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X:\ユーザ作業用フォルダ\11　経理グループ\01.統括フォルダ\01.予算\01.予算編成資料\23 令和7年度\15 予算事業一覧【様式４】\03予算事業一覧\01一般会計\"/>
    </mc:Choice>
  </mc:AlternateContent>
  <xr:revisionPtr revIDLastSave="0" documentId="13_ncr:1_{50BCA9E1-37A0-437D-B389-221B93D58935}" xr6:coauthVersionLast="47" xr6:coauthVersionMax="47" xr10:uidLastSave="{00000000-0000-0000-0000-000000000000}"/>
  <bookViews>
    <workbookView xWindow="-120" yWindow="-120" windowWidth="20730" windowHeight="11160" xr2:uid="{A3D3BCB2-C086-488E-BB18-52B865E48D73}"/>
  </bookViews>
  <sheets>
    <sheet name="予算事業一覧" sheetId="3" r:id="rId1"/>
    <sheet name="事業概要説明資料" sheetId="4" r:id="rId2"/>
  </sheets>
  <definedNames>
    <definedName name="N_008a3125476f8210112c4faf016d43e2" localSheetId="1">事業概要説明資料!#REF!</definedName>
    <definedName name="N_008a3125476f8210112c4faf016d43e2">#REF!</definedName>
    <definedName name="N_019ab525476f8210112c4faf016d43c8" localSheetId="1">事業概要説明資料!#REF!</definedName>
    <definedName name="N_019ab525476f8210112c4faf016d43c8">#REF!</definedName>
    <definedName name="N_01cab165476f8210112c4faf016d43c0" localSheetId="1">事業概要説明資料!$H$4438</definedName>
    <definedName name="N_01cab165476f8210112c4faf016d43c0">#REF!</definedName>
    <definedName name="N_028e91234772ca90c29d42df016d4375" localSheetId="1">事業概要説明資料!$H$2999</definedName>
    <definedName name="N_028e91234772ca90c29d42df016d4375">#REF!</definedName>
    <definedName name="N_02aab925476f8210112c4faf016d43db" localSheetId="1">事業概要説明資料!$H$1708</definedName>
    <definedName name="N_02aab925476f8210112c4faf016d43db">#REF!</definedName>
    <definedName name="N_02caf165476f8210112c4faf016d43c6" localSheetId="1">事業概要説明資料!#REF!</definedName>
    <definedName name="N_02caf165476f8210112c4faf016d43c6">#REF!</definedName>
    <definedName name="N_02e96daf47b2ca90c29d42df016d43ad" localSheetId="1">事業概要説明資料!$H$5273</definedName>
    <definedName name="N_02e96daf47b2ca90c29d42df016d43ad">#REF!</definedName>
    <definedName name="N_02ec1deb4732ca90c29d42df016d4335" localSheetId="1">事業概要説明資料!$H$2804</definedName>
    <definedName name="N_02ec1deb4732ca90c29d42df016d4335">#REF!</definedName>
    <definedName name="N_03ca3565476f8210112c4faf016d43eb" localSheetId="1">事業概要説明資料!#REF!</definedName>
    <definedName name="N_03ca3565476f8210112c4faf016d43eb">#REF!</definedName>
    <definedName name="N_048d156f4732ca90c29d42df016d43e4" localSheetId="1">事業概要説明資料!$H$135</definedName>
    <definedName name="N_048d156f4732ca90c29d42df016d43e4">#REF!</definedName>
    <definedName name="N_04aa3925476f8210112c4faf016d43c2" localSheetId="1">事業概要説明資料!$H$1278</definedName>
    <definedName name="N_04aa3925476f8210112c4faf016d43c2">#REF!</definedName>
    <definedName name="N_05ba7d25476f8210112c4faf016d43e1" localSheetId="1">事業概要説明資料!#REF!</definedName>
    <definedName name="N_05ba7d25476f8210112c4faf016d43e1">#REF!</definedName>
    <definedName name="N_068ab125476f8210112c4faf016d43c3" localSheetId="1">事業概要説明資料!#REF!</definedName>
    <definedName name="N_068ab125476f8210112c4faf016d43c3">#REF!</definedName>
    <definedName name="N_06ed256b47f2ca90c29d42df016d43d8" localSheetId="1">事業概要説明資料!$H$5136</definedName>
    <definedName name="N_06ed256b47f2ca90c29d42df016d43d8">#REF!</definedName>
    <definedName name="N_07aaf925476f8210112c4faf016d43bc" localSheetId="1">事業概要説明資料!#REF!</definedName>
    <definedName name="N_07aaf925476f8210112c4faf016d43bc">#REF!</definedName>
    <definedName name="N_07ca3565476f8210112c4faf016d43d9" localSheetId="1">事業概要説明資料!#REF!</definedName>
    <definedName name="N_07ca3565476f8210112c4faf016d43d9">#REF!</definedName>
    <definedName name="N_088a7125476f8210112c4faf016d4325" localSheetId="1">事業概要説明資料!#REF!</definedName>
    <definedName name="N_088a7125476f8210112c4faf016d4325">#REF!</definedName>
    <definedName name="N_08ba3d25476f8210112c4faf016d43ef" localSheetId="1">事業概要説明資料!#REF!</definedName>
    <definedName name="N_08ba3d25476f8210112c4faf016d43ef">#REF!</definedName>
    <definedName name="N_08da7565476f8210112c4faf016d4387" localSheetId="1">事業概要説明資料!#REF!</definedName>
    <definedName name="N_08da7565476f8210112c4faf016d4387">#REF!</definedName>
    <definedName name="N_08da7565476f8210112c4faf016d4399" localSheetId="1">事業概要説明資料!$H$5447</definedName>
    <definedName name="N_08da7565476f8210112c4faf016d4399">#REF!</definedName>
    <definedName name="N_09aa7925476f8210112c4faf016d43c9" localSheetId="1">事業概要説明資料!$H$1665</definedName>
    <definedName name="N_09aa7925476f8210112c4faf016d43c9">#REF!</definedName>
    <definedName name="N_0a1140c047bc5e10112c4faf016d43a2" localSheetId="1">事業概要説明資料!#REF!</definedName>
    <definedName name="N_0a1140c047bc5e10112c4faf016d43a2">#REF!</definedName>
    <definedName name="N_0ab2a5eb4772ca90c29d42df016d43d1" localSheetId="1">事業概要説明資料!$H$3789</definedName>
    <definedName name="N_0ab2a5eb4772ca90c29d42df016d43d1">#REF!</definedName>
    <definedName name="N_0abafd25476f8210112c4faf016d4314" localSheetId="1">事業概要説明資料!#REF!</definedName>
    <definedName name="N_0abafd25476f8210112c4faf016d4314">#REF!</definedName>
    <definedName name="N_0b8a3525476f8210112c4faf016d439d" localSheetId="1">事業概要説明資料!#REF!</definedName>
    <definedName name="N_0b8a3525476f8210112c4faf016d439d">#REF!</definedName>
    <definedName name="N_0c8a7125476f8210112c4faf016d4303" localSheetId="1">事業概要説明資料!#REF!</definedName>
    <definedName name="N_0c8a7125476f8210112c4faf016d4303">#REF!</definedName>
    <definedName name="N_0d8a7125476f8210112c4faf016d43c1" localSheetId="1">事業概要説明資料!#REF!</definedName>
    <definedName name="N_0d8a7125476f8210112c4faf016d43c1">#REF!</definedName>
    <definedName name="N_0daa7925476f8210112c4faf016d43b7" localSheetId="1">事業概要説明資料!$H$1598</definedName>
    <definedName name="N_0daa7925476f8210112c4faf016d43b7">#REF!</definedName>
    <definedName name="N_0ec5e9e347b2ca90c29d42df016d4388" localSheetId="1">事業概要説明資料!$H$514</definedName>
    <definedName name="N_0ec5e9e347b2ca90c29d42df016d4388">#REF!</definedName>
    <definedName name="N_108a7125476f8210112c4faf016d4349" localSheetId="1">事業概要説明資料!$H$214</definedName>
    <definedName name="N_108a7125476f8210112c4faf016d4349">#REF!</definedName>
    <definedName name="N_109a7525476f8210112c4faf016d43da" localSheetId="1">事業概要説明資料!#REF!</definedName>
    <definedName name="N_109a7525476f8210112c4faf016d43da">#REF!</definedName>
    <definedName name="N_10ed55af4732ca90c29d42df016d4342" localSheetId="1">事業概要説明資料!$H$5413</definedName>
    <definedName name="N_10ed55af4732ca90c29d42df016d4342">#REF!</definedName>
    <definedName name="N_11aa7925476f8210112c4faf016d43ed" localSheetId="1">事業概要説明資料!#REF!</definedName>
    <definedName name="N_11aa7925476f8210112c4faf016d43ed">#REF!</definedName>
    <definedName name="N_11ba7d25476f8210112c4faf016d43f3" localSheetId="1">事業概要説明資料!#REF!</definedName>
    <definedName name="N_11ba7d25476f8210112c4faf016d43f3">#REF!</definedName>
    <definedName name="N_1286e96747b2ca90c29d42df016d43ac" localSheetId="1">事業概要説明資料!$H$3413</definedName>
    <definedName name="N_1286e96747b2ca90c29d42df016d43ac">#REF!</definedName>
    <definedName name="N_13296d2f47b2ca90c29d42df016d434e" localSheetId="1">事業概要説明資料!$H$4108</definedName>
    <definedName name="N_13296d2f47b2ca90c29d42df016d434e">#REF!</definedName>
    <definedName name="N_138a3525476f8210112c4faf016d43c1" localSheetId="1">事業概要説明資料!#REF!</definedName>
    <definedName name="N_138a3525476f8210112c4faf016d43c1">#REF!</definedName>
    <definedName name="N_141b6d6347f2ca90c29d42df016d43d8" localSheetId="1">事業概要説明資料!$H$5377</definedName>
    <definedName name="N_141b6d6347f2ca90c29d42df016d43d8">#REF!</definedName>
    <definedName name="N_148a7125476f8210112c4faf016d4337" localSheetId="1">事業概要説明資料!#REF!</definedName>
    <definedName name="N_148a7125476f8210112c4faf016d4337">#REF!</definedName>
    <definedName name="N_149a7525476f8210112c4faf016d43c8" localSheetId="1">事業概要説明資料!#REF!</definedName>
    <definedName name="N_149a7525476f8210112c4faf016d43c8">#REF!</definedName>
    <definedName name="N_15aa7925476f8210112c4faf016d43db" localSheetId="1">事業概要説明資料!#REF!</definedName>
    <definedName name="N_15aa7925476f8210112c4faf016d43db">#REF!</definedName>
    <definedName name="N_169af525476f8210112c4faf016d43c4" localSheetId="1">事業概要説明資料!#REF!</definedName>
    <definedName name="N_169af525476f8210112c4faf016d43c4">#REF!</definedName>
    <definedName name="N_178a3525476f8210112c4faf016d43af" localSheetId="1">事業概要説明資料!#REF!</definedName>
    <definedName name="N_178a3525476f8210112c4faf016d43af">#REF!</definedName>
    <definedName name="N_199ab525476f8210112c4faf016d43eb" localSheetId="1">事業概要説明資料!#REF!</definedName>
    <definedName name="N_199ab525476f8210112c4faf016d43eb">#REF!</definedName>
    <definedName name="N_1a9af525476f8210112c4faf016d43a2" localSheetId="1">事業概要説明資料!#REF!</definedName>
    <definedName name="N_1a9af525476f8210112c4faf016d43a2">#REF!</definedName>
    <definedName name="N_1bba3165476f8210112c4faf016d4331" localSheetId="1">事業概要説明資料!$H$3860</definedName>
    <definedName name="N_1bba3165476f8210112c4faf016d4331">#REF!</definedName>
    <definedName name="N_1d8ab125476f8210112c4faf016d4318" localSheetId="1">事業概要説明資料!#REF!</definedName>
    <definedName name="N_1d8ab125476f8210112c4faf016d4318">#REF!</definedName>
    <definedName name="N_1d9ab525476f8210112c4faf016d43d9" localSheetId="1">事業概要説明資料!#REF!</definedName>
    <definedName name="N_1d9ab525476f8210112c4faf016d43d9">#REF!</definedName>
    <definedName name="N_1e9af525476f8210112c4faf016d4390" localSheetId="1">事業概要説明資料!#REF!</definedName>
    <definedName name="N_1e9af525476f8210112c4faf016d4390">#REF!</definedName>
    <definedName name="N_1ef4696347b2ca90c29d42df016d438a" localSheetId="1">事業概要説明資料!$H$999</definedName>
    <definedName name="N_1ef4696347b2ca90c29d42df016d438a">#REF!</definedName>
    <definedName name="N_20aa7925476f8210112c4faf016d434b" localSheetId="1">事業概要説明資料!$H$1418</definedName>
    <definedName name="N_20aa7925476f8210112c4faf016d434b">#REF!</definedName>
    <definedName name="N_213f11a34772ca90c29d42df016d438b" localSheetId="1">事業概要説明資料!$H$3485</definedName>
    <definedName name="N_213f11a34772ca90c29d42df016d438b">#REF!</definedName>
    <definedName name="N_21aab925476f8210112c4faf016d4374" localSheetId="1">事業概要説明資料!#REF!</definedName>
    <definedName name="N_21aab925476f8210112c4faf016d4374">#REF!</definedName>
    <definedName name="N_2280e9674772ca90c29d42df016d4397" localSheetId="1">事業概要説明資料!$H$368</definedName>
    <definedName name="N_2280e9674772ca90c29d42df016d4397">#REF!</definedName>
    <definedName name="N_228af125476f8210112c4faf016d43e3" localSheetId="1">事業概要説明資料!#REF!</definedName>
    <definedName name="N_228af125476f8210112c4faf016d43e3">#REF!</definedName>
    <definedName name="N_229af525476f8210112c4faf016d43d6" localSheetId="1">事業概要説明資料!#REF!</definedName>
    <definedName name="N_229af525476f8210112c4faf016d43d6">#REF!</definedName>
    <definedName name="N_239a3925476f8210112c4faf016d4374" localSheetId="1">事業概要説明資料!#REF!</definedName>
    <definedName name="N_239a3925476f8210112c4faf016d4374">#REF!</definedName>
    <definedName name="N_23aa3d25476f8210112c4faf016d4335" localSheetId="1">事業概要説明資料!#REF!</definedName>
    <definedName name="N_23aa3d25476f8210112c4faf016d4335">#REF!</definedName>
    <definedName name="N_246a212347f2ca90c29d42df016d43d1" localSheetId="1">事業概要説明資料!$H$6</definedName>
    <definedName name="N_246a212347f2ca90c29d42df016d43d1">#REF!</definedName>
    <definedName name="N_259af525476f8210112c4faf016d4316" localSheetId="1">事業概要説明資料!#REF!</definedName>
    <definedName name="N_259af525476f8210112c4faf016d4316">#REF!</definedName>
    <definedName name="N_25babd25476f8210112c4faf016d4358" localSheetId="1">事業概要説明資料!$H$2901</definedName>
    <definedName name="N_25babd25476f8210112c4faf016d4358">#REF!</definedName>
    <definedName name="N_2641ade74772ca90c29d42df016d43c5" localSheetId="1">事業概要説明資料!$H$1098</definedName>
    <definedName name="N_2641ade74772ca90c29d42df016d43c5">#REF!</definedName>
    <definedName name="N_26ca3565476f8210112c4faf016d4372" localSheetId="1">事業概要説明資料!#REF!</definedName>
    <definedName name="N_26ca3565476f8210112c4faf016d4372">#REF!</definedName>
    <definedName name="N_279a3925476f8210112c4faf016d4362" localSheetId="1">事業概要説明資料!$H$1199</definedName>
    <definedName name="N_279a3925476f8210112c4faf016d4362">#REF!</definedName>
    <definedName name="N_27aa3d25476f8210112c4faf016d4323" localSheetId="1">事業概要説明資料!#REF!</definedName>
    <definedName name="N_27aa3d25476f8210112c4faf016d4323">#REF!</definedName>
    <definedName name="N_27ca7565476f8210112c4faf016d4330" localSheetId="1">事業概要説明資料!$H$4844</definedName>
    <definedName name="N_27ca7565476f8210112c4faf016d4330">#REF!</definedName>
    <definedName name="N_288a7125476f8210112c4faf016d437c" localSheetId="1">事業概要説明資料!#REF!</definedName>
    <definedName name="N_288a7125476f8210112c4faf016d437c">#REF!</definedName>
    <definedName name="N_28ba7d25476f8210112c4faf016d4378" localSheetId="1">事業概要説明資料!#REF!</definedName>
    <definedName name="N_28ba7d25476f8210112c4faf016d4378">#REF!</definedName>
    <definedName name="N_2a67ede747b2ca90c29d42df016d43d5" localSheetId="1">事業概要説明資料!$H$2287</definedName>
    <definedName name="N_2a67ede747b2ca90c29d42df016d43d5">#REF!</definedName>
    <definedName name="N_2a8af125476f8210112c4faf016d439f" localSheetId="1">事業概要説明資料!#REF!</definedName>
    <definedName name="N_2a8af125476f8210112c4faf016d439f">#REF!</definedName>
    <definedName name="N_2aca3565476f8210112c4faf016d4360" localSheetId="1">事業概要説明資料!#REF!</definedName>
    <definedName name="N_2aca3565476f8210112c4faf016d4360">#REF!</definedName>
    <definedName name="N_2c3261ab4772ca90c29d42df016d43d7" localSheetId="1">事業概要説明資料!$H$2187</definedName>
    <definedName name="N_2c3261ab4772ca90c29d42df016d43d7">#REF!</definedName>
    <definedName name="N_2c8a7125476f8210112c4faf016d436a" localSheetId="1">事業概要説明資料!#REF!</definedName>
    <definedName name="N_2c8a7125476f8210112c4faf016d436a">#REF!</definedName>
    <definedName name="N_2cba7d25476f8210112c4faf016d4366" localSheetId="1">事業概要説明資料!#REF!</definedName>
    <definedName name="N_2cba7d25476f8210112c4faf016d4366">#REF!</definedName>
    <definedName name="N_2d2d9eccc3721a103c5a5f4c05013119">#REF!</definedName>
    <definedName name="N_2dcaf165476f8210112c4faf016d4380" localSheetId="1">事業概要説明資料!#REF!</definedName>
    <definedName name="N_2dcaf165476f8210112c4faf016d4380">#REF!</definedName>
    <definedName name="N_2fba3165476f8210112c4faf016d4376" localSheetId="1">事業概要説明資料!#REF!</definedName>
    <definedName name="N_2fba3165476f8210112c4faf016d4376">#REF!</definedName>
    <definedName name="N_30ba7d25476f8210112c4faf016d439c" localSheetId="1">事業概要説明資料!#REF!</definedName>
    <definedName name="N_30ba7d25476f8210112c4faf016d439c">#REF!</definedName>
    <definedName name="N_30ca7165476f8210112c4faf016d4382" localSheetId="1">事業概要説明資料!#REF!</definedName>
    <definedName name="N_30ca7165476f8210112c4faf016d4382">#REF!</definedName>
    <definedName name="N_33aa3d25476f8210112c4faf016d43ac" localSheetId="1">事業概要説明資料!#REF!</definedName>
    <definedName name="N_33aa3d25476f8210112c4faf016d43ac">#REF!</definedName>
    <definedName name="N_348a7125476f8210112c4faf016d438e" localSheetId="1">事業概要説明資料!#REF!</definedName>
    <definedName name="N_348a7125476f8210112c4faf016d438e">#REF!</definedName>
    <definedName name="N_34ba7d25476f8210112c4faf016d438a" localSheetId="1">事業概要説明資料!#REF!</definedName>
    <definedName name="N_34ba7d25476f8210112c4faf016d438a">#REF!</definedName>
    <definedName name="N_34d6e5a747b2ca90c29d42df016d435d" localSheetId="1">事業概要説明資料!$H$2868</definedName>
    <definedName name="N_34d6e5a747b2ca90c29d42df016d435d">#REF!</definedName>
    <definedName name="N_35caf165476f8210112c4faf016d43b4" localSheetId="1">事業概要説明資料!#REF!</definedName>
    <definedName name="N_35caf165476f8210112c4faf016d43b4">#REF!</definedName>
    <definedName name="N_3736b50cc3bed6103c5a5f4c050131e2">#REF!</definedName>
    <definedName name="N_377a3125476f8210112c4faf016d43c0" localSheetId="1">事業概要説明資料!$H$38</definedName>
    <definedName name="N_377a3125476f8210112c4faf016d43c0">#REF!</definedName>
    <definedName name="N_37aa3d25476f8210112c4faf016d438a" localSheetId="1">事業概要説明資料!#REF!</definedName>
    <definedName name="N_37aa3d25476f8210112c4faf016d438a">#REF!</definedName>
    <definedName name="N_389ab525476f8210112c4faf016d4394" localSheetId="1">事業概要説明資料!#REF!</definedName>
    <definedName name="N_389ab525476f8210112c4faf016d4394">#REF!</definedName>
    <definedName name="N_398ab125476f8210112c4faf016d43a1" localSheetId="1">事業概要説明資料!#REF!</definedName>
    <definedName name="N_398ab125476f8210112c4faf016d43a1">#REF!</definedName>
    <definedName name="N_39a854a447cd1610a65a9dab116d43de" localSheetId="1">事業概要説明資料!#REF!</definedName>
    <definedName name="N_39a854a447cd1610a65a9dab116d43de">#REF!</definedName>
    <definedName name="N_3a9af525476f8210112c4faf016d43f9" localSheetId="1">事業概要説明資料!$H$873</definedName>
    <definedName name="N_3a9af525476f8210112c4faf016d43f9">#REF!</definedName>
    <definedName name="N_3aaaf925476f8210112c4faf016d43aa" localSheetId="1">事業概要説明資料!#REF!</definedName>
    <definedName name="N_3aaaf925476f8210112c4faf016d43aa">#REF!</definedName>
    <definedName name="N_3b9a3925476f8210112c4faf016d43b0" localSheetId="1">事業概要説明資料!$H$1242</definedName>
    <definedName name="N_3b9a3925476f8210112c4faf016d43b0">#REF!</definedName>
    <definedName name="N_3be659204730d650a65a9dab116d4306" localSheetId="1">事業概要説明資料!#REF!</definedName>
    <definedName name="N_3be659204730d650a65a9dab116d4306">#REF!</definedName>
    <definedName name="N_3cca7165476f8210112c4faf016d4393" localSheetId="1">事業概要説明資料!$H$4399</definedName>
    <definedName name="N_3cca7165476f8210112c4faf016d4393">#REF!</definedName>
    <definedName name="N_3cd7a894c33092509276b201150131ce" localSheetId="1">事業概要説明資料!#REF!</definedName>
    <definedName name="N_3cd7a894c33092509276b201150131ce">#REF!</definedName>
    <definedName name="N_3daab925476f8210112c4faf016d4385" localSheetId="1">事業概要説明資料!#REF!</definedName>
    <definedName name="N_3daab925476f8210112c4faf016d4385">#REF!</definedName>
    <definedName name="N_3e9af525476f8210112c4faf016d43e7" localSheetId="1">事業概要説明資料!#REF!</definedName>
    <definedName name="N_3e9af525476f8210112c4faf016d43e7">#REF!</definedName>
    <definedName name="N_3e9cad6747f2ca90c29d42df016d4390" localSheetId="1">事業概要説明資料!$H$3067</definedName>
    <definedName name="N_3e9cad6747f2ca90c29d42df016d4390">#REF!</definedName>
    <definedName name="N_3f74252347b2ca90c29d42df016d4341" localSheetId="1">事業概要説明資料!#REF!</definedName>
    <definedName name="N_3f74252347b2ca90c29d42df016d4341">#REF!</definedName>
    <definedName name="N_3fca7565476f8210112c4faf016d4375" localSheetId="1">事業概要説明資料!#REF!</definedName>
    <definedName name="N_3fca7565476f8210112c4faf016d4375">#REF!</definedName>
    <definedName name="N_3ff0eda74772ca90c29d42df016d43f9" localSheetId="1">事業概要説明資料!$H$3309</definedName>
    <definedName name="N_3ff0eda74772ca90c29d42df016d43f9">#REF!</definedName>
    <definedName name="N_409a7525476f8210112c4faf016d43aa" localSheetId="1">事業概要説明資料!#REF!</definedName>
    <definedName name="N_409a7525476f8210112c4faf016d43aa">#REF!</definedName>
    <definedName name="N_40ca7165476f8210112c4faf016d430c" localSheetId="1">事業概要説明資料!#REF!</definedName>
    <definedName name="N_40ca7165476f8210112c4faf016d430c">#REF!</definedName>
    <definedName name="N_418a7125476f8210112c4faf016d43d7" localSheetId="1">事業概要説明資料!$H$433</definedName>
    <definedName name="N_418a7125476f8210112c4faf016d43d7">#REF!</definedName>
    <definedName name="N_41ba7d25476f8210112c4faf016d43c3" localSheetId="1">事業概要説明資料!#REF!</definedName>
    <definedName name="N_41ba7d25476f8210112c4faf016d43c3">#REF!</definedName>
    <definedName name="N_41caf165476f8210112c4faf016d4307" localSheetId="1">事業概要説明資料!#REF!</definedName>
    <definedName name="N_41caf165476f8210112c4faf016d4307">#REF!</definedName>
    <definedName name="N_44b3a1af4772ca90c29d42df016d43cb" localSheetId="1">事業概要説明資料!$H$5062</definedName>
    <definedName name="N_44b3a1af4772ca90c29d42df016d43cb">#REF!</definedName>
    <definedName name="N_44ca3165476f8210112c4faf016d43e1" localSheetId="1">事業概要説明資料!#REF!</definedName>
    <definedName name="N_44ca3165476f8210112c4faf016d43e1">#REF!</definedName>
    <definedName name="N_464ced2747f2ca90c29d42df016d436c" localSheetId="1">事業概要説明資料!$H$3936</definedName>
    <definedName name="N_464ced2747f2ca90c29d42df016d436c">#REF!</definedName>
    <definedName name="N_4673e56f4772ca90c29d42df016d43eb" localSheetId="1">事業概要説明資料!$H$769</definedName>
    <definedName name="N_4673e56f4772ca90c29d42df016d43eb">#REF!</definedName>
    <definedName name="N_468ab125476f8210112c4faf016d43fa" localSheetId="1">事業概要説明資料!#REF!</definedName>
    <definedName name="N_468ab125476f8210112c4faf016d43fa">#REF!</definedName>
    <definedName name="N_46aab925476f8210112c4faf016d43f0" localSheetId="1">事業概要説明資料!$H$1787</definedName>
    <definedName name="N_46aab925476f8210112c4faf016d43f0">#REF!</definedName>
    <definedName name="N_46caf165476f8210112c4faf016d43db" localSheetId="1">事業概要説明資料!#REF!</definedName>
    <definedName name="N_46caf165476f8210112c4faf016d43db">#REF!</definedName>
    <definedName name="N_475b69a347f2ca90c29d42df016d4336" localSheetId="1">事業概要説明資料!$H$2252</definedName>
    <definedName name="N_475b69a347f2ca90c29d42df016d4336">#REF!</definedName>
    <definedName name="N_478a3525476f8210112c4faf016d436f" localSheetId="1">事業概要説明資料!#REF!</definedName>
    <definedName name="N_478a3525476f8210112c4faf016d436f">#REF!</definedName>
    <definedName name="N_49dc29a747f2ca90c29d42df016d432a" localSheetId="1">事業概要説明資料!$H$301</definedName>
    <definedName name="N_49dc29a747f2ca90c29d42df016d432a">#REF!</definedName>
    <definedName name="N_4a9af525476f8210112c4faf016d4372" localSheetId="1">事業概要説明資料!#REF!</definedName>
    <definedName name="N_4a9af525476f8210112c4faf016d4372">#REF!</definedName>
    <definedName name="N_4b9a3925476f8210112c4faf016d4320" localSheetId="1">事業概要説明資料!#REF!</definedName>
    <definedName name="N_4b9a3925476f8210112c4faf016d4320">#REF!</definedName>
    <definedName name="N_4cca7165476f8210112c4faf016d432d" localSheetId="1">事業概要説明資料!#REF!</definedName>
    <definedName name="N_4cca7165476f8210112c4faf016d432d">#REF!</definedName>
    <definedName name="N_4cdfd9e34772ca90c29d42df016d4362" localSheetId="1">事業概要説明資料!$H$1984</definedName>
    <definedName name="N_4cdfd9e34772ca90c29d42df016d4362">#REF!</definedName>
    <definedName name="N_4d8a7125476f8210112c4faf016d43e8" localSheetId="1">事業概要説明資料!#REF!</definedName>
    <definedName name="N_4d8a7125476f8210112c4faf016d43e8">#REF!</definedName>
    <definedName name="N_4e9af525476f8210112c4faf016d4360" localSheetId="1">事業概要説明資料!#REF!</definedName>
    <definedName name="N_4e9af525476f8210112c4faf016d4360">#REF!</definedName>
    <definedName name="N_4eaab925476f8210112c4faf016d43bc" localSheetId="1">事業概要説明資料!#REF!</definedName>
    <definedName name="N_4eaab925476f8210112c4faf016d43bc">#REF!</definedName>
    <definedName name="N_4ebabd25476f8210112c4faf016d43a2" localSheetId="1">事業概要説明資料!$H$3238</definedName>
    <definedName name="N_4ebabd25476f8210112c4faf016d43a2">#REF!</definedName>
    <definedName name="N_4ee96daf47b2ca90c29d42df016d439f" localSheetId="1">事業概要説明資料!$H$1066</definedName>
    <definedName name="N_4ee96daf47b2ca90c29d42df016d439f">#REF!</definedName>
    <definedName name="N_4f79a96f47b2ca90c29d42df016d43d3" localSheetId="1">事業概要説明資料!$H$4614</definedName>
    <definedName name="N_4f79a96f47b2ca90c29d42df016d43d3">#REF!</definedName>
    <definedName name="N_5137e5e747b2ca90c29d42df016d43ac" localSheetId="1">事業概要説明資料!$H$4518</definedName>
    <definedName name="N_5137e5e747b2ca90c29d42df016d43ac">#REF!</definedName>
    <definedName name="N_5139ad2f47b2ca90c29d42df016d438f" localSheetId="1">事業概要説明資料!$H$2571</definedName>
    <definedName name="N_5139ad2f47b2ca90c29d42df016d438f">#REF!</definedName>
    <definedName name="N_528af125476f8210112c4faf016d430c" localSheetId="1">事業概要説明資料!#REF!</definedName>
    <definedName name="N_528af125476f8210112c4faf016d430c">#REF!</definedName>
    <definedName name="N_539a3925476f8210112c4faf016d4344" localSheetId="1">事業概要説明資料!#REF!</definedName>
    <definedName name="N_539a3925476f8210112c4faf016d4344">#REF!</definedName>
    <definedName name="N_53ca7565476f8210112c4faf016d4312" localSheetId="1">事業概要説明資料!#REF!</definedName>
    <definedName name="N_53ca7565476f8210112c4faf016d4312">#REF!</definedName>
    <definedName name="N_53dc99eb4732ca90c29d42df016d4385" localSheetId="1">事業概要説明資料!$H$583</definedName>
    <definedName name="N_53dc99eb4732ca90c29d42df016d4385">#REF!</definedName>
    <definedName name="N_54aa3925476f8210112c4faf016d43e9" localSheetId="1">事業概要説明資料!#REF!</definedName>
    <definedName name="N_54aa3925476f8210112c4faf016d43e9">#REF!</definedName>
    <definedName name="N_55babd25476f8210112c4faf016d4308" localSheetId="1">事業概要説明資料!#REF!</definedName>
    <definedName name="N_55babd25476f8210112c4faf016d4308">#REF!</definedName>
    <definedName name="N_5659d24bc3bc92909276b20115013192">事業概要説明資料!$H$2603</definedName>
    <definedName name="N_56bafd25476f8210112c4faf016d435d" localSheetId="1">事業概要説明資料!#REF!</definedName>
    <definedName name="N_56bafd25476f8210112c4faf016d435d">#REF!</definedName>
    <definedName name="N_56ca3565476f8210112c4faf016d4342" localSheetId="1">事業概要説明資料!#REF!</definedName>
    <definedName name="N_56ca3565476f8210112c4faf016d4342">#REF!</definedName>
    <definedName name="N_579a3925476f8210112c4faf016d4332" localSheetId="1">事業概要説明資料!$H$958</definedName>
    <definedName name="N_579a3925476f8210112c4faf016d4332">#REF!</definedName>
    <definedName name="N_57aaf925476f8210112c4faf016d43e3" localSheetId="1">事業概要説明資料!#REF!</definedName>
    <definedName name="N_57aaf925476f8210112c4faf016d43e3">#REF!</definedName>
    <definedName name="N_5813a52f4772ca90c29d42df016d435c" localSheetId="1">事業概要説明資料!$H$335</definedName>
    <definedName name="N_5813a52f4772ca90c29d42df016d435c">#REF!</definedName>
    <definedName name="N_598a7125476f8210112c4faf016d43fa" localSheetId="1">事業概要説明資料!#REF!</definedName>
    <definedName name="N_598a7125476f8210112c4faf016d43fa">#REF!</definedName>
    <definedName name="N_5a49616f47b2ca90c29d42df016d439f" localSheetId="1">事業概要説明資料!$H$5169</definedName>
    <definedName name="N_5a49616f47b2ca90c29d42df016d439f">#REF!</definedName>
    <definedName name="N_5ab46d2347b2ca90c29d42df016d4385" localSheetId="1">事業概要説明資料!$H$1463</definedName>
    <definedName name="N_5ab46d2347b2ca90c29d42df016d4385">#REF!</definedName>
    <definedName name="N_5abafd25476f8210112c4faf016d434b" localSheetId="1">事業概要説明資料!#REF!</definedName>
    <definedName name="N_5abafd25476f8210112c4faf016d434b">#REF!</definedName>
    <definedName name="N_5aca3565476f8210112c4faf016d4330" localSheetId="1">事業概要説明資料!#REF!</definedName>
    <definedName name="N_5aca3565476f8210112c4faf016d4330">#REF!</definedName>
    <definedName name="N_5c3ce92747f2ca90c29d42df016d43a6" localSheetId="1">事業概要説明資料!$H$3519</definedName>
    <definedName name="N_5c3ce92747f2ca90c29d42df016d43a6">#REF!</definedName>
    <definedName name="N_5cba7d25476f8210112c4faf016d4316" localSheetId="1">事業概要説明資料!$H$2379</definedName>
    <definedName name="N_5cba7d25476f8210112c4faf016d4316">#REF!</definedName>
    <definedName name="N_5cca7165476f8210112c4faf016d433f" localSheetId="1">事業概要説明資料!#REF!</definedName>
    <definedName name="N_5cca7165476f8210112c4faf016d433f">#REF!</definedName>
    <definedName name="N_5daae92347f2ca90c29d42df016d4399" localSheetId="1">事業概要説明資料!$H$4209</definedName>
    <definedName name="N_5daae92347f2ca90c29d42df016d4399">#REF!</definedName>
    <definedName name="N_5e8af125476f8210112c4faf016d431d" localSheetId="1">事業概要説明資料!#REF!</definedName>
    <definedName name="N_5e8af125476f8210112c4faf016d431d">#REF!</definedName>
    <definedName name="N_5ebafd25476f8210112c4faf016d4329" localSheetId="1">事業概要説明資料!#REF!</definedName>
    <definedName name="N_5ebafd25476f8210112c4faf016d4329">#REF!</definedName>
    <definedName name="N_5eca3565476f8210112c4faf016d430e" localSheetId="1">事業概要説明資料!$H$4759</definedName>
    <definedName name="N_5eca3565476f8210112c4faf016d430e">#REF!</definedName>
    <definedName name="N_602069274772ca90c29d42df016d436a" localSheetId="1">事業概要説明資料!$H$4003</definedName>
    <definedName name="N_602069274772ca90c29d42df016d436a">#REF!</definedName>
    <definedName name="N_609ab525476f8210112c4faf016d4311" localSheetId="1">事業概要説明資料!#REF!</definedName>
    <definedName name="N_609ab525476f8210112c4faf016d4311">#REF!</definedName>
    <definedName name="N_6269e56f47b2ca90c29d42df016d43ff" localSheetId="1">事業概要説明資料!$H$1951</definedName>
    <definedName name="N_6269e56f47b2ca90c29d42df016d43ff">#REF!</definedName>
    <definedName name="N_649a7525476f8210112c4faf016d43ef" localSheetId="1">事業概要説明資料!#REF!</definedName>
    <definedName name="N_649a7525476f8210112c4faf016d43ef">#REF!</definedName>
    <definedName name="N_64aa7925476f8210112c4faf016d4372" localSheetId="1">事業概要説明資料!#REF!</definedName>
    <definedName name="N_64aa7925476f8210112c4faf016d4372">#REF!</definedName>
    <definedName name="N_659af525476f8210112c4faf016d433d" localSheetId="1">事業概要説明資料!#REF!</definedName>
    <definedName name="N_659af525476f8210112c4faf016d433d">#REF!</definedName>
    <definedName name="N_668af125476f8210112c4faf016d43f8" localSheetId="1">事業概要説明資料!#REF!</definedName>
    <definedName name="N_668af125476f8210112c4faf016d43f8">#REF!</definedName>
    <definedName name="N_67b8a9eb47b2ca90c29d42df016d431b" localSheetId="1">事業概要説明資料!$H$3099</definedName>
    <definedName name="N_67b8a9eb47b2ca90c29d42df016d431b">#REF!</definedName>
    <definedName name="N_68d029a74772ca90c29d42df016d43b7" localSheetId="1">事業概要説明資料!$H$3654</definedName>
    <definedName name="N_68d029a74772ca90c29d42df016d43b7">#REF!</definedName>
    <definedName name="N_6955e5a347b2ca90c29d42df016d43c8" localSheetId="1">事業概要説明資料!$H$1167</definedName>
    <definedName name="N_6955e5a347b2ca90c29d42df016d43c8">#REF!</definedName>
    <definedName name="N_6971652b4772ca90c29d42df016d4331" localSheetId="1">事業概要説明資料!$H$2772</definedName>
    <definedName name="N_6971652b4772ca90c29d42df016d4331">#REF!</definedName>
    <definedName name="N_699af525476f8210112c4faf016d432b" localSheetId="1">事業概要説明資料!#REF!</definedName>
    <definedName name="N_699af525476f8210112c4faf016d432b">#REF!</definedName>
    <definedName name="N_69babd25476f8210112c4faf016d436d" localSheetId="1">事業概要説明資料!$H$2933</definedName>
    <definedName name="N_69babd25476f8210112c4faf016d436d">#REF!</definedName>
    <definedName name="N_69caf165476f8210112c4faf016d4365" localSheetId="1">事業概要説明資料!#REF!</definedName>
    <definedName name="N_69caf165476f8210112c4faf016d4365">#REF!</definedName>
    <definedName name="N_6b87d9c093361a105bf43bb32bba1045">#REF!</definedName>
    <definedName name="N_6bba3165476f8210112c4faf016d4358" localSheetId="1">事業概要説明資料!#REF!</definedName>
    <definedName name="N_6bba3165476f8210112c4faf016d4358">#REF!</definedName>
    <definedName name="N_6bc7e16b47b2ca90c29d42df016d4361" localSheetId="1">事業概要説明資料!$H$5030</definedName>
    <definedName name="N_6bc7e16b47b2ca90c29d42df016d4361">#REF!</definedName>
    <definedName name="N_6ca2e1eb4772ca90c29d42df016d4389" localSheetId="1">事業概要説明資料!$H$3345</definedName>
    <definedName name="N_6ca2e1eb4772ca90c29d42df016d4389">#REF!</definedName>
    <definedName name="N_6cca7165476f8210112c4faf016d4363" localSheetId="1">事業概要説明資料!#REF!</definedName>
    <definedName name="N_6cca7165476f8210112c4faf016d4363">#REF!</definedName>
    <definedName name="N_6d8ab125476f8210112c4faf016d434f" localSheetId="1">事業概要説明資料!#REF!</definedName>
    <definedName name="N_6d8ab125476f8210112c4faf016d434f">#REF!</definedName>
    <definedName name="N_6daab925476f8210112c4faf016d4345" localSheetId="1">事業概要説明資料!#REF!</definedName>
    <definedName name="N_6daab925476f8210112c4faf016d4345">#REF!</definedName>
    <definedName name="N_6eb46d2347b2ca90c29d42df016d43dc" localSheetId="1">事業概要説明資料!$H$3551</definedName>
    <definedName name="N_6eb46d2347b2ca90c29d42df016d43dc">#REF!</definedName>
    <definedName name="N_6ebafd25476f8210112c4faf016d4390" localSheetId="1">事業概要説明資料!#REF!</definedName>
    <definedName name="N_6ebafd25476f8210112c4faf016d4390">#REF!</definedName>
    <definedName name="N_6f442def4772ca90c29d42df016d4388" localSheetId="1">事業概要説明資料!$H$4140</definedName>
    <definedName name="N_6f442def4772ca90c29d42df016d4388">#REF!</definedName>
    <definedName name="N_70aa7925476f8210112c4faf016d4384" localSheetId="1">事業概要説明資料!$H$1532</definedName>
    <definedName name="N_70aa7925476f8210112c4faf016d4384">#REF!</definedName>
    <definedName name="N_7155a338c3f896509276b20115013187" localSheetId="1">事業概要説明資料!$H$4880</definedName>
    <definedName name="N_7155a338c3f896509276b20115013187">#REF!</definedName>
    <definedName name="N_719af525476f8210112c4faf016d434f" localSheetId="1">事業概要説明資料!#REF!</definedName>
    <definedName name="N_719af525476f8210112c4faf016d434f">#REF!</definedName>
    <definedName name="N_71babd25476f8210112c4faf016d4391" localSheetId="1">事業概要説明資料!#REF!</definedName>
    <definedName name="N_71babd25476f8210112c4faf016d4391">#REF!</definedName>
    <definedName name="N_72ca3565476f8210112c4faf016d43bb" localSheetId="1">事業概要説明資料!$H$4803</definedName>
    <definedName name="N_72ca3565476f8210112c4faf016d43bb">#REF!</definedName>
    <definedName name="N_73a5a5e347b2ca90c29d42df016d43e2" localSheetId="1">事業概要説明資料!$H$2048</definedName>
    <definedName name="N_73a5a5e347b2ca90c29d42df016d43e2">#REF!</definedName>
    <definedName name="N_73aa3d25476f8210112c4faf016d435c" localSheetId="1">事業概要説明資料!#REF!</definedName>
    <definedName name="N_73aa3d25476f8210112c4faf016d435c">#REF!</definedName>
    <definedName name="N_73ba3165476f8210112c4faf016d438c" localSheetId="1">事業概要説明資料!#REF!</definedName>
    <definedName name="N_73ba3165476f8210112c4faf016d438c">#REF!</definedName>
    <definedName name="N_758ab125476f8210112c4faf016d4383" localSheetId="1">事業概要説明資料!#REF!</definedName>
    <definedName name="N_758ab125476f8210112c4faf016d4383">#REF!</definedName>
    <definedName name="N_75babd25476f8210112c4faf016d437f" localSheetId="1">事業概要説明資料!#REF!</definedName>
    <definedName name="N_75babd25476f8210112c4faf016d437f">#REF!</definedName>
    <definedName name="N_763a3c97470d9250a65a9dab116d4326" localSheetId="1">事業概要説明資料!#REF!</definedName>
    <definedName name="N_763a3c97470d9250a65a9dab116d4326">#REF!</definedName>
    <definedName name="N_76bafd25476f8210112c4faf016d43b4" localSheetId="1">事業概要説明資料!#REF!</definedName>
    <definedName name="N_76bafd25476f8210112c4faf016d43b4">#REF!</definedName>
    <definedName name="N_76ca3565476f8210112c4faf016d43a9" localSheetId="1">事業概要説明資料!#REF!</definedName>
    <definedName name="N_76ca3565476f8210112c4faf016d43a9">#REF!</definedName>
    <definedName name="N_788a7125476f8210112c4faf016d43a3" localSheetId="1">事業概要説明資料!#REF!</definedName>
    <definedName name="N_788a7125476f8210112c4faf016d43a3">#REF!</definedName>
    <definedName name="N_798ab125476f8210112c4faf016d4361" localSheetId="1">事業概要説明資料!#REF!</definedName>
    <definedName name="N_798ab125476f8210112c4faf016d4361">#REF!</definedName>
    <definedName name="N_7abafd25476f8210112c4faf016d43a2" localSheetId="1">事業概要説明資料!$H$3825</definedName>
    <definedName name="N_7abafd25476f8210112c4faf016d43a2">#REF!</definedName>
    <definedName name="N_7b0065274772ca90c29d42df016d43c6" localSheetId="1">事業概要説明資料!$H$1498</definedName>
    <definedName name="N_7b0065274772ca90c29d42df016d43c6">#REF!</definedName>
    <definedName name="N_7bf961ef47b2ca90c29d42df016d434e" localSheetId="1">事業概要説明資料!$H$3719</definedName>
    <definedName name="N_7bf961ef47b2ca90c29d42df016d434e">#REF!</definedName>
    <definedName name="N_7c9ab525476f8210112c4faf016d4322" localSheetId="1">事業概要説明資料!#REF!</definedName>
    <definedName name="N_7c9ab525476f8210112c4faf016d4322">#REF!</definedName>
    <definedName name="N_7dcded2b47f2ca90c29d42df016d43b6" localSheetId="1">事業概要説明資料!$H$2016</definedName>
    <definedName name="N_7dcded2b47f2ca90c29d42df016d43b6">#REF!</definedName>
    <definedName name="N_7e2129e74772ca90c29d42df016d4337" localSheetId="1">事業概要説明資料!$H$4285</definedName>
    <definedName name="N_7e2129e74772ca90c29d42df016d4337">#REF!</definedName>
    <definedName name="N_7e8a3525476f8210112c4faf016d433b" localSheetId="1">事業概要説明資料!#REF!</definedName>
    <definedName name="N_7e8a3525476f8210112c4faf016d433b">#REF!</definedName>
    <definedName name="N_7e9a3925476f8210112c4faf016d430e" localSheetId="1">事業概要説明資料!#REF!</definedName>
    <definedName name="N_7e9a3925476f8210112c4faf016d430e">#REF!</definedName>
    <definedName name="N_7f24e5ef4772ca90c29d42df016d43b6" localSheetId="1">事業概要説明資料!$H$3131</definedName>
    <definedName name="N_7f24e5ef4772ca90c29d42df016d43b6">#REF!</definedName>
    <definedName name="N_806e44dc4778d250a65a9dab116d4376" localSheetId="1">事業概要説明資料!#REF!</definedName>
    <definedName name="N_806e44dc4778d250a65a9dab116d4376">#REF!</definedName>
    <definedName name="N_809a7525476f8210112c4faf016d434d" localSheetId="1">事業概要説明資料!$H$808</definedName>
    <definedName name="N_809a7525476f8210112c4faf016d434d">#REF!</definedName>
    <definedName name="N_80aa3925476f8210112c4faf016d43cb" localSheetId="1">事業概要説明資料!#REF!</definedName>
    <definedName name="N_80aa3925476f8210112c4faf016d43cb">#REF!</definedName>
    <definedName name="N_819ab525476f8210112c4faf016d43bf" localSheetId="1">事業概要説明資料!#REF!</definedName>
    <definedName name="N_819ab525476f8210112c4faf016d43bf">#REF!</definedName>
    <definedName name="N_81cab165476f8210112c4faf016d43b7" localSheetId="1">事業概要説明資料!#REF!</definedName>
    <definedName name="N_81cab165476f8210112c4faf016d43b7">#REF!</definedName>
    <definedName name="N_81ebede347f2ca90c29d42df016d43e4" localSheetId="1">事業概要説明資料!$H$2320</definedName>
    <definedName name="N_81ebede347f2ca90c29d42df016d43e4">#REF!</definedName>
    <definedName name="N_82a061a74772ca90c29d42df016d4396" localSheetId="1">事業概要説明資料!$H$3163</definedName>
    <definedName name="N_82a061a74772ca90c29d42df016d4396">#REF!</definedName>
    <definedName name="N_82aab925476f8210112c4faf016d43d2" localSheetId="1">事業概要説明資料!#REF!</definedName>
    <definedName name="N_82aab925476f8210112c4faf016d43d2">#REF!</definedName>
    <definedName name="N_83aaf925476f8210112c4faf016d43c5" localSheetId="1">事業概要説明資料!#REF!</definedName>
    <definedName name="N_83aaf925476f8210112c4faf016d43c5">#REF!</definedName>
    <definedName name="N_83ca3565476f8210112c4faf016d43e2" localSheetId="1">事業概要説明資料!#REF!</definedName>
    <definedName name="N_83ca3565476f8210112c4faf016d43e2">#REF!</definedName>
    <definedName name="N_84aa3925476f8210112c4faf016d43b9" localSheetId="1">事業概要説明資料!#REF!</definedName>
    <definedName name="N_84aa3925476f8210112c4faf016d43b9">#REF!</definedName>
    <definedName name="N_84ba3d25476f8210112c4faf016d43f8" localSheetId="1">事業概要説明資料!$H$2116</definedName>
    <definedName name="N_84ba3d25476f8210112c4faf016d43f8">#REF!</definedName>
    <definedName name="N_84da7565476f8210112c4faf016d4390" localSheetId="1">事業概要説明資料!$H$4958</definedName>
    <definedName name="N_84da7565476f8210112c4faf016d4390">#REF!</definedName>
    <definedName name="N_84da7565476f8210112c4faf016d43a2" localSheetId="1">事業概要説明資料!#REF!</definedName>
    <definedName name="N_84da7565476f8210112c4faf016d43a2">#REF!</definedName>
    <definedName name="N_859ab525476f8210112c4faf016d439d" localSheetId="1">事業概要説明資料!#REF!</definedName>
    <definedName name="N_859ab525476f8210112c4faf016d439d">#REF!</definedName>
    <definedName name="N_85ba7d25476f8210112c4faf016d43d8" localSheetId="1">事業概要説明資料!#REF!</definedName>
    <definedName name="N_85ba7d25476f8210112c4faf016d43d8">#REF!</definedName>
    <definedName name="N_878a3525476f8210112c4faf016d43a6" localSheetId="1">事業概要説明資料!#REF!</definedName>
    <definedName name="N_878a3525476f8210112c4faf016d43a6">#REF!</definedName>
    <definedName name="N_87aaf925476f8210112c4faf016d43b3" localSheetId="1">事業概要説明資料!#REF!</definedName>
    <definedName name="N_87aaf925476f8210112c4faf016d43b3">#REF!</definedName>
    <definedName name="N_88ba3d25476f8210112c4faf016d43e6" localSheetId="1">事業概要説明資料!$H$2082</definedName>
    <definedName name="N_88ba3d25476f8210112c4faf016d43e6">#REF!</definedName>
    <definedName name="N_88ed55af4732ca90c29d42df016d4320" localSheetId="1">事業概要説明資料!$H$3380</definedName>
    <definedName name="N_88ed55af4732ca90c29d42df016d4320">#REF!</definedName>
    <definedName name="N_89aa7925476f8210112c4faf016d43c0" localSheetId="1">事業概要説明資料!#REF!</definedName>
    <definedName name="N_89aa7925476f8210112c4faf016d43c0">#REF!</definedName>
    <definedName name="N_89fdd5af4732ca90c29d42df016d43e2" localSheetId="1">事業概要説明資料!$H$1821</definedName>
    <definedName name="N_89fdd5af4732ca90c29d42df016d43e2">#REF!</definedName>
    <definedName name="N_8a4d69e747f2ca90c29d42df016d43dd" localSheetId="1">事業概要説明資料!$H$401</definedName>
    <definedName name="N_8a4d69e747f2ca90c29d42df016d43dd">#REF!</definedName>
    <definedName name="N_8abafd25476f8210112c4faf016d430b" localSheetId="1">事業概要説明資料!#REF!</definedName>
    <definedName name="N_8abafd25476f8210112c4faf016d430b">#REF!</definedName>
    <definedName name="N_8b5025674772ca90c29d42df016d4340" localSheetId="1">事業概要説明資料!$H$1031</definedName>
    <definedName name="N_8b5025674772ca90c29d42df016d4340">#REF!</definedName>
    <definedName name="N_8bbafd25476f8210112c4faf016d43c9" localSheetId="1">事業概要説明資料!#REF!</definedName>
    <definedName name="N_8bbafd25476f8210112c4faf016d43c9">#REF!</definedName>
    <definedName name="N_8c5be5a347f2ca90c29d42df016d4323" localSheetId="1">事業概要説明資料!$H$5484</definedName>
    <definedName name="N_8c5be5a347f2ca90c29d42df016d4323">#REF!</definedName>
    <definedName name="N_8d4dd92f4732ca90c29d42df016d43b2" localSheetId="1">事業概要説明資料!$H$3686</definedName>
    <definedName name="N_8d4dd92f4732ca90c29d42df016d43b2">#REF!</definedName>
    <definedName name="N_8d9ab525476f8210112c4faf016d43d0" localSheetId="1">事業概要説明資料!#REF!</definedName>
    <definedName name="N_8d9ab525476f8210112c4faf016d43d0">#REF!</definedName>
    <definedName name="N_8e9af525476f8210112c4faf016d4387" localSheetId="1">事業概要説明資料!#REF!</definedName>
    <definedName name="N_8e9af525476f8210112c4faf016d4387">#REF!</definedName>
    <definedName name="N_8ebabd25476f8210112c4faf016d43e9" localSheetId="1">事業概要説明資料!$H$3445</definedName>
    <definedName name="N_8ebabd25476f8210112c4faf016d43e9">#REF!</definedName>
    <definedName name="N_908a7125476f8210112c4faf016d4340" localSheetId="1">事業概要説明資料!#REF!</definedName>
    <definedName name="N_908a7125476f8210112c4faf016d4340">#REF!</definedName>
    <definedName name="N_909a7525476f8210112c4faf016d43d1" localSheetId="1">事業概要説明資料!#REF!</definedName>
    <definedName name="N_909a7525476f8210112c4faf016d43d1">#REF!</definedName>
    <definedName name="N_90aa7925476f8210112c4faf016d4342" localSheetId="1">事業概要説明資料!#REF!</definedName>
    <definedName name="N_90aa7925476f8210112c4faf016d4342">#REF!</definedName>
    <definedName name="N_91aa7925476f8210112c4faf016d43e4" localSheetId="1">事業概要説明資料!#REF!</definedName>
    <definedName name="N_91aa7925476f8210112c4faf016d43e4">#REF!</definedName>
    <definedName name="N_91ba7d25476f8210112c4faf016d43ea" localSheetId="1">事業概要説明資料!$H$2703</definedName>
    <definedName name="N_91ba7d25476f8210112c4faf016d43ea">#REF!</definedName>
    <definedName name="N_928af125476f8210112c4faf016d4333" localSheetId="1">事業概要説明資料!#REF!</definedName>
    <definedName name="N_928af125476f8210112c4faf016d4333">#REF!</definedName>
    <definedName name="N_938a3525476f8210112c4faf016d43b8" localSheetId="1">事業概要説明資料!#REF!</definedName>
    <definedName name="N_938a3525476f8210112c4faf016d43b8">#REF!</definedName>
    <definedName name="N_948a7125476f8210112c4faf016d432e" localSheetId="1">事業概要説明資料!#REF!</definedName>
    <definedName name="N_948a7125476f8210112c4faf016d432e">#REF!</definedName>
    <definedName name="N_95aa7925476f8210112c4faf016d43d2" localSheetId="1">事業概要説明資料!#REF!</definedName>
    <definedName name="N_95aa7925476f8210112c4faf016d43d2">#REF!</definedName>
    <definedName name="N_95babd25476f8210112c4faf016d434f" localSheetId="1">事業概要説明資料!#REF!</definedName>
    <definedName name="N_95babd25476f8210112c4faf016d434f">#REF!</definedName>
    <definedName name="N_96aaf925476f8210112c4faf016d4327" localSheetId="1">事業概要説明資料!$H$1899</definedName>
    <definedName name="N_96aaf925476f8210112c4faf016d4327">#REF!</definedName>
    <definedName name="N_979a3925476f8210112c4faf016d4359" localSheetId="1">事業概要説明資料!#REF!</definedName>
    <definedName name="N_979a3925476f8210112c4faf016d4359">#REF!</definedName>
    <definedName name="N_97aa3d25476f8210112c4faf016d431a" localSheetId="1">事業概要説明資料!#REF!</definedName>
    <definedName name="N_97aa3d25476f8210112c4faf016d431a">#REF!</definedName>
    <definedName name="N_97ba3165476f8210112c4faf016d433a" localSheetId="1">事業概要説明資料!#REF!</definedName>
    <definedName name="N_97ba3165476f8210112c4faf016d433a">#REF!</definedName>
    <definedName name="N_98aa3925476f8210112c4faf016d43fe" localSheetId="1">事業概要説明資料!#REF!</definedName>
    <definedName name="N_98aa3925476f8210112c4faf016d43fe">#REF!</definedName>
    <definedName name="N_999ab525476f8210112c4faf016d43e2" localSheetId="1">事業概要説明資料!#REF!</definedName>
    <definedName name="N_999ab525476f8210112c4faf016d43e2">#REF!</definedName>
    <definedName name="N_9a9af525476f8210112c4faf016d4399" localSheetId="1">事業概要説明資料!#REF!</definedName>
    <definedName name="N_9a9af525476f8210112c4faf016d4399">#REF!</definedName>
    <definedName name="N_9af5252747b2ca90c29d42df016d4354" localSheetId="1">事業概要説明資料!$H$2740</definedName>
    <definedName name="N_9af5252747b2ca90c29d42df016d4354">#REF!</definedName>
    <definedName name="N_9dc1616b4772ca90c29d42df016d4397" localSheetId="1">事業概要説明資料!$H$5345</definedName>
    <definedName name="N_9dc1616b4772ca90c29d42df016d4397">#REF!</definedName>
    <definedName name="N_9ddb6de347f2ca90c29d42df016d43a6" localSheetId="1">事業概要説明資料!$H$1860</definedName>
    <definedName name="N_9ddb6de347f2ca90c29d42df016d43a6">#REF!</definedName>
    <definedName name="N_9fca3565476f8210112c4faf016d43f3" localSheetId="1">事業概要説明資料!#REF!</definedName>
    <definedName name="N_9fca3565476f8210112c4faf016d43f3">#REF!</definedName>
    <definedName name="N_a011e1e74772ca90c29d42df016d43fe" localSheetId="1">事業概要説明資料!$H$1633</definedName>
    <definedName name="N_a011e1e74772ca90c29d42df016d43fe">#REF!</definedName>
    <definedName name="N_a0ca7165476f8210112c4faf016d4379" localSheetId="1">事業概要説明資料!#REF!</definedName>
    <definedName name="N_a0ca7165476f8210112c4faf016d4379">#REF!</definedName>
    <definedName name="N_a29af525476f8210112c4faf016d43cd" localSheetId="1">事業概要説明資料!#REF!</definedName>
    <definedName name="N_a29af525476f8210112c4faf016d43cd">#REF!</definedName>
    <definedName name="N_a2aaf925476f8210112c4faf016d436d" localSheetId="1">事業概要説明資料!#REF!</definedName>
    <definedName name="N_a2aaf925476f8210112c4faf016d436d">#REF!</definedName>
    <definedName name="N_a39a3925476f8210112c4faf016d436b" localSheetId="1">事業概要説明資料!#REF!</definedName>
    <definedName name="N_a39a3925476f8210112c4faf016d436b">#REF!</definedName>
    <definedName name="N_a3aa3d25476f8210112c4faf016d432c" localSheetId="1">事業概要説明資料!#REF!</definedName>
    <definedName name="N_a3aa3d25476f8210112c4faf016d432c">#REF!</definedName>
    <definedName name="N_a3ca7565476f8210112c4faf016d4339" localSheetId="1">事業概要説明資料!#REF!</definedName>
    <definedName name="N_a3ca7565476f8210112c4faf016d4339">#REF!</definedName>
    <definedName name="N_a48a7125476f8210112c4faf016d4385" localSheetId="1">事業概要説明資料!#REF!</definedName>
    <definedName name="N_a48a7125476f8210112c4faf016d4385">#REF!</definedName>
    <definedName name="N_a4ba7d25476f8210112c4faf016d4381" localSheetId="1">事業概要説明資料!$H$2434</definedName>
    <definedName name="N_a4ba7d25476f8210112c4faf016d4381">#REF!</definedName>
    <definedName name="N_a5c665a747b2ca90c29d42df016d4342" localSheetId="1">事業概要説明資料!$H$713</definedName>
    <definedName name="N_a5c665a747b2ca90c29d42df016d4342">#REF!</definedName>
    <definedName name="N_a68af125476f8210112c4faf016d43a8" localSheetId="1">事業概要説明資料!#REF!</definedName>
    <definedName name="N_a68af125476f8210112c4faf016d43a8">#REF!</definedName>
    <definedName name="N_a6ca3565476f8210112c4faf016d4369" localSheetId="1">事業概要説明資料!#REF!</definedName>
    <definedName name="N_a6ca3565476f8210112c4faf016d4369">#REF!</definedName>
    <definedName name="N_a75529a347b2ca90c29d42df016d43d7" localSheetId="1">事業概要説明資料!$H$5308</definedName>
    <definedName name="N_a75529a347b2ca90c29d42df016d43d7">#REF!</definedName>
    <definedName name="N_a7f284c247a70610112c4faf016d4360" localSheetId="1">事業概要説明資料!#REF!</definedName>
    <definedName name="N_a7f284c247a70610112c4faf016d4360">#REF!</definedName>
    <definedName name="N_a88a7125476f8210112c4faf016d4373" localSheetId="1">事業概要説明資料!$H$259</definedName>
    <definedName name="N_a88a7125476f8210112c4faf016d4373">#REF!</definedName>
    <definedName name="N_a8ab25e347f2ca90c29d42df016d43d6" localSheetId="1">事業概要説明資料!$H$2836</definedName>
    <definedName name="N_a8ab25e347f2ca90c29d42df016d43d6">#REF!</definedName>
    <definedName name="N_a8ba7d25476f8210112c4faf016d436f" localSheetId="1">事業概要説明資料!#REF!</definedName>
    <definedName name="N_a8ba7d25476f8210112c4faf016d436f">#REF!</definedName>
    <definedName name="N_a92521a347b2ca90c29d42df016d430f" localSheetId="1">事業概要説明資料!$H$3755</definedName>
    <definedName name="N_a92521a347b2ca90c29d42df016d430f">#REF!</definedName>
    <definedName name="N_a959256f47b2ca90c29d42df016d4323" localSheetId="1">事業概要説明資料!$H$1565</definedName>
    <definedName name="N_a959256f47b2ca90c29d42df016d4323">#REF!</definedName>
    <definedName name="N_a9caf165476f8210112c4faf016d436e" localSheetId="1">事業概要説明資料!#REF!</definedName>
    <definedName name="N_a9caf165476f8210112c4faf016d436e">#REF!</definedName>
    <definedName name="N_aaca3565476f8210112c4faf016d4357" localSheetId="1">事業概要説明資料!#REF!</definedName>
    <definedName name="N_aaca3565476f8210112c4faf016d4357">#REF!</definedName>
    <definedName name="N_acaa7925476f8210112c4faf016d4353" localSheetId="1">事業概要説明資料!#REF!</definedName>
    <definedName name="N_acaa7925476f8210112c4faf016d4353">#REF!</definedName>
    <definedName name="N_adcaf165476f8210112c4faf016d4377" localSheetId="1">事業概要説明資料!#REF!</definedName>
    <definedName name="N_adcaf165476f8210112c4faf016d4377">#REF!</definedName>
    <definedName name="N_ae9af525476f8210112c4faf016d43de" localSheetId="1">事業概要説明資料!#REF!</definedName>
    <definedName name="N_ae9af525476f8210112c4faf016d43de">#REF!</definedName>
    <definedName name="N_af9a3925476f8210112c4faf016d437c" localSheetId="1">事業概要説明資料!#REF!</definedName>
    <definedName name="N_af9a3925476f8210112c4faf016d437c">#REF!</definedName>
    <definedName name="N_af9b25e347f2ca90c29d42df016d431a" localSheetId="1">事業概要説明資料!$H$617</definedName>
    <definedName name="N_af9b25e347f2ca90c29d42df016d431a">#REF!</definedName>
    <definedName name="N_afaa3d25476f8210112c4faf016d433d" localSheetId="1">事業概要説明資料!#REF!</definedName>
    <definedName name="N_afaa3d25476f8210112c4faf016d433d">#REF!</definedName>
    <definedName name="N_b0ba7d25476f8210112c4faf016d4393" localSheetId="1">事業概要説明資料!$H$2504</definedName>
    <definedName name="N_b0ba7d25476f8210112c4faf016d4393">#REF!</definedName>
    <definedName name="N_b1caf165476f8210112c4faf016d43bd" localSheetId="1">事業概要説明資料!#REF!</definedName>
    <definedName name="N_b1caf165476f8210112c4faf016d43bd">#REF!</definedName>
    <definedName name="N_b373696f4772ca90c29d42df016d4325" localSheetId="1">事業概要説明資料!$H$2966</definedName>
    <definedName name="N_b373696f4772ca90c29d42df016d4325">#REF!</definedName>
    <definedName name="N_b4aa7925476f8210112c4faf016d4399" localSheetId="1">事業概要説明資料!#REF!</definedName>
    <definedName name="N_b4aa7925476f8210112c4faf016d4399">#REF!</definedName>
    <definedName name="N_b4ff51274772ca90c29d42df016d4304" localSheetId="1">事業概要説明資料!$H$5239</definedName>
    <definedName name="N_b4ff51274772ca90c29d42df016d4304">#REF!</definedName>
    <definedName name="N_b5caf165476f8210112c4faf016d43ab" localSheetId="1">事業概要説明資料!$H$4685</definedName>
    <definedName name="N_b5caf165476f8210112c4faf016d43ab">#REF!</definedName>
    <definedName name="N_b7df5de34772ca90c29d42df016d439e" localSheetId="1">事業概要説明資料!$H$2472</definedName>
    <definedName name="N_b7df5de34772ca90c29d42df016d439e">#REF!</definedName>
    <definedName name="N_b89ab525476f8210112c4faf016d438b" localSheetId="1">事業概要説明資料!#REF!</definedName>
    <definedName name="N_b89ab525476f8210112c4faf016d438b">#REF!</definedName>
    <definedName name="N_b8ca7165476f8210112c4faf016d439c" localSheetId="1">事業概要説明資料!#REF!</definedName>
    <definedName name="N_b8ca7165476f8210112c4faf016d439c">#REF!</definedName>
    <definedName name="N_b9aab925476f8210112c4faf016d438e" localSheetId="1">事業概要説明資料!#REF!</definedName>
    <definedName name="N_b9aab925476f8210112c4faf016d438e">#REF!</definedName>
    <definedName name="N_b9caf165476f8210112c4faf016d4389" localSheetId="1">事業概要説明資料!#REF!</definedName>
    <definedName name="N_b9caf165476f8210112c4faf016d4389">#REF!</definedName>
    <definedName name="N_ba9af525476f8210112c4faf016d43f0" localSheetId="1">事業概要説明資料!#REF!</definedName>
    <definedName name="N_ba9af525476f8210112c4faf016d43f0">#REF!</definedName>
    <definedName name="N_bbca7565476f8210112c4faf016d437e" localSheetId="1">事業概要説明資料!$H$4923</definedName>
    <definedName name="N_bbca7565476f8210112c4faf016d437e">#REF!</definedName>
    <definedName name="N_bc9ab525476f8210112c4faf016d4369" localSheetId="1">事業概要説明資料!#REF!</definedName>
    <definedName name="N_bc9ab525476f8210112c4faf016d4369">#REF!</definedName>
    <definedName name="N_bcba7d25476f8210112c4faf016d43a4" localSheetId="1">事業概要説明資料!#REF!</definedName>
    <definedName name="N_bcba7d25476f8210112c4faf016d43a4">#REF!</definedName>
    <definedName name="N_bcca7165476f8210112c4faf016d438a" localSheetId="1">事業概要説明資料!#REF!</definedName>
    <definedName name="N_bcca7165476f8210112c4faf016d438a">#REF!</definedName>
    <definedName name="N_bd1821ab47b2ca90c29d42df016d43d0" localSheetId="1">事業概要説明資料!#REF!</definedName>
    <definedName name="N_bd1821ab47b2ca90c29d42df016d43d0">#REF!</definedName>
    <definedName name="N_bdaab925476f8210112c4faf016d437c" localSheetId="1">事業概要説明資料!#REF!</definedName>
    <definedName name="N_bdaab925476f8210112c4faf016d437c">#REF!</definedName>
    <definedName name="N_bfca7565476f8210112c4faf016d436c" localSheetId="1">事業概要説明資料!#REF!</definedName>
    <definedName name="N_bfca7565476f8210112c4faf016d436c">#REF!</definedName>
    <definedName name="N_c1ba7d25476f8210112c4faf016d43ba" localSheetId="1">事業概要説明資料!#REF!</definedName>
    <definedName name="N_c1ba7d25476f8210112c4faf016d43ba">#REF!</definedName>
    <definedName name="N_c22f9d634772ca90c29d42df016d43a4" localSheetId="1">事業概要説明資料!$H$4993</definedName>
    <definedName name="N_c22f9d634772ca90c29d42df016d43a4">#REF!</definedName>
    <definedName name="N_c28af125476f8210112c4faf016d4303" localSheetId="1">事業概要説明資料!#REF!</definedName>
    <definedName name="N_c28af125476f8210112c4faf016d4303">#REF!</definedName>
    <definedName name="N_c2caf165476f8210112c4faf016d43e4" localSheetId="1">事業概要説明資料!$H$4722</definedName>
    <definedName name="N_c2caf165476f8210112c4faf016d43e4">#REF!</definedName>
    <definedName name="N_c4aa3925476f8210112c4faf016d43e0" localSheetId="1">事業概要説明資料!#REF!</definedName>
    <definedName name="N_c4aa3925476f8210112c4faf016d43e0">#REF!</definedName>
    <definedName name="N_c62cc2c5c38d9a109276b20115013111" localSheetId="1">事業概要説明資料!#REF!</definedName>
    <definedName name="N_c62cc2c5c38d9a109276b20115013111">#REF!</definedName>
    <definedName name="N_c68ab125476f8210112c4faf016d43f1" localSheetId="1">事業概要説明資料!#REF!</definedName>
    <definedName name="N_c68ab125476f8210112c4faf016d43f1">#REF!</definedName>
    <definedName name="N_c6baad2347f2ca90c29d42df016d43a8" localSheetId="1">事業概要説明資料!$H$480</definedName>
    <definedName name="N_c6baad2347f2ca90c29d42df016d43a8">#REF!</definedName>
    <definedName name="N_c70eee3447745a50a65a9dab116d433d" localSheetId="1">事業概要説明資料!#REF!</definedName>
    <definedName name="N_c70eee3447745a50a65a9dab116d433d">#REF!</definedName>
    <definedName name="N_c78a3525476f8210112c4faf016d4366" localSheetId="1">事業概要説明資料!#REF!</definedName>
    <definedName name="N_c78a3525476f8210112c4faf016d4366">#REF!</definedName>
    <definedName name="N_c79a3925476f8210112c4faf016d4329" localSheetId="1">事業概要説明資料!$H$925</definedName>
    <definedName name="N_c79a3925476f8210112c4faf016d4329">#REF!</definedName>
    <definedName name="N_c7aaf925476f8210112c4faf016d43da" localSheetId="1">事業概要説明資料!#REF!</definedName>
    <definedName name="N_c7aaf925476f8210112c4faf016d43da">#REF!</definedName>
    <definedName name="N_c8ba7d25476f8210112c4faf016d430d" localSheetId="1">事業概要説明資料!#REF!</definedName>
    <definedName name="N_c8ba7d25476f8210112c4faf016d430d">#REF!</definedName>
    <definedName name="N_ca9af525476f8210112c4faf016d4369" localSheetId="1">事業概要説明資料!#REF!</definedName>
    <definedName name="N_ca9af525476f8210112c4faf016d4369">#REF!</definedName>
    <definedName name="N_cb9a3925476f8210112c4faf016d4317" localSheetId="1">事業概要説明資料!#REF!</definedName>
    <definedName name="N_cb9a3925476f8210112c4faf016d4317">#REF!</definedName>
    <definedName name="N_cc384e6047785250112c4faf016d43e9" localSheetId="1">事業概要説明資料!#REF!</definedName>
    <definedName name="N_cc384e6047785250112c4faf016d43e9">#REF!</definedName>
    <definedName name="N_cc9a7525476f8210112c4faf016d4387" localSheetId="1">事業概要説明資料!#REF!</definedName>
    <definedName name="N_cc9a7525476f8210112c4faf016d4387">#REF!</definedName>
    <definedName name="N_cca4692347b2ca90c29d42df016d435c" localSheetId="1">事業概要説明資料!$H$5201</definedName>
    <definedName name="N_cca4692347b2ca90c29d42df016d435c">#REF!</definedName>
    <definedName name="N_cd8a7125476f8210112c4faf016d43df" localSheetId="1">事業概要説明資料!#REF!</definedName>
    <definedName name="N_cd8a7125476f8210112c4faf016d43df">#REF!</definedName>
    <definedName name="N_cdcaf165476f8210112c4faf016d430f" localSheetId="1">事業概要説明資料!#REF!</definedName>
    <definedName name="N_cdcaf165476f8210112c4faf016d430f">#REF!</definedName>
    <definedName name="N_ce9261eb4772ca90c29d42df016d43ec" localSheetId="1">事業概要説明資料!$H$681</definedName>
    <definedName name="N_ce9261eb4772ca90c29d42df016d43ec">#REF!</definedName>
    <definedName name="N_ceca3565476f8210112c4faf016d4305" localSheetId="1">事業概要説明資料!#REF!</definedName>
    <definedName name="N_ceca3565476f8210112c4faf016d4305">#REF!</definedName>
    <definedName name="N_cfca3565476f8210112c4faf016d43c3" localSheetId="1">事業概要説明資料!#REF!</definedName>
    <definedName name="N_cfca3565476f8210112c4faf016d43c3">#REF!</definedName>
    <definedName name="N_d2aab925476f8210112c4faf016d43f9" localSheetId="1">事業概要説明資料!#REF!</definedName>
    <definedName name="N_d2aab925476f8210112c4faf016d43f9">#REF!</definedName>
    <definedName name="N_d39a3925476f8210112c4faf016d433b" localSheetId="1">事業概要説明資料!#REF!</definedName>
    <definedName name="N_d39a3925476f8210112c4faf016d433b">#REF!</definedName>
    <definedName name="N_d3aaf925476f8210112c4faf016d43ec" localSheetId="1">事業概要説明資料!#REF!</definedName>
    <definedName name="N_d3aaf925476f8210112c4faf016d43ec">#REF!</definedName>
    <definedName name="N_d3ca7565476f8210112c4faf016d4309" localSheetId="1">事業概要説明資料!#REF!</definedName>
    <definedName name="N_d3ca7565476f8210112c4faf016d4309">#REF!</definedName>
    <definedName name="N_d43261ab4772ca90c29d42df016d43a3" localSheetId="1">事業概要説明資料!$H$100</definedName>
    <definedName name="N_d43261ab4772ca90c29d42df016d43a3">#REF!</definedName>
    <definedName name="N_d58ab125476f8210112c4faf016d4303" localSheetId="1">事業概要説明資料!#REF!</definedName>
    <definedName name="N_d58ab125476f8210112c4faf016d4303">#REF!</definedName>
    <definedName name="N_d6b6e1a747b2ca90c29d42df016d434f" localSheetId="1">事業概要説明資料!$H$2150</definedName>
    <definedName name="N_d6b6e1a747b2ca90c29d42df016d434f">#REF!</definedName>
    <definedName name="N_d6bafd25476f8210112c4faf016d4354" localSheetId="1">事業概要説明資料!#REF!</definedName>
    <definedName name="N_d6bafd25476f8210112c4faf016d4354">#REF!</definedName>
    <definedName name="N_d6ca3565476f8210112c4faf016d4339" localSheetId="1">事業概要説明資料!#REF!</definedName>
    <definedName name="N_d6ca3565476f8210112c4faf016d4339">#REF!</definedName>
    <definedName name="N_d810a5274772ca90c29d42df016d4324" localSheetId="1">事業概要説明資料!$H$3583</definedName>
    <definedName name="N_d810a5274772ca90c29d42df016d4324">#REF!</definedName>
    <definedName name="N_d88d156f4732ca90c29d42df016d43fe" localSheetId="1">事業概要説明資料!$H$2220</definedName>
    <definedName name="N_d88d156f4732ca90c29d42df016d43fe">#REF!</definedName>
    <definedName name="N_d8b5e5e347b2ca90c29d42df016d432f" localSheetId="1">事業概要説明資料!$H$4252</definedName>
    <definedName name="N_d8b5e5e347b2ca90c29d42df016d432f">#REF!</definedName>
    <definedName name="N_d8ba7d25476f8210112c4faf016d431f" localSheetId="1">事業概要説明資料!#REF!</definedName>
    <definedName name="N_d8ba7d25476f8210112c4faf016d431f">#REF!</definedName>
    <definedName name="N_d98a7125476f8210112c4faf016d43f1" localSheetId="1">事業概要説明資料!#REF!</definedName>
    <definedName name="N_d98a7125476f8210112c4faf016d43f1">#REF!</definedName>
    <definedName name="N_d9caf165476f8210112c4faf016d4331" localSheetId="1">事業概要説明資料!$H$4473</definedName>
    <definedName name="N_d9caf165476f8210112c4faf016d4331">#REF!</definedName>
    <definedName name="N_d9caf165476f8210112c4faf016d435c" localSheetId="1">事業概要説明資料!$H$4647</definedName>
    <definedName name="N_d9caf165476f8210112c4faf016d435c">#REF!</definedName>
    <definedName name="N_dc4a4e10c33c92509276b20115013191" localSheetId="1">事業概要説明資料!#REF!</definedName>
    <definedName name="N_dc4a4e10c33c92509276b20115013191">#REF!</definedName>
    <definedName name="N_dc9a7525476f8210112c4faf016d43b2" localSheetId="1">事業概要説明資料!#REF!</definedName>
    <definedName name="N_dc9a7525476f8210112c4faf016d43b2">#REF!</definedName>
    <definedName name="N_dcaa7925476f8210112c4faf016d4313" localSheetId="1">事業概要説明資料!$H$1348</definedName>
    <definedName name="N_dcaa7925476f8210112c4faf016d4313">#REF!</definedName>
    <definedName name="N_dcc1216b4772ca90c29d42df016d43e2" localSheetId="1">事業概要説明資料!$H$3275</definedName>
    <definedName name="N_dcc1216b4772ca90c29d42df016d43e2">#REF!</definedName>
    <definedName name="N_dcca7165476f8210112c4faf016d4336" localSheetId="1">事業概要説明資料!$H$4320</definedName>
    <definedName name="N_dcca7165476f8210112c4faf016d4336">#REF!</definedName>
    <definedName name="N_de8af125476f8210112c4faf016d4314" localSheetId="1">事業概要説明資料!#REF!</definedName>
    <definedName name="N_de8af125476f8210112c4faf016d4314">#REF!</definedName>
    <definedName name="N_e0aa7925476f8210112c4faf016d4369" localSheetId="1">事業概要説明資料!#REF!</definedName>
    <definedName name="N_e0aa7925476f8210112c4faf016d4369">#REF!</definedName>
    <definedName name="N_e1aab925476f8210112c4faf016d431b" localSheetId="1">事業概要説明資料!#REF!</definedName>
    <definedName name="N_e1aab925476f8210112c4faf016d431b">#REF!</definedName>
    <definedName name="N_e25b29a347f2ca90c29d42df016d43a0" localSheetId="1">事業概要説明資料!$H$179</definedName>
    <definedName name="N_e25b29a347f2ca90c29d42df016d43a0">#REF!</definedName>
    <definedName name="N_e2bafd25476f8210112c4faf016d4366" localSheetId="1">事業概要説明資料!#REF!</definedName>
    <definedName name="N_e2bafd25476f8210112c4faf016d4366">#REF!</definedName>
    <definedName name="N_e32a29ef47b2ca90c29d42df016d432b" localSheetId="1">事業概要説明資料!$H$1130</definedName>
    <definedName name="N_e32a29ef47b2ca90c29d42df016d432b">#REF!</definedName>
    <definedName name="N_e516a92747b2ca90c29d42df016d436f" localSheetId="1">事業概要説明資料!$H$1747</definedName>
    <definedName name="N_e516a92747b2ca90c29d42df016d436f">#REF!</definedName>
    <definedName name="N_e59af525476f8210112c4faf016d4334" localSheetId="1">事業概要説明資料!#REF!</definedName>
    <definedName name="N_e59af525476f8210112c4faf016d4334">#REF!</definedName>
    <definedName name="N_e5babd25476f8210112c4faf016d4376" localSheetId="1">事業概要説明資料!$H$3200</definedName>
    <definedName name="N_e5babd25476f8210112c4faf016d4376">#REF!</definedName>
    <definedName name="N_e7ba3165476f8210112c4faf016d4361" localSheetId="1">事業概要説明資料!#REF!</definedName>
    <definedName name="N_e7ba3165476f8210112c4faf016d4361">#REF!</definedName>
    <definedName name="N_e98ab125476f8210112c4faf016d4358" localSheetId="1">事業概要説明資料!#REF!</definedName>
    <definedName name="N_e98ab125476f8210112c4faf016d4358">#REF!</definedName>
    <definedName name="N_e9c665a747b2ca90c29d42df016d4333" localSheetId="1">事業概要説明資料!$H$649</definedName>
    <definedName name="N_e9c665a747b2ca90c29d42df016d4333">#REF!</definedName>
    <definedName name="N_eabafd25476f8210112c4faf016d4399" localSheetId="1">事業概要説明資料!#REF!</definedName>
    <definedName name="N_eabafd25476f8210112c4faf016d4399">#REF!</definedName>
    <definedName name="N_eb1725e747b2ca90c29d42df016d432d" localSheetId="1">事業概要説明資料!$H$3968</definedName>
    <definedName name="N_eb1725e747b2ca90c29d42df016d432d">#REF!</definedName>
    <definedName name="N_eb3769e747b2ca90c29d42df016d4329" localSheetId="1">事業概要説明資料!$H$3031</definedName>
    <definedName name="N_eb3769e747b2ca90c29d42df016d4329">#REF!</definedName>
    <definedName name="N_ebba3165476f8210112c4faf016d434f" localSheetId="1">事業概要説明資料!#REF!</definedName>
    <definedName name="N_ebba3165476f8210112c4faf016d434f">#REF!</definedName>
    <definedName name="N_ec9ab525476f8210112c4faf016d4319" localSheetId="1">事業概要説明資料!#REF!</definedName>
    <definedName name="N_ec9ab525476f8210112c4faf016d4319">#REF!</definedName>
    <definedName name="N_ecca7165476f8210112c4faf016d435a" localSheetId="1">事業概要説明資料!$H$4360</definedName>
    <definedName name="N_ecca7165476f8210112c4faf016d435a">#REF!</definedName>
    <definedName name="N_ed8ab125476f8210112c4faf016d4346" localSheetId="1">事業概要説明資料!#REF!</definedName>
    <definedName name="N_ed8ab125476f8210112c4faf016d4346">#REF!</definedName>
    <definedName name="N_edaab925476f8210112c4faf016d433c" localSheetId="1">事業概要説明資料!#REF!</definedName>
    <definedName name="N_edaab925476f8210112c4faf016d433c">#REF!</definedName>
    <definedName name="N_eddb6de347f2ca90c29d42df016d43e0" localSheetId="1">事業概要説明資料!#REF!</definedName>
    <definedName name="N_eddb6de347f2ca90c29d42df016d43e0">#REF!</definedName>
    <definedName name="N_eebafd25476f8210112c4faf016d4387" localSheetId="1">事業概要説明資料!#REF!</definedName>
    <definedName name="N_eebafd25476f8210112c4faf016d4387">#REF!</definedName>
    <definedName name="N_eebed9234772ca90c29d42df016d4383" localSheetId="1">事業概要説明資料!$H$4550</definedName>
    <definedName name="N_eebed9234772ca90c29d42df016d4383">#REF!</definedName>
    <definedName name="N_efca7565476f8210112c4faf016d431a" localSheetId="1">事業概要説明資料!#REF!</definedName>
    <definedName name="N_efca7565476f8210112c4faf016d431a">#REF!</definedName>
    <definedName name="N_efd8612f47b2ca90c29d42df016d4361" localSheetId="1">事業概要説明資料!$H$3615</definedName>
    <definedName name="N_efd8612f47b2ca90c29d42df016d4361">#REF!</definedName>
    <definedName name="N_f0aa7925476f8210112c4faf016d437b" localSheetId="1">事業概要説明資料!#REF!</definedName>
    <definedName name="N_f0aa7925476f8210112c4faf016d437b">#REF!</definedName>
    <definedName name="N_f18ab125476f8210112c4faf016d438c" localSheetId="1">事業概要説明資料!#REF!</definedName>
    <definedName name="N_f18ab125476f8210112c4faf016d438c">#REF!</definedName>
    <definedName name="N_f19af525476f8210112c4faf016d4346" localSheetId="1">事業概要説明資料!#REF!</definedName>
    <definedName name="N_f19af525476f8210112c4faf016d4346">#REF!</definedName>
    <definedName name="N_f1babd25476f8210112c4faf016d4388" localSheetId="1">事業概要説明資料!#REF!</definedName>
    <definedName name="N_f1babd25476f8210112c4faf016d4388">#REF!</definedName>
    <definedName name="N_f28a3525476f8210112c4faf016d4301" localSheetId="1">事業概要説明資料!#REF!</definedName>
    <definedName name="N_f28a3525476f8210112c4faf016d4301">#REF!</definedName>
    <definedName name="N_f2ca3565476f8210112c4faf016d43b2" localSheetId="1">事業概要説明資料!#REF!</definedName>
    <definedName name="N_f2ca3565476f8210112c4faf016d43b2">#REF!</definedName>
    <definedName name="N_f31465ef4772ca90c29d42df016d4316" localSheetId="1">事業概要説明資料!$H$4076</definedName>
    <definedName name="N_f31465ef4772ca90c29d42df016d4316">#REF!</definedName>
    <definedName name="N_f39a3925476f8210112c4faf016d439b" localSheetId="1">事業概要説明資料!#REF!</definedName>
    <definedName name="N_f39a3925476f8210112c4faf016d439b">#REF!</definedName>
    <definedName name="N_f3aa3d25476f8210112c4faf016d4353" localSheetId="1">事業概要説明資料!#REF!</definedName>
    <definedName name="N_f3aa3d25476f8210112c4faf016d4353">#REF!</definedName>
    <definedName name="N_f40421ef4772ca90c29d42df016d43ad" localSheetId="1">事業概要説明資料!$H$1313</definedName>
    <definedName name="N_f40421ef4772ca90c29d42df016d43ad">#REF!</definedName>
    <definedName name="N_f48a7125476f8210112c4faf016d43ac" localSheetId="1">事業概要説明資料!#REF!</definedName>
    <definedName name="N_f48a7125476f8210112c4faf016d43ac">#REF!</definedName>
    <definedName name="N_f48c1dab4732ca90c29d42df016d4365" localSheetId="1">事業概要説明資料!$H$4177</definedName>
    <definedName name="N_f48c1dab4732ca90c29d42df016d4365">#REF!</definedName>
    <definedName name="N_f6bafd25476f8210112c4faf016d43ab" localSheetId="1">事業概要説明資料!#REF!</definedName>
    <definedName name="N_f6bafd25476f8210112c4faf016d43ab">#REF!</definedName>
    <definedName name="N_f6ca3565476f8210112c4faf016d43a0" localSheetId="1">事業概要説明資料!#REF!</definedName>
    <definedName name="N_f6ca3565476f8210112c4faf016d43a0">#REF!</definedName>
    <definedName name="N_f7ba3165476f8210112c4faf016d43d8" localSheetId="1">事業概要説明資料!$H$4040</definedName>
    <definedName name="N_f7ba3165476f8210112c4faf016d43d8">#REF!</definedName>
    <definedName name="N_fa8a3525476f8210112c4faf016d4344" localSheetId="1">事業概要説明資料!#REF!</definedName>
    <definedName name="N_fa8a3525476f8210112c4faf016d4344">#REF!</definedName>
    <definedName name="N_fbba3165476f8210112c4faf016d43b6" localSheetId="1">事業概要説明資料!#REF!</definedName>
    <definedName name="N_fbba3165476f8210112c4faf016d43b6">#REF!</definedName>
    <definedName name="N_fc71252b4772ca90c29d42df016d43bd" localSheetId="1">事業概要説明資料!$H$550</definedName>
    <definedName name="N_fc71252b4772ca90c29d42df016d43bd">#REF!</definedName>
    <definedName name="N_fd9af525476f8210112c4faf016d4357" localSheetId="1">事業概要説明資料!#REF!</definedName>
    <definedName name="N_fd9af525476f8210112c4faf016d4357">#REF!</definedName>
    <definedName name="N_fdbabd25476f8210112c4faf016d4399" localSheetId="1">事業概要説明資料!#REF!</definedName>
    <definedName name="N_fdbabd25476f8210112c4faf016d4399">#REF!</definedName>
    <definedName name="N_fe4021674772ca90c29d42df016d43c1" localSheetId="1">事業概要説明資料!$H$4582</definedName>
    <definedName name="N_fe4021674772ca90c29d42df016d43c1">#REF!</definedName>
    <definedName name="N_ffba3165476f8210112c4faf016d4394" localSheetId="1">事業概要説明資料!$H$3901</definedName>
    <definedName name="N_ffba3165476f8210112c4faf016d4394">#REF!</definedName>
    <definedName name="N_ffbe1d234772ca90c29d42df016d4354" localSheetId="1">事業概要説明資料!$H$5104</definedName>
    <definedName name="N_ffbe1d234772ca90c29d42df016d4354">#REF!</definedName>
    <definedName name="print" localSheetId="0">予算事業一覧!print</definedName>
    <definedName name="_xlnm.Print_Area" localSheetId="1">事業概要説明資料!$A$1:$AY$5514</definedName>
    <definedName name="_xlnm.Print_Area" localSheetId="0">予算事業一覧!$A$1:$I$357</definedName>
    <definedName name="print_out" localSheetId="0">予算事業一覧!print_out</definedName>
    <definedName name="_xlnm.Print_Titles" localSheetId="0">予算事業一覧!$3:$7</definedName>
    <definedName name="介護予防に取り組む介護事業者支援事業">事業概要説明資料!$H$2671</definedName>
    <definedName name="重度障がい者等タクシー料金給付事業">事業概要説明資料!$H$1383</definedName>
    <definedName name="難聴高齢者補聴器購入費助成事業">事業概要説明資料!$H$2635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513" i="4" l="1"/>
  <c r="AJ5510" i="4"/>
  <c r="AJ5513" i="4" s="1"/>
  <c r="AA5477" i="4"/>
  <c r="AJ5475" i="4"/>
  <c r="AJ5477" i="4" s="1"/>
  <c r="AJ5440" i="4"/>
  <c r="AA5440" i="4"/>
  <c r="AJ5406" i="4"/>
  <c r="AA5406" i="4"/>
  <c r="AJ5370" i="4"/>
  <c r="AA5370" i="4"/>
  <c r="AJ5338" i="4"/>
  <c r="AA5338" i="4"/>
  <c r="AJ5301" i="4"/>
  <c r="AA5301" i="4"/>
  <c r="AJ5266" i="4"/>
  <c r="AA5266" i="4"/>
  <c r="AJ5232" i="4"/>
  <c r="AA5232" i="4"/>
  <c r="AJ5194" i="4"/>
  <c r="AA5194" i="4"/>
  <c r="AJ5162" i="4"/>
  <c r="AA5162" i="4"/>
  <c r="AJ5129" i="4"/>
  <c r="AA5129" i="4"/>
  <c r="AA5097" i="4"/>
  <c r="AJ5088" i="4"/>
  <c r="AJ5097" i="4" s="1"/>
  <c r="AJ5055" i="4"/>
  <c r="AA5055" i="4"/>
  <c r="AJ5023" i="4"/>
  <c r="AA5023" i="4"/>
  <c r="AA4986" i="4"/>
  <c r="AJ4984" i="4"/>
  <c r="AJ4986" i="4" s="1"/>
  <c r="AJ4951" i="4"/>
  <c r="AA4951" i="4"/>
  <c r="AJ4916" i="4"/>
  <c r="AA4916" i="4"/>
  <c r="AA4873" i="4"/>
  <c r="AJ4872" i="4"/>
  <c r="AJ4873" i="4" s="1"/>
  <c r="AJ4837" i="4"/>
  <c r="AA4837" i="4"/>
  <c r="AJ4796" i="4"/>
  <c r="AA4796" i="4"/>
  <c r="AJ4752" i="4"/>
  <c r="AA4752" i="4"/>
  <c r="AJ4715" i="4"/>
  <c r="AA4715" i="4"/>
  <c r="AJ4678" i="4"/>
  <c r="AA4678" i="4"/>
  <c r="AJ4640" i="4"/>
  <c r="AA4640" i="4"/>
  <c r="AJ4607" i="4"/>
  <c r="AA4607" i="4"/>
  <c r="AJ4575" i="4"/>
  <c r="AA4575" i="4"/>
  <c r="AJ4543" i="4"/>
  <c r="AA4543" i="4"/>
  <c r="AJ4511" i="4"/>
  <c r="AA4511" i="4"/>
  <c r="AJ4466" i="4"/>
  <c r="AA4466" i="4"/>
  <c r="AJ4431" i="4"/>
  <c r="AA4431" i="4"/>
  <c r="AJ4392" i="4"/>
  <c r="AA4392" i="4"/>
  <c r="AJ4353" i="4"/>
  <c r="AA4353" i="4"/>
  <c r="AJ4313" i="4"/>
  <c r="AA4313" i="4"/>
  <c r="AJ4278" i="4"/>
  <c r="AA4278" i="4"/>
  <c r="AJ4245" i="4"/>
  <c r="AA4245" i="4"/>
  <c r="AJ4202" i="4"/>
  <c r="AA4202" i="4"/>
  <c r="AJ4170" i="4"/>
  <c r="AA4170" i="4"/>
  <c r="AJ4133" i="4"/>
  <c r="AA4133" i="4"/>
  <c r="AJ4101" i="4"/>
  <c r="AA4101" i="4"/>
  <c r="AJ4069" i="4"/>
  <c r="AA4069" i="4"/>
  <c r="AJ4033" i="4"/>
  <c r="AA4033" i="4"/>
  <c r="AJ3996" i="4"/>
  <c r="AA3996" i="4"/>
  <c r="AJ3961" i="4"/>
  <c r="AA3961" i="4"/>
  <c r="AJ3929" i="4"/>
  <c r="AA3929" i="4"/>
  <c r="AJ3894" i="4"/>
  <c r="AA3894" i="4"/>
  <c r="AJ3853" i="4"/>
  <c r="AA3853" i="4"/>
  <c r="AJ3818" i="4"/>
  <c r="AA3818" i="4"/>
  <c r="AJ3782" i="4"/>
  <c r="AA3782" i="4"/>
  <c r="AJ3748" i="4"/>
  <c r="AA3748" i="4"/>
  <c r="AJ3712" i="4"/>
  <c r="AA3712" i="4"/>
  <c r="AJ3679" i="4"/>
  <c r="AA3679" i="4"/>
  <c r="AJ3647" i="4"/>
  <c r="AA3647" i="4"/>
  <c r="AJ3608" i="4"/>
  <c r="AA3608" i="4"/>
  <c r="AJ3576" i="4"/>
  <c r="AA3576" i="4"/>
  <c r="AJ3544" i="4"/>
  <c r="AA3544" i="4"/>
  <c r="AJ3512" i="4"/>
  <c r="AA3512" i="4"/>
  <c r="AA3478" i="4"/>
  <c r="AJ3477" i="4"/>
  <c r="AJ3478" i="4" s="1"/>
  <c r="AJ3438" i="4"/>
  <c r="AA3438" i="4"/>
  <c r="AJ3406" i="4"/>
  <c r="AA3406" i="4"/>
  <c r="AJ3373" i="4"/>
  <c r="AA3373" i="4"/>
  <c r="AJ3338" i="4"/>
  <c r="AA3338" i="4"/>
  <c r="AJ3302" i="4"/>
  <c r="AA3302" i="4"/>
  <c r="AJ3268" i="4"/>
  <c r="AA3268" i="4"/>
  <c r="AJ3231" i="4"/>
  <c r="AA3231" i="4"/>
  <c r="AJ3193" i="4"/>
  <c r="AA3193" i="4"/>
  <c r="AJ3156" i="4"/>
  <c r="AA3156" i="4"/>
  <c r="AJ3124" i="4"/>
  <c r="AA3124" i="4"/>
  <c r="AJ3092" i="4"/>
  <c r="AA3092" i="4"/>
  <c r="AJ3060" i="4"/>
  <c r="AA3060" i="4"/>
  <c r="AJ3024" i="4"/>
  <c r="AA3024" i="4"/>
  <c r="AJ2992" i="4"/>
  <c r="AA2992" i="4"/>
  <c r="AJ2959" i="4"/>
  <c r="AA2959" i="4"/>
  <c r="AJ2926" i="4"/>
  <c r="AA2926" i="4"/>
  <c r="AJ2894" i="4"/>
  <c r="AA2894" i="4"/>
  <c r="AJ2861" i="4"/>
  <c r="AA2861" i="4"/>
  <c r="AJ2829" i="4"/>
  <c r="AA2829" i="4"/>
  <c r="AJ2797" i="4"/>
  <c r="AA2797" i="4"/>
  <c r="AJ2765" i="4"/>
  <c r="AA2765" i="4"/>
  <c r="AJ2733" i="4"/>
  <c r="AA2733" i="4"/>
  <c r="AJ2696" i="4"/>
  <c r="AA2696" i="4"/>
  <c r="AJ2664" i="4"/>
  <c r="AA2664" i="4"/>
  <c r="AJ2628" i="4"/>
  <c r="AA2628" i="4"/>
  <c r="AJ2596" i="4"/>
  <c r="AA2596" i="4"/>
  <c r="AJ2564" i="4"/>
  <c r="AA2564" i="4"/>
  <c r="AJ2497" i="4"/>
  <c r="AA2497" i="4"/>
  <c r="AJ2465" i="4"/>
  <c r="AA2465" i="4"/>
  <c r="AJ2427" i="4"/>
  <c r="AA2427" i="4"/>
  <c r="AJ2372" i="4"/>
  <c r="AA2372" i="4"/>
  <c r="AJ2312" i="4"/>
  <c r="AA2312" i="4"/>
  <c r="AJ2280" i="4"/>
  <c r="AA2280" i="4"/>
  <c r="AA2245" i="4"/>
  <c r="AJ2244" i="4"/>
  <c r="AJ2245" i="4" s="1"/>
  <c r="AJ2213" i="4"/>
  <c r="AA2213" i="4"/>
  <c r="AJ2180" i="4"/>
  <c r="AA2180" i="4"/>
  <c r="AA2143" i="4"/>
  <c r="AJ2142" i="4"/>
  <c r="AJ2143" i="4" s="1"/>
  <c r="AJ2109" i="4"/>
  <c r="AA2109" i="4"/>
  <c r="AJ2075" i="4"/>
  <c r="AA2075" i="4"/>
  <c r="AJ2041" i="4"/>
  <c r="AA2041" i="4"/>
  <c r="AJ2009" i="4"/>
  <c r="AA2009" i="4"/>
  <c r="AJ1977" i="4"/>
  <c r="AA1977" i="4"/>
  <c r="AJ1943" i="4"/>
  <c r="AJ1925" i="4"/>
  <c r="AA1925" i="4"/>
  <c r="AJ1923" i="4"/>
  <c r="AA1923" i="4"/>
  <c r="AJ1892" i="4"/>
  <c r="AA1892" i="4"/>
  <c r="AJ1853" i="4"/>
  <c r="AA1853" i="4"/>
  <c r="AJ1814" i="4"/>
  <c r="AA1814" i="4"/>
  <c r="AJ1780" i="4"/>
  <c r="AA1780" i="4"/>
  <c r="AJ1740" i="4"/>
  <c r="AA1740" i="4"/>
  <c r="AJ1701" i="4"/>
  <c r="AA1701" i="4"/>
  <c r="AJ1658" i="4"/>
  <c r="AA1658" i="4"/>
  <c r="AJ1625" i="4"/>
  <c r="AA1625" i="4"/>
  <c r="AJ1591" i="4"/>
  <c r="AA1591" i="4"/>
  <c r="AJ1558" i="4"/>
  <c r="AA1558" i="4"/>
  <c r="AJ1524" i="4"/>
  <c r="AA1524" i="4"/>
  <c r="AJ1490" i="4"/>
  <c r="AA1490" i="4"/>
  <c r="AA1456" i="4"/>
  <c r="AJ1454" i="4"/>
  <c r="AJ1456" i="4" s="1"/>
  <c r="AJ1408" i="4"/>
  <c r="AA1408" i="4"/>
  <c r="AJ1372" i="4"/>
  <c r="AJ1375" i="4" s="1"/>
  <c r="AA1372" i="4"/>
  <c r="AA1375" i="4" s="1"/>
  <c r="AJ1341" i="4"/>
  <c r="AA1341" i="4"/>
  <c r="AJ1306" i="4"/>
  <c r="AA1306" i="4"/>
  <c r="AJ1271" i="4"/>
  <c r="AA1271" i="4"/>
  <c r="AJ1235" i="4"/>
  <c r="AA1235" i="4"/>
  <c r="AJ1192" i="4"/>
  <c r="AA1192" i="4"/>
  <c r="AJ1160" i="4"/>
  <c r="AA1160" i="4"/>
  <c r="AJ1123" i="4"/>
  <c r="AA1123" i="4"/>
  <c r="AJ1091" i="4"/>
  <c r="AA1091" i="4"/>
  <c r="AJ1059" i="4"/>
  <c r="AA1059" i="4"/>
  <c r="AJ1024" i="4"/>
  <c r="AA1024" i="4"/>
  <c r="AJ992" i="4"/>
  <c r="AA992" i="4"/>
  <c r="AJ951" i="4"/>
  <c r="AA951" i="4"/>
  <c r="AA918" i="4"/>
  <c r="AJ916" i="4"/>
  <c r="AJ913" i="4"/>
  <c r="AJ861" i="4"/>
  <c r="AA861" i="4"/>
  <c r="AJ854" i="4"/>
  <c r="AA854" i="4"/>
  <c r="AJ838" i="4"/>
  <c r="AA838" i="4"/>
  <c r="AJ834" i="4"/>
  <c r="AA834" i="4"/>
  <c r="AJ833" i="4"/>
  <c r="AA833" i="4"/>
  <c r="AJ801" i="4"/>
  <c r="AA801" i="4"/>
  <c r="AJ762" i="4"/>
  <c r="AA762" i="4"/>
  <c r="AJ706" i="4"/>
  <c r="AA706" i="4"/>
  <c r="AJ674" i="4"/>
  <c r="AA674" i="4"/>
  <c r="AJ642" i="4"/>
  <c r="AA642" i="4"/>
  <c r="AJ610" i="4"/>
  <c r="AA610" i="4"/>
  <c r="AJ576" i="4"/>
  <c r="AA576" i="4"/>
  <c r="AJ543" i="4"/>
  <c r="AA543" i="4"/>
  <c r="AJ507" i="4"/>
  <c r="AA507" i="4"/>
  <c r="AJ473" i="4"/>
  <c r="AA473" i="4"/>
  <c r="AJ426" i="4"/>
  <c r="AA426" i="4"/>
  <c r="AJ394" i="4"/>
  <c r="AA394" i="4"/>
  <c r="AJ361" i="4"/>
  <c r="AA361" i="4"/>
  <c r="AJ328" i="4"/>
  <c r="AA328" i="4"/>
  <c r="AJ294" i="4"/>
  <c r="AA294" i="4"/>
  <c r="AJ252" i="4"/>
  <c r="AA252" i="4"/>
  <c r="AJ207" i="4"/>
  <c r="AA207" i="4"/>
  <c r="AJ172" i="4"/>
  <c r="AA172" i="4"/>
  <c r="AJ128" i="4"/>
  <c r="AA128" i="4"/>
  <c r="AJ93" i="4"/>
  <c r="AA93" i="4"/>
  <c r="AJ31" i="4"/>
  <c r="AA31" i="4"/>
  <c r="AJ918" i="4" l="1"/>
  <c r="AA866" i="4"/>
  <c r="AJ1944" i="4"/>
  <c r="AJ866" i="4"/>
  <c r="AA1944" i="4"/>
  <c r="I357" i="3"/>
  <c r="I356" i="3"/>
  <c r="H356" i="3" s="1"/>
  <c r="E356" i="3"/>
  <c r="F355" i="3"/>
  <c r="E355" i="3"/>
  <c r="F354" i="3"/>
  <c r="E354" i="3"/>
  <c r="G354" i="3" s="1"/>
  <c r="G353" i="3"/>
  <c r="G352" i="3"/>
  <c r="F351" i="3"/>
  <c r="E351" i="3"/>
  <c r="F350" i="3"/>
  <c r="E350" i="3"/>
  <c r="G350" i="3" s="1"/>
  <c r="G349" i="3"/>
  <c r="G348" i="3"/>
  <c r="F347" i="3"/>
  <c r="E347" i="3"/>
  <c r="F346" i="3"/>
  <c r="E346" i="3"/>
  <c r="G346" i="3" s="1"/>
  <c r="G345" i="3"/>
  <c r="G344" i="3"/>
  <c r="F343" i="3"/>
  <c r="E343" i="3"/>
  <c r="F342" i="3"/>
  <c r="E342" i="3"/>
  <c r="G342" i="3" s="1"/>
  <c r="G341" i="3"/>
  <c r="G340" i="3"/>
  <c r="F339" i="3"/>
  <c r="E339" i="3"/>
  <c r="F338" i="3"/>
  <c r="E338" i="3"/>
  <c r="G338" i="3" s="1"/>
  <c r="G337" i="3"/>
  <c r="G336" i="3"/>
  <c r="G335" i="3"/>
  <c r="G334" i="3"/>
  <c r="F333" i="3"/>
  <c r="E333" i="3"/>
  <c r="F332" i="3"/>
  <c r="E332" i="3"/>
  <c r="G331" i="3"/>
  <c r="G330" i="3"/>
  <c r="F329" i="3"/>
  <c r="E329" i="3"/>
  <c r="G329" i="3" s="1"/>
  <c r="F328" i="3"/>
  <c r="E328" i="3"/>
  <c r="G327" i="3"/>
  <c r="G326" i="3"/>
  <c r="G325" i="3"/>
  <c r="G324" i="3"/>
  <c r="F323" i="3"/>
  <c r="E323" i="3"/>
  <c r="F322" i="3"/>
  <c r="E322" i="3"/>
  <c r="G322" i="3" s="1"/>
  <c r="G321" i="3"/>
  <c r="G320" i="3"/>
  <c r="G319" i="3"/>
  <c r="G318" i="3"/>
  <c r="G317" i="3"/>
  <c r="G316" i="3"/>
  <c r="G315" i="3"/>
  <c r="G314" i="3"/>
  <c r="F313" i="3"/>
  <c r="E313" i="3"/>
  <c r="F312" i="3"/>
  <c r="E312" i="3"/>
  <c r="G311" i="3"/>
  <c r="G310" i="3"/>
  <c r="G309" i="3"/>
  <c r="G308" i="3"/>
  <c r="G307" i="3"/>
  <c r="G306" i="3"/>
  <c r="G305" i="3"/>
  <c r="G304" i="3"/>
  <c r="G303" i="3"/>
  <c r="G302" i="3"/>
  <c r="G301" i="3"/>
  <c r="G300" i="3"/>
  <c r="G299" i="3"/>
  <c r="G298" i="3"/>
  <c r="G297" i="3"/>
  <c r="G296" i="3"/>
  <c r="G295" i="3"/>
  <c r="G294" i="3"/>
  <c r="G293" i="3"/>
  <c r="G292" i="3"/>
  <c r="G291" i="3"/>
  <c r="G290" i="3"/>
  <c r="F289" i="3"/>
  <c r="E289" i="3"/>
  <c r="G289" i="3" s="1"/>
  <c r="F288" i="3"/>
  <c r="E288" i="3"/>
  <c r="G287" i="3"/>
  <c r="G286" i="3"/>
  <c r="F285" i="3"/>
  <c r="G285" i="3" s="1"/>
  <c r="E285" i="3"/>
  <c r="F284" i="3"/>
  <c r="G284" i="3" s="1"/>
  <c r="E284" i="3"/>
  <c r="G283" i="3"/>
  <c r="G282" i="3"/>
  <c r="G281" i="3"/>
  <c r="F281" i="3"/>
  <c r="E281" i="3"/>
  <c r="F280" i="3"/>
  <c r="E280" i="3"/>
  <c r="G279" i="3"/>
  <c r="G278" i="3"/>
  <c r="G277" i="3"/>
  <c r="G276" i="3"/>
  <c r="G275" i="3"/>
  <c r="G274" i="3"/>
  <c r="G273" i="3"/>
  <c r="G272" i="3"/>
  <c r="G271" i="3"/>
  <c r="G270" i="3"/>
  <c r="G269" i="3"/>
  <c r="G268" i="3"/>
  <c r="F267" i="3"/>
  <c r="E267" i="3"/>
  <c r="F266" i="3"/>
  <c r="E266" i="3"/>
  <c r="G266" i="3" s="1"/>
  <c r="G265" i="3"/>
  <c r="G264" i="3"/>
  <c r="G263" i="3"/>
  <c r="G262" i="3"/>
  <c r="G261" i="3"/>
  <c r="G260" i="3"/>
  <c r="G259" i="3"/>
  <c r="G258" i="3"/>
  <c r="F257" i="3"/>
  <c r="E257" i="3"/>
  <c r="F256" i="3"/>
  <c r="E256" i="3"/>
  <c r="G255" i="3"/>
  <c r="G254" i="3"/>
  <c r="G253" i="3"/>
  <c r="G252" i="3"/>
  <c r="G251" i="3"/>
  <c r="G250" i="3"/>
  <c r="G249" i="3"/>
  <c r="G248" i="3"/>
  <c r="G247" i="3"/>
  <c r="G246" i="3"/>
  <c r="G245" i="3"/>
  <c r="G244" i="3"/>
  <c r="G243" i="3"/>
  <c r="G242" i="3"/>
  <c r="G241" i="3"/>
  <c r="G240" i="3"/>
  <c r="G239" i="3"/>
  <c r="G238" i="3"/>
  <c r="G237" i="3"/>
  <c r="G236" i="3"/>
  <c r="F235" i="3"/>
  <c r="E235" i="3"/>
  <c r="E234" i="3"/>
  <c r="G233" i="3"/>
  <c r="G232" i="3"/>
  <c r="G231" i="3"/>
  <c r="G230" i="3"/>
  <c r="G229" i="3"/>
  <c r="G228" i="3"/>
  <c r="G227" i="3"/>
  <c r="G226" i="3"/>
  <c r="G225" i="3"/>
  <c r="G224" i="3"/>
  <c r="G223" i="3"/>
  <c r="G222" i="3"/>
  <c r="G221" i="3"/>
  <c r="G220" i="3"/>
  <c r="G219" i="3"/>
  <c r="G218" i="3"/>
  <c r="G217" i="3"/>
  <c r="G216" i="3"/>
  <c r="G215" i="3"/>
  <c r="G214" i="3"/>
  <c r="G213" i="3"/>
  <c r="G212" i="3"/>
  <c r="G211" i="3"/>
  <c r="G210" i="3"/>
  <c r="F209" i="3"/>
  <c r="F357" i="3" s="1"/>
  <c r="F208" i="3"/>
  <c r="F234" i="3" s="1"/>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F145" i="3"/>
  <c r="E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F86" i="3"/>
  <c r="G85" i="3"/>
  <c r="G84" i="3"/>
  <c r="G83" i="3"/>
  <c r="G82" i="3"/>
  <c r="G81" i="3"/>
  <c r="G80" i="3"/>
  <c r="G79" i="3"/>
  <c r="G78" i="3"/>
  <c r="G77" i="3"/>
  <c r="G76" i="3"/>
  <c r="G75" i="3"/>
  <c r="G74" i="3"/>
  <c r="G73" i="3"/>
  <c r="G72" i="3"/>
  <c r="G71" i="3"/>
  <c r="G70" i="3"/>
  <c r="G69" i="3"/>
  <c r="G68" i="3"/>
  <c r="G67" i="3"/>
  <c r="G66" i="3"/>
  <c r="G65" i="3"/>
  <c r="F64" i="3"/>
  <c r="F144" i="3" s="1"/>
  <c r="G63" i="3"/>
  <c r="G62" i="3"/>
  <c r="G61" i="3"/>
  <c r="G60" i="3"/>
  <c r="G59" i="3"/>
  <c r="G58" i="3"/>
  <c r="G57" i="3"/>
  <c r="G56" i="3"/>
  <c r="G55" i="3"/>
  <c r="G54" i="3"/>
  <c r="F53" i="3"/>
  <c r="E53" i="3"/>
  <c r="G53" i="3" s="1"/>
  <c r="F52" i="3"/>
  <c r="G52" i="3" s="1"/>
  <c r="E52" i="3"/>
  <c r="G51" i="3"/>
  <c r="G50" i="3"/>
  <c r="F49" i="3"/>
  <c r="E49" i="3"/>
  <c r="F48" i="3"/>
  <c r="E48" i="3"/>
  <c r="G48" i="3" s="1"/>
  <c r="G47" i="3"/>
  <c r="G46" i="3"/>
  <c r="G45" i="3"/>
  <c r="G44" i="3"/>
  <c r="G43" i="3"/>
  <c r="G42" i="3"/>
  <c r="G41" i="3"/>
  <c r="G40" i="3"/>
  <c r="F39" i="3"/>
  <c r="E39" i="3"/>
  <c r="F38" i="3"/>
  <c r="E38" i="3"/>
  <c r="G37" i="3"/>
  <c r="G36" i="3"/>
  <c r="G35" i="3"/>
  <c r="G34" i="3"/>
  <c r="G33" i="3"/>
  <c r="G32" i="3"/>
  <c r="G31" i="3"/>
  <c r="G30" i="3"/>
  <c r="G29" i="3"/>
  <c r="G28" i="3"/>
  <c r="G27" i="3"/>
  <c r="G26" i="3"/>
  <c r="G25" i="3"/>
  <c r="G24" i="3"/>
  <c r="G23" i="3"/>
  <c r="G22" i="3"/>
  <c r="G21" i="3"/>
  <c r="G20" i="3"/>
  <c r="G19" i="3"/>
  <c r="G18" i="3"/>
  <c r="G17" i="3"/>
  <c r="G16" i="3"/>
  <c r="G15" i="3"/>
  <c r="G14" i="3"/>
  <c r="G13" i="3"/>
  <c r="G12" i="3"/>
  <c r="F11" i="3"/>
  <c r="E11" i="3"/>
  <c r="F10" i="3"/>
  <c r="E10" i="3"/>
  <c r="G9" i="3"/>
  <c r="G8" i="3"/>
  <c r="G333" i="3" l="1"/>
  <c r="G332" i="3"/>
  <c r="G312" i="3"/>
  <c r="G313" i="3"/>
  <c r="G256" i="3"/>
  <c r="G257" i="3"/>
  <c r="G235" i="3"/>
  <c r="G10" i="3"/>
  <c r="G39" i="3"/>
  <c r="G49" i="3"/>
  <c r="G64" i="3"/>
  <c r="G209" i="3"/>
  <c r="G267" i="3"/>
  <c r="G288" i="3"/>
  <c r="G328" i="3"/>
  <c r="G343" i="3"/>
  <c r="G351" i="3"/>
  <c r="F356" i="3"/>
  <c r="G356" i="3" s="1"/>
  <c r="G11" i="3"/>
  <c r="G38" i="3"/>
  <c r="E145" i="3"/>
  <c r="G145" i="3" s="1"/>
  <c r="G234" i="3"/>
  <c r="G280" i="3"/>
  <c r="G323" i="3"/>
  <c r="G339" i="3"/>
  <c r="G347" i="3"/>
  <c r="G355" i="3"/>
  <c r="E357" i="3"/>
  <c r="G357" i="3" s="1"/>
  <c r="G144" i="3"/>
  <c r="G208" i="3"/>
</calcChain>
</file>

<file path=xl/sharedStrings.xml><?xml version="1.0" encoding="utf-8"?>
<sst xmlns="http://schemas.openxmlformats.org/spreadsheetml/2006/main" count="3777" uniqueCount="1153">
  <si>
    <t>所属名　福祉局　</t>
    <phoneticPr fontId="6"/>
  </si>
  <si>
    <t>予算事業一覧</t>
    <rPh sb="4" eb="6">
      <t>イチラン</t>
    </rPh>
    <phoneticPr fontId="6"/>
  </si>
  <si>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6"/>
  </si>
  <si>
    <t>(単位：千円)</t>
    <phoneticPr fontId="6"/>
  </si>
  <si>
    <t>通し</t>
    <phoneticPr fontId="6"/>
  </si>
  <si>
    <t>科 目</t>
    <rPh sb="0" eb="1">
      <t>カ</t>
    </rPh>
    <rPh sb="2" eb="3">
      <t>メ</t>
    </rPh>
    <phoneticPr fontId="6"/>
  </si>
  <si>
    <t>事  業  名</t>
    <phoneticPr fontId="6"/>
  </si>
  <si>
    <t>担 当 課</t>
    <rPh sb="0" eb="1">
      <t>タン</t>
    </rPh>
    <rPh sb="2" eb="3">
      <t>トウ</t>
    </rPh>
    <rPh sb="4" eb="5">
      <t>カ</t>
    </rPh>
    <phoneticPr fontId="6"/>
  </si>
  <si>
    <t>増  減</t>
    <rPh sb="0" eb="1">
      <t>ゾウ</t>
    </rPh>
    <rPh sb="3" eb="4">
      <t>ゲン</t>
    </rPh>
    <phoneticPr fontId="6"/>
  </si>
  <si>
    <t>備  考</t>
    <phoneticPr fontId="6"/>
  </si>
  <si>
    <t>番号</t>
    <phoneticPr fontId="6"/>
  </si>
  <si>
    <t>(款-項-目)</t>
    <rPh sb="1" eb="2">
      <t>カン</t>
    </rPh>
    <rPh sb="3" eb="4">
      <t>コウ</t>
    </rPh>
    <rPh sb="5" eb="6">
      <t>モク</t>
    </rPh>
    <phoneticPr fontId="6"/>
  </si>
  <si>
    <t>当 初 ①</t>
    <phoneticPr fontId="6"/>
  </si>
  <si>
    <t>（② - ①）</t>
    <phoneticPr fontId="6"/>
  </si>
  <si>
    <t>会計名　　一般会計　　</t>
    <phoneticPr fontId="6"/>
  </si>
  <si>
    <t>7 年 度</t>
    <phoneticPr fontId="3"/>
  </si>
  <si>
    <t>　　</t>
  </si>
  <si>
    <t>出</t>
    <rPh sb="0" eb="1">
      <t>デ</t>
    </rPh>
    <phoneticPr fontId="6"/>
  </si>
  <si>
    <t>税</t>
    <rPh sb="0" eb="1">
      <t>ゼイ</t>
    </rPh>
    <phoneticPr fontId="6"/>
  </si>
  <si>
    <t>経理・企画課</t>
    <phoneticPr fontId="1"/>
  </si>
  <si>
    <t>出</t>
    <phoneticPr fontId="6"/>
  </si>
  <si>
    <t>税</t>
    <phoneticPr fontId="6"/>
  </si>
  <si>
    <t>職員費計</t>
    <phoneticPr fontId="6"/>
  </si>
  <si>
    <t>3-1-2</t>
    <phoneticPr fontId="3"/>
  </si>
  <si>
    <t>総務課</t>
    <phoneticPr fontId="1"/>
  </si>
  <si>
    <t>社会福祉連携推進法人設立支援補助</t>
    <phoneticPr fontId="1"/>
  </si>
  <si>
    <t>相談課</t>
    <phoneticPr fontId="1"/>
  </si>
  <si>
    <t>地域福祉活動支援事業</t>
    <phoneticPr fontId="1"/>
  </si>
  <si>
    <t>地域福祉課</t>
    <phoneticPr fontId="1"/>
  </si>
  <si>
    <t>地域における要援護者の見守りネットワーク強化事業</t>
    <phoneticPr fontId="1"/>
  </si>
  <si>
    <t>区ＣＭ出</t>
  </si>
  <si>
    <t>区ＣＭ税</t>
  </si>
  <si>
    <t>総合的な相談支援体制の充実事業</t>
    <phoneticPr fontId="1"/>
  </si>
  <si>
    <t>緊急援護資金貸付事業</t>
    <phoneticPr fontId="1"/>
  </si>
  <si>
    <t>福祉関係職員研修等事務費</t>
    <phoneticPr fontId="1"/>
  </si>
  <si>
    <t>「ごみ屋敷」課題解決推進事業</t>
    <phoneticPr fontId="1"/>
  </si>
  <si>
    <t>自立支援課</t>
    <phoneticPr fontId="1"/>
  </si>
  <si>
    <t>総合福祉(福祉五法)システム運用・保守等経費</t>
    <phoneticPr fontId="1"/>
  </si>
  <si>
    <t>福祉システム課</t>
    <phoneticPr fontId="1"/>
  </si>
  <si>
    <t>標準準拠システム移行経費(総合福祉システム)</t>
    <phoneticPr fontId="1"/>
  </si>
  <si>
    <t>高齢福祉課</t>
    <phoneticPr fontId="1"/>
  </si>
  <si>
    <t>高齢施設課</t>
    <phoneticPr fontId="1"/>
  </si>
  <si>
    <t>介護保険課</t>
    <phoneticPr fontId="1"/>
  </si>
  <si>
    <t>地域包括ケア推進課</t>
    <phoneticPr fontId="1"/>
  </si>
  <si>
    <t>福祉総務費計</t>
    <phoneticPr fontId="6"/>
  </si>
  <si>
    <t>3-1-3</t>
    <phoneticPr fontId="3"/>
  </si>
  <si>
    <t>標準準拠システム移行経費(保険年金システム)</t>
    <phoneticPr fontId="1"/>
  </si>
  <si>
    <t>保険年金課</t>
    <phoneticPr fontId="1"/>
  </si>
  <si>
    <t>国民年金事務費</t>
    <phoneticPr fontId="1"/>
  </si>
  <si>
    <t>保険年金システム運用・保守等経費</t>
    <phoneticPr fontId="1"/>
  </si>
  <si>
    <t>保険年金システム改修等経費</t>
    <phoneticPr fontId="1"/>
  </si>
  <si>
    <t>国民年金事務費計</t>
    <phoneticPr fontId="6"/>
  </si>
  <si>
    <t>3-1-4</t>
    <phoneticPr fontId="3"/>
  </si>
  <si>
    <t>社会福祉施設職員福利厚生基金積立金</t>
    <phoneticPr fontId="1"/>
  </si>
  <si>
    <t>社会福祉施設職員福利厚生基金積立金計</t>
    <phoneticPr fontId="6"/>
  </si>
  <si>
    <t>3-2-1</t>
    <phoneticPr fontId="3"/>
  </si>
  <si>
    <t>診療所</t>
    <phoneticPr fontId="1"/>
  </si>
  <si>
    <t>障がい者健康診査事業</t>
    <phoneticPr fontId="1"/>
  </si>
  <si>
    <t>リハビリテーションセンター整備事業</t>
    <phoneticPr fontId="1"/>
  </si>
  <si>
    <t>管理課</t>
    <phoneticPr fontId="1"/>
  </si>
  <si>
    <t>障がい福祉課</t>
    <phoneticPr fontId="1"/>
  </si>
  <si>
    <t>身体・知的障がい者等の地下鉄等乗車料金福祉措置</t>
    <phoneticPr fontId="1"/>
  </si>
  <si>
    <t>重度障がい者等タクシー料金給付事業</t>
    <phoneticPr fontId="1"/>
  </si>
  <si>
    <t>点字図書館運営費</t>
    <phoneticPr fontId="1"/>
  </si>
  <si>
    <t>早川福祉会館運営費</t>
    <phoneticPr fontId="1"/>
  </si>
  <si>
    <t>障がい児者歯科診療事業</t>
    <phoneticPr fontId="1"/>
  </si>
  <si>
    <t>長居障がい者スポーツセンター建替整備事業</t>
    <phoneticPr fontId="1"/>
  </si>
  <si>
    <t>障がい福祉分野のロボット等導入支援事業補助</t>
    <phoneticPr fontId="1"/>
  </si>
  <si>
    <t>障がい者差別解消の推進</t>
    <phoneticPr fontId="1"/>
  </si>
  <si>
    <t>障がい福祉分野のＩＣＴ導入モデル事業補助</t>
    <phoneticPr fontId="1"/>
  </si>
  <si>
    <t>障がい者福祉バス借上補助</t>
    <phoneticPr fontId="1"/>
  </si>
  <si>
    <t>鉄道駅舎エレベーター等設置補助</t>
    <phoneticPr fontId="1"/>
  </si>
  <si>
    <t>障がい福祉施設整備費補助事業</t>
    <phoneticPr fontId="1"/>
  </si>
  <si>
    <t>障がい児給付</t>
    <phoneticPr fontId="1"/>
  </si>
  <si>
    <t>障がい支援課</t>
    <phoneticPr fontId="1"/>
  </si>
  <si>
    <t>障がい児施設措置費</t>
    <phoneticPr fontId="1"/>
  </si>
  <si>
    <t>国庫支出金等の還付金</t>
    <phoneticPr fontId="1"/>
  </si>
  <si>
    <t>障がい支援区分認定事務費</t>
    <phoneticPr fontId="1"/>
  </si>
  <si>
    <t>敷津浦学園運営費</t>
    <phoneticPr fontId="1"/>
  </si>
  <si>
    <t>障がい者グループホーム整備助成</t>
    <phoneticPr fontId="1"/>
  </si>
  <si>
    <t>医療的ケアを必要とする重症心身障がい児者等支援事業</t>
    <phoneticPr fontId="1"/>
  </si>
  <si>
    <t>強度行動障がい者のグループホーム移行促進事業</t>
    <phoneticPr fontId="1"/>
  </si>
  <si>
    <t>重症心身障がい者施設通所助成</t>
    <phoneticPr fontId="1"/>
  </si>
  <si>
    <t>障がい者リハビリテーション促進事業</t>
    <phoneticPr fontId="1"/>
  </si>
  <si>
    <t>障がい者訓練等通所交通費</t>
    <phoneticPr fontId="1"/>
  </si>
  <si>
    <t>難聴児補聴器給付事業</t>
    <phoneticPr fontId="1"/>
  </si>
  <si>
    <t>子ども安全安心対策事業補助</t>
    <phoneticPr fontId="1"/>
  </si>
  <si>
    <t>自立支援給付</t>
    <phoneticPr fontId="1"/>
  </si>
  <si>
    <t>障がい福祉サービス事業者等指定・指導業務</t>
    <phoneticPr fontId="1"/>
  </si>
  <si>
    <t>運営指導課</t>
    <phoneticPr fontId="1"/>
  </si>
  <si>
    <t>障がい者福祉費計</t>
    <phoneticPr fontId="6"/>
  </si>
  <si>
    <t>3-2-2</t>
    <phoneticPr fontId="3"/>
  </si>
  <si>
    <t>社会福祉研修・情報センター運営費</t>
    <phoneticPr fontId="1"/>
  </si>
  <si>
    <t>後期高齢者医療事業負担金</t>
    <phoneticPr fontId="1"/>
  </si>
  <si>
    <t>老人医療費助成</t>
    <phoneticPr fontId="1"/>
  </si>
  <si>
    <t>総合福祉(福祉五法)システム改修等経費</t>
    <phoneticPr fontId="1"/>
  </si>
  <si>
    <t>敬老優待乗車証交付事業</t>
    <phoneticPr fontId="1"/>
  </si>
  <si>
    <t>老人保護措置費</t>
    <phoneticPr fontId="1"/>
  </si>
  <si>
    <t>軽費老人ホームサービス提供費補助</t>
    <phoneticPr fontId="1"/>
  </si>
  <si>
    <t>老人福祉センター運営費</t>
    <phoneticPr fontId="1"/>
  </si>
  <si>
    <t>生活支援ハウス運営費</t>
    <phoneticPr fontId="1"/>
  </si>
  <si>
    <t>高年齢者就業機会確保事業</t>
    <phoneticPr fontId="1"/>
  </si>
  <si>
    <t>高齢者入浴利用料割引事業</t>
    <phoneticPr fontId="1"/>
  </si>
  <si>
    <t>全国健康福祉祭選手団派遣事業</t>
    <phoneticPr fontId="1"/>
  </si>
  <si>
    <t>市有ブロック塀等の安全対策</t>
    <phoneticPr fontId="1"/>
  </si>
  <si>
    <t>高齢者福祉月間事業</t>
    <phoneticPr fontId="1"/>
  </si>
  <si>
    <t>日常生活支援費</t>
    <phoneticPr fontId="1"/>
  </si>
  <si>
    <t>多床室のプライバシー確保事業</t>
    <phoneticPr fontId="1"/>
  </si>
  <si>
    <t>地域介護・福祉空間整備等施設整備事業</t>
    <phoneticPr fontId="1"/>
  </si>
  <si>
    <t>小規模多機能型居宅介護拠点等整備助成</t>
    <phoneticPr fontId="1"/>
  </si>
  <si>
    <t>特別養護老人ホーム等の長寿命化を目的とした大規模修繕助成</t>
    <phoneticPr fontId="1"/>
  </si>
  <si>
    <t>介護施設等の個室化改修支援事業補助</t>
    <phoneticPr fontId="1"/>
  </si>
  <si>
    <t>施設開設準備経費等支援事業</t>
    <phoneticPr fontId="1"/>
  </si>
  <si>
    <t>介護施設等における簡易陰圧装置設置事業補助</t>
    <phoneticPr fontId="1"/>
  </si>
  <si>
    <t>介護施設等の創設を条件に行う広域型施設の大規模修繕・耐震化整備助成</t>
    <phoneticPr fontId="1"/>
  </si>
  <si>
    <t>特別養護老人ホーム建設助成</t>
    <phoneticPr fontId="1"/>
  </si>
  <si>
    <t>介護職員の宿舎施設整備助成</t>
    <phoneticPr fontId="1"/>
  </si>
  <si>
    <t>介護施設等の看取り環境整備助成</t>
    <phoneticPr fontId="1"/>
  </si>
  <si>
    <t>介護施設等におけるゾーニング環境等の整備事業補助</t>
    <phoneticPr fontId="1"/>
  </si>
  <si>
    <t>介護予防に取り組む介護事業者支援事業</t>
    <phoneticPr fontId="1"/>
  </si>
  <si>
    <t>暫定サービス利用者等にかかる介護支援事業</t>
    <phoneticPr fontId="1"/>
  </si>
  <si>
    <t>介護サービス継続支援事業補助</t>
    <phoneticPr fontId="1"/>
  </si>
  <si>
    <t>アプリを活用した運動・外出促進事業</t>
    <phoneticPr fontId="1"/>
  </si>
  <si>
    <t>難聴高齢者補聴器購入費助成事業</t>
    <phoneticPr fontId="1"/>
  </si>
  <si>
    <t>公衆浴場衛生向上等事業補助</t>
    <phoneticPr fontId="1"/>
  </si>
  <si>
    <t>老人福祉費計</t>
    <phoneticPr fontId="6"/>
  </si>
  <si>
    <t>3-2-3</t>
    <phoneticPr fontId="3"/>
  </si>
  <si>
    <t>自立支援センターの管理運営</t>
    <phoneticPr fontId="1"/>
  </si>
  <si>
    <t>ホームレス巡回相談事業</t>
    <phoneticPr fontId="1"/>
  </si>
  <si>
    <t>ホームレス地域移行支援事業</t>
    <phoneticPr fontId="1"/>
  </si>
  <si>
    <t>生活困窮者自立支援費計</t>
    <phoneticPr fontId="6"/>
  </si>
  <si>
    <t>3-2-4</t>
    <phoneticPr fontId="3"/>
  </si>
  <si>
    <t>あいりん日雇労働者等自立支援事業</t>
    <phoneticPr fontId="1"/>
  </si>
  <si>
    <t>大阪社会医療センター無料低額診療等事業補助金</t>
    <phoneticPr fontId="1"/>
  </si>
  <si>
    <t>大阪社会医療センター建替整備</t>
    <phoneticPr fontId="1"/>
  </si>
  <si>
    <t>環境改善費計</t>
    <phoneticPr fontId="6"/>
  </si>
  <si>
    <t>3-2-5</t>
    <phoneticPr fontId="3"/>
  </si>
  <si>
    <t>戦没者遺族等援護対策事業</t>
    <phoneticPr fontId="1"/>
  </si>
  <si>
    <t>社会福祉センター運営費</t>
    <phoneticPr fontId="1"/>
  </si>
  <si>
    <t>保護課</t>
    <phoneticPr fontId="1"/>
  </si>
  <si>
    <t>行旅死病人取扱費</t>
    <phoneticPr fontId="1"/>
  </si>
  <si>
    <t>国庫支出金の還付金</t>
    <phoneticPr fontId="1"/>
  </si>
  <si>
    <t>其他福祉費計</t>
    <phoneticPr fontId="6"/>
  </si>
  <si>
    <t>3-2-6</t>
    <phoneticPr fontId="3"/>
  </si>
  <si>
    <t>渡邊心身障害者福祉基金積立金</t>
    <phoneticPr fontId="1"/>
  </si>
  <si>
    <t>渡邊心身障害者福祉基金積立金計</t>
    <phoneticPr fontId="6"/>
  </si>
  <si>
    <t>3-2-7</t>
    <phoneticPr fontId="3"/>
  </si>
  <si>
    <t>社会福祉振興基金積立金</t>
    <phoneticPr fontId="1"/>
  </si>
  <si>
    <t>社会福祉振興基金積立金計</t>
    <phoneticPr fontId="6"/>
  </si>
  <si>
    <t>3-3-1</t>
    <phoneticPr fontId="3"/>
  </si>
  <si>
    <t>生活保護費計</t>
    <phoneticPr fontId="6"/>
  </si>
  <si>
    <t>3-3-2</t>
    <phoneticPr fontId="3"/>
  </si>
  <si>
    <t>生活保護費</t>
    <phoneticPr fontId="1"/>
  </si>
  <si>
    <t>進学準備給付金</t>
    <phoneticPr fontId="1"/>
  </si>
  <si>
    <t>就労自立給付金</t>
    <phoneticPr fontId="1"/>
  </si>
  <si>
    <t>扶助費計</t>
    <phoneticPr fontId="6"/>
  </si>
  <si>
    <t>3-4-1</t>
    <phoneticPr fontId="3"/>
  </si>
  <si>
    <t>弘済院の認知症医療・介護機能を継承・発展させる新施設の整備</t>
    <phoneticPr fontId="1"/>
  </si>
  <si>
    <t>弘済院内施設管理費</t>
    <phoneticPr fontId="1"/>
  </si>
  <si>
    <t>弘済院総務費計</t>
    <phoneticPr fontId="6"/>
  </si>
  <si>
    <t>3-4-2</t>
    <phoneticPr fontId="3"/>
  </si>
  <si>
    <t>弘済院第２特別養護老人ホーム運営費</t>
    <phoneticPr fontId="1"/>
  </si>
  <si>
    <t>老人福祉施設費計</t>
    <phoneticPr fontId="6"/>
  </si>
  <si>
    <t>3-4-3</t>
    <phoneticPr fontId="3"/>
  </si>
  <si>
    <t>弘済院附属病院運営費</t>
    <phoneticPr fontId="1"/>
  </si>
  <si>
    <t>診療費等の還付金</t>
    <phoneticPr fontId="1"/>
  </si>
  <si>
    <t>医療施設費計</t>
    <phoneticPr fontId="6"/>
  </si>
  <si>
    <t>15-3-1</t>
    <phoneticPr fontId="3"/>
  </si>
  <si>
    <t>国民健康保険事業会計繰出金</t>
    <phoneticPr fontId="1"/>
  </si>
  <si>
    <t>国民健康保険事業会計繰出金計</t>
    <phoneticPr fontId="6"/>
  </si>
  <si>
    <t>15-4-1</t>
    <phoneticPr fontId="3"/>
  </si>
  <si>
    <t>心身障害者扶養共済事業会計繰出金</t>
    <phoneticPr fontId="1"/>
  </si>
  <si>
    <t>心身障害者扶養共済事業会計繰出金計</t>
    <phoneticPr fontId="6"/>
  </si>
  <si>
    <t>15-5-1</t>
    <phoneticPr fontId="3"/>
  </si>
  <si>
    <t>介護保険事業会計繰出金</t>
    <phoneticPr fontId="1"/>
  </si>
  <si>
    <t>介護保険事業会計繰出金計</t>
    <phoneticPr fontId="6"/>
  </si>
  <si>
    <t>15-6-1</t>
    <phoneticPr fontId="3"/>
  </si>
  <si>
    <t>後期高齢者医療事業会計繰出金</t>
    <phoneticPr fontId="1"/>
  </si>
  <si>
    <t>後期高齢者医療事業会計繰出金計</t>
    <phoneticPr fontId="6"/>
  </si>
  <si>
    <t>所属計</t>
    <rPh sb="0" eb="2">
      <t>ショゾク</t>
    </rPh>
    <phoneticPr fontId="6"/>
  </si>
  <si>
    <t>区ＣＭ出</t>
    <rPh sb="0" eb="1">
      <t>ク</t>
    </rPh>
    <rPh sb="3" eb="4">
      <t>デ</t>
    </rPh>
    <phoneticPr fontId="3"/>
  </si>
  <si>
    <t>区ＣＭ税</t>
    <rPh sb="0" eb="1">
      <t>ク</t>
    </rPh>
    <rPh sb="3" eb="4">
      <t>ゼイ</t>
    </rPh>
    <phoneticPr fontId="3"/>
  </si>
  <si>
    <t>6 年 度</t>
    <phoneticPr fontId="6"/>
  </si>
  <si>
    <t>予 算 案 ②</t>
    <rPh sb="0" eb="1">
      <t>ヨ</t>
    </rPh>
    <rPh sb="2" eb="3">
      <t>サン</t>
    </rPh>
    <rPh sb="4" eb="5">
      <t>アン</t>
    </rPh>
    <phoneticPr fontId="6"/>
  </si>
  <si>
    <t>3-1-1</t>
    <phoneticPr fontId="6"/>
  </si>
  <si>
    <t>福祉局及び区役所職員の人件費</t>
    <rPh sb="11" eb="14">
      <t>ジンケンヒ</t>
    </rPh>
    <phoneticPr fontId="3"/>
  </si>
  <si>
    <t>経理・企画課</t>
    <phoneticPr fontId="3"/>
  </si>
  <si>
    <t>3-1-2</t>
    <phoneticPr fontId="6"/>
  </si>
  <si>
    <t>地域福祉推進事業</t>
    <rPh sb="0" eb="8">
      <t>チイキフクシスイシンジギョウ</t>
    </rPh>
    <phoneticPr fontId="1"/>
  </si>
  <si>
    <t>地域福祉課</t>
    <phoneticPr fontId="3"/>
  </si>
  <si>
    <t>区ＣＭ</t>
    <phoneticPr fontId="17"/>
  </si>
  <si>
    <t>権利擁護相談支援事業</t>
    <rPh sb="0" eb="2">
      <t>ケンリ</t>
    </rPh>
    <rPh sb="2" eb="4">
      <t>ヨウゴ</t>
    </rPh>
    <rPh sb="4" eb="6">
      <t>ソウダン</t>
    </rPh>
    <rPh sb="6" eb="10">
      <t>シエンジギョウ</t>
    </rPh>
    <phoneticPr fontId="1"/>
  </si>
  <si>
    <t>民生委員活動事業</t>
    <rPh sb="0" eb="8">
      <t>ミンセイイインカツドウジギョウ</t>
    </rPh>
    <phoneticPr fontId="1"/>
  </si>
  <si>
    <t>福祉局運営費</t>
    <rPh sb="0" eb="6">
      <t>フクシキョクウンエイヒ</t>
    </rPh>
    <phoneticPr fontId="1"/>
  </si>
  <si>
    <t>総務課　他</t>
    <rPh sb="4" eb="5">
      <t>ホカ</t>
    </rPh>
    <phoneticPr fontId="3"/>
  </si>
  <si>
    <t>福祉システム課</t>
    <phoneticPr fontId="3"/>
  </si>
  <si>
    <t>標準準拠システム移行経費(総合福祉システム)</t>
    <phoneticPr fontId="3"/>
  </si>
  <si>
    <t>3-1-3</t>
    <phoneticPr fontId="6"/>
  </si>
  <si>
    <t>保険年金課</t>
    <phoneticPr fontId="3"/>
  </si>
  <si>
    <t>保険年金システム改修等経費</t>
    <phoneticPr fontId="3"/>
  </si>
  <si>
    <t>障がい福祉課
障がい支援課</t>
    <phoneticPr fontId="1"/>
  </si>
  <si>
    <t>3-2-1</t>
    <phoneticPr fontId="6"/>
  </si>
  <si>
    <t>障がい支援課</t>
    <phoneticPr fontId="3"/>
  </si>
  <si>
    <t>地域生活支援事業</t>
    <phoneticPr fontId="1"/>
  </si>
  <si>
    <t>障がい支援課　他</t>
    <rPh sb="7" eb="8">
      <t>ホカ</t>
    </rPh>
    <phoneticPr fontId="3"/>
  </si>
  <si>
    <t>重度障がい者医療費助成</t>
    <phoneticPr fontId="1"/>
  </si>
  <si>
    <t>法外援護費</t>
    <phoneticPr fontId="1"/>
  </si>
  <si>
    <t>障がい者在宅支援事業</t>
    <phoneticPr fontId="1"/>
  </si>
  <si>
    <t>障がい福祉課
相談課</t>
    <rPh sb="7" eb="10">
      <t>ソウダンカ</t>
    </rPh>
    <phoneticPr fontId="1"/>
  </si>
  <si>
    <t>発達障がい者支援事業</t>
    <phoneticPr fontId="1"/>
  </si>
  <si>
    <t>障がい者就業支援事業</t>
    <phoneticPr fontId="1"/>
  </si>
  <si>
    <t>障がい者スポーツセンター等運営費</t>
    <phoneticPr fontId="1"/>
  </si>
  <si>
    <t>障がい者相談員設置事業</t>
    <phoneticPr fontId="1"/>
  </si>
  <si>
    <t>リハビリテーションセンター運営費</t>
    <phoneticPr fontId="1"/>
  </si>
  <si>
    <t>障がい者福祉関係事務費</t>
    <phoneticPr fontId="1"/>
  </si>
  <si>
    <t>障がい福祉課　他</t>
    <rPh sb="7" eb="8">
      <t>ホカ</t>
    </rPh>
    <phoneticPr fontId="1"/>
  </si>
  <si>
    <t>福祉システム課
障がい支援課</t>
    <phoneticPr fontId="1"/>
  </si>
  <si>
    <t>福祉システム課　他</t>
    <rPh sb="8" eb="9">
      <t>ホカ</t>
    </rPh>
    <phoneticPr fontId="1"/>
  </si>
  <si>
    <t>認知症高齢者支援事業</t>
    <phoneticPr fontId="1"/>
  </si>
  <si>
    <t>認知症対策普及・相談・支援事業</t>
    <phoneticPr fontId="1"/>
  </si>
  <si>
    <t>高齢者在宅支援事業</t>
    <phoneticPr fontId="1"/>
  </si>
  <si>
    <t>低所得者利用者負担対策事業</t>
    <phoneticPr fontId="1"/>
  </si>
  <si>
    <t>老人クラブ事業</t>
    <rPh sb="5" eb="7">
      <t>ジギョウ</t>
    </rPh>
    <phoneticPr fontId="1"/>
  </si>
  <si>
    <t>老人福祉関係事務費</t>
    <phoneticPr fontId="1"/>
  </si>
  <si>
    <t>高齢福祉課　他</t>
    <rPh sb="6" eb="7">
      <t>ホカ</t>
    </rPh>
    <phoneticPr fontId="1"/>
  </si>
  <si>
    <t>生活困窮者自立支援事業</t>
    <phoneticPr fontId="1"/>
  </si>
  <si>
    <t>生活ケアセンター事業</t>
    <phoneticPr fontId="1"/>
  </si>
  <si>
    <t>生活困窮者自立支援事業関係事務費</t>
    <phoneticPr fontId="1"/>
  </si>
  <si>
    <t>環境改善関係事務費</t>
    <phoneticPr fontId="1"/>
  </si>
  <si>
    <t>中国残留邦人等に対する支援事業</t>
    <phoneticPr fontId="1"/>
  </si>
  <si>
    <t>生活保護適正化推進等事業の実施</t>
    <phoneticPr fontId="1"/>
  </si>
  <si>
    <t>ケースワーク業務の充実・強化</t>
    <phoneticPr fontId="1"/>
  </si>
  <si>
    <t>生活保護受給者等への就労自立支援</t>
    <phoneticPr fontId="1"/>
  </si>
  <si>
    <t>生活保護関係事務費・運営費</t>
    <phoneticPr fontId="1"/>
  </si>
  <si>
    <t>医療扶助等運営費</t>
    <phoneticPr fontId="1"/>
  </si>
  <si>
    <t>保護課
自立支援課</t>
    <rPh sb="4" eb="9">
      <t>ジリツシエンカ</t>
    </rPh>
    <phoneticPr fontId="1"/>
  </si>
  <si>
    <t>生活保護施設運営費</t>
    <phoneticPr fontId="1"/>
  </si>
  <si>
    <t>高度な福祉サービスの提供等に向けた生活保護業務ＤＸ推進事業</t>
    <phoneticPr fontId="1"/>
  </si>
  <si>
    <t>総合福祉(生活保護)システム運用・保守等経費</t>
    <phoneticPr fontId="1"/>
  </si>
  <si>
    <t>保護課
福祉システム課</t>
    <rPh sb="0" eb="3">
      <t>ホゴカ</t>
    </rPh>
    <phoneticPr fontId="1"/>
  </si>
  <si>
    <t>総合福祉(生活保護)システム改修等経費</t>
    <phoneticPr fontId="1"/>
  </si>
  <si>
    <t>事業概要説明資料</t>
    <rPh sb="0" eb="2">
      <t>ジギョウ</t>
    </rPh>
    <rPh sb="2" eb="4">
      <t>ガイヨウ</t>
    </rPh>
    <rPh sb="4" eb="6">
      <t>セツメイ</t>
    </rPh>
    <rPh sb="6" eb="8">
      <t>シリョウ</t>
    </rPh>
    <phoneticPr fontId="3"/>
  </si>
  <si>
    <t>事業名</t>
    <rPh sb="0" eb="2">
      <t>ジギョウ</t>
    </rPh>
    <rPh sb="2" eb="3">
      <t>メイ</t>
    </rPh>
    <phoneticPr fontId="3"/>
  </si>
  <si>
    <t>福祉局及び区役所職員の人件費</t>
    <phoneticPr fontId="23"/>
  </si>
  <si>
    <t>〔事業目的〕</t>
    <rPh sb="1" eb="3">
      <t>ジギョウ</t>
    </rPh>
    <rPh sb="3" eb="5">
      <t>モクテキ</t>
    </rPh>
    <phoneticPr fontId="3"/>
  </si>
  <si>
    <t>〔事業内容〕</t>
    <rPh sb="1" eb="3">
      <t>ジギョウ</t>
    </rPh>
    <rPh sb="3" eb="5">
      <t>ナイヨウ</t>
    </rPh>
    <phoneticPr fontId="3"/>
  </si>
  <si>
    <t>福祉局及び区役所職員の人件費</t>
    <phoneticPr fontId="3"/>
  </si>
  <si>
    <t>〔事項別内訳〕</t>
    <rPh sb="1" eb="3">
      <t>ジコウ</t>
    </rPh>
    <rPh sb="3" eb="4">
      <t>ベツ</t>
    </rPh>
    <rPh sb="4" eb="6">
      <t>ウチワケ</t>
    </rPh>
    <phoneticPr fontId="3"/>
  </si>
  <si>
    <t>（単位：千円）</t>
    <rPh sb="1" eb="3">
      <t>タンイ</t>
    </rPh>
    <rPh sb="4" eb="6">
      <t>センエン</t>
    </rPh>
    <phoneticPr fontId="3"/>
  </si>
  <si>
    <t>事　　　　項</t>
    <rPh sb="0" eb="1">
      <t>コト</t>
    </rPh>
    <rPh sb="5" eb="6">
      <t>コウ</t>
    </rPh>
    <phoneticPr fontId="3"/>
  </si>
  <si>
    <t>6年度</t>
    <phoneticPr fontId="3"/>
  </si>
  <si>
    <t>7年度</t>
    <phoneticPr fontId="3"/>
  </si>
  <si>
    <t>備　考</t>
    <rPh sb="0" eb="1">
      <t>ビン</t>
    </rPh>
    <rPh sb="2" eb="3">
      <t>コウ</t>
    </rPh>
    <phoneticPr fontId="3"/>
  </si>
  <si>
    <t>合　　　　計</t>
    <rPh sb="0" eb="1">
      <t>ゴウ</t>
    </rPh>
    <rPh sb="5" eb="6">
      <t>ケイ</t>
    </rPh>
    <phoneticPr fontId="3"/>
  </si>
  <si>
    <t>地域福祉推進事業</t>
    <rPh sb="0" eb="8">
      <t>チイキフクシスイシンジギョウ</t>
    </rPh>
    <phoneticPr fontId="23"/>
  </si>
  <si>
    <t>　「だれもが自分らしく安心して暮らし続けられる地域づくり」をめざし、住民ニーズに適切なサービスをつなぐ支援活動、地域住民の参加と協力による支え合い、助け合い活動等、住民による自律的な地域福祉活動を推進するとともに、住民、地域団体、関係機関、行政等が連携して福祉課題の解決を図ることを目的とする。</t>
    <phoneticPr fontId="23"/>
  </si>
  <si>
    <t>【地域福祉活動推進事業（区CM経費を含む）】
・地域福祉システムの推進にむけて、地域住民及び関係機関や行政等がつながり、協力し合うことを通じて、より効果的な地域福祉活動事業が展開できるよう、区において地域の実情に応じた会議の開催や地域福祉にかかる研修・啓発を実施する。
・ケアラー支援（孤独・孤立対策を含む）に必要な理解と気付きの醸成など、社会的認知度の向上を目的とした周知啓発を行う。
【地域福祉基本計画の策定事業】
・第３期大阪市地域福祉基本計画に記載する取組の進捗状況を把握するとともに、その評価及び改善方策等の検討を行う。
・次期計画策定の基礎資料とするため、地域福祉の実態にかかる調査を実施する。
【福祉ボランティア活動事業】
・ボランティア活動を通じた多様な社会参加と地域づくりに向けた支援、ボランティア活動しやすい環境づくりを実施する。また、中学校における福祉教育や社会貢献活動を支援するプログラムを実施する。
【小学生地域福祉学習事業】
・新３年生に福祉教材「福祉読本」を配付し、６年生までの４年間を通じて、総合的な学習の授業等で本教材を活用した福祉教育を実施する。また、教員には指導用教材を配付することにより小学校での福祉教育の支援を行う。
【社会福祉施設等従事者表彰等】
・大阪市社会福祉施設等従事者表彰、地域福祉推進功労者表彰、みおつくし福祉・介護の仕事きらめき大賞を実施する。
【アシスタントワーカー導入等による福祉・介護人材支援事業】
・介護職員が行う様々な業務について、入所者に直接関わる業務（直接介助）と、直接関わりのない間接的な業務（間接介助）に仕分けし、間接介助を行う「アシスタントワーカー」を導入することにより、福祉・介護の仕事に就くことへのハードルを下げ、多様な人材の参入促進や介護職員の負担軽減につなげるとともに、業務仕分けなどの取り組み過程を通じて、職員の意識改革、リーダー層の育成などの人材育成やモチベーションの向上、チームケアの向上につなげる。</t>
    <phoneticPr fontId="3"/>
  </si>
  <si>
    <t>地域福祉活動推進事業</t>
    <phoneticPr fontId="3"/>
  </si>
  <si>
    <t>地域福祉活動推進事業（区CM経費）</t>
    <phoneticPr fontId="3"/>
  </si>
  <si>
    <t>区CM</t>
  </si>
  <si>
    <t>地域福祉基本計画の策定事業</t>
    <phoneticPr fontId="3"/>
  </si>
  <si>
    <t>福祉ボランティア活動事業</t>
    <phoneticPr fontId="3"/>
  </si>
  <si>
    <t>小学生地域福祉学習事業</t>
    <phoneticPr fontId="3"/>
  </si>
  <si>
    <t>社会福祉施設等従事者表彰等</t>
    <phoneticPr fontId="3"/>
  </si>
  <si>
    <t>アシスタントワーカー導入等による福祉・介護人材支援事業</t>
    <phoneticPr fontId="3"/>
  </si>
  <si>
    <t>総合的な相談支援体制の充実事業</t>
    <phoneticPr fontId="23"/>
  </si>
  <si>
    <t>　複雑化・多様化・深刻化する福祉課題に対し、高齢者・障がい者・児童等、各施策分野における対象者ごとの相談支援機関だけでは十分に対応できない状況がみえてきたことから、既存の相談支援機関の連携や、地域と相談支援機関の連携の充実を図り、相談支援機関、地域、行政が一体となった「総合的な相談支援体制」を構築することを目的とする。</t>
    <phoneticPr fontId="23"/>
  </si>
  <si>
    <t>・複合課題を抱えた人や世帯を分野横断的に支援するため、区保健福祉センターが調整役となり、様々な相談支援機関や地域の関係者の参画のもと支援方針を話し合う「総合的な支援調整の場（「つながる場」）」の開催や、相談支援機関・地域関係者の連携の強化に向けた会議等の開催、連携に必要なツールの開発等を行う。
・これらの取組みについては、各施策分野に跨る幅広い知識や相談支援に関するノウハウ等、高い専門性が必要とされることから、専門的な助言を行うスーパーバイザーを派遣するとともに、主体的に本業務を担うつながる体制推進員（会計年度任用職員）を各区に配置する。</t>
    <phoneticPr fontId="3"/>
  </si>
  <si>
    <t>総合的な相談支援体制の充実事業</t>
  </si>
  <si>
    <t>地域福祉活動支援事業</t>
    <phoneticPr fontId="23"/>
  </si>
  <si>
    <t>・地域福祉の推進を図ることを目的とする団体である各区社会福祉協議会の事務局体制を整備･強化するとともに、地域における住民の支え合い・助け合い機能を強化する取り組みを支援することにより、地域福祉活動の推進と社会福祉事業の充実を図り、もって地域福祉の向上に資することを目的とする。</t>
    <phoneticPr fontId="23"/>
  </si>
  <si>
    <t>【大阪市社会福祉協議会】
１．各区社会福祉協議会・地域社会福祉協議会に対する指導・助言、連絡調整事業
２．社会福祉調査・普及・宣伝事業
３．社会福祉事業者・団体の後方支援及び福祉人材の養成事業
４．ボランティア振興事業
５．「大阪市災害ボランティア活動支援センター」の設置及び総合調整
【各区社会福祉協議会】
１．地域福祉活動に対する助言・指導等事業
２．ボランティア活動等の支援事業
３．地域福祉推進のための連絡調整事業
４．「区災害ボランティア活動支援センター」の設置及び総合調整等</t>
    <phoneticPr fontId="3"/>
  </si>
  <si>
    <t>各区地域福祉活動支援事業交付金</t>
  </si>
  <si>
    <t>大阪市地域福祉活動支援事業交付金</t>
  </si>
  <si>
    <t>地域における要援護者の見守りネットワーク強化事業</t>
    <phoneticPr fontId="23"/>
  </si>
  <si>
    <t>　支援が必要な高齢者や障がい者などの要援護者に対して、個人情報の地域への提供に係る同意確認を実施し、同意のあった方を地域の見守り活動につなぐとともに、福祉専門職のワーカーが、支援の必要性が高い要援護者等へのアウトリーチを行うことや、認知症高齢者等が行方不明になったときにメール配信し、要援護者を支援するための地域における見守りネットワークの強化を図る。</t>
    <phoneticPr fontId="23"/>
  </si>
  <si>
    <t>誰もが安全安心に暮らせる地域社会の実現に向け、地域における見守りのネットワークを強化するために、各区に福祉専門職のワーカーを配置した「見守り相談室」を設置し、次の機能を一体的に実施することで、地域におけるきめ細やかな見守りネットワークを実現する。
・機能①地域における見守り活動への支援（要援護者の把握、地域への名簿提供や活動者への働きかけ）
・機能②孤立世帯等への専門的対応機能（アウトリーチ、支援へのつなぎ）
・機能③認知症高齢者等の行方不明時の早期発見（メール配信、地域での支えあい）</t>
    <phoneticPr fontId="3"/>
  </si>
  <si>
    <t>地域における要援護者の見守りネットワーク強化事業</t>
  </si>
  <si>
    <t>権利擁護相談支援事業</t>
    <rPh sb="0" eb="4">
      <t>ケンリヨウゴ</t>
    </rPh>
    <rPh sb="4" eb="10">
      <t>ソウダンシエンジギョウ</t>
    </rPh>
    <phoneticPr fontId="23"/>
  </si>
  <si>
    <t>　認知症高齢者や地域で暮らす障がい者が増加する中、判断能力が不十分な方や金銭管理に不安のあるひとり暮らしの高齢者等の地域生活を支援し、権利擁護システムの確立を図る。
　また、成年後見制度にかかる利用促進のため、中核機関を設置し、権利擁護支援の地域連携ネットワークの運営を担う。</t>
    <phoneticPr fontId="23"/>
  </si>
  <si>
    <t>【あんしんさぽーと（日常生活自立支援事業）】
・福祉サービス等利用援助
　福祉サービスを安心して利用できるよう、情報の提供や相談、利用手続きの支援を行う。
・金銭管理サービス
　日常生活を維持するための預貯金の出し入れや、福祉サービス利用料、医療費などの支払い手続きを代行する。
・預かりサービス
　預貯金通帳や有価証券、証書、キャッシュカードなどを区社会福祉協議会が契約する金融機関の貸金庫に保管する。
【成年後見支援センター事業】
・成年後見制度の普及啓発及び相談、市民後見人の養成・支援、相談支援機関の後方支援、関係機関との連携
・協議会の運営（事務局）、親族後見人支援、日常生活自立支援事業からの円滑な成年後見制度への移行支援、成年後見人等候補者の選定</t>
    <phoneticPr fontId="3"/>
  </si>
  <si>
    <t>あんしんさぽーと事業（日常生活自立支援事業）補助金</t>
  </si>
  <si>
    <t>成年後見支援センター事業</t>
    <phoneticPr fontId="3"/>
  </si>
  <si>
    <t>民生委員活動事業</t>
    <rPh sb="0" eb="6">
      <t>ミンセイイインカツドウ</t>
    </rPh>
    <rPh sb="6" eb="8">
      <t>ジギョウ</t>
    </rPh>
    <phoneticPr fontId="3"/>
  </si>
  <si>
    <t>　民生委員が、社会奉仕の精神をもって、常に住民の立場に立って相談に応じ、必要な援助を行い、社会福祉の増進に努めることができるよう、民生委員に対する支援等を行う。</t>
    <phoneticPr fontId="23"/>
  </si>
  <si>
    <t>・市に市民生委員推薦会、各区・地区（おおむね小学校区）にそれぞれ区推薦会・地区準備会を設置し、審議を重ねることで、社会的要請に応じた民生委員・児童委員候補者を選出する。
・民生委員への研修を通じて、地域の身近な相談者として活動するために必要な知識の習得と資質の向上を図る。
・民生委員活動に必要な費用弁償として、交通費、通信費、消耗品費等にかかる経費を負担する。民生委員活動の円滑な遂行を図るため、民生委員全員が一堂に会し、民生委員制度創設の意義や役割の重要性を再確認するための民生委員大会を開催する。</t>
    <phoneticPr fontId="3"/>
  </si>
  <si>
    <t>民生委員推薦会経費</t>
  </si>
  <si>
    <t>民生委員処遇費</t>
    <phoneticPr fontId="3"/>
  </si>
  <si>
    <t>民生委員活動推進事業</t>
    <phoneticPr fontId="3"/>
  </si>
  <si>
    <t>民生委員指導連絡費</t>
    <phoneticPr fontId="3"/>
  </si>
  <si>
    <t>民生委員指導連絡費（区CM経費）</t>
    <phoneticPr fontId="3"/>
  </si>
  <si>
    <t>民生委員大会</t>
    <rPh sb="0" eb="4">
      <t>ミンセイイイン</t>
    </rPh>
    <rPh sb="4" eb="6">
      <t>タイカイ</t>
    </rPh>
    <phoneticPr fontId="3"/>
  </si>
  <si>
    <t>民生委員協議会交付金</t>
    <phoneticPr fontId="3"/>
  </si>
  <si>
    <t>民生委員一斉改選経費</t>
    <phoneticPr fontId="3"/>
  </si>
  <si>
    <t>緊急援護資金貸付事業</t>
    <phoneticPr fontId="23"/>
  </si>
  <si>
    <t>生活福祉資金等の公的貸付や公的給付から支給決定を受けた市民に対し、その支払日までにつなぎ資金として貸付を行いその世帯を援護することを目的としている。</t>
    <phoneticPr fontId="23"/>
  </si>
  <si>
    <t>次の条件により市民に対して貸付を実施している。
・貸付対象者…①生活福祉資金等の公的貸付や公的給付から支給決定を受け、緊急に資金を必要とする者
　 　　　　　　　 　②生活保護の決定を受けた者で、初回の支給日までに緊急の必要があると認められる者
・貸付条件…無担保、無利子、無保証人、１世帯10万円以内（単身世帯は５万円以内）で必要最小限の金額
・償還期限…原則として他の公的貸付や公的給付の支給日の翌日に一括償還
　　　　　　　※平成26年度以前に貸付を受けた者の償還期限は従前のとおり２ヵ月据置後20ヵ月以内</t>
    <phoneticPr fontId="3"/>
  </si>
  <si>
    <t>緊急援護資金貸付事業</t>
  </si>
  <si>
    <t>「ごみ屋敷」課題解決推進事業</t>
    <phoneticPr fontId="23"/>
  </si>
  <si>
    <t>福祉局・環境局による後方支援のもと、各区において、条例に基づく関係機関や専門家による対策会議の設置や、精神科医の派遣並びに経済的支援等を実施し、いわゆる「ごみ屋敷」課題解決の推進を目的とする。</t>
    <phoneticPr fontId="23"/>
  </si>
  <si>
    <t>・「ごみ屋敷」の課題解決に向けて、物品等を堆積することにより不良な状態を発生させている者（以下「堆積者」という。）との対話と説得を前提に、区役所にて相談・苦情の受付、調査、指導・勧告、精神科医の派遣等を行い、それぞれの堆積者に寄り添った解決に取り組む。ごみ撤去費用を自弁できないものについては、審議会の諮問を経て、経済的支援を実施する。
なお、審議会の開催等に係る経費は環境局が予算要求し、堆積者への働きかけは区役所にて実施する。</t>
    <phoneticPr fontId="3"/>
  </si>
  <si>
    <t>「ごみ屋敷」課題解決推進事業</t>
  </si>
  <si>
    <t>福祉関係職員研修等事務費</t>
    <phoneticPr fontId="23"/>
  </si>
  <si>
    <t>・福祉行政を担う人材を育成することを目的として、各区保健福祉センター職員等を対象に、社会福祉に関する知識、技術等を習得・向上させるための研修等を実施する。
・福祉行政を担う新たな人材の確保に向けた取組を推進するための広報活動を行う。</t>
    <phoneticPr fontId="23"/>
  </si>
  <si>
    <t>・各区保健福祉センター職員等を対象とする新任職員研修の実施や厚生労働省委託研修等への職員派遣のほか、福祉職員を対象に専門研修を実施する等、社会福祉に関する知識、技術等の習得・向上を図る。
・福祉行政を担う新たな人材の確保に向けた取組を推進するため、社会福祉実習生の受入や福祉行政の魅力を伝えるセミナーの実施等の広報活動を行う。</t>
    <phoneticPr fontId="3"/>
  </si>
  <si>
    <t>福祉関係職員研修等事務費</t>
  </si>
  <si>
    <t>社会福祉連携推進法人設立支援補助</t>
    <phoneticPr fontId="23"/>
  </si>
  <si>
    <t>認定法人設立にかかる準備経費について補助することによって、社会福祉連携推進法人の設立を促進するとともに、設立後の社会福祉連携推進業務の具体的な検討や実施を支援することを目的とする。</t>
    <phoneticPr fontId="23"/>
  </si>
  <si>
    <t>新たな社会福祉連携推進法人の設立・認定や設立後の社会福祉連携推進業務の企画立案・実施について必要な経費の一部を補助するものであり、補助対象となる経費については、設立前に法人間で行う設立準備会や合同研修会、設立後の社会福祉連携推進業務の具体的な業務の検討・実施にかかる経費であり、1件あたり上限2,500千円（1回限り）、補助率10/10である。</t>
    <phoneticPr fontId="3"/>
  </si>
  <si>
    <t>社会福祉連携推進法人設立支援補助</t>
  </si>
  <si>
    <t>福祉局運営費</t>
    <rPh sb="5" eb="6">
      <t>ヒ</t>
    </rPh>
    <phoneticPr fontId="23"/>
  </si>
  <si>
    <t xml:space="preserve">だれもが自分らしく安心して暮らせるように、福祉局が所管する社会福祉、社会保障にかかる事業を推進する。 </t>
    <phoneticPr fontId="23"/>
  </si>
  <si>
    <t>福祉局の管理経費をはじめ、下記の事業にかかる経費を計上する。</t>
    <rPh sb="0" eb="3">
      <t>フクシキョク</t>
    </rPh>
    <rPh sb="4" eb="6">
      <t>カンリ</t>
    </rPh>
    <rPh sb="6" eb="8">
      <t>ケイヒ</t>
    </rPh>
    <rPh sb="13" eb="15">
      <t>カキ</t>
    </rPh>
    <rPh sb="22" eb="24">
      <t>ケイヒ</t>
    </rPh>
    <rPh sb="25" eb="27">
      <t>ケイジョウ</t>
    </rPh>
    <phoneticPr fontId="3"/>
  </si>
  <si>
    <t>福祉局運営事務費</t>
    <phoneticPr fontId="3"/>
  </si>
  <si>
    <t>調査研究費</t>
    <phoneticPr fontId="3"/>
  </si>
  <si>
    <t>職員安全衛生経費</t>
    <phoneticPr fontId="3"/>
  </si>
  <si>
    <t>事業者指定指導業務運営経費</t>
    <phoneticPr fontId="3"/>
  </si>
  <si>
    <t>介護福祉士等修学資金貸与事業</t>
    <phoneticPr fontId="3"/>
  </si>
  <si>
    <t>大学奨学金返還金債権回収事業</t>
    <phoneticPr fontId="3"/>
  </si>
  <si>
    <t>社会福祉法人・施設監査経費</t>
    <phoneticPr fontId="3"/>
  </si>
  <si>
    <t>社会福祉審議会</t>
    <rPh sb="0" eb="7">
      <t>シャカイフクシシンギカイ</t>
    </rPh>
    <phoneticPr fontId="3"/>
  </si>
  <si>
    <t>社会福祉統計調査費</t>
    <phoneticPr fontId="3"/>
  </si>
  <si>
    <t>大阪市保護司研修事業補助</t>
    <phoneticPr fontId="3"/>
  </si>
  <si>
    <t>上海市・大阪市社会福祉交流事業</t>
    <phoneticPr fontId="3"/>
  </si>
  <si>
    <t>シカゴ市・大阪市社会福祉交流事業</t>
    <phoneticPr fontId="3"/>
  </si>
  <si>
    <t>用地売却にかかる経費</t>
    <phoneticPr fontId="3"/>
  </si>
  <si>
    <t>社会福祉施設整備費</t>
    <phoneticPr fontId="3"/>
  </si>
  <si>
    <t>施設整備促進事務費</t>
    <phoneticPr fontId="3"/>
  </si>
  <si>
    <t>阿波座センタービル整備</t>
    <phoneticPr fontId="3"/>
  </si>
  <si>
    <t>総合福祉(福祉五法)システム運用・保守等経費</t>
    <phoneticPr fontId="23"/>
  </si>
  <si>
    <t>・総合福祉システムの運用
・福祉五法関連事業の事務効率化に伴う遂行補助</t>
    <phoneticPr fontId="23"/>
  </si>
  <si>
    <t>本市にある住民情報系基幹システムの一つとして、社会保障制度（国保・介護等除く）にかかる福祉五法関連事業全般のシステム化を図り、市民サービスの向上と事務の効率化を図っている。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3"/>
  </si>
  <si>
    <t>総合福祉(福祉五法)システム運用・保守等経費</t>
  </si>
  <si>
    <t>総合福祉(福祉五法)システム運用・保守等経費（事務費）</t>
  </si>
  <si>
    <t>標準準拠システム移行経費(総合福祉システム)</t>
    <phoneticPr fontId="23"/>
  </si>
  <si>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t>
    <phoneticPr fontId="23"/>
  </si>
  <si>
    <t xml:space="preserve">【機種更新】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phoneticPr fontId="3"/>
  </si>
  <si>
    <t>標準準拠システム移行経費(総合福祉システム)</t>
  </si>
  <si>
    <t>標準準拠システム移行経費(総合福祉システム)（事務費）</t>
  </si>
  <si>
    <t>国民年金事務費</t>
    <phoneticPr fontId="23"/>
  </si>
  <si>
    <t>　国民年金制度は、老齢、障がい又は死亡によって国民生活の安定が損なわれることを国民の共同連帯によって防止し、もって健全な国民生活の維持及び向上に寄与することを目的として、昭和３６年から実施されている。（市町村が行う事務については、法定受託事務となっている。）</t>
    <phoneticPr fontId="23"/>
  </si>
  <si>
    <t>　基礎年金、福祉年金、特定障がい者に対する特別障がい給付金の支給並びに年金生活者支援給付金に係る事務の一部は、法定受託事務として行っており、法定受託事務に必要な費用は、国が交付する。</t>
    <phoneticPr fontId="3"/>
  </si>
  <si>
    <t>国民年金事務費</t>
  </si>
  <si>
    <t>保険年金システム運用・保守等経費</t>
    <phoneticPr fontId="23"/>
  </si>
  <si>
    <t>　保険年金システムは、市民サービスの向上と事務の効率化を図るため、国民健康保険事務、医療費助成事務、国民年金事務、後期高齢者医療事務等にかかる事務全般をシステム化したものである。
　これらの各種事務を円滑に実施し、システムの安定的稼働を確保するため、日常的なシステムの運用やメンテナンス対応などを行う。</t>
    <phoneticPr fontId="23"/>
  </si>
  <si>
    <t>　システム運用に必要な機器等（サーバ、端末機器等）については、市民対応に弊害のないようハードの障害に対して迅速に対応できる体制を確保している。また、システム機能の安定的な稼働を行うため、業務運用に係る全般について運用・監視を行うため、万全の体制を確保している。</t>
    <phoneticPr fontId="3"/>
  </si>
  <si>
    <t>保険年金システム運用・保守等経費</t>
  </si>
  <si>
    <t>保険年金システム運用・保守等経費（事務費）</t>
  </si>
  <si>
    <t>保険年金システム改修等経費</t>
    <phoneticPr fontId="23"/>
  </si>
  <si>
    <t>　保険年金システムは、市民サービスの向上と事務の効率化を図るため、国民健康保険事務、医療費助成事務、国民年金事務、後期高齢者医療事務等にかかる事務全般をシステム化したものである。
　これらの各種事務にかかる法改正や制度改正等に適切に対応するためにシステム改修を行う。</t>
    <phoneticPr fontId="23"/>
  </si>
  <si>
    <t>保険年金事業推進支援</t>
    <phoneticPr fontId="3"/>
  </si>
  <si>
    <t>保険年金システム改修等経費</t>
  </si>
  <si>
    <t>標準準拠システム移行経費(保険年金システム)</t>
    <phoneticPr fontId="23"/>
  </si>
  <si>
    <t>　令和３年９月１日に、「地方公共団体情報システムの標準化に関する法律」が施行され、地方公共団体が実施する主要な２０業務について、令和７年度中までに、自治体等ごとに開発・運用している独自システムから、国が調達するガバメントクラウド上に設置される関係省庁が作成した標準仕様書に準拠したシステムへ移行することを目的とする。</t>
    <phoneticPr fontId="23"/>
  </si>
  <si>
    <t>「自治体情報システムの標準化・共通化に係る手順書」に基づき、自治体が実施すべき作業を実施する。</t>
    <phoneticPr fontId="3"/>
  </si>
  <si>
    <t>標準準拠システム移行経費(保険年金システム)</t>
  </si>
  <si>
    <t>社会福祉施設職員福利厚生基金積立金</t>
    <phoneticPr fontId="23"/>
  </si>
  <si>
    <t>　社会福祉施設に勤務する職員に対する福利厚生事業の資金に充てるために設置している社会福祉施設職員福利厚生基金の運用から生じる収益を積み立てる。</t>
    <phoneticPr fontId="23"/>
  </si>
  <si>
    <t>　社会福祉施設に勤務する職員に対する福利厚生事業の資金に充てるために設置している社会福祉施設職員福利厚生基金の運用から生じる収益を積み立てる。</t>
    <phoneticPr fontId="3"/>
  </si>
  <si>
    <t>社会福祉施設職員福利厚生基金の運用益積立</t>
  </si>
  <si>
    <t>自立支援給付</t>
    <phoneticPr fontId="23"/>
  </si>
  <si>
    <t>障害者総合支援法に基づき、障がい者等に対して、介護及び生活や就労のためのサービスを提供することにより、自立と社会参加を支援し、障がい福祉の増進を図ることを目的とする。</t>
    <phoneticPr fontId="23"/>
  </si>
  <si>
    <t>　事業としては、居宅介護、重度訪問介護、行動援護、同行援護、重度障がい者等包括支援、短期入所、療養介護、生活介護、施設入所支援、自立訓練（機能訓練・生活訓練）、宿泊型自立訓練、就労移行支援（一般・養成型）、就労継続支援（Ａ・Ｂ型）、就労定着支援、就労選択支援、自立生活援助、共同生活援助、補装具給付、更生医療、計画相談支援、高額障がい福祉サービス、高齢障がい者の介護保険サービスの利用者負担軽減措置、地域相談支援などがある。</t>
    <phoneticPr fontId="3"/>
  </si>
  <si>
    <t>訓練等給付（就労継続支援事業）</t>
  </si>
  <si>
    <t>介護給付（居宅介護事業）</t>
  </si>
  <si>
    <t>介護給付（生活介護事業）</t>
  </si>
  <si>
    <t>訓練等給付（共同生活援助事業）</t>
  </si>
  <si>
    <t>介護給付（重度訪問介護事業）</t>
  </si>
  <si>
    <t>自立支援医療（更生医療）（扶助費）</t>
  </si>
  <si>
    <t>訓練等給付（就労移行支援事業）</t>
  </si>
  <si>
    <t>介護給付（施設入所支援事業）</t>
  </si>
  <si>
    <t>計画相談支援給付</t>
  </si>
  <si>
    <t>介護給付（短期入所事業）</t>
  </si>
  <si>
    <t>介護給付（同行援護事業）</t>
  </si>
  <si>
    <t>介護給付（行動援護事業）</t>
  </si>
  <si>
    <t>介護給付（療養介護事業）</t>
  </si>
  <si>
    <t>訓練等給付（自立訓練事業）</t>
  </si>
  <si>
    <t>補装具給付</t>
  </si>
  <si>
    <t>訓練等給付費（就労選択支援事業）</t>
  </si>
  <si>
    <t>訓練等給付（就労定着支援事業）</t>
  </si>
  <si>
    <t>地域相談支援給付</t>
  </si>
  <si>
    <t>高齢障がい者の介護保険サービスの利用者負担軽減措置</t>
  </si>
  <si>
    <t>高額障がい福祉サービス等給付</t>
  </si>
  <si>
    <t>介護給付（重度障がい者等包括支援事業）</t>
  </si>
  <si>
    <t>自立支援医療（更生医療）（審査手数料）</t>
  </si>
  <si>
    <t>訓練等給付（自立生活援助事業）</t>
  </si>
  <si>
    <t>自立支援医療（更生医療）（事務費）</t>
  </si>
  <si>
    <t>障がい児給付</t>
    <phoneticPr fontId="23"/>
  </si>
  <si>
    <t>　児童福祉法に基づき、障がい児に対して、身近な地域で日常生活における基本的な動作の指導や集団生活への適応訓練等のサービスを提供することにより、障がい福祉の増進を図ることを目的とする。</t>
    <phoneticPr fontId="23"/>
  </si>
  <si>
    <t>　日常生活における基本的な動作の指導・知識技能の付与・集団生活への適応訓練等の支援を実施する「児童発達支援」、「放課後等デイサービス」、「保育所等訪問支援」にかかる給付（障がい児通所給付）を行う。また、障がい児の心身の状況に応じて、自立の支援と日常生活の充実に資するための指導・訓練等を実施する「障がい児入所支援」にかかる給付（障がい児入所給付）を行う。また、通所支援を利用する障がい児に、きめ細かく支援することができるよう、利用計画を作成し、障がい児の抱える課題の解決や適切なサービスの利用を図る「障がい児相談支援」にかかる給付（障がい児相談支援給付）を行う。</t>
    <phoneticPr fontId="3"/>
  </si>
  <si>
    <t>障がい児通所給付（放課後等デイサービス事業）</t>
  </si>
  <si>
    <t>障がい児通所給付（児童発達支援事業）</t>
  </si>
  <si>
    <t>障がい児相談支援給付</t>
  </si>
  <si>
    <t>障がい児通所給付（保育所等訪問支援事業）</t>
  </si>
  <si>
    <t>障がい児入所給付</t>
  </si>
  <si>
    <t>高額障がい児（通所・入所）給付</t>
  </si>
  <si>
    <t>地域生活支援事業</t>
    <phoneticPr fontId="23"/>
  </si>
  <si>
    <t>　障害者総合支援法に基づき、障がい者及び障がい児に対して、移動支援、地域活動支援センター事業、日常生活用具等給付、住宅改修費等給付、点字図書給付などを提供することにより、自立生活及び社会参加の促進を図ることを目的とする。</t>
    <phoneticPr fontId="23"/>
  </si>
  <si>
    <t>　障害者総合支援法に基づき、障がい者及び障がい児に対して、移動支援、地域活動支援センター事業、日常生活用具等給付、住宅改修費等給付、点字図書給付などを提供する。</t>
    <phoneticPr fontId="3"/>
  </si>
  <si>
    <t>移動支援事業</t>
  </si>
  <si>
    <t>地域活動支援センター事業</t>
    <phoneticPr fontId="3"/>
  </si>
  <si>
    <t>日常生活用具給付事業</t>
    <phoneticPr fontId="3"/>
  </si>
  <si>
    <t>日常生活用具給付事業（区CM経費）</t>
    <phoneticPr fontId="3"/>
  </si>
  <si>
    <t>区CM</t>
    <rPh sb="0" eb="1">
      <t>ク</t>
    </rPh>
    <phoneticPr fontId="3"/>
  </si>
  <si>
    <t>住宅改修費等給付事業</t>
    <phoneticPr fontId="3"/>
  </si>
  <si>
    <t>点字図書給付事業</t>
    <phoneticPr fontId="3"/>
  </si>
  <si>
    <t>障がい者相談支援事業</t>
    <phoneticPr fontId="3"/>
  </si>
  <si>
    <t>障がい児等療育支援事業</t>
    <phoneticPr fontId="3"/>
  </si>
  <si>
    <t>聴覚言語障がい者コミュニケーション支援事業</t>
    <phoneticPr fontId="3"/>
  </si>
  <si>
    <t>手話通訳者等養成事業</t>
    <phoneticPr fontId="3"/>
  </si>
  <si>
    <t>手話奉仕員養成等事業</t>
    <phoneticPr fontId="3"/>
  </si>
  <si>
    <t>点訳奉仕員養成事業</t>
    <phoneticPr fontId="3"/>
  </si>
  <si>
    <t>要約筆記者養成及び派遣事業</t>
    <phoneticPr fontId="3"/>
  </si>
  <si>
    <t>盲ろう者通訳・介助者派遣及び養成事業</t>
    <phoneticPr fontId="3"/>
  </si>
  <si>
    <t>重度障がい者等入院時コミュニケーションサポート事業</t>
    <phoneticPr fontId="3"/>
  </si>
  <si>
    <t>成年後見に係る審判請求（障がい者等）</t>
    <phoneticPr fontId="3"/>
  </si>
  <si>
    <t>発達障がい者支援センター事業</t>
    <phoneticPr fontId="3"/>
  </si>
  <si>
    <t>重度障がい者入浴サービス事業</t>
    <phoneticPr fontId="3"/>
  </si>
  <si>
    <t>日中一時支援事業</t>
    <phoneticPr fontId="3"/>
  </si>
  <si>
    <t>障がい者福祉ホーム事業</t>
    <phoneticPr fontId="3"/>
  </si>
  <si>
    <t>障がい者社会参加促進事業</t>
    <phoneticPr fontId="3"/>
  </si>
  <si>
    <t>身体障がい者自動車改造費補助</t>
    <phoneticPr fontId="3"/>
  </si>
  <si>
    <t>地域自立支援協議会</t>
    <phoneticPr fontId="3"/>
  </si>
  <si>
    <t>地域自立支援協議会（区CM経費）</t>
    <phoneticPr fontId="3"/>
  </si>
  <si>
    <t>点字資料出版事業</t>
    <phoneticPr fontId="3"/>
  </si>
  <si>
    <t>更生訓練活動事業</t>
    <phoneticPr fontId="3"/>
  </si>
  <si>
    <t>在宅中途失明者訪問指導事業</t>
    <phoneticPr fontId="3"/>
  </si>
  <si>
    <t>障がい者スポーツ振興事業</t>
    <phoneticPr fontId="3"/>
  </si>
  <si>
    <t>障がい者福祉啓発事業</t>
    <phoneticPr fontId="3"/>
  </si>
  <si>
    <t>障がい者虐待防止事業</t>
    <phoneticPr fontId="3"/>
  </si>
  <si>
    <t>障がい者虐待防止事業（区CM経費）</t>
    <phoneticPr fontId="3"/>
  </si>
  <si>
    <t>大阪市休日夜間障がい者・高齢者虐待ホットライン事業（障がい者）</t>
    <phoneticPr fontId="3"/>
  </si>
  <si>
    <t>医療的ケア児者等地域生活支援センター事業</t>
    <phoneticPr fontId="3"/>
  </si>
  <si>
    <t>重度障がい者等就業支援事業</t>
    <phoneticPr fontId="3"/>
  </si>
  <si>
    <t>重度障がい者医療費助成</t>
    <phoneticPr fontId="23"/>
  </si>
  <si>
    <t>重度障がい者に対し、医療費等の一部を助成することにより、健康の保持及び生活の安定に寄与し、福祉の向上を図る。</t>
    <phoneticPr fontId="23"/>
  </si>
  <si>
    <t>　医療保険に加入している市内居住者のうち一定要件を満たす障がい者（所得制限あり）に対し、医療費の一部自己負担額を除いた自己負担分を助成する。障がい要件①～③に該当し、加入する健康保険から入院時食事代に係る標準負担額の減額認定を受けることができる市民税非課税世帯の者に対し、標準負担額減額後の入院時食事代を助成する。なお、生活保護受給者（停止の者は除く）、その他公費負担によって、医療費の全額支給を受けることができる者は助成対象外とする。
障がい要件
　①障がい程度１級または２級の身体障がい者手帳をお持ちの方
　②障がい程度Ａの療育手帳をお持ちの方
　③障がい程度３～６級の身体障がい者手帳かつ障がい程度Ｂ１の療育手帳をお持ちの方
　④障がい程度１級の精神障がい者保健福祉手帳をお持ちの方
　⑤難病法の助成対象者及び特定疾患医療受給者のうち、障がい程度１級９号相当の方
　　または特別児童扶養手当１級９号相当の方
所得要件
　扶養人員が０人の場合、472万１千円以下
　扶養人員が１人増えるごとに38円ずつ加算
　その他、重度障がい者医療費助成に係る各種案内の送付や医療証の更新事務等、制度運営に必要な事務を行う。
　</t>
    <phoneticPr fontId="3"/>
  </si>
  <si>
    <t>医療費助成経費</t>
    <phoneticPr fontId="3"/>
  </si>
  <si>
    <t>審査支払事務にかかる委託経費</t>
  </si>
  <si>
    <t>助成事務にかかる経費</t>
    <phoneticPr fontId="3"/>
  </si>
  <si>
    <t>入院時食事療養費</t>
    <phoneticPr fontId="3"/>
  </si>
  <si>
    <t>事務費</t>
    <rPh sb="0" eb="3">
      <t>ジムヒ</t>
    </rPh>
    <phoneticPr fontId="3"/>
  </si>
  <si>
    <t>障がい児施設措置費</t>
    <phoneticPr fontId="23"/>
  </si>
  <si>
    <t>　児童福祉法に基づき、障がい児入所施設の措置児童等の保護に必要な費用の負担を行うことにより、障がい児の福祉の向上を図る。</t>
    <phoneticPr fontId="23"/>
  </si>
  <si>
    <t>　虐待等児童の人権擁護のため、措置による入所等が適切であると児童相談所が判断した場合、障がい児入所施設に対して障がい児施設措置費の支弁を行う。本市において措置決定を受けた児童が入所する障がい児入所施設に対し、毎月初日時点の措置児童在籍者数に応じて障がい児施設措置費等を支弁する。</t>
    <phoneticPr fontId="3"/>
  </si>
  <si>
    <t>障がい児施設措置費</t>
  </si>
  <si>
    <t>法外援護費</t>
    <phoneticPr fontId="23"/>
  </si>
  <si>
    <t>　障がい児通所・入所施設を利用している障がい児のいる世帯に対して、費用の一部などを負担することにより保護者の負担軽減を図る。</t>
    <phoneticPr fontId="23"/>
  </si>
  <si>
    <t>　・別のきょうだいが保育所に通所している場合、「第二子等障がい児施設など利用料軽減措置事業」により利用料の軽減を行う。
・「施設児童援護費」により、旧重症心身障がい児施設に対し、法定給付費の加算分を特別加算として支給することで、入所者の処遇に万全を図り、児童発達支援センターに通園する児童等の通園にかかる交通費の一部を支給することで、保護者の負担軽減を行い通園を促進する。
・公立施設を運営している法人に対し、民間施設と差等が生じている運営費を調整し施設運営を安定させるため、「公設民営施設運営調整費」により障がい児の処遇向上を図る。
・大阪市では「子育て・教育の無償化」に取り組むため、保育料無償化に合わせ、児童発達支援について第２子以降の０～２歳児の利用者負担を無償化し、保護者への子育てにかかる費用の負担軽減を図る。</t>
    <phoneticPr fontId="3"/>
  </si>
  <si>
    <t>第二子等障がい児施設等利用料軽減措置事業</t>
    <phoneticPr fontId="3"/>
  </si>
  <si>
    <t>施設児童援護費</t>
    <phoneticPr fontId="3"/>
  </si>
  <si>
    <t>公設民営施設運営調整費</t>
    <phoneticPr fontId="3"/>
  </si>
  <si>
    <t>児童発達支援利用者負担給付事業（0～2歳児の保育料無償化）</t>
    <phoneticPr fontId="3"/>
  </si>
  <si>
    <t>障がい者リハビリテーション促進事業</t>
    <phoneticPr fontId="23"/>
  </si>
  <si>
    <t>地域で生活する障がい者が継続して自立した生活を送ることができるよう、障がい福祉サービス事業所においてリハビリテーション提供体制を整えることを目的とする。</t>
    <phoneticPr fontId="23"/>
  </si>
  <si>
    <t>障がい福祉サービス事業所等（生活介護、自立訓練、児童発達支援、放課後等デイサービス）においてリハビリテーションの提供体制を整えるため、理学療法士等の専門職員を確保するための経費を支給する。</t>
    <phoneticPr fontId="3"/>
  </si>
  <si>
    <t>障がい者リハビリテーション促進事業</t>
  </si>
  <si>
    <t>重症心身障がい者施設通所助成</t>
    <phoneticPr fontId="23"/>
  </si>
  <si>
    <t>重症心身障がい者に対する通所援護を実施する生活介護の施設（重症心身障がい者通所施設）及び当該施設利用者の保護者等に対し、利用者の通所にかかる経費を助成することにより、施設における支援体制の安定化を図り、重症心身障がい者の社会参加を促進する。</t>
    <phoneticPr fontId="23"/>
  </si>
  <si>
    <t>（１）　通所用バス運行費
　重症心身障がい者通所施設における通所用バス運行にかかる経費について補助を行う。
（２）　通所施設交通費
　重症心身障がい者通所施設への通所手段として保護者等の自家用車を利用する場合に、保護者等に対して通所に要する交通費（燃料費）を支給する。</t>
    <phoneticPr fontId="3"/>
  </si>
  <si>
    <t>重症心身障がい者通所用バス運行費補助</t>
  </si>
  <si>
    <t>重症心身障がい者通所交通費助成</t>
  </si>
  <si>
    <t>障がい者訓練等通所交通費</t>
    <phoneticPr fontId="23"/>
  </si>
  <si>
    <t>　市内に居住する低所得の障がい者が、訓練等給付事業所を利用する場合に、利用者およびその介護者の交通費の一部を支給することにより、経済的負担の軽減を行い、社会参加を促進することを目的とする。</t>
    <phoneticPr fontId="23"/>
  </si>
  <si>
    <t>　自立訓練（機能訓練・生活訓練）事業、就労移行支援事業、就労継続支援B型事業を利用する障がい者およびその介護者の交通費の一部を支給する。</t>
    <phoneticPr fontId="3"/>
  </si>
  <si>
    <t>障がい者訓練等通所交通費</t>
  </si>
  <si>
    <t>難聴児補聴器給付事業</t>
    <phoneticPr fontId="23"/>
  </si>
  <si>
    <t>　補聴器を必要とする軽度・中等度の難聴児の保護者からの申請に基づき、補聴器の購入及び修理に係る費用の全部又は一部を支給することにより、障がい児の言語訓練及び生活適応訓練を促進することを目的とする。</t>
    <phoneticPr fontId="23"/>
  </si>
  <si>
    <t>　障がい者手帳の交付対象とならない軽度・中等度の難聴児が、専門医の診断により補聴器の装着の必要性を示唆された場合、当該児童の保護者からの申請に基づき、当該補聴器の購入に際して必要な費用の全部又は一部を支給する。また、当該補聴器の修理に係る必要な費用の全部又は一部についても支給する。</t>
    <phoneticPr fontId="3"/>
  </si>
  <si>
    <t>難聴児補聴器給付事業</t>
  </si>
  <si>
    <t>医療的ケアを必要とする重症心身障がい児者等支援事業</t>
    <phoneticPr fontId="23"/>
  </si>
  <si>
    <t>医療型短期入所事業の整備促進を図り、在宅重症心身障がい児者等の介護者の急病等の一時的受入（短期入所）施設を確保するとともに、医療的ケアに対応する福祉サービス事業所の整備充実を図る。</t>
    <phoneticPr fontId="23"/>
  </si>
  <si>
    <t>（医療型短期入所事業）
医療機関において、重症心身障がい児者を一時的に受入れるための病床を確保するとともに、対象者又はその保護者からの利用申込に応じて、医療的ケアをはじめとした宿泊を伴うサービス（入浴、排泄、食事の介護等必要な支援）を提供する。
（重症心身障がい者地域生活支援センター事業）
　医療的ケアに対応可能な福祉サービス事業所の充実を図るため、介護技術の向上を目的とした研修、福祉サービス事業所の情報集約・情報提供、等を実施し、地域生活支援の基盤づくりを行う。</t>
    <phoneticPr fontId="3"/>
  </si>
  <si>
    <t>医療型短期入所事業</t>
    <phoneticPr fontId="3"/>
  </si>
  <si>
    <t>障がい児者歯科診療事業</t>
    <phoneticPr fontId="23"/>
  </si>
  <si>
    <t>不随意運動や衝動的な行動など、一般開業医での対応が困難な障がい児（者）の診療機会を確保を目的とする。</t>
    <phoneticPr fontId="23"/>
  </si>
  <si>
    <t>障がい特性により不随意運動や衝動的な行動が伴う障がい児(者)の診療は、一般の地域歯科医院では特別な設備や介助者を必要とするなど診療の困難性や採算上の問題があることから、専用の設備等を備えた治療環境とマンパワーにより歯科診療体制を確保し、より高度で専門的な技術により診療を実施する。</t>
    <phoneticPr fontId="3"/>
  </si>
  <si>
    <t>障がい児（者）歯科診療事業</t>
  </si>
  <si>
    <t>障がい者在宅支援事業</t>
    <phoneticPr fontId="23"/>
  </si>
  <si>
    <t>　重度の身体障がい等のため食事の調理が困難な者又は食生活の自己管理が困難な者に対し、訪問により食事を配達するとともに利用者の安否を確認すること、障がい者が安心して暮らせるよう市営住宅の一部にICT技術を活用した見守りを実施すること、在宅の重度障がい者等に対して手当及び給付金を支給すること、日常生活に著しい支障のある在宅等の重度肢体障がい者に対して、医師等を派遣して手帳診断及び更生相談を行い、市域北部・西部・東部方面の公共機関へ出向き出張判定を行うこと、福祉療育相談や、検診を通じて、進行性の障がい状況を的確に把握し療養管理を図ることにより、在宅の重度障がい者等の福祉の向上を図ることを目的とする。</t>
    <phoneticPr fontId="23"/>
  </si>
  <si>
    <t>・重度の身体障がい等のため食事の調理が困難な者又は食生活の自己管理が困難な者に対し、訪問により食事を配達するとともに利用者の安否を確認する。
・障がい者が安心して暮らせるよう市営住宅の一部にICT技術を活用した見守りを実施する。
・在宅の重度障がい者等に対して手当及び給付金を支給する。
・日常生活に著しい支障のある在宅等の重度肢体障がい者に対して、医師等を派遣して手帳診断及び更生相談を行い、市域北部・西部・東部方面の公共機関へ出向き出張判定を行い、福祉療育相談や、検診を通じて、進行性の障がい状況を的確に把握し療養管理を図る。</t>
    <phoneticPr fontId="3"/>
  </si>
  <si>
    <t>生活支援型食事サービス事業</t>
    <phoneticPr fontId="3"/>
  </si>
  <si>
    <t>ICT技術を活用した高齢者等の見守り</t>
    <phoneticPr fontId="3"/>
  </si>
  <si>
    <t>特別障がい者手当等の支給</t>
    <phoneticPr fontId="3"/>
  </si>
  <si>
    <t>外国人心身障がい者給付金支給事業</t>
    <phoneticPr fontId="3"/>
  </si>
  <si>
    <t>重度肢体障がい者訪問診断実施事業</t>
    <phoneticPr fontId="3"/>
  </si>
  <si>
    <t>発達障がい者支援事業</t>
    <phoneticPr fontId="23"/>
  </si>
  <si>
    <t>　発達障がい者の乳幼児期から成人期までのライフステージに対応した一貫した発達障がい者支援体制の構築を目指し、発達障がい者支援センターの運営及び専門療育機関の設置等を通じて、地域における支援体制の整備及び発達障がい者とその家族の福祉の向上を図る。</t>
    <phoneticPr fontId="23"/>
  </si>
  <si>
    <t>①児童の療育（年間20回）　
　自閉スペクトラム症の特性をふまえた指導手法を用いて、身辺自立や集団への適応に向けた日常生活の力を伸ばすため個別の療育を実施する。
②保護者の研修（年間10回程度）
　保護者が児童についてより理解を深めるため、自閉スペクトラム症についての特性や支援について、小グループでの意見交換や実習など参加型研修等を取り入れて実施する。</t>
    <phoneticPr fontId="3"/>
  </si>
  <si>
    <t>専門療育機関の設置</t>
    <phoneticPr fontId="3"/>
  </si>
  <si>
    <t>発達障がい者支援</t>
    <phoneticPr fontId="3"/>
  </si>
  <si>
    <t>障がい者就業支援事業</t>
    <phoneticPr fontId="23"/>
  </si>
  <si>
    <t>　障がい者の雇用の促進と職業生活における自立を図るため、就業及びこれに伴う日常生活及び社会生活上の支援等を行うことにより、障がい者の自立と社会参加を支援し、障がい福祉の増進を図ることを目的とする。</t>
    <phoneticPr fontId="23"/>
  </si>
  <si>
    <t>　障がいがある人の就業を支援するために、職業リハビリテーションと就業の場を確保するために、能力開発施設や就業生活支援施設の設置や就労機会の拡充に向けた取組を行っている。</t>
    <phoneticPr fontId="3"/>
  </si>
  <si>
    <t>障がい者就業・生活支援センター事業</t>
    <phoneticPr fontId="3"/>
  </si>
  <si>
    <t>知的障がい者長期受入プロジェクト</t>
    <phoneticPr fontId="3"/>
  </si>
  <si>
    <t>大阪市ハートフルＷｅｂ事業</t>
    <phoneticPr fontId="3"/>
  </si>
  <si>
    <t>大阪市障がい者職業能力開発訓練施設運営助成</t>
    <phoneticPr fontId="3"/>
  </si>
  <si>
    <t>身体・知的障がい者等の地下鉄等乗車料金福祉措置</t>
    <phoneticPr fontId="23"/>
  </si>
  <si>
    <t>　身体・知的障がい者等の自立と社会経済活動への積極的な参加を促すため無料乗車証または乗車料金割引証を交付し、もって福祉の向上に資することを目的とする。</t>
    <phoneticPr fontId="23"/>
  </si>
  <si>
    <t>　身体障がい者手帳や療育手帳等の交付を受けている方に対し、障がいの等級等に応じて、交通機関（Osaka Metro、大阪シティバス）の無料乗車証または乗車料金割引証を交付する。</t>
    <phoneticPr fontId="3"/>
  </si>
  <si>
    <t>障がい者の乗車料金福祉措置（交付金）</t>
  </si>
  <si>
    <t>身体・知的障がい者等の地下鉄等乗車料金福祉措置にかかるICカード化システム改修経費</t>
  </si>
  <si>
    <t>障がい者の乗車料金福祉措置</t>
  </si>
  <si>
    <t>障がい者の乗車料金福祉措置（印字処理経費）</t>
  </si>
  <si>
    <t>重度障がい者等タクシー料金給付事業</t>
    <phoneticPr fontId="23"/>
  </si>
  <si>
    <t>　外出が困難な重度障がい者等に対し、タクシーの利用が必要な場合にその料金の一部を給付し、身体・知的障がい者等の自立と社会参加を促すことを目的とする。</t>
    <phoneticPr fontId="23"/>
  </si>
  <si>
    <t>　外出が困難な重度障がい者等を対象として、500円（リフト付タクシーは2,000円）を上限に、重度障がい者等タクシー料金給付券を交付し、乗車料金の一部又は全てを給付する。</t>
    <phoneticPr fontId="3"/>
  </si>
  <si>
    <t>重度障がい者等タクシー料金給付事業</t>
  </si>
  <si>
    <t>重度障がい者等タクシー料金給付事業（区CM経費）</t>
    <rPh sb="18" eb="19">
      <t>ク</t>
    </rPh>
    <rPh sb="21" eb="23">
      <t>ケイヒ</t>
    </rPh>
    <phoneticPr fontId="3"/>
  </si>
  <si>
    <t>重度障がい者等タクシー料金給付における二次元コードを活用した利便性向上事業</t>
  </si>
  <si>
    <t>障がい者福祉バス借上補助</t>
    <phoneticPr fontId="23"/>
  </si>
  <si>
    <t>　障がい者の自立と社会参加を目的とする事業を行う団体が研修会や社会見学等を実施する際に使用するバスの借上にかかる経費の一部を補助することにより、障がい者の社会参加の促進と福祉の向上に資することを目的とする。</t>
    <rPh sb="1" eb="2">
      <t>ショウ</t>
    </rPh>
    <rPh sb="4" eb="5">
      <t>シャ</t>
    </rPh>
    <rPh sb="6" eb="8">
      <t>ジリツ</t>
    </rPh>
    <rPh sb="9" eb="13">
      <t>シャカイサンカ</t>
    </rPh>
    <rPh sb="14" eb="16">
      <t>モクテキ</t>
    </rPh>
    <rPh sb="19" eb="21">
      <t>ジギョウ</t>
    </rPh>
    <rPh sb="22" eb="23">
      <t>オコナ</t>
    </rPh>
    <rPh sb="24" eb="26">
      <t>ダンタイ</t>
    </rPh>
    <rPh sb="59" eb="61">
      <t>イチブ</t>
    </rPh>
    <rPh sb="62" eb="64">
      <t>ホジョ</t>
    </rPh>
    <rPh sb="88" eb="90">
      <t>コウジョウ</t>
    </rPh>
    <rPh sb="91" eb="92">
      <t>シ</t>
    </rPh>
    <phoneticPr fontId="23"/>
  </si>
  <si>
    <t>　障がい者の自立と社会参加を目的とする事業を行う団体が研修会や社会見学等を実施する際に使用するバスの借上にかかる経費の２分の１以内（100円未満切捨て）を補助する（１台につき51,500円を上限とする）。また、補助は1団体につき1年に1回を限度とする。</t>
    <phoneticPr fontId="3"/>
  </si>
  <si>
    <t>障がい者福祉バス借上補助</t>
    <phoneticPr fontId="3"/>
  </si>
  <si>
    <t>障がい者スポーツセンター等運営費</t>
    <phoneticPr fontId="23"/>
  </si>
  <si>
    <t>　障がい者に対し、スポーツ及びレクリエーション活動の機会を提供するとともに、障がい者のスポーツに関する講習会等を開催することにより、障がい者の自立と社会参加を促進し、もって障がい者福祉の増進に寄与すること。
　また、障がい者スポーツセンター等の経年劣化等に伴い、必要な改修及び取替工事等について整備を行うこと。</t>
    <phoneticPr fontId="23"/>
  </si>
  <si>
    <t>１　障がい者スポーツセンターの事業の実施
　(1) 障がい者スポーツセンターの運営業務
　(2) 障がい者のスポーツに関する各種講習会の開催その他障がい者のスポーツ指導
　(3) 障がい者のスポーツの振興を担う人材の育成
　(4) 障がい者のスポーツに関する普及啓発
　(5) その他障がい者スポーツ振興に関する事業等
２　障がい者スポーツセンター等の建物及び附属設備の維持保全及び整備に関すること
３　その他障がい者スポーツセンターの管理に関すること</t>
    <phoneticPr fontId="3"/>
  </si>
  <si>
    <t>長居障がい者スポーツセンター運営費</t>
    <phoneticPr fontId="3"/>
  </si>
  <si>
    <t>長居障がい者スポーツセンター運営費（法定点検）</t>
  </si>
  <si>
    <t>長居障がい者スポーツセンター運営費（物価高騰）</t>
  </si>
  <si>
    <t>舞洲障がい者スポーツセンター運営費</t>
    <phoneticPr fontId="3"/>
  </si>
  <si>
    <t>舞洲障がい者スポーツセンター運営費（法定点検）</t>
    <phoneticPr fontId="3"/>
  </si>
  <si>
    <t>舞洲障がい者スポーツセンター運営費（物価高騰）</t>
  </si>
  <si>
    <t>障がい者福祉施設整備（指定管理施設分）</t>
    <phoneticPr fontId="3"/>
  </si>
  <si>
    <t>障がい者福祉施設整備（緊急安全対策分）</t>
    <phoneticPr fontId="3"/>
  </si>
  <si>
    <t>此花作業指導所運営費</t>
    <phoneticPr fontId="3"/>
  </si>
  <si>
    <t>長居障がい者スポーツセンター建替整備事業</t>
    <phoneticPr fontId="23"/>
  </si>
  <si>
    <t>　障がい者スポーツ振興の中核的な拠点施設として機能強化を図るため、PFI方式により新たな施設を整備する。</t>
    <phoneticPr fontId="23"/>
  </si>
  <si>
    <t>　PFI方式による新たな施設の整備・運営に向け、民間事業者にアドバイザリー業務を委託し、民間資金等の活用による公共施設等の整備等の促進に関する法律（PFI法）所定の手続の準備を進めるとともに、先行して運営予定事業者を選定する。</t>
    <phoneticPr fontId="3"/>
  </si>
  <si>
    <t>PFIアドバイザリー業務委託等経費</t>
    <rPh sb="10" eb="12">
      <t>ギョウム</t>
    </rPh>
    <rPh sb="12" eb="14">
      <t>イタク</t>
    </rPh>
    <rPh sb="14" eb="15">
      <t>トウ</t>
    </rPh>
    <rPh sb="15" eb="17">
      <t>ケイヒ</t>
    </rPh>
    <phoneticPr fontId="3"/>
  </si>
  <si>
    <t>PFI導入可能性調査</t>
    <rPh sb="3" eb="5">
      <t>ドウニュウ</t>
    </rPh>
    <rPh sb="5" eb="8">
      <t>カノウセイ</t>
    </rPh>
    <rPh sb="8" eb="10">
      <t>チョウサ</t>
    </rPh>
    <phoneticPr fontId="3"/>
  </si>
  <si>
    <t>樹木診断等調査</t>
    <rPh sb="0" eb="4">
      <t>ジュモクシンダン</t>
    </rPh>
    <rPh sb="4" eb="5">
      <t>トウ</t>
    </rPh>
    <rPh sb="5" eb="7">
      <t>チョウサ</t>
    </rPh>
    <phoneticPr fontId="3"/>
  </si>
  <si>
    <t>点字図書館運営費</t>
    <phoneticPr fontId="23"/>
  </si>
  <si>
    <t>　視覚障がいのある方のニーズに応じて点字刊行物や図書の閲覧貸し出しなどを行うとともに、ボランティアの養成等を実施し、障がい福祉の増進を図ることを目的とする。</t>
    <phoneticPr fontId="23"/>
  </si>
  <si>
    <t>　視覚障がいのある方のニーズに応じて点字刊行物や図書の閲覧貸し出しなどを行うとともに、ボランティアの養成等を実施する。</t>
    <phoneticPr fontId="3"/>
  </si>
  <si>
    <t>点字図書館にかかる運営経費（情報文化センター）</t>
  </si>
  <si>
    <t>点字図書館にかかる運営経費（早川福祉会館）</t>
  </si>
  <si>
    <t>早川福祉会館運営費</t>
    <phoneticPr fontId="23"/>
  </si>
  <si>
    <t xml:space="preserve">　指定管理者制度を導入し、施設の維持管理及び貸会議室業務をより効果的、効率的に行い、障がい者の自立と社会参加を促進し、もって障がい者福祉の増進に寄与する。 </t>
    <phoneticPr fontId="23"/>
  </si>
  <si>
    <t>１　会館の管理運営に関する業務
２　会議室の管理運営に伴う業務
３　建物及び附属設備の維持保全業務</t>
    <phoneticPr fontId="3"/>
  </si>
  <si>
    <t>早川福祉会館運営費</t>
    <phoneticPr fontId="3"/>
  </si>
  <si>
    <t>早川福祉会館運営費（緊急安全対策）</t>
    <phoneticPr fontId="3"/>
  </si>
  <si>
    <t>敷津浦学園運営費</t>
    <phoneticPr fontId="23"/>
  </si>
  <si>
    <t>　大阪市立敷津浦学園は、児童福祉法第42条に規定される福祉型障がい児入所施設で、主として知的障がいのある児童等を入所により保護するとともに、独立自活に必要な知識技能の習得のための支援を行うことを目的として設置している。</t>
    <phoneticPr fontId="23"/>
  </si>
  <si>
    <t>　大阪市立敷津浦学園については、指定管理者制度により、管理運営委託しており、月初に在籍する措置人員数を基準に、施設からの請求に基づき運営費を支出する。</t>
    <phoneticPr fontId="3"/>
  </si>
  <si>
    <t>敷津浦学園にかかる運営経費</t>
  </si>
  <si>
    <t>敷津浦学園にかかる運営経費（物価高騰）</t>
  </si>
  <si>
    <t>障がい者相談員設置事業</t>
    <phoneticPr fontId="23"/>
  </si>
  <si>
    <t>　身体及び知的障がい者福祉に関し、身体及び知的障がい者又はその家族からの相談に応じ、必要な助言や指導や支援を行うとともに、関係機関との協力及び積極的な啓発・普及活動に質する業務を行うことにより、身体及び知的障がい者の福祉の増進を図ることを目的とする。</t>
    <phoneticPr fontId="23"/>
  </si>
  <si>
    <t>　身体障がい者相談員・知的障がい者相談員が、障がいのある方からの相談に応じ、助言を行う。身体障がい者相談員は身体障がい当事者、知的障がい者相談員は知的障がいのある方の保護者に委嘱しており、保健福祉センター等の行政機関への協力、障がい者福祉についての普及や啓発等の業務を行う。</t>
    <phoneticPr fontId="3"/>
  </si>
  <si>
    <t>身体障がい者相談員経費</t>
  </si>
  <si>
    <t>身体障がい者相談員経費</t>
    <phoneticPr fontId="3"/>
  </si>
  <si>
    <t>知的障がい者相談員（区CM経費）</t>
    <phoneticPr fontId="3"/>
  </si>
  <si>
    <t>障がい者健康診査事業</t>
    <phoneticPr fontId="23"/>
  </si>
  <si>
    <t>在宅障がい者に対して健康診査を実施することにより、障がい者の病気の早期発見及び二次障がいの発生を予防し、福祉の増進に資することを目的とする。</t>
    <phoneticPr fontId="23"/>
  </si>
  <si>
    <t>在宅障がい者に対し、問診、身体計測、理学的検査、血圧測定、血液検査、検尿、胸部Ｘ線撮影等の健康診査、また、選択検査として心電図検査、肝炎ｳｲﾙｽ検査を実施することにより、障がい者の病気の早期発見及び二次障がいの発生の予防に貢献している。また、平成20年4月から特定健康診査（いわゆるメタボリック症候群の早期発見のための健康診査）が実施され、障がい者の方についても特定健診等の受診券をご持参いただき、当センターで実施している。</t>
    <phoneticPr fontId="3"/>
  </si>
  <si>
    <t>障がい者健康診査事業</t>
  </si>
  <si>
    <t>リハビリテーションセンター運営費</t>
    <phoneticPr fontId="23"/>
  </si>
  <si>
    <t>効率的なセンターの管理運営を目的とする。</t>
    <phoneticPr fontId="23"/>
  </si>
  <si>
    <t>センター運営にかかる経費</t>
    <phoneticPr fontId="3"/>
  </si>
  <si>
    <t>施設管理経費</t>
  </si>
  <si>
    <t>施設管理経費（緊急安全対策）</t>
    <phoneticPr fontId="3"/>
  </si>
  <si>
    <t>企画情報事業</t>
  </si>
  <si>
    <t>更生相談・判定事業</t>
  </si>
  <si>
    <t>知的障がい者相談・判定事業</t>
  </si>
  <si>
    <t>地域リハビリテーション推進事業</t>
  </si>
  <si>
    <t>通所肢体訓練事業</t>
  </si>
  <si>
    <t>通所言語訓練事業</t>
  </si>
  <si>
    <t>補装具福祉機器普及事業</t>
  </si>
  <si>
    <t>更生療育センター運営費（物価高騰対策）</t>
  </si>
  <si>
    <t>指定管理者外部評価等経費</t>
  </si>
  <si>
    <t>療育相談・発達相談診査事業</t>
  </si>
  <si>
    <t>リハビリテーションセンター整備事業</t>
    <phoneticPr fontId="23"/>
  </si>
  <si>
    <t>　リハビリテーションセンターは昭和５９年の開設から３０年以上経過しており、建物や設備の老朽化が著しく、管理運営及びリハビリテーション事業を実施していくうえで支障をきたすため、施設の機能・利便性を向上させ、安定的に管理運営することにより、利用者の処遇向上を図る。
　また、身体障がい者の各種障がいの判定・医学的診断に必要不可欠な医療機器を更新することにより、リハビリテーションセンター事業を円滑に遂行する。</t>
    <phoneticPr fontId="23"/>
  </si>
  <si>
    <t>　リハビリテーションセンターは昭和５９年の開設から３０年以上経過しており、建物や設備の老朽化が著しく、管理運営及びリハビリテーション事業を実施していくうえで支障をきたすため、施設の機能・利便性を向上させ、安定的に管理運営することにより、利用者の処遇向上を図る。
　また、身体障がい者の各種障がいの判定・医学的診断に必要不可欠な医療機器を更新することにより、リハビリテーションセンター事業を円滑に遂行する。</t>
    <phoneticPr fontId="3"/>
  </si>
  <si>
    <t>リハビリテーションセンター改修工事（投資）</t>
  </si>
  <si>
    <t>リハビリテーションセンター改修工事</t>
  </si>
  <si>
    <t>リハビリテーションセンター改修工事（緊急安全対策）（投資）</t>
  </si>
  <si>
    <t>医療機器の更新（投資）</t>
  </si>
  <si>
    <t>医療機器の更新</t>
  </si>
  <si>
    <t>オンライン資格確認用機器等の購入</t>
  </si>
  <si>
    <t>障がい福祉サービス事業者等指定・指導業務</t>
    <phoneticPr fontId="23"/>
  </si>
  <si>
    <t>障害者の日常生活及び社会生活を総合的に支援するための法律（総合支援法）及び児童福祉法等に基づく障がい福祉サービス事業者等の指定及び指導・監査業務を行うことにより、サービスの質の確保及び給付費の適正化を図る。</t>
    <phoneticPr fontId="23"/>
  </si>
  <si>
    <t>・障害者総合支援法及び児童福祉法等に基づく事業者指定及び移動支援事業要綱に基づく事業者登録を行う。
・人員基準や設備基準等に定める事項や加算等の報酬に関する事項等、事業者が本市に対して届け出る必要がある事項に係る書類の受付等を行う。
・障がい福祉サービス事業者等に対し、運営指導及び集団指導を行い、障がい福祉サービス等の取扱い及び障がい福祉サービスに係る介護給付等の請求に関する事項等について周知徹底させる。
・運営指導の結果、介護給付等の請求に誤り等が確認され、その内容等が著しく不正な請求と認められる場合等においては、監査を実施する。
・監査において、指定基準違反等が認められた場合には、法律に基づき「勧告、命令」、「指定の取消」等の行政上の措置を講じる。</t>
    <phoneticPr fontId="3"/>
  </si>
  <si>
    <t>障がい福祉サービス事業者等指定・指導業務</t>
  </si>
  <si>
    <t>障がい福祉サービス事業者等指定・指導業務（事務経費にかかる歳入）</t>
  </si>
  <si>
    <t>障がい支援区分認定事務費</t>
    <phoneticPr fontId="23"/>
  </si>
  <si>
    <t>　障がい者等に対して、障害者総合支援法に基づく、障がい福祉サービスの種類や支給量などを決定するために必要となる「障がい支援区分認定」を適切に行うことを目的とする。</t>
    <phoneticPr fontId="23"/>
  </si>
  <si>
    <t>　障がい者等に対して、障害者総合支援法に基づく、障がい福祉サービスの種類や支給量などを決定するために必要となる「障がい支援区分認定」を適切に行うことを目的とする。</t>
    <phoneticPr fontId="3"/>
  </si>
  <si>
    <t>障がい支援区分認定審査会経費（審査会経費）</t>
    <phoneticPr fontId="3"/>
  </si>
  <si>
    <t>障がい支援区分認定審査会経費（審査会関係経費）</t>
  </si>
  <si>
    <t>認定事務センター運営経費</t>
  </si>
  <si>
    <t>障がい者差別解消の推進</t>
    <phoneticPr fontId="23"/>
  </si>
  <si>
    <t>　「障害を理由とする差別の解消の推進に関する法律（障害者差別解消法）」の趣旨に基づき、相談及び紛争の防止等のための体制の整備、障がい者差別解消支援地域協議部会の設置運営及び市民への啓発活動等を図る。
　障がい者差別解消の取組を円滑に行っていくためには、支援体制の整備は継続的に行う必要があり、当該施策の実施により当事者間の「建設的対話による相互理解」の促進を図るとともに、市民、事業者等への法の趣旨の周知・研修啓発を行っていく。</t>
    <phoneticPr fontId="23"/>
  </si>
  <si>
    <t>１　障害者差別解消法に基づき、相談事例を踏まえた障がいを理由とする差別を解消するための取組を効果的かつ円滑に行うため、有識者により組織し地域の実情に応じた差別の解消のための取組を主体的に実施するネットワークとして運営する。
２　障がいを理由とする差別に関する相談窓口（区役所や各区の障がい者基幹相談支援センター等）への後方支援として専門相談員（会計年度任用職員）を配置し、専門的知識や経験を要する事案の解決に向けた検討や助言等を実施するとともに、事業者等のニーズに対応するため、主として出前講座に対応する職員として、専門相談員を増員する。
３　障害者差別解消法に基づき、専門相談員と関係機関との連携によっても解決困難な事例の対応策の検討や専門分野の相談に関する分析評価など、より専門的な意見が必要な事案について、外部有識者等より意見を聴取するため、事例検討会議を開催する。</t>
    <phoneticPr fontId="3"/>
  </si>
  <si>
    <t>障がい者差別解消推進</t>
  </si>
  <si>
    <t>強度行動障がい者のグループホーム移行促進事業</t>
    <phoneticPr fontId="23"/>
  </si>
  <si>
    <t>　強度行動障がいのある方について、障がい者グループホームで受け入れ可能な体制を構築出来るよう、一定期間において人員を確保するための加算を実施したり、受け皿となるグループホームに対して、行動障がいに対応した住宅改造のための費用の一部を助成することにより、グループホームへの移行を促進していく。</t>
    <phoneticPr fontId="23"/>
  </si>
  <si>
    <t>（１）グループホームへの入居前後支援事業
　（ア）強度行動障がい者の受け入れにあたって必要な準備（対象者のアセスメント、支援計画の作成（特に行動障がいへの対応等）、日中活動場所の確保、家主・近隣への説明、体験入居実施等）を行う。
　（イ）グループホーム入居後、グループホームでの生活が安定するまでの間支援員を加配する。
（2）整備費助成
　行動障がいに対応した住宅改造費の補助を設け、グループホームに強度行動障がい者を受け入れやすい環境を整備する。</t>
    <phoneticPr fontId="3"/>
  </si>
  <si>
    <t>強度行動障がい者のグループホーム移行促進事業</t>
  </si>
  <si>
    <t>強度行動障がい者のグループホーム移行促進事業（投資）</t>
  </si>
  <si>
    <t>障がい者福祉関係事務費</t>
    <rPh sb="0" eb="1">
      <t>ショウ</t>
    </rPh>
    <rPh sb="3" eb="4">
      <t>シャ</t>
    </rPh>
    <rPh sb="4" eb="6">
      <t>フクシ</t>
    </rPh>
    <rPh sb="6" eb="8">
      <t>カンケイ</t>
    </rPh>
    <rPh sb="8" eb="10">
      <t>ジム</t>
    </rPh>
    <rPh sb="10" eb="11">
      <t>ヒ</t>
    </rPh>
    <phoneticPr fontId="23"/>
  </si>
  <si>
    <t>　障がい者福祉にかかる必要な事務的な経費及び障がい者福祉施設の改修等に関する経費であり、円滑な事務を実施することを目的とする。</t>
    <phoneticPr fontId="23"/>
  </si>
  <si>
    <t>　障がい者福祉にかかる必要な事務的な経費及び障がい者福祉施設の改修等に関する経費であり、円滑な事務を実施する。</t>
    <phoneticPr fontId="3"/>
  </si>
  <si>
    <t>法施行事務費等</t>
    <phoneticPr fontId="3"/>
  </si>
  <si>
    <t>法施行事務費等（区CM経費）</t>
  </si>
  <si>
    <t>総合支援事務費</t>
    <phoneticPr fontId="3"/>
  </si>
  <si>
    <t>総合支援事務費（区CM経費）</t>
  </si>
  <si>
    <t>特別児童扶養手当</t>
    <phoneticPr fontId="3"/>
  </si>
  <si>
    <t>療育手帳交付事業</t>
    <phoneticPr fontId="3"/>
  </si>
  <si>
    <t>療育手帳交付事業（区CM経費）</t>
  </si>
  <si>
    <t>身体障がい者手帳交付事務</t>
    <phoneticPr fontId="3"/>
  </si>
  <si>
    <t>身体障がい者手帳無料診断事業</t>
  </si>
  <si>
    <t>障がい者福祉担当職員研修会</t>
    <phoneticPr fontId="3"/>
  </si>
  <si>
    <t>「わがまちのやさしさ発見｣レポート募集事業</t>
  </si>
  <si>
    <t>民間社会福祉施設等償還金補助</t>
  </si>
  <si>
    <t>障がい者支援計画・障がい福祉計画・障がい児福祉計画策定事業</t>
  </si>
  <si>
    <t>社会保障・税番号制度対応のための中間サーバ関連経費</t>
  </si>
  <si>
    <t>障がい福祉課所管用地の管理等に関する経費</t>
    <phoneticPr fontId="3"/>
  </si>
  <si>
    <t>障がい福祉課所管施設等の改修経費</t>
    <phoneticPr fontId="3"/>
  </si>
  <si>
    <t>身体障害者福祉法施行75周年・知的障害者福祉法施行65周年大阪市記念大会</t>
    <phoneticPr fontId="3"/>
  </si>
  <si>
    <t>障がい児通所支援事業所等における性被害防止対策設備等支援</t>
    <phoneticPr fontId="3"/>
  </si>
  <si>
    <t>AI音声認識技術を活用した事業者向けサービス向上事業</t>
    <phoneticPr fontId="3"/>
  </si>
  <si>
    <t>地域共生社会の未来実現事業</t>
  </si>
  <si>
    <t>障がい者グループホーム整備助成</t>
    <phoneticPr fontId="23"/>
  </si>
  <si>
    <t>　障がい者のグループホームの整備及び設備整備に係る経費の一部を助成することにより、重度障がい者の受入れを促進し、地域における社会資源を充実させることで、地域で共同生活を行う障がい者の自立を促進し、その福祉の向上を図る。</t>
    <phoneticPr fontId="23"/>
  </si>
  <si>
    <t>　障がい者の日常生活及び社会生活を総合的に支援するための法律に基づく共同生活援助事業として指定を受けることができる法人であって、重度障がい者を新たに受け入れるものに対し、グループホームの新規設置又は既存住居における重度者支援等の理由による住宅改造費の一部を助成する。</t>
    <phoneticPr fontId="3"/>
  </si>
  <si>
    <t>障がい者グループホーム整備助成（投資・国庫補助あり）</t>
  </si>
  <si>
    <t>障がい者グループホーム整備助成（投資）</t>
  </si>
  <si>
    <t>障がい福祉分野のＩＣＴ導入モデル事業補助</t>
    <phoneticPr fontId="23"/>
  </si>
  <si>
    <t>　障がい福祉サービス事業所等におけるICT活用により、障がい福祉サービス事業所における業務効率化及び職員の業務負担軽減を推進しながら安全・安心な障がい福祉サービスを提供することができるように、障がい福祉サービス事業者等がＩＣＴを導入する際の経費を支援し、ＩＣＴの活用モデルを構築することを目的とする。</t>
    <phoneticPr fontId="23"/>
  </si>
  <si>
    <t>　障がい福祉サービス事業所等に対し、ICT導入に係る必要な経費（タブレット端末・スマートフォン等ハードウェア、ソフトウェア、クラウドサービス、保守・サポート費、導入設定、導入研修、セキュリティ対策等）を補助する。</t>
    <phoneticPr fontId="3"/>
  </si>
  <si>
    <t>障がい福祉分野のICT導入モデル事業補助</t>
  </si>
  <si>
    <t>障がい福祉分野のロボット等導入支援事業補助</t>
    <phoneticPr fontId="23"/>
  </si>
  <si>
    <t>　障がい福祉の現場におけるロボット技術の活用により、介護業務の負担軽減等を図り、働きやすい職場環境の整備や安全・安心な障がい福祉サービスの提供等を推進するため、障がい者支援施設事業者等が介護ロボット等の導入を支援することを目的とする。</t>
    <phoneticPr fontId="23"/>
  </si>
  <si>
    <t>　障がい者支援施設、共同生活援助施設等に対し、 障がい福祉分野のロボット等導入支援事業の実施に必要な備品購入費（ロボット等の購入費用に限る。）、使用料及び賃借料（ロボット等の購入費用に限り、当該年度末までの費用を限度額とする。）、役務費（ロボット等の初期設定に要する費用に限る。）を補助する。</t>
    <phoneticPr fontId="3"/>
  </si>
  <si>
    <t>障がい福祉分野のロボット等導入支援事業補助</t>
  </si>
  <si>
    <t>子ども安全安心対策事業補助</t>
    <phoneticPr fontId="23"/>
  </si>
  <si>
    <t>　障がい児通所支援事業所等のICTを活用した子ども見守りサービス等の機器の導入、登降園管理システムにかかる経費の補助を行うことで、子どもの安全を守るための万全の対策を講じるとともに、子どもを預けている保護者の不安解消を図る。</t>
    <phoneticPr fontId="23"/>
  </si>
  <si>
    <t>障がい児通所事業所において、子どもの安全を守るための万全の対策を講じるとともに、子どもを預けている保護者の不安解消を図るため、以下の経費を補助する。
①ICTを活用した子どもの見守り支援事業　
②登降園管理システム支援事業</t>
    <phoneticPr fontId="3"/>
  </si>
  <si>
    <t>ICTを活用した子どもの見守り支援事業</t>
  </si>
  <si>
    <t>登降園管理システム支援事業</t>
  </si>
  <si>
    <t>子ども安全安心対策事業（事務費）</t>
  </si>
  <si>
    <t>　本市にある住民情報系基幹システムの一つとして、社会保障制度（国保・介護等除く）にかかる福祉五法関連事業全般のシステム化を図り、市民サービスの向上と事務の効率化を図っている。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23"/>
  </si>
  <si>
    <t>　各種事務を円滑に実施し、システムの安定的稼働を確保するため、日常的なシステムの運用やメンテナンス対応を行う。</t>
    <phoneticPr fontId="3"/>
  </si>
  <si>
    <t>総合福祉システム運用・保守等（福祉システム課）</t>
    <rPh sb="15" eb="17">
      <t>フクシ</t>
    </rPh>
    <rPh sb="21" eb="22">
      <t>カ</t>
    </rPh>
    <phoneticPr fontId="3"/>
  </si>
  <si>
    <t>総合福祉システム運用・保守等（中間サーバー）</t>
    <phoneticPr fontId="3"/>
  </si>
  <si>
    <t>総合福祉システム運用・保守等（障がい支援課）</t>
    <rPh sb="15" eb="16">
      <t>ショウ</t>
    </rPh>
    <rPh sb="18" eb="20">
      <t>シエン</t>
    </rPh>
    <rPh sb="20" eb="21">
      <t>カ</t>
    </rPh>
    <phoneticPr fontId="3"/>
  </si>
  <si>
    <t>総合福祉(福祉五法)システム改修等経費</t>
    <phoneticPr fontId="23"/>
  </si>
  <si>
    <t>福祉五法（身体障害者福祉法・知的障害者福祉法・老人福祉法・児童福祉法・母子・寡婦福祉法）に係る制度改正に対応する。</t>
    <phoneticPr fontId="23"/>
  </si>
  <si>
    <t>社会保障制度にかかる度重なる制度改正に対応し、円滑な事務運用が遂行できるようシステム改修を行う。</t>
    <phoneticPr fontId="3"/>
  </si>
  <si>
    <t>総合福祉システム改修等経費（福祉システム課）</t>
    <rPh sb="10" eb="11">
      <t>トウ</t>
    </rPh>
    <rPh sb="11" eb="13">
      <t>ケイヒ</t>
    </rPh>
    <rPh sb="14" eb="16">
      <t>フクシ</t>
    </rPh>
    <rPh sb="20" eb="21">
      <t>カ</t>
    </rPh>
    <phoneticPr fontId="3"/>
  </si>
  <si>
    <t>総合福祉システム改修等経費（障がい福祉課）</t>
  </si>
  <si>
    <t>総合福祉システム改修等経費（障がい支援課）</t>
    <rPh sb="17" eb="19">
      <t>シエン</t>
    </rPh>
    <phoneticPr fontId="3"/>
  </si>
  <si>
    <t xml:space="preserve">【機種更新】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phoneticPr fontId="3"/>
  </si>
  <si>
    <t>標準準拠システム移行経費</t>
  </si>
  <si>
    <t>医療助成システム運用・保守等（重度障がい者医療費助成）に必要な機器等（サーバー、端末機器等）の購入や賃借契約にかかる費用及びシステムの機能を確保しつつ、安定的な稼働を行うためのSEによる日常的な運用やメンテナンス体制を整えている。</t>
    <phoneticPr fontId="3"/>
  </si>
  <si>
    <t>医療助成システム運用・保守等（重度障がい者医療費助成）（福祉システム課）</t>
  </si>
  <si>
    <t>医療助成システム運用・保守等（重度障がい者医療費助成）（福祉システム課）（事務費）</t>
  </si>
  <si>
    <t>法改正や制度改正等に適切に対応するため、システム改修にかかる調査・分析、プロジェクト管理、設計・試験工程等にかかる支援を実施する。</t>
    <phoneticPr fontId="3"/>
  </si>
  <si>
    <t>医療助成システム改修（重度障がい者医療費助成）</t>
  </si>
  <si>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令和8年1月に一旦機種更新の上、令和11年1月以降に標準準拠システムへ移行）</t>
    <phoneticPr fontId="23"/>
  </si>
  <si>
    <t>【機種更新】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　ほか）
②システム選定フェーズ（RFIの実施・結果分析、RFPの実施、ベンダ選定、契約　ほか）
③移行フェース（移行データ作成、移行テスト、研修　ほか）</t>
    <phoneticPr fontId="3"/>
  </si>
  <si>
    <t>国庫支出金等の還付金</t>
    <phoneticPr fontId="23"/>
  </si>
  <si>
    <t>　国庫支出金等の受入超過にかかる還付金。</t>
    <phoneticPr fontId="23"/>
  </si>
  <si>
    <t>　国庫支出金等の受入超過にかかる還付金。</t>
    <phoneticPr fontId="3"/>
  </si>
  <si>
    <t>国庫支出金等の還付金</t>
  </si>
  <si>
    <t>後期高齢者医療事業負担金</t>
    <phoneticPr fontId="23"/>
  </si>
  <si>
    <t>・後期高齢者医療広域連合療養給付費負担金
　高齢者の医療の確保に関する法律の規定により、後期高齢者医療広域連合に対し、一般会計において、負担対象額（給付費相当額）の１２分の１に相当する額を負担する。
・後期高齢者医療広域連合共通経費市町村負担金
　大阪府後期高齢者医療広域連合に対する地方自治法上の分賦金を負担する。
・後期高齢者保健事業
　 大阪市内に在住する後期高齢者医療制度の被保険者を対象に、各区保健福祉センターや小学校等で後期高齢者医療健康診査（集団健診）を実施する。
　後期高齢者医療被保険者に対する個別的支援（ハイリスクアプローチ）の取組みとして、通院による歯科健診の受診が困難な方に対して、訪問による歯科健診を実施する。健診の結果に応じて、保健指導を実施することで重症化予防に努める。
　健康状態が不明な被保険者の健康状態等の把握に努め、生活習慣病等の発症や重症化に至る前段階で支援することや生活機能の低下等を防止することで、高齢者の生涯にわたる健康の保持増進、ひいては生活の質（QOL；Quality of Life）の維持向上を図る。結果として、医療費の減少、要介護認定率の低下や介護給付費の減少に資する。
　脆弱性骨折のリスクが高い被保険者に対して保健指導および受診勧奨を行い、早期に治療につなげることで、骨粗しょう症の悪化による骨折入院を減らし、健康寿命の延伸を図る。結果として医療費の減少、要介護認定率の低下や介護給付費の減少に資する。</t>
    <phoneticPr fontId="3"/>
  </si>
  <si>
    <t>後期高齢者医療広域連合療養給付費負担金</t>
  </si>
  <si>
    <t>後期高齢者医療広域連合共通経費市町村負担金</t>
  </si>
  <si>
    <t>後期高齢者保健事業</t>
  </si>
  <si>
    <t>認知症高齢者支援事業</t>
    <phoneticPr fontId="23"/>
  </si>
  <si>
    <t>　認知症の人の意思が尊重され、地域で自分らしく暮らし続けることができるよう、認知症の医療にかかる正しい知識の普及の推進を図るとともに、各地域において、認知症の発症初期から状況に応じて、医療と介護が一体となった認知症の人への支援体制の構築を図ることを目的とする。</t>
    <phoneticPr fontId="23"/>
  </si>
  <si>
    <t>（認知症地域医療支援事業）
専門職が認知症の疑いがある人に早期に気づき、かかりつけ医と連携して、適切に対応を行うことができる体制の構築・充実を図るため、かかりつけ医をはじめ、歯科医師、薬剤師、看護職員及び医療従事者等に対し認知症対応力向上研修を実施するとともに、かかりつけ医の認知症診断等に関する相談役等の役割を担う認知症サポート医の養成をする。
（認知症介護実践者等養成事業）
認知症介護技術の向上を図り、認知症介護の専門職員を養成し、もって、認知症高齢者に対する介護サービスの充実を図るため、認知症介護基礎研修や認知症介護実践研修、認知症介護指導者養成研修等を実施する。
（認知症高齢者支援ネットワークへの専門的支援事業）
弘済院の培ってきた認知症にかかるノウハウを医療・介護の従事者に発信していくことで、認知症ケアに携わる方へのより専門的な支援を広める。
（認知症疾患医療センター運営事業）
保健医療・介護関係機関等と連携を図りながら、認知症疾患に関する鑑別診断、認知症の行動・心理症状（BPSD）と身体合併症への対応、専門医療相談、診断後相談支援等を実施するとともに、保健医療・介護関係者への研修などを行う。
（認知症高齢者緊急ショートステイ事業）
介護者の急病や葬儀への出席など突発的な事由などにより、在宅生活が困難となった認知症高齢者等を一時的に介護老人福祉施設で受け入れ、緊急ショートステイを利用することにより、介護者の介護負担の軽減や認知症高齢者等を適切な支援につなげる。</t>
    <phoneticPr fontId="3"/>
  </si>
  <si>
    <t>認知症地域医療支援事業</t>
    <phoneticPr fontId="3"/>
  </si>
  <si>
    <t>認知症介護実践者等養成事業</t>
  </si>
  <si>
    <t>認知症高齢者支援ネットワークへの専門的支援事業</t>
  </si>
  <si>
    <t>認知症疾患医療センター運営事業</t>
  </si>
  <si>
    <t>認知症高齢者緊急ショートステイ事業</t>
  </si>
  <si>
    <t>認知症対策普及・相談・支援事業</t>
    <phoneticPr fontId="23"/>
  </si>
  <si>
    <t>　社会全体で認知症の人を支える基盤として、認知症の人の視点に立って認知症への社会の理解を深めるための取組や認知症サポーターの養成など、認知症への理解を深めるための普及・啓発等の推進を図るとともに、若年性認知症の人への支援を強化することにより、若年性を含む認知症の人にやさしいまちづくりを推進する。</t>
    <phoneticPr fontId="23"/>
  </si>
  <si>
    <t>（キャラバン・メイト養成研修事業）
地域住民等に認知症の正しい理解を普及啓発し、地域で暮らす認知症の人やその家族を応援する認知症サポーターの講師役であるキャラバン・メイトを養成及びキャラバン・メイトを対象に資質の向上を図るためフォローアップ研修を実施する。
（若年性認知症支援強化事業）
若年性認知症支援に知見を有する専門職（若年性認知症支援コーディネーター）を配置し、認知症地域支援推進員等が行う若年性認知症の人とその家族への支援に関して助言や研修等の後方支援を行うことにより、市全体の若年性認知症支援力の強化を図る。</t>
    <phoneticPr fontId="3"/>
  </si>
  <si>
    <t>キャラバン・メイト養成研修事業</t>
  </si>
  <si>
    <t>若年性認知症支援強化事業</t>
    <phoneticPr fontId="3"/>
  </si>
  <si>
    <t>社会福祉研修・情報センター運営費</t>
    <phoneticPr fontId="23"/>
  </si>
  <si>
    <t>社会福祉に関する各種の情報を総合的に提供し、社会福祉に関する知識の普及、啓発等を行うとともに、社会福祉に携わる人材の確保・育成等を図ることにより、市民の福祉の増進に寄与することを目的とする。</t>
    <phoneticPr fontId="23"/>
  </si>
  <si>
    <t>社会福祉施設職員や社会福祉関係行政職員等の研修を実施するとともに、介護技術・介護知識の普及を図り、社会福祉に関する情報収集・調査研究事業等を総合的に実施し、効率的・効果的に社会福祉の基盤整備を進め、もって本市における社会福祉の推進を図る。</t>
    <phoneticPr fontId="3"/>
  </si>
  <si>
    <t>社会福祉研修・情報センター運営費</t>
  </si>
  <si>
    <t>高齢者在宅支援事業</t>
    <phoneticPr fontId="23"/>
  </si>
  <si>
    <t>　ひとり暮らし高齢者や高齢者のみ世帯、ねたきり高齢者等が住み慣れた地域で可能な限り健やかに安心して暮らし続けられるよう、介護保険サービス以外の必要な在宅福祉・生活支援サービスを提供する。</t>
    <phoneticPr fontId="23"/>
  </si>
  <si>
    <t>（日常生活用具給付事業）
市内に居住する在宅の寝たきり高齢者及びひとり暮らし高齢者等に対し、家庭内での火災による緊急事態に備えて住宅用防災機器を給付することにより、火災の未然防止及び迅速な消火・救助活動につながる体制を整備する。
（緊急通報システム事業）
緊急通報装置を設置することで、急病や災害などの緊急時に、受信センターで利用者からの緊急通報を24時間体制で受信し、必要な援助が受けられるよう支援する。
（高齢者用電話設置助成事業）
在宅のひとり暮らし高齢者等に対して、固定型の緊急通報システム設置時に必要となる電話の設置経費を助成することにより、急病や災害などの緊急時に、受信センターで利用者からの緊急通報を24時間体制で受信し、必要な援助が受けられる体制を構築する。
(在日外国人高齢者給付金支給事業)
年金制度上、国籍要件などによって、国民年金の受給資格を得ることができなかった外国人高齢者などの方に給付金を支給する。
（寝具洗濯乾燥消毒サービス事業）
寝具類の衛生管理が困難な高齢者に対して、寝具の洗濯・乾燥サービスを提供する事業者に補助金を交付する。
(高齢者住宅改修費給付事業)
要介護認定において要支援以上の認定を受けた高齢者のいる世帯で、介護保険制度の「居宅介護（介護予防）住宅改修費」を申請した世帯を対象に、介護保険制度の住宅改修に伴う工事で、かつ同制度の対象外の工事にかかる経費のうち、所得区分に応じた上限額の範囲で、自己負担を除く金額を給付する
(ＩＣＴ技術を活用した高齢者等の見守り（高齢者分）)
空室となったケア付住宅（市営住宅）を順次、ICT技術を活用して24時間見守りをおこなう「見守り付住宅」に転換し、一定時間家電等の使用がない場合に異常検知して、通報するICT機器を設置し、これまで以上に高齢者等が安心して暮らしていける環境を整備する。</t>
    <phoneticPr fontId="3"/>
  </si>
  <si>
    <t>日常生活用具給付</t>
  </si>
  <si>
    <t>日常生活用具給付（区CM経費）</t>
    <rPh sb="12" eb="14">
      <t>ケイヒ</t>
    </rPh>
    <phoneticPr fontId="3"/>
  </si>
  <si>
    <t>緊急通報システム</t>
  </si>
  <si>
    <t>緊急通報システム（区CM経費）</t>
    <rPh sb="12" eb="14">
      <t>ケイヒ</t>
    </rPh>
    <phoneticPr fontId="3"/>
  </si>
  <si>
    <t>高齢者用電話設置助成</t>
  </si>
  <si>
    <t>高齢者用電話設置助成（区CM経費）</t>
    <rPh sb="14" eb="16">
      <t>ケイヒ</t>
    </rPh>
    <phoneticPr fontId="3"/>
  </si>
  <si>
    <t>在日外国人高齢者給付金支給事業（扶助費）</t>
  </si>
  <si>
    <t>在日外国人高齢者給付金支給事業</t>
  </si>
  <si>
    <t>寝具洗濯乾燥消毒サービス事業</t>
  </si>
  <si>
    <t>高齢者住宅改修費給付事業</t>
  </si>
  <si>
    <t>ＩＣＴ技術を活用した高齢者等の見守り（高齢者分）</t>
  </si>
  <si>
    <t>公衆浴場衛生向上等事業補助</t>
    <phoneticPr fontId="23"/>
  </si>
  <si>
    <t>一般公衆浴場の安全確保のため、手すり取付等のバリアフリー化設備改修を実施する際に補助を行い、転倒等のリスクを軽減し、高齢者等の介護予防の促進を図る。</t>
    <phoneticPr fontId="23"/>
  </si>
  <si>
    <t>一般公衆衛生浴場において高齢者等の浴場利用者が安全に施設を利用することができ、健康づくり・介護予防につながるよう、健康局と連携し、浴室等に手すりの設置等、バリアフリー化にかかる経費の1/2を補助する。（補助については健康局と50：50で実施）</t>
    <phoneticPr fontId="3"/>
  </si>
  <si>
    <t>公衆浴場衛生向上等事業補助金</t>
  </si>
  <si>
    <t>アプリを活用した運動・外出促進事業</t>
    <phoneticPr fontId="23"/>
  </si>
  <si>
    <t xml:space="preserve"> 高齢者の活動の開始や継続に向け、外出機会の増加や運動習慣の習得を支援することにより、介護予防につなげる。</t>
    <phoneticPr fontId="23"/>
  </si>
  <si>
    <t>アスマイルの市町村オプションを導入し、歩数・イベント参加により電子マネー等に交換できる「交換ポイント」を付与する。</t>
    <phoneticPr fontId="3"/>
  </si>
  <si>
    <t>アプリを活用した運動・外出促進事業</t>
    <phoneticPr fontId="3"/>
  </si>
  <si>
    <t>難聴高齢者補聴器購入費助成事業</t>
    <phoneticPr fontId="23"/>
  </si>
  <si>
    <t>聞こえにくさ（難聴）が原因で外出等が困難な高齢者に対し、補聴器購入費用を助成することにより、介護予防活動等への継続した参加を支援する。</t>
    <phoneticPr fontId="23"/>
  </si>
  <si>
    <t>次の各号のいずれにも該当する者に対し、補聴器購入費用を助成する。
（１） 大阪市内に住所を有する65歳以上の者
（２） 原則として両耳とも30デシベル以上、70デシベル未満で、医師により聴力低下のため日常生活に支障があり、補聴器の必要性を認める旨の意見書等を得ること。
（３） 身体障がい者手帳（聴覚障がい）の所持者でない者又は対象とならない者
（４） 過去に本事業による助成を受けたことがない者
（５） アスマイル事業、介護予防ポイント事業等に参加可能な者</t>
    <rPh sb="84" eb="86">
      <t>ミマン</t>
    </rPh>
    <phoneticPr fontId="3"/>
  </si>
  <si>
    <t>難聴高齢者補聴器購入費助成事業</t>
    <phoneticPr fontId="3"/>
  </si>
  <si>
    <t>介護予防に取り組む介護事業者支援事業</t>
    <phoneticPr fontId="23"/>
  </si>
  <si>
    <t>介護予防事業への参加率を上昇させることにより、要介護認定率上昇の抑制・健康寿命の延伸を図る。</t>
    <phoneticPr fontId="23"/>
  </si>
  <si>
    <t>利用者の選択に役立つ介護事業所の様々な取組みを紹介。
介護予防の取組みをより進めていくための事業所へのインセンティブを検討</t>
    <phoneticPr fontId="3"/>
  </si>
  <si>
    <t>介護予防に取り組む介護事業者支援事業</t>
    <phoneticPr fontId="3"/>
  </si>
  <si>
    <t>低所得者利用者負担対策事業</t>
    <phoneticPr fontId="23"/>
  </si>
  <si>
    <t>　利用者負担の軽減を図るため、経費の一部を補助するなどにより、低所得利用者の生活の安定と介護保険制度の円滑な実施に資することを目的とする。</t>
    <phoneticPr fontId="23"/>
  </si>
  <si>
    <t>【社会福祉法人等による利用者負担の軽減措置】介護保険サービスの提供を行う社会福祉法人等が、その社会的役割に鑑み、低所得者で特に生計が困難である者及び
生活保護受給者に対し利用者負担の軽減を行い、それに対しその経費の一部を補助し、当該事業の普及促進を図る。
【障がい者ホームヘルプサービス利用者に対する支援措置】障がい者施策によるホームヘルプサービスを利用していた低所得者の障がい者であって介護保険制度の適用を受けることになった者等について、利用者負担の軽減措置を講じることにより、サービスの継続的な利用の促進を図る。</t>
    <phoneticPr fontId="3"/>
  </si>
  <si>
    <t>低所得者利用者負担対策事業にかかる経費</t>
    <phoneticPr fontId="3"/>
  </si>
  <si>
    <t>社会福祉法人等による利用者負担の軽減措置</t>
    <phoneticPr fontId="3"/>
  </si>
  <si>
    <t>障がい者ホームヘルプサービス利用者に対する支援措置</t>
    <phoneticPr fontId="3"/>
  </si>
  <si>
    <t>暫定サービス利用者等にかかる介護支援事業</t>
    <phoneticPr fontId="23"/>
  </si>
  <si>
    <t>　要介護・要支援申請後、至急に介護サービスが必要となり暫定ケアプランにより暫定サービスを利用しなければならない被保険者が、認定調査前に亡くなったことにより介護保険の対象とならず、全額自己負担となってしまう。このような介護保険制度を補完するため、介護給付相当の費用を補助する。また、暫定ケアプランを作成した介護支援専門員（ケアマネジャー）に対して、ケアプラン作成料を補助する。</t>
    <phoneticPr fontId="23"/>
  </si>
  <si>
    <t>暫定サービス利用者等にかかる介護支援事業
　（補助率10/10）</t>
    <phoneticPr fontId="3"/>
  </si>
  <si>
    <t>暫定サービス利用者等にかかる介護支援事業</t>
  </si>
  <si>
    <t>老人保護措置費</t>
    <phoneticPr fontId="23"/>
  </si>
  <si>
    <t>　原則として65歳以上で環境上の理由及び経済的理由などにより居宅で養護を受けることが困難な者を養護老人ホームへの措置を行う。また、やむを得ない事由により事業者と契約をして介護サービスを利用することなどが期待しがたい場合、その事由が解消し、介護保険法に基づくサービスが受けられるようになるまでの間、特別養護老人ホーム等への措置を行う。その措置に要する費用について支弁する。</t>
    <phoneticPr fontId="23"/>
  </si>
  <si>
    <t>対象者の措置に要する費用</t>
    <phoneticPr fontId="3"/>
  </si>
  <si>
    <t>対象者の措置に要する費用</t>
  </si>
  <si>
    <t>生活支援ハウス運営費</t>
    <phoneticPr fontId="23"/>
  </si>
  <si>
    <t>　大阪市内に住所を有する60歳以上の単身もしくは夫婦のみの世帯であって、独居に不安のある高齢者を対象に介護支援機能、居住機能及び交流機能を総合的に提供することにより、高齢者が安心して健康で明るい生活を送れるように支援し、もって高齢者の福祉の増進を図る。</t>
    <phoneticPr fontId="23"/>
  </si>
  <si>
    <t>生活支援ハウス（市内4か所）運営経費</t>
    <phoneticPr fontId="3"/>
  </si>
  <si>
    <t>生活支援ハウス（市内4か所）運営経費</t>
  </si>
  <si>
    <t>日常生活支援費</t>
    <phoneticPr fontId="23"/>
  </si>
  <si>
    <t>　養護老人ホーム入所者に対し、日常生活支援費を支給することにより、養護老人ホームにおいて必要不可欠な生活雑貨等の購入に係る費用負担の軽減を図り、もって老人福祉の向上を図ることを目的とする。</t>
    <phoneticPr fontId="23"/>
  </si>
  <si>
    <t>対象者の日常生活にかかる支援に要する費用</t>
    <phoneticPr fontId="3"/>
  </si>
  <si>
    <t>対象者の日常生活にかかる支援に要する費用</t>
  </si>
  <si>
    <t>軽費老人ホームサービス提供費補助</t>
    <phoneticPr fontId="23"/>
  </si>
  <si>
    <t>　老人福祉法第20条の６に規定する軽費老人ホーム（「軽費老人ホームの設備及び運営に関する基準」（厚生労働省令第107号）に定める軽費老人ホーム及び附則第２条第１項第１号に定める軽費老人ホームＡ型に限る。）を大阪市内に設置し、かつ運営する社会福祉法人に対し、サービスの提供に要する費用に充当する経費を補助することにより、利用者の処遇向上を図ることを目的とする。</t>
    <phoneticPr fontId="23"/>
  </si>
  <si>
    <t>・身体機能の低下等により自立した日常生活を営むことについて不安があると認められる者であって、家族による援助を受けることが困難な者を入所させ、食事の提供、入浴等の準備、相談及び援助、社会生活上の便宜の供与その他の日常生活に必要な便宜を供与する。
・対象者は60歳以上の者。ただし、その者の配偶者、三親等内の親族その他特別な事情により当該者と共に入所させることが必要と認められる者については、この限りでない。</t>
    <phoneticPr fontId="3"/>
  </si>
  <si>
    <t>サービス提供に要する費用補助金</t>
  </si>
  <si>
    <t>特別養護老人ホーム建設助成</t>
    <phoneticPr fontId="23"/>
  </si>
  <si>
    <t>特別養護老人ホームの整備については、大阪市高齢者保健福祉計画・介護保険計画において入所の必要性・緊急性が高い入所申込者が概ね1年以内に入所が可能となるよう要介護認定者数の伸びを勘案しながら整備目標を定めて、必要な整備を進める。</t>
    <phoneticPr fontId="23"/>
  </si>
  <si>
    <t>特別養護老人ホーム建設助成</t>
  </si>
  <si>
    <t>特別養護老人ホーム等の長寿命化を目的とした大規模修繕助成</t>
    <phoneticPr fontId="23"/>
  </si>
  <si>
    <t>措置費等で運営され制度上、大規模修繕等の積立が困難である老人福祉施設等に対し、大規模修繕に要する経費の一部を補助することにより、老朽化した施設等の維持・長寿命化、利用者の安全の確保及び施設サービスの向上を図り、あわせて、各施設等が地域の社会資源としての公益的な機能を果たすことを目的とする。</t>
    <phoneticPr fontId="23"/>
  </si>
  <si>
    <t>老人福祉施設等（特別養護老人ホーム、養護老人ホーム、軽費老人ホーム、生活支援ハウス）の約半数は建築後20年以上経過し、建物の老朽化に伴い大規模な修繕工事が必要な状況となっていることより、措置費等で運営されており、制度上修繕積立が難しい老人福祉施設等（介護保険導入までの特養含む）に対して、大規模修繕に要する経費の一部を補助する。また、本市施策に資することや地域交流、社会貢献等の取り組みを行うことを補助の条件とすることで、本市施策の推進や各施設の公益的な機能の発揮、地域の社会資源の確保につなげる。</t>
    <phoneticPr fontId="3"/>
  </si>
  <si>
    <t>特別養護老人ホーム等の長寿命化を目的とした大規模修繕助成</t>
  </si>
  <si>
    <t>多床室のプライバシー確保事業</t>
    <phoneticPr fontId="23"/>
  </si>
  <si>
    <t>　特別養護老人ホームの多床室について、居住環境の質を向上させるために、プライバシー保護のための改修を行う費用を支援する。
　また、既存の従来型特別養護老人ホームについて、個人の自立した日常生活を支援することを目的に、ユニット化改修を行う費用を支援する。</t>
    <phoneticPr fontId="23"/>
  </si>
  <si>
    <t>特別養護老人ホームの多床室について、入居者がより在宅に近い環境の下で生活することで、その尊厳の保持を図るために、居住環境の質を向上させ、プライバシーを確保する改修工事を行う社会福祉法人に対して補助を行う。</t>
    <phoneticPr fontId="3"/>
  </si>
  <si>
    <t>多床室のプライバシー保護のための改修補助</t>
  </si>
  <si>
    <t>小規模多機能型居宅介護拠点等整備助成</t>
    <phoneticPr fontId="23"/>
  </si>
  <si>
    <t>可能な限り地域での生活を安心して継続できるよう在宅支援のための拠点整備の促進を図ることを目的として、設置法人を対象に、施設整備補助を行う。</t>
    <phoneticPr fontId="23"/>
  </si>
  <si>
    <t>高齢者が認知症や重度な要介護状態になっても、可能な限り地域での生活を安心して継続できるようにするため、身近なところでサービスを提供する「地域密着型サービス」の事業者の参入促進に取組む。</t>
    <phoneticPr fontId="3"/>
  </si>
  <si>
    <t>小規模多機能型居宅介護拠点等整備助成</t>
  </si>
  <si>
    <t>施設開設準備経費等支援事業</t>
    <phoneticPr fontId="23"/>
  </si>
  <si>
    <t>円滑な施設の開設のためには、施設のハード整備と一体的に、早期からの開設準備が重要であり、その開設準備経費を助成することで、開設時から安定した質の高いサービスを提供するための体制整備を支援する。
また、施設等用地の取得が困難なことから、施設等用地確保のために定期借地権を設定し、一時金を支出した場合に助成を行うことにより、用地の確保を容易にし、介護保険施設等の整備促進を図る。</t>
    <phoneticPr fontId="23"/>
  </si>
  <si>
    <t>施設開設準備にかかる経費に対する補助</t>
  </si>
  <si>
    <t>介護施設等の看取り環境整備助成</t>
    <phoneticPr fontId="23"/>
  </si>
  <si>
    <t>終末期にある利用者に対し、介護施設等において安らかな人生の最期を迎えるための環境を整備する。</t>
    <phoneticPr fontId="23"/>
  </si>
  <si>
    <t>終末期にある利用者に対し、安らかな人生の最期を迎えるための環境を整備する観点から、看取り及び家族等の宿泊のための個室の確保を目的として行う施設の改修費について補助する。</t>
    <phoneticPr fontId="3"/>
  </si>
  <si>
    <t>看取り環境整備費用の補助</t>
  </si>
  <si>
    <t>介護職員の宿舎施設整備助成</t>
    <phoneticPr fontId="23"/>
  </si>
  <si>
    <t>　介護人材（外国人を含む）を確保するため、介護施設等の事業者が介護職員（職種は問わず、幅広く対象）用の宿舎を整備する費用の一部を補助することによって、介護職員が働きやすい環境を整備する。</t>
    <phoneticPr fontId="23"/>
  </si>
  <si>
    <t>介護人材（外国人を含む）を確保するため、介護施設等の事業者が整備する介護職員（職種は問わず）用の宿舎の整備費用を補助する。</t>
    <phoneticPr fontId="3"/>
  </si>
  <si>
    <t>介護職員の宿舎施設整備費用の補助</t>
  </si>
  <si>
    <t>介護施設等の創設を条件に行う広域型施設の大規模修繕・耐震化整備助成</t>
    <phoneticPr fontId="23"/>
  </si>
  <si>
    <t>　介護離職ゼロと老朽化した特別養護老人ホーム等の広域施設の大規模修繕を同時に進めるため、介護離職ゼロ対象サービスを整備する際に、あわせて行う広域型特養等の大規模修繕・耐震化について支援を行う。</t>
    <phoneticPr fontId="23"/>
  </si>
  <si>
    <t>介護施設等を1施設創設することを条件に、大規模修繕又は耐震化を行う広域型施設（特別養護老人ホーム、介護老人保健施設、介護医療院、養護老人ホーム、軽費老人ホーム）１施設を補助の対象とする。</t>
    <phoneticPr fontId="3"/>
  </si>
  <si>
    <t>介護施設等の創設を条件に行う広域型施設の大規模修繕・耐震化整備助成</t>
  </si>
  <si>
    <t>地域介護・福祉空間整備等施設整備事業</t>
    <phoneticPr fontId="23"/>
  </si>
  <si>
    <t>地域における公的介護施設等の計画的な整備等の促進に関する法律（平成元年法律第６４号）第５条第２項に基づく交付金　　(地域介護・福祉空間整備等施設整備交付金)を活用し、災害発生時に自力で避難することが困難な方が多く利用する高齢者施設等の防災・減災対策を推進し、利用者の安心・安全を確保する。</t>
    <phoneticPr fontId="23"/>
  </si>
  <si>
    <t>・国が定める対象施設で、スプリンクラー未設置の施設を対象にスプリンクラー設置補助を行う。
・国が定める対象施設で、垂直避難用エレベーター・スロープ・避難スペースの確保・止水板設置等の水害対策に伴う改修工
　事等に補助を行う。
・国が定める対象施設で、非常用自家発電設備に伴う改修工事等に補助を行う。</t>
    <phoneticPr fontId="3"/>
  </si>
  <si>
    <t>非常用自家発電設置補助（定員30人以上）</t>
  </si>
  <si>
    <t>水害対策のための改修補助（定員30人以上）</t>
  </si>
  <si>
    <t>非常用自家発電設置補助（定員29人以下）</t>
  </si>
  <si>
    <t>スプリンクラー設備整備費補助金</t>
  </si>
  <si>
    <t>水害対策のための改修補助（定員29人以下）</t>
  </si>
  <si>
    <t>老人福祉センター運営費</t>
    <phoneticPr fontId="23"/>
  </si>
  <si>
    <t>　高齢者の地域における生きがいづくりの拠点施設として、各種相談・各種講座及びレクリエーションの便宜供与等を実施することにより、高齢者の生きがいづくり、教養の向上、社会参加の促進を図るとともに、老人クラブ活動の指導・助言を行う。
　また、施設の老朽化に伴う破損等を改修し、施設利用者の安全を確保することにより、高齢者の心身の健康の増進を図る。</t>
    <phoneticPr fontId="23"/>
  </si>
  <si>
    <t>・老人福祉センター運営費
・老人福祉センター整備費</t>
    <phoneticPr fontId="3"/>
  </si>
  <si>
    <t>老人福祉センター運営費</t>
  </si>
  <si>
    <t>老人福祉センター運営費（物価高騰対策)</t>
  </si>
  <si>
    <t>老人福祉センター運営費（区CM経費）（緊急安全対策）</t>
  </si>
  <si>
    <t>老人福祉センター整備費（投資）</t>
  </si>
  <si>
    <t>老人福祉センター整備費</t>
  </si>
  <si>
    <t>老人福祉センター整備費（緊急安全対策）（投資）</t>
  </si>
  <si>
    <t>老人福祉センター整備費（緊急安全対策）（投資・国庫補助あり）</t>
  </si>
  <si>
    <t>老人クラブ事業</t>
    <phoneticPr fontId="23"/>
  </si>
  <si>
    <t>　高齢者の老後の生活を健全で豊かなものにし、福祉の増進に資することを目的として結成された老人クラブ活動の育成及び活性化を支援し、高齢者の社会参加の促進を図る。</t>
    <phoneticPr fontId="23"/>
  </si>
  <si>
    <t>・単位老人クラブ育成補助金（補助率1/2）
・区老人クラブ連合会育成補助金（補助率1/2）
・市老人クラブ連合会育成補助金（補助率1/2）
・老人クラブ活動推進事業
・老人クラブ活動援助事業</t>
    <phoneticPr fontId="3"/>
  </si>
  <si>
    <t>老人クラブ活動援助事業</t>
  </si>
  <si>
    <t>老人クラブ活動推進事業</t>
  </si>
  <si>
    <t>単位老人クラブ育成補助金</t>
  </si>
  <si>
    <t>区老人クラブ連合会育成補助金</t>
  </si>
  <si>
    <t>市老人クラブ連合会育成補助金</t>
  </si>
  <si>
    <t>敬老優待乗車証交付事業</t>
    <phoneticPr fontId="23"/>
  </si>
  <si>
    <t>　大阪市に住民登録のある７０歳以上の高齢者に、敬老の意を表するとともに、社会参加を支援し、福祉の増進を図るため、Osaka Metro（オオサカメトロ）が運行する地下鉄・ニュートラムと、大阪シティバスが運行するバスを優待利用できる敬老優待乗車証を交付する。</t>
    <phoneticPr fontId="23"/>
  </si>
  <si>
    <t>・交通機関の利用に関する交付金
・敬老優待乗車証交付に関する事務経費</t>
    <phoneticPr fontId="3"/>
  </si>
  <si>
    <t>交通機関の利用に関する交付金</t>
  </si>
  <si>
    <t>敬老優待乗車証交付に関する事務経費</t>
  </si>
  <si>
    <t>敬老優待乗車証交付に関する事務経費（職員雇用経費等）</t>
  </si>
  <si>
    <t>高齢者入浴利用料割引事業</t>
    <phoneticPr fontId="23"/>
  </si>
  <si>
    <t>　高齢者が利用しやすい入浴機会を設け、高齢者の健康増進と孤独感の解消の一助とするとともに、高齢者福祉の向上をはかる。</t>
    <phoneticPr fontId="23"/>
  </si>
  <si>
    <t>・入浴割引事業費補助金（補助上限 1人1回95円）
・事業広告費補助金（補助率1/2）
・浴場券作成費</t>
    <phoneticPr fontId="3"/>
  </si>
  <si>
    <t>入浴割引事業費補助金</t>
  </si>
  <si>
    <t>浴場券作成費</t>
  </si>
  <si>
    <t>割引券封入・封緘業務委託料</t>
  </si>
  <si>
    <t>事業広告費補助金</t>
  </si>
  <si>
    <t>割引証印刷費補助金</t>
  </si>
  <si>
    <t>高齢者福祉月間事業</t>
    <phoneticPr fontId="23"/>
  </si>
  <si>
    <t>　毎年９月を高齢者福祉月間と定め、市民が高齢者福祉についての関心と理解を深めるとともに、高齢者自身の社会参加意欲を高めることを目的としている。</t>
    <phoneticPr fontId="23"/>
  </si>
  <si>
    <t>・高齢者福祉月間啓発
・優良老人クラブ表彰
・大阪市高齢者福祉大会</t>
    <phoneticPr fontId="3"/>
  </si>
  <si>
    <t>百歳調査関係事務</t>
  </si>
  <si>
    <t>大阪市高齢者福祉大会</t>
  </si>
  <si>
    <t>優良老人クラブ表彰</t>
  </si>
  <si>
    <t>高齢者福祉月間啓発</t>
  </si>
  <si>
    <t>全国健康福祉祭選手団派遣事業</t>
    <phoneticPr fontId="23"/>
  </si>
  <si>
    <t>　健康及び福祉に関し、積極的かつ総合的な普及啓発活動を通じて、高齢者を中心とする国民の健康の保持・増進、社会参加、いきがいの高揚を図り、ふれあいと活力のある長寿社会の形成に寄与することを目的とする。</t>
    <phoneticPr fontId="23"/>
  </si>
  <si>
    <t>・選手団派遣事業に関する委託料
・選手団の引率及び担当者会議に関する出張旅費</t>
    <phoneticPr fontId="3"/>
  </si>
  <si>
    <t>選手団派遣事業に関する委託料</t>
  </si>
  <si>
    <t>選手団の引率及び担当者会議に関する出張旅費</t>
  </si>
  <si>
    <t>高年齢者就業機会確保事業</t>
    <phoneticPr fontId="23"/>
  </si>
  <si>
    <t>　定年退職後等の高年齢者の就業機会確保と社会参加を促進する公益社団法人大阪市シルバー人材センターが行う高年齢者就業機会確保事業に対し補助金を交付する。</t>
    <phoneticPr fontId="23"/>
  </si>
  <si>
    <t>大阪市高年齢者就業機会確保事業（補助率1/2）</t>
    <phoneticPr fontId="3"/>
  </si>
  <si>
    <t>高年齢者就業機会確保事業</t>
  </si>
  <si>
    <t>老人福祉関係事務費</t>
    <phoneticPr fontId="23"/>
  </si>
  <si>
    <t>　高齢者福祉にかかる必要な事務的経費及び老人福祉施設等の整備及び改修等であり、円滑な事務を実施することを目的とする。</t>
    <phoneticPr fontId="23"/>
  </si>
  <si>
    <t>高齢者福祉にかかる必要な事務的経費及び老人福祉施設等の整備及び改修等</t>
    <phoneticPr fontId="3"/>
  </si>
  <si>
    <t>大阪市高齢者保健福祉計画・介護保険事業計画・認知症施策推進計画策定事業（高齢福祉課分）</t>
    <phoneticPr fontId="3"/>
  </si>
  <si>
    <t>大阪市高齢者保健福祉計画・介護保険事業計画・認知症施策推進計画策定事業（地域包括ケア推進課分）</t>
  </si>
  <si>
    <t>介護保険事業者指定指導関連経費</t>
    <phoneticPr fontId="3"/>
  </si>
  <si>
    <t>介護保険事業者指定業務</t>
  </si>
  <si>
    <t>法施行事務費</t>
  </si>
  <si>
    <t>未利用地等の売却に関する経費</t>
  </si>
  <si>
    <t>所管老人福祉施設等の改修経費</t>
  </si>
  <si>
    <t>所管老人福祉施設等の改修経費（緊急安全対策）</t>
  </si>
  <si>
    <t>地域共生社会の未来実現事業</t>
    <phoneticPr fontId="3"/>
  </si>
  <si>
    <t>老人医療費助成</t>
    <phoneticPr fontId="23"/>
  </si>
  <si>
    <t>　65歳以上で一定の要件を満たす障がい者等の福祉制度を必要とする高齢者に対し、医療費の一部を助成することにより、健康の保持及び生活の安定に寄与し、福祉の向上を図ることを目的とする。</t>
    <phoneticPr fontId="23"/>
  </si>
  <si>
    <t>医療費助成経費</t>
  </si>
  <si>
    <t>助成事務にかかる経費</t>
  </si>
  <si>
    <t>市有ブロック塀等の安全対策</t>
    <phoneticPr fontId="23"/>
  </si>
  <si>
    <t>　福祉局所管の建築物の敷地や未利用地等に設置されている既存ブロック塀等について、「市有ブロック塀等の安全対策に関する取組方針」に基づき、早急な安全対策を実施する。</t>
    <phoneticPr fontId="23"/>
  </si>
  <si>
    <t>市有ブロック塀等の安全対策</t>
    <phoneticPr fontId="3"/>
  </si>
  <si>
    <t>市有ブロック塀等の安全対策</t>
  </si>
  <si>
    <t>介護施設等の個室化改修支援事業補助</t>
    <phoneticPr fontId="23"/>
  </si>
  <si>
    <t>介護施設等における個室化に係る改修経費を補助することで、新型コロナウイルス感染症をはじめとする感染症の拡大を防止する。</t>
    <phoneticPr fontId="23"/>
  </si>
  <si>
    <t>介護施設等において、新型コロナウイルス感染症をはじめとする感染症の感染拡大を防止する観点から、これまでの多床室を個室に改修するための費用を補助する。</t>
    <phoneticPr fontId="3"/>
  </si>
  <si>
    <t>介護施設等の個室化改修支援事業補助</t>
  </si>
  <si>
    <t>介護施設等における簡易陰圧装置設置事業補助</t>
    <phoneticPr fontId="23"/>
  </si>
  <si>
    <t>介護施設等において、感染が疑われる方が発生した場合に、感染拡大のリスクを低減するためには、ウイルスが外に漏れないよう、気圧を低くした陰圧室の設置が有効であることから、陰圧装置を設置するとともに簡易的なダクト工事等に必要な経費について補助する。</t>
    <phoneticPr fontId="3"/>
  </si>
  <si>
    <t>介護施設等における簡易陰圧装置設置事業補助</t>
  </si>
  <si>
    <t>介護施設等におけるゾーニング環境等の整備事業補助</t>
    <phoneticPr fontId="23"/>
  </si>
  <si>
    <t>介護施設等においてゾーニング環境等の整備工事等に必要な費用を補助することで、新型コロナウイルス感染症をはじめとする感染症の拡大を防止する。</t>
    <phoneticPr fontId="23"/>
  </si>
  <si>
    <t xml:space="preserve">・ユニット型である介護施設等において、各ユニットの共同生活室の入口に玄関室を設置する等により、消毒や防護服の着脱等を行うためのスペースを設置するための事業について補助を行う。
・介護施設等のうち、従来型個室、多床室である介護施設等について、新型コロナウイルス感染症をはじめとする感染症が発生した際に感染者と非感染者の動線を分離することを目的として行う従来型個室・多床室の改修を行う事業について補助を行う。
・介護施設等において、新型コロナウイルス感染症をはじめとする感染症の感染拡大を防止しつつ家族との面会を実施するために必要な家族面会室を整備（２方向から出入りできる家族面会室の設置の他、家族面会室の複数設置や拡張、家族面会室における簡易陰圧装置・換気設備の設置、家族面会室の入口に消毒等を行う玄関室の設置、家族面会室がない場合の新規整備等）するための事業について補助を行う。
</t>
    <phoneticPr fontId="3"/>
  </si>
  <si>
    <t>介護施設等におけるゾーニング環境等の整備事業補助</t>
  </si>
  <si>
    <t>総合福祉(福祉五法)システム改修等経費（投資）</t>
  </si>
  <si>
    <t>総合福祉(福祉五法)システム改修等経費</t>
  </si>
  <si>
    <t>市民サービスの向上と事務の効率化を図るため、敬老優待乗車証交付システムを安定的に稼働させる。</t>
    <phoneticPr fontId="23"/>
  </si>
  <si>
    <t>システム運用に必要な機器等（サーバー、端末機器等）については、賃借契約に基づくリース契約を締結しており、市民対応に弊害のないようハードの障害に対して迅速に対応できる体制を確保している。また、システムの機能を確保しつつ安定的な稼動を行うため、専門的な知識・ノウハウを有するＳＥによる、オンライン業務の安定稼動、年間スケジュール及び実行処理の管理、大量処理に伴う走行監視及び処理結果の確認、プログラム改修に伴う調整、他システムの改修に伴うリンケージ処理の調整、ユーザの運用に伴う機能改善等、システムの業務運用に係る全般について運用・監視を行うため、万全の体制を確保している。</t>
    <phoneticPr fontId="3"/>
  </si>
  <si>
    <t>敬老優待乗車証交付システム運用・保守等経費</t>
  </si>
  <si>
    <t>国庫支出金等の受入超過にかかる還付金</t>
    <phoneticPr fontId="23"/>
  </si>
  <si>
    <t>国庫支出金等の還付金</t>
    <phoneticPr fontId="3"/>
  </si>
  <si>
    <t>国庫支出金等の還付金（高齢福祉課分）</t>
    <phoneticPr fontId="3"/>
  </si>
  <si>
    <t>国庫支出金等の還付金（高齢施設課分）</t>
    <rPh sb="13" eb="15">
      <t>シセツ</t>
    </rPh>
    <phoneticPr fontId="3"/>
  </si>
  <si>
    <t>国庫支出金等の還付金（介護保険課分）</t>
    <rPh sb="11" eb="17">
      <t>カイゴホケンカブン</t>
    </rPh>
    <phoneticPr fontId="3"/>
  </si>
  <si>
    <t>国庫支出金等の還付金（地域包括ケア推進課分）</t>
    <rPh sb="20" eb="21">
      <t>ブン</t>
    </rPh>
    <phoneticPr fontId="3"/>
  </si>
  <si>
    <t>生活困窮者自立支援事業</t>
    <phoneticPr fontId="23"/>
  </si>
  <si>
    <t>　生活保護に至る前の段階での自立支援策の強化を図り、生活困窮者の抱える課題が複雑化、困難化する前の段階での早期支援を行うとともに、生活困窮者を早期に把握するための地域ネットワークの強化、社会資源の構築を図る。</t>
    <phoneticPr fontId="23"/>
  </si>
  <si>
    <t>　生活困窮者自立支援法に基づき全区役所に設置する生活困窮者自立相談支援窓口において、相談者の状況に応じて、住居確保給付金の支給や就労チャレンジ事業等の法に基づく事業の他、他法・他施策による事業や、地域のネットワークなどのインフォーマルな支援も含めた個別の自立支援計画を策定し、地域の関係機関と連携しながら、相談者の自立に向けた支援を包括的・継続的に実施する。</t>
    <phoneticPr fontId="3"/>
  </si>
  <si>
    <t>自立相談支援事業（相談支援）</t>
  </si>
  <si>
    <t>自立相談支援事業（相談支援）（特例貸付償還対応分）</t>
  </si>
  <si>
    <t>総合就職サポート事業</t>
  </si>
  <si>
    <t>住居確保給付金</t>
  </si>
  <si>
    <t>家計改善支援事業</t>
  </si>
  <si>
    <t>子ども自立アシスト事業</t>
  </si>
  <si>
    <t>就労チャレンジ事業</t>
  </si>
  <si>
    <t>その他生活困窮者の自立の促進に資する事業</t>
  </si>
  <si>
    <t>生活ケアセンター事業</t>
    <phoneticPr fontId="23"/>
  </si>
  <si>
    <t>　大阪市内の住居不定者のうち、高齢・病弱等で短期間の援護を要する者を「生活ケアセンター」に一時的に入所させ、生活指導・就労相談等を行い、社会復帰及び自立促進を図る。</t>
    <phoneticPr fontId="23"/>
  </si>
  <si>
    <t>　食事・入浴・清掃等を通しての生活訓練及び集団生活を通しての社会適合訓練等を行い自立生活に向けての指導を行う。また、軽微な病気・怪我の治療及び軽度の機能回復訓練、保健衛生意識の向上を図る。</t>
    <phoneticPr fontId="3"/>
  </si>
  <si>
    <t>三徳生活ケアセンター事業</t>
  </si>
  <si>
    <t>三徳生活ケアセンター事業（法定点検）</t>
  </si>
  <si>
    <t>大阪婦人ホーム生活ケアセンター事業</t>
  </si>
  <si>
    <t>大阪婦人ホーム生活ケアセンター事業（法定点検）</t>
  </si>
  <si>
    <t>自立支援センターの管理運営</t>
    <phoneticPr fontId="23"/>
  </si>
  <si>
    <t>　自立する能力と意思がありながら、ホームレス生活を余儀なくされ、道路公園などで生活するため、公共施設の機能を損ねている、またはその恐れのある人たちの就労自立を助長することを目的とする。</t>
    <phoneticPr fontId="23"/>
  </si>
  <si>
    <t>　ホームレス及び生活困窮者に対し、宿所や食事を提供し、健康診断や法律相談によりホームレスになる、またはその恐れが発生するに至った原因を取り除き、就労の機会の斡旋紹介、新たな技能の取得などを通じ、就労自立につなげてゆく。</t>
    <phoneticPr fontId="3"/>
  </si>
  <si>
    <t>自立支援センターの管理運営</t>
  </si>
  <si>
    <t>ホームレス巡回相談事業</t>
    <phoneticPr fontId="23"/>
  </si>
  <si>
    <t>ホームレスに対し、巡回相談員が大阪市内の全域を巡回して、面接相談を実施することにより、ホームレスと社会との関係を維持し、自立に向けての支援を行う。路上と屋根のある場所とを行き来し、ネットカフェ等で寝起きする若年層へもこれまで通り働きかけしていく。</t>
    <phoneticPr fontId="23"/>
  </si>
  <si>
    <t>・市内のホームレスの野宿地において面接相談を行い、自立支援センターへの入所依頼、受診・施設入所等の支援を行う。高齢者（６５歳以上）や野宿生活期間が長期化しているホームレスに対しては、年間の面接の回数を維持して脱野宿を働きかける。若年層（４０歳未満）を中心に、定まった住居を喪失しネットカフェ等で寝起きする若年層に対してホームレスとなる前に自立支援策の周知を試みる。
・巡回相談員が、精神科医師と同伴で野宿地で面接する（精神保健相談）。また、健康に問題があると思われるホームレスに対しても、巡回相談員が、内科医師と同伴で野宿地で面接する（巡回健康相談)。相談から適切な医療に繋ぐことによって脱野宿を支援する。</t>
    <phoneticPr fontId="3"/>
  </si>
  <si>
    <t>ホームレス巡回相談事業</t>
  </si>
  <si>
    <t>ホームレス地域移行支援事業</t>
    <phoneticPr fontId="23"/>
  </si>
  <si>
    <t>大阪市において、都市公園、河川、道路、駅舎その他の施設で起居することを余儀なくされたホームレスに対して、個室を提供し、地域での居宅生活に向けた支援を行い、自立の促進を図ることを目的とする。</t>
    <phoneticPr fontId="23"/>
  </si>
  <si>
    <t>・民間の借り上げアパートなど原則個室かつプライバシーが守られる生活の場を用意し、地域での居宅生活移行に向けた環境を 整備する。
・支援対象者ごとに自立を支援するための計画を作成し、生活状況・健康状態の把握に努めながら、自立に向けた支援を実施する。
・住まい探しの支援、賃貸借契約に係る支援、住民登録等の手続き等、居宅生活移行に必要な支援を実施する。
・地域移行後は、概ね１年程度居宅を定期的に訪問することにより生活状況を把握し、生活・健康・就労その他地域生活継続に係る相談及び支援、さらには地域活動への参画を促すなど地域での孤立を防ぐ取組を行い、安定した居宅生活を送るための支援を実施する。</t>
    <phoneticPr fontId="3"/>
  </si>
  <si>
    <t>ホームレス地域移行支援事業</t>
  </si>
  <si>
    <t>生活困窮者自立支援事業関係事務費</t>
    <phoneticPr fontId="23"/>
  </si>
  <si>
    <t>　生活困窮者自立支援事業にかかる必要な事務的経費等であり、事業及び事務を円滑に実施することを目的とする。</t>
    <phoneticPr fontId="23"/>
  </si>
  <si>
    <t>・生活困窮者自立支援事業等にかかる旅費、消耗品費、通信運搬費、会費の支出。
・ホームレスの実態把握のための巡回相談員の目視による概数調査。
・もと自立支援センター大淀の売却に向けた建物解体及び商品化のための必要経費の支出。</t>
    <phoneticPr fontId="3"/>
  </si>
  <si>
    <t>生活困窮者自立支援事業事務費</t>
  </si>
  <si>
    <t>ホームレスの実態に関する全国調査事業</t>
  </si>
  <si>
    <t>未利用地の売却に関する経費（投資的）</t>
  </si>
  <si>
    <t>未利用地の売却に関する経費</t>
  </si>
  <si>
    <t>大阪市ホームレスの自立の支援等に関する実施計画策定経費</t>
  </si>
  <si>
    <t>総合福祉（福祉五法）システム運用・保守等</t>
  </si>
  <si>
    <t>総合福祉（福祉五法）システム改修</t>
  </si>
  <si>
    <t>概算額で交付された国庫補助金について、あるべき補助額が確定したことにより、受入超過となった額を返還する。</t>
    <phoneticPr fontId="23"/>
  </si>
  <si>
    <t>概算額で交付された国庫補助金について、あるべき補助額が確定したことにより、受入超過となった額を返還する。</t>
    <phoneticPr fontId="3"/>
  </si>
  <si>
    <t>あいりん日雇労働者等自立支援事業</t>
    <phoneticPr fontId="23"/>
  </si>
  <si>
    <t>　あいりん地域においては、経済構造の変動に伴い、野宿生活を余儀なくされている日雇労働者等が依然として存在していることから、緊急一時的な宿泊場所の提供、衛生状態の改善と併せて生活相談、健康相談等を通して必要な施策に繋げるとともに、就労機会の提供等、総合的な支援を行うことにより自立促進を図る。</t>
    <phoneticPr fontId="23"/>
  </si>
  <si>
    <t>本事業の内容は①相談支援、②居場所支援、③高齢日雇労働者社会的就労支援、④越年時支援である。
①あいりん地域の日雇労働者に対し、就労自立に結びつけるための自立支援を行うためアセスメント機能を設けた相談支援を実施するとともに、個人ごとの自立支援プランの作成、各業務間の情報の共有化、ケース検討会の実施等、より各個人の状況に応じた支援を行う。
②野宿を余儀なくされているあいりん地域の日雇労働者に対し、緊急・一時的に宿泊場所を提供する。
③55歳以上のあいりん地域の高齢日雇労働者に対し、就労意欲の低下の防止、孤立の防止を図るとともに、自立に向けた支援を行うため、あいりん地域内及びその周辺、地域外それぞれの環境美化に関する作業を行う。
④あいりん地域に居住する単身日雇労働者であって、年末年始に仕事を得られないため、自ら食及び住を求めがたい者に対し、宿泊場所を提供するとともに食品・日用品等を支給する。</t>
    <phoneticPr fontId="3"/>
  </si>
  <si>
    <t>あいりん日雇労働者等 自立支援事業 （社会的就労支援）</t>
  </si>
  <si>
    <t>あいりん日雇労働者等 自立支援事業 （居場所支援）</t>
  </si>
  <si>
    <t>あいりん日雇労働者等 自立支援事業 （相談支援）</t>
  </si>
  <si>
    <t>あいりん日雇労働者等 自立支援事業 （越年時対策）</t>
  </si>
  <si>
    <t>あいりん日雇労働者等 自立支援事業 （業者選定会議）</t>
  </si>
  <si>
    <t>あいりん日雇労働者等自立支援事業</t>
  </si>
  <si>
    <t>大阪社会医療センター無料低額診療等事業補助金</t>
    <phoneticPr fontId="23"/>
  </si>
  <si>
    <t>　設立主旨によって行う診療事業及び患者に対する援護措置に要する経費、あいりん地域という立地環境から起因する必要経費並びに減免診療に要する経費に対して事業補助する。</t>
    <phoneticPr fontId="23"/>
  </si>
  <si>
    <t>　大阪社会医療センターは、あいりん対策の一環として昭和45年7月に設置されて以来、あいりん地域並びに周辺の居住者及び生計困難者に対し、医療サービスを提供している。
　設立主旨によって行う診療事業及び患者に対する援護措置に要する経費、あいりん地域という立地環境から起因する必要経費並びに減免診療に要する経費について事業補助する。</t>
    <phoneticPr fontId="3"/>
  </si>
  <si>
    <t>大阪社会医療センター無料低額診療等事業補助金</t>
  </si>
  <si>
    <t>大阪社会医療センター建替整備</t>
    <phoneticPr fontId="23"/>
  </si>
  <si>
    <t>　あいりん地域には依然多くの日雇労働者や生活困窮者がおり、福祉的な役割を果たす医療施設が必要とされている。しかし、現在の施設は老朽化しており耐震対策が必要となっていることから、建替え、移転により医療施設の整備を行う。なお、整備にあたっては西成特区構想として検討を行った内容を踏まえて実施する。</t>
    <phoneticPr fontId="23"/>
  </si>
  <si>
    <t>　大阪社会医療センターの建設整備を行うため、西成特区構想として検討を行い平成29年度には機能、規模、移転先を確定し、平成30年度は、法人において実施設計・施工業者を選定し、実施設計を行い、本市において移転先の用地整備（校舎解体）を行った。
　令和元年度には、新病院整備事業(工事施工等)を行い、令和２年度においては、建設工事の実施及び、医療機器等の購入を行い、同年12月に新病院へ移転開院した。旧施設については、R6.5.27に土地明渡請求訴訟の勝訴が確定したことから、解体撤去工事の実施に向け手続きを進めている。</t>
    <phoneticPr fontId="3"/>
  </si>
  <si>
    <t>大阪社会医療センター建替整備（解体工事費）</t>
  </si>
  <si>
    <t>大阪社会医療センター建替整備（旧あいりん総合センター土地明渡請求訴訟関連費用）</t>
  </si>
  <si>
    <t>環境改善関係事務費</t>
    <phoneticPr fontId="23"/>
  </si>
  <si>
    <t>　自立支援課における環境改善事業の円滑かつ適正実施を行うための事務経費等を支出する。</t>
    <phoneticPr fontId="23"/>
  </si>
  <si>
    <t>・環境改善事業にかかる事務経費の支出。（書類等の郵送料）
・大阪社会医療センター付属病院経営監理会議等の実施。
・西成市民館における次の事業の実施。
（１）地域福祉に関する情報の収集及び提供
（２）講演会、講習会及び教養講座の開催
（３）レクリエーション活動その他地域住民の交流の機会の提供
（４）西成市民館指定管理者外部評価会議の運営等
・西成市民館他１施設外壁改修工事の実施</t>
    <phoneticPr fontId="3"/>
  </si>
  <si>
    <t>環境改善事務費</t>
  </si>
  <si>
    <t>西成市民館管理運営費</t>
  </si>
  <si>
    <t>西成市民館管理運営費（法定点検）</t>
  </si>
  <si>
    <t>西成市民館管理運営費（物価高騰対策）</t>
  </si>
  <si>
    <t>西成市民館他１施設外壁改修工事（緊急安全対策）</t>
  </si>
  <si>
    <t>中国残留邦人等に対する支援事業</t>
    <phoneticPr fontId="23"/>
  </si>
  <si>
    <t>　満額の老齢基礎年金を受給しても、なお生活の安定が十分に図れない中国残留邦人等及び特定配偶者に対して、老齢基礎年金制度による対応を補完する支援給付を実施し、単身の特定配偶者については配偶者支援金の支給を実施する。
　中国残留邦人等に理解が深く、中国語等ができる「支援相談員」を配置することにより、円滑な給付事務を図る。
　本市における中国残留邦人等とその配偶者及びその家族が地域社会の一員として、いきいきと暮らすことができるよう地域における生活支援事業を実施する。</t>
    <phoneticPr fontId="23"/>
  </si>
  <si>
    <t>中国残留邦人等の円滑な帰国の促進並びに永住帰国した中国残留邦人等及び特定配偶者の自立の支援に関する法律に基づき、対象世帯に対して金銭的な支給である支援給付金・配偶者支援金を実施する。また支援相談員は中国残留邦人等の日常生活等の諸問題に関して相談や通訳等必要な支援を行う。地域生活を支援するため、日本語学習等の支援を行う。</t>
    <phoneticPr fontId="3"/>
  </si>
  <si>
    <t>中国残留邦人等に対する支援給付金</t>
  </si>
  <si>
    <t>中国残留邦人等に対する支援給付金（診療報酬審査支払費及び介護給付費審査支払費等）</t>
  </si>
  <si>
    <t>中国残留邦人等に対する配偶者支援金</t>
  </si>
  <si>
    <t>中国残留邦人等に対する支援相談員配置事業</t>
  </si>
  <si>
    <t>中国残留邦人等に対する地域生活支援事業</t>
  </si>
  <si>
    <t>中国残留邦人等に対する支援事業における社会保障・税番号制度対応にかかる中間サーバー関連経費</t>
  </si>
  <si>
    <t>社会福祉施設職員や社会福祉関係行政職員等の研修や、介護技術・介護知識の普及、社会福祉に関する情報収集・調査研究事業等、これらを総合的に実施し、効率的・効果的に社会福祉の基盤整備を進め、もって本市における社会福祉の推進を図る。</t>
    <phoneticPr fontId="3"/>
  </si>
  <si>
    <t>社会福祉研修・情報センター施設管理経費（法定点検）</t>
  </si>
  <si>
    <t>社会福祉研修・情報センター施設管理経費（物価高騰対策）</t>
  </si>
  <si>
    <t>社会福祉研修・情報センター建物改修経費</t>
  </si>
  <si>
    <t>社会福祉研修・情報センター建物改修経費（国庫補助あり）</t>
  </si>
  <si>
    <t>社会福祉研修・情報センター建物改修経費（修繕経費）</t>
  </si>
  <si>
    <t>社会福祉研修・情報センター建物改修経費（緊急安全対策）</t>
  </si>
  <si>
    <t>社会福祉研修・情報センター建物改修経費（緊急安全対策・国庫補助あり）</t>
  </si>
  <si>
    <t>社会福祉センター運営費</t>
    <phoneticPr fontId="23"/>
  </si>
  <si>
    <t>大阪市立社会福祉センターについては、社会福祉事業の進展を図ることを目的に、昭和６２年にアーバンヒル上町（大阪市住宅供給公社の分譲住宅）との合築施設として整備され、社会福祉関係団体との連絡調整、社会福祉事業に関する情報の収集及び提供を行うことを目的とする。</t>
    <phoneticPr fontId="23"/>
  </si>
  <si>
    <t>　会議室の利用や社会福祉事業にかかる団体に場所を提供することにより、その活動を助成することとなり、大阪市の社会福祉活動の中核的役割を担う拠点施設となっている。
　当施設は、建築後37年経過しており、施設の所々に破損等が見受けられ、また、設備についても、耐用年数が大幅に過ぎているものが多数あることから、計画的に整備していく。</t>
    <phoneticPr fontId="3"/>
  </si>
  <si>
    <t>社会福祉センター管理運営経費</t>
  </si>
  <si>
    <t>社会福祉センター整備（投資）</t>
  </si>
  <si>
    <t>社会福祉センター整備（消費）</t>
  </si>
  <si>
    <t>社会福祉センター整備（緊急安全対策）（投資）</t>
  </si>
  <si>
    <t>戦没者遺族等援護対策事業</t>
    <phoneticPr fontId="23"/>
  </si>
  <si>
    <t>　先の大戦の記憶が風化していく中、戦争の惨禍が再び繰り返されることのないよう、戦没者の英霊顕彰を次世代へ継承し、恒久平和の実現に努める。
　また、先の大戦において公務等のため国に殉じた軍人等に思いをいたし、国として改めて弔慰の意を表すために、これらの方々の遺族に対して支給される特別弔慰金（記名国債）が円滑に支給されるよう努める。</t>
    <phoneticPr fontId="23"/>
  </si>
  <si>
    <t>１　大阪戦没者追悼式
　先の大戦による大阪府内の戦争犠牲者は、12万７千余名の多きに及んでおり、これら犠牲者に対し、府民とともに心から追悼の誠を捧げるとともに、再び戦争の惨禍が繰り返されることのないよう、その教訓を次世代に語り継ぎ、恒久平和への誓いを新たにするため、大阪府及び堺市との共催により追悼式を実施する。
２　沖縄「なにわの塔」慰霊追悼式
　沖縄及び南方諸地域において祖国のために散華された大阪府関係の戦没者を慰霊するために沖縄に建立された大阪沖縄戦没者慰霊塔「なにわの塔」において追悼式を開催し、戦没者を慰霊するとともに、再び戦争の惨禍が繰り返されることのないよう、その教訓を次世代に語り継ぎ、恒久平和の誓いを新たにし、追悼式を実施する。
３　弔慰金等支給事務
　特別弔慰金の支給にあたり、本市では制度周知や請求指導、請求受付、都道府県への請求書送付に係る事務及び国債の交付事務等を実施している。第十二回特別弔慰金については、現時点で根拠法である改正特別弔慰金支給法が未成立であるも、令和７年４月から請求期間の予定となっていることから、各区において特別弔慰金支給事務等を実施する。</t>
    <phoneticPr fontId="3"/>
  </si>
  <si>
    <t>弔慰金等支給事務</t>
  </si>
  <si>
    <t>戦没者追悼式、沖縄なにわの塔参拝事業</t>
  </si>
  <si>
    <t>行旅死病人取扱費</t>
    <phoneticPr fontId="23"/>
  </si>
  <si>
    <t>　旅行中の病人で入院治療を必要とするが救護者のない者や、旅行中の死亡者及び住所、居所もしくは氏名が不明の死亡者で引取者のない者に対して、「行旅病人及行旅死亡人取扱法」に基づき、救護及び埋火葬を行う。また、身元不明の死亡者の火葬を行った場合は官報に公告する。</t>
    <phoneticPr fontId="23"/>
  </si>
  <si>
    <t>　旅行中の病人で入院治療を必要とするが救護者のない者や、旅行中の死亡者及び住所、居所もしくは氏名が不明の死亡者で引取者のない者に対して、「行旅病人及行旅死亡人取扱法」に基づき、救護及び埋火葬を行う。また、身元不明の死亡者の火葬を行った場合は官報に公告する。</t>
    <phoneticPr fontId="3"/>
  </si>
  <si>
    <t>行旅死病人の救護及び埋火葬等</t>
  </si>
  <si>
    <t>国庫支出金の還付金</t>
    <phoneticPr fontId="23"/>
  </si>
  <si>
    <t>概算額で交付された国庫補助金について、あるべき補助金額等が確定したことにより受入超過となった分を返還する。</t>
    <phoneticPr fontId="23"/>
  </si>
  <si>
    <t>概算額で交付された国庫補助金について、あるべき補助金額等が確定したことにより受入超過となった分を返還する。</t>
    <phoneticPr fontId="3"/>
  </si>
  <si>
    <t>国庫支出金の還付金</t>
  </si>
  <si>
    <t>渡邊心身障害者福祉基金積立金</t>
    <phoneticPr fontId="23"/>
  </si>
  <si>
    <t>渡邊心身障害者福祉基金の運用から生じる収益を積み立てる。</t>
    <phoneticPr fontId="23"/>
  </si>
  <si>
    <t>基金の運用から生じる収益を積み立て、心身障がい者の福祉を目的とする事業の資金に充てる。</t>
    <phoneticPr fontId="3"/>
  </si>
  <si>
    <t>渡邊心身障害者福祉基金の運用益積立</t>
  </si>
  <si>
    <t>社会福祉振興基金積立金</t>
    <phoneticPr fontId="23"/>
  </si>
  <si>
    <t>大阪市における社会福祉事業の推進を図るために必要とする財源を長期的かつ安定的に確保し、もって市民の福祉の向上を図ることを目的として昭和６３年４月1日条例により基金を設置。
　この基金の原資となる寄附金及び運用から生じた収益を積み立てる。</t>
    <phoneticPr fontId="23"/>
  </si>
  <si>
    <t>大阪市における社会福祉事業の推進を図るために必要とする財源を長期的かつ安定的に確保し、もって市民の福祉の向上を図ることを目的として昭和６３年４月1日条例により基金を設置。
　この基金の原資となる寄附金及び運用から生じた収益を積み立てる。</t>
    <phoneticPr fontId="3"/>
  </si>
  <si>
    <t>社会福祉振興基金の積立</t>
  </si>
  <si>
    <t>社会福祉振興基金の運用益積立</t>
  </si>
  <si>
    <t>生活保護適正化推進等事業の実施</t>
    <phoneticPr fontId="23"/>
  </si>
  <si>
    <t>　重複受診・頻回受診者への適切な受診支援や生活習慣病の重症化予防等について、レセプト情報をもとにした分析を行うとともに、医学的知識を有する専門職員を全区へ配置し、医療扶助の適正な実施を推進する。
　さらに、重複処方の改善などを目的としたお薬手帳の活用や、調剤医療費の適正化の更なる推進に向け指定薬局に対する取組みを重点的に実施する。　
　また、保護費の不正受給・不正請求等への対応や、他法活用の促進を行うことで公平・公正な制度運用を行う。</t>
    <phoneticPr fontId="23"/>
  </si>
  <si>
    <t>　診療報酬明細の点検や分析、保健師等による適正受診の助言や支援等を通し、医療扶助適正実施を推進していく。不正受給や行政対象暴力に厳正に対応するため、調査や危機管理体制の構築を行う。また、保護の要件なる他法他施策の活用を適切に行うために、年金、リバースモーゲージ等の利用を支援する取り組みを行っていく。</t>
    <phoneticPr fontId="3"/>
  </si>
  <si>
    <t>診療報酬明細書点検・分析事業</t>
  </si>
  <si>
    <t>被保護者への適正受診支援事業</t>
  </si>
  <si>
    <t>生活保護適正化推進チーム強化事業</t>
  </si>
  <si>
    <t>区における生活保護業務適正化対策事業</t>
  </si>
  <si>
    <t>年金裁定請求支援・受給資格点検強化事業</t>
  </si>
  <si>
    <t>要保護世帯向け不動産担保型生活資金貸付事業</t>
  </si>
  <si>
    <t>ケースワーク業務の充実・強化</t>
    <phoneticPr fontId="23"/>
  </si>
  <si>
    <t>　限られた人員でより的確なケースワーク業務が実施できるよう、現業員業務の一部について専任の職員を配置するなど、効率的な実施体制を構築する。
　また、生活保護担当職員に対する技術的助言・指導等を通じて、生活保護の適正実施を図る。</t>
    <phoneticPr fontId="23"/>
  </si>
  <si>
    <t>　被保護高齢世帯の訪問業務や生活保護に係る事務、資産調査等を担う会計年度任用職員を配置し、ケースワーカーが被保護者に対する支援業務を的確に行うための援助を行う。
　また、生活保護や其の他福祉施策等に精通した専門員を配置し、生活保護担当職員に対して技術的助言、指導を行い、保護の適正実施を図る。</t>
    <phoneticPr fontId="3"/>
  </si>
  <si>
    <t>任期付職員の雇用関係経費</t>
  </si>
  <si>
    <t>被保護高齢者世帯訪問等事業</t>
  </si>
  <si>
    <t>資産・扶養調査等担当職員の配置</t>
  </si>
  <si>
    <t>生活保護事務担当職員の配置</t>
  </si>
  <si>
    <t>ケースワーク業務支援事業</t>
  </si>
  <si>
    <t>生活保護受給者等への就労自立支援</t>
    <phoneticPr fontId="23"/>
  </si>
  <si>
    <t>　被保護世帯の自立の助長を促進することを目的とし、自立に向けた就労支援や「貧困の連鎖」の防止の観点から被保護世帯の子に着目した支援を実施する事業。
　「総合就職サポート事業」では、被保護世帯（申請中を含む）のうち稼働能力を有する方を対象とし、個別面談支援を中心とした就労及び就労後の職場定着のための支援を実施している。
　「子ども自立アシスト事業」では、被保護世帯の子（中学３年生を中心として）のうち就学や高校進学に課題を有する子を対象とし、進学意欲や将来の就労意欲を高めるための支援を実施している。
 「就労チャレンジ事業」では、直ちに一般就労に就くことが難しい被保護者に対し、日常生活自立段階及び社会生活自立段階の支援を実施している。</t>
    <phoneticPr fontId="23"/>
  </si>
  <si>
    <t>　総合就職サポート事業では、被保護者等に対し専門的見地を有する支援員が就職活動のサポートを行い、就労や保護の自立を促していく。子ども自立アシスト事業では訪問や関係機関との連携により、中学生世代の被保護者等の進路検討や進学支援を行う。就労チャレンジ事業では、日常生活自立・社会生活自立段階から支援が必要な方に対し就労準備支援事業、認定就労訓練事業、就労訓練推進事業を行う。</t>
    <phoneticPr fontId="3"/>
  </si>
  <si>
    <t>生活保護関係事務費・運営費</t>
    <phoneticPr fontId="23"/>
  </si>
  <si>
    <t>　生活保護業務を円滑に実施するために、被保護者に対する指導や保護の決定等を適正に行うことを目的とする。</t>
    <phoneticPr fontId="23"/>
  </si>
  <si>
    <t>　生活保護担当職員の業務を円滑に行うため、訪問活動や出張、監査等の実施に係る費用の予算化を行う。また、緊急入院保護業務センターの運営の適正実施を行っていく。</t>
    <phoneticPr fontId="3"/>
  </si>
  <si>
    <t>指導調査等経費</t>
  </si>
  <si>
    <t>監査指導研修費</t>
  </si>
  <si>
    <t>事務打合せ会経費</t>
  </si>
  <si>
    <t>生活保護費支給封筒現金封入業務</t>
  </si>
  <si>
    <t>生活保護担当職員のスキルアップ事業</t>
  </si>
  <si>
    <t>生活保護専門相談事業</t>
  </si>
  <si>
    <t>中国語通訳委託事業</t>
  </si>
  <si>
    <t>一般事務費</t>
  </si>
  <si>
    <t>口座振替実施金融機関へのデータ伝送利用料</t>
  </si>
  <si>
    <t>緊急入院保護業務センター運営費</t>
  </si>
  <si>
    <t>緊急入院保護業務センター運営費（法定点検）</t>
  </si>
  <si>
    <t>阿波座センタービル設備改修工事費</t>
  </si>
  <si>
    <t>阿波座センタービル設備改修工事費（緊急安全対策）</t>
  </si>
  <si>
    <t>医療扶助等運営費</t>
    <phoneticPr fontId="23"/>
  </si>
  <si>
    <t>　医療扶助及び介護扶助の給付にかかる審査等を適正に行う。また、指定医療機関等に対する指導を実施する。</t>
    <phoneticPr fontId="23"/>
  </si>
  <si>
    <t>生活保護法による医療扶助のうち、診療報酬の審査及び支払に関する事務の委託や、介護扶助のうち介護報酬の審査及び支払いに関する事務の委託等を行っている。
指定医療機関の診療報酬について全体的な傾向・算定状況について分析するとともに、専門的見地から審議・指導・検査を実施する。</t>
    <phoneticPr fontId="3"/>
  </si>
  <si>
    <t>診療報酬審査支払費</t>
  </si>
  <si>
    <t>レセプト管理システム等関連経費</t>
  </si>
  <si>
    <t>嘱託医設置費</t>
  </si>
  <si>
    <t>医療扶助審議会開催業務</t>
  </si>
  <si>
    <t>生活保護歯科・施術給付適正運営事業</t>
  </si>
  <si>
    <t>生活保護法に基づく指定医療・介護機関等指定指導業務</t>
  </si>
  <si>
    <t>介護給付費審査支払費</t>
  </si>
  <si>
    <t>介護認定調査連絡等経費</t>
  </si>
  <si>
    <t>オンライン資格確認等システム運営負担金</t>
  </si>
  <si>
    <t>生活保護施設運営費</t>
    <phoneticPr fontId="23"/>
  </si>
  <si>
    <t>　生活保護法第３８条に基づく保護施設の施設整備及び改修等を行うことにより、福祉の向上に資する。</t>
    <phoneticPr fontId="23"/>
  </si>
  <si>
    <t>未利用地施設について、活用の予定がないものは、売却に向けた商品化作業及び解体撤去工事を行っていく。
本市が所管する施設のうち、市建築物にて運営する複合施設については、他局とともに施設維持管理を行い、入所者の安全な生活を確保する。</t>
    <phoneticPr fontId="3"/>
  </si>
  <si>
    <t>保護施設の売却にかかる経費（投資的）</t>
  </si>
  <si>
    <t>保護施設の売却にかかる経費</t>
  </si>
  <si>
    <t>生活保護施設事務費</t>
  </si>
  <si>
    <t>八幡屋センタービル（第２港晴寮）整備費（裁量）</t>
  </si>
  <si>
    <t>八幡屋センタービル（第２港晴寮）整備費</t>
  </si>
  <si>
    <t>高度な福祉サービスの提供等に向けた生活保護業務DX推進事業</t>
    <phoneticPr fontId="23"/>
  </si>
  <si>
    <t>デジタル化による自動化、周辺業務の解消により、市民の利便性向上、安心安全の確保と高度な福祉サービスの提供をめざす。</t>
    <phoneticPr fontId="23"/>
  </si>
  <si>
    <t>ケースファイルの電子化を前提としたさまざまな取組により市民の利便性向上、安心安全の確保と高度な福祉サービスの提供をめざす。
・ケースファイルの電子化
　標準準拠システムの導入状況を踏まえ、紙媒体で管理しているケースファイルについて、電子化を図り、ケースワーカーや査察指導
  員の業務管理に資するシステム構築を行う。
・オンライン届出
　大阪市行政オンラインシステムを活用した申請・届出の電子化を行う。
・照会作業の電子化
　保護の決定・実施に伴う資産調査の電子化（オンライン調査ツールの活用）を行う。
・記録作成の電子化
　「書かない・待たない申請」に向けたタブレットの窓口導入及び訪問調査の電子化に向けたタブレットの導入。</t>
    <phoneticPr fontId="3"/>
  </si>
  <si>
    <t>高度な福祉サービスの提供等に向けた生活保護業務DX推進事業</t>
  </si>
  <si>
    <t>総合福祉(生活保護)システム運用・保守等経費</t>
    <phoneticPr fontId="23"/>
  </si>
  <si>
    <t>・総合福祉システムの運用
・生活保護法関連事業の事務効率化に伴う遂行補助</t>
    <phoneticPr fontId="23"/>
  </si>
  <si>
    <t>本市にある住民情報系基幹システムの一つとして、社会保障制度（国保・介護等除く）にかかる生活保護法関連事業全般のシステム化を図り、市民サービスの向上と事務の効率化を図っている。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3"/>
  </si>
  <si>
    <t>総合福祉システム運用経費（保守等）（福祉システム課）</t>
    <rPh sb="18" eb="20">
      <t>フクシ</t>
    </rPh>
    <rPh sb="24" eb="25">
      <t>カ</t>
    </rPh>
    <phoneticPr fontId="3"/>
  </si>
  <si>
    <t>総合福祉システム運用経費（保守等）（事務費）（福祉システム課）</t>
    <phoneticPr fontId="3"/>
  </si>
  <si>
    <t>総合福祉システム運用経費（帳票類）（保護課）</t>
    <rPh sb="18" eb="21">
      <t>ホゴカ</t>
    </rPh>
    <phoneticPr fontId="3"/>
  </si>
  <si>
    <t>総合福祉システム運用経費（印字処理経費）（保護課）</t>
    <rPh sb="21" eb="24">
      <t>ホゴカ</t>
    </rPh>
    <phoneticPr fontId="3"/>
  </si>
  <si>
    <t>総合福祉(生活保護)システム改修等経費</t>
    <phoneticPr fontId="23"/>
  </si>
  <si>
    <t>生活保護法に係る制度改正に対応する。</t>
    <phoneticPr fontId="23"/>
  </si>
  <si>
    <t>総合福祉システム改修（福祉システム課）</t>
    <rPh sb="11" eb="13">
      <t>フクシ</t>
    </rPh>
    <rPh sb="17" eb="18">
      <t>カ</t>
    </rPh>
    <phoneticPr fontId="3"/>
  </si>
  <si>
    <t>総合福祉（生活保護）システム改修（投資）（福祉システム課）</t>
    <phoneticPr fontId="3"/>
  </si>
  <si>
    <t>総合福祉（生活保護）システム改修（投資）（保護課）</t>
    <rPh sb="21" eb="24">
      <t>ホゴカ</t>
    </rPh>
    <phoneticPr fontId="3"/>
  </si>
  <si>
    <t>総合福祉システム改修（保護課）</t>
    <phoneticPr fontId="3"/>
  </si>
  <si>
    <t>　概算額で交付された国庫補助金等について、あるべき補助額等が確定したことにより受入超過となった額を返還する。</t>
    <phoneticPr fontId="23"/>
  </si>
  <si>
    <t>　概算額で交付された国庫補助金等について、あるべき補助額等が確定したことにより受入超過となった額を返還する。</t>
    <phoneticPr fontId="3"/>
  </si>
  <si>
    <t>生活保護費</t>
    <phoneticPr fontId="23"/>
  </si>
  <si>
    <t>　生活保護制度は、日本国憲法第25条の理念に基づき、生活に困窮する全ての国民に対し、健康で文化的な最低限度の生活を保障するとともに、その自立を助長することを目的とする。</t>
    <phoneticPr fontId="23"/>
  </si>
  <si>
    <t>　生活保護の適用にあたっては、生活に困窮する者が、その資産及び能力を、その最低限度の生活の維持のために活用することを要件とし、扶養義務者の扶養及び他の法律や制度による扶助等によっても必要な費用が不足するときに適用される。
　また、生活保護法第11～18条により、保護の種類及び範囲が規定されており、同法第70条の規定により、市町村の支弁が義務付けられている。</t>
    <phoneticPr fontId="3"/>
  </si>
  <si>
    <t>医療扶助金</t>
  </si>
  <si>
    <t>生活扶助金</t>
  </si>
  <si>
    <t>住宅扶助金</t>
  </si>
  <si>
    <t>介護扶助金</t>
  </si>
  <si>
    <t>施設事務費</t>
  </si>
  <si>
    <t>葬祭扶助金</t>
  </si>
  <si>
    <t>教育扶助金</t>
  </si>
  <si>
    <t>生業扶助金</t>
  </si>
  <si>
    <t>出産扶助金</t>
  </si>
  <si>
    <t>委託事務費</t>
  </si>
  <si>
    <t>就労自立給付金</t>
    <phoneticPr fontId="23"/>
  </si>
  <si>
    <t>　生活保護から脱却すると、税・社会保障料等の負担が生じるため、こうした点を踏まえた上で、生活保護を脱却するためのインセンティブを強化するとともに、脱却直後の不安定な生活を支え、再度保護に至ることを防止する。</t>
    <phoneticPr fontId="23"/>
  </si>
  <si>
    <t>　安定した職業に就いたこと等により保護を必要としなくなった者に対して就労自立給付金を支給する。給付額については、最低給付額に加えて保護受給中の就労収入のうち、保護廃止時以前の一定期間に収入認定された金額以内の額を支給する。</t>
    <phoneticPr fontId="3"/>
  </si>
  <si>
    <t>措置扶助金</t>
  </si>
  <si>
    <t>進学準備給付金</t>
    <phoneticPr fontId="23"/>
  </si>
  <si>
    <t>　生活保護世帯の子どもの大学等への進学及び就職について、生活保護制度特有の事情が障壁になることがないよう、大学等に進学及び就職した場合に進学準備給付金を支給する。</t>
    <phoneticPr fontId="23"/>
  </si>
  <si>
    <t>　生活保護受給世帯の子どものうち、当該年度の前年度の3月に高等学校等を卒業し、原則当該年度の４月に大学への進学や就職するために生活保護受給世帯から脱却することとなるもので
①世帯分離されることとなるものについて10万円支給
②①以外の者（大学等への進学に当たって出身元から転居し下宿等から通学することとなる者）について30万円支給</t>
    <phoneticPr fontId="3"/>
  </si>
  <si>
    <t>弘済院内施設管理費</t>
    <phoneticPr fontId="23"/>
  </si>
  <si>
    <t>弘済院の効率的な運営を図るため、院内の各施設（みなと弘済園（旧第１特別養護老人ホーム）、第２特別養護老人ホーム、附属病院）に共通する物品や業務委託等を一元的に管理する。また、老朽化が著しい建物、設備について、最低限の維持管理を行う。</t>
    <phoneticPr fontId="23"/>
  </si>
  <si>
    <t>・弘済院の一般事務管理に必要な間接経費の支出
・弘済院全体の共通維持管理経費の支出（設備管理・保守点検業務（夜間警備、中央監視、電気設備保守点検、通信設備保守点検等）等）
・弘済院の閉院に向けた維持管理経費の支出</t>
    <phoneticPr fontId="3"/>
  </si>
  <si>
    <t>管理費</t>
  </si>
  <si>
    <t>事業費</t>
  </si>
  <si>
    <t>管理費（法定点検）</t>
  </si>
  <si>
    <t>事業費（法定点検）</t>
  </si>
  <si>
    <t>閉院業務経費</t>
  </si>
  <si>
    <t>管理費（システム関連経費）</t>
  </si>
  <si>
    <t>弘済院の認知症医療・介護機能を継承・発展させる新施設の整備</t>
    <phoneticPr fontId="23"/>
  </si>
  <si>
    <t>住吉市民病院跡地に整備する新施設において、弘済院が培ってきた認知症医療・介護機能を継承・発展させながら、先進的な研究及び医療・介護等の人材の育成を推進するなど、認知症の人に対する総合的な支援の充実を図る。</t>
    <phoneticPr fontId="23"/>
  </si>
  <si>
    <t>・新施設建設工事の実施
・病院、研究施設の開設準備に係る必要経費（公立大学法人大阪運営費交付金）の交付
・介護老人保健施設の指定管理法人の公募、選定及び開設準備</t>
    <phoneticPr fontId="3"/>
  </si>
  <si>
    <t>新施設建設工事の実施</t>
  </si>
  <si>
    <t>公立大学法人大阪運営費交付金</t>
  </si>
  <si>
    <t>介護老人保健施設の指定管理法人の公募、選定及び開設準備</t>
  </si>
  <si>
    <t>弘済院第２特別養護老人ホーム運営費</t>
    <phoneticPr fontId="23"/>
  </si>
  <si>
    <t>介護保険法に基づく指定介護老人福祉施設として、歩行能力が高く、活動性のある認知症高齢者を対象に、入浴・排泄・食事などの介護、相談及び援助、機能訓練、健康管理等のサービスを利用者の状況に応じて提供する施設を運営する。
また、老朽化が著しい建物、設備について、最低限の維持管理を行う。
　</t>
    <phoneticPr fontId="23"/>
  </si>
  <si>
    <t>・特養施設運営費
・ショートステイ事業費
・施設整備費</t>
    <phoneticPr fontId="3"/>
  </si>
  <si>
    <t>特養施設運営費</t>
  </si>
  <si>
    <t>施設整備費</t>
  </si>
  <si>
    <t>特養施設運営費（法定点検)</t>
  </si>
  <si>
    <t>ショートステイ事業費</t>
  </si>
  <si>
    <t>弘済院附属病院運営費</t>
    <phoneticPr fontId="23"/>
  </si>
  <si>
    <t>認知症疾患医療センターとして、認知症に対する情報発信や啓発、調査、研究を行う。
弘済院の施設入所者の診療だけでなく、一般外来診療、一般検診も行い、広く周辺地域や大阪市民にも利用していただける病院にしていく。</t>
    <phoneticPr fontId="23"/>
  </si>
  <si>
    <t>・病床数：一般病床９０床
・診療科：内科、神経内科・精神科、整形外科・リハビリテーション科、泌尿器科、皮膚科、耳鼻咽喉科、放射線科
・診療入退院業務：月曜日～金曜日（祝日・年末年始を除く）
・老朽化が著しい施設・設備の維持管理</t>
    <phoneticPr fontId="3"/>
  </si>
  <si>
    <t>弘済院附属病院運営費</t>
  </si>
  <si>
    <t>弘済院附属病院院内整備費</t>
  </si>
  <si>
    <t>弘済院附属病院運営費（法定点検）</t>
  </si>
  <si>
    <t>弘済院附属病院運営費（投資）</t>
  </si>
  <si>
    <t>診療費等の還付金</t>
    <phoneticPr fontId="23"/>
  </si>
  <si>
    <t>弘済院附属病院における診療費等の過誤納金のうち、前年度以前に収入したものについて還付する。</t>
    <phoneticPr fontId="23"/>
  </si>
  <si>
    <t>弘済院附属病院における診療費等の過誤納金のうち、前年度以前に収入したものについて還付する。</t>
    <phoneticPr fontId="3"/>
  </si>
  <si>
    <t>弘済院附属病院診療費等還付金</t>
  </si>
  <si>
    <t>国民健康保険事業会計繰出金</t>
    <phoneticPr fontId="23"/>
  </si>
  <si>
    <t>国民健康保険事業会計に対し、一般会計から必要な資金を繰出すことにより、国民健康保険事業の被保険者の負担を軽減するとともに、国民健康保険事業の健全な運営を図る。</t>
    <phoneticPr fontId="23"/>
  </si>
  <si>
    <t>国民健康保険事業会計に対し、一般会計から必要な資金を繰出すことにより、国民健康保険事業の被保険者の負担を軽減するとともに、国民健康保険事業の健全な運営を図るための経費。</t>
    <phoneticPr fontId="3"/>
  </si>
  <si>
    <t>国民健康保険事業会計繰出金（保険基盤安定制度等）</t>
  </si>
  <si>
    <t>国民健康保険事業会計繰出金</t>
  </si>
  <si>
    <t>国民健康保険事業会計繰出金（システム関連経費等）</t>
  </si>
  <si>
    <t>国民健康保険事業会計繰出金（緊急安全対策）</t>
  </si>
  <si>
    <t>国民健康保険事業会計繰出金（法定点検）</t>
  </si>
  <si>
    <t>心身障害者扶養共済事業会計繰出金</t>
    <phoneticPr fontId="23"/>
  </si>
  <si>
    <t>心身障害者扶養共済事業は、相互扶助精神にもとづくもので、加入者が死亡、又は重度の障がいの状態になったとき、障がい者（児）への終身年金を支給し、障がい者（児）の生活の安定と福祉の向上を図ることを目的とする。</t>
    <phoneticPr fontId="23"/>
  </si>
  <si>
    <t>心身障がい者の保護者の相互扶助の精神に基づいて、保護者が生存中に一定額の掛金を納付することにより、保護者が万一死亡し、又は重度障がいになったとき、障がい者に就寝一定額の年金を支給する。</t>
    <phoneticPr fontId="3"/>
  </si>
  <si>
    <t>心身障害者扶養共済事業会計繰出金（納付費減額分及び特別調整費市負担分）</t>
  </si>
  <si>
    <t>心身障害者扶養共済事業会計繰出金（口座振替実施金融機関へのデータ伝送手数料）</t>
  </si>
  <si>
    <t>心身障害者扶養共済事業会計繰出金</t>
  </si>
  <si>
    <t>介護保険事業会計繰出金</t>
    <phoneticPr fontId="23"/>
  </si>
  <si>
    <t>介護保険事業を運営するために必要な一般会計繰入金を介護保険事業会計へ組替するための経費。</t>
    <phoneticPr fontId="23"/>
  </si>
  <si>
    <t>介護保険事業を運営するために必要な一般会計繰入金を介護保険事業会計へ組替するための経費。</t>
    <phoneticPr fontId="3"/>
  </si>
  <si>
    <t>介護保険事業会計繰出金（介護給付費市費負担分等）</t>
  </si>
  <si>
    <t>介護保険事業会計繰出金</t>
  </si>
  <si>
    <t>介護保険事業会計繰出金（システム関連経費等）</t>
  </si>
  <si>
    <t>介護保険事業会計繰出金（重点）</t>
  </si>
  <si>
    <t>介護保険事業会計繰出金（区CM経費）</t>
    <rPh sb="15" eb="17">
      <t>ケイヒ</t>
    </rPh>
    <phoneticPr fontId="3"/>
  </si>
  <si>
    <t>介護保険事業会計繰出金（DX）</t>
  </si>
  <si>
    <t>介護保険事業会計繰出金（介護保険課）（緊急安全対策)</t>
  </si>
  <si>
    <t>後期高齢者医療事業会計繰出金</t>
    <phoneticPr fontId="23"/>
  </si>
  <si>
    <t>　後期高齢者医療事業会計に対し、一般会計から必要な資金を繰出すことにより、後期高齢者医療事業の被保険者の負担を軽減するとともに、後期高齢者医療事業の健全な運営を図る。</t>
    <phoneticPr fontId="23"/>
  </si>
  <si>
    <t>　後期高齢者医療事業会計に対し、一般会計から必要な資金を繰出すことにより、後期高齢者医療事業の被保険者の負担を軽減するとともに、後期高齢者医療事業の健全な運営を図るための経費。</t>
    <phoneticPr fontId="3"/>
  </si>
  <si>
    <t>後期高齢者医療事業会計繰出金（保険基盤安定制度等）</t>
  </si>
  <si>
    <t>後期高齢者医療事業会計繰出金</t>
  </si>
  <si>
    <t>後期高齢者医療事業会計繰出金（システム関連経費等）</t>
  </si>
  <si>
    <t>後期高齢者医療事業会計繰出金（緊急安全対策）</t>
  </si>
  <si>
    <t>後期高齢者医療事業会計繰出金（法定点検）</t>
  </si>
  <si>
    <t>　高齢者の医療の確保に関する法律の規定により、後期高齢者医療広域連合に対し、一般会計において、負担対象額（給付費相当額）の１２分の１に相当する額を負担する。
　大阪府後期高齢者医療広域連合に対する地方自治法上の分賦金を負担する。
  大阪市内に在住する後期高齢者医療制度の被保険者を対象に、各区保健福祉センターや小学校等で後期高齢者医療健康診査（集団健診）を実施する。
　後期高齢者医療被保険者に対する個別的支援（ハイリスクアプローチ）の取組みとして、通院による歯科健診の受診が困難な方に対して、訪問による歯科健診を実施する。健診の結果に応じて、保健指導を実施することで重症化予防に努める。
　健康状態が不明な被保険者の健康状態等の把握に努め、生活習慣病等の発症や重症化に至る前段階で支援することや生活機能の低下等を防止することで、高齢者の生涯にわたる健康の保持増進、ひいては生活の質（QOL；Quality of Life）の維持向上を図る。結果として、医療費の減少、要介護認定率の低下や介護給付費の減少に資する。
　脆弱性骨折のリスクが高い被保険者に対して保健指導および受診勧奨を行い、早期に治療につなげることで、骨粗しょう症の悪化による骨折入院を減らし、健康寿命の延伸を図る。結果として医療費の減少、要介護認定率の低下や介護給付費の減少に資する。</t>
    <phoneticPr fontId="2"/>
  </si>
  <si>
    <t>平成30年3月31日付で本事業廃止（令和3年3月31日まで経過措置）。 令和3年3月31日までに対象者が受診した医療費が助成対象となるため、医療機関からの請求や対象者からの払い戻し申請に対し支払い事務を行う。</t>
    <phoneticPr fontId="3"/>
  </si>
  <si>
    <t>必要性・緊急性の高い入所申込者が引き続き概ね１年以内に入所できるよう整備を進める。
特別養護老人ホーム令和6年度目標　14,800人
第9期計画目標　令和８年度14,900人</t>
    <phoneticPr fontId="3"/>
  </si>
  <si>
    <t>・定期借地権による用地確保に対する補助
　特別養護老人ホーム及び小規模多機能型居宅介護拠点を開設する社会福祉法人が定期借地により用地確保
   し、一時金を支出した場合について補助を行う。
・施設開設準備にかかる経費に対する補助
　特別養護老人ホーム及び小規模多機能型居宅介護拠点等の円滑な開設のため、開設前に看護・介護職員等
  指定基準を満たすための職員の雇いあげ等の開設準備を行う社会福祉法人に補助を行う。</t>
    <phoneticPr fontId="3"/>
  </si>
  <si>
    <t>介護施設等において居室に簡易陰圧装置を設置する工事等に必要な費用を補助することで、新型コロナウイルス
感染症をはじめとする感染症の拡大を防止する。</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</si>
</sst>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8">
    <font>
      <sz val="11"/>
      <color theme="1"/>
      <name val="ＭＳ Ｐゴシック"/>
      <family val="2"/>
      <charset val="128"/>
    </font>
    <font>
      <sz val="11"/>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sz val="6"/>
      <name val="明朝体"/>
      <family val="3"/>
      <charset val="128"/>
    </font>
    <font>
      <sz val="11"/>
      <color theme="1"/>
      <name val="游ゴシック"/>
      <family val="2"/>
      <scheme val="minor"/>
    </font>
    <font>
      <sz val="10"/>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2"/>
      <charset val="128"/>
    </font>
    <font>
      <sz val="6"/>
      <name val="游ゴシック"/>
      <family val="2"/>
      <charset val="128"/>
      <scheme val="minor"/>
    </font>
    <font>
      <b/>
      <sz val="16"/>
      <name val="ＭＳ Ｐゴシック"/>
      <family val="3"/>
      <charset val="128"/>
    </font>
    <font>
      <u/>
      <sz val="10.5"/>
      <name val="ＭＳ Ｐゴシック"/>
      <family val="3"/>
      <charset val="128"/>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8"/>
      <name val="ＭＳ Ｐゴシック"/>
      <family val="3"/>
      <charset val="128"/>
    </font>
    <font>
      <sz val="11"/>
      <color theme="1"/>
      <name val="游ゴシック"/>
      <family val="2"/>
      <charset val="128"/>
      <scheme val="minor"/>
    </font>
    <font>
      <sz val="11"/>
      <name val="游ゴシック"/>
      <family val="2"/>
      <charset val="128"/>
      <scheme val="minor"/>
    </font>
    <font>
      <u/>
      <sz val="10"/>
      <color rgb="FF0070C0"/>
      <name val="ＭＳ Ｐゴシック"/>
      <family val="3"/>
      <charset val="128"/>
    </font>
  </fonts>
  <fills count="2">
    <fill>
      <patternFill patternType="none"/>
    </fill>
    <fill>
      <patternFill patternType="gray125"/>
    </fill>
  </fills>
  <borders count="43">
    <border>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8">
    <xf numFmtId="0" fontId="0" fillId="0" borderId="0">
      <alignment vertical="center"/>
    </xf>
    <xf numFmtId="0" fontId="1" fillId="0" borderId="0"/>
    <xf numFmtId="0" fontId="7" fillId="0" borderId="0"/>
    <xf numFmtId="0" fontId="5" fillId="0" borderId="0"/>
    <xf numFmtId="0" fontId="1" fillId="0" borderId="0"/>
    <xf numFmtId="0" fontId="16" fillId="0" borderId="0" applyNumberFormat="0" applyFill="0" applyBorder="0" applyAlignment="0" applyProtection="0">
      <alignment vertical="center"/>
    </xf>
    <xf numFmtId="0" fontId="5" fillId="0" borderId="0"/>
    <xf numFmtId="0" fontId="25" fillId="0" borderId="0">
      <alignment vertical="center"/>
    </xf>
  </cellStyleXfs>
  <cellXfs count="179">
    <xf numFmtId="0" fontId="0" fillId="0" borderId="0" xfId="0">
      <alignment vertical="center"/>
    </xf>
    <xf numFmtId="0" fontId="9" fillId="0" borderId="0" xfId="3" applyFont="1" applyAlignment="1">
      <alignment vertical="center"/>
    </xf>
    <xf numFmtId="0" fontId="10" fillId="0" borderId="0" xfId="3" applyFont="1" applyAlignment="1">
      <alignment vertical="center"/>
    </xf>
    <xf numFmtId="0" fontId="8" fillId="0" borderId="0" xfId="3" applyFont="1" applyAlignment="1">
      <alignment horizontal="center" vertical="center"/>
    </xf>
    <xf numFmtId="0" fontId="10" fillId="0" borderId="0" xfId="4" applyFont="1" applyAlignment="1">
      <alignment horizontal="right" vertical="center"/>
    </xf>
    <xf numFmtId="0" fontId="11" fillId="0" borderId="0" xfId="3" applyFont="1" applyAlignment="1">
      <alignment vertical="center"/>
    </xf>
    <xf numFmtId="0" fontId="12" fillId="0" borderId="0" xfId="3" applyFont="1" applyAlignment="1">
      <alignment vertical="center"/>
    </xf>
    <xf numFmtId="0" fontId="12" fillId="0" borderId="0" xfId="3" applyFont="1" applyAlignment="1">
      <alignment vertical="center" shrinkToFit="1"/>
    </xf>
    <xf numFmtId="0" fontId="13" fillId="0" borderId="0" xfId="3" applyFont="1" applyAlignment="1">
      <alignment horizontal="left" vertical="center"/>
    </xf>
    <xf numFmtId="0" fontId="14" fillId="0" borderId="0" xfId="3" applyFont="1" applyAlignment="1">
      <alignment horizontal="left" vertical="center"/>
    </xf>
    <xf numFmtId="0" fontId="10" fillId="0" borderId="0" xfId="3" applyFont="1" applyAlignment="1">
      <alignment horizontal="right" vertical="center" wrapText="1"/>
    </xf>
    <xf numFmtId="0" fontId="11" fillId="0" borderId="0" xfId="3" applyFont="1" applyAlignment="1">
      <alignment horizontal="right" vertical="center"/>
    </xf>
    <xf numFmtId="0" fontId="10" fillId="0" borderId="13" xfId="3" applyFont="1" applyBorder="1" applyAlignment="1">
      <alignment horizontal="center" vertical="center"/>
    </xf>
    <xf numFmtId="0" fontId="8" fillId="0" borderId="5" xfId="3" applyFont="1" applyBorder="1" applyAlignment="1">
      <alignment horizontal="center" vertical="center"/>
    </xf>
    <xf numFmtId="0" fontId="10" fillId="0" borderId="15" xfId="3" applyFont="1" applyBorder="1" applyAlignment="1">
      <alignment horizontal="center" vertical="center"/>
    </xf>
    <xf numFmtId="0" fontId="10" fillId="0" borderId="0" xfId="3" applyFont="1" applyAlignment="1">
      <alignment horizontal="center" vertical="center"/>
    </xf>
    <xf numFmtId="176" fontId="15" fillId="0" borderId="17" xfId="3" applyNumberFormat="1" applyFont="1" applyBorder="1" applyAlignment="1">
      <alignment vertical="center" shrinkToFit="1"/>
    </xf>
    <xf numFmtId="176" fontId="4" fillId="0" borderId="17" xfId="3" applyNumberFormat="1" applyFont="1" applyBorder="1" applyAlignment="1">
      <alignment vertical="center" shrinkToFit="1"/>
    </xf>
    <xf numFmtId="176" fontId="15" fillId="0" borderId="19" xfId="3" applyNumberFormat="1" applyFont="1" applyBorder="1" applyAlignment="1">
      <alignment vertical="center" shrinkToFit="1"/>
    </xf>
    <xf numFmtId="177" fontId="15" fillId="0" borderId="15" xfId="3" applyNumberFormat="1" applyFont="1" applyBorder="1" applyAlignment="1">
      <alignment vertical="center" shrinkToFit="1"/>
    </xf>
    <xf numFmtId="177" fontId="4" fillId="0" borderId="15" xfId="3" applyNumberFormat="1" applyFont="1" applyBorder="1" applyAlignment="1">
      <alignment vertical="center" shrinkToFit="1"/>
    </xf>
    <xf numFmtId="177" fontId="15" fillId="0" borderId="11" xfId="3" applyNumberFormat="1" applyFont="1" applyBorder="1" applyAlignment="1">
      <alignment vertical="center" shrinkToFit="1"/>
    </xf>
    <xf numFmtId="176" fontId="15" fillId="0" borderId="17" xfId="3" applyNumberFormat="1" applyFont="1" applyBorder="1" applyAlignment="1">
      <alignment horizontal="right" vertical="center" shrinkToFit="1"/>
    </xf>
    <xf numFmtId="176" fontId="15" fillId="0" borderId="19" xfId="3" applyNumberFormat="1" applyFont="1" applyBorder="1" applyAlignment="1">
      <alignment horizontal="right" vertical="center" shrinkToFit="1"/>
    </xf>
    <xf numFmtId="177" fontId="15" fillId="0" borderId="24" xfId="3" applyNumberFormat="1" applyFont="1" applyBorder="1" applyAlignment="1">
      <alignment vertical="center" shrinkToFit="1"/>
    </xf>
    <xf numFmtId="177" fontId="4" fillId="0" borderId="24" xfId="3" applyNumberFormat="1" applyFont="1" applyBorder="1" applyAlignment="1">
      <alignment vertical="center" shrinkToFit="1"/>
    </xf>
    <xf numFmtId="177" fontId="15" fillId="0" borderId="4" xfId="3" applyNumberFormat="1" applyFont="1" applyBorder="1" applyAlignment="1">
      <alignment vertical="center" shrinkToFit="1"/>
    </xf>
    <xf numFmtId="0" fontId="8" fillId="0" borderId="12" xfId="3" applyFont="1" applyBorder="1" applyAlignment="1">
      <alignment horizontal="center" vertical="center"/>
    </xf>
    <xf numFmtId="0" fontId="8" fillId="0" borderId="14" xfId="3" applyFont="1" applyBorder="1" applyAlignment="1">
      <alignment horizontal="center" vertical="center"/>
    </xf>
    <xf numFmtId="0" fontId="8" fillId="0" borderId="9" xfId="3" applyFont="1" applyBorder="1" applyAlignment="1">
      <alignment horizontal="center" vertical="center"/>
    </xf>
    <xf numFmtId="0" fontId="10" fillId="0" borderId="0" xfId="3" applyFont="1" applyFill="1" applyAlignment="1">
      <alignment vertical="center"/>
    </xf>
    <xf numFmtId="0" fontId="10" fillId="0" borderId="13" xfId="3" applyFont="1" applyFill="1" applyBorder="1" applyAlignment="1">
      <alignment horizontal="center" vertical="center"/>
    </xf>
    <xf numFmtId="0" fontId="10" fillId="0" borderId="15" xfId="3" applyFont="1" applyFill="1" applyBorder="1" applyAlignment="1">
      <alignment horizontal="center" vertical="center"/>
    </xf>
    <xf numFmtId="176" fontId="15" fillId="0" borderId="17" xfId="3" applyNumberFormat="1" applyFont="1" applyFill="1" applyBorder="1" applyAlignment="1">
      <alignment vertical="center" shrinkToFit="1"/>
    </xf>
    <xf numFmtId="177" fontId="15" fillId="0" borderId="15" xfId="3" applyNumberFormat="1" applyFont="1" applyFill="1" applyBorder="1" applyAlignment="1">
      <alignment vertical="center" shrinkToFit="1"/>
    </xf>
    <xf numFmtId="177" fontId="15" fillId="0" borderId="24" xfId="3" applyNumberFormat="1" applyFont="1" applyFill="1" applyBorder="1" applyAlignment="1">
      <alignment vertical="center" shrinkToFit="1"/>
    </xf>
    <xf numFmtId="0" fontId="18" fillId="0" borderId="0" xfId="1" applyFont="1" applyFill="1"/>
    <xf numFmtId="0" fontId="4" fillId="0" borderId="0" xfId="1" applyFont="1" applyFill="1"/>
    <xf numFmtId="0" fontId="4" fillId="0" borderId="0" xfId="6" applyFont="1" applyFill="1" applyAlignment="1">
      <alignment horizontal="right" vertical="center"/>
    </xf>
    <xf numFmtId="0" fontId="4" fillId="0" borderId="0" xfId="1" applyFont="1" applyFill="1" applyAlignment="1">
      <alignment horizontal="right"/>
    </xf>
    <xf numFmtId="0" fontId="19" fillId="0" borderId="0" xfId="6" applyFont="1" applyFill="1" applyAlignment="1">
      <alignment horizontal="left" vertical="center"/>
    </xf>
    <xf numFmtId="0" fontId="21" fillId="0" borderId="0" xfId="3" applyFont="1" applyFill="1" applyAlignment="1">
      <alignment horizontal="center" vertical="center"/>
    </xf>
    <xf numFmtId="0" fontId="4" fillId="0" borderId="29" xfId="1" applyFont="1" applyFill="1" applyBorder="1" applyAlignment="1">
      <alignment horizontal="left" vertical="center"/>
    </xf>
    <xf numFmtId="0" fontId="4" fillId="0" borderId="0" xfId="1" applyFont="1" applyFill="1" applyAlignment="1">
      <alignment horizontal="left" vertical="center"/>
    </xf>
    <xf numFmtId="0" fontId="22" fillId="0" borderId="0" xfId="1" applyFont="1" applyFill="1" applyAlignment="1">
      <alignment vertical="center"/>
    </xf>
    <xf numFmtId="0" fontId="22" fillId="0" borderId="0" xfId="1" applyFont="1" applyFill="1" applyAlignment="1">
      <alignment horizontal="left" vertical="center"/>
    </xf>
    <xf numFmtId="0" fontId="1" fillId="0" borderId="0" xfId="1" applyFill="1" applyAlignment="1">
      <alignment horizontal="left" vertical="center"/>
    </xf>
    <xf numFmtId="0" fontId="4" fillId="0" borderId="30" xfId="1" applyFont="1" applyFill="1" applyBorder="1" applyAlignment="1">
      <alignment horizontal="left" vertical="center"/>
    </xf>
    <xf numFmtId="0" fontId="22" fillId="0" borderId="29" xfId="1" applyFont="1" applyFill="1" applyBorder="1" applyAlignment="1">
      <alignment vertical="center"/>
    </xf>
    <xf numFmtId="0" fontId="22" fillId="0" borderId="29" xfId="1" applyFont="1" applyFill="1" applyBorder="1" applyAlignment="1">
      <alignment horizontal="left" vertical="center"/>
    </xf>
    <xf numFmtId="0" fontId="22" fillId="0" borderId="1" xfId="1" applyFont="1" applyFill="1" applyBorder="1" applyAlignment="1">
      <alignment horizontal="left" vertical="center"/>
    </xf>
    <xf numFmtId="0" fontId="1" fillId="0" borderId="0" xfId="1" applyFill="1"/>
    <xf numFmtId="0" fontId="4" fillId="0" borderId="0" xfId="1" applyFont="1" applyFill="1" applyAlignment="1">
      <alignment vertical="center" wrapText="1"/>
    </xf>
    <xf numFmtId="0" fontId="22" fillId="0" borderId="2" xfId="1" applyFont="1" applyFill="1" applyBorder="1" applyAlignment="1">
      <alignment vertical="top" wrapText="1"/>
    </xf>
    <xf numFmtId="0" fontId="22" fillId="0" borderId="3" xfId="1" applyFont="1" applyFill="1" applyBorder="1" applyAlignment="1">
      <alignment vertical="top" wrapText="1"/>
    </xf>
    <xf numFmtId="0" fontId="22" fillId="0" borderId="4" xfId="1" applyFont="1" applyFill="1" applyBorder="1" applyAlignment="1">
      <alignment vertical="top" wrapText="1"/>
    </xf>
    <xf numFmtId="0" fontId="4" fillId="0" borderId="0" xfId="6" applyFont="1" applyFill="1" applyAlignment="1">
      <alignment vertical="center"/>
    </xf>
    <xf numFmtId="0" fontId="24" fillId="0" borderId="0" xfId="1" applyFont="1" applyFill="1" applyAlignment="1">
      <alignment horizontal="right" vertical="center"/>
    </xf>
    <xf numFmtId="0" fontId="1" fillId="0" borderId="0" xfId="1" applyFill="1" applyAlignment="1">
      <alignment vertical="center"/>
    </xf>
    <xf numFmtId="0" fontId="4" fillId="0" borderId="0" xfId="1" applyFont="1" applyFill="1" applyAlignment="1">
      <alignment vertical="center"/>
    </xf>
    <xf numFmtId="0" fontId="22" fillId="0" borderId="33" xfId="1" applyFont="1" applyFill="1" applyBorder="1" applyAlignment="1">
      <alignment vertical="center"/>
    </xf>
    <xf numFmtId="0" fontId="22" fillId="0" borderId="20" xfId="1" applyFont="1" applyFill="1" applyBorder="1" applyAlignment="1">
      <alignment vertical="center"/>
    </xf>
    <xf numFmtId="176" fontId="22" fillId="0" borderId="18" xfId="1" applyNumberFormat="1" applyFont="1" applyFill="1" applyBorder="1" applyAlignment="1">
      <alignment horizontal="center" vertical="center"/>
    </xf>
    <xf numFmtId="0" fontId="1" fillId="0" borderId="21" xfId="1" applyFill="1" applyBorder="1" applyAlignment="1">
      <alignment horizontal="center" vertical="center"/>
    </xf>
    <xf numFmtId="0" fontId="1" fillId="0" borderId="19" xfId="1" applyFill="1" applyBorder="1" applyAlignment="1">
      <alignment horizontal="center" vertical="center"/>
    </xf>
    <xf numFmtId="176" fontId="22" fillId="0" borderId="36" xfId="1" applyNumberFormat="1" applyFont="1" applyFill="1" applyBorder="1" applyAlignment="1">
      <alignment horizontal="center" vertical="center"/>
    </xf>
    <xf numFmtId="176" fontId="22" fillId="0" borderId="34" xfId="1" applyNumberFormat="1" applyFont="1" applyFill="1" applyBorder="1" applyAlignment="1">
      <alignment horizontal="center" vertical="center"/>
    </xf>
    <xf numFmtId="176" fontId="22" fillId="0" borderId="37" xfId="1" applyNumberFormat="1" applyFont="1" applyFill="1" applyBorder="1" applyAlignment="1">
      <alignment horizontal="center" vertical="center"/>
    </xf>
    <xf numFmtId="0" fontId="10" fillId="0" borderId="18" xfId="3" applyFont="1" applyBorder="1" applyAlignment="1">
      <alignment horizontal="center" vertical="center"/>
    </xf>
    <xf numFmtId="0" fontId="10" fillId="0" borderId="10" xfId="3" applyFont="1" applyBorder="1" applyAlignment="1">
      <alignment horizontal="center" vertical="center"/>
    </xf>
    <xf numFmtId="0" fontId="10" fillId="0" borderId="25" xfId="3" applyFont="1" applyBorder="1" applyAlignment="1">
      <alignment horizontal="center" vertical="center"/>
    </xf>
    <xf numFmtId="0" fontId="8" fillId="0" borderId="20" xfId="3" applyFont="1" applyBorder="1" applyAlignment="1">
      <alignment horizontal="center" vertical="center" shrinkToFit="1"/>
    </xf>
    <xf numFmtId="0" fontId="8" fillId="0" borderId="21" xfId="3" applyFont="1" applyBorder="1" applyAlignment="1">
      <alignment horizontal="center" vertical="center" shrinkToFit="1"/>
    </xf>
    <xf numFmtId="0" fontId="8" fillId="0" borderId="22" xfId="3" applyFont="1" applyBorder="1" applyAlignment="1">
      <alignment horizontal="center" vertical="center" shrinkToFit="1"/>
    </xf>
    <xf numFmtId="0" fontId="8" fillId="0" borderId="7" xfId="3" applyFont="1" applyBorder="1" applyAlignment="1">
      <alignment horizontal="center" vertical="center" shrinkToFit="1"/>
    </xf>
    <xf numFmtId="0" fontId="8" fillId="0" borderId="8" xfId="3" applyFont="1" applyBorder="1" applyAlignment="1">
      <alignment horizontal="center" vertical="center" shrinkToFit="1"/>
    </xf>
    <xf numFmtId="0" fontId="8" fillId="0" borderId="9" xfId="3" applyFont="1" applyBorder="1" applyAlignment="1">
      <alignment horizontal="center" vertical="center" shrinkToFit="1"/>
    </xf>
    <xf numFmtId="0" fontId="10" fillId="0" borderId="20" xfId="3" applyFont="1" applyBorder="1" applyAlignment="1">
      <alignment horizontal="center" vertical="center"/>
    </xf>
    <xf numFmtId="0" fontId="10" fillId="0" borderId="21" xfId="3" applyFont="1" applyBorder="1" applyAlignment="1">
      <alignment horizontal="center" vertical="center"/>
    </xf>
    <xf numFmtId="0" fontId="10" fillId="0" borderId="22" xfId="3" applyFont="1" applyBorder="1" applyAlignment="1">
      <alignment horizontal="center" vertical="center"/>
    </xf>
    <xf numFmtId="0" fontId="10" fillId="0" borderId="2" xfId="3" applyFont="1" applyBorder="1" applyAlignment="1">
      <alignment horizontal="center" vertical="center"/>
    </xf>
    <xf numFmtId="0" fontId="10" fillId="0" borderId="3" xfId="3" applyFont="1" applyBorder="1" applyAlignment="1">
      <alignment horizontal="center" vertical="center"/>
    </xf>
    <xf numFmtId="0" fontId="10" fillId="0" borderId="23" xfId="3" applyFont="1" applyBorder="1" applyAlignment="1">
      <alignment horizontal="center" vertical="center"/>
    </xf>
    <xf numFmtId="176" fontId="8" fillId="0" borderId="16" xfId="3" applyNumberFormat="1" applyFont="1" applyBorder="1" applyAlignment="1">
      <alignment horizontal="center" vertical="center" wrapText="1"/>
    </xf>
    <xf numFmtId="176" fontId="8" fillId="0" borderId="14" xfId="3" applyNumberFormat="1" applyFont="1" applyBorder="1" applyAlignment="1">
      <alignment horizontal="center" vertical="center" wrapText="1"/>
    </xf>
    <xf numFmtId="49" fontId="8" fillId="0" borderId="17" xfId="3" quotePrefix="1" applyNumberFormat="1" applyFont="1" applyBorder="1" applyAlignment="1">
      <alignment horizontal="center" vertical="center"/>
    </xf>
    <xf numFmtId="49" fontId="8" fillId="0" borderId="15" xfId="3" quotePrefix="1" applyNumberFormat="1" applyFont="1" applyBorder="1" applyAlignment="1">
      <alignment horizontal="center" vertical="center"/>
    </xf>
    <xf numFmtId="0" fontId="27" fillId="0" borderId="17" xfId="5" applyFont="1" applyFill="1" applyBorder="1" applyAlignment="1">
      <alignment horizontal="left" vertical="center" wrapText="1"/>
    </xf>
    <xf numFmtId="0" fontId="27" fillId="0" borderId="15" xfId="5" applyFont="1" applyFill="1" applyBorder="1" applyAlignment="1">
      <alignment horizontal="left" vertical="center" wrapText="1"/>
    </xf>
    <xf numFmtId="176" fontId="8" fillId="0" borderId="17" xfId="3" applyNumberFormat="1" applyFont="1" applyBorder="1" applyAlignment="1">
      <alignment horizontal="center" vertical="center" wrapText="1"/>
    </xf>
    <xf numFmtId="176" fontId="8" fillId="0" borderId="15" xfId="3" applyNumberFormat="1" applyFont="1" applyBorder="1" applyAlignment="1">
      <alignment horizontal="center" vertical="center" wrapText="1"/>
    </xf>
    <xf numFmtId="0" fontId="27" fillId="0" borderId="17" xfId="5" applyFont="1" applyFill="1" applyBorder="1" applyAlignment="1">
      <alignment horizontal="left" vertical="center" wrapText="1" shrinkToFit="1"/>
    </xf>
    <xf numFmtId="0" fontId="27" fillId="0" borderId="15" xfId="5" applyFont="1" applyFill="1" applyBorder="1" applyAlignment="1">
      <alignment horizontal="left" vertical="center" wrapText="1" shrinkToFit="1"/>
    </xf>
    <xf numFmtId="0" fontId="12" fillId="0" borderId="0" xfId="3" applyFont="1" applyAlignment="1">
      <alignment horizontal="right" vertical="center" shrinkToFit="1"/>
    </xf>
    <xf numFmtId="0" fontId="11" fillId="0" borderId="3" xfId="3" applyFont="1" applyBorder="1" applyAlignment="1">
      <alignment horizontal="right" vertical="center" wrapText="1"/>
    </xf>
    <xf numFmtId="0" fontId="8" fillId="0" borderId="13" xfId="3" applyFont="1" applyBorder="1" applyAlignment="1">
      <alignment horizontal="center" vertical="center"/>
    </xf>
    <xf numFmtId="0" fontId="8" fillId="0" borderId="15" xfId="3" applyFont="1" applyBorder="1" applyAlignment="1">
      <alignment horizontal="center" vertical="center"/>
    </xf>
    <xf numFmtId="0" fontId="8" fillId="0" borderId="13" xfId="3" applyFont="1" applyBorder="1" applyAlignment="1">
      <alignment horizontal="center" vertical="center" wrapText="1"/>
    </xf>
    <xf numFmtId="0" fontId="8" fillId="0" borderId="15" xfId="3" applyFont="1" applyBorder="1" applyAlignment="1">
      <alignment horizontal="center" vertical="center" wrapText="1"/>
    </xf>
    <xf numFmtId="0" fontId="10" fillId="0" borderId="6" xfId="3" applyFont="1" applyBorder="1" applyAlignment="1">
      <alignment horizontal="center" vertical="center"/>
    </xf>
    <xf numFmtId="0" fontId="10" fillId="0" borderId="1" xfId="3" applyFont="1" applyBorder="1" applyAlignment="1">
      <alignment horizontal="center" vertical="center"/>
    </xf>
    <xf numFmtId="0" fontId="10" fillId="0" borderId="11" xfId="3" applyFont="1" applyBorder="1" applyAlignment="1">
      <alignment horizontal="center" vertical="center"/>
    </xf>
    <xf numFmtId="176" fontId="15" fillId="0" borderId="19" xfId="3" applyNumberFormat="1" applyFont="1" applyBorder="1" applyAlignment="1">
      <alignment horizontal="center" vertical="center" shrinkToFit="1"/>
    </xf>
    <xf numFmtId="176" fontId="15" fillId="0" borderId="11" xfId="3" applyNumberFormat="1" applyFont="1" applyBorder="1" applyAlignment="1">
      <alignment horizontal="center" vertical="center" shrinkToFit="1"/>
    </xf>
    <xf numFmtId="0" fontId="22" fillId="0" borderId="34" xfId="1" applyFont="1" applyFill="1" applyBorder="1" applyAlignment="1">
      <alignment vertical="center" shrinkToFit="1"/>
    </xf>
    <xf numFmtId="0" fontId="25" fillId="0" borderId="34" xfId="7" applyFill="1" applyBorder="1" applyAlignment="1">
      <alignment vertical="center" shrinkToFit="1"/>
    </xf>
    <xf numFmtId="0" fontId="25" fillId="0" borderId="35" xfId="7" applyFill="1" applyBorder="1" applyAlignment="1">
      <alignment vertical="center" shrinkToFit="1"/>
    </xf>
    <xf numFmtId="176" fontId="22" fillId="0" borderId="36" xfId="1" applyNumberFormat="1" applyFont="1" applyFill="1" applyBorder="1" applyAlignment="1">
      <alignment vertical="center"/>
    </xf>
    <xf numFmtId="0" fontId="1" fillId="0" borderId="34" xfId="1" applyFill="1" applyBorder="1" applyAlignment="1">
      <alignment vertical="center"/>
    </xf>
    <xf numFmtId="0" fontId="1" fillId="0" borderId="35" xfId="1" applyFill="1" applyBorder="1" applyAlignment="1">
      <alignment vertical="center"/>
    </xf>
    <xf numFmtId="176" fontId="22" fillId="0" borderId="36" xfId="1" applyNumberFormat="1" applyFont="1" applyFill="1" applyBorder="1" applyAlignment="1">
      <alignment horizontal="center" vertical="center"/>
    </xf>
    <xf numFmtId="0" fontId="1" fillId="0" borderId="34" xfId="1" applyFill="1" applyBorder="1" applyAlignment="1">
      <alignment horizontal="center" vertical="center"/>
    </xf>
    <xf numFmtId="0" fontId="1" fillId="0" borderId="37" xfId="1" applyFill="1" applyBorder="1" applyAlignment="1">
      <alignment horizontal="center" vertical="center"/>
    </xf>
    <xf numFmtId="0" fontId="22" fillId="0" borderId="38" xfId="1" applyFont="1" applyFill="1" applyBorder="1" applyAlignment="1">
      <alignment horizontal="center" vertical="center"/>
    </xf>
    <xf numFmtId="0" fontId="1" fillId="0" borderId="39" xfId="1" applyFill="1" applyBorder="1" applyAlignment="1">
      <alignment horizontal="center" vertical="center"/>
    </xf>
    <xf numFmtId="0" fontId="1" fillId="0" borderId="40" xfId="1" applyFill="1" applyBorder="1" applyAlignment="1">
      <alignment horizontal="center" vertical="center"/>
    </xf>
    <xf numFmtId="176" fontId="22" fillId="0" borderId="41" xfId="1" applyNumberFormat="1" applyFont="1" applyFill="1" applyBorder="1" applyAlignment="1">
      <alignment vertical="center" shrinkToFit="1"/>
    </xf>
    <xf numFmtId="0" fontId="1" fillId="0" borderId="39" xfId="1" applyFill="1" applyBorder="1" applyAlignment="1">
      <alignment vertical="center" shrinkToFit="1"/>
    </xf>
    <xf numFmtId="0" fontId="1" fillId="0" borderId="40" xfId="1" applyFill="1" applyBorder="1" applyAlignment="1">
      <alignment vertical="center" shrinkToFit="1"/>
    </xf>
    <xf numFmtId="176" fontId="22" fillId="0" borderId="41" xfId="1" applyNumberFormat="1" applyFont="1" applyFill="1" applyBorder="1" applyAlignment="1">
      <alignment vertical="center"/>
    </xf>
    <xf numFmtId="0" fontId="1" fillId="0" borderId="39" xfId="1" applyFill="1" applyBorder="1" applyAlignment="1">
      <alignment vertical="center"/>
    </xf>
    <xf numFmtId="0" fontId="1" fillId="0" borderId="42" xfId="1" applyFill="1" applyBorder="1" applyAlignment="1">
      <alignment vertical="center"/>
    </xf>
    <xf numFmtId="0" fontId="19" fillId="0" borderId="0" xfId="1" applyFont="1" applyFill="1" applyAlignment="1">
      <alignment horizontal="right" shrinkToFit="1"/>
    </xf>
    <xf numFmtId="0" fontId="20" fillId="0" borderId="0" xfId="7" applyFont="1" applyFill="1" applyAlignment="1">
      <alignment horizontal="right" shrinkToFit="1"/>
    </xf>
    <xf numFmtId="0" fontId="22" fillId="0" borderId="26" xfId="1" applyFont="1" applyFill="1" applyBorder="1" applyAlignment="1">
      <alignment horizontal="center" vertical="center"/>
    </xf>
    <xf numFmtId="0" fontId="22" fillId="0" borderId="27" xfId="1" applyFont="1" applyFill="1" applyBorder="1" applyAlignment="1">
      <alignment horizontal="center" vertical="center"/>
    </xf>
    <xf numFmtId="0" fontId="22" fillId="0" borderId="26" xfId="1" applyFont="1" applyFill="1" applyBorder="1" applyAlignment="1">
      <alignment horizontal="left" vertical="center" shrinkToFit="1"/>
    </xf>
    <xf numFmtId="0" fontId="22" fillId="0" borderId="27" xfId="1" applyFont="1" applyFill="1" applyBorder="1" applyAlignment="1">
      <alignment horizontal="left" vertical="center" shrinkToFit="1"/>
    </xf>
    <xf numFmtId="0" fontId="22" fillId="0" borderId="28" xfId="1" applyFont="1" applyFill="1" applyBorder="1" applyAlignment="1">
      <alignment horizontal="left" vertical="center" shrinkToFit="1"/>
    </xf>
    <xf numFmtId="0" fontId="8" fillId="0" borderId="31" xfId="1" applyFont="1" applyFill="1" applyBorder="1" applyAlignment="1">
      <alignment horizontal="left" vertical="top" wrapText="1"/>
    </xf>
    <xf numFmtId="0" fontId="8" fillId="0" borderId="0" xfId="1" applyFont="1" applyFill="1" applyAlignment="1">
      <alignment horizontal="left" vertical="top" wrapText="1"/>
    </xf>
    <xf numFmtId="0" fontId="8" fillId="0" borderId="32" xfId="1" applyFont="1" applyFill="1" applyBorder="1" applyAlignment="1">
      <alignment horizontal="left" vertical="top" wrapText="1"/>
    </xf>
    <xf numFmtId="0" fontId="22" fillId="0" borderId="30" xfId="1" applyFont="1" applyFill="1" applyBorder="1" applyAlignment="1">
      <alignment horizontal="center" vertical="center"/>
    </xf>
    <xf numFmtId="0" fontId="1" fillId="0" borderId="29" xfId="1" applyFill="1" applyBorder="1" applyAlignment="1">
      <alignment horizontal="center" vertical="center"/>
    </xf>
    <xf numFmtId="0" fontId="1" fillId="0" borderId="5" xfId="1" applyFill="1" applyBorder="1" applyAlignment="1">
      <alignment horizontal="center" vertical="center"/>
    </xf>
    <xf numFmtId="0" fontId="1" fillId="0" borderId="7" xfId="1" applyFill="1" applyBorder="1" applyAlignment="1">
      <alignment horizontal="center" vertical="center"/>
    </xf>
    <xf numFmtId="0" fontId="1" fillId="0" borderId="8" xfId="1" applyFill="1" applyBorder="1" applyAlignment="1">
      <alignment horizontal="center" vertical="center"/>
    </xf>
    <xf numFmtId="0" fontId="1" fillId="0" borderId="9" xfId="1" applyFill="1" applyBorder="1" applyAlignment="1">
      <alignment horizontal="center" vertical="center"/>
    </xf>
    <xf numFmtId="176" fontId="22" fillId="0" borderId="6" xfId="1" applyNumberFormat="1" applyFont="1" applyFill="1" applyBorder="1" applyAlignment="1">
      <alignment horizontal="center" vertical="center"/>
    </xf>
    <xf numFmtId="0" fontId="1" fillId="0" borderId="10" xfId="1" applyFill="1" applyBorder="1" applyAlignment="1">
      <alignment horizontal="center" vertical="center"/>
    </xf>
    <xf numFmtId="0" fontId="1" fillId="0" borderId="1" xfId="1" applyFill="1" applyBorder="1" applyAlignment="1">
      <alignment horizontal="center" vertical="center"/>
    </xf>
    <xf numFmtId="0" fontId="1" fillId="0" borderId="11" xfId="1" applyFill="1" applyBorder="1" applyAlignment="1">
      <alignment horizontal="center" vertical="center"/>
    </xf>
    <xf numFmtId="0" fontId="22" fillId="0" borderId="35" xfId="1" applyFont="1" applyFill="1" applyBorder="1" applyAlignment="1">
      <alignment vertical="center" shrinkToFit="1"/>
    </xf>
    <xf numFmtId="176" fontId="22" fillId="0" borderId="34" xfId="1" applyNumberFormat="1" applyFont="1" applyFill="1" applyBorder="1" applyAlignment="1">
      <alignment vertical="center"/>
    </xf>
    <xf numFmtId="176" fontId="22" fillId="0" borderId="35" xfId="1" applyNumberFormat="1" applyFont="1" applyFill="1" applyBorder="1" applyAlignment="1">
      <alignment vertical="center"/>
    </xf>
    <xf numFmtId="176" fontId="22" fillId="0" borderId="34" xfId="1" applyNumberFormat="1" applyFont="1" applyFill="1" applyBorder="1" applyAlignment="1">
      <alignment horizontal="center" vertical="center"/>
    </xf>
    <xf numFmtId="176" fontId="22" fillId="0" borderId="37" xfId="1" applyNumberFormat="1" applyFont="1" applyFill="1" applyBorder="1" applyAlignment="1">
      <alignment horizontal="center" vertical="center"/>
    </xf>
    <xf numFmtId="0" fontId="26" fillId="0" borderId="34" xfId="7" applyFont="1" applyFill="1" applyBorder="1" applyAlignment="1">
      <alignment vertical="center" shrinkToFit="1"/>
    </xf>
    <xf numFmtId="0" fontId="26" fillId="0" borderId="35" xfId="7" applyFont="1" applyFill="1" applyBorder="1" applyAlignment="1">
      <alignment vertical="center" shrinkToFit="1"/>
    </xf>
    <xf numFmtId="0" fontId="22" fillId="0" borderId="0" xfId="1" applyFont="1" applyFill="1" applyAlignment="1">
      <alignment horizontal="center" vertical="center"/>
    </xf>
    <xf numFmtId="0" fontId="1" fillId="0" borderId="0" xfId="1" applyFill="1" applyAlignment="1">
      <alignment horizontal="center" vertical="center"/>
    </xf>
    <xf numFmtId="176" fontId="22" fillId="0" borderId="0" xfId="1" applyNumberFormat="1" applyFont="1" applyFill="1" applyAlignment="1">
      <alignment vertical="center" shrinkToFit="1"/>
    </xf>
    <xf numFmtId="0" fontId="1" fillId="0" borderId="0" xfId="1" applyFill="1" applyAlignment="1">
      <alignment vertical="center" shrinkToFit="1"/>
    </xf>
    <xf numFmtId="176" fontId="22" fillId="0" borderId="0" xfId="1" applyNumberFormat="1" applyFont="1" applyFill="1" applyAlignment="1">
      <alignment vertical="center"/>
    </xf>
    <xf numFmtId="0" fontId="1" fillId="0" borderId="0" xfId="1" applyFill="1" applyAlignment="1">
      <alignment vertical="center"/>
    </xf>
    <xf numFmtId="0" fontId="22" fillId="0" borderId="29" xfId="1" applyFont="1" applyFill="1" applyBorder="1" applyAlignment="1">
      <alignment vertical="center" shrinkToFit="1"/>
    </xf>
    <xf numFmtId="0" fontId="25" fillId="0" borderId="29" xfId="7" applyFill="1" applyBorder="1" applyAlignment="1">
      <alignment vertical="center" shrinkToFit="1"/>
    </xf>
    <xf numFmtId="176" fontId="22" fillId="0" borderId="29" xfId="1" applyNumberFormat="1" applyFont="1" applyFill="1" applyBorder="1" applyAlignment="1">
      <alignment vertical="center"/>
    </xf>
    <xf numFmtId="0" fontId="1" fillId="0" borderId="29" xfId="1" applyFill="1" applyBorder="1" applyAlignment="1">
      <alignment vertical="center"/>
    </xf>
    <xf numFmtId="176" fontId="22" fillId="0" borderId="29" xfId="1" applyNumberFormat="1" applyFont="1" applyFill="1" applyBorder="1" applyAlignment="1">
      <alignment horizontal="center" vertical="center"/>
    </xf>
    <xf numFmtId="0" fontId="22" fillId="0" borderId="0" xfId="1" applyFont="1" applyFill="1" applyAlignment="1">
      <alignment vertical="center" shrinkToFit="1"/>
    </xf>
    <xf numFmtId="0" fontId="25" fillId="0" borderId="0" xfId="7" applyFill="1" applyAlignment="1">
      <alignment vertical="center" shrinkToFit="1"/>
    </xf>
    <xf numFmtId="176" fontId="22" fillId="0" borderId="0" xfId="1" applyNumberFormat="1" applyFont="1" applyFill="1" applyAlignment="1">
      <alignment horizontal="center" vertical="center"/>
    </xf>
    <xf numFmtId="0" fontId="22" fillId="0" borderId="29" xfId="1" applyFont="1" applyFill="1" applyBorder="1" applyAlignment="1">
      <alignment horizontal="center" vertical="center"/>
    </xf>
    <xf numFmtId="176" fontId="22" fillId="0" borderId="29" xfId="1" applyNumberFormat="1" applyFont="1" applyFill="1" applyBorder="1" applyAlignment="1">
      <alignment vertical="center" shrinkToFit="1"/>
    </xf>
    <xf numFmtId="0" fontId="1" fillId="0" borderId="29" xfId="1" applyFill="1" applyBorder="1" applyAlignment="1">
      <alignment vertical="center" shrinkToFit="1"/>
    </xf>
    <xf numFmtId="176" fontId="22" fillId="0" borderId="41" xfId="1" applyNumberFormat="1" applyFont="1" applyFill="1" applyBorder="1" applyAlignment="1">
      <alignment horizontal="center" vertical="center"/>
    </xf>
    <xf numFmtId="0" fontId="1" fillId="0" borderId="42" xfId="1" applyFill="1" applyBorder="1" applyAlignment="1">
      <alignment horizontal="center" vertical="center"/>
    </xf>
    <xf numFmtId="176" fontId="22" fillId="0" borderId="36" xfId="1" applyNumberFormat="1" applyFont="1" applyFill="1" applyBorder="1" applyAlignment="1">
      <alignment horizontal="right" vertical="center"/>
    </xf>
    <xf numFmtId="176" fontId="22" fillId="0" borderId="34" xfId="1" applyNumberFormat="1" applyFont="1" applyFill="1" applyBorder="1" applyAlignment="1">
      <alignment horizontal="right" vertical="center"/>
    </xf>
    <xf numFmtId="176" fontId="22" fillId="0" borderId="35" xfId="1" applyNumberFormat="1" applyFont="1" applyFill="1" applyBorder="1" applyAlignment="1">
      <alignment horizontal="right" vertical="center"/>
    </xf>
    <xf numFmtId="0" fontId="22" fillId="0" borderId="34" xfId="1" applyFont="1" applyFill="1" applyBorder="1" applyAlignment="1">
      <alignment horizontal="left" vertical="center" shrinkToFit="1"/>
    </xf>
    <xf numFmtId="0" fontId="22" fillId="0" borderId="35" xfId="1" applyFont="1" applyFill="1" applyBorder="1" applyAlignment="1">
      <alignment horizontal="left" vertical="center" shrinkToFit="1"/>
    </xf>
    <xf numFmtId="0" fontId="1" fillId="0" borderId="36" xfId="1" applyFill="1" applyBorder="1" applyAlignment="1">
      <alignment horizontal="right" vertical="center"/>
    </xf>
    <xf numFmtId="0" fontId="1" fillId="0" borderId="34" xfId="1" applyFill="1" applyBorder="1" applyAlignment="1">
      <alignment horizontal="right" vertical="center"/>
    </xf>
    <xf numFmtId="0" fontId="1" fillId="0" borderId="35" xfId="1" applyFill="1" applyBorder="1" applyAlignment="1">
      <alignment horizontal="right" vertical="center"/>
    </xf>
    <xf numFmtId="0" fontId="22" fillId="0" borderId="34" xfId="1" applyFont="1" applyFill="1" applyBorder="1" applyAlignment="1">
      <alignment vertical="center"/>
    </xf>
    <xf numFmtId="0" fontId="22" fillId="0" borderId="35" xfId="1" applyFont="1" applyFill="1" applyBorder="1" applyAlignment="1">
      <alignment vertical="center"/>
    </xf>
    <xf numFmtId="0" fontId="20" fillId="0" borderId="0" xfId="2" applyFont="1" applyFill="1" applyAlignment="1">
      <alignment horizontal="right" shrinkToFit="1"/>
    </xf>
  </cellXfs>
  <cellStyles count="8">
    <cellStyle name="ハイパーリンク" xfId="5" builtinId="8" customBuiltin="1"/>
    <cellStyle name="標準" xfId="0" builtinId="0"/>
    <cellStyle name="標準 2" xfId="2" xr:uid="{A7927B9C-7E90-469B-90FA-64B687930B7F}"/>
    <cellStyle name="標準 2 4" xfId="1" xr:uid="{9A4DAE5A-0973-4F27-978B-3BC43212FC66}"/>
    <cellStyle name="標準 3" xfId="7" xr:uid="{1E1D4781-ED7F-4E36-ACFB-BCAA5E8B553B}"/>
    <cellStyle name="標準 7" xfId="4" xr:uid="{6D2E1DAC-200B-463D-9DBE-E1508B58B030}"/>
    <cellStyle name="標準_③予算事業別調書(目次様式)" xfId="3" xr:uid="{F015D7CE-2EA6-4A6B-BCE0-BA7BD99325CD}"/>
    <cellStyle name="標準_④予算事業別調書(本体様式)" xfId="6" xr:uid="{FED2BF7D-3296-4165-9B4C-9F560F8BB91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C9B0F-D10B-4AD5-A944-1DC067AE8D7C}">
  <sheetPr codeName="Sheet1"/>
  <dimension ref="A1:N357"/>
  <sheetViews>
    <sheetView tabSelected="1" view="pageBreakPreview" zoomScaleNormal="115" zoomScaleSheetLayoutView="100" workbookViewId="0"/>
  </sheetViews>
  <sheetFormatPr defaultColWidth="7.625" defaultRowHeight="12"/>
  <cols>
    <col min="1" max="1" width="3.75" style="2" customWidth="1"/>
    <col min="2" max="2" width="12.5" style="2" customWidth="1"/>
    <col min="3" max="3" width="23.75" style="2" customWidth="1"/>
    <col min="4" max="4" width="17.5" style="2" customWidth="1"/>
    <col min="5" max="5" width="12.5" style="30" customWidth="1"/>
    <col min="6" max="6" width="12.5" style="3" customWidth="1"/>
    <col min="7" max="7" width="12.5" style="15" customWidth="1"/>
    <col min="8" max="8" width="6.25" style="2" customWidth="1"/>
    <col min="9" max="9" width="9.375" style="2" customWidth="1"/>
    <col min="10" max="10" width="2.875" style="5" customWidth="1"/>
    <col min="11" max="11" width="6.625" style="5" customWidth="1"/>
    <col min="12" max="12" width="2.625" style="5" customWidth="1"/>
    <col min="13" max="14" width="7.625" style="5"/>
    <col min="15" max="16384" width="7.625" style="2"/>
  </cols>
  <sheetData>
    <row r="1" spans="1:11" ht="18" customHeight="1">
      <c r="A1" s="1" t="s">
        <v>1</v>
      </c>
      <c r="G1" s="2"/>
      <c r="H1" s="4"/>
      <c r="I1" s="4"/>
    </row>
    <row r="2" spans="1:11" ht="15" customHeight="1">
      <c r="G2" s="2"/>
    </row>
    <row r="3" spans="1:11" ht="18" customHeight="1">
      <c r="A3" s="6" t="s">
        <v>14</v>
      </c>
      <c r="B3" s="7"/>
      <c r="D3" s="93" t="s">
        <v>0</v>
      </c>
      <c r="E3" s="93"/>
      <c r="F3" s="93"/>
      <c r="G3" s="93"/>
      <c r="H3" s="93"/>
      <c r="I3" s="93"/>
    </row>
    <row r="4" spans="1:11" ht="10.5" customHeight="1">
      <c r="F4" s="8"/>
      <c r="G4" s="9"/>
    </row>
    <row r="5" spans="1:11" ht="27" customHeight="1" thickBot="1">
      <c r="E5" s="94" t="s">
        <v>2</v>
      </c>
      <c r="F5" s="94"/>
      <c r="G5" s="10"/>
      <c r="I5" s="11" t="s">
        <v>3</v>
      </c>
    </row>
    <row r="6" spans="1:11" ht="15" customHeight="1">
      <c r="A6" s="27" t="s">
        <v>4</v>
      </c>
      <c r="B6" s="13" t="s">
        <v>5</v>
      </c>
      <c r="C6" s="95" t="s">
        <v>6</v>
      </c>
      <c r="D6" s="97" t="s">
        <v>7</v>
      </c>
      <c r="E6" s="31" t="s">
        <v>182</v>
      </c>
      <c r="F6" s="13" t="s">
        <v>15</v>
      </c>
      <c r="G6" s="12" t="s">
        <v>8</v>
      </c>
      <c r="H6" s="99" t="s">
        <v>9</v>
      </c>
      <c r="I6" s="100"/>
    </row>
    <row r="7" spans="1:11" ht="15" customHeight="1">
      <c r="A7" s="28" t="s">
        <v>10</v>
      </c>
      <c r="B7" s="29" t="s">
        <v>11</v>
      </c>
      <c r="C7" s="96"/>
      <c r="D7" s="98"/>
      <c r="E7" s="32" t="s">
        <v>12</v>
      </c>
      <c r="F7" s="14" t="s">
        <v>183</v>
      </c>
      <c r="G7" s="14" t="s">
        <v>13</v>
      </c>
      <c r="H7" s="69"/>
      <c r="I7" s="101"/>
    </row>
    <row r="8" spans="1:11" ht="15" customHeight="1">
      <c r="A8" s="83">
        <v>1</v>
      </c>
      <c r="B8" s="85" t="s">
        <v>184</v>
      </c>
      <c r="C8" s="87" t="s">
        <v>185</v>
      </c>
      <c r="D8" s="89" t="s">
        <v>186</v>
      </c>
      <c r="E8" s="33">
        <v>5933736</v>
      </c>
      <c r="F8" s="17">
        <v>6168627</v>
      </c>
      <c r="G8" s="16">
        <f t="shared" ref="G8:G71" si="0">F8-E8</f>
        <v>234891</v>
      </c>
      <c r="H8" s="68" t="s">
        <v>16</v>
      </c>
      <c r="I8" s="102"/>
      <c r="J8" s="5" t="s">
        <v>20</v>
      </c>
    </row>
    <row r="9" spans="1:11" ht="15" customHeight="1">
      <c r="A9" s="84"/>
      <c r="B9" s="86"/>
      <c r="C9" s="88"/>
      <c r="D9" s="90"/>
      <c r="E9" s="34">
        <v>5933736</v>
      </c>
      <c r="F9" s="20">
        <v>6168627</v>
      </c>
      <c r="G9" s="19">
        <f t="shared" si="0"/>
        <v>234891</v>
      </c>
      <c r="H9" s="69"/>
      <c r="I9" s="103"/>
      <c r="J9" s="5" t="s">
        <v>21</v>
      </c>
    </row>
    <row r="10" spans="1:11" ht="15" customHeight="1">
      <c r="A10" s="71" t="s">
        <v>22</v>
      </c>
      <c r="B10" s="72"/>
      <c r="C10" s="72"/>
      <c r="D10" s="73"/>
      <c r="E10" s="33">
        <f>SUMIF($J$8:$J$9, J8, E8:E9)</f>
        <v>5933736</v>
      </c>
      <c r="F10" s="17">
        <f>SUMIF($J$8:$J$9, J8, F8:F9)</f>
        <v>6168627</v>
      </c>
      <c r="G10" s="16">
        <f t="shared" si="0"/>
        <v>234891</v>
      </c>
      <c r="H10" s="68"/>
      <c r="I10" s="18"/>
    </row>
    <row r="11" spans="1:11" ht="15" customHeight="1">
      <c r="A11" s="74"/>
      <c r="B11" s="75"/>
      <c r="C11" s="75"/>
      <c r="D11" s="76"/>
      <c r="E11" s="34">
        <f>SUMIF($J$8:$J$9, J9, E8:E9)</f>
        <v>5933736</v>
      </c>
      <c r="F11" s="20">
        <f>SUMIF($J$8:$J$9, J9, F8:F9)</f>
        <v>6168627</v>
      </c>
      <c r="G11" s="19">
        <f t="shared" si="0"/>
        <v>234891</v>
      </c>
      <c r="H11" s="69"/>
      <c r="I11" s="21"/>
    </row>
    <row r="12" spans="1:11" ht="15" customHeight="1">
      <c r="A12" s="83">
        <v>2</v>
      </c>
      <c r="B12" s="85" t="s">
        <v>187</v>
      </c>
      <c r="C12" s="87" t="s">
        <v>188</v>
      </c>
      <c r="D12" s="89" t="s">
        <v>189</v>
      </c>
      <c r="E12" s="33">
        <v>34209</v>
      </c>
      <c r="F12" s="17">
        <v>36507</v>
      </c>
      <c r="G12" s="16">
        <f t="shared" si="0"/>
        <v>2298</v>
      </c>
      <c r="H12" s="68" t="s">
        <v>190</v>
      </c>
      <c r="I12" s="18">
        <v>681</v>
      </c>
      <c r="J12" s="5" t="s">
        <v>20</v>
      </c>
      <c r="K12" s="5" t="s">
        <v>30</v>
      </c>
    </row>
    <row r="13" spans="1:11" ht="15" customHeight="1">
      <c r="A13" s="84"/>
      <c r="B13" s="86"/>
      <c r="C13" s="88"/>
      <c r="D13" s="90"/>
      <c r="E13" s="34">
        <v>31218</v>
      </c>
      <c r="F13" s="20">
        <v>27157</v>
      </c>
      <c r="G13" s="19">
        <f t="shared" si="0"/>
        <v>-4061</v>
      </c>
      <c r="H13" s="69"/>
      <c r="I13" s="21">
        <v>681</v>
      </c>
      <c r="J13" s="5" t="s">
        <v>21</v>
      </c>
      <c r="K13" s="5" t="s">
        <v>31</v>
      </c>
    </row>
    <row r="14" spans="1:11" ht="15" customHeight="1">
      <c r="A14" s="83">
        <v>3</v>
      </c>
      <c r="B14" s="85" t="s">
        <v>187</v>
      </c>
      <c r="C14" s="87" t="s">
        <v>32</v>
      </c>
      <c r="D14" s="89" t="s">
        <v>189</v>
      </c>
      <c r="E14" s="33">
        <v>108150</v>
      </c>
      <c r="F14" s="17">
        <v>116732</v>
      </c>
      <c r="G14" s="16">
        <f t="shared" si="0"/>
        <v>8582</v>
      </c>
      <c r="H14" s="68" t="s">
        <v>16</v>
      </c>
      <c r="I14" s="18"/>
      <c r="J14" s="5" t="s">
        <v>20</v>
      </c>
    </row>
    <row r="15" spans="1:11" ht="15" customHeight="1">
      <c r="A15" s="84"/>
      <c r="B15" s="86"/>
      <c r="C15" s="88"/>
      <c r="D15" s="90"/>
      <c r="E15" s="34">
        <v>77250</v>
      </c>
      <c r="F15" s="20">
        <v>116732</v>
      </c>
      <c r="G15" s="19">
        <f t="shared" si="0"/>
        <v>39482</v>
      </c>
      <c r="H15" s="69"/>
      <c r="I15" s="21"/>
      <c r="J15" s="5" t="s">
        <v>21</v>
      </c>
    </row>
    <row r="16" spans="1:11" ht="15" customHeight="1">
      <c r="A16" s="83">
        <v>4</v>
      </c>
      <c r="B16" s="85" t="s">
        <v>187</v>
      </c>
      <c r="C16" s="87" t="s">
        <v>27</v>
      </c>
      <c r="D16" s="89" t="s">
        <v>189</v>
      </c>
      <c r="E16" s="33">
        <v>1347729</v>
      </c>
      <c r="F16" s="17">
        <v>1348701</v>
      </c>
      <c r="G16" s="16">
        <f t="shared" si="0"/>
        <v>972</v>
      </c>
      <c r="H16" s="68" t="s">
        <v>16</v>
      </c>
      <c r="I16" s="18"/>
      <c r="J16" s="5" t="s">
        <v>20</v>
      </c>
    </row>
    <row r="17" spans="1:11" ht="15" customHeight="1">
      <c r="A17" s="84"/>
      <c r="B17" s="86"/>
      <c r="C17" s="88"/>
      <c r="D17" s="90"/>
      <c r="E17" s="34">
        <v>1329932</v>
      </c>
      <c r="F17" s="20">
        <v>1330844</v>
      </c>
      <c r="G17" s="19">
        <f t="shared" si="0"/>
        <v>912</v>
      </c>
      <c r="H17" s="69"/>
      <c r="I17" s="21"/>
      <c r="J17" s="5" t="s">
        <v>21</v>
      </c>
    </row>
    <row r="18" spans="1:11" ht="15" customHeight="1">
      <c r="A18" s="83">
        <v>5</v>
      </c>
      <c r="B18" s="85" t="s">
        <v>187</v>
      </c>
      <c r="C18" s="87" t="s">
        <v>29</v>
      </c>
      <c r="D18" s="89" t="s">
        <v>189</v>
      </c>
      <c r="E18" s="33">
        <v>499052</v>
      </c>
      <c r="F18" s="17">
        <v>399371</v>
      </c>
      <c r="G18" s="16">
        <f t="shared" si="0"/>
        <v>-99681</v>
      </c>
      <c r="H18" s="68" t="s">
        <v>190</v>
      </c>
      <c r="I18" s="18">
        <v>399371</v>
      </c>
      <c r="J18" s="5" t="s">
        <v>20</v>
      </c>
      <c r="K18" s="5" t="s">
        <v>30</v>
      </c>
    </row>
    <row r="19" spans="1:11" ht="15" customHeight="1">
      <c r="A19" s="84"/>
      <c r="B19" s="86"/>
      <c r="C19" s="88"/>
      <c r="D19" s="90"/>
      <c r="E19" s="34">
        <v>419852</v>
      </c>
      <c r="F19" s="20">
        <v>399371</v>
      </c>
      <c r="G19" s="19">
        <f t="shared" si="0"/>
        <v>-20481</v>
      </c>
      <c r="H19" s="69"/>
      <c r="I19" s="21">
        <v>399371</v>
      </c>
      <c r="J19" s="5" t="s">
        <v>21</v>
      </c>
      <c r="K19" s="5" t="s">
        <v>31</v>
      </c>
    </row>
    <row r="20" spans="1:11" ht="15" customHeight="1">
      <c r="A20" s="83">
        <v>6</v>
      </c>
      <c r="B20" s="85" t="s">
        <v>187</v>
      </c>
      <c r="C20" s="87" t="s">
        <v>191</v>
      </c>
      <c r="D20" s="89" t="s">
        <v>189</v>
      </c>
      <c r="E20" s="33">
        <v>548253</v>
      </c>
      <c r="F20" s="17">
        <v>544120</v>
      </c>
      <c r="G20" s="16">
        <f t="shared" si="0"/>
        <v>-4133</v>
      </c>
      <c r="H20" s="68" t="s">
        <v>16</v>
      </c>
      <c r="I20" s="18"/>
      <c r="J20" s="5" t="s">
        <v>20</v>
      </c>
    </row>
    <row r="21" spans="1:11" ht="15" customHeight="1">
      <c r="A21" s="84"/>
      <c r="B21" s="86"/>
      <c r="C21" s="88"/>
      <c r="D21" s="90"/>
      <c r="E21" s="34">
        <v>268108</v>
      </c>
      <c r="F21" s="20">
        <v>266041</v>
      </c>
      <c r="G21" s="19">
        <f t="shared" si="0"/>
        <v>-2067</v>
      </c>
      <c r="H21" s="69"/>
      <c r="I21" s="21"/>
      <c r="J21" s="5" t="s">
        <v>21</v>
      </c>
    </row>
    <row r="22" spans="1:11" ht="15" customHeight="1">
      <c r="A22" s="83">
        <v>7</v>
      </c>
      <c r="B22" s="85" t="s">
        <v>23</v>
      </c>
      <c r="C22" s="87" t="s">
        <v>192</v>
      </c>
      <c r="D22" s="89" t="s">
        <v>189</v>
      </c>
      <c r="E22" s="33">
        <v>282010</v>
      </c>
      <c r="F22" s="17">
        <v>295576</v>
      </c>
      <c r="G22" s="16">
        <f t="shared" si="0"/>
        <v>13566</v>
      </c>
      <c r="H22" s="68" t="s">
        <v>190</v>
      </c>
      <c r="I22" s="18">
        <v>297</v>
      </c>
      <c r="J22" s="5" t="s">
        <v>20</v>
      </c>
      <c r="K22" s="5" t="s">
        <v>30</v>
      </c>
    </row>
    <row r="23" spans="1:11" ht="15" customHeight="1">
      <c r="A23" s="84"/>
      <c r="B23" s="86"/>
      <c r="C23" s="88"/>
      <c r="D23" s="90"/>
      <c r="E23" s="34">
        <v>269409</v>
      </c>
      <c r="F23" s="20">
        <v>282169</v>
      </c>
      <c r="G23" s="19">
        <f t="shared" si="0"/>
        <v>12760</v>
      </c>
      <c r="H23" s="69"/>
      <c r="I23" s="21">
        <v>297</v>
      </c>
      <c r="J23" s="5" t="s">
        <v>21</v>
      </c>
      <c r="K23" s="5" t="s">
        <v>31</v>
      </c>
    </row>
    <row r="24" spans="1:11" ht="15" customHeight="1">
      <c r="A24" s="83">
        <v>8</v>
      </c>
      <c r="B24" s="85" t="s">
        <v>187</v>
      </c>
      <c r="C24" s="87" t="s">
        <v>33</v>
      </c>
      <c r="D24" s="89" t="s">
        <v>189</v>
      </c>
      <c r="E24" s="33">
        <v>13770</v>
      </c>
      <c r="F24" s="17">
        <v>13197</v>
      </c>
      <c r="G24" s="16">
        <f t="shared" si="0"/>
        <v>-573</v>
      </c>
      <c r="H24" s="68" t="s">
        <v>16</v>
      </c>
      <c r="I24" s="18"/>
      <c r="J24" s="5" t="s">
        <v>20</v>
      </c>
    </row>
    <row r="25" spans="1:11" ht="15" customHeight="1">
      <c r="A25" s="84"/>
      <c r="B25" s="86"/>
      <c r="C25" s="88"/>
      <c r="D25" s="90"/>
      <c r="E25" s="34">
        <v>11270</v>
      </c>
      <c r="F25" s="20">
        <v>10697</v>
      </c>
      <c r="G25" s="19">
        <f t="shared" si="0"/>
        <v>-573</v>
      </c>
      <c r="H25" s="69"/>
      <c r="I25" s="21"/>
      <c r="J25" s="5" t="s">
        <v>21</v>
      </c>
    </row>
    <row r="26" spans="1:11" ht="15" customHeight="1">
      <c r="A26" s="83">
        <v>9</v>
      </c>
      <c r="B26" s="85" t="s">
        <v>23</v>
      </c>
      <c r="C26" s="87" t="s">
        <v>35</v>
      </c>
      <c r="D26" s="89" t="s">
        <v>28</v>
      </c>
      <c r="E26" s="33">
        <v>1231</v>
      </c>
      <c r="F26" s="17">
        <v>1204</v>
      </c>
      <c r="G26" s="16">
        <f t="shared" si="0"/>
        <v>-27</v>
      </c>
      <c r="H26" s="68" t="s">
        <v>16</v>
      </c>
      <c r="I26" s="18"/>
      <c r="J26" s="5" t="s">
        <v>20</v>
      </c>
    </row>
    <row r="27" spans="1:11" ht="15" customHeight="1">
      <c r="A27" s="84"/>
      <c r="B27" s="86"/>
      <c r="C27" s="88"/>
      <c r="D27" s="90"/>
      <c r="E27" s="34">
        <v>1231</v>
      </c>
      <c r="F27" s="20">
        <v>1204</v>
      </c>
      <c r="G27" s="19">
        <f t="shared" si="0"/>
        <v>-27</v>
      </c>
      <c r="H27" s="69"/>
      <c r="I27" s="21"/>
      <c r="J27" s="5" t="s">
        <v>21</v>
      </c>
    </row>
    <row r="28" spans="1:11" ht="15" customHeight="1">
      <c r="A28" s="83">
        <v>10</v>
      </c>
      <c r="B28" s="85" t="s">
        <v>187</v>
      </c>
      <c r="C28" s="87" t="s">
        <v>34</v>
      </c>
      <c r="D28" s="89" t="s">
        <v>189</v>
      </c>
      <c r="E28" s="33">
        <v>10864</v>
      </c>
      <c r="F28" s="17">
        <v>10848</v>
      </c>
      <c r="G28" s="16">
        <f t="shared" si="0"/>
        <v>-16</v>
      </c>
      <c r="H28" s="68" t="s">
        <v>16</v>
      </c>
      <c r="I28" s="18"/>
      <c r="J28" s="5" t="s">
        <v>20</v>
      </c>
    </row>
    <row r="29" spans="1:11" ht="15" customHeight="1">
      <c r="A29" s="84"/>
      <c r="B29" s="86"/>
      <c r="C29" s="88"/>
      <c r="D29" s="90"/>
      <c r="E29" s="34">
        <v>10864</v>
      </c>
      <c r="F29" s="20">
        <v>10848</v>
      </c>
      <c r="G29" s="19">
        <f t="shared" si="0"/>
        <v>-16</v>
      </c>
      <c r="H29" s="69"/>
      <c r="I29" s="21"/>
      <c r="J29" s="5" t="s">
        <v>21</v>
      </c>
    </row>
    <row r="30" spans="1:11" ht="15" customHeight="1">
      <c r="A30" s="83">
        <v>11</v>
      </c>
      <c r="B30" s="85" t="s">
        <v>23</v>
      </c>
      <c r="C30" s="87" t="s">
        <v>25</v>
      </c>
      <c r="D30" s="89" t="s">
        <v>24</v>
      </c>
      <c r="E30" s="33">
        <v>7500</v>
      </c>
      <c r="F30" s="17">
        <v>7500</v>
      </c>
      <c r="G30" s="16">
        <f t="shared" si="0"/>
        <v>0</v>
      </c>
      <c r="H30" s="68" t="s">
        <v>16</v>
      </c>
      <c r="I30" s="18"/>
      <c r="J30" s="5" t="s">
        <v>20</v>
      </c>
    </row>
    <row r="31" spans="1:11" ht="15" customHeight="1">
      <c r="A31" s="84"/>
      <c r="B31" s="86"/>
      <c r="C31" s="88"/>
      <c r="D31" s="90"/>
      <c r="E31" s="34">
        <v>0</v>
      </c>
      <c r="F31" s="20">
        <v>0</v>
      </c>
      <c r="G31" s="19">
        <f t="shared" si="0"/>
        <v>0</v>
      </c>
      <c r="H31" s="69"/>
      <c r="I31" s="21"/>
      <c r="J31" s="5" t="s">
        <v>21</v>
      </c>
    </row>
    <row r="32" spans="1:11" ht="15" customHeight="1">
      <c r="A32" s="83">
        <v>12</v>
      </c>
      <c r="B32" s="85" t="s">
        <v>187</v>
      </c>
      <c r="C32" s="87" t="s">
        <v>193</v>
      </c>
      <c r="D32" s="89" t="s">
        <v>194</v>
      </c>
      <c r="E32" s="33">
        <v>222618</v>
      </c>
      <c r="F32" s="17">
        <v>170751</v>
      </c>
      <c r="G32" s="16">
        <f t="shared" si="0"/>
        <v>-51867</v>
      </c>
      <c r="H32" s="68" t="s">
        <v>16</v>
      </c>
      <c r="I32" s="18"/>
      <c r="J32" s="5" t="s">
        <v>20</v>
      </c>
    </row>
    <row r="33" spans="1:10" ht="15" customHeight="1">
      <c r="A33" s="84"/>
      <c r="B33" s="86"/>
      <c r="C33" s="88"/>
      <c r="D33" s="90"/>
      <c r="E33" s="34">
        <v>192154</v>
      </c>
      <c r="F33" s="20">
        <v>67988</v>
      </c>
      <c r="G33" s="19">
        <f t="shared" si="0"/>
        <v>-124166</v>
      </c>
      <c r="H33" s="69"/>
      <c r="I33" s="21"/>
      <c r="J33" s="5" t="s">
        <v>21</v>
      </c>
    </row>
    <row r="34" spans="1:10" ht="15" customHeight="1">
      <c r="A34" s="83">
        <v>13</v>
      </c>
      <c r="B34" s="85" t="s">
        <v>187</v>
      </c>
      <c r="C34" s="87" t="s">
        <v>37</v>
      </c>
      <c r="D34" s="89" t="s">
        <v>195</v>
      </c>
      <c r="E34" s="33">
        <v>27320</v>
      </c>
      <c r="F34" s="17">
        <v>57870</v>
      </c>
      <c r="G34" s="16">
        <f t="shared" si="0"/>
        <v>30550</v>
      </c>
      <c r="H34" s="68" t="s">
        <v>16</v>
      </c>
      <c r="I34" s="18"/>
      <c r="J34" s="5" t="s">
        <v>20</v>
      </c>
    </row>
    <row r="35" spans="1:10" ht="15" customHeight="1">
      <c r="A35" s="84"/>
      <c r="B35" s="86"/>
      <c r="C35" s="88"/>
      <c r="D35" s="90"/>
      <c r="E35" s="34">
        <v>27320</v>
      </c>
      <c r="F35" s="20">
        <v>57870</v>
      </c>
      <c r="G35" s="19">
        <f t="shared" si="0"/>
        <v>30550</v>
      </c>
      <c r="H35" s="69"/>
      <c r="I35" s="21"/>
      <c r="J35" s="5" t="s">
        <v>21</v>
      </c>
    </row>
    <row r="36" spans="1:10" ht="15" customHeight="1">
      <c r="A36" s="83">
        <v>14</v>
      </c>
      <c r="B36" s="85" t="s">
        <v>187</v>
      </c>
      <c r="C36" s="87" t="s">
        <v>196</v>
      </c>
      <c r="D36" s="89" t="s">
        <v>195</v>
      </c>
      <c r="E36" s="33">
        <v>67009</v>
      </c>
      <c r="F36" s="17">
        <v>34791</v>
      </c>
      <c r="G36" s="16">
        <f t="shared" si="0"/>
        <v>-32218</v>
      </c>
      <c r="H36" s="68" t="s">
        <v>16</v>
      </c>
      <c r="I36" s="18"/>
      <c r="J36" s="5" t="s">
        <v>20</v>
      </c>
    </row>
    <row r="37" spans="1:10" ht="15" customHeight="1">
      <c r="A37" s="84"/>
      <c r="B37" s="86"/>
      <c r="C37" s="88"/>
      <c r="D37" s="90"/>
      <c r="E37" s="34">
        <v>64078</v>
      </c>
      <c r="F37" s="20">
        <v>32998</v>
      </c>
      <c r="G37" s="19">
        <f t="shared" si="0"/>
        <v>-31080</v>
      </c>
      <c r="H37" s="69"/>
      <c r="I37" s="21"/>
      <c r="J37" s="5" t="s">
        <v>21</v>
      </c>
    </row>
    <row r="38" spans="1:10" ht="15" customHeight="1">
      <c r="A38" s="71" t="s">
        <v>44</v>
      </c>
      <c r="B38" s="72"/>
      <c r="C38" s="72"/>
      <c r="D38" s="73"/>
      <c r="E38" s="33">
        <f>SUMIF($J$12:$J$37, J32, E12:E37)</f>
        <v>3169715</v>
      </c>
      <c r="F38" s="17">
        <f>SUMIF($J$12:$J$37, J12, F12:F37)</f>
        <v>3037168</v>
      </c>
      <c r="G38" s="16">
        <f t="shared" si="0"/>
        <v>-132547</v>
      </c>
      <c r="H38" s="68"/>
      <c r="I38" s="18"/>
    </row>
    <row r="39" spans="1:10" ht="15" customHeight="1">
      <c r="A39" s="74"/>
      <c r="B39" s="75"/>
      <c r="C39" s="75"/>
      <c r="D39" s="76"/>
      <c r="E39" s="34">
        <f>SUMIF($J$12:$J$37, J13, E12:E37)</f>
        <v>2702686</v>
      </c>
      <c r="F39" s="20">
        <f>SUMIF($J$12:$J$37, J13, F12:F37)</f>
        <v>2603919</v>
      </c>
      <c r="G39" s="19">
        <f t="shared" si="0"/>
        <v>-98767</v>
      </c>
      <c r="H39" s="69"/>
      <c r="I39" s="21"/>
    </row>
    <row r="40" spans="1:10" ht="15" customHeight="1">
      <c r="A40" s="83">
        <v>15</v>
      </c>
      <c r="B40" s="85" t="s">
        <v>197</v>
      </c>
      <c r="C40" s="87" t="s">
        <v>48</v>
      </c>
      <c r="D40" s="89" t="s">
        <v>198</v>
      </c>
      <c r="E40" s="33">
        <v>71366</v>
      </c>
      <c r="F40" s="17">
        <v>80814</v>
      </c>
      <c r="G40" s="16">
        <f t="shared" si="0"/>
        <v>9448</v>
      </c>
      <c r="H40" s="68" t="s">
        <v>16</v>
      </c>
      <c r="I40" s="18"/>
      <c r="J40" s="5" t="s">
        <v>20</v>
      </c>
    </row>
    <row r="41" spans="1:10" ht="15" customHeight="1">
      <c r="A41" s="84"/>
      <c r="B41" s="86"/>
      <c r="C41" s="88"/>
      <c r="D41" s="90"/>
      <c r="E41" s="34">
        <v>0</v>
      </c>
      <c r="F41" s="20">
        <v>-632469</v>
      </c>
      <c r="G41" s="19">
        <f t="shared" si="0"/>
        <v>-632469</v>
      </c>
      <c r="H41" s="69"/>
      <c r="I41" s="21"/>
      <c r="J41" s="5" t="s">
        <v>21</v>
      </c>
    </row>
    <row r="42" spans="1:10" ht="15" customHeight="1">
      <c r="A42" s="83">
        <v>16</v>
      </c>
      <c r="B42" s="85" t="s">
        <v>45</v>
      </c>
      <c r="C42" s="87" t="s">
        <v>49</v>
      </c>
      <c r="D42" s="89" t="s">
        <v>47</v>
      </c>
      <c r="E42" s="33">
        <v>53612</v>
      </c>
      <c r="F42" s="17">
        <v>68996</v>
      </c>
      <c r="G42" s="16">
        <f t="shared" si="0"/>
        <v>15384</v>
      </c>
      <c r="H42" s="68" t="s">
        <v>16</v>
      </c>
      <c r="I42" s="18"/>
      <c r="J42" s="5" t="s">
        <v>20</v>
      </c>
    </row>
    <row r="43" spans="1:10" ht="15" customHeight="1">
      <c r="A43" s="84"/>
      <c r="B43" s="86"/>
      <c r="C43" s="88"/>
      <c r="D43" s="90"/>
      <c r="E43" s="34">
        <v>0</v>
      </c>
      <c r="F43" s="20">
        <v>0</v>
      </c>
      <c r="G43" s="19">
        <f t="shared" si="0"/>
        <v>0</v>
      </c>
      <c r="H43" s="69"/>
      <c r="I43" s="21"/>
      <c r="J43" s="5" t="s">
        <v>21</v>
      </c>
    </row>
    <row r="44" spans="1:10" ht="15" customHeight="1">
      <c r="A44" s="83">
        <v>17</v>
      </c>
      <c r="B44" s="85" t="s">
        <v>197</v>
      </c>
      <c r="C44" s="87" t="s">
        <v>199</v>
      </c>
      <c r="D44" s="89" t="s">
        <v>198</v>
      </c>
      <c r="E44" s="33">
        <v>7785</v>
      </c>
      <c r="F44" s="17">
        <v>26636</v>
      </c>
      <c r="G44" s="16">
        <f t="shared" si="0"/>
        <v>18851</v>
      </c>
      <c r="H44" s="68" t="s">
        <v>16</v>
      </c>
      <c r="I44" s="18"/>
      <c r="J44" s="5" t="s">
        <v>20</v>
      </c>
    </row>
    <row r="45" spans="1:10" ht="15" customHeight="1">
      <c r="A45" s="84"/>
      <c r="B45" s="86"/>
      <c r="C45" s="88"/>
      <c r="D45" s="90"/>
      <c r="E45" s="34">
        <v>0</v>
      </c>
      <c r="F45" s="20">
        <v>0</v>
      </c>
      <c r="G45" s="19">
        <f t="shared" si="0"/>
        <v>0</v>
      </c>
      <c r="H45" s="69"/>
      <c r="I45" s="21"/>
      <c r="J45" s="5" t="s">
        <v>21</v>
      </c>
    </row>
    <row r="46" spans="1:10" ht="15" customHeight="1">
      <c r="A46" s="83">
        <v>18</v>
      </c>
      <c r="B46" s="85" t="s">
        <v>45</v>
      </c>
      <c r="C46" s="87" t="s">
        <v>46</v>
      </c>
      <c r="D46" s="89" t="s">
        <v>47</v>
      </c>
      <c r="E46" s="33">
        <v>133062</v>
      </c>
      <c r="F46" s="17">
        <v>85321</v>
      </c>
      <c r="G46" s="16">
        <f t="shared" si="0"/>
        <v>-47741</v>
      </c>
      <c r="H46" s="68" t="s">
        <v>16</v>
      </c>
      <c r="I46" s="18"/>
      <c r="J46" s="5" t="s">
        <v>20</v>
      </c>
    </row>
    <row r="47" spans="1:10" ht="15" customHeight="1">
      <c r="A47" s="84"/>
      <c r="B47" s="86"/>
      <c r="C47" s="88"/>
      <c r="D47" s="90"/>
      <c r="E47" s="34">
        <v>107196</v>
      </c>
      <c r="F47" s="20">
        <v>78657</v>
      </c>
      <c r="G47" s="19">
        <f t="shared" si="0"/>
        <v>-28539</v>
      </c>
      <c r="H47" s="69"/>
      <c r="I47" s="21"/>
      <c r="J47" s="5" t="s">
        <v>21</v>
      </c>
    </row>
    <row r="48" spans="1:10" ht="15" customHeight="1">
      <c r="A48" s="71" t="s">
        <v>51</v>
      </c>
      <c r="B48" s="72"/>
      <c r="C48" s="72"/>
      <c r="D48" s="73"/>
      <c r="E48" s="33">
        <f>SUMIF($J$40:$J$47, J40, E40:E47)</f>
        <v>265825</v>
      </c>
      <c r="F48" s="17">
        <f>SUMIF($J$40:$J$47, J46, F40:F47)</f>
        <v>261767</v>
      </c>
      <c r="G48" s="16">
        <f t="shared" si="0"/>
        <v>-4058</v>
      </c>
      <c r="H48" s="68"/>
      <c r="I48" s="18"/>
    </row>
    <row r="49" spans="1:11" ht="15" customHeight="1">
      <c r="A49" s="74"/>
      <c r="B49" s="75"/>
      <c r="C49" s="75"/>
      <c r="D49" s="76"/>
      <c r="E49" s="34">
        <f>SUMIF($J$40:$J$47, J41, E40:E47)</f>
        <v>107196</v>
      </c>
      <c r="F49" s="20">
        <f>SUMIF($J$40:$J$47, J41, F40:F47)</f>
        <v>-553812</v>
      </c>
      <c r="G49" s="19">
        <f t="shared" si="0"/>
        <v>-661008</v>
      </c>
      <c r="H49" s="69"/>
      <c r="I49" s="21"/>
    </row>
    <row r="50" spans="1:11" ht="15" customHeight="1">
      <c r="A50" s="83">
        <v>19</v>
      </c>
      <c r="B50" s="85" t="s">
        <v>52</v>
      </c>
      <c r="C50" s="87" t="s">
        <v>53</v>
      </c>
      <c r="D50" s="89" t="s">
        <v>24</v>
      </c>
      <c r="E50" s="33">
        <v>1079</v>
      </c>
      <c r="F50" s="17">
        <v>4819</v>
      </c>
      <c r="G50" s="16">
        <f t="shared" si="0"/>
        <v>3740</v>
      </c>
      <c r="H50" s="68" t="s">
        <v>16</v>
      </c>
      <c r="I50" s="18"/>
      <c r="J50" s="5" t="s">
        <v>20</v>
      </c>
    </row>
    <row r="51" spans="1:11" ht="15" customHeight="1">
      <c r="A51" s="84"/>
      <c r="B51" s="86"/>
      <c r="C51" s="88"/>
      <c r="D51" s="90"/>
      <c r="E51" s="34">
        <v>0</v>
      </c>
      <c r="F51" s="20">
        <v>0</v>
      </c>
      <c r="G51" s="19">
        <f t="shared" si="0"/>
        <v>0</v>
      </c>
      <c r="H51" s="69"/>
      <c r="I51" s="21"/>
      <c r="J51" s="5" t="s">
        <v>21</v>
      </c>
    </row>
    <row r="52" spans="1:11" ht="15" customHeight="1">
      <c r="A52" s="71" t="s">
        <v>54</v>
      </c>
      <c r="B52" s="72"/>
      <c r="C52" s="72"/>
      <c r="D52" s="73"/>
      <c r="E52" s="33">
        <f>SUMIF($J$50:$J$51, J50, E50:E51)</f>
        <v>1079</v>
      </c>
      <c r="F52" s="17">
        <f>SUMIF($J$50:$J$51, J50, F50:F51)</f>
        <v>4819</v>
      </c>
      <c r="G52" s="16">
        <f t="shared" si="0"/>
        <v>3740</v>
      </c>
      <c r="H52" s="68"/>
      <c r="I52" s="18"/>
    </row>
    <row r="53" spans="1:11" ht="15" customHeight="1">
      <c r="A53" s="74"/>
      <c r="B53" s="75"/>
      <c r="C53" s="75"/>
      <c r="D53" s="76"/>
      <c r="E53" s="34">
        <f>SUMIF($J$50:$J$51, J51, E50:E51)</f>
        <v>0</v>
      </c>
      <c r="F53" s="20">
        <f>SUMIF($J$50:$J$51, J51, F50:F51)</f>
        <v>0</v>
      </c>
      <c r="G53" s="19">
        <f t="shared" si="0"/>
        <v>0</v>
      </c>
      <c r="H53" s="69"/>
      <c r="I53" s="21"/>
    </row>
    <row r="54" spans="1:11" ht="15" customHeight="1">
      <c r="A54" s="83">
        <v>20</v>
      </c>
      <c r="B54" s="85" t="s">
        <v>55</v>
      </c>
      <c r="C54" s="87" t="s">
        <v>87</v>
      </c>
      <c r="D54" s="89" t="s">
        <v>200</v>
      </c>
      <c r="E54" s="33">
        <v>139546658</v>
      </c>
      <c r="F54" s="17">
        <v>175411737</v>
      </c>
      <c r="G54" s="16">
        <f t="shared" si="0"/>
        <v>35865079</v>
      </c>
      <c r="H54" s="68" t="s">
        <v>16</v>
      </c>
      <c r="I54" s="18"/>
      <c r="J54" s="5" t="s">
        <v>20</v>
      </c>
    </row>
    <row r="55" spans="1:11" ht="15" customHeight="1">
      <c r="A55" s="84"/>
      <c r="B55" s="86"/>
      <c r="C55" s="88"/>
      <c r="D55" s="90"/>
      <c r="E55" s="34">
        <v>34891553</v>
      </c>
      <c r="F55" s="20">
        <v>43857614</v>
      </c>
      <c r="G55" s="19">
        <f t="shared" si="0"/>
        <v>8966061</v>
      </c>
      <c r="H55" s="69"/>
      <c r="I55" s="21"/>
      <c r="J55" s="5" t="s">
        <v>21</v>
      </c>
    </row>
    <row r="56" spans="1:11" ht="15" customHeight="1">
      <c r="A56" s="83">
        <v>21</v>
      </c>
      <c r="B56" s="85" t="s">
        <v>201</v>
      </c>
      <c r="C56" s="87" t="s">
        <v>73</v>
      </c>
      <c r="D56" s="89" t="s">
        <v>202</v>
      </c>
      <c r="E56" s="33">
        <v>36632052</v>
      </c>
      <c r="F56" s="17">
        <v>44833839</v>
      </c>
      <c r="G56" s="16">
        <f t="shared" si="0"/>
        <v>8201787</v>
      </c>
      <c r="H56" s="68" t="s">
        <v>16</v>
      </c>
      <c r="I56" s="18"/>
      <c r="J56" s="5" t="s">
        <v>20</v>
      </c>
    </row>
    <row r="57" spans="1:11" ht="15" customHeight="1">
      <c r="A57" s="84"/>
      <c r="B57" s="86"/>
      <c r="C57" s="88"/>
      <c r="D57" s="90"/>
      <c r="E57" s="34">
        <v>9258758</v>
      </c>
      <c r="F57" s="20">
        <v>11292013</v>
      </c>
      <c r="G57" s="19">
        <f t="shared" si="0"/>
        <v>2033255</v>
      </c>
      <c r="H57" s="69"/>
      <c r="I57" s="21"/>
      <c r="J57" s="5" t="s">
        <v>21</v>
      </c>
    </row>
    <row r="58" spans="1:11" ht="15" customHeight="1">
      <c r="A58" s="83">
        <v>22</v>
      </c>
      <c r="B58" s="85" t="s">
        <v>201</v>
      </c>
      <c r="C58" s="87" t="s">
        <v>203</v>
      </c>
      <c r="D58" s="89" t="s">
        <v>204</v>
      </c>
      <c r="E58" s="33">
        <v>6376067</v>
      </c>
      <c r="F58" s="17">
        <v>6463518</v>
      </c>
      <c r="G58" s="16">
        <f t="shared" si="0"/>
        <v>87451</v>
      </c>
      <c r="H58" s="68" t="s">
        <v>190</v>
      </c>
      <c r="I58" s="18">
        <v>6685</v>
      </c>
      <c r="J58" s="5" t="s">
        <v>20</v>
      </c>
      <c r="K58" s="5" t="s">
        <v>30</v>
      </c>
    </row>
    <row r="59" spans="1:11" ht="15" customHeight="1">
      <c r="A59" s="84"/>
      <c r="B59" s="86"/>
      <c r="C59" s="88"/>
      <c r="D59" s="90"/>
      <c r="E59" s="34">
        <v>2193147</v>
      </c>
      <c r="F59" s="20">
        <v>2211049</v>
      </c>
      <c r="G59" s="19">
        <f t="shared" si="0"/>
        <v>17902</v>
      </c>
      <c r="H59" s="69"/>
      <c r="I59" s="21">
        <v>6412</v>
      </c>
      <c r="J59" s="5" t="s">
        <v>21</v>
      </c>
      <c r="K59" s="5" t="s">
        <v>31</v>
      </c>
    </row>
    <row r="60" spans="1:11" ht="15" customHeight="1">
      <c r="A60" s="83">
        <v>23</v>
      </c>
      <c r="B60" s="85" t="s">
        <v>55</v>
      </c>
      <c r="C60" s="87" t="s">
        <v>205</v>
      </c>
      <c r="D60" s="89" t="s">
        <v>47</v>
      </c>
      <c r="E60" s="33">
        <v>7368142</v>
      </c>
      <c r="F60" s="17">
        <v>7158666</v>
      </c>
      <c r="G60" s="16">
        <f t="shared" si="0"/>
        <v>-209476</v>
      </c>
      <c r="H60" s="68" t="s">
        <v>16</v>
      </c>
      <c r="I60" s="18"/>
      <c r="J60" s="5" t="s">
        <v>20</v>
      </c>
    </row>
    <row r="61" spans="1:11" ht="15" customHeight="1">
      <c r="A61" s="84"/>
      <c r="B61" s="86"/>
      <c r="C61" s="88"/>
      <c r="D61" s="90"/>
      <c r="E61" s="34">
        <v>3725063</v>
      </c>
      <c r="F61" s="20">
        <v>3504568</v>
      </c>
      <c r="G61" s="19">
        <f t="shared" si="0"/>
        <v>-220495</v>
      </c>
      <c r="H61" s="69"/>
      <c r="I61" s="21"/>
      <c r="J61" s="5" t="s">
        <v>21</v>
      </c>
    </row>
    <row r="62" spans="1:11" ht="15" customHeight="1">
      <c r="A62" s="83">
        <v>24</v>
      </c>
      <c r="B62" s="85" t="s">
        <v>201</v>
      </c>
      <c r="C62" s="87" t="s">
        <v>75</v>
      </c>
      <c r="D62" s="89" t="s">
        <v>202</v>
      </c>
      <c r="E62" s="33">
        <v>1478241</v>
      </c>
      <c r="F62" s="17">
        <v>1526498</v>
      </c>
      <c r="G62" s="16">
        <f t="shared" si="0"/>
        <v>48257</v>
      </c>
      <c r="H62" s="68" t="s">
        <v>16</v>
      </c>
      <c r="I62" s="18"/>
      <c r="J62" s="5" t="s">
        <v>20</v>
      </c>
    </row>
    <row r="63" spans="1:11" ht="15" customHeight="1">
      <c r="A63" s="84"/>
      <c r="B63" s="86"/>
      <c r="C63" s="88"/>
      <c r="D63" s="90"/>
      <c r="E63" s="34">
        <v>734800</v>
      </c>
      <c r="F63" s="20">
        <v>759784</v>
      </c>
      <c r="G63" s="19">
        <f t="shared" si="0"/>
        <v>24984</v>
      </c>
      <c r="H63" s="69"/>
      <c r="I63" s="21"/>
      <c r="J63" s="5" t="s">
        <v>21</v>
      </c>
    </row>
    <row r="64" spans="1:11" ht="15" customHeight="1">
      <c r="A64" s="83">
        <v>25</v>
      </c>
      <c r="B64" s="85" t="s">
        <v>55</v>
      </c>
      <c r="C64" s="87" t="s">
        <v>206</v>
      </c>
      <c r="D64" s="89" t="s">
        <v>74</v>
      </c>
      <c r="E64" s="33">
        <v>194483</v>
      </c>
      <c r="F64" s="17">
        <f>191312-1706</f>
        <v>189606</v>
      </c>
      <c r="G64" s="16">
        <f t="shared" si="0"/>
        <v>-4877</v>
      </c>
      <c r="H64" s="68" t="s">
        <v>16</v>
      </c>
      <c r="I64" s="18"/>
      <c r="J64" s="5" t="s">
        <v>20</v>
      </c>
    </row>
    <row r="65" spans="1:10" ht="15" customHeight="1">
      <c r="A65" s="84"/>
      <c r="B65" s="86"/>
      <c r="C65" s="88"/>
      <c r="D65" s="90"/>
      <c r="E65" s="34">
        <v>194483</v>
      </c>
      <c r="F65" s="20">
        <v>189606</v>
      </c>
      <c r="G65" s="19">
        <f t="shared" si="0"/>
        <v>-4877</v>
      </c>
      <c r="H65" s="69"/>
      <c r="I65" s="21"/>
      <c r="J65" s="5" t="s">
        <v>21</v>
      </c>
    </row>
    <row r="66" spans="1:10" ht="15" customHeight="1">
      <c r="A66" s="83">
        <v>26</v>
      </c>
      <c r="B66" s="85" t="s">
        <v>201</v>
      </c>
      <c r="C66" s="87" t="s">
        <v>83</v>
      </c>
      <c r="D66" s="89" t="s">
        <v>202</v>
      </c>
      <c r="E66" s="33">
        <v>7456</v>
      </c>
      <c r="F66" s="17">
        <v>11793</v>
      </c>
      <c r="G66" s="16">
        <f t="shared" si="0"/>
        <v>4337</v>
      </c>
      <c r="H66" s="68" t="s">
        <v>16</v>
      </c>
      <c r="I66" s="18"/>
      <c r="J66" s="5" t="s">
        <v>20</v>
      </c>
    </row>
    <row r="67" spans="1:10" ht="15" customHeight="1">
      <c r="A67" s="84"/>
      <c r="B67" s="86"/>
      <c r="C67" s="88"/>
      <c r="D67" s="90"/>
      <c r="E67" s="34">
        <v>7456</v>
      </c>
      <c r="F67" s="20">
        <v>11793</v>
      </c>
      <c r="G67" s="19">
        <f t="shared" si="0"/>
        <v>4337</v>
      </c>
      <c r="H67" s="69"/>
      <c r="I67" s="21"/>
      <c r="J67" s="5" t="s">
        <v>21</v>
      </c>
    </row>
    <row r="68" spans="1:10" ht="15" customHeight="1">
      <c r="A68" s="83">
        <v>27</v>
      </c>
      <c r="B68" s="85" t="s">
        <v>55</v>
      </c>
      <c r="C68" s="87" t="s">
        <v>82</v>
      </c>
      <c r="D68" s="89" t="s">
        <v>74</v>
      </c>
      <c r="E68" s="33">
        <v>12668</v>
      </c>
      <c r="F68" s="17">
        <v>12668</v>
      </c>
      <c r="G68" s="16">
        <f t="shared" si="0"/>
        <v>0</v>
      </c>
      <c r="H68" s="68" t="s">
        <v>16</v>
      </c>
      <c r="I68" s="18"/>
      <c r="J68" s="5" t="s">
        <v>20</v>
      </c>
    </row>
    <row r="69" spans="1:10" ht="15" customHeight="1">
      <c r="A69" s="84"/>
      <c r="B69" s="86"/>
      <c r="C69" s="88"/>
      <c r="D69" s="90"/>
      <c r="E69" s="34">
        <v>12668</v>
      </c>
      <c r="F69" s="20">
        <v>12668</v>
      </c>
      <c r="G69" s="19">
        <f t="shared" si="0"/>
        <v>0</v>
      </c>
      <c r="H69" s="69"/>
      <c r="I69" s="21"/>
      <c r="J69" s="5" t="s">
        <v>21</v>
      </c>
    </row>
    <row r="70" spans="1:10" ht="15" customHeight="1">
      <c r="A70" s="83">
        <v>28</v>
      </c>
      <c r="B70" s="85" t="s">
        <v>55</v>
      </c>
      <c r="C70" s="87" t="s">
        <v>84</v>
      </c>
      <c r="D70" s="89" t="s">
        <v>74</v>
      </c>
      <c r="E70" s="33">
        <v>11502</v>
      </c>
      <c r="F70" s="17">
        <v>10095</v>
      </c>
      <c r="G70" s="16">
        <f t="shared" si="0"/>
        <v>-1407</v>
      </c>
      <c r="H70" s="68" t="s">
        <v>16</v>
      </c>
      <c r="I70" s="18"/>
      <c r="J70" s="5" t="s">
        <v>20</v>
      </c>
    </row>
    <row r="71" spans="1:10" ht="15" customHeight="1">
      <c r="A71" s="84"/>
      <c r="B71" s="86"/>
      <c r="C71" s="88"/>
      <c r="D71" s="90"/>
      <c r="E71" s="34">
        <v>11502</v>
      </c>
      <c r="F71" s="20">
        <v>10095</v>
      </c>
      <c r="G71" s="19">
        <f t="shared" si="0"/>
        <v>-1407</v>
      </c>
      <c r="H71" s="69"/>
      <c r="I71" s="21"/>
      <c r="J71" s="5" t="s">
        <v>21</v>
      </c>
    </row>
    <row r="72" spans="1:10" ht="15" customHeight="1">
      <c r="A72" s="83">
        <v>29</v>
      </c>
      <c r="B72" s="85" t="s">
        <v>55</v>
      </c>
      <c r="C72" s="87" t="s">
        <v>85</v>
      </c>
      <c r="D72" s="89" t="s">
        <v>74</v>
      </c>
      <c r="E72" s="33">
        <v>6949</v>
      </c>
      <c r="F72" s="17">
        <v>6597</v>
      </c>
      <c r="G72" s="16">
        <f t="shared" ref="G72:G135" si="1">F72-E72</f>
        <v>-352</v>
      </c>
      <c r="H72" s="68" t="s">
        <v>16</v>
      </c>
      <c r="I72" s="18"/>
      <c r="J72" s="5" t="s">
        <v>20</v>
      </c>
    </row>
    <row r="73" spans="1:10" ht="15" customHeight="1">
      <c r="A73" s="84"/>
      <c r="B73" s="86"/>
      <c r="C73" s="88"/>
      <c r="D73" s="90"/>
      <c r="E73" s="34">
        <v>1377</v>
      </c>
      <c r="F73" s="20">
        <v>1923</v>
      </c>
      <c r="G73" s="19">
        <f t="shared" si="1"/>
        <v>546</v>
      </c>
      <c r="H73" s="69"/>
      <c r="I73" s="21"/>
      <c r="J73" s="5" t="s">
        <v>21</v>
      </c>
    </row>
    <row r="74" spans="1:10" ht="15" customHeight="1">
      <c r="A74" s="83">
        <v>30</v>
      </c>
      <c r="B74" s="85" t="s">
        <v>55</v>
      </c>
      <c r="C74" s="87" t="s">
        <v>80</v>
      </c>
      <c r="D74" s="89" t="s">
        <v>74</v>
      </c>
      <c r="E74" s="33">
        <v>49969</v>
      </c>
      <c r="F74" s="17">
        <v>53484</v>
      </c>
      <c r="G74" s="16">
        <f t="shared" si="1"/>
        <v>3515</v>
      </c>
      <c r="H74" s="68" t="s">
        <v>16</v>
      </c>
      <c r="I74" s="18"/>
      <c r="J74" s="5" t="s">
        <v>20</v>
      </c>
    </row>
    <row r="75" spans="1:10" ht="15" customHeight="1">
      <c r="A75" s="84"/>
      <c r="B75" s="86"/>
      <c r="C75" s="88"/>
      <c r="D75" s="90"/>
      <c r="E75" s="34">
        <v>30873</v>
      </c>
      <c r="F75" s="20">
        <v>34929</v>
      </c>
      <c r="G75" s="19">
        <f t="shared" si="1"/>
        <v>4056</v>
      </c>
      <c r="H75" s="69"/>
      <c r="I75" s="21"/>
      <c r="J75" s="5" t="s">
        <v>21</v>
      </c>
    </row>
    <row r="76" spans="1:10" ht="15" customHeight="1">
      <c r="A76" s="83">
        <v>31</v>
      </c>
      <c r="B76" s="85" t="s">
        <v>55</v>
      </c>
      <c r="C76" s="87" t="s">
        <v>65</v>
      </c>
      <c r="D76" s="89" t="s">
        <v>60</v>
      </c>
      <c r="E76" s="33">
        <v>23968</v>
      </c>
      <c r="F76" s="17">
        <v>23968</v>
      </c>
      <c r="G76" s="16">
        <f t="shared" si="1"/>
        <v>0</v>
      </c>
      <c r="H76" s="68" t="s">
        <v>16</v>
      </c>
      <c r="I76" s="18"/>
      <c r="J76" s="5" t="s">
        <v>20</v>
      </c>
    </row>
    <row r="77" spans="1:10" ht="15" customHeight="1">
      <c r="A77" s="84"/>
      <c r="B77" s="86"/>
      <c r="C77" s="88"/>
      <c r="D77" s="90"/>
      <c r="E77" s="34">
        <v>23968</v>
      </c>
      <c r="F77" s="20">
        <v>23968</v>
      </c>
      <c r="G77" s="19">
        <f t="shared" si="1"/>
        <v>0</v>
      </c>
      <c r="H77" s="69"/>
      <c r="I77" s="21"/>
      <c r="J77" s="5" t="s">
        <v>21</v>
      </c>
    </row>
    <row r="78" spans="1:10" ht="15" customHeight="1">
      <c r="A78" s="83">
        <v>32</v>
      </c>
      <c r="B78" s="85" t="s">
        <v>55</v>
      </c>
      <c r="C78" s="87" t="s">
        <v>207</v>
      </c>
      <c r="D78" s="89" t="s">
        <v>208</v>
      </c>
      <c r="E78" s="33">
        <v>1853498</v>
      </c>
      <c r="F78" s="17">
        <v>1893213</v>
      </c>
      <c r="G78" s="16">
        <f t="shared" si="1"/>
        <v>39715</v>
      </c>
      <c r="H78" s="68" t="s">
        <v>16</v>
      </c>
      <c r="I78" s="18"/>
      <c r="J78" s="5" t="s">
        <v>20</v>
      </c>
    </row>
    <row r="79" spans="1:10" ht="15" customHeight="1">
      <c r="A79" s="84"/>
      <c r="B79" s="86"/>
      <c r="C79" s="88"/>
      <c r="D79" s="90"/>
      <c r="E79" s="34">
        <v>490661</v>
      </c>
      <c r="F79" s="20">
        <v>501610</v>
      </c>
      <c r="G79" s="19">
        <f t="shared" si="1"/>
        <v>10949</v>
      </c>
      <c r="H79" s="69"/>
      <c r="I79" s="21"/>
      <c r="J79" s="5" t="s">
        <v>21</v>
      </c>
    </row>
    <row r="80" spans="1:10" ht="15" customHeight="1">
      <c r="A80" s="83">
        <v>33</v>
      </c>
      <c r="B80" s="85" t="s">
        <v>55</v>
      </c>
      <c r="C80" s="87" t="s">
        <v>209</v>
      </c>
      <c r="D80" s="89" t="s">
        <v>26</v>
      </c>
      <c r="E80" s="33">
        <v>78765</v>
      </c>
      <c r="F80" s="17">
        <v>78662</v>
      </c>
      <c r="G80" s="16">
        <f t="shared" si="1"/>
        <v>-103</v>
      </c>
      <c r="H80" s="68" t="s">
        <v>16</v>
      </c>
      <c r="I80" s="18"/>
      <c r="J80" s="5" t="s">
        <v>20</v>
      </c>
    </row>
    <row r="81" spans="1:11" ht="15" customHeight="1">
      <c r="A81" s="84"/>
      <c r="B81" s="86"/>
      <c r="C81" s="88"/>
      <c r="D81" s="90"/>
      <c r="E81" s="34">
        <v>70755</v>
      </c>
      <c r="F81" s="20">
        <v>70651</v>
      </c>
      <c r="G81" s="19">
        <f t="shared" si="1"/>
        <v>-104</v>
      </c>
      <c r="H81" s="69"/>
      <c r="I81" s="21"/>
      <c r="J81" s="5" t="s">
        <v>21</v>
      </c>
    </row>
    <row r="82" spans="1:11" ht="15" customHeight="1">
      <c r="A82" s="83">
        <v>34</v>
      </c>
      <c r="B82" s="85" t="s">
        <v>55</v>
      </c>
      <c r="C82" s="87" t="s">
        <v>210</v>
      </c>
      <c r="D82" s="89" t="s">
        <v>60</v>
      </c>
      <c r="E82" s="33">
        <v>205812</v>
      </c>
      <c r="F82" s="17">
        <v>207444</v>
      </c>
      <c r="G82" s="16">
        <f t="shared" si="1"/>
        <v>1632</v>
      </c>
      <c r="H82" s="68" t="s">
        <v>16</v>
      </c>
      <c r="I82" s="18"/>
      <c r="J82" s="5" t="s">
        <v>20</v>
      </c>
    </row>
    <row r="83" spans="1:11" ht="15" customHeight="1">
      <c r="A83" s="84"/>
      <c r="B83" s="86"/>
      <c r="C83" s="88"/>
      <c r="D83" s="90"/>
      <c r="E83" s="34">
        <v>205644</v>
      </c>
      <c r="F83" s="20">
        <v>207276</v>
      </c>
      <c r="G83" s="19">
        <f t="shared" si="1"/>
        <v>1632</v>
      </c>
      <c r="H83" s="69"/>
      <c r="I83" s="21"/>
      <c r="J83" s="5" t="s">
        <v>21</v>
      </c>
    </row>
    <row r="84" spans="1:11" ht="15" customHeight="1">
      <c r="A84" s="83">
        <v>35</v>
      </c>
      <c r="B84" s="85" t="s">
        <v>55</v>
      </c>
      <c r="C84" s="87" t="s">
        <v>61</v>
      </c>
      <c r="D84" s="89" t="s">
        <v>60</v>
      </c>
      <c r="E84" s="33">
        <v>1421630</v>
      </c>
      <c r="F84" s="17">
        <v>1707789</v>
      </c>
      <c r="G84" s="16">
        <f t="shared" si="1"/>
        <v>286159</v>
      </c>
      <c r="H84" s="68" t="s">
        <v>16</v>
      </c>
      <c r="I84" s="18"/>
      <c r="J84" s="5" t="s">
        <v>20</v>
      </c>
    </row>
    <row r="85" spans="1:11" ht="15" customHeight="1">
      <c r="A85" s="84"/>
      <c r="B85" s="86"/>
      <c r="C85" s="88"/>
      <c r="D85" s="90"/>
      <c r="E85" s="34">
        <v>1421594</v>
      </c>
      <c r="F85" s="20">
        <v>1707753</v>
      </c>
      <c r="G85" s="19">
        <f t="shared" si="1"/>
        <v>286159</v>
      </c>
      <c r="H85" s="69"/>
      <c r="I85" s="21"/>
      <c r="J85" s="5" t="s">
        <v>21</v>
      </c>
    </row>
    <row r="86" spans="1:11" ht="15" customHeight="1">
      <c r="A86" s="83">
        <v>36</v>
      </c>
      <c r="B86" s="85" t="s">
        <v>55</v>
      </c>
      <c r="C86" s="87" t="s">
        <v>62</v>
      </c>
      <c r="D86" s="89" t="s">
        <v>60</v>
      </c>
      <c r="E86" s="33">
        <v>779276</v>
      </c>
      <c r="F86" s="17">
        <f>776591+7260</f>
        <v>783851</v>
      </c>
      <c r="G86" s="16">
        <f>F86-E86</f>
        <v>4575</v>
      </c>
      <c r="H86" s="68" t="s">
        <v>190</v>
      </c>
      <c r="I86" s="18">
        <v>12413</v>
      </c>
      <c r="J86" s="5" t="s">
        <v>20</v>
      </c>
      <c r="K86" s="5" t="s">
        <v>30</v>
      </c>
    </row>
    <row r="87" spans="1:11" ht="15" customHeight="1">
      <c r="A87" s="84"/>
      <c r="B87" s="86"/>
      <c r="C87" s="88"/>
      <c r="D87" s="90"/>
      <c r="E87" s="34">
        <v>779261</v>
      </c>
      <c r="F87" s="20">
        <v>783838</v>
      </c>
      <c r="G87" s="19">
        <f>F87-E87</f>
        <v>4577</v>
      </c>
      <c r="H87" s="69"/>
      <c r="I87" s="21">
        <v>12413</v>
      </c>
      <c r="J87" s="5" t="s">
        <v>21</v>
      </c>
      <c r="K87" s="5" t="s">
        <v>31</v>
      </c>
    </row>
    <row r="88" spans="1:11" ht="15" customHeight="1">
      <c r="A88" s="83">
        <v>37</v>
      </c>
      <c r="B88" s="85" t="s">
        <v>55</v>
      </c>
      <c r="C88" s="87" t="s">
        <v>70</v>
      </c>
      <c r="D88" s="89" t="s">
        <v>60</v>
      </c>
      <c r="E88" s="33">
        <v>2532</v>
      </c>
      <c r="F88" s="17">
        <v>2532</v>
      </c>
      <c r="G88" s="16">
        <f t="shared" si="1"/>
        <v>0</v>
      </c>
      <c r="H88" s="68"/>
      <c r="I88" s="18"/>
      <c r="J88" s="5" t="s">
        <v>20</v>
      </c>
    </row>
    <row r="89" spans="1:11" ht="15" customHeight="1">
      <c r="A89" s="84"/>
      <c r="B89" s="86"/>
      <c r="C89" s="88"/>
      <c r="D89" s="90"/>
      <c r="E89" s="34">
        <v>2532</v>
      </c>
      <c r="F89" s="20">
        <v>2532</v>
      </c>
      <c r="G89" s="19">
        <f t="shared" si="1"/>
        <v>0</v>
      </c>
      <c r="H89" s="69"/>
      <c r="I89" s="21"/>
      <c r="J89" s="5" t="s">
        <v>21</v>
      </c>
    </row>
    <row r="90" spans="1:11" ht="15" customHeight="1">
      <c r="A90" s="83">
        <v>38</v>
      </c>
      <c r="B90" s="85" t="s">
        <v>55</v>
      </c>
      <c r="C90" s="87" t="s">
        <v>211</v>
      </c>
      <c r="D90" s="89" t="s">
        <v>60</v>
      </c>
      <c r="E90" s="33">
        <v>1368962</v>
      </c>
      <c r="F90" s="17">
        <v>1160849</v>
      </c>
      <c r="G90" s="16">
        <f t="shared" si="1"/>
        <v>-208113</v>
      </c>
      <c r="H90" s="68" t="s">
        <v>16</v>
      </c>
      <c r="I90" s="18"/>
      <c r="J90" s="5" t="s">
        <v>20</v>
      </c>
    </row>
    <row r="91" spans="1:11" ht="15" customHeight="1">
      <c r="A91" s="84"/>
      <c r="B91" s="86"/>
      <c r="C91" s="88"/>
      <c r="D91" s="90"/>
      <c r="E91" s="34">
        <v>1152005</v>
      </c>
      <c r="F91" s="20">
        <v>1080934</v>
      </c>
      <c r="G91" s="19">
        <f t="shared" si="1"/>
        <v>-71071</v>
      </c>
      <c r="H91" s="69"/>
      <c r="I91" s="21"/>
      <c r="J91" s="5" t="s">
        <v>21</v>
      </c>
    </row>
    <row r="92" spans="1:11" ht="15" customHeight="1">
      <c r="A92" s="83">
        <v>39</v>
      </c>
      <c r="B92" s="85" t="s">
        <v>55</v>
      </c>
      <c r="C92" s="87" t="s">
        <v>66</v>
      </c>
      <c r="D92" s="89" t="s">
        <v>60</v>
      </c>
      <c r="E92" s="33">
        <v>15751</v>
      </c>
      <c r="F92" s="17">
        <v>20998</v>
      </c>
      <c r="G92" s="16">
        <f t="shared" si="1"/>
        <v>5247</v>
      </c>
      <c r="H92" s="68" t="s">
        <v>16</v>
      </c>
      <c r="I92" s="18"/>
      <c r="J92" s="5" t="s">
        <v>20</v>
      </c>
    </row>
    <row r="93" spans="1:11" ht="15" customHeight="1">
      <c r="A93" s="84"/>
      <c r="B93" s="86"/>
      <c r="C93" s="88"/>
      <c r="D93" s="90"/>
      <c r="E93" s="34">
        <v>10751</v>
      </c>
      <c r="F93" s="20">
        <v>20998</v>
      </c>
      <c r="G93" s="19">
        <f t="shared" si="1"/>
        <v>10247</v>
      </c>
      <c r="H93" s="69"/>
      <c r="I93" s="21"/>
      <c r="J93" s="5" t="s">
        <v>21</v>
      </c>
    </row>
    <row r="94" spans="1:11" ht="15" customHeight="1">
      <c r="A94" s="83">
        <v>40</v>
      </c>
      <c r="B94" s="85" t="s">
        <v>55</v>
      </c>
      <c r="C94" s="87" t="s">
        <v>63</v>
      </c>
      <c r="D94" s="89" t="s">
        <v>60</v>
      </c>
      <c r="E94" s="33">
        <v>129784</v>
      </c>
      <c r="F94" s="17">
        <v>135860</v>
      </c>
      <c r="G94" s="16">
        <f t="shared" si="1"/>
        <v>6076</v>
      </c>
      <c r="H94" s="68" t="s">
        <v>16</v>
      </c>
      <c r="I94" s="18"/>
      <c r="J94" s="5" t="s">
        <v>20</v>
      </c>
    </row>
    <row r="95" spans="1:11" ht="15" customHeight="1">
      <c r="A95" s="84"/>
      <c r="B95" s="86"/>
      <c r="C95" s="88"/>
      <c r="D95" s="90"/>
      <c r="E95" s="34">
        <v>73177</v>
      </c>
      <c r="F95" s="20">
        <v>76976</v>
      </c>
      <c r="G95" s="19">
        <f t="shared" si="1"/>
        <v>3799</v>
      </c>
      <c r="H95" s="69"/>
      <c r="I95" s="21"/>
      <c r="J95" s="5" t="s">
        <v>21</v>
      </c>
    </row>
    <row r="96" spans="1:11" ht="15" customHeight="1">
      <c r="A96" s="83">
        <v>41</v>
      </c>
      <c r="B96" s="85" t="s">
        <v>55</v>
      </c>
      <c r="C96" s="87" t="s">
        <v>64</v>
      </c>
      <c r="D96" s="89" t="s">
        <v>60</v>
      </c>
      <c r="E96" s="33">
        <v>37028</v>
      </c>
      <c r="F96" s="17">
        <v>37028</v>
      </c>
      <c r="G96" s="16">
        <f t="shared" si="1"/>
        <v>0</v>
      </c>
      <c r="H96" s="68" t="s">
        <v>16</v>
      </c>
      <c r="I96" s="18"/>
      <c r="J96" s="5" t="s">
        <v>20</v>
      </c>
    </row>
    <row r="97" spans="1:11" ht="15" customHeight="1">
      <c r="A97" s="84"/>
      <c r="B97" s="86"/>
      <c r="C97" s="88"/>
      <c r="D97" s="90"/>
      <c r="E97" s="34">
        <v>37028</v>
      </c>
      <c r="F97" s="20">
        <v>37028</v>
      </c>
      <c r="G97" s="19">
        <f t="shared" si="1"/>
        <v>0</v>
      </c>
      <c r="H97" s="69"/>
      <c r="I97" s="21"/>
      <c r="J97" s="5" t="s">
        <v>21</v>
      </c>
    </row>
    <row r="98" spans="1:11" ht="15" customHeight="1">
      <c r="A98" s="83">
        <v>42</v>
      </c>
      <c r="B98" s="85" t="s">
        <v>55</v>
      </c>
      <c r="C98" s="87" t="s">
        <v>78</v>
      </c>
      <c r="D98" s="89" t="s">
        <v>74</v>
      </c>
      <c r="E98" s="33">
        <v>198882</v>
      </c>
      <c r="F98" s="17">
        <v>196533</v>
      </c>
      <c r="G98" s="16">
        <f t="shared" si="1"/>
        <v>-2349</v>
      </c>
      <c r="H98" s="68" t="s">
        <v>16</v>
      </c>
      <c r="I98" s="18"/>
      <c r="J98" s="5" t="s">
        <v>20</v>
      </c>
    </row>
    <row r="99" spans="1:11" ht="15" customHeight="1">
      <c r="A99" s="84"/>
      <c r="B99" s="86"/>
      <c r="C99" s="88"/>
      <c r="D99" s="90"/>
      <c r="E99" s="34">
        <v>770</v>
      </c>
      <c r="F99" s="20">
        <v>0</v>
      </c>
      <c r="G99" s="19">
        <f t="shared" si="1"/>
        <v>-770</v>
      </c>
      <c r="H99" s="69"/>
      <c r="I99" s="21"/>
      <c r="J99" s="5" t="s">
        <v>21</v>
      </c>
    </row>
    <row r="100" spans="1:11" ht="15" customHeight="1">
      <c r="A100" s="83">
        <v>43</v>
      </c>
      <c r="B100" s="85" t="s">
        <v>55</v>
      </c>
      <c r="C100" s="87" t="s">
        <v>212</v>
      </c>
      <c r="D100" s="89" t="s">
        <v>60</v>
      </c>
      <c r="E100" s="33">
        <v>2867</v>
      </c>
      <c r="F100" s="17">
        <v>2871</v>
      </c>
      <c r="G100" s="16">
        <f t="shared" si="1"/>
        <v>4</v>
      </c>
      <c r="H100" s="68" t="s">
        <v>190</v>
      </c>
      <c r="I100" s="18">
        <v>2726</v>
      </c>
      <c r="J100" s="5" t="s">
        <v>20</v>
      </c>
      <c r="K100" s="5" t="s">
        <v>30</v>
      </c>
    </row>
    <row r="101" spans="1:11" ht="15" customHeight="1">
      <c r="A101" s="84"/>
      <c r="B101" s="86"/>
      <c r="C101" s="88"/>
      <c r="D101" s="90"/>
      <c r="E101" s="34">
        <v>2867</v>
      </c>
      <c r="F101" s="20">
        <v>2871</v>
      </c>
      <c r="G101" s="19">
        <f t="shared" si="1"/>
        <v>4</v>
      </c>
      <c r="H101" s="69"/>
      <c r="I101" s="21">
        <v>2726</v>
      </c>
      <c r="J101" s="5" t="s">
        <v>21</v>
      </c>
      <c r="K101" s="5" t="s">
        <v>31</v>
      </c>
    </row>
    <row r="102" spans="1:11" ht="15" customHeight="1">
      <c r="A102" s="83">
        <v>44</v>
      </c>
      <c r="B102" s="85" t="s">
        <v>55</v>
      </c>
      <c r="C102" s="87" t="s">
        <v>57</v>
      </c>
      <c r="D102" s="89" t="s">
        <v>56</v>
      </c>
      <c r="E102" s="33">
        <v>4403</v>
      </c>
      <c r="F102" s="17">
        <v>4323</v>
      </c>
      <c r="G102" s="16">
        <f t="shared" si="1"/>
        <v>-80</v>
      </c>
      <c r="H102" s="68" t="s">
        <v>16</v>
      </c>
      <c r="I102" s="18"/>
      <c r="J102" s="5" t="s">
        <v>20</v>
      </c>
    </row>
    <row r="103" spans="1:11" ht="15" customHeight="1">
      <c r="A103" s="84"/>
      <c r="B103" s="86"/>
      <c r="C103" s="88"/>
      <c r="D103" s="90"/>
      <c r="E103" s="34">
        <v>2628</v>
      </c>
      <c r="F103" s="20">
        <v>2788</v>
      </c>
      <c r="G103" s="19">
        <f t="shared" si="1"/>
        <v>160</v>
      </c>
      <c r="H103" s="69"/>
      <c r="I103" s="21"/>
      <c r="J103" s="5" t="s">
        <v>21</v>
      </c>
    </row>
    <row r="104" spans="1:11" ht="15" customHeight="1">
      <c r="A104" s="83">
        <v>45</v>
      </c>
      <c r="B104" s="85" t="s">
        <v>55</v>
      </c>
      <c r="C104" s="87" t="s">
        <v>213</v>
      </c>
      <c r="D104" s="89" t="s">
        <v>59</v>
      </c>
      <c r="E104" s="33">
        <v>127680</v>
      </c>
      <c r="F104" s="17">
        <v>130294</v>
      </c>
      <c r="G104" s="16">
        <f>F104-E104</f>
        <v>2614</v>
      </c>
      <c r="H104" s="68" t="s">
        <v>16</v>
      </c>
      <c r="I104" s="18"/>
      <c r="J104" s="5" t="s">
        <v>20</v>
      </c>
    </row>
    <row r="105" spans="1:11" ht="15" customHeight="1">
      <c r="A105" s="84"/>
      <c r="B105" s="86"/>
      <c r="C105" s="88"/>
      <c r="D105" s="90"/>
      <c r="E105" s="34">
        <v>93043</v>
      </c>
      <c r="F105" s="20">
        <v>92990</v>
      </c>
      <c r="G105" s="19">
        <f>F105-E105</f>
        <v>-53</v>
      </c>
      <c r="H105" s="69"/>
      <c r="I105" s="21"/>
      <c r="J105" s="5" t="s">
        <v>21</v>
      </c>
    </row>
    <row r="106" spans="1:11" ht="15" customHeight="1">
      <c r="A106" s="83">
        <v>46</v>
      </c>
      <c r="B106" s="85" t="s">
        <v>55</v>
      </c>
      <c r="C106" s="87" t="s">
        <v>58</v>
      </c>
      <c r="D106" s="89" t="s">
        <v>59</v>
      </c>
      <c r="E106" s="33">
        <v>214016</v>
      </c>
      <c r="F106" s="17">
        <v>89110</v>
      </c>
      <c r="G106" s="16">
        <f t="shared" si="1"/>
        <v>-124906</v>
      </c>
      <c r="H106" s="68" t="s">
        <v>16</v>
      </c>
      <c r="I106" s="18"/>
      <c r="J106" s="5" t="s">
        <v>20</v>
      </c>
    </row>
    <row r="107" spans="1:11" ht="15" customHeight="1">
      <c r="A107" s="84"/>
      <c r="B107" s="86"/>
      <c r="C107" s="88"/>
      <c r="D107" s="90"/>
      <c r="E107" s="34">
        <v>80016</v>
      </c>
      <c r="F107" s="20">
        <v>36110</v>
      </c>
      <c r="G107" s="19">
        <f t="shared" si="1"/>
        <v>-43906</v>
      </c>
      <c r="H107" s="69"/>
      <c r="I107" s="21"/>
      <c r="J107" s="5" t="s">
        <v>21</v>
      </c>
    </row>
    <row r="108" spans="1:11" ht="15" customHeight="1">
      <c r="A108" s="83">
        <v>47</v>
      </c>
      <c r="B108" s="85" t="s">
        <v>55</v>
      </c>
      <c r="C108" s="87" t="s">
        <v>88</v>
      </c>
      <c r="D108" s="89" t="s">
        <v>89</v>
      </c>
      <c r="E108" s="33">
        <v>150860</v>
      </c>
      <c r="F108" s="17">
        <v>165184</v>
      </c>
      <c r="G108" s="16">
        <f t="shared" si="1"/>
        <v>14324</v>
      </c>
      <c r="H108" s="68" t="s">
        <v>16</v>
      </c>
      <c r="I108" s="18"/>
      <c r="J108" s="5" t="s">
        <v>20</v>
      </c>
    </row>
    <row r="109" spans="1:11" ht="15" customHeight="1">
      <c r="A109" s="84"/>
      <c r="B109" s="86"/>
      <c r="C109" s="88"/>
      <c r="D109" s="90"/>
      <c r="E109" s="34">
        <v>148013</v>
      </c>
      <c r="F109" s="20">
        <v>162255</v>
      </c>
      <c r="G109" s="19">
        <f t="shared" si="1"/>
        <v>14242</v>
      </c>
      <c r="H109" s="69"/>
      <c r="I109" s="21"/>
      <c r="J109" s="5" t="s">
        <v>21</v>
      </c>
    </row>
    <row r="110" spans="1:11" ht="15" customHeight="1">
      <c r="A110" s="83">
        <v>48</v>
      </c>
      <c r="B110" s="85" t="s">
        <v>55</v>
      </c>
      <c r="C110" s="87" t="s">
        <v>77</v>
      </c>
      <c r="D110" s="89" t="s">
        <v>74</v>
      </c>
      <c r="E110" s="33">
        <v>509234</v>
      </c>
      <c r="F110" s="17">
        <v>623118</v>
      </c>
      <c r="G110" s="16">
        <f t="shared" si="1"/>
        <v>113884</v>
      </c>
      <c r="H110" s="68" t="s">
        <v>16</v>
      </c>
      <c r="I110" s="18"/>
      <c r="J110" s="5" t="s">
        <v>20</v>
      </c>
    </row>
    <row r="111" spans="1:11" ht="15" customHeight="1">
      <c r="A111" s="84"/>
      <c r="B111" s="86"/>
      <c r="C111" s="88"/>
      <c r="D111" s="90"/>
      <c r="E111" s="34">
        <v>509222</v>
      </c>
      <c r="F111" s="20">
        <v>623102</v>
      </c>
      <c r="G111" s="19">
        <f t="shared" si="1"/>
        <v>113880</v>
      </c>
      <c r="H111" s="69"/>
      <c r="I111" s="21"/>
      <c r="J111" s="5" t="s">
        <v>21</v>
      </c>
    </row>
    <row r="112" spans="1:11" ht="15" customHeight="1">
      <c r="A112" s="83">
        <v>49</v>
      </c>
      <c r="B112" s="85" t="s">
        <v>55</v>
      </c>
      <c r="C112" s="87" t="s">
        <v>68</v>
      </c>
      <c r="D112" s="89" t="s">
        <v>60</v>
      </c>
      <c r="E112" s="33">
        <v>5662</v>
      </c>
      <c r="F112" s="17">
        <v>10415</v>
      </c>
      <c r="G112" s="16">
        <f t="shared" si="1"/>
        <v>4753</v>
      </c>
      <c r="H112" s="68" t="s">
        <v>16</v>
      </c>
      <c r="I112" s="18"/>
      <c r="J112" s="5" t="s">
        <v>20</v>
      </c>
    </row>
    <row r="113" spans="1:11" ht="15" customHeight="1">
      <c r="A113" s="84"/>
      <c r="B113" s="86"/>
      <c r="C113" s="88"/>
      <c r="D113" s="90"/>
      <c r="E113" s="34">
        <v>5662</v>
      </c>
      <c r="F113" s="20">
        <v>10415</v>
      </c>
      <c r="G113" s="19">
        <f t="shared" si="1"/>
        <v>4753</v>
      </c>
      <c r="H113" s="69"/>
      <c r="I113" s="21"/>
      <c r="J113" s="5" t="s">
        <v>21</v>
      </c>
    </row>
    <row r="114" spans="1:11" ht="15" customHeight="1">
      <c r="A114" s="83">
        <v>50</v>
      </c>
      <c r="B114" s="85" t="s">
        <v>55</v>
      </c>
      <c r="C114" s="87" t="s">
        <v>81</v>
      </c>
      <c r="D114" s="89" t="s">
        <v>74</v>
      </c>
      <c r="E114" s="33">
        <v>14502</v>
      </c>
      <c r="F114" s="17">
        <v>18302</v>
      </c>
      <c r="G114" s="16">
        <f t="shared" si="1"/>
        <v>3800</v>
      </c>
      <c r="H114" s="68" t="s">
        <v>16</v>
      </c>
      <c r="I114" s="18"/>
      <c r="J114" s="5" t="s">
        <v>20</v>
      </c>
    </row>
    <row r="115" spans="1:11" ht="15" customHeight="1">
      <c r="A115" s="84"/>
      <c r="B115" s="86"/>
      <c r="C115" s="88"/>
      <c r="D115" s="90"/>
      <c r="E115" s="34">
        <v>14502</v>
      </c>
      <c r="F115" s="20">
        <v>18302</v>
      </c>
      <c r="G115" s="19">
        <f t="shared" si="1"/>
        <v>3800</v>
      </c>
      <c r="H115" s="69"/>
      <c r="I115" s="21"/>
      <c r="J115" s="5" t="s">
        <v>21</v>
      </c>
    </row>
    <row r="116" spans="1:11" ht="15" customHeight="1">
      <c r="A116" s="83">
        <v>51</v>
      </c>
      <c r="B116" s="85" t="s">
        <v>55</v>
      </c>
      <c r="C116" s="87" t="s">
        <v>214</v>
      </c>
      <c r="D116" s="89" t="s">
        <v>215</v>
      </c>
      <c r="E116" s="33">
        <v>302223</v>
      </c>
      <c r="F116" s="17">
        <v>329075</v>
      </c>
      <c r="G116" s="16">
        <f t="shared" si="1"/>
        <v>26852</v>
      </c>
      <c r="H116" s="68" t="s">
        <v>190</v>
      </c>
      <c r="I116" s="18">
        <v>8257</v>
      </c>
      <c r="J116" s="5" t="s">
        <v>20</v>
      </c>
      <c r="K116" s="5" t="s">
        <v>30</v>
      </c>
    </row>
    <row r="117" spans="1:11" ht="15" customHeight="1">
      <c r="A117" s="84"/>
      <c r="B117" s="86"/>
      <c r="C117" s="88"/>
      <c r="D117" s="90"/>
      <c r="E117" s="34">
        <v>282230</v>
      </c>
      <c r="F117" s="20">
        <v>287490</v>
      </c>
      <c r="G117" s="19">
        <f t="shared" si="1"/>
        <v>5260</v>
      </c>
      <c r="H117" s="69"/>
      <c r="I117" s="21">
        <v>8257</v>
      </c>
      <c r="J117" s="5" t="s">
        <v>21</v>
      </c>
      <c r="K117" s="5" t="s">
        <v>31</v>
      </c>
    </row>
    <row r="118" spans="1:11" ht="15" customHeight="1">
      <c r="A118" s="83">
        <v>52</v>
      </c>
      <c r="B118" s="85" t="s">
        <v>55</v>
      </c>
      <c r="C118" s="87" t="s">
        <v>79</v>
      </c>
      <c r="D118" s="89" t="s">
        <v>74</v>
      </c>
      <c r="E118" s="33">
        <v>152058</v>
      </c>
      <c r="F118" s="17">
        <v>145772</v>
      </c>
      <c r="G118" s="16">
        <f t="shared" si="1"/>
        <v>-6286</v>
      </c>
      <c r="H118" s="68" t="s">
        <v>16</v>
      </c>
      <c r="I118" s="18"/>
      <c r="J118" s="5" t="s">
        <v>20</v>
      </c>
    </row>
    <row r="119" spans="1:11" ht="15" customHeight="1">
      <c r="A119" s="84"/>
      <c r="B119" s="86"/>
      <c r="C119" s="88"/>
      <c r="D119" s="90"/>
      <c r="E119" s="34">
        <v>82365</v>
      </c>
      <c r="F119" s="20">
        <v>78514</v>
      </c>
      <c r="G119" s="19">
        <f t="shared" si="1"/>
        <v>-3851</v>
      </c>
      <c r="H119" s="69"/>
      <c r="I119" s="21"/>
      <c r="J119" s="5" t="s">
        <v>21</v>
      </c>
    </row>
    <row r="120" spans="1:11" ht="15" customHeight="1">
      <c r="A120" s="83">
        <v>53</v>
      </c>
      <c r="B120" s="85" t="s">
        <v>55</v>
      </c>
      <c r="C120" s="87" t="s">
        <v>69</v>
      </c>
      <c r="D120" s="89" t="s">
        <v>60</v>
      </c>
      <c r="E120" s="33">
        <v>3000</v>
      </c>
      <c r="F120" s="17">
        <v>3000</v>
      </c>
      <c r="G120" s="16">
        <f t="shared" si="1"/>
        <v>0</v>
      </c>
      <c r="H120" s="68" t="s">
        <v>16</v>
      </c>
      <c r="I120" s="18"/>
      <c r="J120" s="5" t="s">
        <v>20</v>
      </c>
    </row>
    <row r="121" spans="1:11" ht="15" customHeight="1">
      <c r="A121" s="84"/>
      <c r="B121" s="86"/>
      <c r="C121" s="88"/>
      <c r="D121" s="90"/>
      <c r="E121" s="34">
        <v>1000</v>
      </c>
      <c r="F121" s="20">
        <v>1000</v>
      </c>
      <c r="G121" s="19">
        <f t="shared" si="1"/>
        <v>0</v>
      </c>
      <c r="H121" s="69"/>
      <c r="I121" s="21"/>
      <c r="J121" s="5" t="s">
        <v>21</v>
      </c>
    </row>
    <row r="122" spans="1:11" ht="15" customHeight="1">
      <c r="A122" s="83">
        <v>54</v>
      </c>
      <c r="B122" s="85" t="s">
        <v>55</v>
      </c>
      <c r="C122" s="87" t="s">
        <v>67</v>
      </c>
      <c r="D122" s="89" t="s">
        <v>60</v>
      </c>
      <c r="E122" s="33">
        <v>4917</v>
      </c>
      <c r="F122" s="17">
        <v>12537</v>
      </c>
      <c r="G122" s="16">
        <f t="shared" si="1"/>
        <v>7620</v>
      </c>
      <c r="H122" s="68" t="s">
        <v>16</v>
      </c>
      <c r="I122" s="18"/>
      <c r="J122" s="5" t="s">
        <v>20</v>
      </c>
    </row>
    <row r="123" spans="1:11" ht="15" customHeight="1">
      <c r="A123" s="84"/>
      <c r="B123" s="86"/>
      <c r="C123" s="88"/>
      <c r="D123" s="90"/>
      <c r="E123" s="34">
        <v>1639</v>
      </c>
      <c r="F123" s="20">
        <v>4179</v>
      </c>
      <c r="G123" s="19">
        <f t="shared" si="1"/>
        <v>2540</v>
      </c>
      <c r="H123" s="69"/>
      <c r="I123" s="21"/>
      <c r="J123" s="5" t="s">
        <v>21</v>
      </c>
    </row>
    <row r="124" spans="1:11" ht="15" customHeight="1">
      <c r="A124" s="83">
        <v>55</v>
      </c>
      <c r="B124" s="85" t="s">
        <v>55</v>
      </c>
      <c r="C124" s="87" t="s">
        <v>86</v>
      </c>
      <c r="D124" s="89" t="s">
        <v>74</v>
      </c>
      <c r="E124" s="33">
        <v>12488</v>
      </c>
      <c r="F124" s="17">
        <v>4640</v>
      </c>
      <c r="G124" s="16">
        <f t="shared" si="1"/>
        <v>-7848</v>
      </c>
      <c r="H124" s="68" t="s">
        <v>16</v>
      </c>
      <c r="I124" s="18"/>
      <c r="J124" s="5" t="s">
        <v>20</v>
      </c>
    </row>
    <row r="125" spans="1:11" ht="15" customHeight="1">
      <c r="A125" s="84"/>
      <c r="B125" s="86"/>
      <c r="C125" s="88"/>
      <c r="D125" s="90"/>
      <c r="E125" s="34">
        <v>3128</v>
      </c>
      <c r="F125" s="20">
        <v>1160</v>
      </c>
      <c r="G125" s="19">
        <f t="shared" si="1"/>
        <v>-1968</v>
      </c>
      <c r="H125" s="69"/>
      <c r="I125" s="21"/>
      <c r="J125" s="5" t="s">
        <v>21</v>
      </c>
    </row>
    <row r="126" spans="1:11" ht="15" customHeight="1">
      <c r="A126" s="83">
        <v>56</v>
      </c>
      <c r="B126" s="85" t="s">
        <v>55</v>
      </c>
      <c r="C126" s="91" t="s">
        <v>37</v>
      </c>
      <c r="D126" s="89" t="s">
        <v>216</v>
      </c>
      <c r="E126" s="33">
        <v>111322</v>
      </c>
      <c r="F126" s="17">
        <v>125828</v>
      </c>
      <c r="G126" s="16">
        <f t="shared" si="1"/>
        <v>14506</v>
      </c>
      <c r="H126" s="68" t="s">
        <v>16</v>
      </c>
      <c r="I126" s="18"/>
      <c r="J126" s="5" t="s">
        <v>20</v>
      </c>
    </row>
    <row r="127" spans="1:11" ht="15" customHeight="1">
      <c r="A127" s="84"/>
      <c r="B127" s="86"/>
      <c r="C127" s="92"/>
      <c r="D127" s="90"/>
      <c r="E127" s="34">
        <v>111322</v>
      </c>
      <c r="F127" s="20">
        <v>125828</v>
      </c>
      <c r="G127" s="19">
        <f t="shared" si="1"/>
        <v>14506</v>
      </c>
      <c r="H127" s="69"/>
      <c r="I127" s="21"/>
      <c r="J127" s="5" t="s">
        <v>21</v>
      </c>
    </row>
    <row r="128" spans="1:11" ht="15" customHeight="1">
      <c r="A128" s="83">
        <v>57</v>
      </c>
      <c r="B128" s="85" t="s">
        <v>55</v>
      </c>
      <c r="C128" s="91" t="s">
        <v>95</v>
      </c>
      <c r="D128" s="89" t="s">
        <v>217</v>
      </c>
      <c r="E128" s="33">
        <v>67278</v>
      </c>
      <c r="F128" s="17">
        <v>180860</v>
      </c>
      <c r="G128" s="16">
        <f t="shared" si="1"/>
        <v>113582</v>
      </c>
      <c r="H128" s="68" t="s">
        <v>16</v>
      </c>
      <c r="I128" s="18"/>
      <c r="J128" s="5" t="s">
        <v>20</v>
      </c>
    </row>
    <row r="129" spans="1:10" ht="15" customHeight="1">
      <c r="A129" s="84"/>
      <c r="B129" s="86"/>
      <c r="C129" s="92"/>
      <c r="D129" s="90"/>
      <c r="E129" s="34">
        <v>64047</v>
      </c>
      <c r="F129" s="20">
        <v>120810</v>
      </c>
      <c r="G129" s="19">
        <f t="shared" si="1"/>
        <v>56763</v>
      </c>
      <c r="H129" s="69"/>
      <c r="I129" s="21"/>
      <c r="J129" s="5" t="s">
        <v>21</v>
      </c>
    </row>
    <row r="130" spans="1:10" ht="15" customHeight="1">
      <c r="A130" s="83">
        <v>58</v>
      </c>
      <c r="B130" s="85" t="s">
        <v>55</v>
      </c>
      <c r="C130" s="87" t="s">
        <v>39</v>
      </c>
      <c r="D130" s="89" t="s">
        <v>38</v>
      </c>
      <c r="E130" s="33">
        <v>258531</v>
      </c>
      <c r="F130" s="17">
        <v>223841</v>
      </c>
      <c r="G130" s="16">
        <f t="shared" si="1"/>
        <v>-34690</v>
      </c>
      <c r="H130" s="68" t="s">
        <v>16</v>
      </c>
      <c r="I130" s="18"/>
      <c r="J130" s="5" t="s">
        <v>20</v>
      </c>
    </row>
    <row r="131" spans="1:10" ht="15" customHeight="1">
      <c r="A131" s="84"/>
      <c r="B131" s="86"/>
      <c r="C131" s="88"/>
      <c r="D131" s="90"/>
      <c r="E131" s="34">
        <v>206894</v>
      </c>
      <c r="F131" s="20">
        <v>216573</v>
      </c>
      <c r="G131" s="19">
        <f t="shared" si="1"/>
        <v>9679</v>
      </c>
      <c r="H131" s="69"/>
      <c r="I131" s="21"/>
      <c r="J131" s="5" t="s">
        <v>21</v>
      </c>
    </row>
    <row r="132" spans="1:10" ht="15" customHeight="1">
      <c r="A132" s="83">
        <v>59</v>
      </c>
      <c r="B132" s="85" t="s">
        <v>55</v>
      </c>
      <c r="C132" s="87" t="s">
        <v>49</v>
      </c>
      <c r="D132" s="89" t="s">
        <v>47</v>
      </c>
      <c r="E132" s="33">
        <v>52092</v>
      </c>
      <c r="F132" s="17">
        <v>67466</v>
      </c>
      <c r="G132" s="16">
        <f t="shared" si="1"/>
        <v>15374</v>
      </c>
      <c r="H132" s="68" t="s">
        <v>16</v>
      </c>
      <c r="I132" s="18"/>
      <c r="J132" s="5" t="s">
        <v>20</v>
      </c>
    </row>
    <row r="133" spans="1:10" ht="15" customHeight="1">
      <c r="A133" s="84"/>
      <c r="B133" s="86"/>
      <c r="C133" s="88"/>
      <c r="D133" s="90"/>
      <c r="E133" s="34">
        <v>52092</v>
      </c>
      <c r="F133" s="20">
        <v>67466</v>
      </c>
      <c r="G133" s="19">
        <f t="shared" si="1"/>
        <v>15374</v>
      </c>
      <c r="H133" s="69"/>
      <c r="I133" s="21"/>
      <c r="J133" s="5" t="s">
        <v>21</v>
      </c>
    </row>
    <row r="134" spans="1:10" ht="15" customHeight="1">
      <c r="A134" s="83">
        <v>60</v>
      </c>
      <c r="B134" s="85" t="s">
        <v>55</v>
      </c>
      <c r="C134" s="87" t="s">
        <v>50</v>
      </c>
      <c r="D134" s="89" t="s">
        <v>47</v>
      </c>
      <c r="E134" s="33">
        <v>7785</v>
      </c>
      <c r="F134" s="17">
        <v>97431</v>
      </c>
      <c r="G134" s="16">
        <f t="shared" si="1"/>
        <v>89646</v>
      </c>
      <c r="H134" s="68" t="s">
        <v>16</v>
      </c>
      <c r="I134" s="18"/>
      <c r="J134" s="5" t="s">
        <v>20</v>
      </c>
    </row>
    <row r="135" spans="1:10" ht="15" customHeight="1">
      <c r="A135" s="84"/>
      <c r="B135" s="86"/>
      <c r="C135" s="88"/>
      <c r="D135" s="90"/>
      <c r="E135" s="34">
        <v>7785</v>
      </c>
      <c r="F135" s="20">
        <v>96598</v>
      </c>
      <c r="G135" s="19">
        <f t="shared" si="1"/>
        <v>88813</v>
      </c>
      <c r="H135" s="69"/>
      <c r="I135" s="21"/>
      <c r="J135" s="5" t="s">
        <v>21</v>
      </c>
    </row>
    <row r="136" spans="1:10" ht="15" customHeight="1">
      <c r="A136" s="83">
        <v>61</v>
      </c>
      <c r="B136" s="85" t="s">
        <v>55</v>
      </c>
      <c r="C136" s="87" t="s">
        <v>46</v>
      </c>
      <c r="D136" s="89" t="s">
        <v>47</v>
      </c>
      <c r="E136" s="33">
        <v>101161</v>
      </c>
      <c r="F136" s="17">
        <v>75936</v>
      </c>
      <c r="G136" s="16">
        <f t="shared" ref="G136:G153" si="2">F136-E136</f>
        <v>-25225</v>
      </c>
      <c r="H136" s="68" t="s">
        <v>16</v>
      </c>
      <c r="I136" s="18"/>
      <c r="J136" s="5" t="s">
        <v>20</v>
      </c>
    </row>
    <row r="137" spans="1:10" ht="15" customHeight="1">
      <c r="A137" s="84"/>
      <c r="B137" s="86"/>
      <c r="C137" s="88"/>
      <c r="D137" s="90"/>
      <c r="E137" s="34">
        <v>98963</v>
      </c>
      <c r="F137" s="20">
        <v>74591</v>
      </c>
      <c r="G137" s="19">
        <f t="shared" si="2"/>
        <v>-24372</v>
      </c>
      <c r="H137" s="69"/>
      <c r="I137" s="21"/>
      <c r="J137" s="5" t="s">
        <v>21</v>
      </c>
    </row>
    <row r="138" spans="1:10" ht="15" customHeight="1">
      <c r="A138" s="83">
        <v>62</v>
      </c>
      <c r="B138" s="85" t="s">
        <v>55</v>
      </c>
      <c r="C138" s="87" t="s">
        <v>76</v>
      </c>
      <c r="D138" s="89" t="s">
        <v>74</v>
      </c>
      <c r="E138" s="33">
        <v>904701</v>
      </c>
      <c r="F138" s="17">
        <v>895764</v>
      </c>
      <c r="G138" s="16">
        <f t="shared" si="2"/>
        <v>-8937</v>
      </c>
      <c r="H138" s="68" t="s">
        <v>16</v>
      </c>
      <c r="I138" s="18"/>
      <c r="J138" s="5" t="s">
        <v>20</v>
      </c>
    </row>
    <row r="139" spans="1:10" ht="15" customHeight="1">
      <c r="A139" s="84"/>
      <c r="B139" s="86"/>
      <c r="C139" s="88"/>
      <c r="D139" s="90"/>
      <c r="E139" s="34">
        <v>904701</v>
      </c>
      <c r="F139" s="20">
        <v>895764</v>
      </c>
      <c r="G139" s="19">
        <f t="shared" si="2"/>
        <v>-8937</v>
      </c>
      <c r="H139" s="69"/>
      <c r="I139" s="21"/>
      <c r="J139" s="5" t="s">
        <v>21</v>
      </c>
    </row>
    <row r="140" spans="1:10" ht="15" customHeight="1">
      <c r="A140" s="83">
        <v>63</v>
      </c>
      <c r="B140" s="85" t="s">
        <v>55</v>
      </c>
      <c r="C140" s="87" t="s">
        <v>72</v>
      </c>
      <c r="D140" s="89" t="s">
        <v>60</v>
      </c>
      <c r="E140" s="33">
        <v>364512</v>
      </c>
      <c r="F140" s="17">
        <v>0</v>
      </c>
      <c r="G140" s="16">
        <f t="shared" si="2"/>
        <v>-364512</v>
      </c>
      <c r="H140" s="68" t="s">
        <v>16</v>
      </c>
      <c r="I140" s="18"/>
      <c r="J140" s="5" t="s">
        <v>20</v>
      </c>
    </row>
    <row r="141" spans="1:10" ht="15" customHeight="1">
      <c r="A141" s="84"/>
      <c r="B141" s="86"/>
      <c r="C141" s="88"/>
      <c r="D141" s="90"/>
      <c r="E141" s="34">
        <v>24504</v>
      </c>
      <c r="F141" s="20">
        <v>0</v>
      </c>
      <c r="G141" s="19">
        <f t="shared" si="2"/>
        <v>-24504</v>
      </c>
      <c r="H141" s="69"/>
      <c r="I141" s="21"/>
      <c r="J141" s="5" t="s">
        <v>21</v>
      </c>
    </row>
    <row r="142" spans="1:10" ht="15" customHeight="1">
      <c r="A142" s="83">
        <v>64</v>
      </c>
      <c r="B142" s="85" t="s">
        <v>55</v>
      </c>
      <c r="C142" s="87" t="s">
        <v>71</v>
      </c>
      <c r="D142" s="89" t="s">
        <v>60</v>
      </c>
      <c r="E142" s="33">
        <v>35000</v>
      </c>
      <c r="F142" s="17">
        <v>0</v>
      </c>
      <c r="G142" s="16">
        <f t="shared" si="2"/>
        <v>-35000</v>
      </c>
      <c r="H142" s="68" t="s">
        <v>16</v>
      </c>
      <c r="I142" s="18"/>
      <c r="J142" s="5" t="s">
        <v>20</v>
      </c>
    </row>
    <row r="143" spans="1:10" ht="15" customHeight="1">
      <c r="A143" s="84"/>
      <c r="B143" s="86"/>
      <c r="C143" s="88"/>
      <c r="D143" s="90"/>
      <c r="E143" s="34">
        <v>9000</v>
      </c>
      <c r="F143" s="20">
        <v>0</v>
      </c>
      <c r="G143" s="19">
        <f t="shared" si="2"/>
        <v>-9000</v>
      </c>
      <c r="H143" s="69"/>
      <c r="I143" s="21"/>
      <c r="J143" s="5" t="s">
        <v>21</v>
      </c>
    </row>
    <row r="144" spans="1:10" ht="15" customHeight="1">
      <c r="A144" s="71" t="s">
        <v>90</v>
      </c>
      <c r="B144" s="72"/>
      <c r="C144" s="72"/>
      <c r="D144" s="73"/>
      <c r="E144" s="33">
        <f>SUMIF($J$54:$J$143,J142, $E$54:$E$143)</f>
        <v>201206367</v>
      </c>
      <c r="F144" s="17">
        <f>SUMIF($J$54:$J$143,J142, $F$54:$F$143)</f>
        <v>245132995</v>
      </c>
      <c r="G144" s="16">
        <f t="shared" si="2"/>
        <v>43926628</v>
      </c>
      <c r="H144" s="68"/>
      <c r="I144" s="18"/>
    </row>
    <row r="145" spans="1:11" ht="15" customHeight="1">
      <c r="A145" s="74"/>
      <c r="B145" s="75"/>
      <c r="C145" s="75"/>
      <c r="D145" s="76"/>
      <c r="E145" s="34">
        <f>SUMIF($J$54:$J$143,J143, $E$54:$E$143)</f>
        <v>58035449</v>
      </c>
      <c r="F145" s="20">
        <f>SUMIF($J$54:$J$143,J143, $F$54:$F$143)</f>
        <v>69318412</v>
      </c>
      <c r="G145" s="19">
        <f t="shared" si="2"/>
        <v>11282963</v>
      </c>
      <c r="H145" s="69"/>
      <c r="I145" s="21"/>
    </row>
    <row r="146" spans="1:11" ht="15" customHeight="1">
      <c r="A146" s="83">
        <v>65</v>
      </c>
      <c r="B146" s="85" t="s">
        <v>91</v>
      </c>
      <c r="C146" s="87" t="s">
        <v>93</v>
      </c>
      <c r="D146" s="89" t="s">
        <v>47</v>
      </c>
      <c r="E146" s="33">
        <v>32131580</v>
      </c>
      <c r="F146" s="17">
        <v>33676915</v>
      </c>
      <c r="G146" s="16">
        <f t="shared" si="2"/>
        <v>1545335</v>
      </c>
      <c r="H146" s="68" t="s">
        <v>16</v>
      </c>
      <c r="I146" s="18"/>
      <c r="J146" s="5" t="s">
        <v>20</v>
      </c>
    </row>
    <row r="147" spans="1:11" ht="15" customHeight="1">
      <c r="A147" s="84"/>
      <c r="B147" s="86"/>
      <c r="C147" s="88"/>
      <c r="D147" s="90"/>
      <c r="E147" s="34">
        <v>30117771</v>
      </c>
      <c r="F147" s="20">
        <v>33563550</v>
      </c>
      <c r="G147" s="19">
        <f t="shared" si="2"/>
        <v>3445779</v>
      </c>
      <c r="H147" s="69"/>
      <c r="I147" s="21"/>
      <c r="J147" s="5" t="s">
        <v>21</v>
      </c>
    </row>
    <row r="148" spans="1:11" ht="15" customHeight="1">
      <c r="A148" s="83">
        <v>66</v>
      </c>
      <c r="B148" s="85" t="s">
        <v>91</v>
      </c>
      <c r="C148" s="87" t="s">
        <v>218</v>
      </c>
      <c r="D148" s="89" t="s">
        <v>43</v>
      </c>
      <c r="E148" s="33">
        <v>80241</v>
      </c>
      <c r="F148" s="17">
        <v>82648</v>
      </c>
      <c r="G148" s="16">
        <f t="shared" si="2"/>
        <v>2407</v>
      </c>
      <c r="H148" s="68" t="s">
        <v>16</v>
      </c>
      <c r="I148" s="18"/>
      <c r="J148" s="5" t="s">
        <v>20</v>
      </c>
    </row>
    <row r="149" spans="1:11" ht="15" customHeight="1">
      <c r="A149" s="84"/>
      <c r="B149" s="86"/>
      <c r="C149" s="88"/>
      <c r="D149" s="90"/>
      <c r="E149" s="34">
        <v>47145</v>
      </c>
      <c r="F149" s="20">
        <v>48141</v>
      </c>
      <c r="G149" s="19">
        <f t="shared" si="2"/>
        <v>996</v>
      </c>
      <c r="H149" s="69"/>
      <c r="I149" s="21"/>
      <c r="J149" s="5" t="s">
        <v>21</v>
      </c>
    </row>
    <row r="150" spans="1:11" ht="15" customHeight="1">
      <c r="A150" s="83">
        <v>67</v>
      </c>
      <c r="B150" s="85" t="s">
        <v>91</v>
      </c>
      <c r="C150" s="87" t="s">
        <v>219</v>
      </c>
      <c r="D150" s="89" t="s">
        <v>43</v>
      </c>
      <c r="E150" s="33">
        <v>16239</v>
      </c>
      <c r="F150" s="17">
        <v>16129</v>
      </c>
      <c r="G150" s="16">
        <f t="shared" si="2"/>
        <v>-110</v>
      </c>
      <c r="H150" s="68" t="s">
        <v>16</v>
      </c>
      <c r="I150" s="18"/>
      <c r="J150" s="5" t="s">
        <v>20</v>
      </c>
    </row>
    <row r="151" spans="1:11" ht="15" customHeight="1">
      <c r="A151" s="84"/>
      <c r="B151" s="86"/>
      <c r="C151" s="88"/>
      <c r="D151" s="90"/>
      <c r="E151" s="34">
        <v>8120</v>
      </c>
      <c r="F151" s="20">
        <v>8065</v>
      </c>
      <c r="G151" s="19">
        <f t="shared" si="2"/>
        <v>-55</v>
      </c>
      <c r="H151" s="69"/>
      <c r="I151" s="21"/>
      <c r="J151" s="5" t="s">
        <v>21</v>
      </c>
    </row>
    <row r="152" spans="1:11" ht="15" customHeight="1">
      <c r="A152" s="83">
        <v>68</v>
      </c>
      <c r="B152" s="85" t="s">
        <v>91</v>
      </c>
      <c r="C152" s="87" t="s">
        <v>92</v>
      </c>
      <c r="D152" s="89" t="s">
        <v>28</v>
      </c>
      <c r="E152" s="33">
        <v>15489</v>
      </c>
      <c r="F152" s="17">
        <v>16390</v>
      </c>
      <c r="G152" s="16">
        <f t="shared" si="2"/>
        <v>901</v>
      </c>
      <c r="H152" s="68" t="s">
        <v>16</v>
      </c>
      <c r="I152" s="18"/>
      <c r="J152" s="5" t="s">
        <v>20</v>
      </c>
    </row>
    <row r="153" spans="1:11" ht="15" customHeight="1">
      <c r="A153" s="84"/>
      <c r="B153" s="86"/>
      <c r="C153" s="88"/>
      <c r="D153" s="90"/>
      <c r="E153" s="34">
        <v>15057</v>
      </c>
      <c r="F153" s="20">
        <v>15820</v>
      </c>
      <c r="G153" s="19">
        <f t="shared" si="2"/>
        <v>763</v>
      </c>
      <c r="H153" s="69"/>
      <c r="I153" s="21"/>
      <c r="J153" s="5" t="s">
        <v>21</v>
      </c>
    </row>
    <row r="154" spans="1:11" ht="15" customHeight="1">
      <c r="A154" s="83">
        <v>69</v>
      </c>
      <c r="B154" s="85" t="s">
        <v>91</v>
      </c>
      <c r="C154" s="87" t="s">
        <v>220</v>
      </c>
      <c r="D154" s="89" t="s">
        <v>43</v>
      </c>
      <c r="E154" s="33">
        <v>59474</v>
      </c>
      <c r="F154" s="17">
        <v>56408</v>
      </c>
      <c r="G154" s="16">
        <f>F154-E154</f>
        <v>-3066</v>
      </c>
      <c r="H154" s="68" t="s">
        <v>190</v>
      </c>
      <c r="I154" s="18">
        <v>313</v>
      </c>
      <c r="J154" s="5" t="s">
        <v>20</v>
      </c>
      <c r="K154" s="5" t="s">
        <v>30</v>
      </c>
    </row>
    <row r="155" spans="1:11" ht="15" customHeight="1">
      <c r="A155" s="84"/>
      <c r="B155" s="86"/>
      <c r="C155" s="88"/>
      <c r="D155" s="90"/>
      <c r="E155" s="34">
        <v>59474</v>
      </c>
      <c r="F155" s="20">
        <v>56408</v>
      </c>
      <c r="G155" s="19">
        <f>F155-E155</f>
        <v>-3066</v>
      </c>
      <c r="H155" s="69"/>
      <c r="I155" s="21">
        <v>313</v>
      </c>
      <c r="J155" s="5" t="s">
        <v>21</v>
      </c>
      <c r="K155" s="5" t="s">
        <v>31</v>
      </c>
    </row>
    <row r="156" spans="1:11" ht="15" customHeight="1">
      <c r="A156" s="83">
        <v>70</v>
      </c>
      <c r="B156" s="85" t="s">
        <v>91</v>
      </c>
      <c r="C156" s="87" t="s">
        <v>124</v>
      </c>
      <c r="D156" s="89" t="s">
        <v>43</v>
      </c>
      <c r="E156" s="33">
        <v>2500</v>
      </c>
      <c r="F156" s="17">
        <v>2221</v>
      </c>
      <c r="G156" s="16">
        <f t="shared" ref="G156:G207" si="3">F156-E156</f>
        <v>-279</v>
      </c>
      <c r="H156" s="68" t="s">
        <v>16</v>
      </c>
      <c r="I156" s="18"/>
      <c r="J156" s="5" t="s">
        <v>20</v>
      </c>
    </row>
    <row r="157" spans="1:11" ht="15" customHeight="1">
      <c r="A157" s="84"/>
      <c r="B157" s="86"/>
      <c r="C157" s="88"/>
      <c r="D157" s="90"/>
      <c r="E157" s="34">
        <v>2500</v>
      </c>
      <c r="F157" s="20">
        <v>2221</v>
      </c>
      <c r="G157" s="19">
        <f t="shared" si="3"/>
        <v>-279</v>
      </c>
      <c r="H157" s="69"/>
      <c r="I157" s="21"/>
      <c r="J157" s="5" t="s">
        <v>21</v>
      </c>
    </row>
    <row r="158" spans="1:11" ht="15" customHeight="1">
      <c r="A158" s="83">
        <v>71</v>
      </c>
      <c r="B158" s="85" t="s">
        <v>91</v>
      </c>
      <c r="C158" s="91" t="s">
        <v>122</v>
      </c>
      <c r="D158" s="89" t="s">
        <v>43</v>
      </c>
      <c r="E158" s="33">
        <v>0</v>
      </c>
      <c r="F158" s="17">
        <v>240000</v>
      </c>
      <c r="G158" s="16">
        <f t="shared" si="3"/>
        <v>240000</v>
      </c>
      <c r="H158" s="68" t="s">
        <v>16</v>
      </c>
      <c r="I158" s="18"/>
      <c r="J158" s="5" t="s">
        <v>20</v>
      </c>
    </row>
    <row r="159" spans="1:11" ht="15" customHeight="1">
      <c r="A159" s="84"/>
      <c r="B159" s="86"/>
      <c r="C159" s="92"/>
      <c r="D159" s="90"/>
      <c r="E159" s="34">
        <v>0</v>
      </c>
      <c r="F159" s="20">
        <v>240000</v>
      </c>
      <c r="G159" s="19">
        <f t="shared" si="3"/>
        <v>240000</v>
      </c>
      <c r="H159" s="69"/>
      <c r="I159" s="21"/>
      <c r="J159" s="5" t="s">
        <v>21</v>
      </c>
    </row>
    <row r="160" spans="1:11" ht="15" customHeight="1">
      <c r="A160" s="83">
        <v>72</v>
      </c>
      <c r="B160" s="85" t="s">
        <v>91</v>
      </c>
      <c r="C160" s="91" t="s">
        <v>123</v>
      </c>
      <c r="D160" s="89" t="s">
        <v>43</v>
      </c>
      <c r="E160" s="33">
        <v>0</v>
      </c>
      <c r="F160" s="17">
        <v>40000</v>
      </c>
      <c r="G160" s="16">
        <f t="shared" si="3"/>
        <v>40000</v>
      </c>
      <c r="H160" s="68" t="s">
        <v>16</v>
      </c>
      <c r="I160" s="18"/>
      <c r="J160" s="5" t="s">
        <v>20</v>
      </c>
    </row>
    <row r="161" spans="1:10" ht="15" customHeight="1">
      <c r="A161" s="84"/>
      <c r="B161" s="86"/>
      <c r="C161" s="92"/>
      <c r="D161" s="90"/>
      <c r="E161" s="34">
        <v>0</v>
      </c>
      <c r="F161" s="20">
        <v>40000</v>
      </c>
      <c r="G161" s="19">
        <f t="shared" si="3"/>
        <v>40000</v>
      </c>
      <c r="H161" s="69"/>
      <c r="I161" s="21"/>
      <c r="J161" s="5" t="s">
        <v>21</v>
      </c>
    </row>
    <row r="162" spans="1:10" ht="15" customHeight="1">
      <c r="A162" s="83">
        <v>73</v>
      </c>
      <c r="B162" s="85" t="s">
        <v>91</v>
      </c>
      <c r="C162" s="91" t="s">
        <v>119</v>
      </c>
      <c r="D162" s="89" t="s">
        <v>42</v>
      </c>
      <c r="E162" s="33">
        <v>0</v>
      </c>
      <c r="F162" s="17">
        <v>19741</v>
      </c>
      <c r="G162" s="16">
        <f t="shared" si="3"/>
        <v>19741</v>
      </c>
      <c r="H162" s="68" t="s">
        <v>16</v>
      </c>
      <c r="I162" s="18"/>
      <c r="J162" s="5" t="s">
        <v>20</v>
      </c>
    </row>
    <row r="163" spans="1:10" ht="15" customHeight="1">
      <c r="A163" s="84"/>
      <c r="B163" s="86"/>
      <c r="C163" s="92"/>
      <c r="D163" s="90"/>
      <c r="E163" s="34">
        <v>0</v>
      </c>
      <c r="F163" s="20">
        <v>19741</v>
      </c>
      <c r="G163" s="19">
        <f t="shared" si="3"/>
        <v>19741</v>
      </c>
      <c r="H163" s="69"/>
      <c r="I163" s="21"/>
      <c r="J163" s="5" t="s">
        <v>21</v>
      </c>
    </row>
    <row r="164" spans="1:10" ht="15" customHeight="1">
      <c r="A164" s="83">
        <v>74</v>
      </c>
      <c r="B164" s="85" t="s">
        <v>91</v>
      </c>
      <c r="C164" s="87" t="s">
        <v>221</v>
      </c>
      <c r="D164" s="89" t="s">
        <v>42</v>
      </c>
      <c r="E164" s="33">
        <v>65752</v>
      </c>
      <c r="F164" s="17">
        <v>74637</v>
      </c>
      <c r="G164" s="16">
        <f t="shared" si="3"/>
        <v>8885</v>
      </c>
      <c r="H164" s="68" t="s">
        <v>16</v>
      </c>
      <c r="I164" s="18"/>
      <c r="J164" s="5" t="s">
        <v>20</v>
      </c>
    </row>
    <row r="165" spans="1:10" ht="15" customHeight="1">
      <c r="A165" s="84"/>
      <c r="B165" s="86"/>
      <c r="C165" s="88"/>
      <c r="D165" s="90"/>
      <c r="E165" s="34">
        <v>16439</v>
      </c>
      <c r="F165" s="20">
        <v>18660</v>
      </c>
      <c r="G165" s="19">
        <f t="shared" si="3"/>
        <v>2221</v>
      </c>
      <c r="H165" s="69"/>
      <c r="I165" s="21"/>
      <c r="J165" s="5" t="s">
        <v>21</v>
      </c>
    </row>
    <row r="166" spans="1:10" ht="15" customHeight="1">
      <c r="A166" s="83">
        <v>75</v>
      </c>
      <c r="B166" s="85" t="s">
        <v>91</v>
      </c>
      <c r="C166" s="87" t="s">
        <v>120</v>
      </c>
      <c r="D166" s="89" t="s">
        <v>42</v>
      </c>
      <c r="E166" s="33">
        <v>413</v>
      </c>
      <c r="F166" s="17">
        <v>368</v>
      </c>
      <c r="G166" s="16">
        <f t="shared" si="3"/>
        <v>-45</v>
      </c>
      <c r="H166" s="68" t="s">
        <v>16</v>
      </c>
      <c r="I166" s="18"/>
      <c r="J166" s="5" t="s">
        <v>20</v>
      </c>
    </row>
    <row r="167" spans="1:10" ht="15" customHeight="1">
      <c r="A167" s="84"/>
      <c r="B167" s="86"/>
      <c r="C167" s="88"/>
      <c r="D167" s="90"/>
      <c r="E167" s="34">
        <v>413</v>
      </c>
      <c r="F167" s="20">
        <v>368</v>
      </c>
      <c r="G167" s="19">
        <f t="shared" si="3"/>
        <v>-45</v>
      </c>
      <c r="H167" s="69"/>
      <c r="I167" s="21"/>
      <c r="J167" s="5" t="s">
        <v>21</v>
      </c>
    </row>
    <row r="168" spans="1:10" ht="15" customHeight="1">
      <c r="A168" s="83">
        <v>76</v>
      </c>
      <c r="B168" s="85" t="s">
        <v>91</v>
      </c>
      <c r="C168" s="87" t="s">
        <v>97</v>
      </c>
      <c r="D168" s="89" t="s">
        <v>40</v>
      </c>
      <c r="E168" s="33">
        <v>2616405</v>
      </c>
      <c r="F168" s="17">
        <v>2753589</v>
      </c>
      <c r="G168" s="16">
        <f t="shared" si="3"/>
        <v>137184</v>
      </c>
      <c r="H168" s="68" t="s">
        <v>16</v>
      </c>
      <c r="I168" s="18"/>
      <c r="J168" s="5" t="s">
        <v>20</v>
      </c>
    </row>
    <row r="169" spans="1:10" ht="15" customHeight="1">
      <c r="A169" s="84"/>
      <c r="B169" s="86"/>
      <c r="C169" s="88"/>
      <c r="D169" s="90"/>
      <c r="E169" s="34">
        <v>2105048</v>
      </c>
      <c r="F169" s="20">
        <v>2180239</v>
      </c>
      <c r="G169" s="19">
        <f t="shared" si="3"/>
        <v>75191</v>
      </c>
      <c r="H169" s="69"/>
      <c r="I169" s="21"/>
      <c r="J169" s="5" t="s">
        <v>21</v>
      </c>
    </row>
    <row r="170" spans="1:10" ht="15" customHeight="1">
      <c r="A170" s="83">
        <v>77</v>
      </c>
      <c r="B170" s="85" t="s">
        <v>91</v>
      </c>
      <c r="C170" s="87" t="s">
        <v>100</v>
      </c>
      <c r="D170" s="89" t="s">
        <v>40</v>
      </c>
      <c r="E170" s="33">
        <v>49992</v>
      </c>
      <c r="F170" s="17">
        <v>49872</v>
      </c>
      <c r="G170" s="16">
        <f t="shared" si="3"/>
        <v>-120</v>
      </c>
      <c r="H170" s="68" t="s">
        <v>16</v>
      </c>
      <c r="I170" s="18"/>
      <c r="J170" s="5" t="s">
        <v>20</v>
      </c>
    </row>
    <row r="171" spans="1:10" ht="15" customHeight="1">
      <c r="A171" s="84"/>
      <c r="B171" s="86"/>
      <c r="C171" s="88"/>
      <c r="D171" s="90"/>
      <c r="E171" s="34">
        <v>49992</v>
      </c>
      <c r="F171" s="20">
        <v>49872</v>
      </c>
      <c r="G171" s="19">
        <f t="shared" si="3"/>
        <v>-120</v>
      </c>
      <c r="H171" s="69"/>
      <c r="I171" s="21"/>
      <c r="J171" s="5" t="s">
        <v>21</v>
      </c>
    </row>
    <row r="172" spans="1:10" ht="15" customHeight="1">
      <c r="A172" s="83">
        <v>78</v>
      </c>
      <c r="B172" s="85" t="s">
        <v>91</v>
      </c>
      <c r="C172" s="87" t="s">
        <v>106</v>
      </c>
      <c r="D172" s="89" t="s">
        <v>40</v>
      </c>
      <c r="E172" s="33">
        <v>2688</v>
      </c>
      <c r="F172" s="17">
        <v>2544</v>
      </c>
      <c r="G172" s="16">
        <f t="shared" si="3"/>
        <v>-144</v>
      </c>
      <c r="H172" s="68" t="s">
        <v>16</v>
      </c>
      <c r="I172" s="18"/>
      <c r="J172" s="5" t="s">
        <v>20</v>
      </c>
    </row>
    <row r="173" spans="1:10" ht="15" customHeight="1">
      <c r="A173" s="84"/>
      <c r="B173" s="86"/>
      <c r="C173" s="88"/>
      <c r="D173" s="90"/>
      <c r="E173" s="34">
        <v>2688</v>
      </c>
      <c r="F173" s="20">
        <v>2544</v>
      </c>
      <c r="G173" s="19">
        <f t="shared" si="3"/>
        <v>-144</v>
      </c>
      <c r="H173" s="69"/>
      <c r="I173" s="21"/>
      <c r="J173" s="5" t="s">
        <v>21</v>
      </c>
    </row>
    <row r="174" spans="1:10" ht="15" customHeight="1">
      <c r="A174" s="83">
        <v>79</v>
      </c>
      <c r="B174" s="85" t="s">
        <v>91</v>
      </c>
      <c r="C174" s="87" t="s">
        <v>98</v>
      </c>
      <c r="D174" s="89" t="s">
        <v>40</v>
      </c>
      <c r="E174" s="33">
        <v>532311</v>
      </c>
      <c r="F174" s="17">
        <v>547956</v>
      </c>
      <c r="G174" s="16">
        <f t="shared" si="3"/>
        <v>15645</v>
      </c>
      <c r="H174" s="68" t="s">
        <v>16</v>
      </c>
      <c r="I174" s="18"/>
      <c r="J174" s="5" t="s">
        <v>20</v>
      </c>
    </row>
    <row r="175" spans="1:10" ht="15" customHeight="1">
      <c r="A175" s="84"/>
      <c r="B175" s="86"/>
      <c r="C175" s="88"/>
      <c r="D175" s="90"/>
      <c r="E175" s="34">
        <v>532311</v>
      </c>
      <c r="F175" s="20">
        <v>547956</v>
      </c>
      <c r="G175" s="19">
        <f t="shared" si="3"/>
        <v>15645</v>
      </c>
      <c r="H175" s="69"/>
      <c r="I175" s="21"/>
      <c r="J175" s="5" t="s">
        <v>21</v>
      </c>
    </row>
    <row r="176" spans="1:10" ht="15" customHeight="1">
      <c r="A176" s="83">
        <v>80</v>
      </c>
      <c r="B176" s="85" t="s">
        <v>91</v>
      </c>
      <c r="C176" s="87" t="s">
        <v>115</v>
      </c>
      <c r="D176" s="89" t="s">
        <v>41</v>
      </c>
      <c r="E176" s="33">
        <v>647184</v>
      </c>
      <c r="F176" s="17">
        <v>138688</v>
      </c>
      <c r="G176" s="16">
        <f t="shared" si="3"/>
        <v>-508496</v>
      </c>
      <c r="H176" s="68" t="s">
        <v>16</v>
      </c>
      <c r="I176" s="18"/>
      <c r="J176" s="5" t="s">
        <v>20</v>
      </c>
    </row>
    <row r="177" spans="1:10" ht="15" customHeight="1">
      <c r="A177" s="84"/>
      <c r="B177" s="86"/>
      <c r="C177" s="88"/>
      <c r="D177" s="90"/>
      <c r="E177" s="34">
        <v>0</v>
      </c>
      <c r="F177" s="20">
        <v>0</v>
      </c>
      <c r="G177" s="19">
        <f t="shared" si="3"/>
        <v>0</v>
      </c>
      <c r="H177" s="69"/>
      <c r="I177" s="21"/>
      <c r="J177" s="5" t="s">
        <v>21</v>
      </c>
    </row>
    <row r="178" spans="1:10" ht="22.5" customHeight="1">
      <c r="A178" s="83">
        <v>81</v>
      </c>
      <c r="B178" s="85" t="s">
        <v>91</v>
      </c>
      <c r="C178" s="91" t="s">
        <v>110</v>
      </c>
      <c r="D178" s="89" t="s">
        <v>41</v>
      </c>
      <c r="E178" s="33">
        <v>71610</v>
      </c>
      <c r="F178" s="17">
        <v>339234</v>
      </c>
      <c r="G178" s="16">
        <f t="shared" si="3"/>
        <v>267624</v>
      </c>
      <c r="H178" s="68" t="s">
        <v>16</v>
      </c>
      <c r="I178" s="18"/>
      <c r="J178" s="5" t="s">
        <v>20</v>
      </c>
    </row>
    <row r="179" spans="1:10" ht="22.5" customHeight="1">
      <c r="A179" s="84"/>
      <c r="B179" s="86"/>
      <c r="C179" s="92"/>
      <c r="D179" s="90"/>
      <c r="E179" s="34">
        <v>0</v>
      </c>
      <c r="F179" s="20">
        <v>0</v>
      </c>
      <c r="G179" s="19">
        <f t="shared" si="3"/>
        <v>0</v>
      </c>
      <c r="H179" s="69"/>
      <c r="I179" s="21"/>
      <c r="J179" s="5" t="s">
        <v>21</v>
      </c>
    </row>
    <row r="180" spans="1:10" ht="15" customHeight="1">
      <c r="A180" s="83">
        <v>82</v>
      </c>
      <c r="B180" s="85" t="s">
        <v>91</v>
      </c>
      <c r="C180" s="87" t="s">
        <v>107</v>
      </c>
      <c r="D180" s="89" t="s">
        <v>41</v>
      </c>
      <c r="E180" s="33">
        <v>344800</v>
      </c>
      <c r="F180" s="17">
        <v>483535</v>
      </c>
      <c r="G180" s="16">
        <f t="shared" si="3"/>
        <v>138735</v>
      </c>
      <c r="H180" s="68" t="s">
        <v>16</v>
      </c>
      <c r="I180" s="18"/>
      <c r="J180" s="5" t="s">
        <v>20</v>
      </c>
    </row>
    <row r="181" spans="1:10" ht="15" customHeight="1">
      <c r="A181" s="84"/>
      <c r="B181" s="86"/>
      <c r="C181" s="88"/>
      <c r="D181" s="90"/>
      <c r="E181" s="34">
        <v>0</v>
      </c>
      <c r="F181" s="20">
        <v>0</v>
      </c>
      <c r="G181" s="19">
        <f t="shared" si="3"/>
        <v>0</v>
      </c>
      <c r="H181" s="69"/>
      <c r="I181" s="21"/>
      <c r="J181" s="5" t="s">
        <v>21</v>
      </c>
    </row>
    <row r="182" spans="1:10" ht="15" customHeight="1">
      <c r="A182" s="83">
        <v>83</v>
      </c>
      <c r="B182" s="85" t="s">
        <v>91</v>
      </c>
      <c r="C182" s="87" t="s">
        <v>109</v>
      </c>
      <c r="D182" s="89" t="s">
        <v>41</v>
      </c>
      <c r="E182" s="33">
        <v>166660</v>
      </c>
      <c r="F182" s="17">
        <v>370400</v>
      </c>
      <c r="G182" s="16">
        <f t="shared" si="3"/>
        <v>203740</v>
      </c>
      <c r="H182" s="68" t="s">
        <v>16</v>
      </c>
      <c r="I182" s="18"/>
      <c r="J182" s="5" t="s">
        <v>20</v>
      </c>
    </row>
    <row r="183" spans="1:10" ht="15" customHeight="1">
      <c r="A183" s="84"/>
      <c r="B183" s="86"/>
      <c r="C183" s="88"/>
      <c r="D183" s="90"/>
      <c r="E183" s="34">
        <v>0</v>
      </c>
      <c r="F183" s="20">
        <v>0</v>
      </c>
      <c r="G183" s="19">
        <f t="shared" si="3"/>
        <v>0</v>
      </c>
      <c r="H183" s="69"/>
      <c r="I183" s="21"/>
      <c r="J183" s="5" t="s">
        <v>21</v>
      </c>
    </row>
    <row r="184" spans="1:10" ht="15" customHeight="1">
      <c r="A184" s="83">
        <v>84</v>
      </c>
      <c r="B184" s="85" t="s">
        <v>91</v>
      </c>
      <c r="C184" s="87" t="s">
        <v>112</v>
      </c>
      <c r="D184" s="89" t="s">
        <v>41</v>
      </c>
      <c r="E184" s="33">
        <v>355984</v>
      </c>
      <c r="F184" s="17">
        <v>295780</v>
      </c>
      <c r="G184" s="16">
        <f t="shared" si="3"/>
        <v>-60204</v>
      </c>
      <c r="H184" s="68" t="s">
        <v>16</v>
      </c>
      <c r="I184" s="18"/>
      <c r="J184" s="5" t="s">
        <v>20</v>
      </c>
    </row>
    <row r="185" spans="1:10" ht="15" customHeight="1">
      <c r="A185" s="84"/>
      <c r="B185" s="86"/>
      <c r="C185" s="88"/>
      <c r="D185" s="90"/>
      <c r="E185" s="34">
        <v>0</v>
      </c>
      <c r="F185" s="20">
        <v>0</v>
      </c>
      <c r="G185" s="19">
        <f t="shared" si="3"/>
        <v>0</v>
      </c>
      <c r="H185" s="69"/>
      <c r="I185" s="21"/>
      <c r="J185" s="5" t="s">
        <v>21</v>
      </c>
    </row>
    <row r="186" spans="1:10" ht="15" customHeight="1">
      <c r="A186" s="83">
        <v>85</v>
      </c>
      <c r="B186" s="85" t="s">
        <v>91</v>
      </c>
      <c r="C186" s="87" t="s">
        <v>117</v>
      </c>
      <c r="D186" s="89" t="s">
        <v>41</v>
      </c>
      <c r="E186" s="33">
        <v>22920</v>
      </c>
      <c r="F186" s="17">
        <v>41300</v>
      </c>
      <c r="G186" s="16">
        <f t="shared" si="3"/>
        <v>18380</v>
      </c>
      <c r="H186" s="68" t="s">
        <v>16</v>
      </c>
      <c r="I186" s="18"/>
      <c r="J186" s="5" t="s">
        <v>20</v>
      </c>
    </row>
    <row r="187" spans="1:10" ht="15" customHeight="1">
      <c r="A187" s="84"/>
      <c r="B187" s="86"/>
      <c r="C187" s="88"/>
      <c r="D187" s="90"/>
      <c r="E187" s="34">
        <v>0</v>
      </c>
      <c r="F187" s="20">
        <v>0</v>
      </c>
      <c r="G187" s="19">
        <f t="shared" si="3"/>
        <v>0</v>
      </c>
      <c r="H187" s="69"/>
      <c r="I187" s="21"/>
      <c r="J187" s="5" t="s">
        <v>21</v>
      </c>
    </row>
    <row r="188" spans="1:10" ht="15" customHeight="1">
      <c r="A188" s="83">
        <v>86</v>
      </c>
      <c r="B188" s="85" t="s">
        <v>91</v>
      </c>
      <c r="C188" s="87" t="s">
        <v>116</v>
      </c>
      <c r="D188" s="89" t="s">
        <v>41</v>
      </c>
      <c r="E188" s="33">
        <v>160981</v>
      </c>
      <c r="F188" s="17">
        <v>97998</v>
      </c>
      <c r="G188" s="16">
        <f t="shared" si="3"/>
        <v>-62983</v>
      </c>
      <c r="H188" s="68" t="s">
        <v>16</v>
      </c>
      <c r="I188" s="18"/>
      <c r="J188" s="5" t="s">
        <v>20</v>
      </c>
    </row>
    <row r="189" spans="1:10" ht="15" customHeight="1">
      <c r="A189" s="84"/>
      <c r="B189" s="86"/>
      <c r="C189" s="88"/>
      <c r="D189" s="90"/>
      <c r="E189" s="34">
        <v>0</v>
      </c>
      <c r="F189" s="20">
        <v>0</v>
      </c>
      <c r="G189" s="19">
        <f t="shared" si="3"/>
        <v>0</v>
      </c>
      <c r="H189" s="69"/>
      <c r="I189" s="21"/>
      <c r="J189" s="5" t="s">
        <v>21</v>
      </c>
    </row>
    <row r="190" spans="1:10" ht="22.5" customHeight="1">
      <c r="A190" s="83">
        <v>87</v>
      </c>
      <c r="B190" s="85" t="s">
        <v>91</v>
      </c>
      <c r="C190" s="91" t="s">
        <v>114</v>
      </c>
      <c r="D190" s="89" t="s">
        <v>41</v>
      </c>
      <c r="E190" s="33">
        <v>418200</v>
      </c>
      <c r="F190" s="17">
        <v>244720</v>
      </c>
      <c r="G190" s="16">
        <f t="shared" si="3"/>
        <v>-173480</v>
      </c>
      <c r="H190" s="68" t="s">
        <v>16</v>
      </c>
      <c r="I190" s="18"/>
      <c r="J190" s="5" t="s">
        <v>20</v>
      </c>
    </row>
    <row r="191" spans="1:10" ht="22.5" customHeight="1">
      <c r="A191" s="84"/>
      <c r="B191" s="86"/>
      <c r="C191" s="92"/>
      <c r="D191" s="90"/>
      <c r="E191" s="34">
        <v>0</v>
      </c>
      <c r="F191" s="20">
        <v>0</v>
      </c>
      <c r="G191" s="19">
        <f t="shared" si="3"/>
        <v>0</v>
      </c>
      <c r="H191" s="69"/>
      <c r="I191" s="21"/>
      <c r="J191" s="5" t="s">
        <v>21</v>
      </c>
    </row>
    <row r="192" spans="1:10" ht="15" customHeight="1">
      <c r="A192" s="83">
        <v>88</v>
      </c>
      <c r="B192" s="85" t="s">
        <v>91</v>
      </c>
      <c r="C192" s="87" t="s">
        <v>108</v>
      </c>
      <c r="D192" s="89" t="s">
        <v>41</v>
      </c>
      <c r="E192" s="33">
        <v>330741</v>
      </c>
      <c r="F192" s="17">
        <v>473328</v>
      </c>
      <c r="G192" s="16">
        <f t="shared" si="3"/>
        <v>142587</v>
      </c>
      <c r="H192" s="68" t="s">
        <v>16</v>
      </c>
      <c r="I192" s="18"/>
      <c r="J192" s="5" t="s">
        <v>20</v>
      </c>
    </row>
    <row r="193" spans="1:11" ht="15" customHeight="1">
      <c r="A193" s="84"/>
      <c r="B193" s="86"/>
      <c r="C193" s="88"/>
      <c r="D193" s="90"/>
      <c r="E193" s="34">
        <v>949</v>
      </c>
      <c r="F193" s="20">
        <v>110</v>
      </c>
      <c r="G193" s="19">
        <f t="shared" si="3"/>
        <v>-839</v>
      </c>
      <c r="H193" s="69"/>
      <c r="I193" s="21"/>
      <c r="J193" s="5" t="s">
        <v>21</v>
      </c>
    </row>
    <row r="194" spans="1:11" ht="15" customHeight="1">
      <c r="A194" s="83">
        <v>89</v>
      </c>
      <c r="B194" s="85" t="s">
        <v>91</v>
      </c>
      <c r="C194" s="87" t="s">
        <v>99</v>
      </c>
      <c r="D194" s="89" t="s">
        <v>40</v>
      </c>
      <c r="E194" s="33">
        <v>1039215</v>
      </c>
      <c r="F194" s="17">
        <v>1128536</v>
      </c>
      <c r="G194" s="16">
        <f t="shared" si="3"/>
        <v>89321</v>
      </c>
      <c r="H194" s="68" t="s">
        <v>190</v>
      </c>
      <c r="I194" s="18">
        <v>486105</v>
      </c>
      <c r="J194" s="5" t="s">
        <v>20</v>
      </c>
      <c r="K194" s="5" t="s">
        <v>30</v>
      </c>
    </row>
    <row r="195" spans="1:11" ht="15" customHeight="1">
      <c r="A195" s="84"/>
      <c r="B195" s="86"/>
      <c r="C195" s="88"/>
      <c r="D195" s="90"/>
      <c r="E195" s="34">
        <v>629689</v>
      </c>
      <c r="F195" s="20">
        <v>691530</v>
      </c>
      <c r="G195" s="19">
        <f t="shared" si="3"/>
        <v>61841</v>
      </c>
      <c r="H195" s="69"/>
      <c r="I195" s="21">
        <v>485045</v>
      </c>
      <c r="J195" s="5" t="s">
        <v>21</v>
      </c>
      <c r="K195" s="5" t="s">
        <v>31</v>
      </c>
    </row>
    <row r="196" spans="1:11" ht="15" customHeight="1">
      <c r="A196" s="83">
        <v>90</v>
      </c>
      <c r="B196" s="85" t="s">
        <v>91</v>
      </c>
      <c r="C196" s="87" t="s">
        <v>222</v>
      </c>
      <c r="D196" s="89" t="s">
        <v>40</v>
      </c>
      <c r="E196" s="33">
        <v>156234</v>
      </c>
      <c r="F196" s="17">
        <v>154984</v>
      </c>
      <c r="G196" s="16">
        <f t="shared" si="3"/>
        <v>-1250</v>
      </c>
      <c r="H196" s="68" t="s">
        <v>16</v>
      </c>
      <c r="I196" s="18"/>
      <c r="J196" s="5" t="s">
        <v>20</v>
      </c>
    </row>
    <row r="197" spans="1:11" ht="15" customHeight="1">
      <c r="A197" s="84"/>
      <c r="B197" s="86"/>
      <c r="C197" s="88"/>
      <c r="D197" s="90"/>
      <c r="E197" s="34">
        <v>88165</v>
      </c>
      <c r="F197" s="20">
        <v>86954</v>
      </c>
      <c r="G197" s="19">
        <f t="shared" si="3"/>
        <v>-1211</v>
      </c>
      <c r="H197" s="69"/>
      <c r="I197" s="21"/>
      <c r="J197" s="5" t="s">
        <v>21</v>
      </c>
    </row>
    <row r="198" spans="1:11" ht="15" customHeight="1">
      <c r="A198" s="83">
        <v>91</v>
      </c>
      <c r="B198" s="85" t="s">
        <v>91</v>
      </c>
      <c r="C198" s="87" t="s">
        <v>96</v>
      </c>
      <c r="D198" s="89" t="s">
        <v>40</v>
      </c>
      <c r="E198" s="33">
        <v>6241798</v>
      </c>
      <c r="F198" s="17">
        <v>5761487</v>
      </c>
      <c r="G198" s="16">
        <f t="shared" si="3"/>
        <v>-480311</v>
      </c>
      <c r="H198" s="68" t="s">
        <v>16</v>
      </c>
      <c r="I198" s="18"/>
      <c r="J198" s="5" t="s">
        <v>20</v>
      </c>
    </row>
    <row r="199" spans="1:11" ht="15" customHeight="1">
      <c r="A199" s="84"/>
      <c r="B199" s="86"/>
      <c r="C199" s="88"/>
      <c r="D199" s="90"/>
      <c r="E199" s="34">
        <v>5175382</v>
      </c>
      <c r="F199" s="20">
        <v>4723000</v>
      </c>
      <c r="G199" s="19">
        <f t="shared" si="3"/>
        <v>-452382</v>
      </c>
      <c r="H199" s="69"/>
      <c r="I199" s="21"/>
      <c r="J199" s="5" t="s">
        <v>21</v>
      </c>
    </row>
    <row r="200" spans="1:11" ht="15" customHeight="1">
      <c r="A200" s="83">
        <v>92</v>
      </c>
      <c r="B200" s="85" t="s">
        <v>91</v>
      </c>
      <c r="C200" s="87" t="s">
        <v>102</v>
      </c>
      <c r="D200" s="89" t="s">
        <v>40</v>
      </c>
      <c r="E200" s="33">
        <v>17372</v>
      </c>
      <c r="F200" s="17">
        <v>20750</v>
      </c>
      <c r="G200" s="16">
        <f t="shared" si="3"/>
        <v>3378</v>
      </c>
      <c r="H200" s="68" t="s">
        <v>16</v>
      </c>
      <c r="I200" s="18"/>
      <c r="J200" s="5" t="s">
        <v>20</v>
      </c>
    </row>
    <row r="201" spans="1:11" ht="15" customHeight="1">
      <c r="A201" s="84"/>
      <c r="B201" s="86"/>
      <c r="C201" s="88"/>
      <c r="D201" s="90"/>
      <c r="E201" s="34">
        <v>17372</v>
      </c>
      <c r="F201" s="20">
        <v>20750</v>
      </c>
      <c r="G201" s="19">
        <f t="shared" si="3"/>
        <v>3378</v>
      </c>
      <c r="H201" s="69"/>
      <c r="I201" s="21"/>
      <c r="J201" s="5" t="s">
        <v>21</v>
      </c>
    </row>
    <row r="202" spans="1:11" ht="15" customHeight="1">
      <c r="A202" s="83">
        <v>93</v>
      </c>
      <c r="B202" s="85" t="s">
        <v>91</v>
      </c>
      <c r="C202" s="87" t="s">
        <v>105</v>
      </c>
      <c r="D202" s="89" t="s">
        <v>40</v>
      </c>
      <c r="E202" s="33">
        <v>3156</v>
      </c>
      <c r="F202" s="17">
        <v>3651</v>
      </c>
      <c r="G202" s="16">
        <f t="shared" si="3"/>
        <v>495</v>
      </c>
      <c r="H202" s="68" t="s">
        <v>16</v>
      </c>
      <c r="I202" s="18"/>
      <c r="J202" s="5" t="s">
        <v>20</v>
      </c>
    </row>
    <row r="203" spans="1:11" ht="15" customHeight="1">
      <c r="A203" s="84"/>
      <c r="B203" s="86"/>
      <c r="C203" s="88"/>
      <c r="D203" s="90"/>
      <c r="E203" s="34">
        <v>3156</v>
      </c>
      <c r="F203" s="20">
        <v>3651</v>
      </c>
      <c r="G203" s="19">
        <f t="shared" si="3"/>
        <v>495</v>
      </c>
      <c r="H203" s="69"/>
      <c r="I203" s="21"/>
      <c r="J203" s="5" t="s">
        <v>21</v>
      </c>
    </row>
    <row r="204" spans="1:11" ht="15" customHeight="1">
      <c r="A204" s="83">
        <v>94</v>
      </c>
      <c r="B204" s="85" t="s">
        <v>91</v>
      </c>
      <c r="C204" s="87" t="s">
        <v>103</v>
      </c>
      <c r="D204" s="89" t="s">
        <v>40</v>
      </c>
      <c r="E204" s="33">
        <v>13976</v>
      </c>
      <c r="F204" s="17">
        <v>14749</v>
      </c>
      <c r="G204" s="16">
        <f t="shared" si="3"/>
        <v>773</v>
      </c>
      <c r="H204" s="68" t="s">
        <v>16</v>
      </c>
      <c r="I204" s="18"/>
      <c r="J204" s="5" t="s">
        <v>20</v>
      </c>
    </row>
    <row r="205" spans="1:11" ht="15" customHeight="1">
      <c r="A205" s="84"/>
      <c r="B205" s="86"/>
      <c r="C205" s="88"/>
      <c r="D205" s="90"/>
      <c r="E205" s="34">
        <v>13976</v>
      </c>
      <c r="F205" s="20">
        <v>14749</v>
      </c>
      <c r="G205" s="19">
        <f t="shared" si="3"/>
        <v>773</v>
      </c>
      <c r="H205" s="69"/>
      <c r="I205" s="21"/>
      <c r="J205" s="5" t="s">
        <v>21</v>
      </c>
    </row>
    <row r="206" spans="1:11" ht="15" customHeight="1">
      <c r="A206" s="83">
        <v>95</v>
      </c>
      <c r="B206" s="85" t="s">
        <v>91</v>
      </c>
      <c r="C206" s="87" t="s">
        <v>101</v>
      </c>
      <c r="D206" s="89" t="s">
        <v>40</v>
      </c>
      <c r="E206" s="33">
        <v>48700</v>
      </c>
      <c r="F206" s="17">
        <v>48700</v>
      </c>
      <c r="G206" s="16">
        <f t="shared" si="3"/>
        <v>0</v>
      </c>
      <c r="H206" s="68" t="s">
        <v>16</v>
      </c>
      <c r="I206" s="18"/>
      <c r="J206" s="5" t="s">
        <v>20</v>
      </c>
    </row>
    <row r="207" spans="1:11" ht="15" customHeight="1">
      <c r="A207" s="84"/>
      <c r="B207" s="86"/>
      <c r="C207" s="88"/>
      <c r="D207" s="90"/>
      <c r="E207" s="34">
        <v>48700</v>
      </c>
      <c r="F207" s="20">
        <v>48700</v>
      </c>
      <c r="G207" s="19">
        <f t="shared" si="3"/>
        <v>0</v>
      </c>
      <c r="H207" s="69"/>
      <c r="I207" s="21"/>
      <c r="J207" s="5" t="s">
        <v>21</v>
      </c>
    </row>
    <row r="208" spans="1:11" ht="15" customHeight="1">
      <c r="A208" s="83">
        <v>96</v>
      </c>
      <c r="B208" s="85" t="s">
        <v>91</v>
      </c>
      <c r="C208" s="91" t="s">
        <v>223</v>
      </c>
      <c r="D208" s="89" t="s">
        <v>224</v>
      </c>
      <c r="E208" s="33">
        <v>160398</v>
      </c>
      <c r="F208" s="17">
        <f>165464-1521</f>
        <v>163943</v>
      </c>
      <c r="G208" s="16">
        <f>F208-E208</f>
        <v>3545</v>
      </c>
      <c r="H208" s="68" t="s">
        <v>16</v>
      </c>
      <c r="I208" s="18"/>
      <c r="J208" s="5" t="s">
        <v>20</v>
      </c>
    </row>
    <row r="209" spans="1:10" ht="15" customHeight="1">
      <c r="A209" s="84"/>
      <c r="B209" s="86"/>
      <c r="C209" s="92"/>
      <c r="D209" s="90"/>
      <c r="E209" s="34">
        <v>103827</v>
      </c>
      <c r="F209" s="20">
        <f>108334-1521</f>
        <v>106813</v>
      </c>
      <c r="G209" s="19">
        <f>F209-E209</f>
        <v>2986</v>
      </c>
      <c r="H209" s="69"/>
      <c r="I209" s="21"/>
      <c r="J209" s="5" t="s">
        <v>21</v>
      </c>
    </row>
    <row r="210" spans="1:10" ht="15" customHeight="1">
      <c r="A210" s="83">
        <v>97</v>
      </c>
      <c r="B210" s="85" t="s">
        <v>91</v>
      </c>
      <c r="C210" s="87" t="s">
        <v>94</v>
      </c>
      <c r="D210" s="89" t="s">
        <v>47</v>
      </c>
      <c r="E210" s="33">
        <v>2106</v>
      </c>
      <c r="F210" s="17">
        <v>1298</v>
      </c>
      <c r="G210" s="16">
        <f t="shared" ref="G210:G229" si="4">F210-E210</f>
        <v>-808</v>
      </c>
      <c r="H210" s="68" t="s">
        <v>16</v>
      </c>
      <c r="I210" s="18"/>
      <c r="J210" s="5" t="s">
        <v>20</v>
      </c>
    </row>
    <row r="211" spans="1:10" ht="15" customHeight="1">
      <c r="A211" s="84"/>
      <c r="B211" s="86"/>
      <c r="C211" s="88"/>
      <c r="D211" s="90"/>
      <c r="E211" s="34">
        <v>1060</v>
      </c>
      <c r="F211" s="20">
        <v>657</v>
      </c>
      <c r="G211" s="19">
        <f t="shared" si="4"/>
        <v>-403</v>
      </c>
      <c r="H211" s="69"/>
      <c r="I211" s="21"/>
      <c r="J211" s="5" t="s">
        <v>21</v>
      </c>
    </row>
    <row r="212" spans="1:10" ht="15" customHeight="1">
      <c r="A212" s="83">
        <v>98</v>
      </c>
      <c r="B212" s="85" t="s">
        <v>91</v>
      </c>
      <c r="C212" s="87" t="s">
        <v>104</v>
      </c>
      <c r="D212" s="89" t="s">
        <v>40</v>
      </c>
      <c r="E212" s="33">
        <v>7776</v>
      </c>
      <c r="F212" s="17">
        <v>4614</v>
      </c>
      <c r="G212" s="16">
        <f t="shared" si="4"/>
        <v>-3162</v>
      </c>
      <c r="H212" s="68" t="s">
        <v>16</v>
      </c>
      <c r="I212" s="18"/>
      <c r="J212" s="5" t="s">
        <v>20</v>
      </c>
    </row>
    <row r="213" spans="1:10" ht="15" customHeight="1">
      <c r="A213" s="84"/>
      <c r="B213" s="86"/>
      <c r="C213" s="88"/>
      <c r="D213" s="90"/>
      <c r="E213" s="34">
        <v>7776</v>
      </c>
      <c r="F213" s="20">
        <v>4614</v>
      </c>
      <c r="G213" s="19">
        <f t="shared" si="4"/>
        <v>-3162</v>
      </c>
      <c r="H213" s="69"/>
      <c r="I213" s="21"/>
      <c r="J213" s="5" t="s">
        <v>21</v>
      </c>
    </row>
    <row r="214" spans="1:10" ht="15" customHeight="1">
      <c r="A214" s="83">
        <v>99</v>
      </c>
      <c r="B214" s="85" t="s">
        <v>91</v>
      </c>
      <c r="C214" s="87" t="s">
        <v>111</v>
      </c>
      <c r="D214" s="89" t="s">
        <v>41</v>
      </c>
      <c r="E214" s="33">
        <v>835670</v>
      </c>
      <c r="F214" s="17">
        <v>333936</v>
      </c>
      <c r="G214" s="16">
        <f t="shared" si="4"/>
        <v>-501734</v>
      </c>
      <c r="H214" s="68" t="s">
        <v>16</v>
      </c>
      <c r="I214" s="18"/>
      <c r="J214" s="5" t="s">
        <v>20</v>
      </c>
    </row>
    <row r="215" spans="1:10" ht="15" customHeight="1">
      <c r="A215" s="84"/>
      <c r="B215" s="86"/>
      <c r="C215" s="88"/>
      <c r="D215" s="90"/>
      <c r="E215" s="34">
        <v>0</v>
      </c>
      <c r="F215" s="20">
        <v>0</v>
      </c>
      <c r="G215" s="19">
        <f t="shared" si="4"/>
        <v>0</v>
      </c>
      <c r="H215" s="69"/>
      <c r="I215" s="21"/>
      <c r="J215" s="5" t="s">
        <v>21</v>
      </c>
    </row>
    <row r="216" spans="1:10" ht="15" customHeight="1">
      <c r="A216" s="83">
        <v>100</v>
      </c>
      <c r="B216" s="85" t="s">
        <v>91</v>
      </c>
      <c r="C216" s="87" t="s">
        <v>113</v>
      </c>
      <c r="D216" s="89" t="s">
        <v>41</v>
      </c>
      <c r="E216" s="33">
        <v>471000</v>
      </c>
      <c r="F216" s="17">
        <v>251600</v>
      </c>
      <c r="G216" s="16">
        <f t="shared" si="4"/>
        <v>-219400</v>
      </c>
      <c r="H216" s="68" t="s">
        <v>16</v>
      </c>
      <c r="I216" s="18"/>
      <c r="J216" s="5" t="s">
        <v>20</v>
      </c>
    </row>
    <row r="217" spans="1:10" ht="15" customHeight="1">
      <c r="A217" s="84"/>
      <c r="B217" s="86"/>
      <c r="C217" s="88"/>
      <c r="D217" s="90"/>
      <c r="E217" s="34">
        <v>0</v>
      </c>
      <c r="F217" s="20">
        <v>0</v>
      </c>
      <c r="G217" s="19">
        <f t="shared" si="4"/>
        <v>0</v>
      </c>
      <c r="H217" s="69"/>
      <c r="I217" s="21"/>
      <c r="J217" s="5" t="s">
        <v>21</v>
      </c>
    </row>
    <row r="218" spans="1:10" ht="15" customHeight="1">
      <c r="A218" s="83">
        <v>101</v>
      </c>
      <c r="B218" s="85" t="s">
        <v>91</v>
      </c>
      <c r="C218" s="87" t="s">
        <v>118</v>
      </c>
      <c r="D218" s="89" t="s">
        <v>41</v>
      </c>
      <c r="E218" s="33">
        <v>133700</v>
      </c>
      <c r="F218" s="17">
        <v>33029</v>
      </c>
      <c r="G218" s="16">
        <f t="shared" si="4"/>
        <v>-100671</v>
      </c>
      <c r="H218" s="68" t="s">
        <v>16</v>
      </c>
      <c r="I218" s="18"/>
      <c r="J218" s="5" t="s">
        <v>20</v>
      </c>
    </row>
    <row r="219" spans="1:10" ht="15" customHeight="1">
      <c r="A219" s="84"/>
      <c r="B219" s="86"/>
      <c r="C219" s="88"/>
      <c r="D219" s="90"/>
      <c r="E219" s="34">
        <v>0</v>
      </c>
      <c r="F219" s="20">
        <v>0</v>
      </c>
      <c r="G219" s="19">
        <f t="shared" si="4"/>
        <v>0</v>
      </c>
      <c r="H219" s="69"/>
      <c r="I219" s="21"/>
      <c r="J219" s="5" t="s">
        <v>21</v>
      </c>
    </row>
    <row r="220" spans="1:10" ht="15" customHeight="1">
      <c r="A220" s="83">
        <v>102</v>
      </c>
      <c r="B220" s="85" t="s">
        <v>91</v>
      </c>
      <c r="C220" s="87" t="s">
        <v>37</v>
      </c>
      <c r="D220" s="89" t="s">
        <v>38</v>
      </c>
      <c r="E220" s="33">
        <v>18840</v>
      </c>
      <c r="F220" s="17">
        <v>18576</v>
      </c>
      <c r="G220" s="16">
        <f t="shared" si="4"/>
        <v>-264</v>
      </c>
      <c r="H220" s="68" t="s">
        <v>16</v>
      </c>
      <c r="I220" s="18"/>
      <c r="J220" s="5" t="s">
        <v>20</v>
      </c>
    </row>
    <row r="221" spans="1:10" ht="15" customHeight="1">
      <c r="A221" s="84"/>
      <c r="B221" s="86"/>
      <c r="C221" s="88"/>
      <c r="D221" s="90"/>
      <c r="E221" s="34">
        <v>18840</v>
      </c>
      <c r="F221" s="20">
        <v>18576</v>
      </c>
      <c r="G221" s="19">
        <f t="shared" si="4"/>
        <v>-264</v>
      </c>
      <c r="H221" s="69"/>
      <c r="I221" s="21"/>
      <c r="J221" s="5" t="s">
        <v>21</v>
      </c>
    </row>
    <row r="222" spans="1:10" ht="15" customHeight="1">
      <c r="A222" s="83">
        <v>103</v>
      </c>
      <c r="B222" s="85" t="s">
        <v>91</v>
      </c>
      <c r="C222" s="87" t="s">
        <v>95</v>
      </c>
      <c r="D222" s="89" t="s">
        <v>38</v>
      </c>
      <c r="E222" s="33">
        <v>6463</v>
      </c>
      <c r="F222" s="17">
        <v>7002</v>
      </c>
      <c r="G222" s="16">
        <f t="shared" si="4"/>
        <v>539</v>
      </c>
      <c r="H222" s="68" t="s">
        <v>16</v>
      </c>
      <c r="I222" s="18"/>
      <c r="J222" s="5" t="s">
        <v>20</v>
      </c>
    </row>
    <row r="223" spans="1:10" ht="15" customHeight="1">
      <c r="A223" s="84"/>
      <c r="B223" s="86"/>
      <c r="C223" s="88"/>
      <c r="D223" s="90"/>
      <c r="E223" s="34">
        <v>6463</v>
      </c>
      <c r="F223" s="20">
        <v>7002</v>
      </c>
      <c r="G223" s="19">
        <f t="shared" si="4"/>
        <v>539</v>
      </c>
      <c r="H223" s="69"/>
      <c r="I223" s="21"/>
      <c r="J223" s="5" t="s">
        <v>21</v>
      </c>
    </row>
    <row r="224" spans="1:10" ht="15" customHeight="1">
      <c r="A224" s="83">
        <v>104</v>
      </c>
      <c r="B224" s="85" t="s">
        <v>91</v>
      </c>
      <c r="C224" s="87" t="s">
        <v>39</v>
      </c>
      <c r="D224" s="89" t="s">
        <v>38</v>
      </c>
      <c r="E224" s="33">
        <v>35444</v>
      </c>
      <c r="F224" s="17">
        <v>37096</v>
      </c>
      <c r="G224" s="16">
        <f t="shared" si="4"/>
        <v>1652</v>
      </c>
      <c r="H224" s="68" t="s">
        <v>16</v>
      </c>
      <c r="I224" s="18"/>
      <c r="J224" s="5" t="s">
        <v>20</v>
      </c>
    </row>
    <row r="225" spans="1:10" ht="15" customHeight="1">
      <c r="A225" s="84"/>
      <c r="B225" s="86"/>
      <c r="C225" s="88"/>
      <c r="D225" s="90"/>
      <c r="E225" s="34">
        <v>35444</v>
      </c>
      <c r="F225" s="20">
        <v>37096</v>
      </c>
      <c r="G225" s="19">
        <f t="shared" si="4"/>
        <v>1652</v>
      </c>
      <c r="H225" s="69"/>
      <c r="I225" s="21"/>
      <c r="J225" s="5" t="s">
        <v>21</v>
      </c>
    </row>
    <row r="226" spans="1:10" ht="15" customHeight="1">
      <c r="A226" s="83">
        <v>105</v>
      </c>
      <c r="B226" s="85" t="s">
        <v>91</v>
      </c>
      <c r="C226" s="87" t="s">
        <v>49</v>
      </c>
      <c r="D226" s="89" t="s">
        <v>38</v>
      </c>
      <c r="E226" s="33">
        <v>23312</v>
      </c>
      <c r="F226" s="17">
        <v>29900</v>
      </c>
      <c r="G226" s="16">
        <f t="shared" si="4"/>
        <v>6588</v>
      </c>
      <c r="H226" s="68" t="s">
        <v>16</v>
      </c>
      <c r="I226" s="18"/>
      <c r="J226" s="5" t="s">
        <v>20</v>
      </c>
    </row>
    <row r="227" spans="1:10" ht="15" customHeight="1">
      <c r="A227" s="84"/>
      <c r="B227" s="86"/>
      <c r="C227" s="88"/>
      <c r="D227" s="90"/>
      <c r="E227" s="34">
        <v>23312</v>
      </c>
      <c r="F227" s="20">
        <v>29900</v>
      </c>
      <c r="G227" s="19">
        <f t="shared" si="4"/>
        <v>6588</v>
      </c>
      <c r="H227" s="69"/>
      <c r="I227" s="21"/>
      <c r="J227" s="5" t="s">
        <v>21</v>
      </c>
    </row>
    <row r="228" spans="1:10" ht="15" customHeight="1">
      <c r="A228" s="83">
        <v>106</v>
      </c>
      <c r="B228" s="85" t="s">
        <v>91</v>
      </c>
      <c r="C228" s="87" t="s">
        <v>46</v>
      </c>
      <c r="D228" s="89" t="s">
        <v>38</v>
      </c>
      <c r="E228" s="33">
        <v>50512</v>
      </c>
      <c r="F228" s="17">
        <v>37916</v>
      </c>
      <c r="G228" s="16">
        <f t="shared" si="4"/>
        <v>-12596</v>
      </c>
      <c r="H228" s="68" t="s">
        <v>16</v>
      </c>
      <c r="I228" s="18"/>
      <c r="J228" s="5" t="s">
        <v>20</v>
      </c>
    </row>
    <row r="229" spans="1:10" ht="15" customHeight="1">
      <c r="A229" s="84"/>
      <c r="B229" s="86"/>
      <c r="C229" s="88"/>
      <c r="D229" s="90"/>
      <c r="E229" s="34">
        <v>49441</v>
      </c>
      <c r="F229" s="20">
        <v>37261</v>
      </c>
      <c r="G229" s="19">
        <f t="shared" si="4"/>
        <v>-12180</v>
      </c>
      <c r="H229" s="69"/>
      <c r="I229" s="21"/>
      <c r="J229" s="5" t="s">
        <v>21</v>
      </c>
    </row>
    <row r="230" spans="1:10" ht="15" customHeight="1">
      <c r="A230" s="83">
        <v>107</v>
      </c>
      <c r="B230" s="85" t="s">
        <v>91</v>
      </c>
      <c r="C230" s="87" t="s">
        <v>76</v>
      </c>
      <c r="D230" s="89" t="s">
        <v>224</v>
      </c>
      <c r="E230" s="33">
        <v>24456</v>
      </c>
      <c r="F230" s="17">
        <v>19652</v>
      </c>
      <c r="G230" s="16">
        <f>F230-E230</f>
        <v>-4804</v>
      </c>
      <c r="H230" s="68" t="s">
        <v>16</v>
      </c>
      <c r="I230" s="18"/>
      <c r="J230" s="5" t="s">
        <v>20</v>
      </c>
    </row>
    <row r="231" spans="1:10" ht="15" customHeight="1">
      <c r="A231" s="84"/>
      <c r="B231" s="86"/>
      <c r="C231" s="88"/>
      <c r="D231" s="90"/>
      <c r="E231" s="34">
        <v>21104</v>
      </c>
      <c r="F231" s="20">
        <v>16378</v>
      </c>
      <c r="G231" s="19">
        <f>F231-E231</f>
        <v>-4726</v>
      </c>
      <c r="H231" s="69"/>
      <c r="I231" s="21"/>
      <c r="J231" s="5" t="s">
        <v>21</v>
      </c>
    </row>
    <row r="232" spans="1:10" ht="15" customHeight="1">
      <c r="A232" s="83">
        <v>108</v>
      </c>
      <c r="B232" s="85" t="s">
        <v>91</v>
      </c>
      <c r="C232" s="87" t="s">
        <v>121</v>
      </c>
      <c r="D232" s="89" t="s">
        <v>42</v>
      </c>
      <c r="E232" s="33">
        <v>672671</v>
      </c>
      <c r="F232" s="17">
        <v>0</v>
      </c>
      <c r="G232" s="16">
        <f>F232-E232</f>
        <v>-672671</v>
      </c>
      <c r="H232" s="68" t="s">
        <v>16</v>
      </c>
      <c r="I232" s="18"/>
      <c r="J232" s="5" t="s">
        <v>20</v>
      </c>
    </row>
    <row r="233" spans="1:10" ht="15" customHeight="1">
      <c r="A233" s="84"/>
      <c r="B233" s="86"/>
      <c r="C233" s="88"/>
      <c r="D233" s="90"/>
      <c r="E233" s="34">
        <v>1932</v>
      </c>
      <c r="F233" s="20">
        <v>0</v>
      </c>
      <c r="G233" s="19">
        <f>F233-E233</f>
        <v>-1932</v>
      </c>
      <c r="H233" s="69"/>
      <c r="I233" s="21"/>
      <c r="J233" s="5" t="s">
        <v>21</v>
      </c>
    </row>
    <row r="234" spans="1:10" ht="15" customHeight="1">
      <c r="A234" s="71" t="s">
        <v>125</v>
      </c>
      <c r="B234" s="72"/>
      <c r="C234" s="72"/>
      <c r="D234" s="73"/>
      <c r="E234" s="33">
        <f>SUMIF($J$146:$J$233, J146, E146:E233)</f>
        <v>48054963</v>
      </c>
      <c r="F234" s="17">
        <f>SUMIF($J$146:$J$231, J146, F146:F231)</f>
        <v>48135820</v>
      </c>
      <c r="G234" s="16">
        <f t="shared" ref="G234:G297" si="5">F234-E234</f>
        <v>80857</v>
      </c>
      <c r="H234" s="68"/>
      <c r="I234" s="18"/>
    </row>
    <row r="235" spans="1:10" ht="15" customHeight="1">
      <c r="A235" s="74"/>
      <c r="B235" s="75"/>
      <c r="C235" s="75"/>
      <c r="D235" s="76"/>
      <c r="E235" s="34">
        <f>SUMIF($J$146:$J$233, J147, E146:E233)</f>
        <v>39203546</v>
      </c>
      <c r="F235" s="20">
        <f>SUMIF($J$146:$J$231, J147, F146:F231)</f>
        <v>42641326</v>
      </c>
      <c r="G235" s="19">
        <f t="shared" si="5"/>
        <v>3437780</v>
      </c>
      <c r="H235" s="69"/>
      <c r="I235" s="21"/>
    </row>
    <row r="236" spans="1:10" ht="15" customHeight="1">
      <c r="A236" s="83">
        <v>109</v>
      </c>
      <c r="B236" s="85" t="s">
        <v>126</v>
      </c>
      <c r="C236" s="87" t="s">
        <v>225</v>
      </c>
      <c r="D236" s="89" t="s">
        <v>36</v>
      </c>
      <c r="E236" s="33">
        <v>844362</v>
      </c>
      <c r="F236" s="17">
        <v>806001</v>
      </c>
      <c r="G236" s="16">
        <f t="shared" si="5"/>
        <v>-38361</v>
      </c>
      <c r="H236" s="68" t="s">
        <v>16</v>
      </c>
      <c r="I236" s="18"/>
      <c r="J236" s="5" t="s">
        <v>20</v>
      </c>
    </row>
    <row r="237" spans="1:10" ht="15" customHeight="1">
      <c r="A237" s="84"/>
      <c r="B237" s="86"/>
      <c r="C237" s="88"/>
      <c r="D237" s="90"/>
      <c r="E237" s="34">
        <v>260581</v>
      </c>
      <c r="F237" s="20">
        <v>229594</v>
      </c>
      <c r="G237" s="19">
        <f t="shared" si="5"/>
        <v>-30987</v>
      </c>
      <c r="H237" s="69"/>
      <c r="I237" s="21"/>
      <c r="J237" s="5" t="s">
        <v>21</v>
      </c>
    </row>
    <row r="238" spans="1:10" ht="15" customHeight="1">
      <c r="A238" s="83">
        <v>110</v>
      </c>
      <c r="B238" s="85" t="s">
        <v>126</v>
      </c>
      <c r="C238" s="87" t="s">
        <v>226</v>
      </c>
      <c r="D238" s="89" t="s">
        <v>36</v>
      </c>
      <c r="E238" s="33">
        <v>174901</v>
      </c>
      <c r="F238" s="17">
        <v>180796</v>
      </c>
      <c r="G238" s="16">
        <f t="shared" si="5"/>
        <v>5895</v>
      </c>
      <c r="H238" s="68" t="s">
        <v>16</v>
      </c>
      <c r="I238" s="18"/>
      <c r="J238" s="5" t="s">
        <v>20</v>
      </c>
    </row>
    <row r="239" spans="1:10" ht="15" customHeight="1">
      <c r="A239" s="84"/>
      <c r="B239" s="86"/>
      <c r="C239" s="88"/>
      <c r="D239" s="90"/>
      <c r="E239" s="34">
        <v>51831</v>
      </c>
      <c r="F239" s="20">
        <v>53396</v>
      </c>
      <c r="G239" s="19">
        <f t="shared" si="5"/>
        <v>1565</v>
      </c>
      <c r="H239" s="69"/>
      <c r="I239" s="21"/>
      <c r="J239" s="5" t="s">
        <v>21</v>
      </c>
    </row>
    <row r="240" spans="1:10" ht="15" customHeight="1">
      <c r="A240" s="83">
        <v>111</v>
      </c>
      <c r="B240" s="85" t="s">
        <v>126</v>
      </c>
      <c r="C240" s="87" t="s">
        <v>127</v>
      </c>
      <c r="D240" s="89" t="s">
        <v>36</v>
      </c>
      <c r="E240" s="33">
        <v>161721</v>
      </c>
      <c r="F240" s="17">
        <v>161668</v>
      </c>
      <c r="G240" s="16">
        <f t="shared" si="5"/>
        <v>-53</v>
      </c>
      <c r="H240" s="68" t="s">
        <v>16</v>
      </c>
      <c r="I240" s="18"/>
      <c r="J240" s="5" t="s">
        <v>20</v>
      </c>
    </row>
    <row r="241" spans="1:10" ht="15" customHeight="1">
      <c r="A241" s="84"/>
      <c r="B241" s="86"/>
      <c r="C241" s="88"/>
      <c r="D241" s="90"/>
      <c r="E241" s="34">
        <v>47880</v>
      </c>
      <c r="F241" s="20">
        <v>47863</v>
      </c>
      <c r="G241" s="19">
        <f t="shared" si="5"/>
        <v>-17</v>
      </c>
      <c r="H241" s="69"/>
      <c r="I241" s="21"/>
      <c r="J241" s="5" t="s">
        <v>21</v>
      </c>
    </row>
    <row r="242" spans="1:10" ht="15" customHeight="1">
      <c r="A242" s="83">
        <v>112</v>
      </c>
      <c r="B242" s="85" t="s">
        <v>126</v>
      </c>
      <c r="C242" s="87" t="s">
        <v>128</v>
      </c>
      <c r="D242" s="89" t="s">
        <v>36</v>
      </c>
      <c r="E242" s="33">
        <v>86444</v>
      </c>
      <c r="F242" s="17">
        <v>86444</v>
      </c>
      <c r="G242" s="16">
        <f t="shared" si="5"/>
        <v>0</v>
      </c>
      <c r="H242" s="68" t="s">
        <v>16</v>
      </c>
      <c r="I242" s="18"/>
      <c r="J242" s="5" t="s">
        <v>20</v>
      </c>
    </row>
    <row r="243" spans="1:10" ht="15" customHeight="1">
      <c r="A243" s="84"/>
      <c r="B243" s="86"/>
      <c r="C243" s="88"/>
      <c r="D243" s="90"/>
      <c r="E243" s="34">
        <v>21644</v>
      </c>
      <c r="F243" s="20">
        <v>21644</v>
      </c>
      <c r="G243" s="19">
        <f t="shared" si="5"/>
        <v>0</v>
      </c>
      <c r="H243" s="69"/>
      <c r="I243" s="21"/>
      <c r="J243" s="5" t="s">
        <v>21</v>
      </c>
    </row>
    <row r="244" spans="1:10" ht="15" customHeight="1">
      <c r="A244" s="83">
        <v>113</v>
      </c>
      <c r="B244" s="85" t="s">
        <v>126</v>
      </c>
      <c r="C244" s="87" t="s">
        <v>129</v>
      </c>
      <c r="D244" s="89" t="s">
        <v>36</v>
      </c>
      <c r="E244" s="33">
        <v>67930</v>
      </c>
      <c r="F244" s="17">
        <v>64819</v>
      </c>
      <c r="G244" s="16">
        <f t="shared" si="5"/>
        <v>-3111</v>
      </c>
      <c r="H244" s="68" t="s">
        <v>16</v>
      </c>
      <c r="I244" s="18"/>
      <c r="J244" s="5" t="s">
        <v>20</v>
      </c>
    </row>
    <row r="245" spans="1:10" ht="15" customHeight="1">
      <c r="A245" s="84"/>
      <c r="B245" s="86"/>
      <c r="C245" s="88"/>
      <c r="D245" s="90"/>
      <c r="E245" s="34">
        <v>20681</v>
      </c>
      <c r="F245" s="20">
        <v>19741</v>
      </c>
      <c r="G245" s="19">
        <f t="shared" si="5"/>
        <v>-940</v>
      </c>
      <c r="H245" s="69"/>
      <c r="I245" s="21"/>
      <c r="J245" s="5" t="s">
        <v>21</v>
      </c>
    </row>
    <row r="246" spans="1:10" ht="15" customHeight="1">
      <c r="A246" s="83">
        <v>114</v>
      </c>
      <c r="B246" s="85" t="s">
        <v>126</v>
      </c>
      <c r="C246" s="87" t="s">
        <v>227</v>
      </c>
      <c r="D246" s="89" t="s">
        <v>36</v>
      </c>
      <c r="E246" s="33">
        <v>55159</v>
      </c>
      <c r="F246" s="17">
        <v>54385</v>
      </c>
      <c r="G246" s="16">
        <f t="shared" si="5"/>
        <v>-774</v>
      </c>
      <c r="H246" s="68" t="s">
        <v>16</v>
      </c>
      <c r="I246" s="18"/>
      <c r="J246" s="5" t="s">
        <v>20</v>
      </c>
    </row>
    <row r="247" spans="1:10" ht="15" customHeight="1">
      <c r="A247" s="84"/>
      <c r="B247" s="86"/>
      <c r="C247" s="88"/>
      <c r="D247" s="90"/>
      <c r="E247" s="34">
        <v>52683</v>
      </c>
      <c r="F247" s="20">
        <v>51925</v>
      </c>
      <c r="G247" s="19">
        <f t="shared" si="5"/>
        <v>-758</v>
      </c>
      <c r="H247" s="69"/>
      <c r="I247" s="21"/>
      <c r="J247" s="5" t="s">
        <v>21</v>
      </c>
    </row>
    <row r="248" spans="1:10" ht="15" customHeight="1">
      <c r="A248" s="83">
        <v>115</v>
      </c>
      <c r="B248" s="85" t="s">
        <v>126</v>
      </c>
      <c r="C248" s="87" t="s">
        <v>37</v>
      </c>
      <c r="D248" s="89" t="s">
        <v>38</v>
      </c>
      <c r="E248" s="33">
        <v>5095</v>
      </c>
      <c r="F248" s="17">
        <v>5428</v>
      </c>
      <c r="G248" s="16">
        <f t="shared" si="5"/>
        <v>333</v>
      </c>
      <c r="H248" s="68" t="s">
        <v>16</v>
      </c>
      <c r="I248" s="18"/>
      <c r="J248" s="5" t="s">
        <v>20</v>
      </c>
    </row>
    <row r="249" spans="1:10" ht="15" customHeight="1">
      <c r="A249" s="84"/>
      <c r="B249" s="86"/>
      <c r="C249" s="88"/>
      <c r="D249" s="90"/>
      <c r="E249" s="34">
        <v>5095</v>
      </c>
      <c r="F249" s="20">
        <v>5428</v>
      </c>
      <c r="G249" s="19">
        <f t="shared" si="5"/>
        <v>333</v>
      </c>
      <c r="H249" s="69"/>
      <c r="I249" s="21"/>
      <c r="J249" s="5" t="s">
        <v>21</v>
      </c>
    </row>
    <row r="250" spans="1:10" ht="15" customHeight="1">
      <c r="A250" s="83">
        <v>116</v>
      </c>
      <c r="B250" s="85" t="s">
        <v>126</v>
      </c>
      <c r="C250" s="87" t="s">
        <v>95</v>
      </c>
      <c r="D250" s="89" t="s">
        <v>38</v>
      </c>
      <c r="E250" s="33">
        <v>228</v>
      </c>
      <c r="F250" s="17">
        <v>175</v>
      </c>
      <c r="G250" s="16">
        <f t="shared" si="5"/>
        <v>-53</v>
      </c>
      <c r="H250" s="68" t="s">
        <v>16</v>
      </c>
      <c r="I250" s="18"/>
      <c r="J250" s="5" t="s">
        <v>20</v>
      </c>
    </row>
    <row r="251" spans="1:10" ht="15" customHeight="1">
      <c r="A251" s="84"/>
      <c r="B251" s="86"/>
      <c r="C251" s="88"/>
      <c r="D251" s="90"/>
      <c r="E251" s="34">
        <v>228</v>
      </c>
      <c r="F251" s="20">
        <v>175</v>
      </c>
      <c r="G251" s="19">
        <f t="shared" si="5"/>
        <v>-53</v>
      </c>
      <c r="H251" s="69"/>
      <c r="I251" s="21"/>
      <c r="J251" s="5" t="s">
        <v>21</v>
      </c>
    </row>
    <row r="252" spans="1:10" ht="15" customHeight="1">
      <c r="A252" s="83">
        <v>117</v>
      </c>
      <c r="B252" s="85" t="s">
        <v>126</v>
      </c>
      <c r="C252" s="87" t="s">
        <v>39</v>
      </c>
      <c r="D252" s="89" t="s">
        <v>38</v>
      </c>
      <c r="E252" s="33">
        <v>5649</v>
      </c>
      <c r="F252" s="17">
        <v>5922</v>
      </c>
      <c r="G252" s="16">
        <f t="shared" si="5"/>
        <v>273</v>
      </c>
      <c r="H252" s="68" t="s">
        <v>16</v>
      </c>
      <c r="I252" s="18"/>
      <c r="J252" s="5" t="s">
        <v>20</v>
      </c>
    </row>
    <row r="253" spans="1:10" ht="15" customHeight="1">
      <c r="A253" s="84"/>
      <c r="B253" s="86"/>
      <c r="C253" s="88"/>
      <c r="D253" s="90"/>
      <c r="E253" s="34">
        <v>5649</v>
      </c>
      <c r="F253" s="20">
        <v>5922</v>
      </c>
      <c r="G253" s="19">
        <f t="shared" si="5"/>
        <v>273</v>
      </c>
      <c r="H253" s="69"/>
      <c r="I253" s="21"/>
      <c r="J253" s="5" t="s">
        <v>21</v>
      </c>
    </row>
    <row r="254" spans="1:10" ht="15" customHeight="1">
      <c r="A254" s="83">
        <v>118</v>
      </c>
      <c r="B254" s="85" t="s">
        <v>126</v>
      </c>
      <c r="C254" s="87" t="s">
        <v>76</v>
      </c>
      <c r="D254" s="89" t="s">
        <v>36</v>
      </c>
      <c r="E254" s="33">
        <v>243602</v>
      </c>
      <c r="F254" s="17">
        <v>200698</v>
      </c>
      <c r="G254" s="16">
        <f>F254-E254</f>
        <v>-42904</v>
      </c>
      <c r="H254" s="68" t="s">
        <v>16</v>
      </c>
      <c r="I254" s="18"/>
      <c r="J254" s="5" t="s">
        <v>20</v>
      </c>
    </row>
    <row r="255" spans="1:10" ht="15" customHeight="1">
      <c r="A255" s="84"/>
      <c r="B255" s="86"/>
      <c r="C255" s="88"/>
      <c r="D255" s="90"/>
      <c r="E255" s="34">
        <v>243602</v>
      </c>
      <c r="F255" s="20">
        <v>200698</v>
      </c>
      <c r="G255" s="19">
        <f>F255-E255</f>
        <v>-42904</v>
      </c>
      <c r="H255" s="69"/>
      <c r="I255" s="21"/>
      <c r="J255" s="5" t="s">
        <v>21</v>
      </c>
    </row>
    <row r="256" spans="1:10" ht="15" customHeight="1">
      <c r="A256" s="71" t="s">
        <v>130</v>
      </c>
      <c r="B256" s="72"/>
      <c r="C256" s="72"/>
      <c r="D256" s="73"/>
      <c r="E256" s="33">
        <f>SUMIF($J$236:$J$255, J236, E236:E255)</f>
        <v>1645091</v>
      </c>
      <c r="F256" s="17">
        <f>SUMIF($J$236:$J$255, J236, F236:F255)</f>
        <v>1566336</v>
      </c>
      <c r="G256" s="16">
        <f t="shared" si="5"/>
        <v>-78755</v>
      </c>
      <c r="H256" s="68"/>
      <c r="I256" s="18"/>
    </row>
    <row r="257" spans="1:10" ht="15" customHeight="1">
      <c r="A257" s="74"/>
      <c r="B257" s="75"/>
      <c r="C257" s="75"/>
      <c r="D257" s="76"/>
      <c r="E257" s="34">
        <f>SUMIF($J$236:$J$255, J237, E236:E255)</f>
        <v>709874</v>
      </c>
      <c r="F257" s="20">
        <f>SUMIF($J$236:$J$255, J237, F236:F255)</f>
        <v>636386</v>
      </c>
      <c r="G257" s="19">
        <f t="shared" si="5"/>
        <v>-73488</v>
      </c>
      <c r="H257" s="69"/>
      <c r="I257" s="21"/>
    </row>
    <row r="258" spans="1:10" ht="15" customHeight="1">
      <c r="A258" s="83">
        <v>119</v>
      </c>
      <c r="B258" s="85" t="s">
        <v>131</v>
      </c>
      <c r="C258" s="87" t="s">
        <v>132</v>
      </c>
      <c r="D258" s="89" t="s">
        <v>36</v>
      </c>
      <c r="E258" s="33">
        <v>498969</v>
      </c>
      <c r="F258" s="17">
        <v>478195</v>
      </c>
      <c r="G258" s="16">
        <f t="shared" si="5"/>
        <v>-20774</v>
      </c>
      <c r="H258" s="68" t="s">
        <v>16</v>
      </c>
      <c r="I258" s="18"/>
      <c r="J258" s="5" t="s">
        <v>20</v>
      </c>
    </row>
    <row r="259" spans="1:10" ht="15" customHeight="1">
      <c r="A259" s="84"/>
      <c r="B259" s="86"/>
      <c r="C259" s="88"/>
      <c r="D259" s="90"/>
      <c r="E259" s="34">
        <v>346568</v>
      </c>
      <c r="F259" s="20">
        <v>338935</v>
      </c>
      <c r="G259" s="19">
        <f t="shared" si="5"/>
        <v>-7633</v>
      </c>
      <c r="H259" s="69"/>
      <c r="I259" s="21"/>
      <c r="J259" s="5" t="s">
        <v>21</v>
      </c>
    </row>
    <row r="260" spans="1:10" ht="15" customHeight="1">
      <c r="A260" s="83">
        <v>120</v>
      </c>
      <c r="B260" s="85" t="s">
        <v>131</v>
      </c>
      <c r="C260" s="87" t="s">
        <v>133</v>
      </c>
      <c r="D260" s="89" t="s">
        <v>36</v>
      </c>
      <c r="E260" s="33">
        <v>217533</v>
      </c>
      <c r="F260" s="17">
        <v>217037</v>
      </c>
      <c r="G260" s="16">
        <f t="shared" si="5"/>
        <v>-496</v>
      </c>
      <c r="H260" s="68" t="s">
        <v>16</v>
      </c>
      <c r="I260" s="18"/>
      <c r="J260" s="5" t="s">
        <v>20</v>
      </c>
    </row>
    <row r="261" spans="1:10" ht="15" customHeight="1">
      <c r="A261" s="84"/>
      <c r="B261" s="86"/>
      <c r="C261" s="88"/>
      <c r="D261" s="90"/>
      <c r="E261" s="34">
        <v>108767</v>
      </c>
      <c r="F261" s="20">
        <v>108519</v>
      </c>
      <c r="G261" s="19">
        <f t="shared" si="5"/>
        <v>-248</v>
      </c>
      <c r="H261" s="69"/>
      <c r="I261" s="21"/>
      <c r="J261" s="5" t="s">
        <v>21</v>
      </c>
    </row>
    <row r="262" spans="1:10" ht="15" customHeight="1">
      <c r="A262" s="83">
        <v>121</v>
      </c>
      <c r="B262" s="85" t="s">
        <v>131</v>
      </c>
      <c r="C262" s="87" t="s">
        <v>134</v>
      </c>
      <c r="D262" s="89" t="s">
        <v>36</v>
      </c>
      <c r="E262" s="33">
        <v>35447</v>
      </c>
      <c r="F262" s="17">
        <v>55404</v>
      </c>
      <c r="G262" s="16">
        <f t="shared" si="5"/>
        <v>19957</v>
      </c>
      <c r="H262" s="68" t="s">
        <v>16</v>
      </c>
      <c r="I262" s="18"/>
      <c r="J262" s="5" t="s">
        <v>20</v>
      </c>
    </row>
    <row r="263" spans="1:10" ht="15" customHeight="1">
      <c r="A263" s="84"/>
      <c r="B263" s="86"/>
      <c r="C263" s="88"/>
      <c r="D263" s="90"/>
      <c r="E263" s="34">
        <v>11447</v>
      </c>
      <c r="F263" s="20">
        <v>6404</v>
      </c>
      <c r="G263" s="19">
        <f t="shared" si="5"/>
        <v>-5043</v>
      </c>
      <c r="H263" s="69"/>
      <c r="I263" s="21"/>
      <c r="J263" s="5" t="s">
        <v>21</v>
      </c>
    </row>
    <row r="264" spans="1:10" ht="15" customHeight="1">
      <c r="A264" s="83">
        <v>122</v>
      </c>
      <c r="B264" s="85" t="s">
        <v>131</v>
      </c>
      <c r="C264" s="87" t="s">
        <v>228</v>
      </c>
      <c r="D264" s="89" t="s">
        <v>36</v>
      </c>
      <c r="E264" s="33">
        <v>19614</v>
      </c>
      <c r="F264" s="17">
        <v>23068</v>
      </c>
      <c r="G264" s="16">
        <f t="shared" si="5"/>
        <v>3454</v>
      </c>
      <c r="H264" s="68" t="s">
        <v>16</v>
      </c>
      <c r="I264" s="18"/>
      <c r="J264" s="5" t="s">
        <v>20</v>
      </c>
    </row>
    <row r="265" spans="1:10" ht="15" customHeight="1">
      <c r="A265" s="84"/>
      <c r="B265" s="86"/>
      <c r="C265" s="88"/>
      <c r="D265" s="90"/>
      <c r="E265" s="34">
        <v>19614</v>
      </c>
      <c r="F265" s="20">
        <v>22068</v>
      </c>
      <c r="G265" s="19">
        <f t="shared" si="5"/>
        <v>2454</v>
      </c>
      <c r="H265" s="69"/>
      <c r="I265" s="21"/>
      <c r="J265" s="5" t="s">
        <v>21</v>
      </c>
    </row>
    <row r="266" spans="1:10" ht="15" customHeight="1">
      <c r="A266" s="71" t="s">
        <v>135</v>
      </c>
      <c r="B266" s="72"/>
      <c r="C266" s="72"/>
      <c r="D266" s="73"/>
      <c r="E266" s="33">
        <f>SUMIF($J$258:$J$265, J258, E258:E265)</f>
        <v>771563</v>
      </c>
      <c r="F266" s="17">
        <f>SUMIF($J$258:$J$265, J258, F258:F265)</f>
        <v>773704</v>
      </c>
      <c r="G266" s="16">
        <f t="shared" si="5"/>
        <v>2141</v>
      </c>
      <c r="H266" s="68"/>
      <c r="I266" s="18"/>
    </row>
    <row r="267" spans="1:10" ht="15" customHeight="1">
      <c r="A267" s="74"/>
      <c r="B267" s="75"/>
      <c r="C267" s="75"/>
      <c r="D267" s="76"/>
      <c r="E267" s="34">
        <f>SUMIF($J$258:$J$265, J259, E258:E265)</f>
        <v>486396</v>
      </c>
      <c r="F267" s="20">
        <f>SUMIF($J$258:$J$265, J259, F258:F265)</f>
        <v>475926</v>
      </c>
      <c r="G267" s="19">
        <f t="shared" si="5"/>
        <v>-10470</v>
      </c>
      <c r="H267" s="69"/>
      <c r="I267" s="21"/>
    </row>
    <row r="268" spans="1:10" ht="15" customHeight="1">
      <c r="A268" s="83">
        <v>123</v>
      </c>
      <c r="B268" s="85" t="s">
        <v>136</v>
      </c>
      <c r="C268" s="87" t="s">
        <v>229</v>
      </c>
      <c r="D268" s="89" t="s">
        <v>139</v>
      </c>
      <c r="E268" s="33">
        <v>637427</v>
      </c>
      <c r="F268" s="17">
        <v>672110</v>
      </c>
      <c r="G268" s="16">
        <f t="shared" si="5"/>
        <v>34683</v>
      </c>
      <c r="H268" s="68" t="s">
        <v>16</v>
      </c>
      <c r="I268" s="18"/>
      <c r="J268" s="5" t="s">
        <v>20</v>
      </c>
    </row>
    <row r="269" spans="1:10" ht="15" customHeight="1">
      <c r="A269" s="84"/>
      <c r="B269" s="86"/>
      <c r="C269" s="88"/>
      <c r="D269" s="90"/>
      <c r="E269" s="34">
        <v>149088</v>
      </c>
      <c r="F269" s="20">
        <v>159613</v>
      </c>
      <c r="G269" s="19">
        <f t="shared" si="5"/>
        <v>10525</v>
      </c>
      <c r="H269" s="69"/>
      <c r="I269" s="21"/>
      <c r="J269" s="5" t="s">
        <v>21</v>
      </c>
    </row>
    <row r="270" spans="1:10" ht="15" customHeight="1">
      <c r="A270" s="83">
        <v>124</v>
      </c>
      <c r="B270" s="85" t="s">
        <v>136</v>
      </c>
      <c r="C270" s="87" t="s">
        <v>92</v>
      </c>
      <c r="D270" s="89" t="s">
        <v>28</v>
      </c>
      <c r="E270" s="33">
        <v>234887</v>
      </c>
      <c r="F270" s="17">
        <v>242208</v>
      </c>
      <c r="G270" s="16">
        <f t="shared" si="5"/>
        <v>7321</v>
      </c>
      <c r="H270" s="68" t="s">
        <v>16</v>
      </c>
      <c r="I270" s="18"/>
      <c r="J270" s="5" t="s">
        <v>20</v>
      </c>
    </row>
    <row r="271" spans="1:10" ht="15" customHeight="1">
      <c r="A271" s="84"/>
      <c r="B271" s="86"/>
      <c r="C271" s="88"/>
      <c r="D271" s="90"/>
      <c r="E271" s="34">
        <v>197604</v>
      </c>
      <c r="F271" s="20">
        <v>139925</v>
      </c>
      <c r="G271" s="19">
        <f t="shared" si="5"/>
        <v>-57679</v>
      </c>
      <c r="H271" s="69"/>
      <c r="I271" s="21"/>
      <c r="J271" s="5" t="s">
        <v>21</v>
      </c>
    </row>
    <row r="272" spans="1:10" ht="15" customHeight="1">
      <c r="A272" s="83">
        <v>125</v>
      </c>
      <c r="B272" s="85" t="s">
        <v>136</v>
      </c>
      <c r="C272" s="87" t="s">
        <v>138</v>
      </c>
      <c r="D272" s="89" t="s">
        <v>19</v>
      </c>
      <c r="E272" s="33">
        <v>123710</v>
      </c>
      <c r="F272" s="17">
        <v>199865</v>
      </c>
      <c r="G272" s="16">
        <f t="shared" si="5"/>
        <v>76155</v>
      </c>
      <c r="H272" s="68" t="s">
        <v>16</v>
      </c>
      <c r="I272" s="18"/>
      <c r="J272" s="5" t="s">
        <v>20</v>
      </c>
    </row>
    <row r="273" spans="1:10" ht="15" customHeight="1">
      <c r="A273" s="84"/>
      <c r="B273" s="86"/>
      <c r="C273" s="88"/>
      <c r="D273" s="90"/>
      <c r="E273" s="34">
        <v>48308</v>
      </c>
      <c r="F273" s="20">
        <v>143104</v>
      </c>
      <c r="G273" s="19">
        <f t="shared" si="5"/>
        <v>94796</v>
      </c>
      <c r="H273" s="69"/>
      <c r="I273" s="21"/>
      <c r="J273" s="5" t="s">
        <v>21</v>
      </c>
    </row>
    <row r="274" spans="1:10" ht="15" customHeight="1">
      <c r="A274" s="83">
        <v>126</v>
      </c>
      <c r="B274" s="85" t="s">
        <v>136</v>
      </c>
      <c r="C274" s="87" t="s">
        <v>137</v>
      </c>
      <c r="D274" s="89" t="s">
        <v>24</v>
      </c>
      <c r="E274" s="33">
        <v>2365</v>
      </c>
      <c r="F274" s="17">
        <v>8111</v>
      </c>
      <c r="G274" s="16">
        <f t="shared" si="5"/>
        <v>5746</v>
      </c>
      <c r="H274" s="68" t="s">
        <v>16</v>
      </c>
      <c r="I274" s="18"/>
      <c r="J274" s="5" t="s">
        <v>20</v>
      </c>
    </row>
    <row r="275" spans="1:10" ht="15" customHeight="1">
      <c r="A275" s="84"/>
      <c r="B275" s="86"/>
      <c r="C275" s="88"/>
      <c r="D275" s="90"/>
      <c r="E275" s="34">
        <v>1782</v>
      </c>
      <c r="F275" s="20">
        <v>6712</v>
      </c>
      <c r="G275" s="19">
        <f t="shared" si="5"/>
        <v>4930</v>
      </c>
      <c r="H275" s="69"/>
      <c r="I275" s="21"/>
      <c r="J275" s="5" t="s">
        <v>21</v>
      </c>
    </row>
    <row r="276" spans="1:10" ht="15" customHeight="1">
      <c r="A276" s="83">
        <v>127</v>
      </c>
      <c r="B276" s="85" t="s">
        <v>136</v>
      </c>
      <c r="C276" s="87" t="s">
        <v>140</v>
      </c>
      <c r="D276" s="89" t="s">
        <v>139</v>
      </c>
      <c r="E276" s="33">
        <v>7252</v>
      </c>
      <c r="F276" s="17">
        <v>5752</v>
      </c>
      <c r="G276" s="16">
        <f t="shared" si="5"/>
        <v>-1500</v>
      </c>
      <c r="H276" s="68" t="s">
        <v>16</v>
      </c>
      <c r="I276" s="18"/>
      <c r="J276" s="5" t="s">
        <v>20</v>
      </c>
    </row>
    <row r="277" spans="1:10" ht="15" customHeight="1">
      <c r="A277" s="84"/>
      <c r="B277" s="86"/>
      <c r="C277" s="88"/>
      <c r="D277" s="90"/>
      <c r="E277" s="34">
        <v>5883</v>
      </c>
      <c r="F277" s="20">
        <v>5042</v>
      </c>
      <c r="G277" s="19">
        <f t="shared" si="5"/>
        <v>-841</v>
      </c>
      <c r="H277" s="69"/>
      <c r="I277" s="21"/>
      <c r="J277" s="5" t="s">
        <v>21</v>
      </c>
    </row>
    <row r="278" spans="1:10" ht="15" customHeight="1">
      <c r="A278" s="83">
        <v>128</v>
      </c>
      <c r="B278" s="85" t="s">
        <v>136</v>
      </c>
      <c r="C278" s="87" t="s">
        <v>141</v>
      </c>
      <c r="D278" s="89" t="s">
        <v>139</v>
      </c>
      <c r="E278" s="33">
        <v>646</v>
      </c>
      <c r="F278" s="17">
        <v>1231</v>
      </c>
      <c r="G278" s="16">
        <f t="shared" si="5"/>
        <v>585</v>
      </c>
      <c r="H278" s="68" t="s">
        <v>16</v>
      </c>
      <c r="I278" s="18"/>
      <c r="J278" s="5" t="s">
        <v>20</v>
      </c>
    </row>
    <row r="279" spans="1:10" ht="15" customHeight="1">
      <c r="A279" s="84"/>
      <c r="B279" s="86"/>
      <c r="C279" s="88"/>
      <c r="D279" s="90"/>
      <c r="E279" s="34">
        <v>646</v>
      </c>
      <c r="F279" s="20">
        <v>1231</v>
      </c>
      <c r="G279" s="19">
        <f t="shared" si="5"/>
        <v>585</v>
      </c>
      <c r="H279" s="69"/>
      <c r="I279" s="21"/>
      <c r="J279" s="5" t="s">
        <v>21</v>
      </c>
    </row>
    <row r="280" spans="1:10" ht="15" customHeight="1">
      <c r="A280" s="71" t="s">
        <v>142</v>
      </c>
      <c r="B280" s="72"/>
      <c r="C280" s="72"/>
      <c r="D280" s="73"/>
      <c r="E280" s="33">
        <f>SUMIF($J$268:$J$279, J268, E268:E279)</f>
        <v>1006287</v>
      </c>
      <c r="F280" s="17">
        <f>SUMIF($J$268:$J$279, J268, F268:F279)</f>
        <v>1129277</v>
      </c>
      <c r="G280" s="16">
        <f t="shared" si="5"/>
        <v>122990</v>
      </c>
      <c r="H280" s="68"/>
      <c r="I280" s="18"/>
    </row>
    <row r="281" spans="1:10" ht="15" customHeight="1">
      <c r="A281" s="74"/>
      <c r="B281" s="75"/>
      <c r="C281" s="75"/>
      <c r="D281" s="76"/>
      <c r="E281" s="34">
        <f>SUMIF($J$268:$J$279, J269, E268:E279)</f>
        <v>403311</v>
      </c>
      <c r="F281" s="20">
        <f>SUMIF($J$268:$J$279, J269, F268:F279)</f>
        <v>455627</v>
      </c>
      <c r="G281" s="19">
        <f t="shared" si="5"/>
        <v>52316</v>
      </c>
      <c r="H281" s="69"/>
      <c r="I281" s="21"/>
    </row>
    <row r="282" spans="1:10" ht="15" customHeight="1">
      <c r="A282" s="83">
        <v>129</v>
      </c>
      <c r="B282" s="85" t="s">
        <v>143</v>
      </c>
      <c r="C282" s="87" t="s">
        <v>144</v>
      </c>
      <c r="D282" s="89" t="s">
        <v>60</v>
      </c>
      <c r="E282" s="33">
        <v>775</v>
      </c>
      <c r="F282" s="17">
        <v>881</v>
      </c>
      <c r="G282" s="16">
        <f t="shared" si="5"/>
        <v>106</v>
      </c>
      <c r="H282" s="68" t="s">
        <v>16</v>
      </c>
      <c r="I282" s="18"/>
      <c r="J282" s="5" t="s">
        <v>20</v>
      </c>
    </row>
    <row r="283" spans="1:10" ht="15" customHeight="1">
      <c r="A283" s="84"/>
      <c r="B283" s="86"/>
      <c r="C283" s="88"/>
      <c r="D283" s="90"/>
      <c r="E283" s="34">
        <v>0</v>
      </c>
      <c r="F283" s="20">
        <v>0</v>
      </c>
      <c r="G283" s="19">
        <f t="shared" si="5"/>
        <v>0</v>
      </c>
      <c r="H283" s="69"/>
      <c r="I283" s="21"/>
      <c r="J283" s="5" t="s">
        <v>21</v>
      </c>
    </row>
    <row r="284" spans="1:10" ht="15" customHeight="1">
      <c r="A284" s="71" t="s">
        <v>145</v>
      </c>
      <c r="B284" s="72"/>
      <c r="C284" s="72"/>
      <c r="D284" s="73"/>
      <c r="E284" s="33">
        <f>SUMIF($J$282:$J$283, J282, E282:E283)</f>
        <v>775</v>
      </c>
      <c r="F284" s="17">
        <f>SUMIF($J$282:$J$283, J282, F282:F283)</f>
        <v>881</v>
      </c>
      <c r="G284" s="16">
        <f t="shared" si="5"/>
        <v>106</v>
      </c>
      <c r="H284" s="68"/>
      <c r="I284" s="18"/>
    </row>
    <row r="285" spans="1:10" ht="15" customHeight="1">
      <c r="A285" s="74"/>
      <c r="B285" s="75"/>
      <c r="C285" s="75"/>
      <c r="D285" s="76"/>
      <c r="E285" s="34">
        <f>SUMIF($J$282:$J$283, J283, E282:E283)</f>
        <v>0</v>
      </c>
      <c r="F285" s="20">
        <f>SUMIF($J$282:$J$283, J283, F282:F283)</f>
        <v>0</v>
      </c>
      <c r="G285" s="19">
        <f t="shared" si="5"/>
        <v>0</v>
      </c>
      <c r="H285" s="69"/>
      <c r="I285" s="21"/>
    </row>
    <row r="286" spans="1:10" ht="15" customHeight="1">
      <c r="A286" s="83">
        <v>130</v>
      </c>
      <c r="B286" s="85" t="s">
        <v>146</v>
      </c>
      <c r="C286" s="87" t="s">
        <v>147</v>
      </c>
      <c r="D286" s="89" t="s">
        <v>19</v>
      </c>
      <c r="E286" s="33">
        <v>51243</v>
      </c>
      <c r="F286" s="17">
        <v>83916</v>
      </c>
      <c r="G286" s="16">
        <f t="shared" si="5"/>
        <v>32673</v>
      </c>
      <c r="H286" s="68" t="s">
        <v>16</v>
      </c>
      <c r="I286" s="18"/>
      <c r="J286" s="5" t="s">
        <v>20</v>
      </c>
    </row>
    <row r="287" spans="1:10" ht="15" customHeight="1">
      <c r="A287" s="84"/>
      <c r="B287" s="86"/>
      <c r="C287" s="88"/>
      <c r="D287" s="90"/>
      <c r="E287" s="34">
        <v>0</v>
      </c>
      <c r="F287" s="20">
        <v>0</v>
      </c>
      <c r="G287" s="19">
        <f t="shared" si="5"/>
        <v>0</v>
      </c>
      <c r="H287" s="69"/>
      <c r="I287" s="21"/>
      <c r="J287" s="5" t="s">
        <v>21</v>
      </c>
    </row>
    <row r="288" spans="1:10" ht="15" customHeight="1">
      <c r="A288" s="71" t="s">
        <v>148</v>
      </c>
      <c r="B288" s="72"/>
      <c r="C288" s="72"/>
      <c r="D288" s="73"/>
      <c r="E288" s="33">
        <f>SUMIF($J$286:$J$287, J286, E286:E287)</f>
        <v>51243</v>
      </c>
      <c r="F288" s="17">
        <f>SUMIF($J$286:$J$287, J286, F286:F287)</f>
        <v>83916</v>
      </c>
      <c r="G288" s="16">
        <f t="shared" si="5"/>
        <v>32673</v>
      </c>
      <c r="H288" s="68"/>
      <c r="I288" s="18"/>
    </row>
    <row r="289" spans="1:10" ht="15" customHeight="1">
      <c r="A289" s="74"/>
      <c r="B289" s="75"/>
      <c r="C289" s="75"/>
      <c r="D289" s="76"/>
      <c r="E289" s="34">
        <f>SUMIF($J$286:$J$287, J287, E286:E287)</f>
        <v>0</v>
      </c>
      <c r="F289" s="20">
        <f>SUMIF($J$286:$J$287, J287, F286:F287)</f>
        <v>0</v>
      </c>
      <c r="G289" s="19">
        <f t="shared" si="5"/>
        <v>0</v>
      </c>
      <c r="H289" s="69"/>
      <c r="I289" s="21"/>
    </row>
    <row r="290" spans="1:10" ht="15" customHeight="1">
      <c r="A290" s="83">
        <v>131</v>
      </c>
      <c r="B290" s="85" t="s">
        <v>149</v>
      </c>
      <c r="C290" s="87" t="s">
        <v>230</v>
      </c>
      <c r="D290" s="89" t="s">
        <v>139</v>
      </c>
      <c r="E290" s="33">
        <v>705770</v>
      </c>
      <c r="F290" s="17">
        <v>752756</v>
      </c>
      <c r="G290" s="16">
        <f>F290-E290</f>
        <v>46986</v>
      </c>
      <c r="H290" s="68" t="s">
        <v>16</v>
      </c>
      <c r="I290" s="18"/>
      <c r="J290" s="5" t="s">
        <v>20</v>
      </c>
    </row>
    <row r="291" spans="1:10" ht="15" customHeight="1">
      <c r="A291" s="84"/>
      <c r="B291" s="86"/>
      <c r="C291" s="88"/>
      <c r="D291" s="90"/>
      <c r="E291" s="34">
        <v>175077</v>
      </c>
      <c r="F291" s="20">
        <v>188730</v>
      </c>
      <c r="G291" s="19">
        <f>F291-E291</f>
        <v>13653</v>
      </c>
      <c r="H291" s="69"/>
      <c r="I291" s="21"/>
      <c r="J291" s="5" t="s">
        <v>21</v>
      </c>
    </row>
    <row r="292" spans="1:10" ht="15" customHeight="1">
      <c r="A292" s="83">
        <v>132</v>
      </c>
      <c r="B292" s="85" t="s">
        <v>149</v>
      </c>
      <c r="C292" s="87" t="s">
        <v>231</v>
      </c>
      <c r="D292" s="89" t="s">
        <v>139</v>
      </c>
      <c r="E292" s="33">
        <v>1628571</v>
      </c>
      <c r="F292" s="17">
        <v>1807721</v>
      </c>
      <c r="G292" s="16">
        <f>F292-E292</f>
        <v>179150</v>
      </c>
      <c r="H292" s="68" t="s">
        <v>16</v>
      </c>
      <c r="I292" s="18"/>
      <c r="J292" s="5" t="s">
        <v>20</v>
      </c>
    </row>
    <row r="293" spans="1:10" ht="15" customHeight="1">
      <c r="A293" s="84"/>
      <c r="B293" s="86"/>
      <c r="C293" s="88"/>
      <c r="D293" s="90"/>
      <c r="E293" s="34">
        <v>1258086</v>
      </c>
      <c r="F293" s="20">
        <v>1395942</v>
      </c>
      <c r="G293" s="19">
        <f>F293-E293</f>
        <v>137856</v>
      </c>
      <c r="H293" s="69"/>
      <c r="I293" s="21"/>
      <c r="J293" s="5" t="s">
        <v>21</v>
      </c>
    </row>
    <row r="294" spans="1:10" ht="15" customHeight="1">
      <c r="A294" s="83">
        <v>133</v>
      </c>
      <c r="B294" s="85" t="s">
        <v>149</v>
      </c>
      <c r="C294" s="87" t="s">
        <v>232</v>
      </c>
      <c r="D294" s="89" t="s">
        <v>139</v>
      </c>
      <c r="E294" s="33">
        <v>634477</v>
      </c>
      <c r="F294" s="17">
        <v>641153</v>
      </c>
      <c r="G294" s="16">
        <f t="shared" si="5"/>
        <v>6676</v>
      </c>
      <c r="H294" s="68" t="s">
        <v>16</v>
      </c>
      <c r="I294" s="18"/>
      <c r="J294" s="5" t="s">
        <v>20</v>
      </c>
    </row>
    <row r="295" spans="1:10" ht="15" customHeight="1">
      <c r="A295" s="84"/>
      <c r="B295" s="86"/>
      <c r="C295" s="88"/>
      <c r="D295" s="90"/>
      <c r="E295" s="34">
        <v>175909</v>
      </c>
      <c r="F295" s="20">
        <v>178281</v>
      </c>
      <c r="G295" s="19">
        <f t="shared" si="5"/>
        <v>2372</v>
      </c>
      <c r="H295" s="69"/>
      <c r="I295" s="21"/>
      <c r="J295" s="5" t="s">
        <v>21</v>
      </c>
    </row>
    <row r="296" spans="1:10" ht="15" customHeight="1">
      <c r="A296" s="83">
        <v>134</v>
      </c>
      <c r="B296" s="85" t="s">
        <v>149</v>
      </c>
      <c r="C296" s="87" t="s">
        <v>233</v>
      </c>
      <c r="D296" s="89" t="s">
        <v>139</v>
      </c>
      <c r="E296" s="33">
        <v>168168</v>
      </c>
      <c r="F296" s="17">
        <v>160615</v>
      </c>
      <c r="G296" s="16">
        <f t="shared" si="5"/>
        <v>-7553</v>
      </c>
      <c r="H296" s="68" t="s">
        <v>16</v>
      </c>
      <c r="I296" s="18"/>
      <c r="J296" s="5" t="s">
        <v>20</v>
      </c>
    </row>
    <row r="297" spans="1:10" ht="15" customHeight="1">
      <c r="A297" s="84"/>
      <c r="B297" s="86"/>
      <c r="C297" s="88"/>
      <c r="D297" s="90"/>
      <c r="E297" s="34">
        <v>110466</v>
      </c>
      <c r="F297" s="20">
        <v>102315</v>
      </c>
      <c r="G297" s="19">
        <f t="shared" si="5"/>
        <v>-8151</v>
      </c>
      <c r="H297" s="69"/>
      <c r="I297" s="21"/>
      <c r="J297" s="5" t="s">
        <v>21</v>
      </c>
    </row>
    <row r="298" spans="1:10" ht="15" customHeight="1">
      <c r="A298" s="83">
        <v>135</v>
      </c>
      <c r="B298" s="85" t="s">
        <v>149</v>
      </c>
      <c r="C298" s="87" t="s">
        <v>234</v>
      </c>
      <c r="D298" s="89" t="s">
        <v>235</v>
      </c>
      <c r="E298" s="33">
        <v>437968</v>
      </c>
      <c r="F298" s="17">
        <v>437652</v>
      </c>
      <c r="G298" s="16">
        <f t="shared" ref="G298:G357" si="6">F298-E298</f>
        <v>-316</v>
      </c>
      <c r="H298" s="68" t="s">
        <v>16</v>
      </c>
      <c r="I298" s="18"/>
      <c r="J298" s="5" t="s">
        <v>20</v>
      </c>
    </row>
    <row r="299" spans="1:10" ht="15" customHeight="1">
      <c r="A299" s="84"/>
      <c r="B299" s="86"/>
      <c r="C299" s="88"/>
      <c r="D299" s="90"/>
      <c r="E299" s="34">
        <v>428592</v>
      </c>
      <c r="F299" s="20">
        <v>427660</v>
      </c>
      <c r="G299" s="19">
        <f t="shared" si="6"/>
        <v>-932</v>
      </c>
      <c r="H299" s="69"/>
      <c r="I299" s="21"/>
      <c r="J299" s="5" t="s">
        <v>21</v>
      </c>
    </row>
    <row r="300" spans="1:10" ht="15" customHeight="1">
      <c r="A300" s="83">
        <v>136</v>
      </c>
      <c r="B300" s="85" t="s">
        <v>149</v>
      </c>
      <c r="C300" s="87" t="s">
        <v>236</v>
      </c>
      <c r="D300" s="89" t="s">
        <v>139</v>
      </c>
      <c r="E300" s="33">
        <v>290371</v>
      </c>
      <c r="F300" s="17">
        <v>276857</v>
      </c>
      <c r="G300" s="16">
        <f t="shared" si="6"/>
        <v>-13514</v>
      </c>
      <c r="H300" s="68" t="s">
        <v>16</v>
      </c>
      <c r="I300" s="18"/>
      <c r="J300" s="5" t="s">
        <v>20</v>
      </c>
    </row>
    <row r="301" spans="1:10" ht="15" customHeight="1">
      <c r="A301" s="84"/>
      <c r="B301" s="86"/>
      <c r="C301" s="88"/>
      <c r="D301" s="90"/>
      <c r="E301" s="34">
        <v>287422</v>
      </c>
      <c r="F301" s="20">
        <v>270284</v>
      </c>
      <c r="G301" s="19">
        <f t="shared" si="6"/>
        <v>-17138</v>
      </c>
      <c r="H301" s="69"/>
      <c r="I301" s="21"/>
      <c r="J301" s="5" t="s">
        <v>21</v>
      </c>
    </row>
    <row r="302" spans="1:10" ht="22.5" customHeight="1">
      <c r="A302" s="83">
        <v>137</v>
      </c>
      <c r="B302" s="85" t="s">
        <v>149</v>
      </c>
      <c r="C302" s="91" t="s">
        <v>237</v>
      </c>
      <c r="D302" s="89" t="s">
        <v>139</v>
      </c>
      <c r="E302" s="33">
        <v>0</v>
      </c>
      <c r="F302" s="17">
        <v>120171</v>
      </c>
      <c r="G302" s="16">
        <f t="shared" si="6"/>
        <v>120171</v>
      </c>
      <c r="H302" s="68" t="s">
        <v>16</v>
      </c>
      <c r="I302" s="18"/>
      <c r="J302" s="5" t="s">
        <v>20</v>
      </c>
    </row>
    <row r="303" spans="1:10" ht="22.5" customHeight="1">
      <c r="A303" s="84"/>
      <c r="B303" s="86"/>
      <c r="C303" s="92"/>
      <c r="D303" s="90"/>
      <c r="E303" s="34">
        <v>0</v>
      </c>
      <c r="F303" s="20">
        <v>120171</v>
      </c>
      <c r="G303" s="19">
        <f t="shared" si="6"/>
        <v>120171</v>
      </c>
      <c r="H303" s="69"/>
      <c r="I303" s="21"/>
      <c r="J303" s="5" t="s">
        <v>21</v>
      </c>
    </row>
    <row r="304" spans="1:10" ht="15" customHeight="1">
      <c r="A304" s="83">
        <v>138</v>
      </c>
      <c r="B304" s="85" t="s">
        <v>149</v>
      </c>
      <c r="C304" s="91" t="s">
        <v>238</v>
      </c>
      <c r="D304" s="89" t="s">
        <v>239</v>
      </c>
      <c r="E304" s="33">
        <v>597185</v>
      </c>
      <c r="F304" s="17">
        <v>750204</v>
      </c>
      <c r="G304" s="16">
        <f t="shared" si="6"/>
        <v>153019</v>
      </c>
      <c r="H304" s="68" t="s">
        <v>16</v>
      </c>
      <c r="I304" s="18"/>
      <c r="J304" s="5" t="s">
        <v>20</v>
      </c>
    </row>
    <row r="305" spans="1:10" ht="15" customHeight="1">
      <c r="A305" s="84"/>
      <c r="B305" s="86"/>
      <c r="C305" s="92"/>
      <c r="D305" s="90"/>
      <c r="E305" s="34">
        <v>454846</v>
      </c>
      <c r="F305" s="20">
        <v>581341</v>
      </c>
      <c r="G305" s="19">
        <f t="shared" si="6"/>
        <v>126495</v>
      </c>
      <c r="H305" s="69"/>
      <c r="I305" s="21"/>
      <c r="J305" s="5" t="s">
        <v>21</v>
      </c>
    </row>
    <row r="306" spans="1:10" ht="15" customHeight="1">
      <c r="A306" s="83">
        <v>139</v>
      </c>
      <c r="B306" s="85" t="s">
        <v>149</v>
      </c>
      <c r="C306" s="91" t="s">
        <v>240</v>
      </c>
      <c r="D306" s="89" t="s">
        <v>239</v>
      </c>
      <c r="E306" s="33">
        <v>347749</v>
      </c>
      <c r="F306" s="17">
        <v>117149</v>
      </c>
      <c r="G306" s="16">
        <f t="shared" si="6"/>
        <v>-230600</v>
      </c>
      <c r="H306" s="68" t="s">
        <v>16</v>
      </c>
      <c r="I306" s="18"/>
      <c r="J306" s="5" t="s">
        <v>20</v>
      </c>
    </row>
    <row r="307" spans="1:10" ht="15" customHeight="1">
      <c r="A307" s="84"/>
      <c r="B307" s="86"/>
      <c r="C307" s="92"/>
      <c r="D307" s="90"/>
      <c r="E307" s="34">
        <v>101895</v>
      </c>
      <c r="F307" s="20">
        <v>67850</v>
      </c>
      <c r="G307" s="19">
        <f t="shared" si="6"/>
        <v>-34045</v>
      </c>
      <c r="H307" s="69"/>
      <c r="I307" s="21"/>
      <c r="J307" s="5" t="s">
        <v>21</v>
      </c>
    </row>
    <row r="308" spans="1:10" ht="15" customHeight="1">
      <c r="A308" s="83">
        <v>140</v>
      </c>
      <c r="B308" s="85" t="s">
        <v>149</v>
      </c>
      <c r="C308" s="87" t="s">
        <v>39</v>
      </c>
      <c r="D308" s="89" t="s">
        <v>38</v>
      </c>
      <c r="E308" s="33">
        <v>510321</v>
      </c>
      <c r="F308" s="17">
        <v>333433</v>
      </c>
      <c r="G308" s="16">
        <f t="shared" si="6"/>
        <v>-176888</v>
      </c>
      <c r="H308" s="68" t="s">
        <v>16</v>
      </c>
      <c r="I308" s="18"/>
      <c r="J308" s="5" t="s">
        <v>20</v>
      </c>
    </row>
    <row r="309" spans="1:10" ht="15" customHeight="1">
      <c r="A309" s="84"/>
      <c r="B309" s="86"/>
      <c r="C309" s="88"/>
      <c r="D309" s="90"/>
      <c r="E309" s="34">
        <v>423269</v>
      </c>
      <c r="F309" s="20">
        <v>317574</v>
      </c>
      <c r="G309" s="19">
        <f t="shared" si="6"/>
        <v>-105695</v>
      </c>
      <c r="H309" s="69"/>
      <c r="I309" s="21"/>
      <c r="J309" s="5" t="s">
        <v>21</v>
      </c>
    </row>
    <row r="310" spans="1:10" ht="15" customHeight="1">
      <c r="A310" s="83">
        <v>141</v>
      </c>
      <c r="B310" s="85" t="s">
        <v>149</v>
      </c>
      <c r="C310" s="87" t="s">
        <v>141</v>
      </c>
      <c r="D310" s="89" t="s">
        <v>139</v>
      </c>
      <c r="E310" s="33">
        <v>104060</v>
      </c>
      <c r="F310" s="17">
        <v>68461</v>
      </c>
      <c r="G310" s="16">
        <f t="shared" si="6"/>
        <v>-35599</v>
      </c>
      <c r="H310" s="68" t="s">
        <v>16</v>
      </c>
      <c r="I310" s="18"/>
      <c r="J310" s="5" t="s">
        <v>20</v>
      </c>
    </row>
    <row r="311" spans="1:10" ht="15" customHeight="1">
      <c r="A311" s="84"/>
      <c r="B311" s="86"/>
      <c r="C311" s="88"/>
      <c r="D311" s="90"/>
      <c r="E311" s="34">
        <v>104060</v>
      </c>
      <c r="F311" s="20">
        <v>68461</v>
      </c>
      <c r="G311" s="19">
        <f t="shared" si="6"/>
        <v>-35599</v>
      </c>
      <c r="H311" s="69"/>
      <c r="I311" s="21"/>
      <c r="J311" s="5" t="s">
        <v>21</v>
      </c>
    </row>
    <row r="312" spans="1:10" ht="15" customHeight="1">
      <c r="A312" s="71" t="s">
        <v>150</v>
      </c>
      <c r="B312" s="72"/>
      <c r="C312" s="72"/>
      <c r="D312" s="73"/>
      <c r="E312" s="33">
        <f>SUMIF($J$290:$J$311,J290, E290:E311)</f>
        <v>5424640</v>
      </c>
      <c r="F312" s="17">
        <f>SUMIF($J$290:$J$311,J290, F290:F311)</f>
        <v>5466172</v>
      </c>
      <c r="G312" s="16">
        <f t="shared" si="6"/>
        <v>41532</v>
      </c>
      <c r="H312" s="68"/>
      <c r="I312" s="18"/>
    </row>
    <row r="313" spans="1:10" ht="15" customHeight="1">
      <c r="A313" s="74"/>
      <c r="B313" s="75"/>
      <c r="C313" s="75"/>
      <c r="D313" s="76"/>
      <c r="E313" s="34">
        <f>SUMIF($J$290:$J$311,J291, E290:E311)</f>
        <v>3519622</v>
      </c>
      <c r="F313" s="20">
        <f>SUMIF($J$290:$J$311,J291, F290:F311)</f>
        <v>3718609</v>
      </c>
      <c r="G313" s="19">
        <f t="shared" si="6"/>
        <v>198987</v>
      </c>
      <c r="H313" s="69"/>
      <c r="I313" s="21"/>
    </row>
    <row r="314" spans="1:10" ht="15" customHeight="1">
      <c r="A314" s="83">
        <v>142</v>
      </c>
      <c r="B314" s="85" t="s">
        <v>151</v>
      </c>
      <c r="C314" s="87" t="s">
        <v>152</v>
      </c>
      <c r="D314" s="89" t="s">
        <v>139</v>
      </c>
      <c r="E314" s="33">
        <v>268050084</v>
      </c>
      <c r="F314" s="17">
        <v>265628921</v>
      </c>
      <c r="G314" s="16">
        <f t="shared" si="6"/>
        <v>-2421163</v>
      </c>
      <c r="H314" s="68" t="s">
        <v>16</v>
      </c>
      <c r="I314" s="18"/>
      <c r="J314" s="5" t="s">
        <v>20</v>
      </c>
    </row>
    <row r="315" spans="1:10" ht="15" customHeight="1">
      <c r="A315" s="84"/>
      <c r="B315" s="86"/>
      <c r="C315" s="88"/>
      <c r="D315" s="90"/>
      <c r="E315" s="34">
        <v>66187373</v>
      </c>
      <c r="F315" s="20">
        <v>65429806</v>
      </c>
      <c r="G315" s="19">
        <f t="shared" si="6"/>
        <v>-757567</v>
      </c>
      <c r="H315" s="69"/>
      <c r="I315" s="21"/>
      <c r="J315" s="5" t="s">
        <v>21</v>
      </c>
    </row>
    <row r="316" spans="1:10" ht="15" customHeight="1">
      <c r="A316" s="83">
        <v>143</v>
      </c>
      <c r="B316" s="85" t="s">
        <v>151</v>
      </c>
      <c r="C316" s="87" t="s">
        <v>154</v>
      </c>
      <c r="D316" s="89" t="s">
        <v>139</v>
      </c>
      <c r="E316" s="33">
        <v>42956</v>
      </c>
      <c r="F316" s="17">
        <v>50120</v>
      </c>
      <c r="G316" s="16">
        <f>F316-E316</f>
        <v>7164</v>
      </c>
      <c r="H316" s="68" t="s">
        <v>16</v>
      </c>
      <c r="I316" s="18"/>
      <c r="J316" s="5" t="s">
        <v>20</v>
      </c>
    </row>
    <row r="317" spans="1:10" ht="15" customHeight="1">
      <c r="A317" s="84"/>
      <c r="B317" s="86"/>
      <c r="C317" s="88"/>
      <c r="D317" s="90"/>
      <c r="E317" s="34">
        <v>10739</v>
      </c>
      <c r="F317" s="20">
        <v>12530</v>
      </c>
      <c r="G317" s="19">
        <f>F317-E317</f>
        <v>1791</v>
      </c>
      <c r="H317" s="69"/>
      <c r="I317" s="21"/>
      <c r="J317" s="5" t="s">
        <v>21</v>
      </c>
    </row>
    <row r="318" spans="1:10" ht="15" customHeight="1">
      <c r="A318" s="83">
        <v>144</v>
      </c>
      <c r="B318" s="85" t="s">
        <v>151</v>
      </c>
      <c r="C318" s="87" t="s">
        <v>153</v>
      </c>
      <c r="D318" s="89" t="s">
        <v>139</v>
      </c>
      <c r="E318" s="33">
        <v>105700</v>
      </c>
      <c r="F318" s="17">
        <v>103500</v>
      </c>
      <c r="G318" s="16">
        <f>F318-E318</f>
        <v>-2200</v>
      </c>
      <c r="H318" s="68" t="s">
        <v>16</v>
      </c>
      <c r="I318" s="18"/>
      <c r="J318" s="5" t="s">
        <v>20</v>
      </c>
    </row>
    <row r="319" spans="1:10" ht="15" customHeight="1">
      <c r="A319" s="84"/>
      <c r="B319" s="86"/>
      <c r="C319" s="88"/>
      <c r="D319" s="90"/>
      <c r="E319" s="34">
        <v>26425</v>
      </c>
      <c r="F319" s="20">
        <v>25875</v>
      </c>
      <c r="G319" s="19">
        <f>F319-E319</f>
        <v>-550</v>
      </c>
      <c r="H319" s="69"/>
      <c r="I319" s="21"/>
      <c r="J319" s="5" t="s">
        <v>21</v>
      </c>
    </row>
    <row r="320" spans="1:10" ht="15" customHeight="1">
      <c r="A320" s="83">
        <v>145</v>
      </c>
      <c r="B320" s="85" t="s">
        <v>151</v>
      </c>
      <c r="C320" s="87" t="s">
        <v>76</v>
      </c>
      <c r="D320" s="89" t="s">
        <v>139</v>
      </c>
      <c r="E320" s="33">
        <v>2815872</v>
      </c>
      <c r="F320" s="17">
        <v>2082397</v>
      </c>
      <c r="G320" s="16">
        <f t="shared" si="6"/>
        <v>-733475</v>
      </c>
      <c r="H320" s="68" t="s">
        <v>16</v>
      </c>
      <c r="I320" s="18"/>
      <c r="J320" s="5" t="s">
        <v>20</v>
      </c>
    </row>
    <row r="321" spans="1:10" ht="15" customHeight="1">
      <c r="A321" s="84"/>
      <c r="B321" s="86"/>
      <c r="C321" s="88"/>
      <c r="D321" s="90"/>
      <c r="E321" s="34">
        <v>2815872</v>
      </c>
      <c r="F321" s="20">
        <v>2082397</v>
      </c>
      <c r="G321" s="19">
        <f t="shared" si="6"/>
        <v>-733475</v>
      </c>
      <c r="H321" s="69"/>
      <c r="I321" s="21"/>
      <c r="J321" s="5" t="s">
        <v>21</v>
      </c>
    </row>
    <row r="322" spans="1:10" ht="15" customHeight="1">
      <c r="A322" s="71" t="s">
        <v>155</v>
      </c>
      <c r="B322" s="72"/>
      <c r="C322" s="72"/>
      <c r="D322" s="73"/>
      <c r="E322" s="33">
        <f>SUMIF($J$314:$J$321, J314, E314:E321)</f>
        <v>271014612</v>
      </c>
      <c r="F322" s="17">
        <f>SUMIF($J$314:$J$321, J314, F314:F321)</f>
        <v>267864938</v>
      </c>
      <c r="G322" s="16">
        <f t="shared" si="6"/>
        <v>-3149674</v>
      </c>
      <c r="H322" s="68"/>
      <c r="I322" s="18"/>
    </row>
    <row r="323" spans="1:10" ht="15" customHeight="1">
      <c r="A323" s="74"/>
      <c r="B323" s="75"/>
      <c r="C323" s="75"/>
      <c r="D323" s="76"/>
      <c r="E323" s="34">
        <f>SUMIF($J$314:$J$321, J315, E314:E321)</f>
        <v>69040409</v>
      </c>
      <c r="F323" s="20">
        <f>SUMIF($J$314:$J$321, J315, F314:F321)</f>
        <v>67550608</v>
      </c>
      <c r="G323" s="19">
        <f t="shared" si="6"/>
        <v>-1489801</v>
      </c>
      <c r="H323" s="69"/>
      <c r="I323" s="21"/>
    </row>
    <row r="324" spans="1:10" ht="15" customHeight="1">
      <c r="A324" s="83">
        <v>146</v>
      </c>
      <c r="B324" s="85" t="s">
        <v>156</v>
      </c>
      <c r="C324" s="87" t="s">
        <v>158</v>
      </c>
      <c r="D324" s="89" t="s">
        <v>59</v>
      </c>
      <c r="E324" s="33">
        <v>151252</v>
      </c>
      <c r="F324" s="17">
        <v>158534</v>
      </c>
      <c r="G324" s="16">
        <f>F324-E324</f>
        <v>7282</v>
      </c>
      <c r="H324" s="68" t="s">
        <v>16</v>
      </c>
      <c r="I324" s="18"/>
      <c r="J324" s="5" t="s">
        <v>20</v>
      </c>
    </row>
    <row r="325" spans="1:10" ht="15" customHeight="1">
      <c r="A325" s="84"/>
      <c r="B325" s="86"/>
      <c r="C325" s="88"/>
      <c r="D325" s="90"/>
      <c r="E325" s="34">
        <v>113382</v>
      </c>
      <c r="F325" s="20">
        <v>115229</v>
      </c>
      <c r="G325" s="19">
        <f>F325-E325</f>
        <v>1847</v>
      </c>
      <c r="H325" s="69"/>
      <c r="I325" s="21"/>
      <c r="J325" s="5" t="s">
        <v>21</v>
      </c>
    </row>
    <row r="326" spans="1:10" ht="22.5" customHeight="1">
      <c r="A326" s="83">
        <v>147</v>
      </c>
      <c r="B326" s="85" t="s">
        <v>156</v>
      </c>
      <c r="C326" s="91" t="s">
        <v>157</v>
      </c>
      <c r="D326" s="89" t="s">
        <v>59</v>
      </c>
      <c r="E326" s="33">
        <v>858097</v>
      </c>
      <c r="F326" s="17">
        <v>3673415</v>
      </c>
      <c r="G326" s="16">
        <f t="shared" si="6"/>
        <v>2815318</v>
      </c>
      <c r="H326" s="68" t="s">
        <v>16</v>
      </c>
      <c r="I326" s="18"/>
      <c r="J326" s="5" t="s">
        <v>20</v>
      </c>
    </row>
    <row r="327" spans="1:10" ht="22.5" customHeight="1">
      <c r="A327" s="84"/>
      <c r="B327" s="86"/>
      <c r="C327" s="92"/>
      <c r="D327" s="90"/>
      <c r="E327" s="34">
        <v>229097</v>
      </c>
      <c r="F327" s="20">
        <v>419415</v>
      </c>
      <c r="G327" s="19">
        <f t="shared" si="6"/>
        <v>190318</v>
      </c>
      <c r="H327" s="69"/>
      <c r="I327" s="21"/>
      <c r="J327" s="5" t="s">
        <v>21</v>
      </c>
    </row>
    <row r="328" spans="1:10" ht="15" customHeight="1">
      <c r="A328" s="71" t="s">
        <v>159</v>
      </c>
      <c r="B328" s="72"/>
      <c r="C328" s="72"/>
      <c r="D328" s="73"/>
      <c r="E328" s="33">
        <f>SUMIF($J$324:$J$327, J326, E324:E327)</f>
        <v>1009349</v>
      </c>
      <c r="F328" s="17">
        <f>SUMIF($J$324:$J$327, J326, F324:F327)</f>
        <v>3831949</v>
      </c>
      <c r="G328" s="16">
        <f t="shared" si="6"/>
        <v>2822600</v>
      </c>
      <c r="H328" s="68"/>
      <c r="I328" s="18"/>
    </row>
    <row r="329" spans="1:10" ht="15" customHeight="1">
      <c r="A329" s="74"/>
      <c r="B329" s="75"/>
      <c r="C329" s="75"/>
      <c r="D329" s="76"/>
      <c r="E329" s="34">
        <f>SUMIF($J$324:$J$327, J327, E324:E327)</f>
        <v>342479</v>
      </c>
      <c r="F329" s="20">
        <f>SUMIF($J$324:$J$327, J327, F324:F327)</f>
        <v>534644</v>
      </c>
      <c r="G329" s="19">
        <f t="shared" si="6"/>
        <v>192165</v>
      </c>
      <c r="H329" s="69"/>
      <c r="I329" s="21"/>
    </row>
    <row r="330" spans="1:10" ht="15" customHeight="1">
      <c r="A330" s="83">
        <v>148</v>
      </c>
      <c r="B330" s="85" t="s">
        <v>160</v>
      </c>
      <c r="C330" s="87" t="s">
        <v>161</v>
      </c>
      <c r="D330" s="89" t="s">
        <v>59</v>
      </c>
      <c r="E330" s="33">
        <v>142533</v>
      </c>
      <c r="F330" s="17">
        <v>141241</v>
      </c>
      <c r="G330" s="16">
        <f t="shared" si="6"/>
        <v>-1292</v>
      </c>
      <c r="H330" s="68" t="s">
        <v>16</v>
      </c>
      <c r="I330" s="18"/>
      <c r="J330" s="5" t="s">
        <v>20</v>
      </c>
    </row>
    <row r="331" spans="1:10" ht="15" customHeight="1">
      <c r="A331" s="84"/>
      <c r="B331" s="86"/>
      <c r="C331" s="88"/>
      <c r="D331" s="90"/>
      <c r="E331" s="34">
        <v>0</v>
      </c>
      <c r="F331" s="20">
        <v>-184131</v>
      </c>
      <c r="G331" s="19">
        <f t="shared" si="6"/>
        <v>-184131</v>
      </c>
      <c r="H331" s="69"/>
      <c r="I331" s="21"/>
      <c r="J331" s="5" t="s">
        <v>21</v>
      </c>
    </row>
    <row r="332" spans="1:10" ht="15" customHeight="1">
      <c r="A332" s="71" t="s">
        <v>162</v>
      </c>
      <c r="B332" s="72"/>
      <c r="C332" s="72"/>
      <c r="D332" s="73"/>
      <c r="E332" s="33">
        <f>SUMIF($J$330:$J$331, J330, E330:E331)</f>
        <v>142533</v>
      </c>
      <c r="F332" s="17">
        <f>SUMIF($J$330:$J$331, J330, F330:F331)</f>
        <v>141241</v>
      </c>
      <c r="G332" s="16">
        <f t="shared" si="6"/>
        <v>-1292</v>
      </c>
      <c r="H332" s="68"/>
      <c r="I332" s="18"/>
    </row>
    <row r="333" spans="1:10" ht="15" customHeight="1">
      <c r="A333" s="74"/>
      <c r="B333" s="75"/>
      <c r="C333" s="75"/>
      <c r="D333" s="76"/>
      <c r="E333" s="34">
        <f>SUMIF($J$330:$J$331, J331, E330:E331)</f>
        <v>0</v>
      </c>
      <c r="F333" s="20">
        <f>SUMIF($J$330:$J$331, J331, F330:F331)</f>
        <v>-184131</v>
      </c>
      <c r="G333" s="19">
        <f t="shared" si="6"/>
        <v>-184131</v>
      </c>
      <c r="H333" s="69"/>
      <c r="I333" s="21"/>
    </row>
    <row r="334" spans="1:10" ht="15" customHeight="1">
      <c r="A334" s="83">
        <v>149</v>
      </c>
      <c r="B334" s="85" t="s">
        <v>163</v>
      </c>
      <c r="C334" s="87" t="s">
        <v>164</v>
      </c>
      <c r="D334" s="89" t="s">
        <v>59</v>
      </c>
      <c r="E334" s="33">
        <v>494980</v>
      </c>
      <c r="F334" s="17">
        <v>504376</v>
      </c>
      <c r="G334" s="16">
        <f t="shared" si="6"/>
        <v>9396</v>
      </c>
      <c r="H334" s="68" t="s">
        <v>16</v>
      </c>
      <c r="I334" s="18"/>
      <c r="J334" s="5" t="s">
        <v>20</v>
      </c>
    </row>
    <row r="335" spans="1:10" ht="15" customHeight="1">
      <c r="A335" s="84"/>
      <c r="B335" s="86"/>
      <c r="C335" s="88"/>
      <c r="D335" s="90"/>
      <c r="E335" s="34">
        <v>44923</v>
      </c>
      <c r="F335" s="20">
        <v>82871</v>
      </c>
      <c r="G335" s="19">
        <f t="shared" si="6"/>
        <v>37948</v>
      </c>
      <c r="H335" s="69"/>
      <c r="I335" s="21"/>
      <c r="J335" s="5" t="s">
        <v>21</v>
      </c>
    </row>
    <row r="336" spans="1:10" ht="15" customHeight="1">
      <c r="A336" s="83">
        <v>150</v>
      </c>
      <c r="B336" s="85" t="s">
        <v>163</v>
      </c>
      <c r="C336" s="87" t="s">
        <v>165</v>
      </c>
      <c r="D336" s="89" t="s">
        <v>59</v>
      </c>
      <c r="E336" s="33">
        <v>3</v>
      </c>
      <c r="F336" s="17">
        <v>16</v>
      </c>
      <c r="G336" s="16">
        <f t="shared" si="6"/>
        <v>13</v>
      </c>
      <c r="H336" s="68" t="s">
        <v>16</v>
      </c>
      <c r="I336" s="18"/>
      <c r="J336" s="5" t="s">
        <v>20</v>
      </c>
    </row>
    <row r="337" spans="1:11" ht="15" customHeight="1">
      <c r="A337" s="84"/>
      <c r="B337" s="86"/>
      <c r="C337" s="88"/>
      <c r="D337" s="90"/>
      <c r="E337" s="34">
        <v>3</v>
      </c>
      <c r="F337" s="20">
        <v>16</v>
      </c>
      <c r="G337" s="19">
        <f t="shared" si="6"/>
        <v>13</v>
      </c>
      <c r="H337" s="69"/>
      <c r="I337" s="21"/>
      <c r="J337" s="5" t="s">
        <v>21</v>
      </c>
    </row>
    <row r="338" spans="1:11" ht="15" customHeight="1">
      <c r="A338" s="71" t="s">
        <v>166</v>
      </c>
      <c r="B338" s="72"/>
      <c r="C338" s="72"/>
      <c r="D338" s="73"/>
      <c r="E338" s="33">
        <f>SUMIF($J$334:$J$337, J334, E334:E337)</f>
        <v>494983</v>
      </c>
      <c r="F338" s="17">
        <f>SUMIF($J$334:$J$337, J334, F334:F337)</f>
        <v>504392</v>
      </c>
      <c r="G338" s="16">
        <f t="shared" si="6"/>
        <v>9409</v>
      </c>
      <c r="H338" s="68"/>
      <c r="I338" s="18"/>
    </row>
    <row r="339" spans="1:11" ht="15" customHeight="1">
      <c r="A339" s="74"/>
      <c r="B339" s="75"/>
      <c r="C339" s="75"/>
      <c r="D339" s="76"/>
      <c r="E339" s="34">
        <f>SUMIF($J$334:$J$337, J335, E334:E337)</f>
        <v>44926</v>
      </c>
      <c r="F339" s="20">
        <f>SUMIF($J$334:$J$337, J335, F334:F337)</f>
        <v>82887</v>
      </c>
      <c r="G339" s="19">
        <f t="shared" si="6"/>
        <v>37961</v>
      </c>
      <c r="H339" s="69"/>
      <c r="I339" s="21"/>
    </row>
    <row r="340" spans="1:11" ht="15" customHeight="1">
      <c r="A340" s="83">
        <v>151</v>
      </c>
      <c r="B340" s="85" t="s">
        <v>167</v>
      </c>
      <c r="C340" s="87" t="s">
        <v>168</v>
      </c>
      <c r="D340" s="89" t="s">
        <v>47</v>
      </c>
      <c r="E340" s="33">
        <v>38040392</v>
      </c>
      <c r="F340" s="17">
        <v>39601190</v>
      </c>
      <c r="G340" s="16">
        <f t="shared" si="6"/>
        <v>1560798</v>
      </c>
      <c r="H340" s="68" t="s">
        <v>16</v>
      </c>
      <c r="I340" s="18"/>
      <c r="J340" s="5" t="s">
        <v>20</v>
      </c>
    </row>
    <row r="341" spans="1:11" ht="15" customHeight="1">
      <c r="A341" s="84"/>
      <c r="B341" s="86"/>
      <c r="C341" s="88"/>
      <c r="D341" s="90"/>
      <c r="E341" s="34">
        <v>18349794</v>
      </c>
      <c r="F341" s="20">
        <v>19780367</v>
      </c>
      <c r="G341" s="19">
        <f t="shared" si="6"/>
        <v>1430573</v>
      </c>
      <c r="H341" s="69"/>
      <c r="I341" s="21"/>
      <c r="J341" s="5" t="s">
        <v>21</v>
      </c>
    </row>
    <row r="342" spans="1:11" ht="15" customHeight="1">
      <c r="A342" s="71" t="s">
        <v>169</v>
      </c>
      <c r="B342" s="72"/>
      <c r="C342" s="72"/>
      <c r="D342" s="73"/>
      <c r="E342" s="33">
        <f>SUMIF($J$340:$J$341, J340, E340:E341)</f>
        <v>38040392</v>
      </c>
      <c r="F342" s="17">
        <f>SUMIF($J$340:$J$341, J340, F340:F341)</f>
        <v>39601190</v>
      </c>
      <c r="G342" s="16">
        <f t="shared" si="6"/>
        <v>1560798</v>
      </c>
      <c r="H342" s="68"/>
      <c r="I342" s="18"/>
    </row>
    <row r="343" spans="1:11" ht="15" customHeight="1">
      <c r="A343" s="74"/>
      <c r="B343" s="75"/>
      <c r="C343" s="75"/>
      <c r="D343" s="76"/>
      <c r="E343" s="34">
        <f>SUMIF($J$340:$J$341, J341, E340:E341)</f>
        <v>18349794</v>
      </c>
      <c r="F343" s="20">
        <f>SUMIF($J$340:$J$341, J341, F340:F341)</f>
        <v>19780367</v>
      </c>
      <c r="G343" s="19">
        <f t="shared" si="6"/>
        <v>1430573</v>
      </c>
      <c r="H343" s="69"/>
      <c r="I343" s="21"/>
    </row>
    <row r="344" spans="1:11" ht="15" customHeight="1">
      <c r="A344" s="83">
        <v>152</v>
      </c>
      <c r="B344" s="85" t="s">
        <v>170</v>
      </c>
      <c r="C344" s="87" t="s">
        <v>171</v>
      </c>
      <c r="D344" s="89" t="s">
        <v>60</v>
      </c>
      <c r="E344" s="33">
        <v>93015</v>
      </c>
      <c r="F344" s="17">
        <v>92095</v>
      </c>
      <c r="G344" s="16">
        <f t="shared" si="6"/>
        <v>-920</v>
      </c>
      <c r="H344" s="68" t="s">
        <v>16</v>
      </c>
      <c r="I344" s="18"/>
      <c r="J344" s="5" t="s">
        <v>20</v>
      </c>
    </row>
    <row r="345" spans="1:11" ht="15" customHeight="1">
      <c r="A345" s="84"/>
      <c r="B345" s="86"/>
      <c r="C345" s="88"/>
      <c r="D345" s="90"/>
      <c r="E345" s="34">
        <v>93015</v>
      </c>
      <c r="F345" s="20">
        <v>92095</v>
      </c>
      <c r="G345" s="19">
        <f t="shared" si="6"/>
        <v>-920</v>
      </c>
      <c r="H345" s="69"/>
      <c r="I345" s="21"/>
      <c r="J345" s="5" t="s">
        <v>21</v>
      </c>
    </row>
    <row r="346" spans="1:11" ht="15" customHeight="1">
      <c r="A346" s="71" t="s">
        <v>172</v>
      </c>
      <c r="B346" s="72"/>
      <c r="C346" s="72"/>
      <c r="D346" s="73"/>
      <c r="E346" s="33">
        <f>SUMIF($J$344:$J$345, J344, E344:E345)</f>
        <v>93015</v>
      </c>
      <c r="F346" s="17">
        <f>SUMIF($J$344:$J$345, J344, F344:F345)</f>
        <v>92095</v>
      </c>
      <c r="G346" s="16">
        <f t="shared" si="6"/>
        <v>-920</v>
      </c>
      <c r="H346" s="68"/>
      <c r="I346" s="18"/>
    </row>
    <row r="347" spans="1:11" ht="15" customHeight="1">
      <c r="A347" s="74"/>
      <c r="B347" s="75"/>
      <c r="C347" s="75"/>
      <c r="D347" s="76"/>
      <c r="E347" s="34">
        <f>SUMIF($J$344:$J$345, J345, E344:E345)</f>
        <v>93015</v>
      </c>
      <c r="F347" s="20">
        <f>SUMIF($J$344:$J$345, J345, F344:F345)</f>
        <v>92095</v>
      </c>
      <c r="G347" s="19">
        <f t="shared" si="6"/>
        <v>-920</v>
      </c>
      <c r="H347" s="69"/>
      <c r="I347" s="21"/>
    </row>
    <row r="348" spans="1:11" ht="15" customHeight="1">
      <c r="A348" s="83">
        <v>153</v>
      </c>
      <c r="B348" s="85" t="s">
        <v>173</v>
      </c>
      <c r="C348" s="87" t="s">
        <v>174</v>
      </c>
      <c r="D348" s="89" t="s">
        <v>42</v>
      </c>
      <c r="E348" s="33">
        <v>53500653</v>
      </c>
      <c r="F348" s="17">
        <v>54857827</v>
      </c>
      <c r="G348" s="16">
        <f t="shared" si="6"/>
        <v>1357174</v>
      </c>
      <c r="H348" s="68" t="s">
        <v>190</v>
      </c>
      <c r="I348" s="18">
        <v>19188</v>
      </c>
      <c r="J348" s="5" t="s">
        <v>20</v>
      </c>
      <c r="K348" s="5" t="s">
        <v>30</v>
      </c>
    </row>
    <row r="349" spans="1:11" ht="15" customHeight="1">
      <c r="A349" s="84"/>
      <c r="B349" s="86"/>
      <c r="C349" s="88"/>
      <c r="D349" s="90"/>
      <c r="E349" s="34">
        <v>49301266</v>
      </c>
      <c r="F349" s="20">
        <v>50678487</v>
      </c>
      <c r="G349" s="19">
        <f t="shared" si="6"/>
        <v>1377221</v>
      </c>
      <c r="H349" s="69"/>
      <c r="I349" s="21">
        <v>19188</v>
      </c>
      <c r="J349" s="5" t="s">
        <v>21</v>
      </c>
      <c r="K349" s="5" t="s">
        <v>31</v>
      </c>
    </row>
    <row r="350" spans="1:11" ht="15" customHeight="1">
      <c r="A350" s="71" t="s">
        <v>175</v>
      </c>
      <c r="B350" s="72"/>
      <c r="C350" s="72"/>
      <c r="D350" s="73"/>
      <c r="E350" s="33">
        <f>SUMIF($J$348:$J$349, J348, E348:E349)</f>
        <v>53500653</v>
      </c>
      <c r="F350" s="17">
        <f>SUMIF($J$348:$J$349, J348, F348:F349)</f>
        <v>54857827</v>
      </c>
      <c r="G350" s="16">
        <f t="shared" si="6"/>
        <v>1357174</v>
      </c>
      <c r="H350" s="68"/>
      <c r="I350" s="18"/>
    </row>
    <row r="351" spans="1:11" ht="15" customHeight="1">
      <c r="A351" s="74"/>
      <c r="B351" s="75"/>
      <c r="C351" s="75"/>
      <c r="D351" s="76"/>
      <c r="E351" s="34">
        <f>SUMIF($J$348:$J$349, J349, E348:E349)</f>
        <v>49301266</v>
      </c>
      <c r="F351" s="20">
        <f>SUMIF($J$348:$J$349, J349, F348:F349)</f>
        <v>50678487</v>
      </c>
      <c r="G351" s="19">
        <f t="shared" si="6"/>
        <v>1377221</v>
      </c>
      <c r="H351" s="69"/>
      <c r="I351" s="21"/>
    </row>
    <row r="352" spans="1:11" ht="15" customHeight="1">
      <c r="A352" s="83">
        <v>154</v>
      </c>
      <c r="B352" s="85" t="s">
        <v>176</v>
      </c>
      <c r="C352" s="87" t="s">
        <v>177</v>
      </c>
      <c r="D352" s="89" t="s">
        <v>47</v>
      </c>
      <c r="E352" s="33">
        <v>10286961</v>
      </c>
      <c r="F352" s="17">
        <v>10601091</v>
      </c>
      <c r="G352" s="16">
        <f t="shared" si="6"/>
        <v>314130</v>
      </c>
      <c r="H352" s="68" t="s">
        <v>16</v>
      </c>
      <c r="I352" s="18"/>
      <c r="J352" s="5" t="s">
        <v>20</v>
      </c>
    </row>
    <row r="353" spans="1:11" ht="15" customHeight="1">
      <c r="A353" s="84"/>
      <c r="B353" s="86"/>
      <c r="C353" s="88"/>
      <c r="D353" s="90"/>
      <c r="E353" s="34">
        <v>3396859</v>
      </c>
      <c r="F353" s="20">
        <v>3567808</v>
      </c>
      <c r="G353" s="19">
        <f t="shared" si="6"/>
        <v>170949</v>
      </c>
      <c r="H353" s="69"/>
      <c r="I353" s="21"/>
      <c r="J353" s="5" t="s">
        <v>21</v>
      </c>
    </row>
    <row r="354" spans="1:11" ht="15" customHeight="1">
      <c r="A354" s="71" t="s">
        <v>178</v>
      </c>
      <c r="B354" s="72"/>
      <c r="C354" s="72"/>
      <c r="D354" s="73"/>
      <c r="E354" s="33">
        <f>SUMIF($J$352:$J$353, J352, E352:E353)</f>
        <v>10286961</v>
      </c>
      <c r="F354" s="17">
        <f>SUMIF($J$352:$J$353, J352, F352:F353)</f>
        <v>10601091</v>
      </c>
      <c r="G354" s="16">
        <f t="shared" si="6"/>
        <v>314130</v>
      </c>
      <c r="H354" s="68"/>
      <c r="I354" s="18"/>
    </row>
    <row r="355" spans="1:11" ht="15" customHeight="1">
      <c r="A355" s="74"/>
      <c r="B355" s="75"/>
      <c r="C355" s="75"/>
      <c r="D355" s="76"/>
      <c r="E355" s="34">
        <f>SUMIF($J$352:$J$353, J353, E352:E353)</f>
        <v>3396859</v>
      </c>
      <c r="F355" s="20">
        <f>SUMIF($J$352:$J$353, J353, F352:F353)</f>
        <v>3567808</v>
      </c>
      <c r="G355" s="19">
        <f t="shared" si="6"/>
        <v>170949</v>
      </c>
      <c r="H355" s="69"/>
      <c r="I355" s="21"/>
    </row>
    <row r="356" spans="1:11" ht="15" customHeight="1">
      <c r="A356" s="77" t="s">
        <v>179</v>
      </c>
      <c r="B356" s="78"/>
      <c r="C356" s="78"/>
      <c r="D356" s="79"/>
      <c r="E356" s="33">
        <f>SUMIF($J$8:$J$355, J8, E8:E355)</f>
        <v>642113782</v>
      </c>
      <c r="F356" s="17">
        <f>SUMIF($J$8:$J$355, J8, F8:F355)</f>
        <v>689256205</v>
      </c>
      <c r="G356" s="22">
        <f t="shared" si="6"/>
        <v>47142423</v>
      </c>
      <c r="H356" s="68" t="str">
        <f>IF(I356 ="","","区ＣＭ")</f>
        <v>区ＣＭ</v>
      </c>
      <c r="I356" s="23">
        <f>IF(SUMIF($K$8:$K$355, K356, I8:I355)=0,"",SUMIF($K$8:$K$355, K356, I8:I355))</f>
        <v>936036</v>
      </c>
      <c r="J356" s="5" t="s">
        <v>17</v>
      </c>
      <c r="K356" s="5" t="s">
        <v>180</v>
      </c>
    </row>
    <row r="357" spans="1:11" ht="15" customHeight="1" thickBot="1">
      <c r="A357" s="80"/>
      <c r="B357" s="81"/>
      <c r="C357" s="81"/>
      <c r="D357" s="82"/>
      <c r="E357" s="35">
        <f>SUMIF($J$8:$J$355, J9, E8:E355)</f>
        <v>251670564</v>
      </c>
      <c r="F357" s="25">
        <f>SUMIF($J$8:$J$355, J9, F8:F355)</f>
        <v>267567785</v>
      </c>
      <c r="G357" s="24">
        <f t="shared" si="6"/>
        <v>15897221</v>
      </c>
      <c r="H357" s="70"/>
      <c r="I357" s="26">
        <f>IF(SUMIF($K$8:$K$355, K357, I8:I355)=0,"",SUMIF($K$8:$K$355, K357, I8:I355))</f>
        <v>934703</v>
      </c>
      <c r="J357" s="5" t="s">
        <v>18</v>
      </c>
      <c r="K357" s="5" t="s">
        <v>181</v>
      </c>
    </row>
  </sheetData>
  <mergeCells count="818">
    <mergeCell ref="A8:A9"/>
    <mergeCell ref="B8:B9"/>
    <mergeCell ref="C8:C9"/>
    <mergeCell ref="D8:D9"/>
    <mergeCell ref="H8:H9"/>
    <mergeCell ref="D3:I3"/>
    <mergeCell ref="E5:F5"/>
    <mergeCell ref="C6:C7"/>
    <mergeCell ref="D6:D7"/>
    <mergeCell ref="H6:I7"/>
    <mergeCell ref="I8:I9"/>
    <mergeCell ref="H10:H11"/>
    <mergeCell ref="A12:A13"/>
    <mergeCell ref="B12:B13"/>
    <mergeCell ref="C12:C13"/>
    <mergeCell ref="D12:D13"/>
    <mergeCell ref="H12:H13"/>
    <mergeCell ref="A10:D11"/>
    <mergeCell ref="A22:A23"/>
    <mergeCell ref="B22:B23"/>
    <mergeCell ref="C22:C23"/>
    <mergeCell ref="D22:D23"/>
    <mergeCell ref="H22:H23"/>
    <mergeCell ref="A14:A15"/>
    <mergeCell ref="B14:B15"/>
    <mergeCell ref="C14:C15"/>
    <mergeCell ref="D14:D15"/>
    <mergeCell ref="H14:H15"/>
    <mergeCell ref="A16:A17"/>
    <mergeCell ref="B16:B17"/>
    <mergeCell ref="C16:C17"/>
    <mergeCell ref="D16:D17"/>
    <mergeCell ref="H16:H17"/>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A30:A31"/>
    <mergeCell ref="B30:B31"/>
    <mergeCell ref="C30:C31"/>
    <mergeCell ref="D30:D31"/>
    <mergeCell ref="H30:H31"/>
    <mergeCell ref="A32:A33"/>
    <mergeCell ref="B32:B33"/>
    <mergeCell ref="C32:C33"/>
    <mergeCell ref="D32:D33"/>
    <mergeCell ref="H32:H33"/>
    <mergeCell ref="A26:A27"/>
    <mergeCell ref="B26:B27"/>
    <mergeCell ref="C26:C27"/>
    <mergeCell ref="D26:D27"/>
    <mergeCell ref="H26:H27"/>
    <mergeCell ref="A28:A29"/>
    <mergeCell ref="B28:B29"/>
    <mergeCell ref="C28:C29"/>
    <mergeCell ref="D28:D29"/>
    <mergeCell ref="H28:H29"/>
    <mergeCell ref="H38:H39"/>
    <mergeCell ref="A40:A41"/>
    <mergeCell ref="B40:B41"/>
    <mergeCell ref="C40:C41"/>
    <mergeCell ref="D40:D41"/>
    <mergeCell ref="H40:H41"/>
    <mergeCell ref="A34:A35"/>
    <mergeCell ref="B34:B35"/>
    <mergeCell ref="C34:C35"/>
    <mergeCell ref="D34:D35"/>
    <mergeCell ref="H34:H35"/>
    <mergeCell ref="A36:A37"/>
    <mergeCell ref="B36:B37"/>
    <mergeCell ref="C36:C37"/>
    <mergeCell ref="D36:D37"/>
    <mergeCell ref="H36:H37"/>
    <mergeCell ref="A38:D39"/>
    <mergeCell ref="A46:A47"/>
    <mergeCell ref="B46:B47"/>
    <mergeCell ref="C46:C47"/>
    <mergeCell ref="D46:D47"/>
    <mergeCell ref="H46:H47"/>
    <mergeCell ref="H48:H49"/>
    <mergeCell ref="A42:A43"/>
    <mergeCell ref="B42:B43"/>
    <mergeCell ref="C42:C43"/>
    <mergeCell ref="D42:D43"/>
    <mergeCell ref="H42:H43"/>
    <mergeCell ref="A44:A45"/>
    <mergeCell ref="B44:B45"/>
    <mergeCell ref="C44:C45"/>
    <mergeCell ref="D44:D45"/>
    <mergeCell ref="H44:H45"/>
    <mergeCell ref="A48:D49"/>
    <mergeCell ref="A50:A51"/>
    <mergeCell ref="B50:B51"/>
    <mergeCell ref="C50:C51"/>
    <mergeCell ref="D50:D51"/>
    <mergeCell ref="H50:H51"/>
    <mergeCell ref="H52:H53"/>
    <mergeCell ref="A52:D53"/>
    <mergeCell ref="A62:A63"/>
    <mergeCell ref="B62:B63"/>
    <mergeCell ref="C62:C63"/>
    <mergeCell ref="D62:D63"/>
    <mergeCell ref="H62:H63"/>
    <mergeCell ref="A54:A55"/>
    <mergeCell ref="B54:B55"/>
    <mergeCell ref="C54:C55"/>
    <mergeCell ref="D54:D55"/>
    <mergeCell ref="H54:H55"/>
    <mergeCell ref="A56:A57"/>
    <mergeCell ref="B56:B57"/>
    <mergeCell ref="C56:C57"/>
    <mergeCell ref="D56:D57"/>
    <mergeCell ref="H56:H57"/>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70:A71"/>
    <mergeCell ref="B70:B71"/>
    <mergeCell ref="C70:C71"/>
    <mergeCell ref="D70:D71"/>
    <mergeCell ref="H70:H71"/>
    <mergeCell ref="A72:A73"/>
    <mergeCell ref="B72:B73"/>
    <mergeCell ref="C72:C73"/>
    <mergeCell ref="D72:D73"/>
    <mergeCell ref="H72:H73"/>
    <mergeCell ref="A66:A67"/>
    <mergeCell ref="B66:B67"/>
    <mergeCell ref="C66:C67"/>
    <mergeCell ref="D66:D67"/>
    <mergeCell ref="H66:H67"/>
    <mergeCell ref="A68:A69"/>
    <mergeCell ref="B68:B69"/>
    <mergeCell ref="C68:C69"/>
    <mergeCell ref="D68:D69"/>
    <mergeCell ref="H68:H69"/>
    <mergeCell ref="A78:A79"/>
    <mergeCell ref="B78:B79"/>
    <mergeCell ref="C78:C79"/>
    <mergeCell ref="D78:D79"/>
    <mergeCell ref="H78:H79"/>
    <mergeCell ref="A80:A81"/>
    <mergeCell ref="B80:B81"/>
    <mergeCell ref="C80:C81"/>
    <mergeCell ref="D80:D81"/>
    <mergeCell ref="H80:H81"/>
    <mergeCell ref="A74:A75"/>
    <mergeCell ref="B74:B75"/>
    <mergeCell ref="C74:C75"/>
    <mergeCell ref="D74:D75"/>
    <mergeCell ref="H74:H75"/>
    <mergeCell ref="A76:A77"/>
    <mergeCell ref="B76:B77"/>
    <mergeCell ref="C76:C77"/>
    <mergeCell ref="D76:D77"/>
    <mergeCell ref="H76:H77"/>
    <mergeCell ref="A86:A87"/>
    <mergeCell ref="B86:B87"/>
    <mergeCell ref="C86:C87"/>
    <mergeCell ref="D86:D87"/>
    <mergeCell ref="H86:H87"/>
    <mergeCell ref="A88:A89"/>
    <mergeCell ref="B88:B89"/>
    <mergeCell ref="C88:C89"/>
    <mergeCell ref="D88:D89"/>
    <mergeCell ref="H88:H89"/>
    <mergeCell ref="A82:A83"/>
    <mergeCell ref="B82:B83"/>
    <mergeCell ref="C82:C83"/>
    <mergeCell ref="D82:D83"/>
    <mergeCell ref="H82:H83"/>
    <mergeCell ref="A84:A85"/>
    <mergeCell ref="B84:B85"/>
    <mergeCell ref="C84:C85"/>
    <mergeCell ref="D84:D85"/>
    <mergeCell ref="H84:H85"/>
    <mergeCell ref="A94:A95"/>
    <mergeCell ref="B94:B95"/>
    <mergeCell ref="C94:C95"/>
    <mergeCell ref="D94:D95"/>
    <mergeCell ref="H94:H95"/>
    <mergeCell ref="A96:A97"/>
    <mergeCell ref="B96:B97"/>
    <mergeCell ref="C96:C97"/>
    <mergeCell ref="D96:D97"/>
    <mergeCell ref="H96:H97"/>
    <mergeCell ref="A90:A91"/>
    <mergeCell ref="B90:B91"/>
    <mergeCell ref="C90:C91"/>
    <mergeCell ref="D90:D91"/>
    <mergeCell ref="H90:H91"/>
    <mergeCell ref="A92:A93"/>
    <mergeCell ref="B92:B93"/>
    <mergeCell ref="C92:C93"/>
    <mergeCell ref="D92:D93"/>
    <mergeCell ref="H92:H93"/>
    <mergeCell ref="A102:A103"/>
    <mergeCell ref="B102:B103"/>
    <mergeCell ref="C102:C103"/>
    <mergeCell ref="D102:D103"/>
    <mergeCell ref="H102:H103"/>
    <mergeCell ref="A104:A105"/>
    <mergeCell ref="B104:B105"/>
    <mergeCell ref="C104:C105"/>
    <mergeCell ref="D104:D105"/>
    <mergeCell ref="H104:H105"/>
    <mergeCell ref="A98:A99"/>
    <mergeCell ref="B98:B99"/>
    <mergeCell ref="C98:C99"/>
    <mergeCell ref="D98:D99"/>
    <mergeCell ref="H98:H99"/>
    <mergeCell ref="A100:A101"/>
    <mergeCell ref="B100:B101"/>
    <mergeCell ref="C100:C101"/>
    <mergeCell ref="D100:D101"/>
    <mergeCell ref="H100:H101"/>
    <mergeCell ref="A110:A111"/>
    <mergeCell ref="B110:B111"/>
    <mergeCell ref="C110:C111"/>
    <mergeCell ref="D110:D111"/>
    <mergeCell ref="H110:H111"/>
    <mergeCell ref="A112:A113"/>
    <mergeCell ref="B112:B113"/>
    <mergeCell ref="C112:C113"/>
    <mergeCell ref="D112:D113"/>
    <mergeCell ref="H112:H113"/>
    <mergeCell ref="A106:A107"/>
    <mergeCell ref="B106:B107"/>
    <mergeCell ref="C106:C107"/>
    <mergeCell ref="D106:D107"/>
    <mergeCell ref="H106:H107"/>
    <mergeCell ref="A108:A109"/>
    <mergeCell ref="B108:B109"/>
    <mergeCell ref="C108:C109"/>
    <mergeCell ref="D108:D109"/>
    <mergeCell ref="H108:H109"/>
    <mergeCell ref="A118:A119"/>
    <mergeCell ref="B118:B119"/>
    <mergeCell ref="C118:C119"/>
    <mergeCell ref="D118:D119"/>
    <mergeCell ref="H118:H119"/>
    <mergeCell ref="A120:A121"/>
    <mergeCell ref="B120:B121"/>
    <mergeCell ref="C120:C121"/>
    <mergeCell ref="D120:D121"/>
    <mergeCell ref="H120:H121"/>
    <mergeCell ref="A114:A115"/>
    <mergeCell ref="B114:B115"/>
    <mergeCell ref="C114:C115"/>
    <mergeCell ref="D114:D115"/>
    <mergeCell ref="H114:H115"/>
    <mergeCell ref="A116:A117"/>
    <mergeCell ref="B116:B117"/>
    <mergeCell ref="C116:C117"/>
    <mergeCell ref="D116:D117"/>
    <mergeCell ref="H116:H117"/>
    <mergeCell ref="A126:A127"/>
    <mergeCell ref="B126:B127"/>
    <mergeCell ref="C126:C127"/>
    <mergeCell ref="D126:D127"/>
    <mergeCell ref="H126:H127"/>
    <mergeCell ref="A128:A129"/>
    <mergeCell ref="B128:B129"/>
    <mergeCell ref="C128:C129"/>
    <mergeCell ref="D128:D129"/>
    <mergeCell ref="H128:H129"/>
    <mergeCell ref="A122:A123"/>
    <mergeCell ref="B122:B123"/>
    <mergeCell ref="C122:C123"/>
    <mergeCell ref="D122:D123"/>
    <mergeCell ref="H122:H123"/>
    <mergeCell ref="A124:A125"/>
    <mergeCell ref="B124:B125"/>
    <mergeCell ref="C124:C125"/>
    <mergeCell ref="D124:D125"/>
    <mergeCell ref="H124:H125"/>
    <mergeCell ref="A134:A135"/>
    <mergeCell ref="B134:B135"/>
    <mergeCell ref="C134:C135"/>
    <mergeCell ref="D134:D135"/>
    <mergeCell ref="H134:H135"/>
    <mergeCell ref="A136:A137"/>
    <mergeCell ref="B136:B137"/>
    <mergeCell ref="C136:C137"/>
    <mergeCell ref="D136:D137"/>
    <mergeCell ref="H136:H137"/>
    <mergeCell ref="A130:A131"/>
    <mergeCell ref="B130:B131"/>
    <mergeCell ref="C130:C131"/>
    <mergeCell ref="D130:D131"/>
    <mergeCell ref="H130:H131"/>
    <mergeCell ref="H132:H133"/>
    <mergeCell ref="A132:A133"/>
    <mergeCell ref="B132:B133"/>
    <mergeCell ref="C132:C133"/>
    <mergeCell ref="D132:D133"/>
    <mergeCell ref="H142:H143"/>
    <mergeCell ref="H144:H145"/>
    <mergeCell ref="A138:A139"/>
    <mergeCell ref="B138:B139"/>
    <mergeCell ref="C138:C139"/>
    <mergeCell ref="D138:D139"/>
    <mergeCell ref="H138:H139"/>
    <mergeCell ref="A140:A141"/>
    <mergeCell ref="B140:B141"/>
    <mergeCell ref="C140:C141"/>
    <mergeCell ref="D140:D141"/>
    <mergeCell ref="H140:H141"/>
    <mergeCell ref="A142:A143"/>
    <mergeCell ref="B142:B143"/>
    <mergeCell ref="C142:C143"/>
    <mergeCell ref="D142:D143"/>
    <mergeCell ref="A144:D145"/>
    <mergeCell ref="A150:A151"/>
    <mergeCell ref="B150:B151"/>
    <mergeCell ref="C150:C151"/>
    <mergeCell ref="D150:D151"/>
    <mergeCell ref="H150:H151"/>
    <mergeCell ref="A152:A153"/>
    <mergeCell ref="B152:B153"/>
    <mergeCell ref="C152:C153"/>
    <mergeCell ref="D152:D153"/>
    <mergeCell ref="H152:H153"/>
    <mergeCell ref="H146:H147"/>
    <mergeCell ref="A148:A149"/>
    <mergeCell ref="B148:B149"/>
    <mergeCell ref="C148:C149"/>
    <mergeCell ref="D148:D149"/>
    <mergeCell ref="H148:H149"/>
    <mergeCell ref="A146:A147"/>
    <mergeCell ref="B146:B147"/>
    <mergeCell ref="C146:C147"/>
    <mergeCell ref="D146:D147"/>
    <mergeCell ref="A158:A159"/>
    <mergeCell ref="B158:B159"/>
    <mergeCell ref="C158:C159"/>
    <mergeCell ref="D158:D159"/>
    <mergeCell ref="H158:H159"/>
    <mergeCell ref="A160:A161"/>
    <mergeCell ref="B160:B161"/>
    <mergeCell ref="C160:C161"/>
    <mergeCell ref="D160:D161"/>
    <mergeCell ref="H160:H161"/>
    <mergeCell ref="A154:A155"/>
    <mergeCell ref="B154:B155"/>
    <mergeCell ref="C154:C155"/>
    <mergeCell ref="D154:D155"/>
    <mergeCell ref="H154:H155"/>
    <mergeCell ref="A156:A157"/>
    <mergeCell ref="B156:B157"/>
    <mergeCell ref="C156:C157"/>
    <mergeCell ref="D156:D157"/>
    <mergeCell ref="H156:H157"/>
    <mergeCell ref="A166:A167"/>
    <mergeCell ref="B166:B167"/>
    <mergeCell ref="C166:C167"/>
    <mergeCell ref="D166:D167"/>
    <mergeCell ref="H166:H167"/>
    <mergeCell ref="A168:A169"/>
    <mergeCell ref="B168:B169"/>
    <mergeCell ref="C168:C169"/>
    <mergeCell ref="D168:D169"/>
    <mergeCell ref="H168:H169"/>
    <mergeCell ref="A162:A163"/>
    <mergeCell ref="B162:B163"/>
    <mergeCell ref="C162:C163"/>
    <mergeCell ref="D162:D163"/>
    <mergeCell ref="H162:H163"/>
    <mergeCell ref="A164:A165"/>
    <mergeCell ref="B164:B165"/>
    <mergeCell ref="C164:C165"/>
    <mergeCell ref="D164:D165"/>
    <mergeCell ref="H164:H165"/>
    <mergeCell ref="A174:A175"/>
    <mergeCell ref="B174:B175"/>
    <mergeCell ref="C174:C175"/>
    <mergeCell ref="D174:D175"/>
    <mergeCell ref="H174:H175"/>
    <mergeCell ref="A176:A177"/>
    <mergeCell ref="B176:B177"/>
    <mergeCell ref="C176:C177"/>
    <mergeCell ref="D176:D177"/>
    <mergeCell ref="H176:H177"/>
    <mergeCell ref="A170:A171"/>
    <mergeCell ref="B170:B171"/>
    <mergeCell ref="C170:C171"/>
    <mergeCell ref="D170:D171"/>
    <mergeCell ref="H170:H171"/>
    <mergeCell ref="A172:A173"/>
    <mergeCell ref="B172:B173"/>
    <mergeCell ref="C172:C173"/>
    <mergeCell ref="D172:D173"/>
    <mergeCell ref="H172:H173"/>
    <mergeCell ref="A182:A183"/>
    <mergeCell ref="B182:B183"/>
    <mergeCell ref="C182:C183"/>
    <mergeCell ref="D182:D183"/>
    <mergeCell ref="H182:H183"/>
    <mergeCell ref="A184:A185"/>
    <mergeCell ref="B184:B185"/>
    <mergeCell ref="C184:C185"/>
    <mergeCell ref="D184:D185"/>
    <mergeCell ref="H184:H185"/>
    <mergeCell ref="A178:A179"/>
    <mergeCell ref="B178:B179"/>
    <mergeCell ref="C178:C179"/>
    <mergeCell ref="D178:D179"/>
    <mergeCell ref="H178:H179"/>
    <mergeCell ref="A180:A181"/>
    <mergeCell ref="B180:B181"/>
    <mergeCell ref="C180:C181"/>
    <mergeCell ref="D180:D181"/>
    <mergeCell ref="H180:H181"/>
    <mergeCell ref="A190:A191"/>
    <mergeCell ref="B190:B191"/>
    <mergeCell ref="C190:C191"/>
    <mergeCell ref="D190:D191"/>
    <mergeCell ref="H190:H191"/>
    <mergeCell ref="A192:A193"/>
    <mergeCell ref="B192:B193"/>
    <mergeCell ref="C192:C193"/>
    <mergeCell ref="D192:D193"/>
    <mergeCell ref="H192:H193"/>
    <mergeCell ref="A186:A187"/>
    <mergeCell ref="B186:B187"/>
    <mergeCell ref="C186:C187"/>
    <mergeCell ref="D186:D187"/>
    <mergeCell ref="H186:H187"/>
    <mergeCell ref="A188:A189"/>
    <mergeCell ref="B188:B189"/>
    <mergeCell ref="C188:C189"/>
    <mergeCell ref="D188:D189"/>
    <mergeCell ref="H188:H189"/>
    <mergeCell ref="A198:A199"/>
    <mergeCell ref="B198:B199"/>
    <mergeCell ref="C198:C199"/>
    <mergeCell ref="D198:D199"/>
    <mergeCell ref="H198:H199"/>
    <mergeCell ref="A200:A201"/>
    <mergeCell ref="B200:B201"/>
    <mergeCell ref="C200:C201"/>
    <mergeCell ref="D200:D201"/>
    <mergeCell ref="H200:H201"/>
    <mergeCell ref="A194:A195"/>
    <mergeCell ref="B194:B195"/>
    <mergeCell ref="C194:C195"/>
    <mergeCell ref="D194:D195"/>
    <mergeCell ref="H194:H195"/>
    <mergeCell ref="A196:A197"/>
    <mergeCell ref="B196:B197"/>
    <mergeCell ref="C196:C197"/>
    <mergeCell ref="D196:D197"/>
    <mergeCell ref="H196:H197"/>
    <mergeCell ref="A206:A207"/>
    <mergeCell ref="B206:B207"/>
    <mergeCell ref="C206:C207"/>
    <mergeCell ref="D206:D207"/>
    <mergeCell ref="H206:H207"/>
    <mergeCell ref="A208:A209"/>
    <mergeCell ref="B208:B209"/>
    <mergeCell ref="C208:C209"/>
    <mergeCell ref="D208:D209"/>
    <mergeCell ref="H208:H209"/>
    <mergeCell ref="A202:A203"/>
    <mergeCell ref="B202:B203"/>
    <mergeCell ref="C202:C203"/>
    <mergeCell ref="D202:D203"/>
    <mergeCell ref="H202:H203"/>
    <mergeCell ref="A204:A205"/>
    <mergeCell ref="B204:B205"/>
    <mergeCell ref="C204:C205"/>
    <mergeCell ref="D204:D205"/>
    <mergeCell ref="H204:H205"/>
    <mergeCell ref="A214:A215"/>
    <mergeCell ref="B214:B215"/>
    <mergeCell ref="C214:C215"/>
    <mergeCell ref="D214:D215"/>
    <mergeCell ref="H214:H215"/>
    <mergeCell ref="A216:A217"/>
    <mergeCell ref="B216:B217"/>
    <mergeCell ref="C216:C217"/>
    <mergeCell ref="D216:D217"/>
    <mergeCell ref="H216:H217"/>
    <mergeCell ref="A210:A211"/>
    <mergeCell ref="B210:B211"/>
    <mergeCell ref="C210:C211"/>
    <mergeCell ref="D210:D211"/>
    <mergeCell ref="H210:H211"/>
    <mergeCell ref="A212:A213"/>
    <mergeCell ref="B212:B213"/>
    <mergeCell ref="C212:C213"/>
    <mergeCell ref="D212:D213"/>
    <mergeCell ref="H212:H213"/>
    <mergeCell ref="A222:A223"/>
    <mergeCell ref="B222:B223"/>
    <mergeCell ref="C222:C223"/>
    <mergeCell ref="D222:D223"/>
    <mergeCell ref="H222:H223"/>
    <mergeCell ref="A224:A225"/>
    <mergeCell ref="B224:B225"/>
    <mergeCell ref="C224:C225"/>
    <mergeCell ref="D224:D225"/>
    <mergeCell ref="H224:H225"/>
    <mergeCell ref="A218:A219"/>
    <mergeCell ref="B218:B219"/>
    <mergeCell ref="C218:C219"/>
    <mergeCell ref="D218:D219"/>
    <mergeCell ref="H218:H219"/>
    <mergeCell ref="A220:A221"/>
    <mergeCell ref="B220:B221"/>
    <mergeCell ref="C220:C221"/>
    <mergeCell ref="D220:D221"/>
    <mergeCell ref="H220:H221"/>
    <mergeCell ref="A230:A231"/>
    <mergeCell ref="B230:B231"/>
    <mergeCell ref="C230:C231"/>
    <mergeCell ref="D230:D231"/>
    <mergeCell ref="H230:H231"/>
    <mergeCell ref="A232:A233"/>
    <mergeCell ref="B232:B233"/>
    <mergeCell ref="C232:C233"/>
    <mergeCell ref="D232:D233"/>
    <mergeCell ref="H232:H233"/>
    <mergeCell ref="A226:A227"/>
    <mergeCell ref="B226:B227"/>
    <mergeCell ref="C226:C227"/>
    <mergeCell ref="D226:D227"/>
    <mergeCell ref="H226:H227"/>
    <mergeCell ref="A228:A229"/>
    <mergeCell ref="B228:B229"/>
    <mergeCell ref="C228:C229"/>
    <mergeCell ref="D228:D229"/>
    <mergeCell ref="H228:H229"/>
    <mergeCell ref="H234:H235"/>
    <mergeCell ref="A236:A237"/>
    <mergeCell ref="B236:B237"/>
    <mergeCell ref="C236:C237"/>
    <mergeCell ref="D236:D237"/>
    <mergeCell ref="H236:H237"/>
    <mergeCell ref="A234:D235"/>
    <mergeCell ref="A246:A247"/>
    <mergeCell ref="B246:B247"/>
    <mergeCell ref="C246:C247"/>
    <mergeCell ref="D246:D247"/>
    <mergeCell ref="H246:H247"/>
    <mergeCell ref="A238:A239"/>
    <mergeCell ref="B238:B239"/>
    <mergeCell ref="C238:C239"/>
    <mergeCell ref="D238:D239"/>
    <mergeCell ref="H238:H239"/>
    <mergeCell ref="A240:A241"/>
    <mergeCell ref="B240:B241"/>
    <mergeCell ref="C240:C241"/>
    <mergeCell ref="D240:D241"/>
    <mergeCell ref="H240:H241"/>
    <mergeCell ref="A248:A249"/>
    <mergeCell ref="B248:B249"/>
    <mergeCell ref="C248:C249"/>
    <mergeCell ref="D248:D249"/>
    <mergeCell ref="H248:H249"/>
    <mergeCell ref="A242:A243"/>
    <mergeCell ref="B242:B243"/>
    <mergeCell ref="C242:C243"/>
    <mergeCell ref="D242:D243"/>
    <mergeCell ref="H242:H243"/>
    <mergeCell ref="A244:A245"/>
    <mergeCell ref="B244:B245"/>
    <mergeCell ref="C244:C245"/>
    <mergeCell ref="D244:D245"/>
    <mergeCell ref="H244:H245"/>
    <mergeCell ref="A254:A255"/>
    <mergeCell ref="B254:B255"/>
    <mergeCell ref="C254:C255"/>
    <mergeCell ref="D254:D255"/>
    <mergeCell ref="H254:H255"/>
    <mergeCell ref="H256:H257"/>
    <mergeCell ref="A250:A251"/>
    <mergeCell ref="B250:B251"/>
    <mergeCell ref="C250:C251"/>
    <mergeCell ref="D250:D251"/>
    <mergeCell ref="H250:H251"/>
    <mergeCell ref="A252:A253"/>
    <mergeCell ref="B252:B253"/>
    <mergeCell ref="C252:C253"/>
    <mergeCell ref="D252:D253"/>
    <mergeCell ref="H252:H253"/>
    <mergeCell ref="A256:D257"/>
    <mergeCell ref="A262:A263"/>
    <mergeCell ref="B262:B263"/>
    <mergeCell ref="C262:C263"/>
    <mergeCell ref="D262:D263"/>
    <mergeCell ref="H262:H263"/>
    <mergeCell ref="A264:A265"/>
    <mergeCell ref="B264:B265"/>
    <mergeCell ref="C264:C265"/>
    <mergeCell ref="D264:D265"/>
    <mergeCell ref="H264:H265"/>
    <mergeCell ref="A258:A259"/>
    <mergeCell ref="B258:B259"/>
    <mergeCell ref="C258:C259"/>
    <mergeCell ref="D258:D259"/>
    <mergeCell ref="H258:H259"/>
    <mergeCell ref="A260:A261"/>
    <mergeCell ref="B260:B261"/>
    <mergeCell ref="C260:C261"/>
    <mergeCell ref="D260:D261"/>
    <mergeCell ref="H260:H261"/>
    <mergeCell ref="H266:H267"/>
    <mergeCell ref="A268:A269"/>
    <mergeCell ref="B268:B269"/>
    <mergeCell ref="C268:C269"/>
    <mergeCell ref="D268:D269"/>
    <mergeCell ref="H268:H269"/>
    <mergeCell ref="A266:D267"/>
    <mergeCell ref="A278:A279"/>
    <mergeCell ref="B278:B279"/>
    <mergeCell ref="C278:C279"/>
    <mergeCell ref="D278:D279"/>
    <mergeCell ref="H278:H279"/>
    <mergeCell ref="A270:A271"/>
    <mergeCell ref="B270:B271"/>
    <mergeCell ref="C270:C271"/>
    <mergeCell ref="D270:D271"/>
    <mergeCell ref="H270:H271"/>
    <mergeCell ref="A272:A273"/>
    <mergeCell ref="B272:B273"/>
    <mergeCell ref="C272:C273"/>
    <mergeCell ref="D272:D273"/>
    <mergeCell ref="H272:H273"/>
    <mergeCell ref="H280:H281"/>
    <mergeCell ref="A274:A275"/>
    <mergeCell ref="B274:B275"/>
    <mergeCell ref="C274:C275"/>
    <mergeCell ref="D274:D275"/>
    <mergeCell ref="H274:H275"/>
    <mergeCell ref="A276:A277"/>
    <mergeCell ref="B276:B277"/>
    <mergeCell ref="C276:C277"/>
    <mergeCell ref="D276:D277"/>
    <mergeCell ref="H276:H277"/>
    <mergeCell ref="A280:D281"/>
    <mergeCell ref="A286:A287"/>
    <mergeCell ref="B286:B287"/>
    <mergeCell ref="C286:C287"/>
    <mergeCell ref="D286:D287"/>
    <mergeCell ref="H286:H287"/>
    <mergeCell ref="H288:H289"/>
    <mergeCell ref="A282:A283"/>
    <mergeCell ref="B282:B283"/>
    <mergeCell ref="C282:C283"/>
    <mergeCell ref="D282:D283"/>
    <mergeCell ref="H282:H283"/>
    <mergeCell ref="H284:H285"/>
    <mergeCell ref="A284:D285"/>
    <mergeCell ref="A288:D289"/>
    <mergeCell ref="A294:A295"/>
    <mergeCell ref="B294:B295"/>
    <mergeCell ref="C294:C295"/>
    <mergeCell ref="D294:D295"/>
    <mergeCell ref="H294:H295"/>
    <mergeCell ref="A296:A297"/>
    <mergeCell ref="B296:B297"/>
    <mergeCell ref="C296:C297"/>
    <mergeCell ref="D296:D297"/>
    <mergeCell ref="H296:H297"/>
    <mergeCell ref="A290:A291"/>
    <mergeCell ref="B290:B291"/>
    <mergeCell ref="C290:C291"/>
    <mergeCell ref="D290:D291"/>
    <mergeCell ref="H290:H291"/>
    <mergeCell ref="A292:A293"/>
    <mergeCell ref="B292:B293"/>
    <mergeCell ref="C292:C293"/>
    <mergeCell ref="D292:D293"/>
    <mergeCell ref="H292:H293"/>
    <mergeCell ref="A302:A303"/>
    <mergeCell ref="B302:B303"/>
    <mergeCell ref="C302:C303"/>
    <mergeCell ref="D302:D303"/>
    <mergeCell ref="H302:H303"/>
    <mergeCell ref="A304:A305"/>
    <mergeCell ref="B304:B305"/>
    <mergeCell ref="C304:C305"/>
    <mergeCell ref="D304:D305"/>
    <mergeCell ref="H304:H305"/>
    <mergeCell ref="A298:A299"/>
    <mergeCell ref="B298:B299"/>
    <mergeCell ref="C298:C299"/>
    <mergeCell ref="D298:D299"/>
    <mergeCell ref="H298:H299"/>
    <mergeCell ref="A300:A301"/>
    <mergeCell ref="B300:B301"/>
    <mergeCell ref="C300:C301"/>
    <mergeCell ref="D300:D301"/>
    <mergeCell ref="H300:H301"/>
    <mergeCell ref="A310:A311"/>
    <mergeCell ref="B310:B311"/>
    <mergeCell ref="C310:C311"/>
    <mergeCell ref="D310:D311"/>
    <mergeCell ref="H310:H311"/>
    <mergeCell ref="H312:H313"/>
    <mergeCell ref="A306:A307"/>
    <mergeCell ref="B306:B307"/>
    <mergeCell ref="C306:C307"/>
    <mergeCell ref="D306:D307"/>
    <mergeCell ref="H306:H307"/>
    <mergeCell ref="A308:A309"/>
    <mergeCell ref="B308:B309"/>
    <mergeCell ref="C308:C309"/>
    <mergeCell ref="D308:D309"/>
    <mergeCell ref="H308:H309"/>
    <mergeCell ref="A312:D313"/>
    <mergeCell ref="A318:A319"/>
    <mergeCell ref="B318:B319"/>
    <mergeCell ref="C318:C319"/>
    <mergeCell ref="D318:D319"/>
    <mergeCell ref="H318:H319"/>
    <mergeCell ref="A320:A321"/>
    <mergeCell ref="B320:B321"/>
    <mergeCell ref="C320:C321"/>
    <mergeCell ref="D320:D321"/>
    <mergeCell ref="H320:H321"/>
    <mergeCell ref="A314:A315"/>
    <mergeCell ref="B314:B315"/>
    <mergeCell ref="C314:C315"/>
    <mergeCell ref="D314:D315"/>
    <mergeCell ref="H314:H315"/>
    <mergeCell ref="A316:A317"/>
    <mergeCell ref="B316:B317"/>
    <mergeCell ref="C316:C317"/>
    <mergeCell ref="D316:D317"/>
    <mergeCell ref="H316:H317"/>
    <mergeCell ref="A326:A327"/>
    <mergeCell ref="B326:B327"/>
    <mergeCell ref="C326:C327"/>
    <mergeCell ref="D326:D327"/>
    <mergeCell ref="H326:H327"/>
    <mergeCell ref="H328:H329"/>
    <mergeCell ref="H322:H323"/>
    <mergeCell ref="A324:A325"/>
    <mergeCell ref="B324:B325"/>
    <mergeCell ref="C324:C325"/>
    <mergeCell ref="D324:D325"/>
    <mergeCell ref="H324:H325"/>
    <mergeCell ref="A322:D323"/>
    <mergeCell ref="A328:D329"/>
    <mergeCell ref="C340:C341"/>
    <mergeCell ref="D340:D341"/>
    <mergeCell ref="H340:H341"/>
    <mergeCell ref="A338:D339"/>
    <mergeCell ref="A342:D343"/>
    <mergeCell ref="A334:A335"/>
    <mergeCell ref="B334:B335"/>
    <mergeCell ref="C334:C335"/>
    <mergeCell ref="D334:D335"/>
    <mergeCell ref="H334:H335"/>
    <mergeCell ref="A336:A337"/>
    <mergeCell ref="B336:B337"/>
    <mergeCell ref="C336:C337"/>
    <mergeCell ref="D336:D337"/>
    <mergeCell ref="H336:H337"/>
    <mergeCell ref="H346:H347"/>
    <mergeCell ref="A348:A349"/>
    <mergeCell ref="B348:B349"/>
    <mergeCell ref="C348:C349"/>
    <mergeCell ref="D348:D349"/>
    <mergeCell ref="H348:H349"/>
    <mergeCell ref="A346:D347"/>
    <mergeCell ref="A350:D351"/>
    <mergeCell ref="A330:A331"/>
    <mergeCell ref="B330:B331"/>
    <mergeCell ref="C330:C331"/>
    <mergeCell ref="D330:D331"/>
    <mergeCell ref="H330:H331"/>
    <mergeCell ref="H332:H333"/>
    <mergeCell ref="A332:D333"/>
    <mergeCell ref="H342:H343"/>
    <mergeCell ref="A344:A345"/>
    <mergeCell ref="B344:B345"/>
    <mergeCell ref="C344:C345"/>
    <mergeCell ref="D344:D345"/>
    <mergeCell ref="H344:H345"/>
    <mergeCell ref="H338:H339"/>
    <mergeCell ref="A340:A341"/>
    <mergeCell ref="B340:B341"/>
    <mergeCell ref="H354:H355"/>
    <mergeCell ref="H356:H357"/>
    <mergeCell ref="A354:D355"/>
    <mergeCell ref="A356:D357"/>
    <mergeCell ref="H350:H351"/>
    <mergeCell ref="A352:A353"/>
    <mergeCell ref="B352:B353"/>
    <mergeCell ref="C352:C353"/>
    <mergeCell ref="D352:D353"/>
    <mergeCell ref="H352:H353"/>
  </mergeCells>
  <phoneticPr fontId="2"/>
  <dataValidations count="1">
    <dataValidation type="list" allowBlank="1" showInputMessage="1" showErrorMessage="1" sqref="H8:H9 H50:H51 H258:H265 H282:H283 H286:H287 H330:H331 H334:H337 H340:H341 H344:H345 H348:H349 H352:H353 H324:H327 H40:H47 H12:H37 H236:H255 H268:H279 H290:H311 H314:H321 H146:H233 H54:H143" xr:uid="{CE1012A9-FD62-4537-86FC-015F94463DAA}">
      <formula1>"　　,区ＣＭ"</formula1>
    </dataValidation>
  </dataValidations>
  <hyperlinks>
    <hyperlink ref="C8" location="'事業概要説明資料'!N_246a212347f2ca90c29d42df016d43d1" display="'事業概要説明資料'!N_246a212347f2ca90c29d42df016d43d1" xr:uid="{4E8C2AE2-6D25-4581-942A-3E1961BAD62D}"/>
    <hyperlink ref="C32" location="'事業概要説明資料'!N_418a7125476f8210112c4faf016d43d7" display="'事業概要説明資料'!N_418a7125476f8210112c4faf016d43d7" xr:uid="{9F7A4B0D-C28D-4AEF-935D-DF86F580F4E4}"/>
    <hyperlink ref="C30" location="'事業概要説明資料'!N_8a4d69e747f2ca90c29d42df016d43dd" display="'事業概要説明資料'!N_8a4d69e747f2ca90c29d42df016d43dd" xr:uid="{4CFCF56D-78E9-4E3D-B0A1-397544F80FB9}"/>
    <hyperlink ref="C16" location="'事業概要説明資料'!N_048d156f4732ca90c29d42df016d43e4" display="'事業概要説明資料'!N_048d156f4732ca90c29d42df016d43e4" xr:uid="{4DBA99F2-6B3B-47CC-832B-4CEAA20A9D03}"/>
    <hyperlink ref="C20" location="'事業概要説明資料'!N_108a7125476f8210112c4faf016d4349" display="'事業概要説明資料'!N_108a7125476f8210112c4faf016d4349" xr:uid="{8B2FA686-CFEE-4A0D-9E96-20D0459EAE58}"/>
    <hyperlink ref="C18" location="'事業概要説明資料'!N_e25b29a347f2ca90c29d42df016d43a0" display="'事業概要説明資料'!N_e25b29a347f2ca90c29d42df016d43a0" xr:uid="{3FEDDF0D-EFA8-410F-9361-5E48A14D13B8}"/>
    <hyperlink ref="C14" location="'事業概要説明資料'!N_d43261ab4772ca90c29d42df016d43a3" display="'事業概要説明資料'!N_d43261ab4772ca90c29d42df016d43a3" xr:uid="{10ED1084-2224-444A-93E0-2A75D99EC032}"/>
    <hyperlink ref="C24" location="'事業概要説明資料'!N_49dc29a747f2ca90c29d42df016d432a" display="'事業概要説明資料'!N_49dc29a747f2ca90c29d42df016d432a" xr:uid="{D1EC0699-6AE8-4F66-9072-01016E07F82B}"/>
    <hyperlink ref="C28" location="'事業概要説明資料'!N_2280e9674772ca90c29d42df016d4397" display="'事業概要説明資料'!N_2280e9674772ca90c29d42df016d4397" xr:uid="{9DF02C88-221C-491D-BBBF-6939A01B85CC}"/>
    <hyperlink ref="C26" location="'事業概要説明資料'!N_5813a52f4772ca90c29d42df016d435c" display="'事業概要説明資料'!N_5813a52f4772ca90c29d42df016d435c" xr:uid="{4B6A7DDE-0650-482C-900D-D7EF33F07077}"/>
    <hyperlink ref="C12" location="'事業概要説明資料'!N_377a3125476f8210112c4faf016d43c0" display="'事業概要説明資料'!N_377a3125476f8210112c4faf016d43c0" xr:uid="{1EFF2354-2582-4506-9F48-D77F8D1F4B1C}"/>
    <hyperlink ref="C22" location="'事業概要説明資料'!N_a88a7125476f8210112c4faf016d4373" display="'事業概要説明資料'!N_a88a7125476f8210112c4faf016d4373" xr:uid="{4DDA0381-6BE3-4D00-9465-2C4ABFFA7335}"/>
    <hyperlink ref="C34" location="'事業概要説明資料'!N_c6baad2347f2ca90c29d42df016d43a8" display="'事業概要説明資料'!N_c6baad2347f2ca90c29d42df016d43a8" xr:uid="{36BD6FF3-D88A-49F1-82D4-064CAA6E098A}"/>
    <hyperlink ref="C36" location="'事業概要説明資料'!N_0ec5e9e347b2ca90c29d42df016d4388" display="'事業概要説明資料'!N_0ec5e9e347b2ca90c29d42df016d4388" xr:uid="{1415F636-B7C3-4080-BA48-10AB7A80CE02}"/>
    <hyperlink ref="C46" location="'事業概要説明資料'!N_e9c665a747b2ca90c29d42df016d4333" display="'事業概要説明資料'!N_e9c665a747b2ca90c29d42df016d4333" xr:uid="{7CD6BB40-6871-447D-844A-380CD62343BA}"/>
    <hyperlink ref="C40" location="'事業概要説明資料'!N_fc71252b4772ca90c29d42df016d43bd" display="'事業概要説明資料'!N_fc71252b4772ca90c29d42df016d43bd" xr:uid="{2A0202DE-5E64-4E85-A303-010A02F16409}"/>
    <hyperlink ref="C42" location="'事業概要説明資料'!N_53dc99eb4732ca90c29d42df016d4385" display="'事業概要説明資料'!N_53dc99eb4732ca90c29d42df016d4385" xr:uid="{3D63CEA5-FE19-4F14-9B1D-9D0AFB671D49}"/>
    <hyperlink ref="C44" location="'事業概要説明資料'!N_af9b25e347f2ca90c29d42df016d431a" display="'事業概要説明資料'!N_af9b25e347f2ca90c29d42df016d431a" xr:uid="{7C2F6500-68EF-4262-BB90-C98CFDDA71E0}"/>
    <hyperlink ref="C50" location="'事業概要説明資料'!N_ce9261eb4772ca90c29d42df016d43ec" display="'事業概要説明資料'!N_ce9261eb4772ca90c29d42df016d43ec" xr:uid="{96FC58F2-3AC0-41AA-8DD5-A9CFD564C4F5}"/>
    <hyperlink ref="C106" location="'事業概要説明資料'!N_02aab925476f8210112c4faf016d43db" display="'事業概要説明資料'!N_02aab925476f8210112c4faf016d43db" xr:uid="{ED017383-DCAD-4945-9D50-BF1D5209ED77}"/>
    <hyperlink ref="C104" location="'事業概要説明資料'!N_09aa7925476f8210112c4faf016d43c9" display="'事業概要説明資料'!N_09aa7925476f8210112c4faf016d43c9" xr:uid="{DF1BA0DC-BFA0-42E0-9A85-5D9387E4DB92}"/>
    <hyperlink ref="C80" location="'事業概要説明資料'!N_3b9a3925476f8210112c4faf016d43b0" display="'事業概要説明資料'!N_3b9a3925476f8210112c4faf016d43b0" xr:uid="{54981BE6-8D7B-482A-B9B2-A53E700B95AB}"/>
    <hyperlink ref="C60" location="'事業概要説明資料'!N_3a9af525476f8210112c4faf016d43f9" display="'事業概要説明資料'!N_3a9af525476f8210112c4faf016d43f9" xr:uid="{1CED0E00-5E25-4968-B134-DC4ED1A60A2D}"/>
    <hyperlink ref="C134" location="'事業概要説明資料'!N_d88d156f4732ca90c29d42df016d43fe" display="'事業概要説明資料'!N_d88d156f4732ca90c29d42df016d43fe" xr:uid="{A27F07C4-6FBD-4063-9E05-E192B95E7AE9}"/>
    <hyperlink ref="C136" location="'事業概要説明資料'!N_475b69a347f2ca90c29d42df016d4336" display="'事業概要説明資料'!N_475b69a347f2ca90c29d42df016d4336" xr:uid="{4ECD3CDD-56B8-4BBC-9AED-A1CC58A23011}"/>
    <hyperlink ref="C132" location="'事業概要説明資料'!N_2c3261ab4772ca90c29d42df016d43d7" display="'事業概要説明資料'!N_2c3261ab4772ca90c29d42df016d43d7" xr:uid="{16CF20C2-154F-4A73-AF7F-B0CDBDC03B65}"/>
    <hyperlink ref="C130" location="'事業概要説明資料'!N_d6b6e1a747b2ca90c29d42df016d434f" display="'事業概要説明資料'!N_d6b6e1a747b2ca90c29d42df016d434f" xr:uid="{E22BCEEB-42C2-4B53-953F-7016C017F0BB}"/>
    <hyperlink ref="C126" location="'事業概要説明資料'!N_88ba3d25476f8210112c4faf016d43e6" display="'事業概要説明資料'!N_88ba3d25476f8210112c4faf016d43e6" xr:uid="{265FE415-898C-4665-A1C6-FF8424B86B36}"/>
    <hyperlink ref="C128" location="'事業概要説明資料'!N_84ba3d25476f8210112c4faf016d43f8" display="'事業概要説明資料'!N_84ba3d25476f8210112c4faf016d43f8" xr:uid="{75B7DC9D-41B2-427F-A2BB-A987ED649A08}"/>
    <hyperlink ref="C84" location="'事業概要説明資料'!N_f40421ef4772ca90c29d42df016d43ad" display="'事業概要説明資料'!N_f40421ef4772ca90c29d42df016d43ad" xr:uid="{2B180364-BD84-407C-ABBA-365178F13A7A}"/>
    <hyperlink ref="C90" location="'事業概要説明資料'!N_20aa7925476f8210112c4faf016d434b" display="'事業概要説明資料'!N_20aa7925476f8210112c4faf016d434b" xr:uid="{DFC3F5CB-2A05-45B3-9844-D77EF404F7C1}"/>
    <hyperlink ref="C82" location="'事業概要説明資料'!N_04aa3925476f8210112c4faf016d43c2" display="'事業概要説明資料'!N_04aa3925476f8210112c4faf016d43c2" xr:uid="{760375AE-9115-46A8-B7ED-8BC06B77E3EE}"/>
    <hyperlink ref="C94" location="'事業概要説明資料'!N_7b0065274772ca90c29d42df016d43c6" display="'事業概要説明資料'!N_7b0065274772ca90c29d42df016d43c6" xr:uid="{C6F41C37-5A4A-42C9-B8F2-51D7CB2080DE}"/>
    <hyperlink ref="C96" location="'事業概要説明資料'!N_70aa7925476f8210112c4faf016d4384" display="'事業概要説明資料'!N_70aa7925476f8210112c4faf016d4384" xr:uid="{C8174BFC-29E6-41B1-8AB1-23129269D9DF}"/>
    <hyperlink ref="C76" location="'事業概要説明資料'!N_6955e5a347b2ca90c29d42df016d43c8" display="'事業概要説明資料'!N_6955e5a347b2ca90c29d42df016d43c8" xr:uid="{425E1888-FC9F-48F8-A43F-3FABC545F71F}"/>
    <hyperlink ref="C116" location="'事業概要説明資料'!N_96aaf925476f8210112c4faf016d4327" display="'事業概要説明資料'!N_96aaf925476f8210112c4faf016d4327" xr:uid="{3DA619D6-843F-4BDC-A757-72A9609BBF76}"/>
    <hyperlink ref="C92" location="'事業概要説明資料'!N_5ab46d2347b2ca90c29d42df016d4385" display="'事業概要説明資料'!N_5ab46d2347b2ca90c29d42df016d4385" xr:uid="{EF39BA55-131E-49A4-89B3-2243F007DB4D}"/>
    <hyperlink ref="C78" location="'事業概要説明資料'!N_279a3925476f8210112c4faf016d4362" display="'事業概要説明資料'!N_279a3925476f8210112c4faf016d4362" xr:uid="{C860FC1B-6E1E-4A3E-92FB-A9296A74B482}"/>
    <hyperlink ref="C122" location="'事業概要説明資料'!N_7dcded2b47f2ca90c29d42df016d43b6" display="'事業概要説明資料'!N_7dcded2b47f2ca90c29d42df016d43b6" xr:uid="{540FD680-5C49-4719-8F16-B282BDAD09FF}"/>
    <hyperlink ref="C112" location="'事業概要説明資料'!N_89fdd5af4732ca90c29d42df016d43e2" display="'事業概要説明資料'!N_89fdd5af4732ca90c29d42df016d43e2" xr:uid="{74BC0DB0-7102-47D9-8997-8CD9706E7B55}"/>
    <hyperlink ref="C120" location="'事業概要説明資料'!N_4cdfd9e34772ca90c29d42df016d4362" display="'事業概要説明資料'!N_4cdfd9e34772ca90c29d42df016d4362" xr:uid="{C3EB96CB-2666-49EB-A10B-7A638C02DCC7}"/>
    <hyperlink ref="C86" location="'事業概要説明資料'!N_dcaa7925476f8210112c4faf016d4313" display="'事業概要説明資料'!N_dcaa7925476f8210112c4faf016d4313" xr:uid="{05C045F8-1F06-4FBB-A3F6-EC29620DCAF6}"/>
    <hyperlink ref="C100" location="'事業概要説明資料'!N_0daa7925476f8210112c4faf016d43b7" display="'事業概要説明資料'!N_0daa7925476f8210112c4faf016d43b7" xr:uid="{A1CFD980-A4BF-437B-88FD-333309A149EA}"/>
    <hyperlink ref="C56" location="'事業概要説明資料'!N_4673e56f4772ca90c29d42df016d43eb" display="'事業概要説明資料'!N_4673e56f4772ca90c29d42df016d43eb" xr:uid="{B9383C76-E5F8-4610-B792-1F6ADE3C07C9}"/>
    <hyperlink ref="C58" location="'事業概要説明資料'!N_809a7525476f8210112c4faf016d434d" display="'事業概要説明資料'!N_809a7525476f8210112c4faf016d434d" xr:uid="{1983EAAE-7C87-44AA-BF23-399A4F04294B}"/>
    <hyperlink ref="C62" location="'事業概要説明資料'!N_c79a3925476f8210112c4faf016d4329" display="'事業概要説明資料'!N_c79a3925476f8210112c4faf016d4329" xr:uid="{2BA87647-3C2A-44A8-8816-38DCF1EA9D01}"/>
    <hyperlink ref="C138" location="'事業概要説明資料'!N_2a67ede747b2ca90c29d42df016d43d5" display="'事業概要説明資料'!N_2a67ede747b2ca90c29d42df016d43d5" xr:uid="{625E28A5-0847-4267-97E4-8BC99EE07ED2}"/>
    <hyperlink ref="C110" location="'事業概要説明資料'!N_46aab925476f8210112c4faf016d43f0" display="'事業概要説明資料'!N_46aab925476f8210112c4faf016d43f0" xr:uid="{E3D8E3A1-1694-4BAF-B220-7B472954C1C2}"/>
    <hyperlink ref="C98" location="'事業概要説明資料'!N_a959256f47b2ca90c29d42df016d4323" display="'事業概要説明資料'!N_a959256f47b2ca90c29d42df016d4323" xr:uid="{8DD324DE-3050-438F-A5F9-BD762FCF6D49}"/>
    <hyperlink ref="C118" location="'事業概要説明資料'!N_6269e56f47b2ca90c29d42df016d43ff" display="'事業概要説明資料'!N_6269e56f47b2ca90c29d42df016d43ff" xr:uid="{2EAD4194-5AC8-4CBB-909B-BB0247005162}"/>
    <hyperlink ref="C74" location="'事業概要説明資料'!N_e32a29ef47b2ca90c29d42df016d432b" display="'事業概要説明資料'!N_e32a29ef47b2ca90c29d42df016d432b" xr:uid="{C0944B8B-F6CB-4E32-A3AB-389755A74B73}"/>
    <hyperlink ref="C114" location="'事業概要説明資料'!N_9ddb6de347f2ca90c29d42df016d43a6" display="'事業概要説明資料'!N_9ddb6de347f2ca90c29d42df016d43a6" xr:uid="{47ADD983-A591-42DF-A145-0C3796530194}"/>
    <hyperlink ref="C68" location="'事業概要説明資料'!N_8b5025674772ca90c29d42df016d4340" display="'事業概要説明資料'!N_8b5025674772ca90c29d42df016d4340" xr:uid="{5E8F13D6-696A-4F27-AC87-C171EB18C3FE}"/>
    <hyperlink ref="C66" location="'事業概要説明資料'!N_1ef4696347b2ca90c29d42df016d438a" display="'事業概要説明資料'!N_1ef4696347b2ca90c29d42df016d438a" xr:uid="{C7CA9FB6-603F-43DA-B02E-C6B18C67D10C}"/>
    <hyperlink ref="C70" location="'事業概要説明資料'!N_4ee96daf47b2ca90c29d42df016d439f" display="'事業概要説明資料'!N_4ee96daf47b2ca90c29d42df016d439f" xr:uid="{A21F2E52-C85A-4697-8A52-E562F3BA6075}"/>
    <hyperlink ref="C72" location="'事業概要説明資料'!N_2641ade74772ca90c29d42df016d43c5" display="'事業概要説明資料'!N_2641ade74772ca90c29d42df016d43c5" xr:uid="{1EBAC357-1A86-401D-B254-9E72BDCA953F}"/>
    <hyperlink ref="C124" location="'事業概要説明資料'!N_73a5a5e347b2ca90c29d42df016d43e2" display="'事業概要説明資料'!N_73a5a5e347b2ca90c29d42df016d43e2" xr:uid="{9C86D74F-DBFD-4C3B-9B10-BC8EB4CD2060}"/>
    <hyperlink ref="C64" location="'事業概要説明資料'!N_579a3925476f8210112c4faf016d4332" display="'事業概要説明資料'!N_579a3925476f8210112c4faf016d4332" xr:uid="{590CB0A5-7577-4730-820D-36A7361C4D5D}"/>
    <hyperlink ref="C54" location="'事業概要説明資料'!N_a5c665a747b2ca90c29d42df016d4342" display="'事業概要説明資料'!N_a5c665a747b2ca90c29d42df016d4342" xr:uid="{940EB3D3-6568-499E-9689-73AE98B00F2D}"/>
    <hyperlink ref="C108" location="'事業概要説明資料'!N_e516a92747b2ca90c29d42df016d436f" display="'事業概要説明資料'!N_e516a92747b2ca90c29d42df016d436f" xr:uid="{4432580C-A16B-443A-8F91-05B0F5D64016}"/>
    <hyperlink ref="C152" location="'事業概要説明資料'!N_b7df5de34772ca90c29d42df016d439e" display="'事業概要説明資料'!N_b7df5de34772ca90c29d42df016d439e" xr:uid="{2A4C17AD-D82D-4DA2-B839-3DBB4C1EF727}"/>
    <hyperlink ref="C146" location="'事業概要説明資料'!N_81ebede347f2ca90c29d42df016d43e4" display="'事業概要説明資料'!N_81ebede347f2ca90c29d42df016d43e4" xr:uid="{73DBDD90-C641-431A-AFBD-8E4979A3775E}"/>
    <hyperlink ref="C210" location="'事業概要説明資料'!N_213f11a34772ca90c29d42df016d438b" display="'事業概要説明資料'!N_213f11a34772ca90c29d42df016d438b" xr:uid="{7E02E7B7-AEB5-4119-8BAA-8DAC47742F6B}"/>
    <hyperlink ref="C228" location="'事業概要説明資料'!N_0ab2a5eb4772ca90c29d42df016d43d1" display="'事業概要説明資料'!N_0ab2a5eb4772ca90c29d42df016d43d1" xr:uid="{05F2FCA6-8176-4579-A1C6-0D695507ADD3}"/>
    <hyperlink ref="C224" location="'事業概要説明資料'!N_7bf961ef47b2ca90c29d42df016d434e" display="'事業概要説明資料'!N_7bf961ef47b2ca90c29d42df016d434e" xr:uid="{1BF6B00C-6807-4C51-A69F-7FB6297C0A70}"/>
    <hyperlink ref="C226" location="'事業概要説明資料'!N_a92521a347b2ca90c29d42df016d430f" display="'事業概要説明資料'!N_a92521a347b2ca90c29d42df016d430f" xr:uid="{C9A06520-408D-4D4C-AB2D-A8C1C2637C86}"/>
    <hyperlink ref="C220" location="'事業概要説明資料'!N_68d029a74772ca90c29d42df016d43b7" display="'事業概要説明資料'!N_68d029a74772ca90c29d42df016d43b7" xr:uid="{7166014B-39C8-4AFE-A28E-F8FBFC203386}"/>
    <hyperlink ref="C222" location="'事業概要説明資料'!N_8d4dd92f4732ca90c29d42df016d43b2" display="'事業概要説明資料'!N_8d4dd92f4732ca90c29d42df016d43b2" xr:uid="{3292ACB2-70D7-4B41-90D5-1EBE3436579B}"/>
    <hyperlink ref="C198" location="'事業概要説明資料'!N_dcc1216b4772ca90c29d42df016d43e2" display="'事業概要説明資料'!N_dcc1216b4772ca90c29d42df016d43e2" xr:uid="{697FDC99-AB6F-4DB9-9163-B0D26E37E212}"/>
    <hyperlink ref="C168" location="'事業概要説明資料'!N_6971652b4772ca90c29d42df016d4331" display="'事業概要説明資料'!N_6971652b4772ca90c29d42df016d4331" xr:uid="{EDB643B7-61B0-449B-B95D-093EBD7607DA}"/>
    <hyperlink ref="C174" location="'事業概要説明資料'!N_34d6e5a747b2ca90c29d42df016d435d" display="'事業概要説明資料'!N_34d6e5a747b2ca90c29d42df016d435d" xr:uid="{2FC0450A-6263-4658-BCE1-B594F5CBC78C}"/>
    <hyperlink ref="C194" location="'事業概要説明資料'!N_e5babd25476f8210112c4faf016d4376" display="'事業概要説明資料'!N_e5babd25476f8210112c4faf016d4376" xr:uid="{737037E2-05A7-4942-9BAA-2B11480E615E}"/>
    <hyperlink ref="C196" location="'事業概要説明資料'!N_4ebabd25476f8210112c4faf016d43a2" display="'事業概要説明資料'!N_4ebabd25476f8210112c4faf016d43a2" xr:uid="{A4342190-7D1A-4C7A-B40E-8D1CA964DA40}"/>
    <hyperlink ref="C170" location="'事業概要説明資料'!N_02ec1deb4732ca90c29d42df016d4335" display="'事業概要説明資料'!N_02ec1deb4732ca90c29d42df016d4335" xr:uid="{61B95A5F-0FE6-45D4-902C-E7CB263C3F53}"/>
    <hyperlink ref="C206" location="'事業概要説明資料'!N_1286e96747b2ca90c29d42df016d43ac" display="'事業概要説明資料'!N_1286e96747b2ca90c29d42df016d43ac" xr:uid="{0A9C5315-D22A-4516-8368-FC7EA9F3AA1B}"/>
    <hyperlink ref="C200" location="'事業概要説明資料'!N_3ff0eda74772ca90c29d42df016d43f9" display="'事業概要説明資料'!N_3ff0eda74772ca90c29d42df016d43f9" xr:uid="{3CA481DA-E439-46E3-980A-2E9F5681E06C}"/>
    <hyperlink ref="C204" location="'事業概要説明資料'!N_88ed55af4732ca90c29d42df016d4320" display="'事業概要説明資料'!N_88ed55af4732ca90c29d42df016d4320" xr:uid="{E49071D3-93C4-4497-8594-DF1559BCAE65}"/>
    <hyperlink ref="C230" location="'事業概要説明資料'!N_7abafd25476f8210112c4faf016d43a2" display="'事業概要説明資料'!N_7abafd25476f8210112c4faf016d43a2" xr:uid="{19688F74-D7B2-4CDE-B2FA-0C68F73FEB0E}"/>
    <hyperlink ref="C212" location="'事業概要説明資料'!N_5c3ce92747f2ca90c29d42df016d43a6" display="'事業概要説明資料'!N_5c3ce92747f2ca90c29d42df016d43a6" xr:uid="{AFA95E07-F23D-4F0E-9F20-E4F37302FC9B}"/>
    <hyperlink ref="C202" location="'事業概要説明資料'!N_6ca2e1eb4772ca90c29d42df016d4389" display="'事業概要説明資料'!N_6ca2e1eb4772ca90c29d42df016d4389" xr:uid="{669CCE55-04BC-44D1-A3DE-A3B3A7F8C7D7}"/>
    <hyperlink ref="C172" location="'事業概要説明資料'!N_a8ab25e347f2ca90c29d42df016d43d6" display="'事業概要説明資料'!N_a8ab25e347f2ca90c29d42df016d43d6" xr:uid="{F12305E0-1AFC-4085-BD56-70C099E5D203}"/>
    <hyperlink ref="C208" location="'事業概要説明資料'!N_8ebabd25476f8210112c4faf016d43e9" display="'事業概要説明資料'!N_8ebabd25476f8210112c4faf016d43e9" xr:uid="{75BC690A-226C-4322-A7EA-057292101EF8}"/>
    <hyperlink ref="C180" location="'事業概要説明資料'!N_b373696f4772ca90c29d42df016d4325" display="'事業概要説明資料'!N_b373696f4772ca90c29d42df016d4325" xr:uid="{14DE9D15-B20A-4FB9-ACE2-93AD489CABE5}"/>
    <hyperlink ref="C192" location="'事業概要説明資料'!N_82a061a74772ca90c29d42df016d4396" display="'事業概要説明資料'!N_82a061a74772ca90c29d42df016d4396" xr:uid="{67217DCD-B8A9-41E8-BD39-652E4DB67A65}"/>
    <hyperlink ref="C182" location="'事業概要説明資料'!N_028e91234772ca90c29d42df016d4375" display="'事業概要説明資料'!N_028e91234772ca90c29d42df016d4375" xr:uid="{548A1306-207B-4B04-B434-BAB5802B7590}"/>
    <hyperlink ref="C178" location="'事業概要説明資料'!N_69babd25476f8210112c4faf016d436d" display="'事業概要説明資料'!N_69babd25476f8210112c4faf016d436d" xr:uid="{E453F61E-FC1F-4B09-B77C-2F62FE690D78}"/>
    <hyperlink ref="C214" location="'事業概要説明資料'!N_6eb46d2347b2ca90c29d42df016d43dc" display="'事業概要説明資料'!N_6eb46d2347b2ca90c29d42df016d43dc" xr:uid="{9DD5BC02-EC81-40B4-B75B-CCACD2BCB805}"/>
    <hyperlink ref="C184" location="'事業概要説明資料'!N_eb3769e747b2ca90c29d42df016d4329" display="'事業概要説明資料'!N_eb3769e747b2ca90c29d42df016d4329" xr:uid="{C3146441-EABD-4E6F-9D9B-675E4338505C}"/>
    <hyperlink ref="C216" location="'事業概要説明資料'!N_d810a5274772ca90c29d42df016d4324" display="'事業概要説明資料'!N_d810a5274772ca90c29d42df016d4324" xr:uid="{31F339DD-4F51-4D94-B292-BC28EDE0DAD8}"/>
    <hyperlink ref="C190" location="'事業概要説明資料'!N_7f24e5ef4772ca90c29d42df016d43b6" display="'事業概要説明資料'!N_7f24e5ef4772ca90c29d42df016d43b6" xr:uid="{18D416A8-2EE5-4108-8BC4-5173B464F769}"/>
    <hyperlink ref="C176" location="'事業概要説明資料'!N_25babd25476f8210112c4faf016d4358" display="'事業概要説明資料'!N_25babd25476f8210112c4faf016d4358" xr:uid="{A67A8775-C7C1-4C64-8339-73CDBB41C3DA}"/>
    <hyperlink ref="C188" location="'事業概要説明資料'!N_67b8a9eb47b2ca90c29d42df016d431b" display="'事業概要説明資料'!N_67b8a9eb47b2ca90c29d42df016d431b" xr:uid="{43FFD893-E19C-4848-BB3D-3B63AF167ABC}"/>
    <hyperlink ref="C186" location="'事業概要説明資料'!N_3e9cad6747f2ca90c29d42df016d4390" display="'事業概要説明資料'!N_3e9cad6747f2ca90c29d42df016d4390" xr:uid="{9D877FC6-B560-43CE-9FEA-DDC28D6872F7}"/>
    <hyperlink ref="C218" location="'事業概要説明資料'!N_efd8612f47b2ca90c29d42df016d4361" display="'事業概要説明資料'!N_efd8612f47b2ca90c29d42df016d4361" xr:uid="{E9DBA490-17F4-4525-B595-DBE889871E31}"/>
    <hyperlink ref="C164" location="'事業概要説明資料'!N_91ba7d25476f8210112c4faf016d43ea" display="'事業概要説明資料'!N_91ba7d25476f8210112c4faf016d43ea" xr:uid="{808E274C-1663-49B8-AC4D-B43D24246E8F}"/>
    <hyperlink ref="C166" location="'事業概要説明資料'!N_9af5252747b2ca90c29d42df016d4354" display="'事業概要説明資料'!N_9af5252747b2ca90c29d42df016d4354" xr:uid="{2C9CF7BB-BFDC-43CB-83E6-23AB88DD615A}"/>
    <hyperlink ref="C148" location="'事業概要説明資料'!N_5cba7d25476f8210112c4faf016d4316" display="'事業概要説明資料'!N_5cba7d25476f8210112c4faf016d4316" xr:uid="{6E4E5F59-4E76-4B35-A899-F8EE450608FD}"/>
    <hyperlink ref="C150" location="'事業概要説明資料'!N_a4ba7d25476f8210112c4faf016d4381" display="'事業概要説明資料'!N_a4ba7d25476f8210112c4faf016d4381" xr:uid="{8710511F-62DC-46D4-9492-D094C4042235}"/>
    <hyperlink ref="C154" location="'事業概要説明資料'!N_b0ba7d25476f8210112c4faf016d4393" display="'事業概要説明資料'!N_b0ba7d25476f8210112c4faf016d4393" xr:uid="{77553D82-50E6-4E26-9C13-8FE73051E12C}"/>
    <hyperlink ref="C156" location="'事業概要説明資料'!N_5139ad2f47b2ca90c29d42df016d438f" display="'事業概要説明資料'!N_5139ad2f47b2ca90c29d42df016d438f" xr:uid="{16E77F0D-00B2-4148-B378-12A3CB95FD34}"/>
    <hyperlink ref="C158" location="'事業概要説明資料'!N_5659d24bc3bc92909276b20115013192" display="'事業概要説明資料'!N_5659d24bc3bc92909276b20115013192" xr:uid="{EF405159-7C45-4FB4-9E4F-23BADFB8BB2B}"/>
    <hyperlink ref="C236" location="'事業概要説明資料'!N_1bba3165476f8210112c4faf016d4331" display="'事業概要説明資料'!N_1bba3165476f8210112c4faf016d4331" xr:uid="{915418DB-F0AD-41EB-AF50-0C863EC1C51D}"/>
    <hyperlink ref="C254" location="'事業概要説明資料'!N_f48c1dab4732ca90c29d42df016d4365" display="'事業概要説明資料'!N_f48c1dab4732ca90c29d42df016d4365" xr:uid="{177D7645-18AA-4853-BB45-60BE15F78110}"/>
    <hyperlink ref="C240" location="'事業概要説明資料'!N_464ced2747f2ca90c29d42df016d436c" display="'事業概要説明資料'!N_464ced2747f2ca90c29d42df016d436c" xr:uid="{7D3A352E-D2A3-47AF-AE2B-FE87A1F17E08}"/>
    <hyperlink ref="C238" location="'事業概要説明資料'!N_ffba3165476f8210112c4faf016d4394" display="'事業概要説明資料'!N_ffba3165476f8210112c4faf016d4394" xr:uid="{D9DB0E87-325E-4374-A539-484F41D25F4F}"/>
    <hyperlink ref="C242" location="'事業概要説明資料'!N_eb1725e747b2ca90c29d42df016d432d" display="'事業概要説明資料'!N_eb1725e747b2ca90c29d42df016d432d" xr:uid="{0383853D-ED69-4FE9-B4E2-C8388B76F260}"/>
    <hyperlink ref="C244" location="'事業概要説明資料'!N_602069274772ca90c29d42df016d436a" display="'事業概要説明資料'!N_602069274772ca90c29d42df016d436a" xr:uid="{91E4BAC8-2287-4E97-A90B-AB93E876CEA7}"/>
    <hyperlink ref="C246" location="'事業概要説明資料'!N_f7ba3165476f8210112c4faf016d43d8" display="'事業概要説明資料'!N_f7ba3165476f8210112c4faf016d43d8" xr:uid="{6A3EDF34-F6F9-4DCB-8636-803AF77AA983}"/>
    <hyperlink ref="C252" location="'事業概要説明資料'!N_6f442def4772ca90c29d42df016d4388" display="'事業概要説明資料'!N_6f442def4772ca90c29d42df016d4388" xr:uid="{7CCA91E6-B808-4440-AC80-08F37BA7A214}"/>
    <hyperlink ref="C248" location="'事業概要説明資料'!N_f31465ef4772ca90c29d42df016d4316" display="'事業概要説明資料'!N_f31465ef4772ca90c29d42df016d4316" xr:uid="{AA41446F-01B6-4E35-AED9-E33620FF97A4}"/>
    <hyperlink ref="C250" location="'事業概要説明資料'!N_13296d2f47b2ca90c29d42df016d434e" display="'事業概要説明資料'!N_13296d2f47b2ca90c29d42df016d434e" xr:uid="{4BA778DF-7B07-4F28-BD38-8499C04718F1}"/>
    <hyperlink ref="C258" location="'事業概要説明資料'!N_5daae92347f2ca90c29d42df016d4399" display="'事業概要説明資料'!N_5daae92347f2ca90c29d42df016d4399" xr:uid="{1CA16EA0-CD0F-4013-8E0B-55D04C91CD3A}"/>
    <hyperlink ref="C260" location="'事業概要説明資料'!N_d8b5e5e347b2ca90c29d42df016d432f" display="'事業概要説明資料'!N_d8b5e5e347b2ca90c29d42df016d432f" xr:uid="{F57A4AA5-8DBF-4FCC-B032-302EBF6ECEDC}"/>
    <hyperlink ref="C262" location="'事業概要説明資料'!N_7e2129e74772ca90c29d42df016d4337" display="'事業概要説明資料'!N_7e2129e74772ca90c29d42df016d4337" xr:uid="{8BDFC96E-BFB6-4F79-8944-960D545C1077}"/>
    <hyperlink ref="C264" location="'事業概要説明資料'!N_dcca7165476f8210112c4faf016d4336" display="'事業概要説明資料'!N_dcca7165476f8210112c4faf016d4336" xr:uid="{E093A3C6-6F96-492C-A20A-146C51ECD297}"/>
    <hyperlink ref="C274" location="'事業概要説明資料'!N_d9caf165476f8210112c4faf016d4331" display="'事業概要説明資料'!N_d9caf165476f8210112c4faf016d4331" xr:uid="{777BDB6F-5926-4A63-9856-A90DA3934323}"/>
    <hyperlink ref="C272" location="'事業概要説明資料'!N_01cab165476f8210112c4faf016d43c0" display="'事業概要説明資料'!N_01cab165476f8210112c4faf016d43c0" xr:uid="{307460B2-CBFF-4D28-8366-C2273E2A7ECC}"/>
    <hyperlink ref="C270" location="'事業概要説明資料'!N_3cca7165476f8210112c4faf016d4393" display="'事業概要説明資料'!N_3cca7165476f8210112c4faf016d4393" xr:uid="{A8776F15-5D8A-4731-9B45-6116FFBC7B07}"/>
    <hyperlink ref="C268" location="'事業概要説明資料'!N_ecca7165476f8210112c4faf016d435a" display="'事業概要説明資料'!N_ecca7165476f8210112c4faf016d435a" xr:uid="{8BEA628C-B81B-44C0-88D2-B03AC49D7A12}"/>
    <hyperlink ref="C276" location="'事業概要説明資料'!N_5137e5e747b2ca90c29d42df016d43ac" display="'事業概要説明資料'!N_5137e5e747b2ca90c29d42df016d43ac" xr:uid="{9F2CFA35-F6FE-4D8E-8E52-EBF6B45629E7}"/>
    <hyperlink ref="C278" location="'事業概要説明資料'!N_eebed9234772ca90c29d42df016d4383" display="'事業概要説明資料'!N_eebed9234772ca90c29d42df016d4383" xr:uid="{85FB2C92-3B42-41DB-93E4-C5F0E589D807}"/>
    <hyperlink ref="C282" location="'事業概要説明資料'!N_fe4021674772ca90c29d42df016d43c1" display="'事業概要説明資料'!N_fe4021674772ca90c29d42df016d43c1" xr:uid="{E145D666-D077-4598-9334-2E45D6DBADB7}"/>
    <hyperlink ref="C286" location="'事業概要説明資料'!N_4f79a96f47b2ca90c29d42df016d43d3" display="'事業概要説明資料'!N_4f79a96f47b2ca90c29d42df016d43d3" xr:uid="{14416E04-61DC-4BB6-993B-1A036E92B523}"/>
    <hyperlink ref="C294" location="'事業概要説明資料'!N_c2caf165476f8210112c4faf016d43e4" display="'事業概要説明資料'!N_c2caf165476f8210112c4faf016d43e4" xr:uid="{8DF44214-5EAE-4524-B8CE-3AF46FE709A2}"/>
    <hyperlink ref="C300" location="'事業概要説明資料'!N_27ca7565476f8210112c4faf016d4330" display="'事業概要説明資料'!N_27ca7565476f8210112c4faf016d4330" xr:uid="{C7B82558-2268-41EF-A317-98FEDD9AF594}"/>
    <hyperlink ref="C298" location="'事業概要説明資料'!N_72ca3565476f8210112c4faf016d43bb" display="'事業概要説明資料'!N_72ca3565476f8210112c4faf016d43bb" xr:uid="{5CF0EEA1-3BC0-44C8-8EC0-C65AC5AA1428}"/>
    <hyperlink ref="C302" location="'事業概要説明資料'!N_7155a338c3f896509276b20115013187" display="'事業概要説明資料'!N_7155a338c3f896509276b20115013187" xr:uid="{ADD878F9-433F-493E-91AB-3D8211728CEB}"/>
    <hyperlink ref="C290" location="'事業概要説明資料'!N_d9caf165476f8210112c4faf016d435c" display="'事業概要説明資料'!N_d9caf165476f8210112c4faf016d435c" xr:uid="{AC013907-70A9-498E-AC02-D18AAAB03865}"/>
    <hyperlink ref="C310" location="'事業概要説明資料'!N_6bc7e16b47b2ca90c29d42df016d4361" display="'事業概要説明資料'!N_6bc7e16b47b2ca90c29d42df016d4361" xr:uid="{A30D8F8E-54D8-475E-BECD-44575479C781}"/>
    <hyperlink ref="C296" location="'事業概要説明資料'!N_5eca3565476f8210112c4faf016d430e" display="'事業概要説明資料'!N_5eca3565476f8210112c4faf016d430e" xr:uid="{60F616DF-FC0F-4012-AE24-55E87D145A49}"/>
    <hyperlink ref="C292" location="'事業概要説明資料'!N_b5caf165476f8210112c4faf016d43ab" display="'事業概要説明資料'!N_b5caf165476f8210112c4faf016d43ab" xr:uid="{B0C7ED74-60CF-46F9-B63A-7CAD4CC4CE24}"/>
    <hyperlink ref="C304" location="'事業概要説明資料'!N_bbca7565476f8210112c4faf016d437e" display="'事業概要説明資料'!N_bbca7565476f8210112c4faf016d437e" xr:uid="{B1B8D94D-E918-4477-A3A7-90F686518447}"/>
    <hyperlink ref="C308" location="'事業概要説明資料'!N_c22f9d634772ca90c29d42df016d43a4" display="'事業概要説明資料'!N_c22f9d634772ca90c29d42df016d43a4" xr:uid="{ECE9A4D9-C676-4A0E-89BD-B6F8E059EE71}"/>
    <hyperlink ref="C306" location="'事業概要説明資料'!N_84da7565476f8210112c4faf016d4390" display="'事業概要説明資料'!N_84da7565476f8210112c4faf016d4390" xr:uid="{8960B4EC-6210-4D8F-BA0E-5B3EFEC64F0D}"/>
    <hyperlink ref="C314" location="'事業概要説明資料'!N_44b3a1af4772ca90c29d42df016d43cb" display="'事業概要説明資料'!N_44b3a1af4772ca90c29d42df016d43cb" xr:uid="{58666E6E-1E25-42EA-880E-765B84A8DD10}"/>
    <hyperlink ref="C320" location="'事業概要説明資料'!N_5a49616f47b2ca90c29d42df016d439f" display="'事業概要説明資料'!N_5a49616f47b2ca90c29d42df016d439f" xr:uid="{5084563F-B638-4549-BBBB-54F132C6BCDE}"/>
    <hyperlink ref="C318" location="'事業概要説明資料'!N_06ed256b47f2ca90c29d42df016d43d8" display="'事業概要説明資料'!N_06ed256b47f2ca90c29d42df016d43d8" xr:uid="{39BC96D2-8425-487E-AFF7-C063ABD7604E}"/>
    <hyperlink ref="C316" location="'事業概要説明資料'!N_ffbe1d234772ca90c29d42df016d4354" display="'事業概要説明資料'!N_ffbe1d234772ca90c29d42df016d4354" xr:uid="{CC26DCC0-7F2C-4551-B76A-27A94EA660E8}"/>
    <hyperlink ref="C326" location="'事業概要説明資料'!N_b4ff51274772ca90c29d42df016d4304" display="'事業概要説明資料'!N_b4ff51274772ca90c29d42df016d4304" xr:uid="{BDF8C135-BF27-496D-A9A3-AF583E237925}"/>
    <hyperlink ref="C324" location="'事業概要説明資料'!N_cca4692347b2ca90c29d42df016d435c" display="'事業概要説明資料'!N_cca4692347b2ca90c29d42df016d435c" xr:uid="{0872E9A4-70F8-4670-8BED-8C13EFABCE7C}"/>
    <hyperlink ref="C330" location="'事業概要説明資料'!N_02e96daf47b2ca90c29d42df016d43ad" display="'事業概要説明資料'!N_02e96daf47b2ca90c29d42df016d43ad" xr:uid="{877E1206-9409-44BC-8D1F-5C20E1124CD6}"/>
    <hyperlink ref="C334" location="'事業概要説明資料'!N_a75529a347b2ca90c29d42df016d43d7" display="'事業概要説明資料'!N_a75529a347b2ca90c29d42df016d43d7" xr:uid="{65B4C32C-0FD6-4722-B8F7-60DF89CA1A8E}"/>
    <hyperlink ref="C336" location="'事業概要説明資料'!N_9dc1616b4772ca90c29d42df016d4397" display="'事業概要説明資料'!N_9dc1616b4772ca90c29d42df016d4397" xr:uid="{7F48EEDE-17E5-4767-B8C6-9D1E37CF3BB8}"/>
    <hyperlink ref="C340" location="'事業概要説明資料'!N_141b6d6347f2ca90c29d42df016d43d8" display="'事業概要説明資料'!N_141b6d6347f2ca90c29d42df016d43d8" xr:uid="{CD85553D-758C-4872-BBA9-928B0F3C8527}"/>
    <hyperlink ref="C344" location="'事業概要説明資料'!N_10ed55af4732ca90c29d42df016d4342" display="'事業概要説明資料'!N_10ed55af4732ca90c29d42df016d4342" xr:uid="{054904D9-9163-41C5-8F8B-F876798EF968}"/>
    <hyperlink ref="C348" location="'事業概要説明資料'!N_08da7565476f8210112c4faf016d4399" display="'事業概要説明資料'!N_08da7565476f8210112c4faf016d4399" xr:uid="{B0296CCF-ED69-40C7-B09E-E85AE5C27644}"/>
    <hyperlink ref="C352" location="'事業概要説明資料'!N_8c5be5a347f2ca90c29d42df016d4323" display="'事業概要説明資料'!N_8c5be5a347f2ca90c29d42df016d4323" xr:uid="{19B871A0-9D75-4C11-AC10-71EFE93B649A}"/>
    <hyperlink ref="C102" location="'事業概要説明資料'!N_a011e1e74772ca90c29d42df016d43fe" display="'事業概要説明資料'!N_a011e1e74772ca90c29d42df016d43fe" xr:uid="{74B14B08-A56F-43E9-9691-24E5FB9696E6}"/>
    <hyperlink ref="C160" location="'事業概要説明資料'!N_5659d24bc3bc92909276b20115013192" display="'事業概要説明資料'!N_5659d24bc3bc92909276b20115013192" xr:uid="{8E599443-D22F-42CD-8128-13FA49A1C7C0}"/>
    <hyperlink ref="C162" location="'事業概要説明資料'!N_5659d24bc3bc92909276b20115013192" display="'事業概要説明資料'!N_5659d24bc3bc92909276b20115013192" xr:uid="{D2E9DC24-01A9-42FE-B722-1DA042CFA69F}"/>
    <hyperlink ref="C160:C161" location="難聴高齢者補聴器購入費助成事業" display="難聴高齢者補聴器購入費助成事業" xr:uid="{5CFEC635-A4BA-4701-9AAA-6B1A25913A1B}"/>
    <hyperlink ref="C162:C163" location="介護予防に取り組む介護事業者支援事業" display="介護予防に取り組む介護事業者支援事業" xr:uid="{18083E65-CB8D-4761-B152-9B335B2F7B6D}"/>
    <hyperlink ref="C88" location="'事業概要説明資料'!N_dcaa7925476f8210112c4faf016d4313" display="'事業概要説明資料'!N_dcaa7925476f8210112c4faf016d4313" xr:uid="{FDCF4D29-CB0E-400A-BB70-A2E73B4CA110}"/>
    <hyperlink ref="C88:C89" location="重度障がい者等タクシー料金給付事業" display="重度障がい者等タクシー料金給付事業" xr:uid="{3FB4FC11-CDBB-4214-9AE6-075850D91211}"/>
  </hyperlinks>
  <pageMargins left="0.70866141732283472" right="0.70866141732283472" top="0.78740157480314965" bottom="0.59055118110236227" header="0.31496062992125984" footer="0.59055118110236227"/>
  <pageSetup paperSize="9" scale="80" fitToHeight="0" orientation="portrait" r:id="rId1"/>
  <rowBreaks count="4" manualBreakCount="4">
    <brk id="129" max="8" man="1"/>
    <brk id="189" max="8" man="1"/>
    <brk id="251" max="8" man="1"/>
    <brk id="31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86D85-325F-4D5F-9EB1-12690920BDF4}">
  <sheetPr>
    <pageSetUpPr fitToPage="1"/>
  </sheetPr>
  <dimension ref="A1:IQ5513"/>
  <sheetViews>
    <sheetView showGridLines="0" view="pageBreakPreview" zoomScaleNormal="100" zoomScaleSheetLayoutView="100" workbookViewId="0"/>
  </sheetViews>
  <sheetFormatPr defaultRowHeight="12.75"/>
  <cols>
    <col min="1" max="111" width="1.75" style="37" customWidth="1"/>
    <col min="112" max="112" width="8.875" style="37" customWidth="1"/>
    <col min="113" max="113" width="11.5" style="37" customWidth="1"/>
    <col min="114" max="252" width="8.875" style="37" customWidth="1"/>
    <col min="253" max="367" width="1.625" style="37" customWidth="1"/>
    <col min="368" max="368" width="8.875" style="37" customWidth="1"/>
    <col min="369" max="369" width="11.5" style="37" customWidth="1"/>
    <col min="370" max="508" width="8.875" style="37" customWidth="1"/>
    <col min="509" max="623" width="1.625" style="37" customWidth="1"/>
    <col min="624" max="624" width="8.875" style="37" customWidth="1"/>
    <col min="625" max="625" width="11.5" style="37" customWidth="1"/>
    <col min="626" max="764" width="8.875" style="37" customWidth="1"/>
    <col min="765" max="879" width="1.625" style="37" customWidth="1"/>
    <col min="880" max="880" width="8.875" style="37" customWidth="1"/>
    <col min="881" max="881" width="11.5" style="37" customWidth="1"/>
    <col min="882" max="1020" width="8.875" style="37" customWidth="1"/>
    <col min="1021" max="1135" width="1.625" style="37" customWidth="1"/>
    <col min="1136" max="1136" width="8.875" style="37" customWidth="1"/>
    <col min="1137" max="1137" width="11.5" style="37" customWidth="1"/>
    <col min="1138" max="1276" width="8.875" style="37" customWidth="1"/>
    <col min="1277" max="1391" width="1.625" style="37" customWidth="1"/>
    <col min="1392" max="1392" width="8.875" style="37" customWidth="1"/>
    <col min="1393" max="1393" width="11.5" style="37" customWidth="1"/>
    <col min="1394" max="1532" width="8.875" style="37" customWidth="1"/>
    <col min="1533" max="1647" width="1.625" style="37" customWidth="1"/>
    <col min="1648" max="1648" width="8.875" style="37" customWidth="1"/>
    <col min="1649" max="1649" width="11.5" style="37" customWidth="1"/>
    <col min="1650" max="1788" width="8.875" style="37" customWidth="1"/>
    <col min="1789" max="1903" width="1.625" style="37" customWidth="1"/>
    <col min="1904" max="1904" width="8.875" style="37" customWidth="1"/>
    <col min="1905" max="1905" width="11.5" style="37" customWidth="1"/>
    <col min="1906" max="2044" width="8.875" style="37" customWidth="1"/>
    <col min="2045" max="2159" width="1.625" style="37" customWidth="1"/>
    <col min="2160" max="2160" width="8.875" style="37" customWidth="1"/>
    <col min="2161" max="2161" width="11.5" style="37" customWidth="1"/>
    <col min="2162" max="2300" width="8.875" style="37" customWidth="1"/>
    <col min="2301" max="2415" width="1.625" style="37" customWidth="1"/>
    <col min="2416" max="2416" width="8.875" style="37" customWidth="1"/>
    <col min="2417" max="2417" width="11.5" style="37" customWidth="1"/>
    <col min="2418" max="2556" width="8.875" style="37" customWidth="1"/>
    <col min="2557" max="2671" width="1.625" style="37" customWidth="1"/>
    <col min="2672" max="2672" width="8.875" style="37" customWidth="1"/>
    <col min="2673" max="2673" width="11.5" style="37" customWidth="1"/>
    <col min="2674" max="2812" width="8.875" style="37" customWidth="1"/>
    <col min="2813" max="2927" width="1.625" style="37" customWidth="1"/>
    <col min="2928" max="2928" width="8.875" style="37" customWidth="1"/>
    <col min="2929" max="2929" width="11.5" style="37" customWidth="1"/>
    <col min="2930" max="3068" width="8.875" style="37" customWidth="1"/>
    <col min="3069" max="3183" width="1.625" style="37" customWidth="1"/>
    <col min="3184" max="3184" width="8.875" style="37" customWidth="1"/>
    <col min="3185" max="3185" width="11.5" style="37" customWidth="1"/>
    <col min="3186" max="3324" width="8.875" style="37" customWidth="1"/>
    <col min="3325" max="3439" width="1.625" style="37" customWidth="1"/>
    <col min="3440" max="3440" width="8.875" style="37" customWidth="1"/>
    <col min="3441" max="3441" width="11.5" style="37" customWidth="1"/>
    <col min="3442" max="3580" width="8.875" style="37" customWidth="1"/>
    <col min="3581" max="3695" width="1.625" style="37" customWidth="1"/>
    <col min="3696" max="3696" width="8.875" style="37" customWidth="1"/>
    <col min="3697" max="3697" width="11.5" style="37" customWidth="1"/>
    <col min="3698" max="3836" width="8.875" style="37" customWidth="1"/>
    <col min="3837" max="3951" width="1.625" style="37" customWidth="1"/>
    <col min="3952" max="3952" width="8.875" style="37" customWidth="1"/>
    <col min="3953" max="3953" width="11.5" style="37" customWidth="1"/>
    <col min="3954" max="4092" width="8.875" style="37" customWidth="1"/>
    <col min="4093" max="4207" width="1.625" style="37" customWidth="1"/>
    <col min="4208" max="4208" width="8.875" style="37" customWidth="1"/>
    <col min="4209" max="4209" width="11.5" style="37" customWidth="1"/>
    <col min="4210" max="4348" width="8.875" style="37" customWidth="1"/>
    <col min="4349" max="4463" width="1.625" style="37" customWidth="1"/>
    <col min="4464" max="4464" width="8.875" style="37" customWidth="1"/>
    <col min="4465" max="4465" width="11.5" style="37" customWidth="1"/>
    <col min="4466" max="4604" width="8.875" style="37" customWidth="1"/>
    <col min="4605" max="4719" width="1.625" style="37" customWidth="1"/>
    <col min="4720" max="4720" width="8.875" style="37" customWidth="1"/>
    <col min="4721" max="4721" width="11.5" style="37" customWidth="1"/>
    <col min="4722" max="4860" width="8.875" style="37" customWidth="1"/>
    <col min="4861" max="4975" width="1.625" style="37" customWidth="1"/>
    <col min="4976" max="4976" width="8.875" style="37" customWidth="1"/>
    <col min="4977" max="4977" width="11.5" style="37" customWidth="1"/>
    <col min="4978" max="5116" width="8.875" style="37" customWidth="1"/>
    <col min="5117" max="5231" width="1.625" style="37" customWidth="1"/>
    <col min="5232" max="5232" width="8.875" style="37" customWidth="1"/>
    <col min="5233" max="5233" width="11.5" style="37" customWidth="1"/>
    <col min="5234" max="5372" width="8.875" style="37" customWidth="1"/>
    <col min="5373" max="5487" width="1.625" style="37" customWidth="1"/>
    <col min="5488" max="5488" width="8.875" style="37" customWidth="1"/>
    <col min="5489" max="5489" width="11.5" style="37" customWidth="1"/>
    <col min="5490" max="5628" width="8.875" style="37" customWidth="1"/>
    <col min="5629" max="5743" width="1.625" style="37" customWidth="1"/>
    <col min="5744" max="5744" width="8.875" style="37" customWidth="1"/>
    <col min="5745" max="5745" width="11.5" style="37" customWidth="1"/>
    <col min="5746" max="5884" width="8.875" style="37" customWidth="1"/>
    <col min="5885" max="5999" width="1.625" style="37" customWidth="1"/>
    <col min="6000" max="6000" width="8.875" style="37" customWidth="1"/>
    <col min="6001" max="6001" width="11.5" style="37" customWidth="1"/>
    <col min="6002" max="6140" width="8.875" style="37" customWidth="1"/>
    <col min="6141" max="6255" width="1.625" style="37" customWidth="1"/>
    <col min="6256" max="6256" width="8.875" style="37" customWidth="1"/>
    <col min="6257" max="6257" width="11.5" style="37" customWidth="1"/>
    <col min="6258" max="6396" width="8.875" style="37" customWidth="1"/>
    <col min="6397" max="6511" width="1.625" style="37" customWidth="1"/>
    <col min="6512" max="6512" width="8.875" style="37" customWidth="1"/>
    <col min="6513" max="6513" width="11.5" style="37" customWidth="1"/>
    <col min="6514" max="6652" width="8.875" style="37" customWidth="1"/>
    <col min="6653" max="6767" width="1.625" style="37" customWidth="1"/>
    <col min="6768" max="6768" width="8.875" style="37" customWidth="1"/>
    <col min="6769" max="6769" width="11.5" style="37" customWidth="1"/>
    <col min="6770" max="6908" width="8.875" style="37" customWidth="1"/>
    <col min="6909" max="7023" width="1.625" style="37" customWidth="1"/>
    <col min="7024" max="7024" width="8.875" style="37" customWidth="1"/>
    <col min="7025" max="7025" width="11.5" style="37" customWidth="1"/>
    <col min="7026" max="7164" width="8.875" style="37" customWidth="1"/>
    <col min="7165" max="7279" width="1.625" style="37" customWidth="1"/>
    <col min="7280" max="7280" width="8.875" style="37" customWidth="1"/>
    <col min="7281" max="7281" width="11.5" style="37" customWidth="1"/>
    <col min="7282" max="7420" width="8.875" style="37" customWidth="1"/>
    <col min="7421" max="7535" width="1.625" style="37" customWidth="1"/>
    <col min="7536" max="7536" width="8.875" style="37" customWidth="1"/>
    <col min="7537" max="7537" width="11.5" style="37" customWidth="1"/>
    <col min="7538" max="7676" width="8.875" style="37" customWidth="1"/>
    <col min="7677" max="7791" width="1.625" style="37" customWidth="1"/>
    <col min="7792" max="7792" width="8.875" style="37" customWidth="1"/>
    <col min="7793" max="7793" width="11.5" style="37" customWidth="1"/>
    <col min="7794" max="7932" width="8.875" style="37" customWidth="1"/>
    <col min="7933" max="8047" width="1.625" style="37" customWidth="1"/>
    <col min="8048" max="8048" width="8.875" style="37" customWidth="1"/>
    <col min="8049" max="8049" width="11.5" style="37" customWidth="1"/>
    <col min="8050" max="8188" width="8.875" style="37" customWidth="1"/>
    <col min="8189" max="8303" width="1.625" style="37" customWidth="1"/>
    <col min="8304" max="8304" width="8.875" style="37" customWidth="1"/>
    <col min="8305" max="8305" width="11.5" style="37" customWidth="1"/>
    <col min="8306" max="8444" width="8.875" style="37" customWidth="1"/>
    <col min="8445" max="8559" width="1.625" style="37" customWidth="1"/>
    <col min="8560" max="8560" width="8.875" style="37" customWidth="1"/>
    <col min="8561" max="8561" width="11.5" style="37" customWidth="1"/>
    <col min="8562" max="8700" width="8.875" style="37" customWidth="1"/>
    <col min="8701" max="8815" width="1.625" style="37" customWidth="1"/>
    <col min="8816" max="8816" width="8.875" style="37" customWidth="1"/>
    <col min="8817" max="8817" width="11.5" style="37" customWidth="1"/>
    <col min="8818" max="8956" width="8.875" style="37" customWidth="1"/>
    <col min="8957" max="9071" width="1.625" style="37" customWidth="1"/>
    <col min="9072" max="9072" width="8.875" style="37" customWidth="1"/>
    <col min="9073" max="9073" width="11.5" style="37" customWidth="1"/>
    <col min="9074" max="9212" width="8.875" style="37" customWidth="1"/>
    <col min="9213" max="9327" width="1.625" style="37" customWidth="1"/>
    <col min="9328" max="9328" width="8.875" style="37" customWidth="1"/>
    <col min="9329" max="9329" width="11.5" style="37" customWidth="1"/>
    <col min="9330" max="9468" width="8.875" style="37" customWidth="1"/>
    <col min="9469" max="9583" width="1.625" style="37" customWidth="1"/>
    <col min="9584" max="9584" width="8.875" style="37" customWidth="1"/>
    <col min="9585" max="9585" width="11.5" style="37" customWidth="1"/>
    <col min="9586" max="9724" width="8.875" style="37" customWidth="1"/>
    <col min="9725" max="9839" width="1.625" style="37" customWidth="1"/>
    <col min="9840" max="9840" width="8.875" style="37" customWidth="1"/>
    <col min="9841" max="9841" width="11.5" style="37" customWidth="1"/>
    <col min="9842" max="9980" width="8.875" style="37" customWidth="1"/>
    <col min="9981" max="10095" width="1.625" style="37" customWidth="1"/>
    <col min="10096" max="10096" width="8.875" style="37" customWidth="1"/>
    <col min="10097" max="10097" width="11.5" style="37" customWidth="1"/>
    <col min="10098" max="10236" width="8.875" style="37" customWidth="1"/>
    <col min="10237" max="10351" width="1.625" style="37" customWidth="1"/>
    <col min="10352" max="10352" width="8.875" style="37" customWidth="1"/>
    <col min="10353" max="10353" width="11.5" style="37" customWidth="1"/>
    <col min="10354" max="10492" width="8.875" style="37" customWidth="1"/>
    <col min="10493" max="10607" width="1.625" style="37" customWidth="1"/>
    <col min="10608" max="10608" width="8.875" style="37" customWidth="1"/>
    <col min="10609" max="10609" width="11.5" style="37" customWidth="1"/>
    <col min="10610" max="10748" width="8.875" style="37" customWidth="1"/>
    <col min="10749" max="10863" width="1.625" style="37" customWidth="1"/>
    <col min="10864" max="10864" width="8.875" style="37" customWidth="1"/>
    <col min="10865" max="10865" width="11.5" style="37" customWidth="1"/>
    <col min="10866" max="11004" width="8.875" style="37" customWidth="1"/>
    <col min="11005" max="11119" width="1.625" style="37" customWidth="1"/>
    <col min="11120" max="11120" width="8.875" style="37" customWidth="1"/>
    <col min="11121" max="11121" width="11.5" style="37" customWidth="1"/>
    <col min="11122" max="11260" width="8.875" style="37" customWidth="1"/>
    <col min="11261" max="11375" width="1.625" style="37" customWidth="1"/>
    <col min="11376" max="11376" width="8.875" style="37" customWidth="1"/>
    <col min="11377" max="11377" width="11.5" style="37" customWidth="1"/>
    <col min="11378" max="11516" width="8.875" style="37" customWidth="1"/>
    <col min="11517" max="11631" width="1.625" style="37" customWidth="1"/>
    <col min="11632" max="11632" width="8.875" style="37" customWidth="1"/>
    <col min="11633" max="11633" width="11.5" style="37" customWidth="1"/>
    <col min="11634" max="11772" width="8.875" style="37" customWidth="1"/>
    <col min="11773" max="11887" width="1.625" style="37" customWidth="1"/>
    <col min="11888" max="11888" width="8.875" style="37" customWidth="1"/>
    <col min="11889" max="11889" width="11.5" style="37" customWidth="1"/>
    <col min="11890" max="12028" width="8.875" style="37" customWidth="1"/>
    <col min="12029" max="12143" width="1.625" style="37" customWidth="1"/>
    <col min="12144" max="12144" width="8.875" style="37" customWidth="1"/>
    <col min="12145" max="12145" width="11.5" style="37" customWidth="1"/>
    <col min="12146" max="12284" width="8.875" style="37" customWidth="1"/>
    <col min="12285" max="12399" width="1.625" style="37" customWidth="1"/>
    <col min="12400" max="12400" width="8.875" style="37" customWidth="1"/>
    <col min="12401" max="12401" width="11.5" style="37" customWidth="1"/>
    <col min="12402" max="12540" width="8.875" style="37" customWidth="1"/>
    <col min="12541" max="12655" width="1.625" style="37" customWidth="1"/>
    <col min="12656" max="12656" width="8.875" style="37" customWidth="1"/>
    <col min="12657" max="12657" width="11.5" style="37" customWidth="1"/>
    <col min="12658" max="12796" width="8.875" style="37" customWidth="1"/>
    <col min="12797" max="12911" width="1.625" style="37" customWidth="1"/>
    <col min="12912" max="12912" width="8.875" style="37" customWidth="1"/>
    <col min="12913" max="12913" width="11.5" style="37" customWidth="1"/>
    <col min="12914" max="13052" width="8.875" style="37" customWidth="1"/>
    <col min="13053" max="13167" width="1.625" style="37" customWidth="1"/>
    <col min="13168" max="13168" width="8.875" style="37" customWidth="1"/>
    <col min="13169" max="13169" width="11.5" style="37" customWidth="1"/>
    <col min="13170" max="13308" width="8.875" style="37" customWidth="1"/>
    <col min="13309" max="13423" width="1.625" style="37" customWidth="1"/>
    <col min="13424" max="13424" width="8.875" style="37" customWidth="1"/>
    <col min="13425" max="13425" width="11.5" style="37" customWidth="1"/>
    <col min="13426" max="13564" width="8.875" style="37" customWidth="1"/>
    <col min="13565" max="13679" width="1.625" style="37" customWidth="1"/>
    <col min="13680" max="13680" width="8.875" style="37" customWidth="1"/>
    <col min="13681" max="13681" width="11.5" style="37" customWidth="1"/>
    <col min="13682" max="13820" width="8.875" style="37" customWidth="1"/>
    <col min="13821" max="13935" width="1.625" style="37" customWidth="1"/>
    <col min="13936" max="13936" width="8.875" style="37" customWidth="1"/>
    <col min="13937" max="13937" width="11.5" style="37" customWidth="1"/>
    <col min="13938" max="14076" width="8.875" style="37" customWidth="1"/>
    <col min="14077" max="14191" width="1.625" style="37" customWidth="1"/>
    <col min="14192" max="14192" width="8.875" style="37" customWidth="1"/>
    <col min="14193" max="14193" width="11.5" style="37" customWidth="1"/>
    <col min="14194" max="14332" width="8.875" style="37" customWidth="1"/>
    <col min="14333" max="14447" width="1.625" style="37" customWidth="1"/>
    <col min="14448" max="14448" width="8.875" style="37" customWidth="1"/>
    <col min="14449" max="14449" width="11.5" style="37" customWidth="1"/>
    <col min="14450" max="14588" width="8.875" style="37" customWidth="1"/>
    <col min="14589" max="14703" width="1.625" style="37" customWidth="1"/>
    <col min="14704" max="14704" width="8.875" style="37" customWidth="1"/>
    <col min="14705" max="14705" width="11.5" style="37" customWidth="1"/>
    <col min="14706" max="14844" width="8.875" style="37" customWidth="1"/>
    <col min="14845" max="14959" width="1.625" style="37" customWidth="1"/>
    <col min="14960" max="14960" width="8.875" style="37" customWidth="1"/>
    <col min="14961" max="14961" width="11.5" style="37" customWidth="1"/>
    <col min="14962" max="15100" width="8.875" style="37" customWidth="1"/>
    <col min="15101" max="15215" width="1.625" style="37" customWidth="1"/>
    <col min="15216" max="15216" width="8.875" style="37" customWidth="1"/>
    <col min="15217" max="15217" width="11.5" style="37" customWidth="1"/>
    <col min="15218" max="15356" width="8.875" style="37" customWidth="1"/>
    <col min="15357" max="15471" width="1.625" style="37" customWidth="1"/>
    <col min="15472" max="15472" width="8.875" style="37" customWidth="1"/>
    <col min="15473" max="15473" width="11.5" style="37" customWidth="1"/>
    <col min="15474" max="15612" width="8.875" style="37" customWidth="1"/>
    <col min="15613" max="15727" width="1.625" style="37" customWidth="1"/>
    <col min="15728" max="15728" width="8.875" style="37" customWidth="1"/>
    <col min="15729" max="15729" width="11.5" style="37" customWidth="1"/>
    <col min="15730" max="15868" width="8.875" style="37" customWidth="1"/>
    <col min="15869" max="15983" width="1.625" style="37" customWidth="1"/>
    <col min="15984" max="15984" width="8.875" style="37" customWidth="1"/>
    <col min="15985" max="15985" width="11.5" style="37" customWidth="1"/>
    <col min="15986" max="16124" width="8.875" style="37" customWidth="1"/>
    <col min="16125" max="16239" width="1.625" style="37" customWidth="1"/>
    <col min="16240" max="16240" width="8.875" style="37" customWidth="1"/>
    <col min="16241" max="16241" width="11.5" style="37" customWidth="1"/>
    <col min="16242" max="16242" width="8.875" style="37" customWidth="1"/>
    <col min="16243" max="16384" width="9" style="37"/>
  </cols>
  <sheetData>
    <row r="1" spans="1:113" ht="18.75">
      <c r="A1" s="36" t="s">
        <v>241</v>
      </c>
      <c r="AW1" s="38"/>
      <c r="AX1" s="39"/>
      <c r="AY1" s="38"/>
    </row>
    <row r="3" spans="1:113" ht="18.75">
      <c r="B3" s="122" t="s">
        <v>0</v>
      </c>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row>
    <row r="4" spans="1:113">
      <c r="Z4" s="40"/>
      <c r="AD4" s="40"/>
      <c r="AE4" s="40"/>
      <c r="AF4" s="40"/>
      <c r="AG4" s="40"/>
      <c r="AH4" s="40"/>
      <c r="AI4" s="40"/>
      <c r="AO4" s="40"/>
    </row>
    <row r="5" spans="1:113" ht="13.5" thickBot="1">
      <c r="Z5" s="40"/>
      <c r="AD5" s="40"/>
      <c r="AE5" s="40"/>
      <c r="AF5" s="40"/>
      <c r="AG5" s="40"/>
      <c r="AH5" s="40"/>
      <c r="AI5" s="40"/>
      <c r="AO5" s="40"/>
      <c r="DI5" s="41"/>
    </row>
    <row r="6" spans="1:113" ht="24.75" customHeight="1" thickBot="1">
      <c r="B6" s="124" t="s">
        <v>242</v>
      </c>
      <c r="C6" s="125"/>
      <c r="D6" s="125"/>
      <c r="E6" s="125"/>
      <c r="F6" s="125"/>
      <c r="G6" s="125"/>
      <c r="H6" s="126" t="s">
        <v>243</v>
      </c>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8"/>
      <c r="DI6" s="41"/>
    </row>
    <row r="7" spans="1:113" ht="14.25">
      <c r="B7" s="42"/>
      <c r="C7" s="42"/>
      <c r="D7" s="42"/>
      <c r="E7" s="42"/>
      <c r="F7" s="42"/>
      <c r="G7" s="42"/>
      <c r="H7" s="43"/>
      <c r="I7" s="43"/>
      <c r="J7" s="43"/>
      <c r="K7" s="43"/>
      <c r="L7" s="44"/>
      <c r="M7" s="44"/>
      <c r="N7" s="44"/>
      <c r="O7" s="44"/>
      <c r="P7" s="43"/>
      <c r="Q7" s="43"/>
      <c r="R7" s="43"/>
      <c r="S7" s="43"/>
      <c r="T7" s="43"/>
      <c r="U7" s="43"/>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DI7" s="41"/>
    </row>
    <row r="8" spans="1:113" ht="15" thickBot="1">
      <c r="A8" s="46"/>
      <c r="B8" s="45" t="s">
        <v>244</v>
      </c>
      <c r="C8" s="43"/>
      <c r="D8" s="43"/>
      <c r="E8" s="43"/>
      <c r="F8" s="43"/>
      <c r="G8" s="43"/>
      <c r="H8" s="43"/>
      <c r="I8" s="43"/>
      <c r="J8" s="43"/>
      <c r="K8" s="43"/>
      <c r="L8" s="44"/>
      <c r="M8" s="44"/>
      <c r="N8" s="44"/>
      <c r="O8" s="44"/>
      <c r="P8" s="43"/>
      <c r="Q8" s="43"/>
      <c r="R8" s="43"/>
      <c r="S8" s="43"/>
      <c r="T8" s="43"/>
      <c r="U8" s="43"/>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DI8" s="41"/>
    </row>
    <row r="9" spans="1:113" ht="14.25">
      <c r="A9" s="43"/>
      <c r="B9" s="47"/>
      <c r="C9" s="42"/>
      <c r="D9" s="42"/>
      <c r="E9" s="42"/>
      <c r="F9" s="42"/>
      <c r="G9" s="42"/>
      <c r="H9" s="42"/>
      <c r="I9" s="42"/>
      <c r="J9" s="42"/>
      <c r="K9" s="42"/>
      <c r="L9" s="48"/>
      <c r="M9" s="48"/>
      <c r="N9" s="48"/>
      <c r="O9" s="48"/>
      <c r="P9" s="42"/>
      <c r="Q9" s="42"/>
      <c r="R9" s="42"/>
      <c r="S9" s="42"/>
      <c r="T9" s="42"/>
      <c r="U9" s="42"/>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50"/>
    </row>
    <row r="10" spans="1:113" ht="12" customHeight="1">
      <c r="A10" s="43"/>
      <c r="B10" s="129" t="s">
        <v>243</v>
      </c>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1"/>
    </row>
    <row r="11" spans="1:113" ht="12" customHeight="1">
      <c r="A11" s="43"/>
      <c r="B11" s="129"/>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1"/>
      <c r="BC11" s="51"/>
    </row>
    <row r="12" spans="1:113" ht="12" customHeight="1">
      <c r="A12" s="43"/>
      <c r="B12" s="129"/>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1"/>
    </row>
    <row r="13" spans="1:113" ht="12" customHeight="1">
      <c r="A13" s="43"/>
      <c r="B13" s="129"/>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1"/>
    </row>
    <row r="14" spans="1:113" ht="12" customHeight="1">
      <c r="A14" s="43"/>
      <c r="B14" s="129"/>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1"/>
    </row>
    <row r="15" spans="1:113" ht="15" thickBot="1">
      <c r="A15" s="52"/>
      <c r="B15" s="53"/>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5"/>
    </row>
    <row r="16" spans="1:113">
      <c r="B16" s="56"/>
    </row>
    <row r="17" spans="1:251" ht="15" thickBot="1">
      <c r="A17" s="46"/>
      <c r="B17" s="45" t="s">
        <v>245</v>
      </c>
      <c r="C17" s="43"/>
      <c r="D17" s="43"/>
      <c r="E17" s="43"/>
      <c r="F17" s="43"/>
      <c r="G17" s="43"/>
      <c r="H17" s="43"/>
      <c r="I17" s="43"/>
      <c r="J17" s="43"/>
      <c r="K17" s="43"/>
      <c r="L17" s="44"/>
      <c r="M17" s="44"/>
      <c r="N17" s="44"/>
      <c r="O17" s="44"/>
      <c r="P17" s="43"/>
      <c r="Q17" s="43"/>
      <c r="R17" s="43"/>
      <c r="S17" s="43"/>
      <c r="T17" s="43"/>
      <c r="U17" s="43"/>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DI17" s="41"/>
    </row>
    <row r="18" spans="1:251" ht="14.25">
      <c r="A18" s="43"/>
      <c r="B18" s="47"/>
      <c r="C18" s="42"/>
      <c r="D18" s="42"/>
      <c r="E18" s="42"/>
      <c r="F18" s="42"/>
      <c r="G18" s="42"/>
      <c r="H18" s="42"/>
      <c r="I18" s="42"/>
      <c r="J18" s="42"/>
      <c r="K18" s="42"/>
      <c r="L18" s="48"/>
      <c r="M18" s="48"/>
      <c r="N18" s="48"/>
      <c r="O18" s="48"/>
      <c r="P18" s="42"/>
      <c r="Q18" s="42"/>
      <c r="R18" s="42"/>
      <c r="S18" s="42"/>
      <c r="T18" s="42"/>
      <c r="U18" s="42"/>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50"/>
    </row>
    <row r="19" spans="1:251" ht="12" customHeight="1">
      <c r="A19" s="43"/>
      <c r="B19" s="129" t="s">
        <v>246</v>
      </c>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1"/>
    </row>
    <row r="20" spans="1:251" ht="12" customHeight="1">
      <c r="A20" s="43"/>
      <c r="B20" s="129"/>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1"/>
      <c r="BC20" s="51"/>
    </row>
    <row r="21" spans="1:251" ht="12" customHeight="1">
      <c r="A21" s="43"/>
      <c r="B21" s="129"/>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1"/>
    </row>
    <row r="22" spans="1:251" ht="12" customHeight="1">
      <c r="A22" s="43"/>
      <c r="B22" s="129"/>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1"/>
    </row>
    <row r="23" spans="1:251" ht="12" customHeight="1">
      <c r="A23" s="43"/>
      <c r="B23" s="129"/>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1"/>
    </row>
    <row r="24" spans="1:251" ht="15" thickBot="1">
      <c r="A24" s="52"/>
      <c r="B24" s="53"/>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5"/>
    </row>
    <row r="25" spans="1:251">
      <c r="B25" s="56"/>
    </row>
    <row r="26" spans="1:251" ht="14.25">
      <c r="B26" s="45" t="s">
        <v>247</v>
      </c>
      <c r="C26" s="43"/>
      <c r="D26" s="43"/>
      <c r="E26" s="43"/>
      <c r="F26" s="43"/>
      <c r="G26" s="43"/>
      <c r="H26" s="43"/>
      <c r="I26" s="43"/>
      <c r="J26" s="43"/>
      <c r="K26" s="43"/>
      <c r="L26" s="44"/>
      <c r="M26" s="44"/>
      <c r="N26" s="44"/>
      <c r="O26" s="44"/>
      <c r="P26" s="43"/>
      <c r="Q26" s="43"/>
      <c r="R26" s="43"/>
      <c r="S26" s="43"/>
      <c r="T26" s="43"/>
      <c r="U26" s="43"/>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row>
    <row r="27" spans="1:251" ht="15" thickBot="1">
      <c r="B27" s="43"/>
      <c r="C27" s="43"/>
      <c r="D27" s="43"/>
      <c r="E27" s="43"/>
      <c r="F27" s="43"/>
      <c r="G27" s="43"/>
      <c r="H27" s="43"/>
      <c r="I27" s="43"/>
      <c r="J27" s="43"/>
      <c r="K27" s="43"/>
      <c r="L27" s="44"/>
      <c r="M27" s="44"/>
      <c r="N27" s="44"/>
      <c r="O27" s="44"/>
      <c r="P27" s="43"/>
      <c r="Q27" s="43"/>
      <c r="R27" s="43"/>
      <c r="S27" s="43"/>
      <c r="T27" s="43"/>
      <c r="U27" s="43"/>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57" t="s">
        <v>248</v>
      </c>
    </row>
    <row r="28" spans="1:251" s="51" customFormat="1" ht="13.5" customHeight="1">
      <c r="A28" s="43"/>
      <c r="B28" s="132" t="s">
        <v>249</v>
      </c>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4"/>
      <c r="AA28" s="138" t="s">
        <v>250</v>
      </c>
      <c r="AB28" s="133"/>
      <c r="AC28" s="133"/>
      <c r="AD28" s="133"/>
      <c r="AE28" s="133"/>
      <c r="AF28" s="133"/>
      <c r="AG28" s="133"/>
      <c r="AH28" s="133"/>
      <c r="AI28" s="134"/>
      <c r="AJ28" s="138" t="s">
        <v>251</v>
      </c>
      <c r="AK28" s="133"/>
      <c r="AL28" s="133"/>
      <c r="AM28" s="133"/>
      <c r="AN28" s="133"/>
      <c r="AO28" s="133"/>
      <c r="AP28" s="133"/>
      <c r="AQ28" s="133"/>
      <c r="AR28" s="134"/>
      <c r="AS28" s="138" t="s">
        <v>252</v>
      </c>
      <c r="AT28" s="133"/>
      <c r="AU28" s="133"/>
      <c r="AV28" s="133"/>
      <c r="AW28" s="133"/>
      <c r="AX28" s="140"/>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row>
    <row r="29" spans="1:251" s="51" customFormat="1" ht="13.5">
      <c r="A29" s="43"/>
      <c r="B29" s="135"/>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7"/>
      <c r="AA29" s="139"/>
      <c r="AB29" s="136"/>
      <c r="AC29" s="136"/>
      <c r="AD29" s="136"/>
      <c r="AE29" s="136"/>
      <c r="AF29" s="136"/>
      <c r="AG29" s="136"/>
      <c r="AH29" s="136"/>
      <c r="AI29" s="137"/>
      <c r="AJ29" s="139"/>
      <c r="AK29" s="136"/>
      <c r="AL29" s="136"/>
      <c r="AM29" s="136"/>
      <c r="AN29" s="136"/>
      <c r="AO29" s="136"/>
      <c r="AP29" s="136"/>
      <c r="AQ29" s="136"/>
      <c r="AR29" s="137"/>
      <c r="AS29" s="139"/>
      <c r="AT29" s="136"/>
      <c r="AU29" s="136"/>
      <c r="AV29" s="136"/>
      <c r="AW29" s="136"/>
      <c r="AX29" s="141"/>
      <c r="AY29" s="37"/>
      <c r="AZ29" s="37"/>
      <c r="BA29" s="37"/>
      <c r="BB29" s="58"/>
      <c r="BC29" s="59"/>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row>
    <row r="30" spans="1:251" s="51" customFormat="1" ht="18.75" customHeight="1">
      <c r="A30" s="43"/>
      <c r="B30" s="60"/>
      <c r="C30" s="104" t="s">
        <v>246</v>
      </c>
      <c r="D30" s="105"/>
      <c r="E30" s="105"/>
      <c r="F30" s="105"/>
      <c r="G30" s="105"/>
      <c r="H30" s="105"/>
      <c r="I30" s="105"/>
      <c r="J30" s="105"/>
      <c r="K30" s="105"/>
      <c r="L30" s="105"/>
      <c r="M30" s="105"/>
      <c r="N30" s="105"/>
      <c r="O30" s="105"/>
      <c r="P30" s="105"/>
      <c r="Q30" s="105"/>
      <c r="R30" s="105"/>
      <c r="S30" s="105"/>
      <c r="T30" s="105"/>
      <c r="U30" s="105"/>
      <c r="V30" s="105"/>
      <c r="W30" s="105"/>
      <c r="X30" s="105"/>
      <c r="Y30" s="105"/>
      <c r="Z30" s="106"/>
      <c r="AA30" s="107">
        <v>5933736</v>
      </c>
      <c r="AB30" s="108"/>
      <c r="AC30" s="108"/>
      <c r="AD30" s="108"/>
      <c r="AE30" s="108"/>
      <c r="AF30" s="108"/>
      <c r="AG30" s="108"/>
      <c r="AH30" s="108"/>
      <c r="AI30" s="109"/>
      <c r="AJ30" s="107">
        <v>6168627</v>
      </c>
      <c r="AK30" s="108"/>
      <c r="AL30" s="108"/>
      <c r="AM30" s="108"/>
      <c r="AN30" s="108"/>
      <c r="AO30" s="108"/>
      <c r="AP30" s="108"/>
      <c r="AQ30" s="108"/>
      <c r="AR30" s="109"/>
      <c r="AS30" s="110"/>
      <c r="AT30" s="111"/>
      <c r="AU30" s="111"/>
      <c r="AV30" s="111"/>
      <c r="AW30" s="111"/>
      <c r="AX30" s="112"/>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row>
    <row r="31" spans="1:251" s="51" customFormat="1" ht="18.75" customHeight="1" thickBot="1">
      <c r="A31" s="52"/>
      <c r="B31" s="113" t="s">
        <v>253</v>
      </c>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5"/>
      <c r="AA31" s="116">
        <f>SUM(AA30)</f>
        <v>5933736</v>
      </c>
      <c r="AB31" s="117"/>
      <c r="AC31" s="117"/>
      <c r="AD31" s="117"/>
      <c r="AE31" s="117"/>
      <c r="AF31" s="117"/>
      <c r="AG31" s="117"/>
      <c r="AH31" s="117"/>
      <c r="AI31" s="118"/>
      <c r="AJ31" s="116">
        <f>SUM(AJ30)</f>
        <v>6168627</v>
      </c>
      <c r="AK31" s="117"/>
      <c r="AL31" s="117"/>
      <c r="AM31" s="117"/>
      <c r="AN31" s="117"/>
      <c r="AO31" s="117"/>
      <c r="AP31" s="117"/>
      <c r="AQ31" s="117"/>
      <c r="AR31" s="118"/>
      <c r="AS31" s="119"/>
      <c r="AT31" s="120"/>
      <c r="AU31" s="120"/>
      <c r="AV31" s="120"/>
      <c r="AW31" s="120"/>
      <c r="AX31" s="121"/>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row>
    <row r="33" spans="1:113" ht="18.75">
      <c r="A33" s="36" t="s">
        <v>241</v>
      </c>
      <c r="AW33" s="38"/>
      <c r="AX33" s="39"/>
      <c r="AY33" s="38"/>
    </row>
    <row r="35" spans="1:113" ht="18.75">
      <c r="B35" s="122" t="s">
        <v>0</v>
      </c>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row>
    <row r="36" spans="1:113">
      <c r="Z36" s="40"/>
      <c r="AD36" s="40"/>
      <c r="AE36" s="40"/>
      <c r="AF36" s="40"/>
      <c r="AG36" s="40"/>
      <c r="AH36" s="40"/>
      <c r="AI36" s="40"/>
      <c r="AO36" s="40"/>
    </row>
    <row r="37" spans="1:113" ht="13.5" thickBot="1">
      <c r="Z37" s="40"/>
      <c r="AD37" s="40"/>
      <c r="AE37" s="40"/>
      <c r="AF37" s="40"/>
      <c r="AG37" s="40"/>
      <c r="AH37" s="40"/>
      <c r="AI37" s="40"/>
      <c r="AO37" s="40"/>
      <c r="DI37" s="41"/>
    </row>
    <row r="38" spans="1:113" ht="24.75" customHeight="1" thickBot="1">
      <c r="B38" s="124" t="s">
        <v>242</v>
      </c>
      <c r="C38" s="125"/>
      <c r="D38" s="125"/>
      <c r="E38" s="125"/>
      <c r="F38" s="125"/>
      <c r="G38" s="125"/>
      <c r="H38" s="126" t="s">
        <v>254</v>
      </c>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8"/>
      <c r="DI38" s="41"/>
    </row>
    <row r="39" spans="1:113" ht="14.25">
      <c r="B39" s="42"/>
      <c r="C39" s="42"/>
      <c r="D39" s="42"/>
      <c r="E39" s="42"/>
      <c r="F39" s="42"/>
      <c r="G39" s="42"/>
      <c r="H39" s="43"/>
      <c r="I39" s="43"/>
      <c r="J39" s="43"/>
      <c r="K39" s="43"/>
      <c r="L39" s="44"/>
      <c r="M39" s="44"/>
      <c r="N39" s="44"/>
      <c r="O39" s="44"/>
      <c r="P39" s="43"/>
      <c r="Q39" s="43"/>
      <c r="R39" s="43"/>
      <c r="S39" s="43"/>
      <c r="T39" s="43"/>
      <c r="U39" s="43"/>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DI39" s="41"/>
    </row>
    <row r="40" spans="1:113" ht="15" thickBot="1">
      <c r="A40" s="46"/>
      <c r="B40" s="45" t="s">
        <v>244</v>
      </c>
      <c r="C40" s="43"/>
      <c r="D40" s="43"/>
      <c r="E40" s="43"/>
      <c r="F40" s="43"/>
      <c r="G40" s="43"/>
      <c r="H40" s="43"/>
      <c r="I40" s="43"/>
      <c r="J40" s="43"/>
      <c r="K40" s="43"/>
      <c r="L40" s="44"/>
      <c r="M40" s="44"/>
      <c r="N40" s="44"/>
      <c r="O40" s="44"/>
      <c r="P40" s="43"/>
      <c r="Q40" s="43"/>
      <c r="R40" s="43"/>
      <c r="S40" s="43"/>
      <c r="T40" s="43"/>
      <c r="U40" s="43"/>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DI40" s="41"/>
    </row>
    <row r="41" spans="1:113" ht="14.25">
      <c r="A41" s="43"/>
      <c r="B41" s="47"/>
      <c r="C41" s="42"/>
      <c r="D41" s="42"/>
      <c r="E41" s="42"/>
      <c r="F41" s="42"/>
      <c r="G41" s="42"/>
      <c r="H41" s="42"/>
      <c r="I41" s="42"/>
      <c r="J41" s="42"/>
      <c r="K41" s="42"/>
      <c r="L41" s="48"/>
      <c r="M41" s="48"/>
      <c r="N41" s="48"/>
      <c r="O41" s="48"/>
      <c r="P41" s="42"/>
      <c r="Q41" s="42"/>
      <c r="R41" s="42"/>
      <c r="S41" s="42"/>
      <c r="T41" s="42"/>
      <c r="U41" s="42"/>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50"/>
    </row>
    <row r="42" spans="1:113" ht="12" customHeight="1">
      <c r="A42" s="43"/>
      <c r="B42" s="129" t="s">
        <v>255</v>
      </c>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1"/>
    </row>
    <row r="43" spans="1:113" ht="12" customHeight="1">
      <c r="A43" s="43"/>
      <c r="B43" s="129"/>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1"/>
    </row>
    <row r="44" spans="1:113" ht="12" customHeight="1">
      <c r="A44" s="43"/>
      <c r="B44" s="129"/>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1"/>
      <c r="BC44" s="51"/>
    </row>
    <row r="45" spans="1:113" ht="12" customHeight="1">
      <c r="A45" s="43"/>
      <c r="B45" s="129"/>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1"/>
    </row>
    <row r="46" spans="1:113" ht="12" customHeight="1">
      <c r="A46" s="43"/>
      <c r="B46" s="129"/>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1"/>
    </row>
    <row r="47" spans="1:113" ht="12" customHeight="1">
      <c r="A47" s="43"/>
      <c r="B47" s="129"/>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1"/>
    </row>
    <row r="48" spans="1:113" ht="15" thickBot="1">
      <c r="A48" s="52"/>
      <c r="B48" s="53"/>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5"/>
    </row>
    <row r="49" spans="1:113">
      <c r="B49" s="56"/>
    </row>
    <row r="50" spans="1:113" ht="15" thickBot="1">
      <c r="A50" s="46"/>
      <c r="B50" s="45" t="s">
        <v>245</v>
      </c>
      <c r="C50" s="43"/>
      <c r="D50" s="43"/>
      <c r="E50" s="43"/>
      <c r="F50" s="43"/>
      <c r="G50" s="43"/>
      <c r="H50" s="43"/>
      <c r="I50" s="43"/>
      <c r="J50" s="43"/>
      <c r="K50" s="43"/>
      <c r="L50" s="44"/>
      <c r="M50" s="44"/>
      <c r="N50" s="44"/>
      <c r="O50" s="44"/>
      <c r="P50" s="43"/>
      <c r="Q50" s="43"/>
      <c r="R50" s="43"/>
      <c r="S50" s="43"/>
      <c r="T50" s="43"/>
      <c r="U50" s="43"/>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DI50" s="41"/>
    </row>
    <row r="51" spans="1:113" ht="14.25">
      <c r="A51" s="43"/>
      <c r="B51" s="47"/>
      <c r="C51" s="42"/>
      <c r="D51" s="42"/>
      <c r="E51" s="42"/>
      <c r="F51" s="42"/>
      <c r="G51" s="42"/>
      <c r="H51" s="42"/>
      <c r="I51" s="42"/>
      <c r="J51" s="42"/>
      <c r="K51" s="42"/>
      <c r="L51" s="48"/>
      <c r="M51" s="48"/>
      <c r="N51" s="48"/>
      <c r="O51" s="48"/>
      <c r="P51" s="42"/>
      <c r="Q51" s="42"/>
      <c r="R51" s="42"/>
      <c r="S51" s="42"/>
      <c r="T51" s="42"/>
      <c r="U51" s="42"/>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50"/>
    </row>
    <row r="52" spans="1:113" ht="12" customHeight="1">
      <c r="A52" s="43"/>
      <c r="B52" s="129" t="s">
        <v>256</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1"/>
    </row>
    <row r="53" spans="1:113" ht="12" customHeight="1">
      <c r="A53" s="43"/>
      <c r="B53" s="129"/>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1"/>
    </row>
    <row r="54" spans="1:113" ht="12" customHeight="1">
      <c r="A54" s="43"/>
      <c r="B54" s="129"/>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1"/>
    </row>
    <row r="55" spans="1:113" ht="12" customHeight="1">
      <c r="A55" s="43"/>
      <c r="B55" s="129"/>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1"/>
    </row>
    <row r="56" spans="1:113" ht="12" customHeight="1">
      <c r="A56" s="43"/>
      <c r="B56" s="129"/>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1"/>
    </row>
    <row r="57" spans="1:113" ht="12" customHeight="1">
      <c r="A57" s="43"/>
      <c r="B57" s="129"/>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1"/>
    </row>
    <row r="58" spans="1:113" ht="12" customHeight="1">
      <c r="A58" s="43"/>
      <c r="B58" s="129"/>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1"/>
    </row>
    <row r="59" spans="1:113" ht="12" customHeight="1">
      <c r="A59" s="43"/>
      <c r="B59" s="129"/>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1"/>
    </row>
    <row r="60" spans="1:113" ht="12" customHeight="1">
      <c r="A60" s="43"/>
      <c r="B60" s="129"/>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1"/>
    </row>
    <row r="61" spans="1:113" ht="12" customHeight="1">
      <c r="A61" s="43"/>
      <c r="B61" s="129"/>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1"/>
    </row>
    <row r="62" spans="1:113" ht="12" customHeight="1">
      <c r="A62" s="43"/>
      <c r="B62" s="129"/>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1"/>
    </row>
    <row r="63" spans="1:113" ht="12" customHeight="1">
      <c r="A63" s="43"/>
      <c r="B63" s="129"/>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1"/>
    </row>
    <row r="64" spans="1:113" ht="12" customHeight="1">
      <c r="A64" s="43"/>
      <c r="B64" s="129"/>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1"/>
    </row>
    <row r="65" spans="1:55" ht="12" customHeight="1">
      <c r="A65" s="43"/>
      <c r="B65" s="129"/>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1"/>
    </row>
    <row r="66" spans="1:55" ht="12" customHeight="1">
      <c r="A66" s="43"/>
      <c r="B66" s="129"/>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1"/>
    </row>
    <row r="67" spans="1:55" ht="12" customHeight="1">
      <c r="A67" s="43"/>
      <c r="B67" s="129"/>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1"/>
    </row>
    <row r="68" spans="1:55" ht="12" customHeight="1">
      <c r="A68" s="43"/>
      <c r="B68" s="129"/>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1"/>
    </row>
    <row r="69" spans="1:55" ht="12" customHeight="1">
      <c r="A69" s="43"/>
      <c r="B69" s="129"/>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1"/>
    </row>
    <row r="70" spans="1:55" ht="12" customHeight="1">
      <c r="A70" s="43"/>
      <c r="B70" s="129"/>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1"/>
    </row>
    <row r="71" spans="1:55" ht="12" customHeight="1">
      <c r="A71" s="43"/>
      <c r="B71" s="129"/>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1"/>
    </row>
    <row r="72" spans="1:55" ht="12" customHeight="1">
      <c r="A72" s="43"/>
      <c r="B72" s="129"/>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1"/>
    </row>
    <row r="73" spans="1:55" ht="12" customHeight="1">
      <c r="A73" s="43"/>
      <c r="B73" s="129"/>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1"/>
      <c r="BC73" s="51"/>
    </row>
    <row r="74" spans="1:55" ht="12" customHeight="1">
      <c r="A74" s="43"/>
      <c r="B74" s="129"/>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1"/>
      <c r="BC74" s="51"/>
    </row>
    <row r="75" spans="1:55" ht="12" customHeight="1">
      <c r="A75" s="43"/>
      <c r="B75" s="129"/>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BC75" s="51"/>
    </row>
    <row r="76" spans="1:55" ht="12" customHeight="1">
      <c r="A76" s="43"/>
      <c r="B76" s="129"/>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1"/>
    </row>
    <row r="77" spans="1:55" ht="12" customHeight="1">
      <c r="A77" s="43"/>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row>
    <row r="78" spans="1:55" ht="12" customHeight="1">
      <c r="A78" s="43"/>
      <c r="B78" s="129"/>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1"/>
    </row>
    <row r="79" spans="1:55" ht="12" customHeight="1">
      <c r="A79" s="43"/>
      <c r="B79" s="129"/>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1"/>
    </row>
    <row r="80" spans="1:55" ht="15" thickBot="1">
      <c r="A80" s="52"/>
      <c r="B80" s="53"/>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5"/>
    </row>
    <row r="81" spans="1:251">
      <c r="B81" s="56"/>
    </row>
    <row r="82" spans="1:251" ht="14.25">
      <c r="B82" s="45" t="s">
        <v>247</v>
      </c>
      <c r="C82" s="43"/>
      <c r="D82" s="43"/>
      <c r="E82" s="43"/>
      <c r="F82" s="43"/>
      <c r="G82" s="43"/>
      <c r="H82" s="43"/>
      <c r="I82" s="43"/>
      <c r="J82" s="43"/>
      <c r="K82" s="43"/>
      <c r="L82" s="44"/>
      <c r="M82" s="44"/>
      <c r="N82" s="44"/>
      <c r="O82" s="44"/>
      <c r="P82" s="43"/>
      <c r="Q82" s="43"/>
      <c r="R82" s="43"/>
      <c r="S82" s="43"/>
      <c r="T82" s="43"/>
      <c r="U82" s="43"/>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row>
    <row r="83" spans="1:251" ht="15" thickBot="1">
      <c r="B83" s="43"/>
      <c r="C83" s="43"/>
      <c r="D83" s="43"/>
      <c r="E83" s="43"/>
      <c r="F83" s="43"/>
      <c r="G83" s="43"/>
      <c r="H83" s="43"/>
      <c r="I83" s="43"/>
      <c r="J83" s="43"/>
      <c r="K83" s="43"/>
      <c r="L83" s="44"/>
      <c r="M83" s="44"/>
      <c r="N83" s="44"/>
      <c r="O83" s="44"/>
      <c r="P83" s="43"/>
      <c r="Q83" s="43"/>
      <c r="R83" s="43"/>
      <c r="S83" s="43"/>
      <c r="T83" s="43"/>
      <c r="U83" s="43"/>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57" t="s">
        <v>248</v>
      </c>
    </row>
    <row r="84" spans="1:251" s="51" customFormat="1" ht="13.5" customHeight="1">
      <c r="A84" s="43"/>
      <c r="B84" s="132" t="s">
        <v>249</v>
      </c>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4"/>
      <c r="AA84" s="138" t="s">
        <v>250</v>
      </c>
      <c r="AB84" s="133"/>
      <c r="AC84" s="133"/>
      <c r="AD84" s="133"/>
      <c r="AE84" s="133"/>
      <c r="AF84" s="133"/>
      <c r="AG84" s="133"/>
      <c r="AH84" s="133"/>
      <c r="AI84" s="134"/>
      <c r="AJ84" s="138" t="s">
        <v>251</v>
      </c>
      <c r="AK84" s="133"/>
      <c r="AL84" s="133"/>
      <c r="AM84" s="133"/>
      <c r="AN84" s="133"/>
      <c r="AO84" s="133"/>
      <c r="AP84" s="133"/>
      <c r="AQ84" s="133"/>
      <c r="AR84" s="134"/>
      <c r="AS84" s="138" t="s">
        <v>252</v>
      </c>
      <c r="AT84" s="133"/>
      <c r="AU84" s="133"/>
      <c r="AV84" s="133"/>
      <c r="AW84" s="133"/>
      <c r="AX84" s="140"/>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row>
    <row r="85" spans="1:251" s="51" customFormat="1" ht="13.5">
      <c r="A85" s="43"/>
      <c r="B85" s="135"/>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7"/>
      <c r="AA85" s="139"/>
      <c r="AB85" s="136"/>
      <c r="AC85" s="136"/>
      <c r="AD85" s="136"/>
      <c r="AE85" s="136"/>
      <c r="AF85" s="136"/>
      <c r="AG85" s="136"/>
      <c r="AH85" s="136"/>
      <c r="AI85" s="137"/>
      <c r="AJ85" s="139"/>
      <c r="AK85" s="136"/>
      <c r="AL85" s="136"/>
      <c r="AM85" s="136"/>
      <c r="AN85" s="136"/>
      <c r="AO85" s="136"/>
      <c r="AP85" s="136"/>
      <c r="AQ85" s="136"/>
      <c r="AR85" s="137"/>
      <c r="AS85" s="139"/>
      <c r="AT85" s="136"/>
      <c r="AU85" s="136"/>
      <c r="AV85" s="136"/>
      <c r="AW85" s="136"/>
      <c r="AX85" s="141"/>
      <c r="AY85" s="37"/>
      <c r="AZ85" s="37"/>
      <c r="BA85" s="37"/>
      <c r="BB85" s="58"/>
      <c r="BC85" s="59"/>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row>
    <row r="86" spans="1:251" s="51" customFormat="1" ht="18.75" customHeight="1">
      <c r="A86" s="43"/>
      <c r="B86" s="60"/>
      <c r="C86" s="104" t="s">
        <v>257</v>
      </c>
      <c r="D86" s="105"/>
      <c r="E86" s="105"/>
      <c r="F86" s="105"/>
      <c r="G86" s="105"/>
      <c r="H86" s="105"/>
      <c r="I86" s="105"/>
      <c r="J86" s="105"/>
      <c r="K86" s="105"/>
      <c r="L86" s="105"/>
      <c r="M86" s="105"/>
      <c r="N86" s="105"/>
      <c r="O86" s="105"/>
      <c r="P86" s="105"/>
      <c r="Q86" s="105"/>
      <c r="R86" s="105"/>
      <c r="S86" s="105"/>
      <c r="T86" s="105"/>
      <c r="U86" s="105"/>
      <c r="V86" s="105"/>
      <c r="W86" s="105"/>
      <c r="X86" s="105"/>
      <c r="Y86" s="105"/>
      <c r="Z86" s="106"/>
      <c r="AA86" s="107">
        <v>499</v>
      </c>
      <c r="AB86" s="108"/>
      <c r="AC86" s="108"/>
      <c r="AD86" s="108"/>
      <c r="AE86" s="108"/>
      <c r="AF86" s="108"/>
      <c r="AG86" s="108"/>
      <c r="AH86" s="108"/>
      <c r="AI86" s="109"/>
      <c r="AJ86" s="107">
        <v>499</v>
      </c>
      <c r="AK86" s="108"/>
      <c r="AL86" s="108"/>
      <c r="AM86" s="108"/>
      <c r="AN86" s="108"/>
      <c r="AO86" s="108"/>
      <c r="AP86" s="108"/>
      <c r="AQ86" s="108"/>
      <c r="AR86" s="109"/>
      <c r="AS86" s="110"/>
      <c r="AT86" s="111"/>
      <c r="AU86" s="111"/>
      <c r="AV86" s="111"/>
      <c r="AW86" s="111"/>
      <c r="AX86" s="112"/>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row>
    <row r="87" spans="1:251" s="51" customFormat="1" ht="18.75" customHeight="1">
      <c r="A87" s="43"/>
      <c r="B87" s="60"/>
      <c r="C87" s="104" t="s">
        <v>258</v>
      </c>
      <c r="D87" s="105"/>
      <c r="E87" s="105"/>
      <c r="F87" s="105"/>
      <c r="G87" s="105"/>
      <c r="H87" s="105"/>
      <c r="I87" s="105"/>
      <c r="J87" s="105"/>
      <c r="K87" s="105"/>
      <c r="L87" s="105"/>
      <c r="M87" s="105"/>
      <c r="N87" s="105"/>
      <c r="O87" s="105"/>
      <c r="P87" s="105"/>
      <c r="Q87" s="105"/>
      <c r="R87" s="105"/>
      <c r="S87" s="105"/>
      <c r="T87" s="105"/>
      <c r="U87" s="105"/>
      <c r="V87" s="105"/>
      <c r="W87" s="105"/>
      <c r="X87" s="105"/>
      <c r="Y87" s="105"/>
      <c r="Z87" s="106"/>
      <c r="AA87" s="107">
        <v>681</v>
      </c>
      <c r="AB87" s="108"/>
      <c r="AC87" s="108"/>
      <c r="AD87" s="108"/>
      <c r="AE87" s="108"/>
      <c r="AF87" s="108"/>
      <c r="AG87" s="108"/>
      <c r="AH87" s="108"/>
      <c r="AI87" s="109"/>
      <c r="AJ87" s="107">
        <v>681</v>
      </c>
      <c r="AK87" s="108"/>
      <c r="AL87" s="108"/>
      <c r="AM87" s="108"/>
      <c r="AN87" s="108"/>
      <c r="AO87" s="108"/>
      <c r="AP87" s="108"/>
      <c r="AQ87" s="108"/>
      <c r="AR87" s="109"/>
      <c r="AS87" s="110" t="s">
        <v>259</v>
      </c>
      <c r="AT87" s="111"/>
      <c r="AU87" s="111"/>
      <c r="AV87" s="111"/>
      <c r="AW87" s="111"/>
      <c r="AX87" s="112"/>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row>
    <row r="88" spans="1:251" s="51" customFormat="1" ht="18.75" customHeight="1">
      <c r="A88" s="43"/>
      <c r="B88" s="60"/>
      <c r="C88" s="104" t="s">
        <v>260</v>
      </c>
      <c r="D88" s="105"/>
      <c r="E88" s="105"/>
      <c r="F88" s="105"/>
      <c r="G88" s="105"/>
      <c r="H88" s="105"/>
      <c r="I88" s="105"/>
      <c r="J88" s="105"/>
      <c r="K88" s="105"/>
      <c r="L88" s="105"/>
      <c r="M88" s="105"/>
      <c r="N88" s="105"/>
      <c r="O88" s="105"/>
      <c r="P88" s="105"/>
      <c r="Q88" s="105"/>
      <c r="R88" s="105"/>
      <c r="S88" s="105"/>
      <c r="T88" s="105"/>
      <c r="U88" s="105"/>
      <c r="V88" s="105"/>
      <c r="W88" s="105"/>
      <c r="X88" s="105"/>
      <c r="Y88" s="105"/>
      <c r="Z88" s="106"/>
      <c r="AA88" s="107">
        <v>5058</v>
      </c>
      <c r="AB88" s="108"/>
      <c r="AC88" s="108"/>
      <c r="AD88" s="108"/>
      <c r="AE88" s="108"/>
      <c r="AF88" s="108"/>
      <c r="AG88" s="108"/>
      <c r="AH88" s="108"/>
      <c r="AI88" s="109"/>
      <c r="AJ88" s="107">
        <v>7786</v>
      </c>
      <c r="AK88" s="108"/>
      <c r="AL88" s="108"/>
      <c r="AM88" s="108"/>
      <c r="AN88" s="108"/>
      <c r="AO88" s="108"/>
      <c r="AP88" s="108"/>
      <c r="AQ88" s="108"/>
      <c r="AR88" s="109"/>
      <c r="AS88" s="110"/>
      <c r="AT88" s="111"/>
      <c r="AU88" s="111"/>
      <c r="AV88" s="111"/>
      <c r="AW88" s="111"/>
      <c r="AX88" s="112"/>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row>
    <row r="89" spans="1:251" s="51" customFormat="1" ht="18.75" customHeight="1">
      <c r="A89" s="43"/>
      <c r="B89" s="60"/>
      <c r="C89" s="104" t="s">
        <v>261</v>
      </c>
      <c r="D89" s="105"/>
      <c r="E89" s="105"/>
      <c r="F89" s="105"/>
      <c r="G89" s="105"/>
      <c r="H89" s="105"/>
      <c r="I89" s="105"/>
      <c r="J89" s="105"/>
      <c r="K89" s="105"/>
      <c r="L89" s="105"/>
      <c r="M89" s="105"/>
      <c r="N89" s="105"/>
      <c r="O89" s="105"/>
      <c r="P89" s="105"/>
      <c r="Q89" s="105"/>
      <c r="R89" s="105"/>
      <c r="S89" s="105"/>
      <c r="T89" s="105"/>
      <c r="U89" s="105"/>
      <c r="V89" s="105"/>
      <c r="W89" s="105"/>
      <c r="X89" s="105"/>
      <c r="Y89" s="105"/>
      <c r="Z89" s="106"/>
      <c r="AA89" s="107">
        <v>15886</v>
      </c>
      <c r="AB89" s="108"/>
      <c r="AC89" s="108"/>
      <c r="AD89" s="108"/>
      <c r="AE89" s="108"/>
      <c r="AF89" s="108"/>
      <c r="AG89" s="108"/>
      <c r="AH89" s="108"/>
      <c r="AI89" s="109"/>
      <c r="AJ89" s="107">
        <v>15035</v>
      </c>
      <c r="AK89" s="108"/>
      <c r="AL89" s="108"/>
      <c r="AM89" s="108"/>
      <c r="AN89" s="108"/>
      <c r="AO89" s="108"/>
      <c r="AP89" s="108"/>
      <c r="AQ89" s="108"/>
      <c r="AR89" s="109"/>
      <c r="AS89" s="110"/>
      <c r="AT89" s="111"/>
      <c r="AU89" s="111"/>
      <c r="AV89" s="111"/>
      <c r="AW89" s="111"/>
      <c r="AX89" s="112"/>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row>
    <row r="90" spans="1:251" s="51" customFormat="1" ht="18.75" customHeight="1">
      <c r="A90" s="43"/>
      <c r="B90" s="60"/>
      <c r="C90" s="104" t="s">
        <v>262</v>
      </c>
      <c r="D90" s="105"/>
      <c r="E90" s="105"/>
      <c r="F90" s="105"/>
      <c r="G90" s="105"/>
      <c r="H90" s="105"/>
      <c r="I90" s="105"/>
      <c r="J90" s="105"/>
      <c r="K90" s="105"/>
      <c r="L90" s="105"/>
      <c r="M90" s="105"/>
      <c r="N90" s="105"/>
      <c r="O90" s="105"/>
      <c r="P90" s="105"/>
      <c r="Q90" s="105"/>
      <c r="R90" s="105"/>
      <c r="S90" s="105"/>
      <c r="T90" s="105"/>
      <c r="U90" s="105"/>
      <c r="V90" s="105"/>
      <c r="W90" s="105"/>
      <c r="X90" s="105"/>
      <c r="Y90" s="105"/>
      <c r="Z90" s="106"/>
      <c r="AA90" s="107">
        <v>1462</v>
      </c>
      <c r="AB90" s="108"/>
      <c r="AC90" s="108"/>
      <c r="AD90" s="108"/>
      <c r="AE90" s="108"/>
      <c r="AF90" s="108"/>
      <c r="AG90" s="108"/>
      <c r="AH90" s="108"/>
      <c r="AI90" s="109"/>
      <c r="AJ90" s="107">
        <v>1446</v>
      </c>
      <c r="AK90" s="108"/>
      <c r="AL90" s="108"/>
      <c r="AM90" s="108"/>
      <c r="AN90" s="108"/>
      <c r="AO90" s="108"/>
      <c r="AP90" s="108"/>
      <c r="AQ90" s="108"/>
      <c r="AR90" s="109"/>
      <c r="AS90" s="110"/>
      <c r="AT90" s="111"/>
      <c r="AU90" s="111"/>
      <c r="AV90" s="111"/>
      <c r="AW90" s="111"/>
      <c r="AX90" s="112"/>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row>
    <row r="91" spans="1:251" s="51" customFormat="1" ht="18.75" customHeight="1">
      <c r="A91" s="43"/>
      <c r="B91" s="60"/>
      <c r="C91" s="104" t="s">
        <v>263</v>
      </c>
      <c r="D91" s="105"/>
      <c r="E91" s="105"/>
      <c r="F91" s="105"/>
      <c r="G91" s="105"/>
      <c r="H91" s="105"/>
      <c r="I91" s="105"/>
      <c r="J91" s="105"/>
      <c r="K91" s="105"/>
      <c r="L91" s="105"/>
      <c r="M91" s="105"/>
      <c r="N91" s="105"/>
      <c r="O91" s="105"/>
      <c r="P91" s="105"/>
      <c r="Q91" s="105"/>
      <c r="R91" s="105"/>
      <c r="S91" s="105"/>
      <c r="T91" s="105"/>
      <c r="U91" s="105"/>
      <c r="V91" s="105"/>
      <c r="W91" s="105"/>
      <c r="X91" s="105"/>
      <c r="Y91" s="105"/>
      <c r="Z91" s="106"/>
      <c r="AA91" s="107">
        <v>4395</v>
      </c>
      <c r="AB91" s="108"/>
      <c r="AC91" s="108"/>
      <c r="AD91" s="108"/>
      <c r="AE91" s="108"/>
      <c r="AF91" s="108"/>
      <c r="AG91" s="108"/>
      <c r="AH91" s="108"/>
      <c r="AI91" s="109"/>
      <c r="AJ91" s="107">
        <v>3371</v>
      </c>
      <c r="AK91" s="108"/>
      <c r="AL91" s="108"/>
      <c r="AM91" s="108"/>
      <c r="AN91" s="108"/>
      <c r="AO91" s="108"/>
      <c r="AP91" s="108"/>
      <c r="AQ91" s="108"/>
      <c r="AR91" s="109"/>
      <c r="AS91" s="110"/>
      <c r="AT91" s="111"/>
      <c r="AU91" s="111"/>
      <c r="AV91" s="111"/>
      <c r="AW91" s="111"/>
      <c r="AX91" s="112"/>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row>
    <row r="92" spans="1:251" s="51" customFormat="1" ht="18.75" customHeight="1">
      <c r="A92" s="43"/>
      <c r="B92" s="60"/>
      <c r="C92" s="104" t="s">
        <v>264</v>
      </c>
      <c r="D92" s="105"/>
      <c r="E92" s="105"/>
      <c r="F92" s="105"/>
      <c r="G92" s="105"/>
      <c r="H92" s="105"/>
      <c r="I92" s="105"/>
      <c r="J92" s="105"/>
      <c r="K92" s="105"/>
      <c r="L92" s="105"/>
      <c r="M92" s="105"/>
      <c r="N92" s="105"/>
      <c r="O92" s="105"/>
      <c r="P92" s="105"/>
      <c r="Q92" s="105"/>
      <c r="R92" s="105"/>
      <c r="S92" s="105"/>
      <c r="T92" s="105"/>
      <c r="U92" s="105"/>
      <c r="V92" s="105"/>
      <c r="W92" s="105"/>
      <c r="X92" s="105"/>
      <c r="Y92" s="105"/>
      <c r="Z92" s="106"/>
      <c r="AA92" s="107">
        <v>6228</v>
      </c>
      <c r="AB92" s="108"/>
      <c r="AC92" s="108"/>
      <c r="AD92" s="108"/>
      <c r="AE92" s="108"/>
      <c r="AF92" s="108"/>
      <c r="AG92" s="108"/>
      <c r="AH92" s="108"/>
      <c r="AI92" s="109"/>
      <c r="AJ92" s="107">
        <v>7689</v>
      </c>
      <c r="AK92" s="108"/>
      <c r="AL92" s="108"/>
      <c r="AM92" s="108"/>
      <c r="AN92" s="108"/>
      <c r="AO92" s="108"/>
      <c r="AP92" s="108"/>
      <c r="AQ92" s="108"/>
      <c r="AR92" s="109"/>
      <c r="AS92" s="110"/>
      <c r="AT92" s="111"/>
      <c r="AU92" s="111"/>
      <c r="AV92" s="111"/>
      <c r="AW92" s="111"/>
      <c r="AX92" s="112"/>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row>
    <row r="93" spans="1:251" s="51" customFormat="1" ht="18.75" customHeight="1" thickBot="1">
      <c r="A93" s="52"/>
      <c r="B93" s="113" t="s">
        <v>253</v>
      </c>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5"/>
      <c r="AA93" s="116">
        <f>SUM(AA86:AI92)</f>
        <v>34209</v>
      </c>
      <c r="AB93" s="117"/>
      <c r="AC93" s="117"/>
      <c r="AD93" s="117"/>
      <c r="AE93" s="117"/>
      <c r="AF93" s="117"/>
      <c r="AG93" s="117"/>
      <c r="AH93" s="117"/>
      <c r="AI93" s="118"/>
      <c r="AJ93" s="116">
        <f>SUM(AJ86:AR92)</f>
        <v>36507</v>
      </c>
      <c r="AK93" s="117"/>
      <c r="AL93" s="117"/>
      <c r="AM93" s="117"/>
      <c r="AN93" s="117"/>
      <c r="AO93" s="117"/>
      <c r="AP93" s="117"/>
      <c r="AQ93" s="117"/>
      <c r="AR93" s="118"/>
      <c r="AS93" s="119"/>
      <c r="AT93" s="120"/>
      <c r="AU93" s="120"/>
      <c r="AV93" s="120"/>
      <c r="AW93" s="120"/>
      <c r="AX93" s="121"/>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row>
    <row r="95" spans="1:251" ht="18.75">
      <c r="A95" s="36" t="s">
        <v>241</v>
      </c>
      <c r="AW95" s="38"/>
      <c r="AX95" s="39"/>
      <c r="AY95" s="38"/>
    </row>
    <row r="97" spans="1:113" ht="18.75">
      <c r="B97" s="122" t="s">
        <v>0</v>
      </c>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row>
    <row r="98" spans="1:113">
      <c r="Z98" s="40"/>
      <c r="AD98" s="40"/>
      <c r="AE98" s="40"/>
      <c r="AF98" s="40"/>
      <c r="AG98" s="40"/>
      <c r="AH98" s="40"/>
      <c r="AI98" s="40"/>
      <c r="AO98" s="40"/>
    </row>
    <row r="99" spans="1:113" ht="13.5" thickBot="1">
      <c r="Z99" s="40"/>
      <c r="AD99" s="40"/>
      <c r="AE99" s="40"/>
      <c r="AF99" s="40"/>
      <c r="AG99" s="40"/>
      <c r="AH99" s="40"/>
      <c r="AI99" s="40"/>
      <c r="AO99" s="40"/>
      <c r="DI99" s="41"/>
    </row>
    <row r="100" spans="1:113" ht="24.75" customHeight="1" thickBot="1">
      <c r="B100" s="124" t="s">
        <v>242</v>
      </c>
      <c r="C100" s="125"/>
      <c r="D100" s="125"/>
      <c r="E100" s="125"/>
      <c r="F100" s="125"/>
      <c r="G100" s="125"/>
      <c r="H100" s="126" t="s">
        <v>265</v>
      </c>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8"/>
      <c r="DI100" s="41"/>
    </row>
    <row r="101" spans="1:113" ht="14.25">
      <c r="B101" s="42"/>
      <c r="C101" s="42"/>
      <c r="D101" s="42"/>
      <c r="E101" s="42"/>
      <c r="F101" s="42"/>
      <c r="G101" s="42"/>
      <c r="H101" s="43"/>
      <c r="I101" s="43"/>
      <c r="J101" s="43"/>
      <c r="K101" s="43"/>
      <c r="L101" s="44"/>
      <c r="M101" s="44"/>
      <c r="N101" s="44"/>
      <c r="O101" s="44"/>
      <c r="P101" s="43"/>
      <c r="Q101" s="43"/>
      <c r="R101" s="43"/>
      <c r="S101" s="43"/>
      <c r="T101" s="43"/>
      <c r="U101" s="43"/>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DI101" s="41"/>
    </row>
    <row r="102" spans="1:113" ht="15" thickBot="1">
      <c r="A102" s="46"/>
      <c r="B102" s="45" t="s">
        <v>244</v>
      </c>
      <c r="C102" s="43"/>
      <c r="D102" s="43"/>
      <c r="E102" s="43"/>
      <c r="F102" s="43"/>
      <c r="G102" s="43"/>
      <c r="H102" s="43"/>
      <c r="I102" s="43"/>
      <c r="J102" s="43"/>
      <c r="K102" s="43"/>
      <c r="L102" s="44"/>
      <c r="M102" s="44"/>
      <c r="N102" s="44"/>
      <c r="O102" s="44"/>
      <c r="P102" s="43"/>
      <c r="Q102" s="43"/>
      <c r="R102" s="43"/>
      <c r="S102" s="43"/>
      <c r="T102" s="43"/>
      <c r="U102" s="43"/>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DI102" s="41"/>
    </row>
    <row r="103" spans="1:113" ht="14.25">
      <c r="A103" s="43"/>
      <c r="B103" s="47"/>
      <c r="C103" s="42"/>
      <c r="D103" s="42"/>
      <c r="E103" s="42"/>
      <c r="F103" s="42"/>
      <c r="G103" s="42"/>
      <c r="H103" s="42"/>
      <c r="I103" s="42"/>
      <c r="J103" s="42"/>
      <c r="K103" s="42"/>
      <c r="L103" s="48"/>
      <c r="M103" s="48"/>
      <c r="N103" s="48"/>
      <c r="O103" s="48"/>
      <c r="P103" s="42"/>
      <c r="Q103" s="42"/>
      <c r="R103" s="42"/>
      <c r="S103" s="42"/>
      <c r="T103" s="42"/>
      <c r="U103" s="4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50"/>
    </row>
    <row r="104" spans="1:113" ht="12" customHeight="1">
      <c r="A104" s="43"/>
      <c r="B104" s="129" t="s">
        <v>266</v>
      </c>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1"/>
    </row>
    <row r="105" spans="1:113" ht="12" customHeight="1">
      <c r="A105" s="43"/>
      <c r="B105" s="129"/>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1"/>
      <c r="BC105" s="51"/>
    </row>
    <row r="106" spans="1:113" ht="12" customHeight="1">
      <c r="A106" s="43"/>
      <c r="B106" s="129"/>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1"/>
    </row>
    <row r="107" spans="1:113" ht="12" customHeight="1">
      <c r="A107" s="43"/>
      <c r="B107" s="129"/>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1"/>
    </row>
    <row r="108" spans="1:113" ht="12" customHeight="1">
      <c r="A108" s="43"/>
      <c r="B108" s="129"/>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row>
    <row r="109" spans="1:113" ht="15" thickBot="1">
      <c r="A109" s="52"/>
      <c r="B109" s="53"/>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5"/>
    </row>
    <row r="110" spans="1:113">
      <c r="B110" s="56"/>
    </row>
    <row r="111" spans="1:113" ht="15" thickBot="1">
      <c r="A111" s="46"/>
      <c r="B111" s="45" t="s">
        <v>245</v>
      </c>
      <c r="C111" s="43"/>
      <c r="D111" s="43"/>
      <c r="E111" s="43"/>
      <c r="F111" s="43"/>
      <c r="G111" s="43"/>
      <c r="H111" s="43"/>
      <c r="I111" s="43"/>
      <c r="J111" s="43"/>
      <c r="K111" s="43"/>
      <c r="L111" s="44"/>
      <c r="M111" s="44"/>
      <c r="N111" s="44"/>
      <c r="O111" s="44"/>
      <c r="P111" s="43"/>
      <c r="Q111" s="43"/>
      <c r="R111" s="43"/>
      <c r="S111" s="43"/>
      <c r="T111" s="43"/>
      <c r="U111" s="43"/>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DI111" s="41"/>
    </row>
    <row r="112" spans="1:113" ht="14.25">
      <c r="A112" s="43"/>
      <c r="B112" s="47"/>
      <c r="C112" s="42"/>
      <c r="D112" s="42"/>
      <c r="E112" s="42"/>
      <c r="F112" s="42"/>
      <c r="G112" s="42"/>
      <c r="H112" s="42"/>
      <c r="I112" s="42"/>
      <c r="J112" s="42"/>
      <c r="K112" s="42"/>
      <c r="L112" s="48"/>
      <c r="M112" s="48"/>
      <c r="N112" s="48"/>
      <c r="O112" s="48"/>
      <c r="P112" s="42"/>
      <c r="Q112" s="42"/>
      <c r="R112" s="42"/>
      <c r="S112" s="42"/>
      <c r="T112" s="42"/>
      <c r="U112" s="4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50"/>
    </row>
    <row r="113" spans="1:251" ht="12" customHeight="1">
      <c r="A113" s="43"/>
      <c r="B113" s="129" t="s">
        <v>267</v>
      </c>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1"/>
    </row>
    <row r="114" spans="1:251" ht="12" customHeight="1">
      <c r="A114" s="43"/>
      <c r="B114" s="129"/>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1"/>
    </row>
    <row r="115" spans="1:251" ht="12" customHeight="1">
      <c r="A115" s="43"/>
      <c r="B115" s="129"/>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1"/>
    </row>
    <row r="116" spans="1:251" ht="12" customHeight="1">
      <c r="A116" s="43"/>
      <c r="B116" s="129"/>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1"/>
    </row>
    <row r="117" spans="1:251" ht="12" customHeight="1">
      <c r="A117" s="43"/>
      <c r="B117" s="129"/>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1"/>
      <c r="BC117" s="51"/>
    </row>
    <row r="118" spans="1:251" ht="12" customHeight="1">
      <c r="A118" s="43"/>
      <c r="B118" s="129"/>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1"/>
    </row>
    <row r="119" spans="1:251" ht="12" customHeight="1">
      <c r="A119" s="43"/>
      <c r="B119" s="129"/>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1"/>
    </row>
    <row r="120" spans="1:251" ht="12" customHeight="1">
      <c r="A120" s="43"/>
      <c r="B120" s="129"/>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1"/>
    </row>
    <row r="121" spans="1:251" ht="15" thickBot="1">
      <c r="A121" s="52"/>
      <c r="B121" s="53"/>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5"/>
    </row>
    <row r="122" spans="1:251">
      <c r="B122" s="56"/>
    </row>
    <row r="123" spans="1:251" ht="14.25">
      <c r="B123" s="45" t="s">
        <v>247</v>
      </c>
      <c r="C123" s="43"/>
      <c r="D123" s="43"/>
      <c r="E123" s="43"/>
      <c r="F123" s="43"/>
      <c r="G123" s="43"/>
      <c r="H123" s="43"/>
      <c r="I123" s="43"/>
      <c r="J123" s="43"/>
      <c r="K123" s="43"/>
      <c r="L123" s="44"/>
      <c r="M123" s="44"/>
      <c r="N123" s="44"/>
      <c r="O123" s="44"/>
      <c r="P123" s="43"/>
      <c r="Q123" s="43"/>
      <c r="R123" s="43"/>
      <c r="S123" s="43"/>
      <c r="T123" s="43"/>
      <c r="U123" s="43"/>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row>
    <row r="124" spans="1:251" ht="15" thickBot="1">
      <c r="B124" s="43"/>
      <c r="C124" s="43"/>
      <c r="D124" s="43"/>
      <c r="E124" s="43"/>
      <c r="F124" s="43"/>
      <c r="G124" s="43"/>
      <c r="H124" s="43"/>
      <c r="I124" s="43"/>
      <c r="J124" s="43"/>
      <c r="K124" s="43"/>
      <c r="L124" s="44"/>
      <c r="M124" s="44"/>
      <c r="N124" s="44"/>
      <c r="O124" s="44"/>
      <c r="P124" s="43"/>
      <c r="Q124" s="43"/>
      <c r="R124" s="43"/>
      <c r="S124" s="43"/>
      <c r="T124" s="43"/>
      <c r="U124" s="43"/>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57" t="s">
        <v>248</v>
      </c>
    </row>
    <row r="125" spans="1:251" s="51" customFormat="1" ht="13.5" customHeight="1">
      <c r="A125" s="43"/>
      <c r="B125" s="132" t="s">
        <v>249</v>
      </c>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4"/>
      <c r="AA125" s="138" t="s">
        <v>250</v>
      </c>
      <c r="AB125" s="133"/>
      <c r="AC125" s="133"/>
      <c r="AD125" s="133"/>
      <c r="AE125" s="133"/>
      <c r="AF125" s="133"/>
      <c r="AG125" s="133"/>
      <c r="AH125" s="133"/>
      <c r="AI125" s="134"/>
      <c r="AJ125" s="138" t="s">
        <v>251</v>
      </c>
      <c r="AK125" s="133"/>
      <c r="AL125" s="133"/>
      <c r="AM125" s="133"/>
      <c r="AN125" s="133"/>
      <c r="AO125" s="133"/>
      <c r="AP125" s="133"/>
      <c r="AQ125" s="133"/>
      <c r="AR125" s="134"/>
      <c r="AS125" s="138" t="s">
        <v>252</v>
      </c>
      <c r="AT125" s="133"/>
      <c r="AU125" s="133"/>
      <c r="AV125" s="133"/>
      <c r="AW125" s="133"/>
      <c r="AX125" s="140"/>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row>
    <row r="126" spans="1:251" s="51" customFormat="1" ht="13.5">
      <c r="A126" s="43"/>
      <c r="B126" s="135"/>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7"/>
      <c r="AA126" s="139"/>
      <c r="AB126" s="136"/>
      <c r="AC126" s="136"/>
      <c r="AD126" s="136"/>
      <c r="AE126" s="136"/>
      <c r="AF126" s="136"/>
      <c r="AG126" s="136"/>
      <c r="AH126" s="136"/>
      <c r="AI126" s="137"/>
      <c r="AJ126" s="139"/>
      <c r="AK126" s="136"/>
      <c r="AL126" s="136"/>
      <c r="AM126" s="136"/>
      <c r="AN126" s="136"/>
      <c r="AO126" s="136"/>
      <c r="AP126" s="136"/>
      <c r="AQ126" s="136"/>
      <c r="AR126" s="137"/>
      <c r="AS126" s="139"/>
      <c r="AT126" s="136"/>
      <c r="AU126" s="136"/>
      <c r="AV126" s="136"/>
      <c r="AW126" s="136"/>
      <c r="AX126" s="141"/>
      <c r="AY126" s="37"/>
      <c r="AZ126" s="37"/>
      <c r="BA126" s="37"/>
      <c r="BB126" s="58"/>
      <c r="BC126" s="59"/>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row>
    <row r="127" spans="1:251" s="51" customFormat="1" ht="18.75" customHeight="1">
      <c r="A127" s="43"/>
      <c r="B127" s="60"/>
      <c r="C127" s="104" t="s">
        <v>268</v>
      </c>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6"/>
      <c r="AA127" s="107">
        <v>108150</v>
      </c>
      <c r="AB127" s="108"/>
      <c r="AC127" s="108"/>
      <c r="AD127" s="108"/>
      <c r="AE127" s="108"/>
      <c r="AF127" s="108"/>
      <c r="AG127" s="108"/>
      <c r="AH127" s="108"/>
      <c r="AI127" s="109"/>
      <c r="AJ127" s="107">
        <v>116732</v>
      </c>
      <c r="AK127" s="108"/>
      <c r="AL127" s="108"/>
      <c r="AM127" s="108"/>
      <c r="AN127" s="108"/>
      <c r="AO127" s="108"/>
      <c r="AP127" s="108"/>
      <c r="AQ127" s="108"/>
      <c r="AR127" s="109"/>
      <c r="AS127" s="110"/>
      <c r="AT127" s="111"/>
      <c r="AU127" s="111"/>
      <c r="AV127" s="111"/>
      <c r="AW127" s="111"/>
      <c r="AX127" s="112"/>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row>
    <row r="128" spans="1:251" s="51" customFormat="1" ht="18.75" customHeight="1" thickBot="1">
      <c r="A128" s="52"/>
      <c r="B128" s="113" t="s">
        <v>253</v>
      </c>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5"/>
      <c r="AA128" s="116">
        <f>SUM($AA$127:$AA$127)</f>
        <v>108150</v>
      </c>
      <c r="AB128" s="117"/>
      <c r="AC128" s="117"/>
      <c r="AD128" s="117"/>
      <c r="AE128" s="117"/>
      <c r="AF128" s="117"/>
      <c r="AG128" s="117"/>
      <c r="AH128" s="117"/>
      <c r="AI128" s="118"/>
      <c r="AJ128" s="116">
        <f>SUM($AJ$127:$AJ$127)</f>
        <v>116732</v>
      </c>
      <c r="AK128" s="117"/>
      <c r="AL128" s="117"/>
      <c r="AM128" s="117"/>
      <c r="AN128" s="117"/>
      <c r="AO128" s="117"/>
      <c r="AP128" s="117"/>
      <c r="AQ128" s="117"/>
      <c r="AR128" s="118"/>
      <c r="AS128" s="119"/>
      <c r="AT128" s="120"/>
      <c r="AU128" s="120"/>
      <c r="AV128" s="120"/>
      <c r="AW128" s="120"/>
      <c r="AX128" s="121"/>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row>
    <row r="130" spans="1:113" ht="18.75">
      <c r="A130" s="36" t="s">
        <v>241</v>
      </c>
      <c r="AW130" s="38"/>
      <c r="AX130" s="39"/>
      <c r="AY130" s="38"/>
    </row>
    <row r="132" spans="1:113" ht="18.75">
      <c r="B132" s="122" t="s">
        <v>0</v>
      </c>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row>
    <row r="133" spans="1:113">
      <c r="Z133" s="40"/>
      <c r="AD133" s="40"/>
      <c r="AE133" s="40"/>
      <c r="AF133" s="40"/>
      <c r="AG133" s="40"/>
      <c r="AH133" s="40"/>
      <c r="AI133" s="40"/>
      <c r="AO133" s="40"/>
    </row>
    <row r="134" spans="1:113" ht="13.5" thickBot="1">
      <c r="Z134" s="40"/>
      <c r="AD134" s="40"/>
      <c r="AE134" s="40"/>
      <c r="AF134" s="40"/>
      <c r="AG134" s="40"/>
      <c r="AH134" s="40"/>
      <c r="AI134" s="40"/>
      <c r="AO134" s="40"/>
      <c r="DI134" s="41"/>
    </row>
    <row r="135" spans="1:113" ht="24.75" customHeight="1" thickBot="1">
      <c r="B135" s="124" t="s">
        <v>242</v>
      </c>
      <c r="C135" s="125"/>
      <c r="D135" s="125"/>
      <c r="E135" s="125"/>
      <c r="F135" s="125"/>
      <c r="G135" s="125"/>
      <c r="H135" s="126" t="s">
        <v>269</v>
      </c>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8"/>
      <c r="DI135" s="41"/>
    </row>
    <row r="136" spans="1:113" ht="14.25">
      <c r="B136" s="42"/>
      <c r="C136" s="42"/>
      <c r="D136" s="42"/>
      <c r="E136" s="42"/>
      <c r="F136" s="42"/>
      <c r="G136" s="42"/>
      <c r="H136" s="43"/>
      <c r="I136" s="43"/>
      <c r="J136" s="43"/>
      <c r="K136" s="43"/>
      <c r="L136" s="44"/>
      <c r="M136" s="44"/>
      <c r="N136" s="44"/>
      <c r="O136" s="44"/>
      <c r="P136" s="43"/>
      <c r="Q136" s="43"/>
      <c r="R136" s="43"/>
      <c r="S136" s="43"/>
      <c r="T136" s="43"/>
      <c r="U136" s="43"/>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DI136" s="41"/>
    </row>
    <row r="137" spans="1:113" ht="15" thickBot="1">
      <c r="A137" s="46"/>
      <c r="B137" s="45" t="s">
        <v>244</v>
      </c>
      <c r="C137" s="43"/>
      <c r="D137" s="43"/>
      <c r="E137" s="43"/>
      <c r="F137" s="43"/>
      <c r="G137" s="43"/>
      <c r="H137" s="43"/>
      <c r="I137" s="43"/>
      <c r="J137" s="43"/>
      <c r="K137" s="43"/>
      <c r="L137" s="44"/>
      <c r="M137" s="44"/>
      <c r="N137" s="44"/>
      <c r="O137" s="44"/>
      <c r="P137" s="43"/>
      <c r="Q137" s="43"/>
      <c r="R137" s="43"/>
      <c r="S137" s="43"/>
      <c r="T137" s="43"/>
      <c r="U137" s="43"/>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DI137" s="41"/>
    </row>
    <row r="138" spans="1:113" ht="14.25">
      <c r="A138" s="43"/>
      <c r="B138" s="47"/>
      <c r="C138" s="42"/>
      <c r="D138" s="42"/>
      <c r="E138" s="42"/>
      <c r="F138" s="42"/>
      <c r="G138" s="42"/>
      <c r="H138" s="42"/>
      <c r="I138" s="42"/>
      <c r="J138" s="42"/>
      <c r="K138" s="42"/>
      <c r="L138" s="48"/>
      <c r="M138" s="48"/>
      <c r="N138" s="48"/>
      <c r="O138" s="48"/>
      <c r="P138" s="42"/>
      <c r="Q138" s="42"/>
      <c r="R138" s="42"/>
      <c r="S138" s="42"/>
      <c r="T138" s="42"/>
      <c r="U138" s="42"/>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50"/>
    </row>
    <row r="139" spans="1:113" ht="12" customHeight="1">
      <c r="A139" s="43"/>
      <c r="B139" s="129" t="s">
        <v>270</v>
      </c>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1"/>
    </row>
    <row r="140" spans="1:113" ht="12" customHeight="1">
      <c r="A140" s="43"/>
      <c r="B140" s="129"/>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1"/>
      <c r="BC140" s="51"/>
    </row>
    <row r="141" spans="1:113" ht="12" customHeight="1">
      <c r="A141" s="43"/>
      <c r="B141" s="129"/>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row>
    <row r="142" spans="1:113" ht="12" customHeight="1">
      <c r="A142" s="43"/>
      <c r="B142" s="129"/>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1"/>
    </row>
    <row r="143" spans="1:113" ht="12" customHeight="1">
      <c r="A143" s="43"/>
      <c r="B143" s="129"/>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row>
    <row r="144" spans="1:113" ht="15" thickBot="1">
      <c r="A144" s="52"/>
      <c r="B144" s="53"/>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5"/>
    </row>
    <row r="145" spans="1:113">
      <c r="B145" s="56"/>
    </row>
    <row r="146" spans="1:113" ht="15" thickBot="1">
      <c r="A146" s="46"/>
      <c r="B146" s="45" t="s">
        <v>245</v>
      </c>
      <c r="C146" s="43"/>
      <c r="D146" s="43"/>
      <c r="E146" s="43"/>
      <c r="F146" s="43"/>
      <c r="G146" s="43"/>
      <c r="H146" s="43"/>
      <c r="I146" s="43"/>
      <c r="J146" s="43"/>
      <c r="K146" s="43"/>
      <c r="L146" s="44"/>
      <c r="M146" s="44"/>
      <c r="N146" s="44"/>
      <c r="O146" s="44"/>
      <c r="P146" s="43"/>
      <c r="Q146" s="43"/>
      <c r="R146" s="43"/>
      <c r="S146" s="43"/>
      <c r="T146" s="43"/>
      <c r="U146" s="43"/>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DI146" s="41"/>
    </row>
    <row r="147" spans="1:113" ht="14.25">
      <c r="A147" s="43"/>
      <c r="B147" s="47"/>
      <c r="C147" s="42"/>
      <c r="D147" s="42"/>
      <c r="E147" s="42"/>
      <c r="F147" s="42"/>
      <c r="G147" s="42"/>
      <c r="H147" s="42"/>
      <c r="I147" s="42"/>
      <c r="J147" s="42"/>
      <c r="K147" s="42"/>
      <c r="L147" s="48"/>
      <c r="M147" s="48"/>
      <c r="N147" s="48"/>
      <c r="O147" s="48"/>
      <c r="P147" s="42"/>
      <c r="Q147" s="42"/>
      <c r="R147" s="42"/>
      <c r="S147" s="42"/>
      <c r="T147" s="42"/>
      <c r="U147" s="42"/>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50"/>
    </row>
    <row r="148" spans="1:113" ht="12" customHeight="1">
      <c r="A148" s="43"/>
      <c r="B148" s="129" t="s">
        <v>271</v>
      </c>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1"/>
    </row>
    <row r="149" spans="1:113" ht="12" customHeight="1">
      <c r="A149" s="43"/>
      <c r="B149" s="129"/>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1"/>
    </row>
    <row r="150" spans="1:113" ht="12" customHeight="1">
      <c r="A150" s="43"/>
      <c r="B150" s="129"/>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1"/>
    </row>
    <row r="151" spans="1:113" ht="12" customHeight="1">
      <c r="A151" s="43"/>
      <c r="B151" s="129"/>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1"/>
    </row>
    <row r="152" spans="1:113" ht="12" customHeight="1">
      <c r="A152" s="43"/>
      <c r="B152" s="129"/>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1"/>
    </row>
    <row r="153" spans="1:113" ht="12" customHeight="1">
      <c r="A153" s="43"/>
      <c r="B153" s="129"/>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1"/>
    </row>
    <row r="154" spans="1:113" ht="12" customHeight="1">
      <c r="A154" s="43"/>
      <c r="B154" s="129"/>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1"/>
    </row>
    <row r="155" spans="1:113" ht="12" customHeight="1">
      <c r="A155" s="43"/>
      <c r="B155" s="129"/>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1"/>
    </row>
    <row r="156" spans="1:113" ht="12" customHeight="1">
      <c r="A156" s="43"/>
      <c r="B156" s="129"/>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1"/>
    </row>
    <row r="157" spans="1:113" ht="12" customHeight="1">
      <c r="A157" s="43"/>
      <c r="B157" s="129"/>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1"/>
    </row>
    <row r="158" spans="1:113" ht="12" customHeight="1">
      <c r="A158" s="43"/>
      <c r="B158" s="129"/>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1"/>
    </row>
    <row r="159" spans="1:113" ht="12" customHeight="1">
      <c r="A159" s="43"/>
      <c r="B159" s="129"/>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1"/>
    </row>
    <row r="160" spans="1:113" ht="12" customHeight="1">
      <c r="A160" s="43"/>
      <c r="B160" s="129"/>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1"/>
      <c r="BC160" s="51"/>
    </row>
    <row r="161" spans="1:251" ht="12" customHeight="1">
      <c r="A161" s="43"/>
      <c r="B161" s="129"/>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1"/>
    </row>
    <row r="162" spans="1:251" ht="12" customHeight="1">
      <c r="A162" s="43"/>
      <c r="B162" s="129"/>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1"/>
    </row>
    <row r="163" spans="1:251" ht="12" customHeight="1">
      <c r="A163" s="43"/>
      <c r="B163" s="129"/>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1"/>
    </row>
    <row r="164" spans="1:251" ht="15" thickBot="1">
      <c r="A164" s="52"/>
      <c r="B164" s="53"/>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5"/>
    </row>
    <row r="165" spans="1:251">
      <c r="B165" s="56"/>
    </row>
    <row r="166" spans="1:251" ht="14.25">
      <c r="B166" s="45" t="s">
        <v>247</v>
      </c>
      <c r="C166" s="43"/>
      <c r="D166" s="43"/>
      <c r="E166" s="43"/>
      <c r="F166" s="43"/>
      <c r="G166" s="43"/>
      <c r="H166" s="43"/>
      <c r="I166" s="43"/>
      <c r="J166" s="43"/>
      <c r="K166" s="43"/>
      <c r="L166" s="44"/>
      <c r="M166" s="44"/>
      <c r="N166" s="44"/>
      <c r="O166" s="44"/>
      <c r="P166" s="43"/>
      <c r="Q166" s="43"/>
      <c r="R166" s="43"/>
      <c r="S166" s="43"/>
      <c r="T166" s="43"/>
      <c r="U166" s="43"/>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row>
    <row r="167" spans="1:251" ht="15" thickBot="1">
      <c r="B167" s="43"/>
      <c r="C167" s="43"/>
      <c r="D167" s="43"/>
      <c r="E167" s="43"/>
      <c r="F167" s="43"/>
      <c r="G167" s="43"/>
      <c r="H167" s="43"/>
      <c r="I167" s="43"/>
      <c r="J167" s="43"/>
      <c r="K167" s="43"/>
      <c r="L167" s="44"/>
      <c r="M167" s="44"/>
      <c r="N167" s="44"/>
      <c r="O167" s="44"/>
      <c r="P167" s="43"/>
      <c r="Q167" s="43"/>
      <c r="R167" s="43"/>
      <c r="S167" s="43"/>
      <c r="T167" s="43"/>
      <c r="U167" s="43"/>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57" t="s">
        <v>248</v>
      </c>
    </row>
    <row r="168" spans="1:251" s="51" customFormat="1" ht="13.5" customHeight="1">
      <c r="A168" s="43"/>
      <c r="B168" s="132" t="s">
        <v>249</v>
      </c>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4"/>
      <c r="AA168" s="138" t="s">
        <v>250</v>
      </c>
      <c r="AB168" s="133"/>
      <c r="AC168" s="133"/>
      <c r="AD168" s="133"/>
      <c r="AE168" s="133"/>
      <c r="AF168" s="133"/>
      <c r="AG168" s="133"/>
      <c r="AH168" s="133"/>
      <c r="AI168" s="134"/>
      <c r="AJ168" s="138" t="s">
        <v>251</v>
      </c>
      <c r="AK168" s="133"/>
      <c r="AL168" s="133"/>
      <c r="AM168" s="133"/>
      <c r="AN168" s="133"/>
      <c r="AO168" s="133"/>
      <c r="AP168" s="133"/>
      <c r="AQ168" s="133"/>
      <c r="AR168" s="134"/>
      <c r="AS168" s="138" t="s">
        <v>252</v>
      </c>
      <c r="AT168" s="133"/>
      <c r="AU168" s="133"/>
      <c r="AV168" s="133"/>
      <c r="AW168" s="133"/>
      <c r="AX168" s="140"/>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row>
    <row r="169" spans="1:251" s="51" customFormat="1" ht="13.5">
      <c r="A169" s="43"/>
      <c r="B169" s="135"/>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7"/>
      <c r="AA169" s="139"/>
      <c r="AB169" s="136"/>
      <c r="AC169" s="136"/>
      <c r="AD169" s="136"/>
      <c r="AE169" s="136"/>
      <c r="AF169" s="136"/>
      <c r="AG169" s="136"/>
      <c r="AH169" s="136"/>
      <c r="AI169" s="137"/>
      <c r="AJ169" s="139"/>
      <c r="AK169" s="136"/>
      <c r="AL169" s="136"/>
      <c r="AM169" s="136"/>
      <c r="AN169" s="136"/>
      <c r="AO169" s="136"/>
      <c r="AP169" s="136"/>
      <c r="AQ169" s="136"/>
      <c r="AR169" s="137"/>
      <c r="AS169" s="139"/>
      <c r="AT169" s="136"/>
      <c r="AU169" s="136"/>
      <c r="AV169" s="136"/>
      <c r="AW169" s="136"/>
      <c r="AX169" s="141"/>
      <c r="AY169" s="37"/>
      <c r="AZ169" s="37"/>
      <c r="BA169" s="37"/>
      <c r="BB169" s="58"/>
      <c r="BC169" s="59"/>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row>
    <row r="170" spans="1:251" s="51" customFormat="1" ht="18.75" customHeight="1">
      <c r="A170" s="43"/>
      <c r="B170" s="60"/>
      <c r="C170" s="104" t="s">
        <v>272</v>
      </c>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6"/>
      <c r="AA170" s="107">
        <v>1219459</v>
      </c>
      <c r="AB170" s="108"/>
      <c r="AC170" s="108"/>
      <c r="AD170" s="108"/>
      <c r="AE170" s="108"/>
      <c r="AF170" s="108"/>
      <c r="AG170" s="108"/>
      <c r="AH170" s="108"/>
      <c r="AI170" s="109"/>
      <c r="AJ170" s="107">
        <v>1219954</v>
      </c>
      <c r="AK170" s="108"/>
      <c r="AL170" s="108"/>
      <c r="AM170" s="108"/>
      <c r="AN170" s="108"/>
      <c r="AO170" s="108"/>
      <c r="AP170" s="108"/>
      <c r="AQ170" s="108"/>
      <c r="AR170" s="109"/>
      <c r="AS170" s="110"/>
      <c r="AT170" s="111"/>
      <c r="AU170" s="111"/>
      <c r="AV170" s="111"/>
      <c r="AW170" s="111"/>
      <c r="AX170" s="112"/>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row>
    <row r="171" spans="1:251" s="51" customFormat="1" ht="18.75" customHeight="1">
      <c r="A171" s="43"/>
      <c r="B171" s="60"/>
      <c r="C171" s="104" t="s">
        <v>273</v>
      </c>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6"/>
      <c r="AA171" s="107">
        <v>128270</v>
      </c>
      <c r="AB171" s="108"/>
      <c r="AC171" s="108"/>
      <c r="AD171" s="108"/>
      <c r="AE171" s="108"/>
      <c r="AF171" s="108"/>
      <c r="AG171" s="108"/>
      <c r="AH171" s="108"/>
      <c r="AI171" s="109"/>
      <c r="AJ171" s="107">
        <v>128747</v>
      </c>
      <c r="AK171" s="108"/>
      <c r="AL171" s="108"/>
      <c r="AM171" s="108"/>
      <c r="AN171" s="108"/>
      <c r="AO171" s="108"/>
      <c r="AP171" s="108"/>
      <c r="AQ171" s="108"/>
      <c r="AR171" s="109"/>
      <c r="AS171" s="110"/>
      <c r="AT171" s="111"/>
      <c r="AU171" s="111"/>
      <c r="AV171" s="111"/>
      <c r="AW171" s="111"/>
      <c r="AX171" s="112"/>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row>
    <row r="172" spans="1:251" s="51" customFormat="1" ht="18.75" customHeight="1" thickBot="1">
      <c r="A172" s="52"/>
      <c r="B172" s="113" t="s">
        <v>253</v>
      </c>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5"/>
      <c r="AA172" s="116">
        <f>SUM($AA$170:$AA$171)</f>
        <v>1347729</v>
      </c>
      <c r="AB172" s="117"/>
      <c r="AC172" s="117"/>
      <c r="AD172" s="117"/>
      <c r="AE172" s="117"/>
      <c r="AF172" s="117"/>
      <c r="AG172" s="117"/>
      <c r="AH172" s="117"/>
      <c r="AI172" s="118"/>
      <c r="AJ172" s="116">
        <f>SUM($AJ$170:$AJ$171)</f>
        <v>1348701</v>
      </c>
      <c r="AK172" s="117"/>
      <c r="AL172" s="117"/>
      <c r="AM172" s="117"/>
      <c r="AN172" s="117"/>
      <c r="AO172" s="117"/>
      <c r="AP172" s="117"/>
      <c r="AQ172" s="117"/>
      <c r="AR172" s="118"/>
      <c r="AS172" s="119"/>
      <c r="AT172" s="120"/>
      <c r="AU172" s="120"/>
      <c r="AV172" s="120"/>
      <c r="AW172" s="120"/>
      <c r="AX172" s="121"/>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row>
    <row r="174" spans="1:251" ht="18.75">
      <c r="A174" s="36" t="s">
        <v>241</v>
      </c>
      <c r="AW174" s="38"/>
      <c r="AX174" s="39"/>
      <c r="AY174" s="38"/>
    </row>
    <row r="176" spans="1:251" ht="18.75">
      <c r="B176" s="122" t="s">
        <v>0</v>
      </c>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row>
    <row r="177" spans="1:113">
      <c r="Z177" s="40"/>
      <c r="AD177" s="40"/>
      <c r="AE177" s="40"/>
      <c r="AF177" s="40"/>
      <c r="AG177" s="40"/>
      <c r="AH177" s="40"/>
      <c r="AI177" s="40"/>
      <c r="AO177" s="40"/>
    </row>
    <row r="178" spans="1:113" ht="13.5" thickBot="1">
      <c r="Z178" s="40"/>
      <c r="AD178" s="40"/>
      <c r="AE178" s="40"/>
      <c r="AF178" s="40"/>
      <c r="AG178" s="40"/>
      <c r="AH178" s="40"/>
      <c r="AI178" s="40"/>
      <c r="AO178" s="40"/>
      <c r="DI178" s="41"/>
    </row>
    <row r="179" spans="1:113" ht="24.75" customHeight="1" thickBot="1">
      <c r="B179" s="124" t="s">
        <v>242</v>
      </c>
      <c r="C179" s="125"/>
      <c r="D179" s="125"/>
      <c r="E179" s="125"/>
      <c r="F179" s="125"/>
      <c r="G179" s="125"/>
      <c r="H179" s="126" t="s">
        <v>274</v>
      </c>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8"/>
      <c r="DI179" s="41"/>
    </row>
    <row r="180" spans="1:113" ht="14.25">
      <c r="B180" s="42"/>
      <c r="C180" s="42"/>
      <c r="D180" s="42"/>
      <c r="E180" s="42"/>
      <c r="F180" s="42"/>
      <c r="G180" s="42"/>
      <c r="H180" s="43"/>
      <c r="I180" s="43"/>
      <c r="J180" s="43"/>
      <c r="K180" s="43"/>
      <c r="L180" s="44"/>
      <c r="M180" s="44"/>
      <c r="N180" s="44"/>
      <c r="O180" s="44"/>
      <c r="P180" s="43"/>
      <c r="Q180" s="43"/>
      <c r="R180" s="43"/>
      <c r="S180" s="43"/>
      <c r="T180" s="43"/>
      <c r="U180" s="43"/>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DI180" s="41"/>
    </row>
    <row r="181" spans="1:113" ht="15" thickBot="1">
      <c r="A181" s="46"/>
      <c r="B181" s="45" t="s">
        <v>244</v>
      </c>
      <c r="C181" s="43"/>
      <c r="D181" s="43"/>
      <c r="E181" s="43"/>
      <c r="F181" s="43"/>
      <c r="G181" s="43"/>
      <c r="H181" s="43"/>
      <c r="I181" s="43"/>
      <c r="J181" s="43"/>
      <c r="K181" s="43"/>
      <c r="L181" s="44"/>
      <c r="M181" s="44"/>
      <c r="N181" s="44"/>
      <c r="O181" s="44"/>
      <c r="P181" s="43"/>
      <c r="Q181" s="43"/>
      <c r="R181" s="43"/>
      <c r="S181" s="43"/>
      <c r="T181" s="43"/>
      <c r="U181" s="43"/>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DI181" s="41"/>
    </row>
    <row r="182" spans="1:113" ht="14.25">
      <c r="A182" s="43"/>
      <c r="B182" s="47"/>
      <c r="C182" s="42"/>
      <c r="D182" s="42"/>
      <c r="E182" s="42"/>
      <c r="F182" s="42"/>
      <c r="G182" s="42"/>
      <c r="H182" s="42"/>
      <c r="I182" s="42"/>
      <c r="J182" s="42"/>
      <c r="K182" s="42"/>
      <c r="L182" s="48"/>
      <c r="M182" s="48"/>
      <c r="N182" s="48"/>
      <c r="O182" s="48"/>
      <c r="P182" s="42"/>
      <c r="Q182" s="42"/>
      <c r="R182" s="42"/>
      <c r="S182" s="42"/>
      <c r="T182" s="42"/>
      <c r="U182" s="42"/>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50"/>
    </row>
    <row r="183" spans="1:113" ht="12" customHeight="1">
      <c r="A183" s="43"/>
      <c r="B183" s="129" t="s">
        <v>275</v>
      </c>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1"/>
    </row>
    <row r="184" spans="1:113" ht="12" customHeight="1">
      <c r="A184" s="43"/>
      <c r="B184" s="129"/>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1"/>
      <c r="BC184" s="51"/>
    </row>
    <row r="185" spans="1:113" ht="12" customHeight="1">
      <c r="A185" s="43"/>
      <c r="B185" s="129"/>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1"/>
    </row>
    <row r="186" spans="1:113" ht="12" customHeight="1">
      <c r="A186" s="43"/>
      <c r="B186" s="129"/>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1"/>
    </row>
    <row r="187" spans="1:113" ht="12" customHeight="1">
      <c r="A187" s="43"/>
      <c r="B187" s="129"/>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1"/>
    </row>
    <row r="188" spans="1:113" ht="15" thickBot="1">
      <c r="A188" s="52"/>
      <c r="B188" s="53"/>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5"/>
    </row>
    <row r="189" spans="1:113">
      <c r="B189" s="56"/>
    </row>
    <row r="190" spans="1:113" ht="15" thickBot="1">
      <c r="A190" s="46"/>
      <c r="B190" s="45" t="s">
        <v>245</v>
      </c>
      <c r="C190" s="43"/>
      <c r="D190" s="43"/>
      <c r="E190" s="43"/>
      <c r="F190" s="43"/>
      <c r="G190" s="43"/>
      <c r="H190" s="43"/>
      <c r="I190" s="43"/>
      <c r="J190" s="43"/>
      <c r="K190" s="43"/>
      <c r="L190" s="44"/>
      <c r="M190" s="44"/>
      <c r="N190" s="44"/>
      <c r="O190" s="44"/>
      <c r="P190" s="43"/>
      <c r="Q190" s="43"/>
      <c r="R190" s="43"/>
      <c r="S190" s="43"/>
      <c r="T190" s="43"/>
      <c r="U190" s="43"/>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DI190" s="41"/>
    </row>
    <row r="191" spans="1:113" ht="14.25">
      <c r="A191" s="43"/>
      <c r="B191" s="47"/>
      <c r="C191" s="42"/>
      <c r="D191" s="42"/>
      <c r="E191" s="42"/>
      <c r="F191" s="42"/>
      <c r="G191" s="42"/>
      <c r="H191" s="42"/>
      <c r="I191" s="42"/>
      <c r="J191" s="42"/>
      <c r="K191" s="42"/>
      <c r="L191" s="48"/>
      <c r="M191" s="48"/>
      <c r="N191" s="48"/>
      <c r="O191" s="48"/>
      <c r="P191" s="42"/>
      <c r="Q191" s="42"/>
      <c r="R191" s="42"/>
      <c r="S191" s="42"/>
      <c r="T191" s="42"/>
      <c r="U191" s="42"/>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50"/>
    </row>
    <row r="192" spans="1:113" ht="12" customHeight="1">
      <c r="A192" s="43"/>
      <c r="B192" s="129" t="s">
        <v>276</v>
      </c>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1"/>
    </row>
    <row r="193" spans="1:251" ht="12" customHeight="1">
      <c r="A193" s="43"/>
      <c r="B193" s="129"/>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1"/>
    </row>
    <row r="194" spans="1:251" ht="12" customHeight="1">
      <c r="A194" s="43"/>
      <c r="B194" s="129"/>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1"/>
    </row>
    <row r="195" spans="1:251" ht="12" customHeight="1">
      <c r="A195" s="43"/>
      <c r="B195" s="129"/>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1"/>
    </row>
    <row r="196" spans="1:251" ht="12" customHeight="1">
      <c r="A196" s="43"/>
      <c r="B196" s="129"/>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1"/>
    </row>
    <row r="197" spans="1:251" ht="12" customHeight="1">
      <c r="A197" s="43"/>
      <c r="B197" s="129"/>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1"/>
      <c r="BC197" s="51"/>
    </row>
    <row r="198" spans="1:251" ht="12" customHeight="1">
      <c r="A198" s="43"/>
      <c r="B198" s="129"/>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1"/>
    </row>
    <row r="199" spans="1:251" ht="12" customHeight="1">
      <c r="A199" s="43"/>
      <c r="B199" s="129"/>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1"/>
    </row>
    <row r="200" spans="1:251" ht="15" thickBot="1">
      <c r="A200" s="52"/>
      <c r="B200" s="53"/>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5"/>
    </row>
    <row r="201" spans="1:251">
      <c r="B201" s="56"/>
    </row>
    <row r="202" spans="1:251" ht="14.25">
      <c r="B202" s="45" t="s">
        <v>247</v>
      </c>
      <c r="C202" s="43"/>
      <c r="D202" s="43"/>
      <c r="E202" s="43"/>
      <c r="F202" s="43"/>
      <c r="G202" s="43"/>
      <c r="H202" s="43"/>
      <c r="I202" s="43"/>
      <c r="J202" s="43"/>
      <c r="K202" s="43"/>
      <c r="L202" s="44"/>
      <c r="M202" s="44"/>
      <c r="N202" s="44"/>
      <c r="O202" s="44"/>
      <c r="P202" s="43"/>
      <c r="Q202" s="43"/>
      <c r="R202" s="43"/>
      <c r="S202" s="43"/>
      <c r="T202" s="43"/>
      <c r="U202" s="43"/>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row>
    <row r="203" spans="1:251" ht="15" thickBot="1">
      <c r="B203" s="43"/>
      <c r="C203" s="43"/>
      <c r="D203" s="43"/>
      <c r="E203" s="43"/>
      <c r="F203" s="43"/>
      <c r="G203" s="43"/>
      <c r="H203" s="43"/>
      <c r="I203" s="43"/>
      <c r="J203" s="43"/>
      <c r="K203" s="43"/>
      <c r="L203" s="44"/>
      <c r="M203" s="44"/>
      <c r="N203" s="44"/>
      <c r="O203" s="44"/>
      <c r="P203" s="43"/>
      <c r="Q203" s="43"/>
      <c r="R203" s="43"/>
      <c r="S203" s="43"/>
      <c r="T203" s="43"/>
      <c r="U203" s="43"/>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57" t="s">
        <v>248</v>
      </c>
    </row>
    <row r="204" spans="1:251" s="51" customFormat="1" ht="13.5" customHeight="1">
      <c r="A204" s="43"/>
      <c r="B204" s="132" t="s">
        <v>249</v>
      </c>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4"/>
      <c r="AA204" s="138" t="s">
        <v>250</v>
      </c>
      <c r="AB204" s="133"/>
      <c r="AC204" s="133"/>
      <c r="AD204" s="133"/>
      <c r="AE204" s="133"/>
      <c r="AF204" s="133"/>
      <c r="AG204" s="133"/>
      <c r="AH204" s="133"/>
      <c r="AI204" s="134"/>
      <c r="AJ204" s="138" t="s">
        <v>251</v>
      </c>
      <c r="AK204" s="133"/>
      <c r="AL204" s="133"/>
      <c r="AM204" s="133"/>
      <c r="AN204" s="133"/>
      <c r="AO204" s="133"/>
      <c r="AP204" s="133"/>
      <c r="AQ204" s="133"/>
      <c r="AR204" s="134"/>
      <c r="AS204" s="138" t="s">
        <v>252</v>
      </c>
      <c r="AT204" s="133"/>
      <c r="AU204" s="133"/>
      <c r="AV204" s="133"/>
      <c r="AW204" s="133"/>
      <c r="AX204" s="140"/>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row>
    <row r="205" spans="1:251" s="51" customFormat="1" ht="13.5">
      <c r="A205" s="43"/>
      <c r="B205" s="135"/>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7"/>
      <c r="AA205" s="139"/>
      <c r="AB205" s="136"/>
      <c r="AC205" s="136"/>
      <c r="AD205" s="136"/>
      <c r="AE205" s="136"/>
      <c r="AF205" s="136"/>
      <c r="AG205" s="136"/>
      <c r="AH205" s="136"/>
      <c r="AI205" s="137"/>
      <c r="AJ205" s="139"/>
      <c r="AK205" s="136"/>
      <c r="AL205" s="136"/>
      <c r="AM205" s="136"/>
      <c r="AN205" s="136"/>
      <c r="AO205" s="136"/>
      <c r="AP205" s="136"/>
      <c r="AQ205" s="136"/>
      <c r="AR205" s="137"/>
      <c r="AS205" s="139"/>
      <c r="AT205" s="136"/>
      <c r="AU205" s="136"/>
      <c r="AV205" s="136"/>
      <c r="AW205" s="136"/>
      <c r="AX205" s="141"/>
      <c r="AY205" s="37"/>
      <c r="AZ205" s="37"/>
      <c r="BA205" s="37"/>
      <c r="BB205" s="58"/>
      <c r="BC205" s="59"/>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row>
    <row r="206" spans="1:251" s="51" customFormat="1" ht="18.75" customHeight="1">
      <c r="A206" s="43"/>
      <c r="B206" s="60"/>
      <c r="C206" s="104" t="s">
        <v>277</v>
      </c>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6"/>
      <c r="AA206" s="107">
        <v>499052</v>
      </c>
      <c r="AB206" s="108"/>
      <c r="AC206" s="108"/>
      <c r="AD206" s="108"/>
      <c r="AE206" s="108"/>
      <c r="AF206" s="108"/>
      <c r="AG206" s="108"/>
      <c r="AH206" s="108"/>
      <c r="AI206" s="109"/>
      <c r="AJ206" s="107">
        <v>399371</v>
      </c>
      <c r="AK206" s="108"/>
      <c r="AL206" s="108"/>
      <c r="AM206" s="108"/>
      <c r="AN206" s="108"/>
      <c r="AO206" s="108"/>
      <c r="AP206" s="108"/>
      <c r="AQ206" s="108"/>
      <c r="AR206" s="109"/>
      <c r="AS206" s="110" t="s">
        <v>259</v>
      </c>
      <c r="AT206" s="111"/>
      <c r="AU206" s="111"/>
      <c r="AV206" s="111"/>
      <c r="AW206" s="111"/>
      <c r="AX206" s="112"/>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row>
    <row r="207" spans="1:251" s="51" customFormat="1" ht="18.75" customHeight="1" thickBot="1">
      <c r="A207" s="52"/>
      <c r="B207" s="113" t="s">
        <v>253</v>
      </c>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5"/>
      <c r="AA207" s="116">
        <f>SUM($AA$206:$AA$206)</f>
        <v>499052</v>
      </c>
      <c r="AB207" s="117"/>
      <c r="AC207" s="117"/>
      <c r="AD207" s="117"/>
      <c r="AE207" s="117"/>
      <c r="AF207" s="117"/>
      <c r="AG207" s="117"/>
      <c r="AH207" s="117"/>
      <c r="AI207" s="118"/>
      <c r="AJ207" s="116">
        <f>SUM($AJ$206:$AJ$206)</f>
        <v>399371</v>
      </c>
      <c r="AK207" s="117"/>
      <c r="AL207" s="117"/>
      <c r="AM207" s="117"/>
      <c r="AN207" s="117"/>
      <c r="AO207" s="117"/>
      <c r="AP207" s="117"/>
      <c r="AQ207" s="117"/>
      <c r="AR207" s="118"/>
      <c r="AS207" s="119"/>
      <c r="AT207" s="120"/>
      <c r="AU207" s="120"/>
      <c r="AV207" s="120"/>
      <c r="AW207" s="120"/>
      <c r="AX207" s="121"/>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row>
    <row r="209" spans="1:113" ht="18.75">
      <c r="A209" s="36" t="s">
        <v>241</v>
      </c>
      <c r="AW209" s="38"/>
      <c r="AX209" s="39"/>
      <c r="AY209" s="38"/>
    </row>
    <row r="211" spans="1:113" ht="18.75">
      <c r="B211" s="122" t="s">
        <v>0</v>
      </c>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row>
    <row r="212" spans="1:113">
      <c r="Z212" s="40"/>
      <c r="AD212" s="40"/>
      <c r="AE212" s="40"/>
      <c r="AF212" s="40"/>
      <c r="AG212" s="40"/>
      <c r="AH212" s="40"/>
      <c r="AI212" s="40"/>
      <c r="AO212" s="40"/>
    </row>
    <row r="213" spans="1:113" ht="13.5" thickBot="1">
      <c r="Z213" s="40"/>
      <c r="AD213" s="40"/>
      <c r="AE213" s="40"/>
      <c r="AF213" s="40"/>
      <c r="AG213" s="40"/>
      <c r="AH213" s="40"/>
      <c r="AI213" s="40"/>
      <c r="AO213" s="40"/>
      <c r="DI213" s="41"/>
    </row>
    <row r="214" spans="1:113" ht="24.75" customHeight="1" thickBot="1">
      <c r="B214" s="124" t="s">
        <v>242</v>
      </c>
      <c r="C214" s="125"/>
      <c r="D214" s="125"/>
      <c r="E214" s="125"/>
      <c r="F214" s="125"/>
      <c r="G214" s="125"/>
      <c r="H214" s="126" t="s">
        <v>278</v>
      </c>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8"/>
      <c r="DI214" s="41"/>
    </row>
    <row r="215" spans="1:113" ht="14.25">
      <c r="B215" s="42"/>
      <c r="C215" s="42"/>
      <c r="D215" s="42"/>
      <c r="E215" s="42"/>
      <c r="F215" s="42"/>
      <c r="G215" s="42"/>
      <c r="H215" s="43"/>
      <c r="I215" s="43"/>
      <c r="J215" s="43"/>
      <c r="K215" s="43"/>
      <c r="L215" s="44"/>
      <c r="M215" s="44"/>
      <c r="N215" s="44"/>
      <c r="O215" s="44"/>
      <c r="P215" s="43"/>
      <c r="Q215" s="43"/>
      <c r="R215" s="43"/>
      <c r="S215" s="43"/>
      <c r="T215" s="43"/>
      <c r="U215" s="43"/>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DI215" s="41"/>
    </row>
    <row r="216" spans="1:113" ht="15" thickBot="1">
      <c r="A216" s="46"/>
      <c r="B216" s="45" t="s">
        <v>244</v>
      </c>
      <c r="C216" s="43"/>
      <c r="D216" s="43"/>
      <c r="E216" s="43"/>
      <c r="F216" s="43"/>
      <c r="G216" s="43"/>
      <c r="H216" s="43"/>
      <c r="I216" s="43"/>
      <c r="J216" s="43"/>
      <c r="K216" s="43"/>
      <c r="L216" s="44"/>
      <c r="M216" s="44"/>
      <c r="N216" s="44"/>
      <c r="O216" s="44"/>
      <c r="P216" s="43"/>
      <c r="Q216" s="43"/>
      <c r="R216" s="43"/>
      <c r="S216" s="43"/>
      <c r="T216" s="43"/>
      <c r="U216" s="43"/>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DI216" s="41"/>
    </row>
    <row r="217" spans="1:113" ht="14.25">
      <c r="A217" s="43"/>
      <c r="B217" s="47"/>
      <c r="C217" s="42"/>
      <c r="D217" s="42"/>
      <c r="E217" s="42"/>
      <c r="F217" s="42"/>
      <c r="G217" s="42"/>
      <c r="H217" s="42"/>
      <c r="I217" s="42"/>
      <c r="J217" s="42"/>
      <c r="K217" s="42"/>
      <c r="L217" s="48"/>
      <c r="M217" s="48"/>
      <c r="N217" s="48"/>
      <c r="O217" s="48"/>
      <c r="P217" s="42"/>
      <c r="Q217" s="42"/>
      <c r="R217" s="42"/>
      <c r="S217" s="42"/>
      <c r="T217" s="42"/>
      <c r="U217" s="42"/>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50"/>
    </row>
    <row r="218" spans="1:113" ht="12" customHeight="1">
      <c r="A218" s="43"/>
      <c r="B218" s="129" t="s">
        <v>279</v>
      </c>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1"/>
    </row>
    <row r="219" spans="1:113" ht="12" customHeight="1">
      <c r="A219" s="43"/>
      <c r="B219" s="129"/>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1"/>
    </row>
    <row r="220" spans="1:113" ht="12" customHeight="1">
      <c r="A220" s="43"/>
      <c r="B220" s="129"/>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1"/>
      <c r="BC220" s="51"/>
    </row>
    <row r="221" spans="1:113" ht="12" customHeight="1">
      <c r="A221" s="43"/>
      <c r="B221" s="129"/>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1"/>
    </row>
    <row r="222" spans="1:113" ht="12" customHeight="1">
      <c r="A222" s="43"/>
      <c r="B222" s="129"/>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1"/>
    </row>
    <row r="223" spans="1:113" ht="12" customHeight="1">
      <c r="A223" s="43"/>
      <c r="B223" s="129"/>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1"/>
    </row>
    <row r="224" spans="1:113" ht="15" thickBot="1">
      <c r="A224" s="52"/>
      <c r="B224" s="53"/>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5"/>
    </row>
    <row r="225" spans="1:113">
      <c r="B225" s="56"/>
    </row>
    <row r="226" spans="1:113" ht="15" thickBot="1">
      <c r="A226" s="46"/>
      <c r="B226" s="45" t="s">
        <v>245</v>
      </c>
      <c r="C226" s="43"/>
      <c r="D226" s="43"/>
      <c r="E226" s="43"/>
      <c r="F226" s="43"/>
      <c r="G226" s="43"/>
      <c r="H226" s="43"/>
      <c r="I226" s="43"/>
      <c r="J226" s="43"/>
      <c r="K226" s="43"/>
      <c r="L226" s="44"/>
      <c r="M226" s="44"/>
      <c r="N226" s="44"/>
      <c r="O226" s="44"/>
      <c r="P226" s="43"/>
      <c r="Q226" s="43"/>
      <c r="R226" s="43"/>
      <c r="S226" s="43"/>
      <c r="T226" s="43"/>
      <c r="U226" s="43"/>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DI226" s="41"/>
    </row>
    <row r="227" spans="1:113" ht="14.25">
      <c r="A227" s="43"/>
      <c r="B227" s="47"/>
      <c r="C227" s="42"/>
      <c r="D227" s="42"/>
      <c r="E227" s="42"/>
      <c r="F227" s="42"/>
      <c r="G227" s="42"/>
      <c r="H227" s="42"/>
      <c r="I227" s="42"/>
      <c r="J227" s="42"/>
      <c r="K227" s="42"/>
      <c r="L227" s="48"/>
      <c r="M227" s="48"/>
      <c r="N227" s="48"/>
      <c r="O227" s="48"/>
      <c r="P227" s="42"/>
      <c r="Q227" s="42"/>
      <c r="R227" s="42"/>
      <c r="S227" s="42"/>
      <c r="T227" s="42"/>
      <c r="U227" s="42"/>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50"/>
    </row>
    <row r="228" spans="1:113" ht="12" customHeight="1">
      <c r="A228" s="43"/>
      <c r="B228" s="129" t="s">
        <v>280</v>
      </c>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1"/>
    </row>
    <row r="229" spans="1:113" ht="12" customHeight="1">
      <c r="A229" s="43"/>
      <c r="B229" s="129"/>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1"/>
    </row>
    <row r="230" spans="1:113" ht="12" customHeight="1">
      <c r="A230" s="43"/>
      <c r="B230" s="129"/>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1"/>
    </row>
    <row r="231" spans="1:113" ht="12" customHeight="1">
      <c r="A231" s="43"/>
      <c r="B231" s="129"/>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1"/>
    </row>
    <row r="232" spans="1:113" ht="12" customHeight="1">
      <c r="A232" s="43"/>
      <c r="B232" s="129"/>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1"/>
    </row>
    <row r="233" spans="1:113" ht="12" customHeight="1">
      <c r="A233" s="43"/>
      <c r="B233" s="129"/>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1"/>
    </row>
    <row r="234" spans="1:113" ht="12" customHeight="1">
      <c r="A234" s="43"/>
      <c r="B234" s="129"/>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1"/>
    </row>
    <row r="235" spans="1:113" ht="12" customHeight="1">
      <c r="A235" s="43"/>
      <c r="B235" s="129"/>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1"/>
    </row>
    <row r="236" spans="1:113" ht="12" customHeight="1">
      <c r="A236" s="43"/>
      <c r="B236" s="129"/>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1"/>
    </row>
    <row r="237" spans="1:113" ht="12" customHeight="1">
      <c r="A237" s="43"/>
      <c r="B237" s="129"/>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1"/>
      <c r="BC237" s="51"/>
    </row>
    <row r="238" spans="1:113" ht="12" customHeight="1">
      <c r="A238" s="43"/>
      <c r="B238" s="129"/>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1"/>
      <c r="BC238" s="51"/>
    </row>
    <row r="239" spans="1:113" ht="12" customHeight="1">
      <c r="A239" s="43"/>
      <c r="B239" s="129"/>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1"/>
      <c r="BC239" s="51"/>
    </row>
    <row r="240" spans="1:113" ht="12" customHeight="1">
      <c r="A240" s="43"/>
      <c r="B240" s="129"/>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1"/>
      <c r="BC240" s="51"/>
    </row>
    <row r="241" spans="1:251" ht="12" customHeight="1">
      <c r="A241" s="43"/>
      <c r="B241" s="129"/>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1"/>
    </row>
    <row r="242" spans="1:251" ht="12" customHeight="1">
      <c r="A242" s="43"/>
      <c r="B242" s="129"/>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1"/>
    </row>
    <row r="243" spans="1:251" ht="12" customHeight="1">
      <c r="A243" s="43"/>
      <c r="B243" s="129"/>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1"/>
    </row>
    <row r="244" spans="1:251" ht="15" thickBot="1">
      <c r="A244" s="52"/>
      <c r="B244" s="53"/>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5"/>
    </row>
    <row r="245" spans="1:251">
      <c r="B245" s="56"/>
    </row>
    <row r="246" spans="1:251" ht="14.25">
      <c r="B246" s="45" t="s">
        <v>247</v>
      </c>
      <c r="C246" s="43"/>
      <c r="D246" s="43"/>
      <c r="E246" s="43"/>
      <c r="F246" s="43"/>
      <c r="G246" s="43"/>
      <c r="H246" s="43"/>
      <c r="I246" s="43"/>
      <c r="J246" s="43"/>
      <c r="K246" s="43"/>
      <c r="L246" s="44"/>
      <c r="M246" s="44"/>
      <c r="N246" s="44"/>
      <c r="O246" s="44"/>
      <c r="P246" s="43"/>
      <c r="Q246" s="43"/>
      <c r="R246" s="43"/>
      <c r="S246" s="43"/>
      <c r="T246" s="43"/>
      <c r="U246" s="43"/>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row>
    <row r="247" spans="1:251" ht="15" thickBot="1">
      <c r="B247" s="43"/>
      <c r="C247" s="43"/>
      <c r="D247" s="43"/>
      <c r="E247" s="43"/>
      <c r="F247" s="43"/>
      <c r="G247" s="43"/>
      <c r="H247" s="43"/>
      <c r="I247" s="43"/>
      <c r="J247" s="43"/>
      <c r="K247" s="43"/>
      <c r="L247" s="44"/>
      <c r="M247" s="44"/>
      <c r="N247" s="44"/>
      <c r="O247" s="44"/>
      <c r="P247" s="43"/>
      <c r="Q247" s="43"/>
      <c r="R247" s="43"/>
      <c r="S247" s="43"/>
      <c r="T247" s="43"/>
      <c r="U247" s="43"/>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57" t="s">
        <v>248</v>
      </c>
    </row>
    <row r="248" spans="1:251" s="51" customFormat="1" ht="13.5" customHeight="1">
      <c r="A248" s="43"/>
      <c r="B248" s="132" t="s">
        <v>249</v>
      </c>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4"/>
      <c r="AA248" s="138" t="s">
        <v>250</v>
      </c>
      <c r="AB248" s="133"/>
      <c r="AC248" s="133"/>
      <c r="AD248" s="133"/>
      <c r="AE248" s="133"/>
      <c r="AF248" s="133"/>
      <c r="AG248" s="133"/>
      <c r="AH248" s="133"/>
      <c r="AI248" s="134"/>
      <c r="AJ248" s="138" t="s">
        <v>251</v>
      </c>
      <c r="AK248" s="133"/>
      <c r="AL248" s="133"/>
      <c r="AM248" s="133"/>
      <c r="AN248" s="133"/>
      <c r="AO248" s="133"/>
      <c r="AP248" s="133"/>
      <c r="AQ248" s="133"/>
      <c r="AR248" s="134"/>
      <c r="AS248" s="138" t="s">
        <v>252</v>
      </c>
      <c r="AT248" s="133"/>
      <c r="AU248" s="133"/>
      <c r="AV248" s="133"/>
      <c r="AW248" s="133"/>
      <c r="AX248" s="140"/>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row>
    <row r="249" spans="1:251" s="51" customFormat="1" ht="13.5">
      <c r="A249" s="43"/>
      <c r="B249" s="135"/>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7"/>
      <c r="AA249" s="139"/>
      <c r="AB249" s="136"/>
      <c r="AC249" s="136"/>
      <c r="AD249" s="136"/>
      <c r="AE249" s="136"/>
      <c r="AF249" s="136"/>
      <c r="AG249" s="136"/>
      <c r="AH249" s="136"/>
      <c r="AI249" s="137"/>
      <c r="AJ249" s="139"/>
      <c r="AK249" s="136"/>
      <c r="AL249" s="136"/>
      <c r="AM249" s="136"/>
      <c r="AN249" s="136"/>
      <c r="AO249" s="136"/>
      <c r="AP249" s="136"/>
      <c r="AQ249" s="136"/>
      <c r="AR249" s="137"/>
      <c r="AS249" s="139"/>
      <c r="AT249" s="136"/>
      <c r="AU249" s="136"/>
      <c r="AV249" s="136"/>
      <c r="AW249" s="136"/>
      <c r="AX249" s="141"/>
      <c r="AY249" s="37"/>
      <c r="AZ249" s="37"/>
      <c r="BA249" s="37"/>
      <c r="BB249" s="58"/>
      <c r="BC249" s="59"/>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row>
    <row r="250" spans="1:251" s="51" customFormat="1" ht="18.75" customHeight="1">
      <c r="A250" s="43"/>
      <c r="B250" s="60"/>
      <c r="C250" s="104" t="s">
        <v>281</v>
      </c>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6"/>
      <c r="AA250" s="107">
        <v>481381</v>
      </c>
      <c r="AB250" s="108"/>
      <c r="AC250" s="108"/>
      <c r="AD250" s="108"/>
      <c r="AE250" s="108"/>
      <c r="AF250" s="108"/>
      <c r="AG250" s="108"/>
      <c r="AH250" s="108"/>
      <c r="AI250" s="109"/>
      <c r="AJ250" s="107">
        <v>477248</v>
      </c>
      <c r="AK250" s="108"/>
      <c r="AL250" s="108"/>
      <c r="AM250" s="108"/>
      <c r="AN250" s="108"/>
      <c r="AO250" s="108"/>
      <c r="AP250" s="108"/>
      <c r="AQ250" s="108"/>
      <c r="AR250" s="109"/>
      <c r="AS250" s="110"/>
      <c r="AT250" s="111"/>
      <c r="AU250" s="111"/>
      <c r="AV250" s="111"/>
      <c r="AW250" s="111"/>
      <c r="AX250" s="112"/>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row>
    <row r="251" spans="1:251" s="51" customFormat="1" ht="18.75" customHeight="1">
      <c r="A251" s="43"/>
      <c r="B251" s="60"/>
      <c r="C251" s="104" t="s">
        <v>282</v>
      </c>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6"/>
      <c r="AA251" s="107">
        <v>66872</v>
      </c>
      <c r="AB251" s="108"/>
      <c r="AC251" s="108"/>
      <c r="AD251" s="108"/>
      <c r="AE251" s="108"/>
      <c r="AF251" s="108"/>
      <c r="AG251" s="108"/>
      <c r="AH251" s="108"/>
      <c r="AI251" s="109"/>
      <c r="AJ251" s="107">
        <v>66872</v>
      </c>
      <c r="AK251" s="108"/>
      <c r="AL251" s="108"/>
      <c r="AM251" s="108"/>
      <c r="AN251" s="108"/>
      <c r="AO251" s="108"/>
      <c r="AP251" s="108"/>
      <c r="AQ251" s="108"/>
      <c r="AR251" s="109"/>
      <c r="AS251" s="110"/>
      <c r="AT251" s="111"/>
      <c r="AU251" s="111"/>
      <c r="AV251" s="111"/>
      <c r="AW251" s="111"/>
      <c r="AX251" s="112"/>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row>
    <row r="252" spans="1:251" s="51" customFormat="1" ht="18.75" customHeight="1" thickBot="1">
      <c r="A252" s="52"/>
      <c r="B252" s="113" t="s">
        <v>253</v>
      </c>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5"/>
      <c r="AA252" s="116">
        <f>SUM(AA250:AI251)</f>
        <v>548253</v>
      </c>
      <c r="AB252" s="117"/>
      <c r="AC252" s="117"/>
      <c r="AD252" s="117"/>
      <c r="AE252" s="117"/>
      <c r="AF252" s="117"/>
      <c r="AG252" s="117"/>
      <c r="AH252" s="117"/>
      <c r="AI252" s="118"/>
      <c r="AJ252" s="116">
        <f>SUM(AJ250:AR251)</f>
        <v>544120</v>
      </c>
      <c r="AK252" s="117"/>
      <c r="AL252" s="117"/>
      <c r="AM252" s="117"/>
      <c r="AN252" s="117"/>
      <c r="AO252" s="117"/>
      <c r="AP252" s="117"/>
      <c r="AQ252" s="117"/>
      <c r="AR252" s="118"/>
      <c r="AS252" s="119"/>
      <c r="AT252" s="120"/>
      <c r="AU252" s="120"/>
      <c r="AV252" s="120"/>
      <c r="AW252" s="120"/>
      <c r="AX252" s="121"/>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row>
    <row r="254" spans="1:251" ht="18.75">
      <c r="A254" s="36" t="s">
        <v>241</v>
      </c>
      <c r="AW254" s="38"/>
      <c r="AX254" s="39"/>
      <c r="AY254" s="38"/>
    </row>
    <row r="256" spans="1:251" ht="18.75">
      <c r="B256" s="122" t="s">
        <v>0</v>
      </c>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row>
    <row r="257" spans="1:113">
      <c r="Z257" s="40"/>
      <c r="AD257" s="40"/>
      <c r="AE257" s="40"/>
      <c r="AF257" s="40"/>
      <c r="AG257" s="40"/>
      <c r="AH257" s="40"/>
      <c r="AI257" s="40"/>
      <c r="AO257" s="40"/>
    </row>
    <row r="258" spans="1:113" ht="13.5" thickBot="1">
      <c r="Z258" s="40"/>
      <c r="AD258" s="40"/>
      <c r="AE258" s="40"/>
      <c r="AF258" s="40"/>
      <c r="AG258" s="40"/>
      <c r="AH258" s="40"/>
      <c r="AI258" s="40"/>
      <c r="AO258" s="40"/>
      <c r="DI258" s="41"/>
    </row>
    <row r="259" spans="1:113" ht="24.75" customHeight="1" thickBot="1">
      <c r="B259" s="124" t="s">
        <v>242</v>
      </c>
      <c r="C259" s="125"/>
      <c r="D259" s="125"/>
      <c r="E259" s="125"/>
      <c r="F259" s="125"/>
      <c r="G259" s="125"/>
      <c r="H259" s="126" t="s">
        <v>283</v>
      </c>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8"/>
      <c r="DI259" s="41"/>
    </row>
    <row r="260" spans="1:113" ht="14.25">
      <c r="B260" s="42"/>
      <c r="C260" s="42"/>
      <c r="D260" s="42"/>
      <c r="E260" s="42"/>
      <c r="F260" s="42"/>
      <c r="G260" s="42"/>
      <c r="H260" s="43"/>
      <c r="I260" s="43"/>
      <c r="J260" s="43"/>
      <c r="K260" s="43"/>
      <c r="L260" s="44"/>
      <c r="M260" s="44"/>
      <c r="N260" s="44"/>
      <c r="O260" s="44"/>
      <c r="P260" s="43"/>
      <c r="Q260" s="43"/>
      <c r="R260" s="43"/>
      <c r="S260" s="43"/>
      <c r="T260" s="43"/>
      <c r="U260" s="43"/>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DI260" s="41"/>
    </row>
    <row r="261" spans="1:113" ht="15" thickBot="1">
      <c r="A261" s="46"/>
      <c r="B261" s="45" t="s">
        <v>244</v>
      </c>
      <c r="C261" s="43"/>
      <c r="D261" s="43"/>
      <c r="E261" s="43"/>
      <c r="F261" s="43"/>
      <c r="G261" s="43"/>
      <c r="H261" s="43"/>
      <c r="I261" s="43"/>
      <c r="J261" s="43"/>
      <c r="K261" s="43"/>
      <c r="L261" s="44"/>
      <c r="M261" s="44"/>
      <c r="N261" s="44"/>
      <c r="O261" s="44"/>
      <c r="P261" s="43"/>
      <c r="Q261" s="43"/>
      <c r="R261" s="43"/>
      <c r="S261" s="43"/>
      <c r="T261" s="43"/>
      <c r="U261" s="43"/>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DI261" s="41"/>
    </row>
    <row r="262" spans="1:113" ht="14.25">
      <c r="A262" s="43"/>
      <c r="B262" s="47"/>
      <c r="C262" s="42"/>
      <c r="D262" s="42"/>
      <c r="E262" s="42"/>
      <c r="F262" s="42"/>
      <c r="G262" s="42"/>
      <c r="H262" s="42"/>
      <c r="I262" s="42"/>
      <c r="J262" s="42"/>
      <c r="K262" s="42"/>
      <c r="L262" s="48"/>
      <c r="M262" s="48"/>
      <c r="N262" s="48"/>
      <c r="O262" s="48"/>
      <c r="P262" s="42"/>
      <c r="Q262" s="42"/>
      <c r="R262" s="42"/>
      <c r="S262" s="42"/>
      <c r="T262" s="42"/>
      <c r="U262" s="42"/>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50"/>
    </row>
    <row r="263" spans="1:113" ht="12" customHeight="1">
      <c r="A263" s="43"/>
      <c r="B263" s="129" t="s">
        <v>284</v>
      </c>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0"/>
      <c r="AM263" s="130"/>
      <c r="AN263" s="130"/>
      <c r="AO263" s="130"/>
      <c r="AP263" s="130"/>
      <c r="AQ263" s="130"/>
      <c r="AR263" s="130"/>
      <c r="AS263" s="130"/>
      <c r="AT263" s="130"/>
      <c r="AU263" s="130"/>
      <c r="AV263" s="130"/>
      <c r="AW263" s="130"/>
      <c r="AX263" s="131"/>
    </row>
    <row r="264" spans="1:113" ht="12" customHeight="1">
      <c r="A264" s="43"/>
      <c r="B264" s="129"/>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1"/>
      <c r="BC264" s="51"/>
    </row>
    <row r="265" spans="1:113" ht="12" customHeight="1">
      <c r="A265" s="43"/>
      <c r="B265" s="129"/>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1"/>
    </row>
    <row r="266" spans="1:113" ht="12" customHeight="1">
      <c r="A266" s="43"/>
      <c r="B266" s="129"/>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1"/>
    </row>
    <row r="267" spans="1:113" ht="12" customHeight="1">
      <c r="A267" s="43"/>
      <c r="B267" s="129"/>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1"/>
    </row>
    <row r="268" spans="1:113" ht="15" thickBot="1">
      <c r="A268" s="52"/>
      <c r="B268" s="53"/>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5"/>
    </row>
    <row r="269" spans="1:113">
      <c r="B269" s="56"/>
    </row>
    <row r="270" spans="1:113" ht="15" thickBot="1">
      <c r="A270" s="46"/>
      <c r="B270" s="45" t="s">
        <v>245</v>
      </c>
      <c r="C270" s="43"/>
      <c r="D270" s="43"/>
      <c r="E270" s="43"/>
      <c r="F270" s="43"/>
      <c r="G270" s="43"/>
      <c r="H270" s="43"/>
      <c r="I270" s="43"/>
      <c r="J270" s="43"/>
      <c r="K270" s="43"/>
      <c r="L270" s="44"/>
      <c r="M270" s="44"/>
      <c r="N270" s="44"/>
      <c r="O270" s="44"/>
      <c r="P270" s="43"/>
      <c r="Q270" s="43"/>
      <c r="R270" s="43"/>
      <c r="S270" s="43"/>
      <c r="T270" s="43"/>
      <c r="U270" s="43"/>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DI270" s="41"/>
    </row>
    <row r="271" spans="1:113" ht="14.25">
      <c r="A271" s="43"/>
      <c r="B271" s="47"/>
      <c r="C271" s="42"/>
      <c r="D271" s="42"/>
      <c r="E271" s="42"/>
      <c r="F271" s="42"/>
      <c r="G271" s="42"/>
      <c r="H271" s="42"/>
      <c r="I271" s="42"/>
      <c r="J271" s="42"/>
      <c r="K271" s="42"/>
      <c r="L271" s="48"/>
      <c r="M271" s="48"/>
      <c r="N271" s="48"/>
      <c r="O271" s="48"/>
      <c r="P271" s="42"/>
      <c r="Q271" s="42"/>
      <c r="R271" s="42"/>
      <c r="S271" s="42"/>
      <c r="T271" s="42"/>
      <c r="U271" s="42"/>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50"/>
    </row>
    <row r="272" spans="1:113" ht="12" customHeight="1">
      <c r="A272" s="43"/>
      <c r="B272" s="129" t="s">
        <v>285</v>
      </c>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c r="AL272" s="130"/>
      <c r="AM272" s="130"/>
      <c r="AN272" s="130"/>
      <c r="AO272" s="130"/>
      <c r="AP272" s="130"/>
      <c r="AQ272" s="130"/>
      <c r="AR272" s="130"/>
      <c r="AS272" s="130"/>
      <c r="AT272" s="130"/>
      <c r="AU272" s="130"/>
      <c r="AV272" s="130"/>
      <c r="AW272" s="130"/>
      <c r="AX272" s="131"/>
    </row>
    <row r="273" spans="1:251" ht="12" customHeight="1">
      <c r="A273" s="43"/>
      <c r="B273" s="129"/>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1"/>
      <c r="BC273" s="51"/>
    </row>
    <row r="274" spans="1:251" ht="12" customHeight="1">
      <c r="A274" s="43"/>
      <c r="B274" s="129"/>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1"/>
      <c r="BC274" s="51"/>
    </row>
    <row r="275" spans="1:251" ht="12" customHeight="1">
      <c r="A275" s="43"/>
      <c r="B275" s="129"/>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1"/>
      <c r="BC275" s="51"/>
    </row>
    <row r="276" spans="1:251" ht="12" customHeight="1">
      <c r="A276" s="43"/>
      <c r="B276" s="129"/>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1"/>
      <c r="BC276" s="51"/>
    </row>
    <row r="277" spans="1:251" ht="12" customHeight="1">
      <c r="A277" s="43"/>
      <c r="B277" s="129"/>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1"/>
    </row>
    <row r="278" spans="1:251" ht="12" customHeight="1">
      <c r="A278" s="43"/>
      <c r="B278" s="129"/>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1"/>
    </row>
    <row r="279" spans="1:251" ht="12" customHeight="1">
      <c r="A279" s="43"/>
      <c r="B279" s="129"/>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1"/>
    </row>
    <row r="280" spans="1:251" ht="15" thickBot="1">
      <c r="A280" s="52"/>
      <c r="B280" s="53"/>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5"/>
    </row>
    <row r="281" spans="1:251">
      <c r="B281" s="56"/>
    </row>
    <row r="282" spans="1:251" ht="14.25">
      <c r="B282" s="45" t="s">
        <v>247</v>
      </c>
      <c r="C282" s="43"/>
      <c r="D282" s="43"/>
      <c r="E282" s="43"/>
      <c r="F282" s="43"/>
      <c r="G282" s="43"/>
      <c r="H282" s="43"/>
      <c r="I282" s="43"/>
      <c r="J282" s="43"/>
      <c r="K282" s="43"/>
      <c r="L282" s="44"/>
      <c r="M282" s="44"/>
      <c r="N282" s="44"/>
      <c r="O282" s="44"/>
      <c r="P282" s="43"/>
      <c r="Q282" s="43"/>
      <c r="R282" s="43"/>
      <c r="S282" s="43"/>
      <c r="T282" s="43"/>
      <c r="U282" s="43"/>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row>
    <row r="283" spans="1:251" ht="15" thickBot="1">
      <c r="B283" s="43"/>
      <c r="C283" s="43"/>
      <c r="D283" s="43"/>
      <c r="E283" s="43"/>
      <c r="F283" s="43"/>
      <c r="G283" s="43"/>
      <c r="H283" s="43"/>
      <c r="I283" s="43"/>
      <c r="J283" s="43"/>
      <c r="K283" s="43"/>
      <c r="L283" s="44"/>
      <c r="M283" s="44"/>
      <c r="N283" s="44"/>
      <c r="O283" s="44"/>
      <c r="P283" s="43"/>
      <c r="Q283" s="43"/>
      <c r="R283" s="43"/>
      <c r="S283" s="43"/>
      <c r="T283" s="43"/>
      <c r="U283" s="43"/>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57" t="s">
        <v>248</v>
      </c>
    </row>
    <row r="284" spans="1:251" s="51" customFormat="1" ht="13.5" customHeight="1">
      <c r="A284" s="43"/>
      <c r="B284" s="132" t="s">
        <v>249</v>
      </c>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4"/>
      <c r="AA284" s="138" t="s">
        <v>250</v>
      </c>
      <c r="AB284" s="133"/>
      <c r="AC284" s="133"/>
      <c r="AD284" s="133"/>
      <c r="AE284" s="133"/>
      <c r="AF284" s="133"/>
      <c r="AG284" s="133"/>
      <c r="AH284" s="133"/>
      <c r="AI284" s="134"/>
      <c r="AJ284" s="138" t="s">
        <v>251</v>
      </c>
      <c r="AK284" s="133"/>
      <c r="AL284" s="133"/>
      <c r="AM284" s="133"/>
      <c r="AN284" s="133"/>
      <c r="AO284" s="133"/>
      <c r="AP284" s="133"/>
      <c r="AQ284" s="133"/>
      <c r="AR284" s="134"/>
      <c r="AS284" s="138" t="s">
        <v>252</v>
      </c>
      <c r="AT284" s="133"/>
      <c r="AU284" s="133"/>
      <c r="AV284" s="133"/>
      <c r="AW284" s="133"/>
      <c r="AX284" s="140"/>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row>
    <row r="285" spans="1:251" s="51" customFormat="1" ht="13.5">
      <c r="A285" s="43"/>
      <c r="B285" s="135"/>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7"/>
      <c r="AA285" s="139"/>
      <c r="AB285" s="136"/>
      <c r="AC285" s="136"/>
      <c r="AD285" s="136"/>
      <c r="AE285" s="136"/>
      <c r="AF285" s="136"/>
      <c r="AG285" s="136"/>
      <c r="AH285" s="136"/>
      <c r="AI285" s="137"/>
      <c r="AJ285" s="139"/>
      <c r="AK285" s="136"/>
      <c r="AL285" s="136"/>
      <c r="AM285" s="136"/>
      <c r="AN285" s="136"/>
      <c r="AO285" s="136"/>
      <c r="AP285" s="136"/>
      <c r="AQ285" s="136"/>
      <c r="AR285" s="137"/>
      <c r="AS285" s="139"/>
      <c r="AT285" s="136"/>
      <c r="AU285" s="136"/>
      <c r="AV285" s="136"/>
      <c r="AW285" s="136"/>
      <c r="AX285" s="141"/>
      <c r="AY285" s="37"/>
      <c r="AZ285" s="37"/>
      <c r="BA285" s="37"/>
      <c r="BB285" s="58"/>
      <c r="BC285" s="59"/>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row>
    <row r="286" spans="1:251" s="51" customFormat="1" ht="18.75" customHeight="1">
      <c r="A286" s="43"/>
      <c r="B286" s="60"/>
      <c r="C286" s="104" t="s">
        <v>286</v>
      </c>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6"/>
      <c r="AA286" s="107">
        <v>668</v>
      </c>
      <c r="AB286" s="108"/>
      <c r="AC286" s="108"/>
      <c r="AD286" s="108"/>
      <c r="AE286" s="108"/>
      <c r="AF286" s="108"/>
      <c r="AG286" s="108"/>
      <c r="AH286" s="108"/>
      <c r="AI286" s="109"/>
      <c r="AJ286" s="107">
        <v>655</v>
      </c>
      <c r="AK286" s="108"/>
      <c r="AL286" s="108"/>
      <c r="AM286" s="108"/>
      <c r="AN286" s="108"/>
      <c r="AO286" s="108"/>
      <c r="AP286" s="108"/>
      <c r="AQ286" s="108"/>
      <c r="AR286" s="109"/>
      <c r="AS286" s="110"/>
      <c r="AT286" s="111"/>
      <c r="AU286" s="111"/>
      <c r="AV286" s="111"/>
      <c r="AW286" s="111"/>
      <c r="AX286" s="112"/>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row>
    <row r="287" spans="1:251" s="51" customFormat="1" ht="18.75" customHeight="1">
      <c r="A287" s="43"/>
      <c r="B287" s="60"/>
      <c r="C287" s="104" t="s">
        <v>287</v>
      </c>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6"/>
      <c r="AA287" s="107">
        <v>128393</v>
      </c>
      <c r="AB287" s="108"/>
      <c r="AC287" s="108"/>
      <c r="AD287" s="108"/>
      <c r="AE287" s="108"/>
      <c r="AF287" s="108"/>
      <c r="AG287" s="108"/>
      <c r="AH287" s="108"/>
      <c r="AI287" s="109"/>
      <c r="AJ287" s="107">
        <v>128132</v>
      </c>
      <c r="AK287" s="108"/>
      <c r="AL287" s="108"/>
      <c r="AM287" s="108"/>
      <c r="AN287" s="108"/>
      <c r="AO287" s="108"/>
      <c r="AP287" s="108"/>
      <c r="AQ287" s="108"/>
      <c r="AR287" s="109"/>
      <c r="AS287" s="110"/>
      <c r="AT287" s="111"/>
      <c r="AU287" s="111"/>
      <c r="AV287" s="111"/>
      <c r="AW287" s="111"/>
      <c r="AX287" s="112"/>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row>
    <row r="288" spans="1:251" s="51" customFormat="1" ht="18.75" customHeight="1">
      <c r="A288" s="43"/>
      <c r="B288" s="60"/>
      <c r="C288" s="104" t="s">
        <v>288</v>
      </c>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6"/>
      <c r="AA288" s="107">
        <v>25202</v>
      </c>
      <c r="AB288" s="108"/>
      <c r="AC288" s="108"/>
      <c r="AD288" s="108"/>
      <c r="AE288" s="108"/>
      <c r="AF288" s="108"/>
      <c r="AG288" s="108"/>
      <c r="AH288" s="108"/>
      <c r="AI288" s="109"/>
      <c r="AJ288" s="107">
        <v>26269</v>
      </c>
      <c r="AK288" s="108"/>
      <c r="AL288" s="108"/>
      <c r="AM288" s="108"/>
      <c r="AN288" s="108"/>
      <c r="AO288" s="108"/>
      <c r="AP288" s="108"/>
      <c r="AQ288" s="108"/>
      <c r="AR288" s="109"/>
      <c r="AS288" s="110"/>
      <c r="AT288" s="111"/>
      <c r="AU288" s="111"/>
      <c r="AV288" s="111"/>
      <c r="AW288" s="111"/>
      <c r="AX288" s="112"/>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row>
    <row r="289" spans="1:251" s="51" customFormat="1" ht="18.75" customHeight="1">
      <c r="A289" s="43"/>
      <c r="B289" s="60"/>
      <c r="C289" s="104" t="s">
        <v>289</v>
      </c>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6"/>
      <c r="AA289" s="107">
        <v>2610</v>
      </c>
      <c r="AB289" s="108"/>
      <c r="AC289" s="108"/>
      <c r="AD289" s="108"/>
      <c r="AE289" s="108"/>
      <c r="AF289" s="108"/>
      <c r="AG289" s="108"/>
      <c r="AH289" s="108"/>
      <c r="AI289" s="109"/>
      <c r="AJ289" s="107">
        <v>5040</v>
      </c>
      <c r="AK289" s="108"/>
      <c r="AL289" s="108"/>
      <c r="AM289" s="108"/>
      <c r="AN289" s="108"/>
      <c r="AO289" s="108"/>
      <c r="AP289" s="108"/>
      <c r="AQ289" s="108"/>
      <c r="AR289" s="109"/>
      <c r="AS289" s="110"/>
      <c r="AT289" s="111"/>
      <c r="AU289" s="111"/>
      <c r="AV289" s="111"/>
      <c r="AW289" s="111"/>
      <c r="AX289" s="112"/>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row>
    <row r="290" spans="1:251" s="51" customFormat="1" ht="18.75" customHeight="1">
      <c r="A290" s="43"/>
      <c r="B290" s="60"/>
      <c r="C290" s="104" t="s">
        <v>290</v>
      </c>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6"/>
      <c r="AA290" s="107">
        <v>297</v>
      </c>
      <c r="AB290" s="108"/>
      <c r="AC290" s="108"/>
      <c r="AD290" s="108"/>
      <c r="AE290" s="108"/>
      <c r="AF290" s="108"/>
      <c r="AG290" s="108"/>
      <c r="AH290" s="108"/>
      <c r="AI290" s="109"/>
      <c r="AJ290" s="107">
        <v>297</v>
      </c>
      <c r="AK290" s="108"/>
      <c r="AL290" s="108"/>
      <c r="AM290" s="108"/>
      <c r="AN290" s="108"/>
      <c r="AO290" s="108"/>
      <c r="AP290" s="108"/>
      <c r="AQ290" s="108"/>
      <c r="AR290" s="109"/>
      <c r="AS290" s="110" t="s">
        <v>259</v>
      </c>
      <c r="AT290" s="111"/>
      <c r="AU290" s="111"/>
      <c r="AV290" s="111"/>
      <c r="AW290" s="111"/>
      <c r="AX290" s="112"/>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row>
    <row r="291" spans="1:251" s="51" customFormat="1" ht="18.75" customHeight="1">
      <c r="A291" s="43"/>
      <c r="B291" s="60"/>
      <c r="C291" s="104" t="s">
        <v>291</v>
      </c>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6"/>
      <c r="AA291" s="107">
        <v>2012</v>
      </c>
      <c r="AB291" s="108"/>
      <c r="AC291" s="108"/>
      <c r="AD291" s="108"/>
      <c r="AE291" s="108"/>
      <c r="AF291" s="108"/>
      <c r="AG291" s="108"/>
      <c r="AH291" s="108"/>
      <c r="AI291" s="109"/>
      <c r="AJ291" s="107">
        <v>2449</v>
      </c>
      <c r="AK291" s="108"/>
      <c r="AL291" s="108"/>
      <c r="AM291" s="108"/>
      <c r="AN291" s="108"/>
      <c r="AO291" s="108"/>
      <c r="AP291" s="108"/>
      <c r="AQ291" s="108"/>
      <c r="AR291" s="109"/>
      <c r="AS291" s="110"/>
      <c r="AT291" s="111"/>
      <c r="AU291" s="111"/>
      <c r="AV291" s="111"/>
      <c r="AW291" s="111"/>
      <c r="AX291" s="112"/>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row>
    <row r="292" spans="1:251" s="51" customFormat="1" ht="18.75" customHeight="1">
      <c r="A292" s="43"/>
      <c r="B292" s="60"/>
      <c r="C292" s="104" t="s">
        <v>292</v>
      </c>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6"/>
      <c r="AA292" s="107">
        <v>122828</v>
      </c>
      <c r="AB292" s="108"/>
      <c r="AC292" s="108"/>
      <c r="AD292" s="108"/>
      <c r="AE292" s="108"/>
      <c r="AF292" s="108"/>
      <c r="AG292" s="108"/>
      <c r="AH292" s="108"/>
      <c r="AI292" s="109"/>
      <c r="AJ292" s="107">
        <v>124040</v>
      </c>
      <c r="AK292" s="108"/>
      <c r="AL292" s="108"/>
      <c r="AM292" s="108"/>
      <c r="AN292" s="108"/>
      <c r="AO292" s="108"/>
      <c r="AP292" s="108"/>
      <c r="AQ292" s="108"/>
      <c r="AR292" s="109"/>
      <c r="AS292" s="110"/>
      <c r="AT292" s="111"/>
      <c r="AU292" s="111"/>
      <c r="AV292" s="111"/>
      <c r="AW292" s="111"/>
      <c r="AX292" s="112"/>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row>
    <row r="293" spans="1:251" s="51" customFormat="1" ht="18.75" customHeight="1">
      <c r="A293" s="43"/>
      <c r="B293" s="60"/>
      <c r="C293" s="104" t="s">
        <v>293</v>
      </c>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6"/>
      <c r="AA293" s="107">
        <v>0</v>
      </c>
      <c r="AB293" s="108"/>
      <c r="AC293" s="108"/>
      <c r="AD293" s="108"/>
      <c r="AE293" s="108"/>
      <c r="AF293" s="108"/>
      <c r="AG293" s="108"/>
      <c r="AH293" s="108"/>
      <c r="AI293" s="109"/>
      <c r="AJ293" s="107">
        <v>8694</v>
      </c>
      <c r="AK293" s="108"/>
      <c r="AL293" s="108"/>
      <c r="AM293" s="108"/>
      <c r="AN293" s="108"/>
      <c r="AO293" s="108"/>
      <c r="AP293" s="108"/>
      <c r="AQ293" s="108"/>
      <c r="AR293" s="109"/>
      <c r="AS293" s="110"/>
      <c r="AT293" s="111"/>
      <c r="AU293" s="111"/>
      <c r="AV293" s="111"/>
      <c r="AW293" s="111"/>
      <c r="AX293" s="112"/>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row>
    <row r="294" spans="1:251" s="51" customFormat="1" ht="18.75" customHeight="1" thickBot="1">
      <c r="A294" s="52"/>
      <c r="B294" s="113" t="s">
        <v>253</v>
      </c>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5"/>
      <c r="AA294" s="116">
        <f>SUM(AA286:AI293)</f>
        <v>282010</v>
      </c>
      <c r="AB294" s="117"/>
      <c r="AC294" s="117"/>
      <c r="AD294" s="117"/>
      <c r="AE294" s="117"/>
      <c r="AF294" s="117"/>
      <c r="AG294" s="117"/>
      <c r="AH294" s="117"/>
      <c r="AI294" s="118"/>
      <c r="AJ294" s="116">
        <f>SUM(AJ286:AR293)</f>
        <v>295576</v>
      </c>
      <c r="AK294" s="117"/>
      <c r="AL294" s="117"/>
      <c r="AM294" s="117"/>
      <c r="AN294" s="117"/>
      <c r="AO294" s="117"/>
      <c r="AP294" s="117"/>
      <c r="AQ294" s="117"/>
      <c r="AR294" s="118"/>
      <c r="AS294" s="119"/>
      <c r="AT294" s="120"/>
      <c r="AU294" s="120"/>
      <c r="AV294" s="120"/>
      <c r="AW294" s="120"/>
      <c r="AX294" s="121"/>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row>
    <row r="296" spans="1:251" ht="18.75">
      <c r="A296" s="36" t="s">
        <v>241</v>
      </c>
      <c r="AW296" s="38"/>
      <c r="AX296" s="39"/>
      <c r="AY296" s="38"/>
    </row>
    <row r="298" spans="1:251" ht="18.75">
      <c r="B298" s="122" t="s">
        <v>0</v>
      </c>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row>
    <row r="299" spans="1:251">
      <c r="Z299" s="40"/>
      <c r="AD299" s="40"/>
      <c r="AE299" s="40"/>
      <c r="AF299" s="40"/>
      <c r="AG299" s="40"/>
      <c r="AH299" s="40"/>
      <c r="AI299" s="40"/>
      <c r="AO299" s="40"/>
    </row>
    <row r="300" spans="1:251" ht="13.5" thickBot="1">
      <c r="Z300" s="40"/>
      <c r="AD300" s="40"/>
      <c r="AE300" s="40"/>
      <c r="AF300" s="40"/>
      <c r="AG300" s="40"/>
      <c r="AH300" s="40"/>
      <c r="AI300" s="40"/>
      <c r="AO300" s="40"/>
      <c r="DI300" s="41"/>
    </row>
    <row r="301" spans="1:251" ht="24.75" customHeight="1" thickBot="1">
      <c r="B301" s="124" t="s">
        <v>242</v>
      </c>
      <c r="C301" s="125"/>
      <c r="D301" s="125"/>
      <c r="E301" s="125"/>
      <c r="F301" s="125"/>
      <c r="G301" s="125"/>
      <c r="H301" s="126" t="s">
        <v>294</v>
      </c>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8"/>
      <c r="DI301" s="41"/>
    </row>
    <row r="302" spans="1:251" ht="14.25">
      <c r="B302" s="42"/>
      <c r="C302" s="42"/>
      <c r="D302" s="42"/>
      <c r="E302" s="42"/>
      <c r="F302" s="42"/>
      <c r="G302" s="42"/>
      <c r="H302" s="43"/>
      <c r="I302" s="43"/>
      <c r="J302" s="43"/>
      <c r="K302" s="43"/>
      <c r="L302" s="44"/>
      <c r="M302" s="44"/>
      <c r="N302" s="44"/>
      <c r="O302" s="44"/>
      <c r="P302" s="43"/>
      <c r="Q302" s="43"/>
      <c r="R302" s="43"/>
      <c r="S302" s="43"/>
      <c r="T302" s="43"/>
      <c r="U302" s="43"/>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DI302" s="41"/>
    </row>
    <row r="303" spans="1:251" ht="15" thickBot="1">
      <c r="A303" s="46"/>
      <c r="B303" s="45" t="s">
        <v>244</v>
      </c>
      <c r="C303" s="43"/>
      <c r="D303" s="43"/>
      <c r="E303" s="43"/>
      <c r="F303" s="43"/>
      <c r="G303" s="43"/>
      <c r="H303" s="43"/>
      <c r="I303" s="43"/>
      <c r="J303" s="43"/>
      <c r="K303" s="43"/>
      <c r="L303" s="44"/>
      <c r="M303" s="44"/>
      <c r="N303" s="44"/>
      <c r="O303" s="44"/>
      <c r="P303" s="43"/>
      <c r="Q303" s="43"/>
      <c r="R303" s="43"/>
      <c r="S303" s="43"/>
      <c r="T303" s="43"/>
      <c r="U303" s="43"/>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DI303" s="41"/>
    </row>
    <row r="304" spans="1:251" ht="14.25">
      <c r="A304" s="43"/>
      <c r="B304" s="47"/>
      <c r="C304" s="42"/>
      <c r="D304" s="42"/>
      <c r="E304" s="42"/>
      <c r="F304" s="42"/>
      <c r="G304" s="42"/>
      <c r="H304" s="42"/>
      <c r="I304" s="42"/>
      <c r="J304" s="42"/>
      <c r="K304" s="42"/>
      <c r="L304" s="48"/>
      <c r="M304" s="48"/>
      <c r="N304" s="48"/>
      <c r="O304" s="48"/>
      <c r="P304" s="42"/>
      <c r="Q304" s="42"/>
      <c r="R304" s="42"/>
      <c r="S304" s="42"/>
      <c r="T304" s="42"/>
      <c r="U304" s="42"/>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50"/>
    </row>
    <row r="305" spans="1:113" ht="12" customHeight="1">
      <c r="A305" s="43"/>
      <c r="B305" s="129" t="s">
        <v>295</v>
      </c>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1"/>
    </row>
    <row r="306" spans="1:113" ht="12" customHeight="1">
      <c r="A306" s="43"/>
      <c r="B306" s="129"/>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0"/>
      <c r="AM306" s="130"/>
      <c r="AN306" s="130"/>
      <c r="AO306" s="130"/>
      <c r="AP306" s="130"/>
      <c r="AQ306" s="130"/>
      <c r="AR306" s="130"/>
      <c r="AS306" s="130"/>
      <c r="AT306" s="130"/>
      <c r="AU306" s="130"/>
      <c r="AV306" s="130"/>
      <c r="AW306" s="130"/>
      <c r="AX306" s="131"/>
      <c r="BC306" s="51"/>
    </row>
    <row r="307" spans="1:113" ht="12" customHeight="1">
      <c r="A307" s="43"/>
      <c r="B307" s="129"/>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AQ307" s="130"/>
      <c r="AR307" s="130"/>
      <c r="AS307" s="130"/>
      <c r="AT307" s="130"/>
      <c r="AU307" s="130"/>
      <c r="AV307" s="130"/>
      <c r="AW307" s="130"/>
      <c r="AX307" s="131"/>
    </row>
    <row r="308" spans="1:113" ht="12" customHeight="1">
      <c r="A308" s="43"/>
      <c r="B308" s="129"/>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1"/>
    </row>
    <row r="309" spans="1:113" ht="12" customHeight="1">
      <c r="A309" s="43"/>
      <c r="B309" s="129"/>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1"/>
    </row>
    <row r="310" spans="1:113" ht="15" thickBot="1">
      <c r="A310" s="52"/>
      <c r="B310" s="53"/>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5"/>
    </row>
    <row r="311" spans="1:113">
      <c r="B311" s="56"/>
    </row>
    <row r="312" spans="1:113" ht="15" thickBot="1">
      <c r="A312" s="46"/>
      <c r="B312" s="45" t="s">
        <v>245</v>
      </c>
      <c r="C312" s="43"/>
      <c r="D312" s="43"/>
      <c r="E312" s="43"/>
      <c r="F312" s="43"/>
      <c r="G312" s="43"/>
      <c r="H312" s="43"/>
      <c r="I312" s="43"/>
      <c r="J312" s="43"/>
      <c r="K312" s="43"/>
      <c r="L312" s="44"/>
      <c r="M312" s="44"/>
      <c r="N312" s="44"/>
      <c r="O312" s="44"/>
      <c r="P312" s="43"/>
      <c r="Q312" s="43"/>
      <c r="R312" s="43"/>
      <c r="S312" s="43"/>
      <c r="T312" s="43"/>
      <c r="U312" s="43"/>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DI312" s="41"/>
    </row>
    <row r="313" spans="1:113" ht="14.25">
      <c r="A313" s="43"/>
      <c r="B313" s="47"/>
      <c r="C313" s="42"/>
      <c r="D313" s="42"/>
      <c r="E313" s="42"/>
      <c r="F313" s="42"/>
      <c r="G313" s="42"/>
      <c r="H313" s="42"/>
      <c r="I313" s="42"/>
      <c r="J313" s="42"/>
      <c r="K313" s="42"/>
      <c r="L313" s="48"/>
      <c r="M313" s="48"/>
      <c r="N313" s="48"/>
      <c r="O313" s="48"/>
      <c r="P313" s="42"/>
      <c r="Q313" s="42"/>
      <c r="R313" s="42"/>
      <c r="S313" s="42"/>
      <c r="T313" s="42"/>
      <c r="U313" s="42"/>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50"/>
    </row>
    <row r="314" spans="1:113" ht="12" customHeight="1">
      <c r="A314" s="43"/>
      <c r="B314" s="129" t="s">
        <v>296</v>
      </c>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0"/>
      <c r="AU314" s="130"/>
      <c r="AV314" s="130"/>
      <c r="AW314" s="130"/>
      <c r="AX314" s="131"/>
    </row>
    <row r="315" spans="1:113" ht="12" customHeight="1">
      <c r="A315" s="43"/>
      <c r="B315" s="129"/>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c r="AL315" s="130"/>
      <c r="AM315" s="130"/>
      <c r="AN315" s="130"/>
      <c r="AO315" s="130"/>
      <c r="AP315" s="130"/>
      <c r="AQ315" s="130"/>
      <c r="AR315" s="130"/>
      <c r="AS315" s="130"/>
      <c r="AT315" s="130"/>
      <c r="AU315" s="130"/>
      <c r="AV315" s="130"/>
      <c r="AW315" s="130"/>
      <c r="AX315" s="131"/>
    </row>
    <row r="316" spans="1:113" ht="12" customHeight="1">
      <c r="A316" s="43"/>
      <c r="B316" s="129"/>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c r="AG316" s="130"/>
      <c r="AH316" s="130"/>
      <c r="AI316" s="130"/>
      <c r="AJ316" s="130"/>
      <c r="AK316" s="130"/>
      <c r="AL316" s="130"/>
      <c r="AM316" s="130"/>
      <c r="AN316" s="130"/>
      <c r="AO316" s="130"/>
      <c r="AP316" s="130"/>
      <c r="AQ316" s="130"/>
      <c r="AR316" s="130"/>
      <c r="AS316" s="130"/>
      <c r="AT316" s="130"/>
      <c r="AU316" s="130"/>
      <c r="AV316" s="130"/>
      <c r="AW316" s="130"/>
      <c r="AX316" s="131"/>
    </row>
    <row r="317" spans="1:113" ht="12" customHeight="1">
      <c r="A317" s="43"/>
      <c r="B317" s="129"/>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1"/>
    </row>
    <row r="318" spans="1:113" ht="12" customHeight="1">
      <c r="A318" s="43"/>
      <c r="B318" s="129"/>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1"/>
    </row>
    <row r="319" spans="1:113" ht="12" customHeight="1">
      <c r="A319" s="43"/>
      <c r="B319" s="129"/>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1"/>
    </row>
    <row r="320" spans="1:113" ht="12" customHeight="1">
      <c r="A320" s="43"/>
      <c r="B320" s="129"/>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1"/>
    </row>
    <row r="321" spans="1:251" ht="15" thickBot="1">
      <c r="A321" s="52"/>
      <c r="B321" s="53"/>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5"/>
    </row>
    <row r="322" spans="1:251">
      <c r="B322" s="56"/>
    </row>
    <row r="323" spans="1:251" ht="14.25">
      <c r="B323" s="45" t="s">
        <v>247</v>
      </c>
      <c r="C323" s="43"/>
      <c r="D323" s="43"/>
      <c r="E323" s="43"/>
      <c r="F323" s="43"/>
      <c r="G323" s="43"/>
      <c r="H323" s="43"/>
      <c r="I323" s="43"/>
      <c r="J323" s="43"/>
      <c r="K323" s="43"/>
      <c r="L323" s="44"/>
      <c r="M323" s="44"/>
      <c r="N323" s="44"/>
      <c r="O323" s="44"/>
      <c r="P323" s="43"/>
      <c r="Q323" s="43"/>
      <c r="R323" s="43"/>
      <c r="S323" s="43"/>
      <c r="T323" s="43"/>
      <c r="U323" s="43"/>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row>
    <row r="324" spans="1:251" ht="15" thickBot="1">
      <c r="B324" s="43"/>
      <c r="C324" s="43"/>
      <c r="D324" s="43"/>
      <c r="E324" s="43"/>
      <c r="F324" s="43"/>
      <c r="G324" s="43"/>
      <c r="H324" s="43"/>
      <c r="I324" s="43"/>
      <c r="J324" s="43"/>
      <c r="K324" s="43"/>
      <c r="L324" s="44"/>
      <c r="M324" s="44"/>
      <c r="N324" s="44"/>
      <c r="O324" s="44"/>
      <c r="P324" s="43"/>
      <c r="Q324" s="43"/>
      <c r="R324" s="43"/>
      <c r="S324" s="43"/>
      <c r="T324" s="43"/>
      <c r="U324" s="43"/>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57" t="s">
        <v>248</v>
      </c>
    </row>
    <row r="325" spans="1:251" s="51" customFormat="1" ht="13.5" customHeight="1">
      <c r="A325" s="43"/>
      <c r="B325" s="132" t="s">
        <v>249</v>
      </c>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4"/>
      <c r="AA325" s="138" t="s">
        <v>250</v>
      </c>
      <c r="AB325" s="133"/>
      <c r="AC325" s="133"/>
      <c r="AD325" s="133"/>
      <c r="AE325" s="133"/>
      <c r="AF325" s="133"/>
      <c r="AG325" s="133"/>
      <c r="AH325" s="133"/>
      <c r="AI325" s="134"/>
      <c r="AJ325" s="138" t="s">
        <v>251</v>
      </c>
      <c r="AK325" s="133"/>
      <c r="AL325" s="133"/>
      <c r="AM325" s="133"/>
      <c r="AN325" s="133"/>
      <c r="AO325" s="133"/>
      <c r="AP325" s="133"/>
      <c r="AQ325" s="133"/>
      <c r="AR325" s="134"/>
      <c r="AS325" s="138" t="s">
        <v>252</v>
      </c>
      <c r="AT325" s="133"/>
      <c r="AU325" s="133"/>
      <c r="AV325" s="133"/>
      <c r="AW325" s="133"/>
      <c r="AX325" s="140"/>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Q325" s="37"/>
      <c r="CR325" s="37"/>
      <c r="CS325" s="37"/>
      <c r="CT325" s="37"/>
      <c r="CU325" s="37"/>
      <c r="CV325" s="37"/>
      <c r="CW325" s="37"/>
      <c r="CX325" s="37"/>
      <c r="CY325" s="37"/>
      <c r="CZ325" s="37"/>
      <c r="DA325" s="37"/>
      <c r="DB325" s="37"/>
      <c r="DC325" s="37"/>
      <c r="DD325" s="37"/>
      <c r="DE325" s="37"/>
      <c r="DF325" s="37"/>
      <c r="DG325" s="37"/>
      <c r="DH325" s="37"/>
      <c r="DI325" s="37"/>
      <c r="DJ325" s="37"/>
      <c r="DK325" s="37"/>
      <c r="DL325" s="37"/>
      <c r="DM325" s="37"/>
      <c r="DN325" s="37"/>
      <c r="DO325" s="37"/>
      <c r="DP325" s="37"/>
      <c r="DQ325" s="37"/>
      <c r="DR325" s="37"/>
      <c r="DS325" s="37"/>
      <c r="DT325" s="37"/>
      <c r="DU325" s="37"/>
      <c r="DV325" s="37"/>
      <c r="DW325" s="37"/>
      <c r="DX325" s="37"/>
      <c r="DY325" s="37"/>
      <c r="DZ325" s="37"/>
      <c r="EA325" s="37"/>
      <c r="EB325" s="37"/>
      <c r="EC325" s="37"/>
      <c r="ED325" s="37"/>
      <c r="EE325" s="37"/>
      <c r="EF325" s="37"/>
      <c r="EG325" s="37"/>
      <c r="EH325" s="37"/>
      <c r="EI325" s="37"/>
      <c r="EJ325" s="37"/>
      <c r="EK325" s="37"/>
      <c r="EL325" s="37"/>
      <c r="EM325" s="37"/>
      <c r="EN325" s="37"/>
      <c r="EO325" s="37"/>
      <c r="EP325" s="37"/>
      <c r="EQ325" s="37"/>
      <c r="ER325" s="37"/>
      <c r="ES325" s="37"/>
      <c r="ET325" s="37"/>
      <c r="EU325" s="37"/>
      <c r="EV325" s="37"/>
      <c r="EW325" s="37"/>
      <c r="EX325" s="37"/>
      <c r="EY325" s="37"/>
      <c r="EZ325" s="37"/>
      <c r="FA325" s="37"/>
      <c r="FB325" s="37"/>
      <c r="FC325" s="37"/>
      <c r="FD325" s="37"/>
      <c r="FE325" s="37"/>
      <c r="FF325" s="37"/>
      <c r="FG325" s="37"/>
      <c r="FH325" s="37"/>
      <c r="FI325" s="37"/>
      <c r="FJ325" s="37"/>
      <c r="FK325" s="37"/>
      <c r="FL325" s="37"/>
      <c r="FM325" s="37"/>
      <c r="FN325" s="37"/>
      <c r="FO325" s="37"/>
      <c r="FP325" s="37"/>
      <c r="FQ325" s="37"/>
      <c r="FR325" s="37"/>
      <c r="FS325" s="37"/>
      <c r="FT325" s="37"/>
      <c r="FU325" s="37"/>
      <c r="FV325" s="37"/>
      <c r="FW325" s="37"/>
      <c r="FX325" s="37"/>
      <c r="FY325" s="37"/>
      <c r="FZ325" s="37"/>
      <c r="GA325" s="37"/>
      <c r="GB325" s="37"/>
      <c r="GC325" s="37"/>
      <c r="GD325" s="37"/>
      <c r="GE325" s="37"/>
      <c r="GF325" s="37"/>
      <c r="GG325" s="37"/>
      <c r="GH325" s="37"/>
      <c r="GI325" s="37"/>
      <c r="GJ325" s="37"/>
      <c r="GK325" s="37"/>
      <c r="GL325" s="37"/>
      <c r="GM325" s="37"/>
      <c r="GN325" s="37"/>
      <c r="GO325" s="37"/>
      <c r="GP325" s="37"/>
      <c r="GQ325" s="37"/>
      <c r="GR325" s="37"/>
      <c r="GS325" s="37"/>
      <c r="GT325" s="37"/>
      <c r="GU325" s="37"/>
      <c r="GV325" s="37"/>
      <c r="GW325" s="37"/>
      <c r="GX325" s="37"/>
      <c r="GY325" s="37"/>
      <c r="GZ325" s="37"/>
      <c r="HA325" s="37"/>
      <c r="HB325" s="37"/>
      <c r="HC325" s="37"/>
      <c r="HD325" s="37"/>
      <c r="HE325" s="37"/>
      <c r="HF325" s="37"/>
      <c r="HG325" s="37"/>
      <c r="HH325" s="37"/>
      <c r="HI325" s="37"/>
      <c r="HJ325" s="37"/>
      <c r="HK325" s="37"/>
      <c r="HL325" s="37"/>
      <c r="HM325" s="37"/>
      <c r="HN325" s="37"/>
      <c r="HO325" s="37"/>
      <c r="HP325" s="37"/>
      <c r="HQ325" s="37"/>
      <c r="HR325" s="37"/>
      <c r="HS325" s="37"/>
      <c r="HT325" s="37"/>
      <c r="HU325" s="37"/>
      <c r="HV325" s="37"/>
      <c r="HW325" s="37"/>
      <c r="HX325" s="37"/>
      <c r="HY325" s="37"/>
      <c r="HZ325" s="37"/>
      <c r="IA325" s="37"/>
      <c r="IB325" s="37"/>
      <c r="IC325" s="37"/>
      <c r="ID325" s="37"/>
      <c r="IE325" s="37"/>
      <c r="IF325" s="37"/>
      <c r="IG325" s="37"/>
      <c r="IH325" s="37"/>
      <c r="II325" s="37"/>
      <c r="IJ325" s="37"/>
      <c r="IK325" s="37"/>
      <c r="IL325" s="37"/>
      <c r="IM325" s="37"/>
      <c r="IN325" s="37"/>
      <c r="IO325" s="37"/>
      <c r="IP325" s="37"/>
      <c r="IQ325" s="37"/>
    </row>
    <row r="326" spans="1:251" s="51" customFormat="1" ht="13.5">
      <c r="A326" s="43"/>
      <c r="B326" s="135"/>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7"/>
      <c r="AA326" s="139"/>
      <c r="AB326" s="136"/>
      <c r="AC326" s="136"/>
      <c r="AD326" s="136"/>
      <c r="AE326" s="136"/>
      <c r="AF326" s="136"/>
      <c r="AG326" s="136"/>
      <c r="AH326" s="136"/>
      <c r="AI326" s="137"/>
      <c r="AJ326" s="139"/>
      <c r="AK326" s="136"/>
      <c r="AL326" s="136"/>
      <c r="AM326" s="136"/>
      <c r="AN326" s="136"/>
      <c r="AO326" s="136"/>
      <c r="AP326" s="136"/>
      <c r="AQ326" s="136"/>
      <c r="AR326" s="137"/>
      <c r="AS326" s="139"/>
      <c r="AT326" s="136"/>
      <c r="AU326" s="136"/>
      <c r="AV326" s="136"/>
      <c r="AW326" s="136"/>
      <c r="AX326" s="141"/>
      <c r="AY326" s="37"/>
      <c r="AZ326" s="37"/>
      <c r="BA326" s="37"/>
      <c r="BB326" s="58"/>
      <c r="BC326" s="59"/>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37"/>
      <c r="CR326" s="37"/>
      <c r="CS326" s="37"/>
      <c r="CT326" s="37"/>
      <c r="CU326" s="37"/>
      <c r="CV326" s="37"/>
      <c r="CW326" s="37"/>
      <c r="CX326" s="37"/>
      <c r="CY326" s="37"/>
      <c r="CZ326" s="37"/>
      <c r="DA326" s="37"/>
      <c r="DB326" s="37"/>
      <c r="DC326" s="37"/>
      <c r="DD326" s="37"/>
      <c r="DE326" s="37"/>
      <c r="DF326" s="37"/>
      <c r="DG326" s="37"/>
      <c r="DH326" s="37"/>
      <c r="DI326" s="37"/>
      <c r="DJ326" s="37"/>
      <c r="DK326" s="37"/>
      <c r="DL326" s="37"/>
      <c r="DM326" s="37"/>
      <c r="DN326" s="37"/>
      <c r="DO326" s="37"/>
      <c r="DP326" s="37"/>
      <c r="DQ326" s="37"/>
      <c r="DR326" s="37"/>
      <c r="DS326" s="37"/>
      <c r="DT326" s="37"/>
      <c r="DU326" s="37"/>
      <c r="DV326" s="37"/>
      <c r="DW326" s="37"/>
      <c r="DX326" s="37"/>
      <c r="DY326" s="37"/>
      <c r="DZ326" s="37"/>
      <c r="EA326" s="37"/>
      <c r="EB326" s="37"/>
      <c r="EC326" s="37"/>
      <c r="ED326" s="37"/>
      <c r="EE326" s="37"/>
      <c r="EF326" s="37"/>
      <c r="EG326" s="37"/>
      <c r="EH326" s="37"/>
      <c r="EI326" s="37"/>
      <c r="EJ326" s="37"/>
      <c r="EK326" s="37"/>
      <c r="EL326" s="37"/>
      <c r="EM326" s="37"/>
      <c r="EN326" s="37"/>
      <c r="EO326" s="37"/>
      <c r="EP326" s="37"/>
      <c r="EQ326" s="37"/>
      <c r="ER326" s="37"/>
      <c r="ES326" s="37"/>
      <c r="ET326" s="37"/>
      <c r="EU326" s="37"/>
      <c r="EV326" s="37"/>
      <c r="EW326" s="37"/>
      <c r="EX326" s="37"/>
      <c r="EY326" s="37"/>
      <c r="EZ326" s="37"/>
      <c r="FA326" s="37"/>
      <c r="FB326" s="37"/>
      <c r="FC326" s="37"/>
      <c r="FD326" s="37"/>
      <c r="FE326" s="37"/>
      <c r="FF326" s="37"/>
      <c r="FG326" s="37"/>
      <c r="FH326" s="37"/>
      <c r="FI326" s="37"/>
      <c r="FJ326" s="37"/>
      <c r="FK326" s="37"/>
      <c r="FL326" s="37"/>
      <c r="FM326" s="37"/>
      <c r="FN326" s="37"/>
      <c r="FO326" s="37"/>
      <c r="FP326" s="37"/>
      <c r="FQ326" s="37"/>
      <c r="FR326" s="37"/>
      <c r="FS326" s="37"/>
      <c r="FT326" s="37"/>
      <c r="FU326" s="37"/>
      <c r="FV326" s="37"/>
      <c r="FW326" s="37"/>
      <c r="FX326" s="37"/>
      <c r="FY326" s="37"/>
      <c r="FZ326" s="37"/>
      <c r="GA326" s="37"/>
      <c r="GB326" s="37"/>
      <c r="GC326" s="37"/>
      <c r="GD326" s="37"/>
      <c r="GE326" s="37"/>
      <c r="GF326" s="37"/>
      <c r="GG326" s="37"/>
      <c r="GH326" s="37"/>
      <c r="GI326" s="37"/>
      <c r="GJ326" s="37"/>
      <c r="GK326" s="37"/>
      <c r="GL326" s="37"/>
      <c r="GM326" s="37"/>
      <c r="GN326" s="37"/>
      <c r="GO326" s="37"/>
      <c r="GP326" s="37"/>
      <c r="GQ326" s="37"/>
      <c r="GR326" s="37"/>
      <c r="GS326" s="37"/>
      <c r="GT326" s="37"/>
      <c r="GU326" s="37"/>
      <c r="GV326" s="37"/>
      <c r="GW326" s="37"/>
      <c r="GX326" s="37"/>
      <c r="GY326" s="37"/>
      <c r="GZ326" s="37"/>
      <c r="HA326" s="37"/>
      <c r="HB326" s="37"/>
      <c r="HC326" s="37"/>
      <c r="HD326" s="37"/>
      <c r="HE326" s="37"/>
      <c r="HF326" s="37"/>
      <c r="HG326" s="37"/>
      <c r="HH326" s="37"/>
      <c r="HI326" s="37"/>
      <c r="HJ326" s="37"/>
      <c r="HK326" s="37"/>
      <c r="HL326" s="37"/>
      <c r="HM326" s="37"/>
      <c r="HN326" s="37"/>
      <c r="HO326" s="37"/>
      <c r="HP326" s="37"/>
      <c r="HQ326" s="37"/>
      <c r="HR326" s="37"/>
      <c r="HS326" s="37"/>
      <c r="HT326" s="37"/>
      <c r="HU326" s="37"/>
      <c r="HV326" s="37"/>
      <c r="HW326" s="37"/>
      <c r="HX326" s="37"/>
      <c r="HY326" s="37"/>
      <c r="HZ326" s="37"/>
      <c r="IA326" s="37"/>
      <c r="IB326" s="37"/>
      <c r="IC326" s="37"/>
      <c r="ID326" s="37"/>
      <c r="IE326" s="37"/>
      <c r="IF326" s="37"/>
      <c r="IG326" s="37"/>
      <c r="IH326" s="37"/>
      <c r="II326" s="37"/>
      <c r="IJ326" s="37"/>
      <c r="IK326" s="37"/>
      <c r="IL326" s="37"/>
      <c r="IM326" s="37"/>
      <c r="IN326" s="37"/>
      <c r="IO326" s="37"/>
      <c r="IP326" s="37"/>
      <c r="IQ326" s="37"/>
    </row>
    <row r="327" spans="1:251" s="51" customFormat="1" ht="18.75" customHeight="1">
      <c r="A327" s="43"/>
      <c r="B327" s="60"/>
      <c r="C327" s="104" t="s">
        <v>297</v>
      </c>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6"/>
      <c r="AA327" s="107">
        <v>13770</v>
      </c>
      <c r="AB327" s="108"/>
      <c r="AC327" s="108"/>
      <c r="AD327" s="108"/>
      <c r="AE327" s="108"/>
      <c r="AF327" s="108"/>
      <c r="AG327" s="108"/>
      <c r="AH327" s="108"/>
      <c r="AI327" s="109"/>
      <c r="AJ327" s="107">
        <v>13197</v>
      </c>
      <c r="AK327" s="108"/>
      <c r="AL327" s="108"/>
      <c r="AM327" s="108"/>
      <c r="AN327" s="108"/>
      <c r="AO327" s="108"/>
      <c r="AP327" s="108"/>
      <c r="AQ327" s="108"/>
      <c r="AR327" s="109"/>
      <c r="AS327" s="110"/>
      <c r="AT327" s="111"/>
      <c r="AU327" s="111"/>
      <c r="AV327" s="111"/>
      <c r="AW327" s="111"/>
      <c r="AX327" s="112"/>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Q327" s="37"/>
      <c r="CR327" s="37"/>
      <c r="CS327" s="37"/>
      <c r="CT327" s="37"/>
      <c r="CU327" s="37"/>
      <c r="CV327" s="37"/>
      <c r="CW327" s="37"/>
      <c r="CX327" s="37"/>
      <c r="CY327" s="37"/>
      <c r="CZ327" s="37"/>
      <c r="DA327" s="37"/>
      <c r="DB327" s="37"/>
      <c r="DC327" s="37"/>
      <c r="DD327" s="37"/>
      <c r="DE327" s="37"/>
      <c r="DF327" s="37"/>
      <c r="DG327" s="37"/>
      <c r="DH327" s="37"/>
      <c r="DI327" s="37"/>
      <c r="DJ327" s="37"/>
      <c r="DK327" s="37"/>
      <c r="DL327" s="37"/>
      <c r="DM327" s="37"/>
      <c r="DN327" s="37"/>
      <c r="DO327" s="37"/>
      <c r="DP327" s="37"/>
      <c r="DQ327" s="37"/>
      <c r="DR327" s="37"/>
      <c r="DS327" s="37"/>
      <c r="DT327" s="37"/>
      <c r="DU327" s="37"/>
      <c r="DV327" s="37"/>
      <c r="DW327" s="37"/>
      <c r="DX327" s="37"/>
      <c r="DY327" s="37"/>
      <c r="DZ327" s="37"/>
      <c r="EA327" s="37"/>
      <c r="EB327" s="37"/>
      <c r="EC327" s="37"/>
      <c r="ED327" s="37"/>
      <c r="EE327" s="37"/>
      <c r="EF327" s="37"/>
      <c r="EG327" s="37"/>
      <c r="EH327" s="37"/>
      <c r="EI327" s="37"/>
      <c r="EJ327" s="37"/>
      <c r="EK327" s="37"/>
      <c r="EL327" s="37"/>
      <c r="EM327" s="37"/>
      <c r="EN327" s="37"/>
      <c r="EO327" s="37"/>
      <c r="EP327" s="37"/>
      <c r="EQ327" s="37"/>
      <c r="ER327" s="37"/>
      <c r="ES327" s="37"/>
      <c r="ET327" s="37"/>
      <c r="EU327" s="37"/>
      <c r="EV327" s="37"/>
      <c r="EW327" s="37"/>
      <c r="EX327" s="37"/>
      <c r="EY327" s="37"/>
      <c r="EZ327" s="37"/>
      <c r="FA327" s="37"/>
      <c r="FB327" s="37"/>
      <c r="FC327" s="37"/>
      <c r="FD327" s="37"/>
      <c r="FE327" s="37"/>
      <c r="FF327" s="37"/>
      <c r="FG327" s="37"/>
      <c r="FH327" s="37"/>
      <c r="FI327" s="37"/>
      <c r="FJ327" s="37"/>
      <c r="FK327" s="37"/>
      <c r="FL327" s="37"/>
      <c r="FM327" s="37"/>
      <c r="FN327" s="37"/>
      <c r="FO327" s="37"/>
      <c r="FP327" s="37"/>
      <c r="FQ327" s="37"/>
      <c r="FR327" s="37"/>
      <c r="FS327" s="37"/>
      <c r="FT327" s="37"/>
      <c r="FU327" s="37"/>
      <c r="FV327" s="37"/>
      <c r="FW327" s="37"/>
      <c r="FX327" s="37"/>
      <c r="FY327" s="37"/>
      <c r="FZ327" s="37"/>
      <c r="GA327" s="37"/>
      <c r="GB327" s="37"/>
      <c r="GC327" s="37"/>
      <c r="GD327" s="37"/>
      <c r="GE327" s="37"/>
      <c r="GF327" s="37"/>
      <c r="GG327" s="37"/>
      <c r="GH327" s="37"/>
      <c r="GI327" s="37"/>
      <c r="GJ327" s="37"/>
      <c r="GK327" s="37"/>
      <c r="GL327" s="37"/>
      <c r="GM327" s="37"/>
      <c r="GN327" s="37"/>
      <c r="GO327" s="37"/>
      <c r="GP327" s="37"/>
      <c r="GQ327" s="37"/>
      <c r="GR327" s="37"/>
      <c r="GS327" s="37"/>
      <c r="GT327" s="37"/>
      <c r="GU327" s="37"/>
      <c r="GV327" s="37"/>
      <c r="GW327" s="37"/>
      <c r="GX327" s="37"/>
      <c r="GY327" s="37"/>
      <c r="GZ327" s="37"/>
      <c r="HA327" s="37"/>
      <c r="HB327" s="37"/>
      <c r="HC327" s="37"/>
      <c r="HD327" s="37"/>
      <c r="HE327" s="37"/>
      <c r="HF327" s="37"/>
      <c r="HG327" s="37"/>
      <c r="HH327" s="37"/>
      <c r="HI327" s="37"/>
      <c r="HJ327" s="37"/>
      <c r="HK327" s="37"/>
      <c r="HL327" s="37"/>
      <c r="HM327" s="37"/>
      <c r="HN327" s="37"/>
      <c r="HO327" s="37"/>
      <c r="HP327" s="37"/>
      <c r="HQ327" s="37"/>
      <c r="HR327" s="37"/>
      <c r="HS327" s="37"/>
      <c r="HT327" s="37"/>
      <c r="HU327" s="37"/>
      <c r="HV327" s="37"/>
      <c r="HW327" s="37"/>
      <c r="HX327" s="37"/>
      <c r="HY327" s="37"/>
      <c r="HZ327" s="37"/>
      <c r="IA327" s="37"/>
      <c r="IB327" s="37"/>
      <c r="IC327" s="37"/>
      <c r="ID327" s="37"/>
      <c r="IE327" s="37"/>
      <c r="IF327" s="37"/>
      <c r="IG327" s="37"/>
      <c r="IH327" s="37"/>
      <c r="II327" s="37"/>
      <c r="IJ327" s="37"/>
      <c r="IK327" s="37"/>
      <c r="IL327" s="37"/>
      <c r="IM327" s="37"/>
      <c r="IN327" s="37"/>
      <c r="IO327" s="37"/>
      <c r="IP327" s="37"/>
      <c r="IQ327" s="37"/>
    </row>
    <row r="328" spans="1:251" s="51" customFormat="1" ht="18.75" customHeight="1" thickBot="1">
      <c r="A328" s="52"/>
      <c r="B328" s="113" t="s">
        <v>253</v>
      </c>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5"/>
      <c r="AA328" s="116">
        <f>SUM($AA$327:$AA$327)</f>
        <v>13770</v>
      </c>
      <c r="AB328" s="117"/>
      <c r="AC328" s="117"/>
      <c r="AD328" s="117"/>
      <c r="AE328" s="117"/>
      <c r="AF328" s="117"/>
      <c r="AG328" s="117"/>
      <c r="AH328" s="117"/>
      <c r="AI328" s="118"/>
      <c r="AJ328" s="116">
        <f>SUM($AJ$327:$AJ$327)</f>
        <v>13197</v>
      </c>
      <c r="AK328" s="117"/>
      <c r="AL328" s="117"/>
      <c r="AM328" s="117"/>
      <c r="AN328" s="117"/>
      <c r="AO328" s="117"/>
      <c r="AP328" s="117"/>
      <c r="AQ328" s="117"/>
      <c r="AR328" s="118"/>
      <c r="AS328" s="119"/>
      <c r="AT328" s="120"/>
      <c r="AU328" s="120"/>
      <c r="AV328" s="120"/>
      <c r="AW328" s="120"/>
      <c r="AX328" s="121"/>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Q328" s="37"/>
      <c r="CR328" s="37"/>
      <c r="CS328" s="37"/>
      <c r="CT328" s="37"/>
      <c r="CU328" s="37"/>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7"/>
      <c r="EM328" s="37"/>
      <c r="EN328" s="37"/>
      <c r="EO328" s="37"/>
      <c r="EP328" s="37"/>
      <c r="EQ328" s="37"/>
      <c r="ER328" s="37"/>
      <c r="ES328" s="37"/>
      <c r="ET328" s="37"/>
      <c r="EU328" s="37"/>
      <c r="EV328" s="37"/>
      <c r="EW328" s="37"/>
      <c r="EX328" s="37"/>
      <c r="EY328" s="37"/>
      <c r="EZ328" s="37"/>
      <c r="FA328" s="37"/>
      <c r="FB328" s="37"/>
      <c r="FC328" s="37"/>
      <c r="FD328" s="37"/>
      <c r="FE328" s="37"/>
      <c r="FF328" s="37"/>
      <c r="FG328" s="37"/>
      <c r="FH328" s="37"/>
      <c r="FI328" s="37"/>
      <c r="FJ328" s="37"/>
      <c r="FK328" s="37"/>
      <c r="FL328" s="37"/>
      <c r="FM328" s="37"/>
      <c r="FN328" s="37"/>
      <c r="FO328" s="37"/>
      <c r="FP328" s="37"/>
      <c r="FQ328" s="37"/>
      <c r="FR328" s="37"/>
      <c r="FS328" s="37"/>
      <c r="FT328" s="37"/>
      <c r="FU328" s="37"/>
      <c r="FV328" s="37"/>
      <c r="FW328" s="37"/>
      <c r="FX328" s="37"/>
      <c r="FY328" s="37"/>
      <c r="FZ328" s="37"/>
      <c r="GA328" s="37"/>
      <c r="GB328" s="37"/>
      <c r="GC328" s="37"/>
      <c r="GD328" s="37"/>
      <c r="GE328" s="37"/>
      <c r="GF328" s="37"/>
      <c r="GG328" s="37"/>
      <c r="GH328" s="37"/>
      <c r="GI328" s="37"/>
      <c r="GJ328" s="37"/>
      <c r="GK328" s="37"/>
      <c r="GL328" s="37"/>
      <c r="GM328" s="37"/>
      <c r="GN328" s="37"/>
      <c r="GO328" s="37"/>
      <c r="GP328" s="37"/>
      <c r="GQ328" s="37"/>
      <c r="GR328" s="37"/>
      <c r="GS328" s="37"/>
      <c r="GT328" s="37"/>
      <c r="GU328" s="37"/>
      <c r="GV328" s="37"/>
      <c r="GW328" s="37"/>
      <c r="GX328" s="37"/>
      <c r="GY328" s="37"/>
      <c r="GZ328" s="37"/>
      <c r="HA328" s="37"/>
      <c r="HB328" s="37"/>
      <c r="HC328" s="37"/>
      <c r="HD328" s="37"/>
      <c r="HE328" s="37"/>
      <c r="HF328" s="37"/>
      <c r="HG328" s="37"/>
      <c r="HH328" s="37"/>
      <c r="HI328" s="37"/>
      <c r="HJ328" s="37"/>
      <c r="HK328" s="37"/>
      <c r="HL328" s="37"/>
      <c r="HM328" s="37"/>
      <c r="HN328" s="37"/>
      <c r="HO328" s="37"/>
      <c r="HP328" s="37"/>
      <c r="HQ328" s="37"/>
      <c r="HR328" s="37"/>
      <c r="HS328" s="37"/>
      <c r="HT328" s="37"/>
      <c r="HU328" s="37"/>
      <c r="HV328" s="37"/>
      <c r="HW328" s="37"/>
      <c r="HX328" s="37"/>
      <c r="HY328" s="37"/>
      <c r="HZ328" s="37"/>
      <c r="IA328" s="37"/>
      <c r="IB328" s="37"/>
      <c r="IC328" s="37"/>
      <c r="ID328" s="37"/>
      <c r="IE328" s="37"/>
      <c r="IF328" s="37"/>
      <c r="IG328" s="37"/>
      <c r="IH328" s="37"/>
      <c r="II328" s="37"/>
      <c r="IJ328" s="37"/>
      <c r="IK328" s="37"/>
      <c r="IL328" s="37"/>
      <c r="IM328" s="37"/>
      <c r="IN328" s="37"/>
      <c r="IO328" s="37"/>
      <c r="IP328" s="37"/>
      <c r="IQ328" s="37"/>
    </row>
    <row r="330" spans="1:251" ht="18.75">
      <c r="A330" s="36" t="s">
        <v>241</v>
      </c>
      <c r="AW330" s="38"/>
      <c r="AX330" s="39"/>
      <c r="AY330" s="38"/>
    </row>
    <row r="332" spans="1:251" ht="18.75">
      <c r="B332" s="122" t="s">
        <v>0</v>
      </c>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row>
    <row r="333" spans="1:251">
      <c r="Z333" s="40"/>
      <c r="AD333" s="40"/>
      <c r="AE333" s="40"/>
      <c r="AF333" s="40"/>
      <c r="AG333" s="40"/>
      <c r="AH333" s="40"/>
      <c r="AI333" s="40"/>
      <c r="AO333" s="40"/>
    </row>
    <row r="334" spans="1:251" ht="13.5" thickBot="1">
      <c r="Z334" s="40"/>
      <c r="AD334" s="40"/>
      <c r="AE334" s="40"/>
      <c r="AF334" s="40"/>
      <c r="AG334" s="40"/>
      <c r="AH334" s="40"/>
      <c r="AI334" s="40"/>
      <c r="AO334" s="40"/>
      <c r="DI334" s="41"/>
    </row>
    <row r="335" spans="1:251" ht="24.75" customHeight="1" thickBot="1">
      <c r="B335" s="124" t="s">
        <v>242</v>
      </c>
      <c r="C335" s="125"/>
      <c r="D335" s="125"/>
      <c r="E335" s="125"/>
      <c r="F335" s="125"/>
      <c r="G335" s="125"/>
      <c r="H335" s="126" t="s">
        <v>298</v>
      </c>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8"/>
      <c r="DI335" s="41"/>
    </row>
    <row r="336" spans="1:251" ht="14.25">
      <c r="B336" s="42"/>
      <c r="C336" s="42"/>
      <c r="D336" s="42"/>
      <c r="E336" s="42"/>
      <c r="F336" s="42"/>
      <c r="G336" s="42"/>
      <c r="H336" s="43"/>
      <c r="I336" s="43"/>
      <c r="J336" s="43"/>
      <c r="K336" s="43"/>
      <c r="L336" s="44"/>
      <c r="M336" s="44"/>
      <c r="N336" s="44"/>
      <c r="O336" s="44"/>
      <c r="P336" s="43"/>
      <c r="Q336" s="43"/>
      <c r="R336" s="43"/>
      <c r="S336" s="43"/>
      <c r="T336" s="43"/>
      <c r="U336" s="43"/>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DI336" s="41"/>
    </row>
    <row r="337" spans="1:113" ht="15" thickBot="1">
      <c r="A337" s="46"/>
      <c r="B337" s="45" t="s">
        <v>244</v>
      </c>
      <c r="C337" s="43"/>
      <c r="D337" s="43"/>
      <c r="E337" s="43"/>
      <c r="F337" s="43"/>
      <c r="G337" s="43"/>
      <c r="H337" s="43"/>
      <c r="I337" s="43"/>
      <c r="J337" s="43"/>
      <c r="K337" s="43"/>
      <c r="L337" s="44"/>
      <c r="M337" s="44"/>
      <c r="N337" s="44"/>
      <c r="O337" s="44"/>
      <c r="P337" s="43"/>
      <c r="Q337" s="43"/>
      <c r="R337" s="43"/>
      <c r="S337" s="43"/>
      <c r="T337" s="43"/>
      <c r="U337" s="43"/>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AX337" s="45"/>
      <c r="DI337" s="41"/>
    </row>
    <row r="338" spans="1:113" ht="14.25">
      <c r="A338" s="43"/>
      <c r="B338" s="47"/>
      <c r="C338" s="42"/>
      <c r="D338" s="42"/>
      <c r="E338" s="42"/>
      <c r="F338" s="42"/>
      <c r="G338" s="42"/>
      <c r="H338" s="42"/>
      <c r="I338" s="42"/>
      <c r="J338" s="42"/>
      <c r="K338" s="42"/>
      <c r="L338" s="48"/>
      <c r="M338" s="48"/>
      <c r="N338" s="48"/>
      <c r="O338" s="48"/>
      <c r="P338" s="42"/>
      <c r="Q338" s="42"/>
      <c r="R338" s="42"/>
      <c r="S338" s="42"/>
      <c r="T338" s="42"/>
      <c r="U338" s="42"/>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50"/>
    </row>
    <row r="339" spans="1:113" ht="12" customHeight="1">
      <c r="A339" s="43"/>
      <c r="B339" s="129" t="s">
        <v>299</v>
      </c>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1"/>
    </row>
    <row r="340" spans="1:113" ht="12" customHeight="1">
      <c r="A340" s="43"/>
      <c r="B340" s="129"/>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1"/>
      <c r="BC340" s="51"/>
    </row>
    <row r="341" spans="1:113" ht="12" customHeight="1">
      <c r="A341" s="43"/>
      <c r="B341" s="129"/>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1"/>
    </row>
    <row r="342" spans="1:113" ht="12" customHeight="1">
      <c r="A342" s="43"/>
      <c r="B342" s="129"/>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1"/>
    </row>
    <row r="343" spans="1:113" ht="12" customHeight="1">
      <c r="A343" s="43"/>
      <c r="B343" s="129"/>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1"/>
    </row>
    <row r="344" spans="1:113" ht="15" thickBot="1">
      <c r="A344" s="52"/>
      <c r="B344" s="53"/>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54"/>
      <c r="AX344" s="55"/>
    </row>
    <row r="345" spans="1:113">
      <c r="B345" s="56"/>
    </row>
    <row r="346" spans="1:113" ht="15" thickBot="1">
      <c r="A346" s="46"/>
      <c r="B346" s="45" t="s">
        <v>245</v>
      </c>
      <c r="C346" s="43"/>
      <c r="D346" s="43"/>
      <c r="E346" s="43"/>
      <c r="F346" s="43"/>
      <c r="G346" s="43"/>
      <c r="H346" s="43"/>
      <c r="I346" s="43"/>
      <c r="J346" s="43"/>
      <c r="K346" s="43"/>
      <c r="L346" s="44"/>
      <c r="M346" s="44"/>
      <c r="N346" s="44"/>
      <c r="O346" s="44"/>
      <c r="P346" s="43"/>
      <c r="Q346" s="43"/>
      <c r="R346" s="43"/>
      <c r="S346" s="43"/>
      <c r="T346" s="43"/>
      <c r="U346" s="43"/>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DI346" s="41"/>
    </row>
    <row r="347" spans="1:113" ht="14.25">
      <c r="A347" s="43"/>
      <c r="B347" s="47"/>
      <c r="C347" s="42"/>
      <c r="D347" s="42"/>
      <c r="E347" s="42"/>
      <c r="F347" s="42"/>
      <c r="G347" s="42"/>
      <c r="H347" s="42"/>
      <c r="I347" s="42"/>
      <c r="J347" s="42"/>
      <c r="K347" s="42"/>
      <c r="L347" s="48"/>
      <c r="M347" s="48"/>
      <c r="N347" s="48"/>
      <c r="O347" s="48"/>
      <c r="P347" s="42"/>
      <c r="Q347" s="42"/>
      <c r="R347" s="42"/>
      <c r="S347" s="42"/>
      <c r="T347" s="42"/>
      <c r="U347" s="42"/>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50"/>
    </row>
    <row r="348" spans="1:113" ht="12" customHeight="1">
      <c r="A348" s="43"/>
      <c r="B348" s="129" t="s">
        <v>300</v>
      </c>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1"/>
    </row>
    <row r="349" spans="1:113" ht="12" customHeight="1">
      <c r="A349" s="43"/>
      <c r="B349" s="129"/>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1"/>
    </row>
    <row r="350" spans="1:113" ht="12" customHeight="1">
      <c r="A350" s="43"/>
      <c r="B350" s="129"/>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c r="AO350" s="130"/>
      <c r="AP350" s="130"/>
      <c r="AQ350" s="130"/>
      <c r="AR350" s="130"/>
      <c r="AS350" s="130"/>
      <c r="AT350" s="130"/>
      <c r="AU350" s="130"/>
      <c r="AV350" s="130"/>
      <c r="AW350" s="130"/>
      <c r="AX350" s="131"/>
      <c r="BC350" s="51"/>
    </row>
    <row r="351" spans="1:113" ht="12" customHeight="1">
      <c r="A351" s="43"/>
      <c r="B351" s="129"/>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c r="AO351" s="130"/>
      <c r="AP351" s="130"/>
      <c r="AQ351" s="130"/>
      <c r="AR351" s="130"/>
      <c r="AS351" s="130"/>
      <c r="AT351" s="130"/>
      <c r="AU351" s="130"/>
      <c r="AV351" s="130"/>
      <c r="AW351" s="130"/>
      <c r="AX351" s="131"/>
    </row>
    <row r="352" spans="1:113" ht="12" customHeight="1">
      <c r="A352" s="43"/>
      <c r="B352" s="129"/>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c r="AG352" s="130"/>
      <c r="AH352" s="130"/>
      <c r="AI352" s="130"/>
      <c r="AJ352" s="130"/>
      <c r="AK352" s="130"/>
      <c r="AL352" s="130"/>
      <c r="AM352" s="130"/>
      <c r="AN352" s="130"/>
      <c r="AO352" s="130"/>
      <c r="AP352" s="130"/>
      <c r="AQ352" s="130"/>
      <c r="AR352" s="130"/>
      <c r="AS352" s="130"/>
      <c r="AT352" s="130"/>
      <c r="AU352" s="130"/>
      <c r="AV352" s="130"/>
      <c r="AW352" s="130"/>
      <c r="AX352" s="131"/>
    </row>
    <row r="353" spans="1:251" ht="12" customHeight="1">
      <c r="A353" s="43"/>
      <c r="B353" s="129"/>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c r="AO353" s="130"/>
      <c r="AP353" s="130"/>
      <c r="AQ353" s="130"/>
      <c r="AR353" s="130"/>
      <c r="AS353" s="130"/>
      <c r="AT353" s="130"/>
      <c r="AU353" s="130"/>
      <c r="AV353" s="130"/>
      <c r="AW353" s="130"/>
      <c r="AX353" s="131"/>
    </row>
    <row r="354" spans="1:251" ht="15" thickBot="1">
      <c r="A354" s="52"/>
      <c r="B354" s="53"/>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5"/>
    </row>
    <row r="355" spans="1:251">
      <c r="B355" s="56"/>
    </row>
    <row r="356" spans="1:251" ht="14.25">
      <c r="B356" s="45" t="s">
        <v>247</v>
      </c>
      <c r="C356" s="43"/>
      <c r="D356" s="43"/>
      <c r="E356" s="43"/>
      <c r="F356" s="43"/>
      <c r="G356" s="43"/>
      <c r="H356" s="43"/>
      <c r="I356" s="43"/>
      <c r="J356" s="43"/>
      <c r="K356" s="43"/>
      <c r="L356" s="44"/>
      <c r="M356" s="44"/>
      <c r="N356" s="44"/>
      <c r="O356" s="44"/>
      <c r="P356" s="43"/>
      <c r="Q356" s="43"/>
      <c r="R356" s="43"/>
      <c r="S356" s="43"/>
      <c r="T356" s="43"/>
      <c r="U356" s="43"/>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row>
    <row r="357" spans="1:251" ht="15" thickBot="1">
      <c r="B357" s="43"/>
      <c r="C357" s="43"/>
      <c r="D357" s="43"/>
      <c r="E357" s="43"/>
      <c r="F357" s="43"/>
      <c r="G357" s="43"/>
      <c r="H357" s="43"/>
      <c r="I357" s="43"/>
      <c r="J357" s="43"/>
      <c r="K357" s="43"/>
      <c r="L357" s="44"/>
      <c r="M357" s="44"/>
      <c r="N357" s="44"/>
      <c r="O357" s="44"/>
      <c r="P357" s="43"/>
      <c r="Q357" s="43"/>
      <c r="R357" s="43"/>
      <c r="S357" s="43"/>
      <c r="T357" s="43"/>
      <c r="U357" s="43"/>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57" t="s">
        <v>248</v>
      </c>
    </row>
    <row r="358" spans="1:251" s="51" customFormat="1" ht="13.5" customHeight="1">
      <c r="A358" s="43"/>
      <c r="B358" s="132" t="s">
        <v>249</v>
      </c>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4"/>
      <c r="AA358" s="138" t="s">
        <v>250</v>
      </c>
      <c r="AB358" s="133"/>
      <c r="AC358" s="133"/>
      <c r="AD358" s="133"/>
      <c r="AE358" s="133"/>
      <c r="AF358" s="133"/>
      <c r="AG358" s="133"/>
      <c r="AH358" s="133"/>
      <c r="AI358" s="134"/>
      <c r="AJ358" s="138" t="s">
        <v>251</v>
      </c>
      <c r="AK358" s="133"/>
      <c r="AL358" s="133"/>
      <c r="AM358" s="133"/>
      <c r="AN358" s="133"/>
      <c r="AO358" s="133"/>
      <c r="AP358" s="133"/>
      <c r="AQ358" s="133"/>
      <c r="AR358" s="134"/>
      <c r="AS358" s="138" t="s">
        <v>252</v>
      </c>
      <c r="AT358" s="133"/>
      <c r="AU358" s="133"/>
      <c r="AV358" s="133"/>
      <c r="AW358" s="133"/>
      <c r="AX358" s="140"/>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Q358" s="37"/>
      <c r="CR358" s="37"/>
      <c r="CS358" s="37"/>
      <c r="CT358" s="37"/>
      <c r="CU358" s="37"/>
      <c r="CV358" s="37"/>
      <c r="CW358" s="37"/>
      <c r="CX358" s="37"/>
      <c r="CY358" s="37"/>
      <c r="CZ358" s="37"/>
      <c r="DA358" s="37"/>
      <c r="DB358" s="37"/>
      <c r="DC358" s="37"/>
      <c r="DD358" s="37"/>
      <c r="DE358" s="37"/>
      <c r="DF358" s="37"/>
      <c r="DG358" s="37"/>
      <c r="DH358" s="37"/>
      <c r="DI358" s="37"/>
      <c r="DJ358" s="37"/>
      <c r="DK358" s="37"/>
      <c r="DL358" s="37"/>
      <c r="DM358" s="37"/>
      <c r="DN358" s="37"/>
      <c r="DO358" s="37"/>
      <c r="DP358" s="37"/>
      <c r="DQ358" s="37"/>
      <c r="DR358" s="37"/>
      <c r="DS358" s="37"/>
      <c r="DT358" s="37"/>
      <c r="DU358" s="37"/>
      <c r="DV358" s="37"/>
      <c r="DW358" s="37"/>
      <c r="DX358" s="37"/>
      <c r="DY358" s="37"/>
      <c r="DZ358" s="37"/>
      <c r="EA358" s="37"/>
      <c r="EB358" s="37"/>
      <c r="EC358" s="37"/>
      <c r="ED358" s="37"/>
      <c r="EE358" s="37"/>
      <c r="EF358" s="37"/>
      <c r="EG358" s="37"/>
      <c r="EH358" s="37"/>
      <c r="EI358" s="37"/>
      <c r="EJ358" s="37"/>
      <c r="EK358" s="37"/>
      <c r="EL358" s="37"/>
      <c r="EM358" s="37"/>
      <c r="EN358" s="37"/>
      <c r="EO358" s="37"/>
      <c r="EP358" s="37"/>
      <c r="EQ358" s="37"/>
      <c r="ER358" s="37"/>
      <c r="ES358" s="37"/>
      <c r="ET358" s="37"/>
      <c r="EU358" s="37"/>
      <c r="EV358" s="37"/>
      <c r="EW358" s="37"/>
      <c r="EX358" s="37"/>
      <c r="EY358" s="37"/>
      <c r="EZ358" s="37"/>
      <c r="FA358" s="37"/>
      <c r="FB358" s="37"/>
      <c r="FC358" s="37"/>
      <c r="FD358" s="37"/>
      <c r="FE358" s="37"/>
      <c r="FF358" s="37"/>
      <c r="FG358" s="37"/>
      <c r="FH358" s="37"/>
      <c r="FI358" s="37"/>
      <c r="FJ358" s="37"/>
      <c r="FK358" s="37"/>
      <c r="FL358" s="37"/>
      <c r="FM358" s="37"/>
      <c r="FN358" s="37"/>
      <c r="FO358" s="37"/>
      <c r="FP358" s="37"/>
      <c r="FQ358" s="37"/>
      <c r="FR358" s="37"/>
      <c r="FS358" s="37"/>
      <c r="FT358" s="37"/>
      <c r="FU358" s="37"/>
      <c r="FV358" s="37"/>
      <c r="FW358" s="37"/>
      <c r="FX358" s="37"/>
      <c r="FY358" s="37"/>
      <c r="FZ358" s="37"/>
      <c r="GA358" s="37"/>
      <c r="GB358" s="37"/>
      <c r="GC358" s="37"/>
      <c r="GD358" s="37"/>
      <c r="GE358" s="37"/>
      <c r="GF358" s="37"/>
      <c r="GG358" s="37"/>
      <c r="GH358" s="37"/>
      <c r="GI358" s="37"/>
      <c r="GJ358" s="37"/>
      <c r="GK358" s="37"/>
      <c r="GL358" s="37"/>
      <c r="GM358" s="37"/>
      <c r="GN358" s="37"/>
      <c r="GO358" s="37"/>
      <c r="GP358" s="37"/>
      <c r="GQ358" s="37"/>
      <c r="GR358" s="37"/>
      <c r="GS358" s="37"/>
      <c r="GT358" s="37"/>
      <c r="GU358" s="37"/>
      <c r="GV358" s="37"/>
      <c r="GW358" s="37"/>
      <c r="GX358" s="37"/>
      <c r="GY358" s="37"/>
      <c r="GZ358" s="37"/>
      <c r="HA358" s="37"/>
      <c r="HB358" s="37"/>
      <c r="HC358" s="37"/>
      <c r="HD358" s="37"/>
      <c r="HE358" s="37"/>
      <c r="HF358" s="37"/>
      <c r="HG358" s="37"/>
      <c r="HH358" s="37"/>
      <c r="HI358" s="37"/>
      <c r="HJ358" s="37"/>
      <c r="HK358" s="37"/>
      <c r="HL358" s="37"/>
      <c r="HM358" s="37"/>
      <c r="HN358" s="37"/>
      <c r="HO358" s="37"/>
      <c r="HP358" s="37"/>
      <c r="HQ358" s="37"/>
      <c r="HR358" s="37"/>
      <c r="HS358" s="37"/>
      <c r="HT358" s="37"/>
      <c r="HU358" s="37"/>
      <c r="HV358" s="37"/>
      <c r="HW358" s="37"/>
      <c r="HX358" s="37"/>
      <c r="HY358" s="37"/>
      <c r="HZ358" s="37"/>
      <c r="IA358" s="37"/>
      <c r="IB358" s="37"/>
      <c r="IC358" s="37"/>
      <c r="ID358" s="37"/>
      <c r="IE358" s="37"/>
      <c r="IF358" s="37"/>
      <c r="IG358" s="37"/>
      <c r="IH358" s="37"/>
      <c r="II358" s="37"/>
      <c r="IJ358" s="37"/>
      <c r="IK358" s="37"/>
      <c r="IL358" s="37"/>
      <c r="IM358" s="37"/>
      <c r="IN358" s="37"/>
      <c r="IO358" s="37"/>
      <c r="IP358" s="37"/>
      <c r="IQ358" s="37"/>
    </row>
    <row r="359" spans="1:251" s="51" customFormat="1" ht="13.5">
      <c r="A359" s="43"/>
      <c r="B359" s="135"/>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7"/>
      <c r="AA359" s="139"/>
      <c r="AB359" s="136"/>
      <c r="AC359" s="136"/>
      <c r="AD359" s="136"/>
      <c r="AE359" s="136"/>
      <c r="AF359" s="136"/>
      <c r="AG359" s="136"/>
      <c r="AH359" s="136"/>
      <c r="AI359" s="137"/>
      <c r="AJ359" s="139"/>
      <c r="AK359" s="136"/>
      <c r="AL359" s="136"/>
      <c r="AM359" s="136"/>
      <c r="AN359" s="136"/>
      <c r="AO359" s="136"/>
      <c r="AP359" s="136"/>
      <c r="AQ359" s="136"/>
      <c r="AR359" s="137"/>
      <c r="AS359" s="139"/>
      <c r="AT359" s="136"/>
      <c r="AU359" s="136"/>
      <c r="AV359" s="136"/>
      <c r="AW359" s="136"/>
      <c r="AX359" s="141"/>
      <c r="AY359" s="37"/>
      <c r="AZ359" s="37"/>
      <c r="BA359" s="37"/>
      <c r="BB359" s="58"/>
      <c r="BC359" s="59"/>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Q359" s="37"/>
      <c r="CR359" s="37"/>
      <c r="CS359" s="37"/>
      <c r="CT359" s="37"/>
      <c r="CU359" s="37"/>
      <c r="CV359" s="37"/>
      <c r="CW359" s="37"/>
      <c r="CX359" s="37"/>
      <c r="CY359" s="37"/>
      <c r="CZ359" s="37"/>
      <c r="DA359" s="37"/>
      <c r="DB359" s="37"/>
      <c r="DC359" s="37"/>
      <c r="DD359" s="37"/>
      <c r="DE359" s="37"/>
      <c r="DF359" s="37"/>
      <c r="DG359" s="37"/>
      <c r="DH359" s="37"/>
      <c r="DI359" s="37"/>
      <c r="DJ359" s="37"/>
      <c r="DK359" s="37"/>
      <c r="DL359" s="37"/>
      <c r="DM359" s="37"/>
      <c r="DN359" s="37"/>
      <c r="DO359" s="37"/>
      <c r="DP359" s="37"/>
      <c r="DQ359" s="37"/>
      <c r="DR359" s="37"/>
      <c r="DS359" s="37"/>
      <c r="DT359" s="37"/>
      <c r="DU359" s="37"/>
      <c r="DV359" s="37"/>
      <c r="DW359" s="37"/>
      <c r="DX359" s="37"/>
      <c r="DY359" s="37"/>
      <c r="DZ359" s="37"/>
      <c r="EA359" s="37"/>
      <c r="EB359" s="37"/>
      <c r="EC359" s="37"/>
      <c r="ED359" s="37"/>
      <c r="EE359" s="37"/>
      <c r="EF359" s="37"/>
      <c r="EG359" s="37"/>
      <c r="EH359" s="37"/>
      <c r="EI359" s="37"/>
      <c r="EJ359" s="37"/>
      <c r="EK359" s="37"/>
      <c r="EL359" s="37"/>
      <c r="EM359" s="37"/>
      <c r="EN359" s="37"/>
      <c r="EO359" s="37"/>
      <c r="EP359" s="37"/>
      <c r="EQ359" s="37"/>
      <c r="ER359" s="37"/>
      <c r="ES359" s="37"/>
      <c r="ET359" s="37"/>
      <c r="EU359" s="37"/>
      <c r="EV359" s="37"/>
      <c r="EW359" s="37"/>
      <c r="EX359" s="37"/>
      <c r="EY359" s="37"/>
      <c r="EZ359" s="37"/>
      <c r="FA359" s="37"/>
      <c r="FB359" s="37"/>
      <c r="FC359" s="37"/>
      <c r="FD359" s="37"/>
      <c r="FE359" s="37"/>
      <c r="FF359" s="37"/>
      <c r="FG359" s="37"/>
      <c r="FH359" s="37"/>
      <c r="FI359" s="37"/>
      <c r="FJ359" s="37"/>
      <c r="FK359" s="37"/>
      <c r="FL359" s="37"/>
      <c r="FM359" s="37"/>
      <c r="FN359" s="37"/>
      <c r="FO359" s="37"/>
      <c r="FP359" s="37"/>
      <c r="FQ359" s="37"/>
      <c r="FR359" s="37"/>
      <c r="FS359" s="37"/>
      <c r="FT359" s="37"/>
      <c r="FU359" s="37"/>
      <c r="FV359" s="37"/>
      <c r="FW359" s="37"/>
      <c r="FX359" s="37"/>
      <c r="FY359" s="37"/>
      <c r="FZ359" s="37"/>
      <c r="GA359" s="37"/>
      <c r="GB359" s="37"/>
      <c r="GC359" s="37"/>
      <c r="GD359" s="37"/>
      <c r="GE359" s="37"/>
      <c r="GF359" s="37"/>
      <c r="GG359" s="37"/>
      <c r="GH359" s="37"/>
      <c r="GI359" s="37"/>
      <c r="GJ359" s="37"/>
      <c r="GK359" s="37"/>
      <c r="GL359" s="37"/>
      <c r="GM359" s="37"/>
      <c r="GN359" s="37"/>
      <c r="GO359" s="37"/>
      <c r="GP359" s="37"/>
      <c r="GQ359" s="37"/>
      <c r="GR359" s="37"/>
      <c r="GS359" s="37"/>
      <c r="GT359" s="37"/>
      <c r="GU359" s="37"/>
      <c r="GV359" s="37"/>
      <c r="GW359" s="37"/>
      <c r="GX359" s="37"/>
      <c r="GY359" s="37"/>
      <c r="GZ359" s="37"/>
      <c r="HA359" s="37"/>
      <c r="HB359" s="37"/>
      <c r="HC359" s="37"/>
      <c r="HD359" s="37"/>
      <c r="HE359" s="37"/>
      <c r="HF359" s="37"/>
      <c r="HG359" s="37"/>
      <c r="HH359" s="37"/>
      <c r="HI359" s="37"/>
      <c r="HJ359" s="37"/>
      <c r="HK359" s="37"/>
      <c r="HL359" s="37"/>
      <c r="HM359" s="37"/>
      <c r="HN359" s="37"/>
      <c r="HO359" s="37"/>
      <c r="HP359" s="37"/>
      <c r="HQ359" s="37"/>
      <c r="HR359" s="37"/>
      <c r="HS359" s="37"/>
      <c r="HT359" s="37"/>
      <c r="HU359" s="37"/>
      <c r="HV359" s="37"/>
      <c r="HW359" s="37"/>
      <c r="HX359" s="37"/>
      <c r="HY359" s="37"/>
      <c r="HZ359" s="37"/>
      <c r="IA359" s="37"/>
      <c r="IB359" s="37"/>
      <c r="IC359" s="37"/>
      <c r="ID359" s="37"/>
      <c r="IE359" s="37"/>
      <c r="IF359" s="37"/>
      <c r="IG359" s="37"/>
      <c r="IH359" s="37"/>
      <c r="II359" s="37"/>
      <c r="IJ359" s="37"/>
      <c r="IK359" s="37"/>
      <c r="IL359" s="37"/>
      <c r="IM359" s="37"/>
      <c r="IN359" s="37"/>
      <c r="IO359" s="37"/>
      <c r="IP359" s="37"/>
      <c r="IQ359" s="37"/>
    </row>
    <row r="360" spans="1:251" s="51" customFormat="1" ht="18.75" customHeight="1">
      <c r="A360" s="43"/>
      <c r="B360" s="60"/>
      <c r="C360" s="104" t="s">
        <v>301</v>
      </c>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6"/>
      <c r="AA360" s="107">
        <v>1231</v>
      </c>
      <c r="AB360" s="108"/>
      <c r="AC360" s="108"/>
      <c r="AD360" s="108"/>
      <c r="AE360" s="108"/>
      <c r="AF360" s="108"/>
      <c r="AG360" s="108"/>
      <c r="AH360" s="108"/>
      <c r="AI360" s="109"/>
      <c r="AJ360" s="107">
        <v>1204</v>
      </c>
      <c r="AK360" s="108"/>
      <c r="AL360" s="108"/>
      <c r="AM360" s="108"/>
      <c r="AN360" s="108"/>
      <c r="AO360" s="108"/>
      <c r="AP360" s="108"/>
      <c r="AQ360" s="108"/>
      <c r="AR360" s="109"/>
      <c r="AS360" s="110"/>
      <c r="AT360" s="111"/>
      <c r="AU360" s="111"/>
      <c r="AV360" s="111"/>
      <c r="AW360" s="111"/>
      <c r="AX360" s="112"/>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Q360" s="37"/>
      <c r="CR360" s="37"/>
      <c r="CS360" s="37"/>
      <c r="CT360" s="37"/>
      <c r="CU360" s="37"/>
      <c r="CV360" s="37"/>
      <c r="CW360" s="37"/>
      <c r="CX360" s="37"/>
      <c r="CY360" s="37"/>
      <c r="CZ360" s="37"/>
      <c r="DA360" s="37"/>
      <c r="DB360" s="37"/>
      <c r="DC360" s="37"/>
      <c r="DD360" s="37"/>
      <c r="DE360" s="37"/>
      <c r="DF360" s="37"/>
      <c r="DG360" s="37"/>
      <c r="DH360" s="37"/>
      <c r="DI360" s="37"/>
      <c r="DJ360" s="37"/>
      <c r="DK360" s="37"/>
      <c r="DL360" s="37"/>
      <c r="DM360" s="37"/>
      <c r="DN360" s="37"/>
      <c r="DO360" s="37"/>
      <c r="DP360" s="37"/>
      <c r="DQ360" s="37"/>
      <c r="DR360" s="37"/>
      <c r="DS360" s="37"/>
      <c r="DT360" s="37"/>
      <c r="DU360" s="37"/>
      <c r="DV360" s="37"/>
      <c r="DW360" s="37"/>
      <c r="DX360" s="37"/>
      <c r="DY360" s="37"/>
      <c r="DZ360" s="37"/>
      <c r="EA360" s="37"/>
      <c r="EB360" s="37"/>
      <c r="EC360" s="37"/>
      <c r="ED360" s="37"/>
      <c r="EE360" s="37"/>
      <c r="EF360" s="37"/>
      <c r="EG360" s="37"/>
      <c r="EH360" s="37"/>
      <c r="EI360" s="37"/>
      <c r="EJ360" s="37"/>
      <c r="EK360" s="37"/>
      <c r="EL360" s="37"/>
      <c r="EM360" s="37"/>
      <c r="EN360" s="37"/>
      <c r="EO360" s="37"/>
      <c r="EP360" s="37"/>
      <c r="EQ360" s="37"/>
      <c r="ER360" s="37"/>
      <c r="ES360" s="37"/>
      <c r="ET360" s="37"/>
      <c r="EU360" s="37"/>
      <c r="EV360" s="37"/>
      <c r="EW360" s="37"/>
      <c r="EX360" s="37"/>
      <c r="EY360" s="37"/>
      <c r="EZ360" s="37"/>
      <c r="FA360" s="37"/>
      <c r="FB360" s="37"/>
      <c r="FC360" s="37"/>
      <c r="FD360" s="37"/>
      <c r="FE360" s="37"/>
      <c r="FF360" s="37"/>
      <c r="FG360" s="37"/>
      <c r="FH360" s="37"/>
      <c r="FI360" s="37"/>
      <c r="FJ360" s="37"/>
      <c r="FK360" s="37"/>
      <c r="FL360" s="37"/>
      <c r="FM360" s="37"/>
      <c r="FN360" s="37"/>
      <c r="FO360" s="37"/>
      <c r="FP360" s="37"/>
      <c r="FQ360" s="37"/>
      <c r="FR360" s="37"/>
      <c r="FS360" s="37"/>
      <c r="FT360" s="37"/>
      <c r="FU360" s="37"/>
      <c r="FV360" s="37"/>
      <c r="FW360" s="37"/>
      <c r="FX360" s="37"/>
      <c r="FY360" s="37"/>
      <c r="FZ360" s="37"/>
      <c r="GA360" s="37"/>
      <c r="GB360" s="37"/>
      <c r="GC360" s="37"/>
      <c r="GD360" s="37"/>
      <c r="GE360" s="37"/>
      <c r="GF360" s="37"/>
      <c r="GG360" s="37"/>
      <c r="GH360" s="37"/>
      <c r="GI360" s="37"/>
      <c r="GJ360" s="37"/>
      <c r="GK360" s="37"/>
      <c r="GL360" s="37"/>
      <c r="GM360" s="37"/>
      <c r="GN360" s="37"/>
      <c r="GO360" s="37"/>
      <c r="GP360" s="37"/>
      <c r="GQ360" s="37"/>
      <c r="GR360" s="37"/>
      <c r="GS360" s="37"/>
      <c r="GT360" s="37"/>
      <c r="GU360" s="37"/>
      <c r="GV360" s="37"/>
      <c r="GW360" s="37"/>
      <c r="GX360" s="37"/>
      <c r="GY360" s="37"/>
      <c r="GZ360" s="37"/>
      <c r="HA360" s="37"/>
      <c r="HB360" s="37"/>
      <c r="HC360" s="37"/>
      <c r="HD360" s="37"/>
      <c r="HE360" s="37"/>
      <c r="HF360" s="37"/>
      <c r="HG360" s="37"/>
      <c r="HH360" s="37"/>
      <c r="HI360" s="37"/>
      <c r="HJ360" s="37"/>
      <c r="HK360" s="37"/>
      <c r="HL360" s="37"/>
      <c r="HM360" s="37"/>
      <c r="HN360" s="37"/>
      <c r="HO360" s="37"/>
      <c r="HP360" s="37"/>
      <c r="HQ360" s="37"/>
      <c r="HR360" s="37"/>
      <c r="HS360" s="37"/>
      <c r="HT360" s="37"/>
      <c r="HU360" s="37"/>
      <c r="HV360" s="37"/>
      <c r="HW360" s="37"/>
      <c r="HX360" s="37"/>
      <c r="HY360" s="37"/>
      <c r="HZ360" s="37"/>
      <c r="IA360" s="37"/>
      <c r="IB360" s="37"/>
      <c r="IC360" s="37"/>
      <c r="ID360" s="37"/>
      <c r="IE360" s="37"/>
      <c r="IF360" s="37"/>
      <c r="IG360" s="37"/>
      <c r="IH360" s="37"/>
      <c r="II360" s="37"/>
      <c r="IJ360" s="37"/>
      <c r="IK360" s="37"/>
      <c r="IL360" s="37"/>
      <c r="IM360" s="37"/>
      <c r="IN360" s="37"/>
      <c r="IO360" s="37"/>
      <c r="IP360" s="37"/>
      <c r="IQ360" s="37"/>
    </row>
    <row r="361" spans="1:251" s="51" customFormat="1" ht="18.75" customHeight="1" thickBot="1">
      <c r="A361" s="52"/>
      <c r="B361" s="113" t="s">
        <v>253</v>
      </c>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5"/>
      <c r="AA361" s="116">
        <f>SUM($AA$360:$AA$360)</f>
        <v>1231</v>
      </c>
      <c r="AB361" s="117"/>
      <c r="AC361" s="117"/>
      <c r="AD361" s="117"/>
      <c r="AE361" s="117"/>
      <c r="AF361" s="117"/>
      <c r="AG361" s="117"/>
      <c r="AH361" s="117"/>
      <c r="AI361" s="118"/>
      <c r="AJ361" s="116">
        <f>SUM($AJ$360:$AJ$360)</f>
        <v>1204</v>
      </c>
      <c r="AK361" s="117"/>
      <c r="AL361" s="117"/>
      <c r="AM361" s="117"/>
      <c r="AN361" s="117"/>
      <c r="AO361" s="117"/>
      <c r="AP361" s="117"/>
      <c r="AQ361" s="117"/>
      <c r="AR361" s="118"/>
      <c r="AS361" s="119"/>
      <c r="AT361" s="120"/>
      <c r="AU361" s="120"/>
      <c r="AV361" s="120"/>
      <c r="AW361" s="120"/>
      <c r="AX361" s="121"/>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Q361" s="37"/>
      <c r="CR361" s="37"/>
      <c r="CS361" s="37"/>
      <c r="CT361" s="37"/>
      <c r="CU361" s="37"/>
      <c r="CV361" s="37"/>
      <c r="CW361" s="37"/>
      <c r="CX361" s="37"/>
      <c r="CY361" s="37"/>
      <c r="CZ361" s="37"/>
      <c r="DA361" s="37"/>
      <c r="DB361" s="37"/>
      <c r="DC361" s="37"/>
      <c r="DD361" s="37"/>
      <c r="DE361" s="37"/>
      <c r="DF361" s="37"/>
      <c r="DG361" s="37"/>
      <c r="DH361" s="37"/>
      <c r="DI361" s="37"/>
      <c r="DJ361" s="37"/>
      <c r="DK361" s="37"/>
      <c r="DL361" s="37"/>
      <c r="DM361" s="37"/>
      <c r="DN361" s="37"/>
      <c r="DO361" s="37"/>
      <c r="DP361" s="37"/>
      <c r="DQ361" s="37"/>
      <c r="DR361" s="37"/>
      <c r="DS361" s="37"/>
      <c r="DT361" s="37"/>
      <c r="DU361" s="37"/>
      <c r="DV361" s="37"/>
      <c r="DW361" s="37"/>
      <c r="DX361" s="37"/>
      <c r="DY361" s="37"/>
      <c r="DZ361" s="37"/>
      <c r="EA361" s="37"/>
      <c r="EB361" s="37"/>
      <c r="EC361" s="37"/>
      <c r="ED361" s="37"/>
      <c r="EE361" s="37"/>
      <c r="EF361" s="37"/>
      <c r="EG361" s="37"/>
      <c r="EH361" s="37"/>
      <c r="EI361" s="37"/>
      <c r="EJ361" s="37"/>
      <c r="EK361" s="37"/>
      <c r="EL361" s="37"/>
      <c r="EM361" s="37"/>
      <c r="EN361" s="37"/>
      <c r="EO361" s="37"/>
      <c r="EP361" s="37"/>
      <c r="EQ361" s="37"/>
      <c r="ER361" s="37"/>
      <c r="ES361" s="37"/>
      <c r="ET361" s="37"/>
      <c r="EU361" s="37"/>
      <c r="EV361" s="37"/>
      <c r="EW361" s="37"/>
      <c r="EX361" s="37"/>
      <c r="EY361" s="37"/>
      <c r="EZ361" s="37"/>
      <c r="FA361" s="37"/>
      <c r="FB361" s="37"/>
      <c r="FC361" s="37"/>
      <c r="FD361" s="37"/>
      <c r="FE361" s="37"/>
      <c r="FF361" s="37"/>
      <c r="FG361" s="37"/>
      <c r="FH361" s="37"/>
      <c r="FI361" s="37"/>
      <c r="FJ361" s="37"/>
      <c r="FK361" s="37"/>
      <c r="FL361" s="37"/>
      <c r="FM361" s="37"/>
      <c r="FN361" s="37"/>
      <c r="FO361" s="37"/>
      <c r="FP361" s="37"/>
      <c r="FQ361" s="37"/>
      <c r="FR361" s="37"/>
      <c r="FS361" s="37"/>
      <c r="FT361" s="37"/>
      <c r="FU361" s="37"/>
      <c r="FV361" s="37"/>
      <c r="FW361" s="37"/>
      <c r="FX361" s="37"/>
      <c r="FY361" s="37"/>
      <c r="FZ361" s="37"/>
      <c r="GA361" s="37"/>
      <c r="GB361" s="37"/>
      <c r="GC361" s="37"/>
      <c r="GD361" s="37"/>
      <c r="GE361" s="37"/>
      <c r="GF361" s="37"/>
      <c r="GG361" s="37"/>
      <c r="GH361" s="37"/>
      <c r="GI361" s="37"/>
      <c r="GJ361" s="37"/>
      <c r="GK361" s="37"/>
      <c r="GL361" s="37"/>
      <c r="GM361" s="37"/>
      <c r="GN361" s="37"/>
      <c r="GO361" s="37"/>
      <c r="GP361" s="37"/>
      <c r="GQ361" s="37"/>
      <c r="GR361" s="37"/>
      <c r="GS361" s="37"/>
      <c r="GT361" s="37"/>
      <c r="GU361" s="37"/>
      <c r="GV361" s="37"/>
      <c r="GW361" s="37"/>
      <c r="GX361" s="37"/>
      <c r="GY361" s="37"/>
      <c r="GZ361" s="37"/>
      <c r="HA361" s="37"/>
      <c r="HB361" s="37"/>
      <c r="HC361" s="37"/>
      <c r="HD361" s="37"/>
      <c r="HE361" s="37"/>
      <c r="HF361" s="37"/>
      <c r="HG361" s="37"/>
      <c r="HH361" s="37"/>
      <c r="HI361" s="37"/>
      <c r="HJ361" s="37"/>
      <c r="HK361" s="37"/>
      <c r="HL361" s="37"/>
      <c r="HM361" s="37"/>
      <c r="HN361" s="37"/>
      <c r="HO361" s="37"/>
      <c r="HP361" s="37"/>
      <c r="HQ361" s="37"/>
      <c r="HR361" s="37"/>
      <c r="HS361" s="37"/>
      <c r="HT361" s="37"/>
      <c r="HU361" s="37"/>
      <c r="HV361" s="37"/>
      <c r="HW361" s="37"/>
      <c r="HX361" s="37"/>
      <c r="HY361" s="37"/>
      <c r="HZ361" s="37"/>
      <c r="IA361" s="37"/>
      <c r="IB361" s="37"/>
      <c r="IC361" s="37"/>
      <c r="ID361" s="37"/>
      <c r="IE361" s="37"/>
      <c r="IF361" s="37"/>
      <c r="IG361" s="37"/>
      <c r="IH361" s="37"/>
      <c r="II361" s="37"/>
      <c r="IJ361" s="37"/>
      <c r="IK361" s="37"/>
      <c r="IL361" s="37"/>
      <c r="IM361" s="37"/>
      <c r="IN361" s="37"/>
      <c r="IO361" s="37"/>
      <c r="IP361" s="37"/>
      <c r="IQ361" s="37"/>
    </row>
    <row r="363" spans="1:251" ht="18.75">
      <c r="A363" s="36" t="s">
        <v>241</v>
      </c>
      <c r="AW363" s="38"/>
      <c r="AX363" s="39"/>
      <c r="AY363" s="38"/>
    </row>
    <row r="365" spans="1:251" ht="18.75">
      <c r="B365" s="122" t="s">
        <v>0</v>
      </c>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row>
    <row r="366" spans="1:251">
      <c r="Z366" s="40"/>
      <c r="AD366" s="40"/>
      <c r="AE366" s="40"/>
      <c r="AF366" s="40"/>
      <c r="AG366" s="40"/>
      <c r="AH366" s="40"/>
      <c r="AI366" s="40"/>
      <c r="AO366" s="40"/>
    </row>
    <row r="367" spans="1:251" ht="13.5" thickBot="1">
      <c r="Z367" s="40"/>
      <c r="AD367" s="40"/>
      <c r="AE367" s="40"/>
      <c r="AF367" s="40"/>
      <c r="AG367" s="40"/>
      <c r="AH367" s="40"/>
      <c r="AI367" s="40"/>
      <c r="AO367" s="40"/>
      <c r="DI367" s="41"/>
    </row>
    <row r="368" spans="1:251" ht="24.75" customHeight="1" thickBot="1">
      <c r="B368" s="124" t="s">
        <v>242</v>
      </c>
      <c r="C368" s="125"/>
      <c r="D368" s="125"/>
      <c r="E368" s="125"/>
      <c r="F368" s="125"/>
      <c r="G368" s="125"/>
      <c r="H368" s="126" t="s">
        <v>302</v>
      </c>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8"/>
      <c r="DI368" s="41"/>
    </row>
    <row r="369" spans="1:113" ht="14.25">
      <c r="B369" s="42"/>
      <c r="C369" s="42"/>
      <c r="D369" s="42"/>
      <c r="E369" s="42"/>
      <c r="F369" s="42"/>
      <c r="G369" s="42"/>
      <c r="H369" s="43"/>
      <c r="I369" s="43"/>
      <c r="J369" s="43"/>
      <c r="K369" s="43"/>
      <c r="L369" s="44"/>
      <c r="M369" s="44"/>
      <c r="N369" s="44"/>
      <c r="O369" s="44"/>
      <c r="P369" s="43"/>
      <c r="Q369" s="43"/>
      <c r="R369" s="43"/>
      <c r="S369" s="43"/>
      <c r="T369" s="43"/>
      <c r="U369" s="43"/>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DI369" s="41"/>
    </row>
    <row r="370" spans="1:113" ht="15" thickBot="1">
      <c r="A370" s="46"/>
      <c r="B370" s="45" t="s">
        <v>244</v>
      </c>
      <c r="C370" s="43"/>
      <c r="D370" s="43"/>
      <c r="E370" s="43"/>
      <c r="F370" s="43"/>
      <c r="G370" s="43"/>
      <c r="H370" s="43"/>
      <c r="I370" s="43"/>
      <c r="J370" s="43"/>
      <c r="K370" s="43"/>
      <c r="L370" s="44"/>
      <c r="M370" s="44"/>
      <c r="N370" s="44"/>
      <c r="O370" s="44"/>
      <c r="P370" s="43"/>
      <c r="Q370" s="43"/>
      <c r="R370" s="43"/>
      <c r="S370" s="43"/>
      <c r="T370" s="43"/>
      <c r="U370" s="43"/>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DI370" s="41"/>
    </row>
    <row r="371" spans="1:113" ht="14.25">
      <c r="A371" s="43"/>
      <c r="B371" s="47"/>
      <c r="C371" s="42"/>
      <c r="D371" s="42"/>
      <c r="E371" s="42"/>
      <c r="F371" s="42"/>
      <c r="G371" s="42"/>
      <c r="H371" s="42"/>
      <c r="I371" s="42"/>
      <c r="J371" s="42"/>
      <c r="K371" s="42"/>
      <c r="L371" s="48"/>
      <c r="M371" s="48"/>
      <c r="N371" s="48"/>
      <c r="O371" s="48"/>
      <c r="P371" s="42"/>
      <c r="Q371" s="42"/>
      <c r="R371" s="42"/>
      <c r="S371" s="42"/>
      <c r="T371" s="42"/>
      <c r="U371" s="42"/>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50"/>
    </row>
    <row r="372" spans="1:113" ht="12" customHeight="1">
      <c r="A372" s="43"/>
      <c r="B372" s="129" t="s">
        <v>303</v>
      </c>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0"/>
      <c r="AM372" s="130"/>
      <c r="AN372" s="130"/>
      <c r="AO372" s="130"/>
      <c r="AP372" s="130"/>
      <c r="AQ372" s="130"/>
      <c r="AR372" s="130"/>
      <c r="AS372" s="130"/>
      <c r="AT372" s="130"/>
      <c r="AU372" s="130"/>
      <c r="AV372" s="130"/>
      <c r="AW372" s="130"/>
      <c r="AX372" s="131"/>
    </row>
    <row r="373" spans="1:113" ht="12" customHeight="1">
      <c r="A373" s="43"/>
      <c r="B373" s="129"/>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0"/>
      <c r="AM373" s="130"/>
      <c r="AN373" s="130"/>
      <c r="AO373" s="130"/>
      <c r="AP373" s="130"/>
      <c r="AQ373" s="130"/>
      <c r="AR373" s="130"/>
      <c r="AS373" s="130"/>
      <c r="AT373" s="130"/>
      <c r="AU373" s="130"/>
      <c r="AV373" s="130"/>
      <c r="AW373" s="130"/>
      <c r="AX373" s="131"/>
    </row>
    <row r="374" spans="1:113" ht="12" customHeight="1">
      <c r="A374" s="43"/>
      <c r="B374" s="129"/>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1"/>
      <c r="BC374" s="51"/>
    </row>
    <row r="375" spans="1:113" ht="12" customHeight="1">
      <c r="A375" s="43"/>
      <c r="B375" s="129"/>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1"/>
    </row>
    <row r="376" spans="1:113" ht="12" customHeight="1">
      <c r="A376" s="43"/>
      <c r="B376" s="129"/>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1"/>
    </row>
    <row r="377" spans="1:113" ht="15" thickBot="1">
      <c r="A377" s="52"/>
      <c r="B377" s="53"/>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5"/>
    </row>
    <row r="378" spans="1:113">
      <c r="B378" s="56"/>
    </row>
    <row r="379" spans="1:113" ht="15" thickBot="1">
      <c r="A379" s="46"/>
      <c r="B379" s="45" t="s">
        <v>245</v>
      </c>
      <c r="C379" s="43"/>
      <c r="D379" s="43"/>
      <c r="E379" s="43"/>
      <c r="F379" s="43"/>
      <c r="G379" s="43"/>
      <c r="H379" s="43"/>
      <c r="I379" s="43"/>
      <c r="J379" s="43"/>
      <c r="K379" s="43"/>
      <c r="L379" s="44"/>
      <c r="M379" s="44"/>
      <c r="N379" s="44"/>
      <c r="O379" s="44"/>
      <c r="P379" s="43"/>
      <c r="Q379" s="43"/>
      <c r="R379" s="43"/>
      <c r="S379" s="43"/>
      <c r="T379" s="43"/>
      <c r="U379" s="43"/>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DI379" s="41"/>
    </row>
    <row r="380" spans="1:113" ht="14.25">
      <c r="A380" s="43"/>
      <c r="B380" s="47"/>
      <c r="C380" s="42"/>
      <c r="D380" s="42"/>
      <c r="E380" s="42"/>
      <c r="F380" s="42"/>
      <c r="G380" s="42"/>
      <c r="H380" s="42"/>
      <c r="I380" s="42"/>
      <c r="J380" s="42"/>
      <c r="K380" s="42"/>
      <c r="L380" s="48"/>
      <c r="M380" s="48"/>
      <c r="N380" s="48"/>
      <c r="O380" s="48"/>
      <c r="P380" s="42"/>
      <c r="Q380" s="42"/>
      <c r="R380" s="42"/>
      <c r="S380" s="42"/>
      <c r="T380" s="42"/>
      <c r="U380" s="42"/>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c r="AV380" s="49"/>
      <c r="AW380" s="49"/>
      <c r="AX380" s="50"/>
    </row>
    <row r="381" spans="1:113" ht="12" customHeight="1">
      <c r="A381" s="43"/>
      <c r="B381" s="129" t="s">
        <v>304</v>
      </c>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1"/>
    </row>
    <row r="382" spans="1:113" ht="12" customHeight="1">
      <c r="A382" s="43"/>
      <c r="B382" s="129"/>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1"/>
    </row>
    <row r="383" spans="1:113" ht="12" customHeight="1">
      <c r="A383" s="43"/>
      <c r="B383" s="129"/>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1"/>
    </row>
    <row r="384" spans="1:113" ht="12" customHeight="1">
      <c r="A384" s="43"/>
      <c r="B384" s="129"/>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1"/>
    </row>
    <row r="385" spans="1:251" ht="12" customHeight="1">
      <c r="A385" s="43"/>
      <c r="B385" s="129"/>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1"/>
    </row>
    <row r="386" spans="1:251" ht="12" customHeight="1">
      <c r="A386" s="43"/>
      <c r="B386" s="129"/>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0"/>
      <c r="AU386" s="130"/>
      <c r="AV386" s="130"/>
      <c r="AW386" s="130"/>
      <c r="AX386" s="131"/>
    </row>
    <row r="387" spans="1:251" ht="15" thickBot="1">
      <c r="A387" s="52"/>
      <c r="B387" s="53"/>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5"/>
    </row>
    <row r="388" spans="1:251">
      <c r="B388" s="56"/>
    </row>
    <row r="389" spans="1:251" ht="14.25">
      <c r="B389" s="45" t="s">
        <v>247</v>
      </c>
      <c r="C389" s="43"/>
      <c r="D389" s="43"/>
      <c r="E389" s="43"/>
      <c r="F389" s="43"/>
      <c r="G389" s="43"/>
      <c r="H389" s="43"/>
      <c r="I389" s="43"/>
      <c r="J389" s="43"/>
      <c r="K389" s="43"/>
      <c r="L389" s="44"/>
      <c r="M389" s="44"/>
      <c r="N389" s="44"/>
      <c r="O389" s="44"/>
      <c r="P389" s="43"/>
      <c r="Q389" s="43"/>
      <c r="R389" s="43"/>
      <c r="S389" s="43"/>
      <c r="T389" s="43"/>
      <c r="U389" s="43"/>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row>
    <row r="390" spans="1:251" ht="15" thickBot="1">
      <c r="B390" s="43"/>
      <c r="C390" s="43"/>
      <c r="D390" s="43"/>
      <c r="E390" s="43"/>
      <c r="F390" s="43"/>
      <c r="G390" s="43"/>
      <c r="H390" s="43"/>
      <c r="I390" s="43"/>
      <c r="J390" s="43"/>
      <c r="K390" s="43"/>
      <c r="L390" s="44"/>
      <c r="M390" s="44"/>
      <c r="N390" s="44"/>
      <c r="O390" s="44"/>
      <c r="P390" s="43"/>
      <c r="Q390" s="43"/>
      <c r="R390" s="43"/>
      <c r="S390" s="43"/>
      <c r="T390" s="43"/>
      <c r="U390" s="43"/>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57" t="s">
        <v>248</v>
      </c>
    </row>
    <row r="391" spans="1:251" s="51" customFormat="1" ht="13.5" customHeight="1">
      <c r="A391" s="43"/>
      <c r="B391" s="132" t="s">
        <v>249</v>
      </c>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4"/>
      <c r="AA391" s="138" t="s">
        <v>250</v>
      </c>
      <c r="AB391" s="133"/>
      <c r="AC391" s="133"/>
      <c r="AD391" s="133"/>
      <c r="AE391" s="133"/>
      <c r="AF391" s="133"/>
      <c r="AG391" s="133"/>
      <c r="AH391" s="133"/>
      <c r="AI391" s="134"/>
      <c r="AJ391" s="138" t="s">
        <v>251</v>
      </c>
      <c r="AK391" s="133"/>
      <c r="AL391" s="133"/>
      <c r="AM391" s="133"/>
      <c r="AN391" s="133"/>
      <c r="AO391" s="133"/>
      <c r="AP391" s="133"/>
      <c r="AQ391" s="133"/>
      <c r="AR391" s="134"/>
      <c r="AS391" s="138" t="s">
        <v>252</v>
      </c>
      <c r="AT391" s="133"/>
      <c r="AU391" s="133"/>
      <c r="AV391" s="133"/>
      <c r="AW391" s="133"/>
      <c r="AX391" s="140"/>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c r="BX391" s="37"/>
      <c r="BY391" s="37"/>
      <c r="BZ391" s="37"/>
      <c r="CA391" s="37"/>
      <c r="CB391" s="37"/>
      <c r="CC391" s="37"/>
      <c r="CD391" s="37"/>
      <c r="CE391" s="37"/>
      <c r="CF391" s="37"/>
      <c r="CG391" s="37"/>
      <c r="CH391" s="37"/>
      <c r="CI391" s="37"/>
      <c r="CJ391" s="37"/>
      <c r="CK391" s="37"/>
      <c r="CL391" s="37"/>
      <c r="CM391" s="37"/>
      <c r="CN391" s="37"/>
      <c r="CO391" s="37"/>
      <c r="CP391" s="37"/>
      <c r="CQ391" s="37"/>
      <c r="CR391" s="37"/>
      <c r="CS391" s="37"/>
      <c r="CT391" s="37"/>
      <c r="CU391" s="37"/>
      <c r="CV391" s="37"/>
      <c r="CW391" s="37"/>
      <c r="CX391" s="37"/>
      <c r="CY391" s="37"/>
      <c r="CZ391" s="37"/>
      <c r="DA391" s="37"/>
      <c r="DB391" s="37"/>
      <c r="DC391" s="37"/>
      <c r="DD391" s="37"/>
      <c r="DE391" s="37"/>
      <c r="DF391" s="37"/>
      <c r="DG391" s="37"/>
      <c r="DH391" s="37"/>
      <c r="DI391" s="37"/>
      <c r="DJ391" s="37"/>
      <c r="DK391" s="37"/>
      <c r="DL391" s="37"/>
      <c r="DM391" s="37"/>
      <c r="DN391" s="37"/>
      <c r="DO391" s="37"/>
      <c r="DP391" s="37"/>
      <c r="DQ391" s="37"/>
      <c r="DR391" s="37"/>
      <c r="DS391" s="37"/>
      <c r="DT391" s="37"/>
      <c r="DU391" s="37"/>
      <c r="DV391" s="37"/>
      <c r="DW391" s="37"/>
      <c r="DX391" s="37"/>
      <c r="DY391" s="37"/>
      <c r="DZ391" s="37"/>
      <c r="EA391" s="37"/>
      <c r="EB391" s="37"/>
      <c r="EC391" s="37"/>
      <c r="ED391" s="37"/>
      <c r="EE391" s="37"/>
      <c r="EF391" s="37"/>
      <c r="EG391" s="37"/>
      <c r="EH391" s="37"/>
      <c r="EI391" s="37"/>
      <c r="EJ391" s="37"/>
      <c r="EK391" s="37"/>
      <c r="EL391" s="37"/>
      <c r="EM391" s="37"/>
      <c r="EN391" s="37"/>
      <c r="EO391" s="37"/>
      <c r="EP391" s="37"/>
      <c r="EQ391" s="37"/>
      <c r="ER391" s="37"/>
      <c r="ES391" s="37"/>
      <c r="ET391" s="37"/>
      <c r="EU391" s="37"/>
      <c r="EV391" s="37"/>
      <c r="EW391" s="37"/>
      <c r="EX391" s="37"/>
      <c r="EY391" s="37"/>
      <c r="EZ391" s="37"/>
      <c r="FA391" s="37"/>
      <c r="FB391" s="37"/>
      <c r="FC391" s="37"/>
      <c r="FD391" s="37"/>
      <c r="FE391" s="37"/>
      <c r="FF391" s="37"/>
      <c r="FG391" s="37"/>
      <c r="FH391" s="37"/>
      <c r="FI391" s="37"/>
      <c r="FJ391" s="37"/>
      <c r="FK391" s="37"/>
      <c r="FL391" s="37"/>
      <c r="FM391" s="37"/>
      <c r="FN391" s="37"/>
      <c r="FO391" s="37"/>
      <c r="FP391" s="37"/>
      <c r="FQ391" s="37"/>
      <c r="FR391" s="37"/>
      <c r="FS391" s="37"/>
      <c r="FT391" s="37"/>
      <c r="FU391" s="37"/>
      <c r="FV391" s="37"/>
      <c r="FW391" s="37"/>
      <c r="FX391" s="37"/>
      <c r="FY391" s="37"/>
      <c r="FZ391" s="37"/>
      <c r="GA391" s="37"/>
      <c r="GB391" s="37"/>
      <c r="GC391" s="37"/>
      <c r="GD391" s="37"/>
      <c r="GE391" s="37"/>
      <c r="GF391" s="37"/>
      <c r="GG391" s="37"/>
      <c r="GH391" s="37"/>
      <c r="GI391" s="37"/>
      <c r="GJ391" s="37"/>
      <c r="GK391" s="37"/>
      <c r="GL391" s="37"/>
      <c r="GM391" s="37"/>
      <c r="GN391" s="37"/>
      <c r="GO391" s="37"/>
      <c r="GP391" s="37"/>
      <c r="GQ391" s="37"/>
      <c r="GR391" s="37"/>
      <c r="GS391" s="37"/>
      <c r="GT391" s="37"/>
      <c r="GU391" s="37"/>
      <c r="GV391" s="37"/>
      <c r="GW391" s="37"/>
      <c r="GX391" s="37"/>
      <c r="GY391" s="37"/>
      <c r="GZ391" s="37"/>
      <c r="HA391" s="37"/>
      <c r="HB391" s="37"/>
      <c r="HC391" s="37"/>
      <c r="HD391" s="37"/>
      <c r="HE391" s="37"/>
      <c r="HF391" s="37"/>
      <c r="HG391" s="37"/>
      <c r="HH391" s="37"/>
      <c r="HI391" s="37"/>
      <c r="HJ391" s="37"/>
      <c r="HK391" s="37"/>
      <c r="HL391" s="37"/>
      <c r="HM391" s="37"/>
      <c r="HN391" s="37"/>
      <c r="HO391" s="37"/>
      <c r="HP391" s="37"/>
      <c r="HQ391" s="37"/>
      <c r="HR391" s="37"/>
      <c r="HS391" s="37"/>
      <c r="HT391" s="37"/>
      <c r="HU391" s="37"/>
      <c r="HV391" s="37"/>
      <c r="HW391" s="37"/>
      <c r="HX391" s="37"/>
      <c r="HY391" s="37"/>
      <c r="HZ391" s="37"/>
      <c r="IA391" s="37"/>
      <c r="IB391" s="37"/>
      <c r="IC391" s="37"/>
      <c r="ID391" s="37"/>
      <c r="IE391" s="37"/>
      <c r="IF391" s="37"/>
      <c r="IG391" s="37"/>
      <c r="IH391" s="37"/>
      <c r="II391" s="37"/>
      <c r="IJ391" s="37"/>
      <c r="IK391" s="37"/>
      <c r="IL391" s="37"/>
      <c r="IM391" s="37"/>
      <c r="IN391" s="37"/>
      <c r="IO391" s="37"/>
      <c r="IP391" s="37"/>
      <c r="IQ391" s="37"/>
    </row>
    <row r="392" spans="1:251" s="51" customFormat="1" ht="13.5">
      <c r="A392" s="43"/>
      <c r="B392" s="135"/>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7"/>
      <c r="AA392" s="139"/>
      <c r="AB392" s="136"/>
      <c r="AC392" s="136"/>
      <c r="AD392" s="136"/>
      <c r="AE392" s="136"/>
      <c r="AF392" s="136"/>
      <c r="AG392" s="136"/>
      <c r="AH392" s="136"/>
      <c r="AI392" s="137"/>
      <c r="AJ392" s="139"/>
      <c r="AK392" s="136"/>
      <c r="AL392" s="136"/>
      <c r="AM392" s="136"/>
      <c r="AN392" s="136"/>
      <c r="AO392" s="136"/>
      <c r="AP392" s="136"/>
      <c r="AQ392" s="136"/>
      <c r="AR392" s="137"/>
      <c r="AS392" s="139"/>
      <c r="AT392" s="136"/>
      <c r="AU392" s="136"/>
      <c r="AV392" s="136"/>
      <c r="AW392" s="136"/>
      <c r="AX392" s="141"/>
      <c r="AY392" s="37"/>
      <c r="AZ392" s="37"/>
      <c r="BA392" s="37"/>
      <c r="BB392" s="58"/>
      <c r="BC392" s="59"/>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7"/>
      <c r="CB392" s="37"/>
      <c r="CC392" s="37"/>
      <c r="CD392" s="37"/>
      <c r="CE392" s="37"/>
      <c r="CF392" s="37"/>
      <c r="CG392" s="37"/>
      <c r="CH392" s="37"/>
      <c r="CI392" s="37"/>
      <c r="CJ392" s="37"/>
      <c r="CK392" s="37"/>
      <c r="CL392" s="37"/>
      <c r="CM392" s="37"/>
      <c r="CN392" s="37"/>
      <c r="CO392" s="37"/>
      <c r="CP392" s="37"/>
      <c r="CQ392" s="37"/>
      <c r="CR392" s="37"/>
      <c r="CS392" s="37"/>
      <c r="CT392" s="37"/>
      <c r="CU392" s="37"/>
      <c r="CV392" s="37"/>
      <c r="CW392" s="37"/>
      <c r="CX392" s="37"/>
      <c r="CY392" s="37"/>
      <c r="CZ392" s="37"/>
      <c r="DA392" s="37"/>
      <c r="DB392" s="37"/>
      <c r="DC392" s="37"/>
      <c r="DD392" s="37"/>
      <c r="DE392" s="37"/>
      <c r="DF392" s="37"/>
      <c r="DG392" s="37"/>
      <c r="DH392" s="37"/>
      <c r="DI392" s="37"/>
      <c r="DJ392" s="37"/>
      <c r="DK392" s="37"/>
      <c r="DL392" s="37"/>
      <c r="DM392" s="37"/>
      <c r="DN392" s="37"/>
      <c r="DO392" s="37"/>
      <c r="DP392" s="37"/>
      <c r="DQ392" s="37"/>
      <c r="DR392" s="37"/>
      <c r="DS392" s="37"/>
      <c r="DT392" s="37"/>
      <c r="DU392" s="37"/>
      <c r="DV392" s="37"/>
      <c r="DW392" s="37"/>
      <c r="DX392" s="37"/>
      <c r="DY392" s="37"/>
      <c r="DZ392" s="37"/>
      <c r="EA392" s="37"/>
      <c r="EB392" s="37"/>
      <c r="EC392" s="37"/>
      <c r="ED392" s="37"/>
      <c r="EE392" s="37"/>
      <c r="EF392" s="37"/>
      <c r="EG392" s="37"/>
      <c r="EH392" s="37"/>
      <c r="EI392" s="37"/>
      <c r="EJ392" s="37"/>
      <c r="EK392" s="37"/>
      <c r="EL392" s="37"/>
      <c r="EM392" s="37"/>
      <c r="EN392" s="37"/>
      <c r="EO392" s="37"/>
      <c r="EP392" s="37"/>
      <c r="EQ392" s="37"/>
      <c r="ER392" s="37"/>
      <c r="ES392" s="37"/>
      <c r="ET392" s="37"/>
      <c r="EU392" s="37"/>
      <c r="EV392" s="37"/>
      <c r="EW392" s="37"/>
      <c r="EX392" s="37"/>
      <c r="EY392" s="37"/>
      <c r="EZ392" s="37"/>
      <c r="FA392" s="37"/>
      <c r="FB392" s="37"/>
      <c r="FC392" s="37"/>
      <c r="FD392" s="37"/>
      <c r="FE392" s="37"/>
      <c r="FF392" s="37"/>
      <c r="FG392" s="37"/>
      <c r="FH392" s="37"/>
      <c r="FI392" s="37"/>
      <c r="FJ392" s="37"/>
      <c r="FK392" s="37"/>
      <c r="FL392" s="37"/>
      <c r="FM392" s="37"/>
      <c r="FN392" s="37"/>
      <c r="FO392" s="37"/>
      <c r="FP392" s="37"/>
      <c r="FQ392" s="37"/>
      <c r="FR392" s="37"/>
      <c r="FS392" s="37"/>
      <c r="FT392" s="37"/>
      <c r="FU392" s="37"/>
      <c r="FV392" s="37"/>
      <c r="FW392" s="37"/>
      <c r="FX392" s="37"/>
      <c r="FY392" s="37"/>
      <c r="FZ392" s="37"/>
      <c r="GA392" s="37"/>
      <c r="GB392" s="37"/>
      <c r="GC392" s="37"/>
      <c r="GD392" s="37"/>
      <c r="GE392" s="37"/>
      <c r="GF392" s="37"/>
      <c r="GG392" s="37"/>
      <c r="GH392" s="37"/>
      <c r="GI392" s="37"/>
      <c r="GJ392" s="37"/>
      <c r="GK392" s="37"/>
      <c r="GL392" s="37"/>
      <c r="GM392" s="37"/>
      <c r="GN392" s="37"/>
      <c r="GO392" s="37"/>
      <c r="GP392" s="37"/>
      <c r="GQ392" s="37"/>
      <c r="GR392" s="37"/>
      <c r="GS392" s="37"/>
      <c r="GT392" s="37"/>
      <c r="GU392" s="37"/>
      <c r="GV392" s="37"/>
      <c r="GW392" s="37"/>
      <c r="GX392" s="37"/>
      <c r="GY392" s="37"/>
      <c r="GZ392" s="37"/>
      <c r="HA392" s="37"/>
      <c r="HB392" s="37"/>
      <c r="HC392" s="37"/>
      <c r="HD392" s="37"/>
      <c r="HE392" s="37"/>
      <c r="HF392" s="37"/>
      <c r="HG392" s="37"/>
      <c r="HH392" s="37"/>
      <c r="HI392" s="37"/>
      <c r="HJ392" s="37"/>
      <c r="HK392" s="37"/>
      <c r="HL392" s="37"/>
      <c r="HM392" s="37"/>
      <c r="HN392" s="37"/>
      <c r="HO392" s="37"/>
      <c r="HP392" s="37"/>
      <c r="HQ392" s="37"/>
      <c r="HR392" s="37"/>
      <c r="HS392" s="37"/>
      <c r="HT392" s="37"/>
      <c r="HU392" s="37"/>
      <c r="HV392" s="37"/>
      <c r="HW392" s="37"/>
      <c r="HX392" s="37"/>
      <c r="HY392" s="37"/>
      <c r="HZ392" s="37"/>
      <c r="IA392" s="37"/>
      <c r="IB392" s="37"/>
      <c r="IC392" s="37"/>
      <c r="ID392" s="37"/>
      <c r="IE392" s="37"/>
      <c r="IF392" s="37"/>
      <c r="IG392" s="37"/>
      <c r="IH392" s="37"/>
      <c r="II392" s="37"/>
      <c r="IJ392" s="37"/>
      <c r="IK392" s="37"/>
      <c r="IL392" s="37"/>
      <c r="IM392" s="37"/>
      <c r="IN392" s="37"/>
      <c r="IO392" s="37"/>
      <c r="IP392" s="37"/>
      <c r="IQ392" s="37"/>
    </row>
    <row r="393" spans="1:251" s="51" customFormat="1" ht="18.75" customHeight="1">
      <c r="A393" s="43"/>
      <c r="B393" s="60"/>
      <c r="C393" s="104" t="s">
        <v>305</v>
      </c>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6"/>
      <c r="AA393" s="107">
        <v>10864</v>
      </c>
      <c r="AB393" s="108"/>
      <c r="AC393" s="108"/>
      <c r="AD393" s="108"/>
      <c r="AE393" s="108"/>
      <c r="AF393" s="108"/>
      <c r="AG393" s="108"/>
      <c r="AH393" s="108"/>
      <c r="AI393" s="109"/>
      <c r="AJ393" s="107">
        <v>10848</v>
      </c>
      <c r="AK393" s="108"/>
      <c r="AL393" s="108"/>
      <c r="AM393" s="108"/>
      <c r="AN393" s="108"/>
      <c r="AO393" s="108"/>
      <c r="AP393" s="108"/>
      <c r="AQ393" s="108"/>
      <c r="AR393" s="109"/>
      <c r="AS393" s="110"/>
      <c r="AT393" s="111"/>
      <c r="AU393" s="111"/>
      <c r="AV393" s="111"/>
      <c r="AW393" s="111"/>
      <c r="AX393" s="112"/>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37"/>
      <c r="CY393" s="37"/>
      <c r="CZ393" s="37"/>
      <c r="DA393" s="37"/>
      <c r="DB393" s="37"/>
      <c r="DC393" s="37"/>
      <c r="DD393" s="37"/>
      <c r="DE393" s="37"/>
      <c r="DF393" s="37"/>
      <c r="DG393" s="37"/>
      <c r="DH393" s="37"/>
      <c r="DI393" s="37"/>
      <c r="DJ393" s="37"/>
      <c r="DK393" s="37"/>
      <c r="DL393" s="37"/>
      <c r="DM393" s="37"/>
      <c r="DN393" s="37"/>
      <c r="DO393" s="37"/>
      <c r="DP393" s="37"/>
      <c r="DQ393" s="37"/>
      <c r="DR393" s="37"/>
      <c r="DS393" s="37"/>
      <c r="DT393" s="37"/>
      <c r="DU393" s="37"/>
      <c r="DV393" s="37"/>
      <c r="DW393" s="37"/>
      <c r="DX393" s="37"/>
      <c r="DY393" s="37"/>
      <c r="DZ393" s="37"/>
      <c r="EA393" s="37"/>
      <c r="EB393" s="37"/>
      <c r="EC393" s="37"/>
      <c r="ED393" s="37"/>
      <c r="EE393" s="37"/>
      <c r="EF393" s="37"/>
      <c r="EG393" s="37"/>
      <c r="EH393" s="37"/>
      <c r="EI393" s="37"/>
      <c r="EJ393" s="37"/>
      <c r="EK393" s="37"/>
      <c r="EL393" s="37"/>
      <c r="EM393" s="37"/>
      <c r="EN393" s="37"/>
      <c r="EO393" s="37"/>
      <c r="EP393" s="37"/>
      <c r="EQ393" s="37"/>
      <c r="ER393" s="37"/>
      <c r="ES393" s="37"/>
      <c r="ET393" s="37"/>
      <c r="EU393" s="37"/>
      <c r="EV393" s="37"/>
      <c r="EW393" s="37"/>
      <c r="EX393" s="37"/>
      <c r="EY393" s="37"/>
      <c r="EZ393" s="37"/>
      <c r="FA393" s="37"/>
      <c r="FB393" s="37"/>
      <c r="FC393" s="37"/>
      <c r="FD393" s="37"/>
      <c r="FE393" s="37"/>
      <c r="FF393" s="37"/>
      <c r="FG393" s="37"/>
      <c r="FH393" s="37"/>
      <c r="FI393" s="37"/>
      <c r="FJ393" s="37"/>
      <c r="FK393" s="37"/>
      <c r="FL393" s="37"/>
      <c r="FM393" s="37"/>
      <c r="FN393" s="37"/>
      <c r="FO393" s="37"/>
      <c r="FP393" s="37"/>
      <c r="FQ393" s="37"/>
      <c r="FR393" s="37"/>
      <c r="FS393" s="37"/>
      <c r="FT393" s="37"/>
      <c r="FU393" s="37"/>
      <c r="FV393" s="37"/>
      <c r="FW393" s="37"/>
      <c r="FX393" s="37"/>
      <c r="FY393" s="37"/>
      <c r="FZ393" s="37"/>
      <c r="GA393" s="37"/>
      <c r="GB393" s="37"/>
      <c r="GC393" s="37"/>
      <c r="GD393" s="37"/>
      <c r="GE393" s="37"/>
      <c r="GF393" s="37"/>
      <c r="GG393" s="37"/>
      <c r="GH393" s="37"/>
      <c r="GI393" s="37"/>
      <c r="GJ393" s="37"/>
      <c r="GK393" s="37"/>
      <c r="GL393" s="37"/>
      <c r="GM393" s="37"/>
      <c r="GN393" s="37"/>
      <c r="GO393" s="37"/>
      <c r="GP393" s="37"/>
      <c r="GQ393" s="37"/>
      <c r="GR393" s="37"/>
      <c r="GS393" s="37"/>
      <c r="GT393" s="37"/>
      <c r="GU393" s="37"/>
      <c r="GV393" s="37"/>
      <c r="GW393" s="37"/>
      <c r="GX393" s="37"/>
      <c r="GY393" s="37"/>
      <c r="GZ393" s="37"/>
      <c r="HA393" s="37"/>
      <c r="HB393" s="37"/>
      <c r="HC393" s="37"/>
      <c r="HD393" s="37"/>
      <c r="HE393" s="37"/>
      <c r="HF393" s="37"/>
      <c r="HG393" s="37"/>
      <c r="HH393" s="37"/>
      <c r="HI393" s="37"/>
      <c r="HJ393" s="37"/>
      <c r="HK393" s="37"/>
      <c r="HL393" s="37"/>
      <c r="HM393" s="37"/>
      <c r="HN393" s="37"/>
      <c r="HO393" s="37"/>
      <c r="HP393" s="37"/>
      <c r="HQ393" s="37"/>
      <c r="HR393" s="37"/>
      <c r="HS393" s="37"/>
      <c r="HT393" s="37"/>
      <c r="HU393" s="37"/>
      <c r="HV393" s="37"/>
      <c r="HW393" s="37"/>
      <c r="HX393" s="37"/>
      <c r="HY393" s="37"/>
      <c r="HZ393" s="37"/>
      <c r="IA393" s="37"/>
      <c r="IB393" s="37"/>
      <c r="IC393" s="37"/>
      <c r="ID393" s="37"/>
      <c r="IE393" s="37"/>
      <c r="IF393" s="37"/>
      <c r="IG393" s="37"/>
      <c r="IH393" s="37"/>
      <c r="II393" s="37"/>
      <c r="IJ393" s="37"/>
      <c r="IK393" s="37"/>
      <c r="IL393" s="37"/>
      <c r="IM393" s="37"/>
      <c r="IN393" s="37"/>
      <c r="IO393" s="37"/>
      <c r="IP393" s="37"/>
      <c r="IQ393" s="37"/>
    </row>
    <row r="394" spans="1:251" s="51" customFormat="1" ht="18.75" customHeight="1" thickBot="1">
      <c r="A394" s="52"/>
      <c r="B394" s="113" t="s">
        <v>253</v>
      </c>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5"/>
      <c r="AA394" s="116">
        <f>SUM($AA$393:$AA$393)</f>
        <v>10864</v>
      </c>
      <c r="AB394" s="117"/>
      <c r="AC394" s="117"/>
      <c r="AD394" s="117"/>
      <c r="AE394" s="117"/>
      <c r="AF394" s="117"/>
      <c r="AG394" s="117"/>
      <c r="AH394" s="117"/>
      <c r="AI394" s="118"/>
      <c r="AJ394" s="116">
        <f>SUM($AJ$393:$AJ$393)</f>
        <v>10848</v>
      </c>
      <c r="AK394" s="117"/>
      <c r="AL394" s="117"/>
      <c r="AM394" s="117"/>
      <c r="AN394" s="117"/>
      <c r="AO394" s="117"/>
      <c r="AP394" s="117"/>
      <c r="AQ394" s="117"/>
      <c r="AR394" s="118"/>
      <c r="AS394" s="119"/>
      <c r="AT394" s="120"/>
      <c r="AU394" s="120"/>
      <c r="AV394" s="120"/>
      <c r="AW394" s="120"/>
      <c r="AX394" s="121"/>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c r="BX394" s="37"/>
      <c r="BY394" s="37"/>
      <c r="BZ394" s="37"/>
      <c r="CA394" s="37"/>
      <c r="CB394" s="37"/>
      <c r="CC394" s="37"/>
      <c r="CD394" s="37"/>
      <c r="CE394" s="37"/>
      <c r="CF394" s="37"/>
      <c r="CG394" s="37"/>
      <c r="CH394" s="37"/>
      <c r="CI394" s="37"/>
      <c r="CJ394" s="37"/>
      <c r="CK394" s="37"/>
      <c r="CL394" s="37"/>
      <c r="CM394" s="37"/>
      <c r="CN394" s="37"/>
      <c r="CO394" s="37"/>
      <c r="CP394" s="37"/>
      <c r="CQ394" s="37"/>
      <c r="CR394" s="37"/>
      <c r="CS394" s="37"/>
      <c r="CT394" s="37"/>
      <c r="CU394" s="37"/>
      <c r="CV394" s="37"/>
      <c r="CW394" s="37"/>
      <c r="CX394" s="37"/>
      <c r="CY394" s="37"/>
      <c r="CZ394" s="37"/>
      <c r="DA394" s="37"/>
      <c r="DB394" s="37"/>
      <c r="DC394" s="37"/>
      <c r="DD394" s="37"/>
      <c r="DE394" s="37"/>
      <c r="DF394" s="37"/>
      <c r="DG394" s="37"/>
      <c r="DH394" s="37"/>
      <c r="DI394" s="37"/>
      <c r="DJ394" s="37"/>
      <c r="DK394" s="37"/>
      <c r="DL394" s="37"/>
      <c r="DM394" s="37"/>
      <c r="DN394" s="37"/>
      <c r="DO394" s="37"/>
      <c r="DP394" s="37"/>
      <c r="DQ394" s="37"/>
      <c r="DR394" s="37"/>
      <c r="DS394" s="37"/>
      <c r="DT394" s="37"/>
      <c r="DU394" s="37"/>
      <c r="DV394" s="37"/>
      <c r="DW394" s="37"/>
      <c r="DX394" s="37"/>
      <c r="DY394" s="37"/>
      <c r="DZ394" s="37"/>
      <c r="EA394" s="37"/>
      <c r="EB394" s="37"/>
      <c r="EC394" s="37"/>
      <c r="ED394" s="37"/>
      <c r="EE394" s="37"/>
      <c r="EF394" s="37"/>
      <c r="EG394" s="37"/>
      <c r="EH394" s="37"/>
      <c r="EI394" s="37"/>
      <c r="EJ394" s="37"/>
      <c r="EK394" s="37"/>
      <c r="EL394" s="37"/>
      <c r="EM394" s="37"/>
      <c r="EN394" s="37"/>
      <c r="EO394" s="37"/>
      <c r="EP394" s="37"/>
      <c r="EQ394" s="37"/>
      <c r="ER394" s="37"/>
      <c r="ES394" s="37"/>
      <c r="ET394" s="37"/>
      <c r="EU394" s="37"/>
      <c r="EV394" s="37"/>
      <c r="EW394" s="37"/>
      <c r="EX394" s="37"/>
      <c r="EY394" s="37"/>
      <c r="EZ394" s="37"/>
      <c r="FA394" s="37"/>
      <c r="FB394" s="37"/>
      <c r="FC394" s="37"/>
      <c r="FD394" s="37"/>
      <c r="FE394" s="37"/>
      <c r="FF394" s="37"/>
      <c r="FG394" s="37"/>
      <c r="FH394" s="37"/>
      <c r="FI394" s="37"/>
      <c r="FJ394" s="37"/>
      <c r="FK394" s="37"/>
      <c r="FL394" s="37"/>
      <c r="FM394" s="37"/>
      <c r="FN394" s="37"/>
      <c r="FO394" s="37"/>
      <c r="FP394" s="37"/>
      <c r="FQ394" s="37"/>
      <c r="FR394" s="37"/>
      <c r="FS394" s="37"/>
      <c r="FT394" s="37"/>
      <c r="FU394" s="37"/>
      <c r="FV394" s="37"/>
      <c r="FW394" s="37"/>
      <c r="FX394" s="37"/>
      <c r="FY394" s="37"/>
      <c r="FZ394" s="37"/>
      <c r="GA394" s="37"/>
      <c r="GB394" s="37"/>
      <c r="GC394" s="37"/>
      <c r="GD394" s="37"/>
      <c r="GE394" s="37"/>
      <c r="GF394" s="37"/>
      <c r="GG394" s="37"/>
      <c r="GH394" s="37"/>
      <c r="GI394" s="37"/>
      <c r="GJ394" s="37"/>
      <c r="GK394" s="37"/>
      <c r="GL394" s="37"/>
      <c r="GM394" s="37"/>
      <c r="GN394" s="37"/>
      <c r="GO394" s="37"/>
      <c r="GP394" s="37"/>
      <c r="GQ394" s="37"/>
      <c r="GR394" s="37"/>
      <c r="GS394" s="37"/>
      <c r="GT394" s="37"/>
      <c r="GU394" s="37"/>
      <c r="GV394" s="37"/>
      <c r="GW394" s="37"/>
      <c r="GX394" s="37"/>
      <c r="GY394" s="37"/>
      <c r="GZ394" s="37"/>
      <c r="HA394" s="37"/>
      <c r="HB394" s="37"/>
      <c r="HC394" s="37"/>
      <c r="HD394" s="37"/>
      <c r="HE394" s="37"/>
      <c r="HF394" s="37"/>
      <c r="HG394" s="37"/>
      <c r="HH394" s="37"/>
      <c r="HI394" s="37"/>
      <c r="HJ394" s="37"/>
      <c r="HK394" s="37"/>
      <c r="HL394" s="37"/>
      <c r="HM394" s="37"/>
      <c r="HN394" s="37"/>
      <c r="HO394" s="37"/>
      <c r="HP394" s="37"/>
      <c r="HQ394" s="37"/>
      <c r="HR394" s="37"/>
      <c r="HS394" s="37"/>
      <c r="HT394" s="37"/>
      <c r="HU394" s="37"/>
      <c r="HV394" s="37"/>
      <c r="HW394" s="37"/>
      <c r="HX394" s="37"/>
      <c r="HY394" s="37"/>
      <c r="HZ394" s="37"/>
      <c r="IA394" s="37"/>
      <c r="IB394" s="37"/>
      <c r="IC394" s="37"/>
      <c r="ID394" s="37"/>
      <c r="IE394" s="37"/>
      <c r="IF394" s="37"/>
      <c r="IG394" s="37"/>
      <c r="IH394" s="37"/>
      <c r="II394" s="37"/>
      <c r="IJ394" s="37"/>
      <c r="IK394" s="37"/>
      <c r="IL394" s="37"/>
      <c r="IM394" s="37"/>
      <c r="IN394" s="37"/>
      <c r="IO394" s="37"/>
      <c r="IP394" s="37"/>
      <c r="IQ394" s="37"/>
    </row>
    <row r="396" spans="1:251" ht="18.75">
      <c r="A396" s="36" t="s">
        <v>241</v>
      </c>
      <c r="AW396" s="38"/>
      <c r="AX396" s="39"/>
      <c r="AY396" s="38"/>
    </row>
    <row r="398" spans="1:251" ht="18.75">
      <c r="B398" s="122" t="s">
        <v>0</v>
      </c>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row>
    <row r="399" spans="1:251">
      <c r="Z399" s="40"/>
      <c r="AD399" s="40"/>
      <c r="AE399" s="40"/>
      <c r="AF399" s="40"/>
      <c r="AG399" s="40"/>
      <c r="AH399" s="40"/>
      <c r="AI399" s="40"/>
      <c r="AO399" s="40"/>
    </row>
    <row r="400" spans="1:251" ht="13.5" thickBot="1">
      <c r="Z400" s="40"/>
      <c r="AD400" s="40"/>
      <c r="AE400" s="40"/>
      <c r="AF400" s="40"/>
      <c r="AG400" s="40"/>
      <c r="AH400" s="40"/>
      <c r="AI400" s="40"/>
      <c r="AO400" s="40"/>
      <c r="DI400" s="41"/>
    </row>
    <row r="401" spans="1:113" ht="24.75" customHeight="1" thickBot="1">
      <c r="B401" s="124" t="s">
        <v>242</v>
      </c>
      <c r="C401" s="125"/>
      <c r="D401" s="125"/>
      <c r="E401" s="125"/>
      <c r="F401" s="125"/>
      <c r="G401" s="125"/>
      <c r="H401" s="126" t="s">
        <v>306</v>
      </c>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8"/>
      <c r="DI401" s="41"/>
    </row>
    <row r="402" spans="1:113" ht="14.25">
      <c r="B402" s="42"/>
      <c r="C402" s="42"/>
      <c r="D402" s="42"/>
      <c r="E402" s="42"/>
      <c r="F402" s="42"/>
      <c r="G402" s="42"/>
      <c r="H402" s="43"/>
      <c r="I402" s="43"/>
      <c r="J402" s="43"/>
      <c r="K402" s="43"/>
      <c r="L402" s="44"/>
      <c r="M402" s="44"/>
      <c r="N402" s="44"/>
      <c r="O402" s="44"/>
      <c r="P402" s="43"/>
      <c r="Q402" s="43"/>
      <c r="R402" s="43"/>
      <c r="S402" s="43"/>
      <c r="T402" s="43"/>
      <c r="U402" s="43"/>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DI402" s="41"/>
    </row>
    <row r="403" spans="1:113" ht="15" thickBot="1">
      <c r="A403" s="46"/>
      <c r="B403" s="45" t="s">
        <v>244</v>
      </c>
      <c r="C403" s="43"/>
      <c r="D403" s="43"/>
      <c r="E403" s="43"/>
      <c r="F403" s="43"/>
      <c r="G403" s="43"/>
      <c r="H403" s="43"/>
      <c r="I403" s="43"/>
      <c r="J403" s="43"/>
      <c r="K403" s="43"/>
      <c r="L403" s="44"/>
      <c r="M403" s="44"/>
      <c r="N403" s="44"/>
      <c r="O403" s="44"/>
      <c r="P403" s="43"/>
      <c r="Q403" s="43"/>
      <c r="R403" s="43"/>
      <c r="S403" s="43"/>
      <c r="T403" s="43"/>
      <c r="U403" s="43"/>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DI403" s="41"/>
    </row>
    <row r="404" spans="1:113" ht="14.25">
      <c r="A404" s="43"/>
      <c r="B404" s="47"/>
      <c r="C404" s="42"/>
      <c r="D404" s="42"/>
      <c r="E404" s="42"/>
      <c r="F404" s="42"/>
      <c r="G404" s="42"/>
      <c r="H404" s="42"/>
      <c r="I404" s="42"/>
      <c r="J404" s="42"/>
      <c r="K404" s="42"/>
      <c r="L404" s="48"/>
      <c r="M404" s="48"/>
      <c r="N404" s="48"/>
      <c r="O404" s="48"/>
      <c r="P404" s="42"/>
      <c r="Q404" s="42"/>
      <c r="R404" s="42"/>
      <c r="S404" s="42"/>
      <c r="T404" s="42"/>
      <c r="U404" s="42"/>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50"/>
    </row>
    <row r="405" spans="1:113" ht="12" customHeight="1">
      <c r="A405" s="43"/>
      <c r="B405" s="129" t="s">
        <v>307</v>
      </c>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1"/>
    </row>
    <row r="406" spans="1:113" ht="12" customHeight="1">
      <c r="A406" s="43"/>
      <c r="B406" s="129"/>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1"/>
      <c r="BC406" s="51"/>
    </row>
    <row r="407" spans="1:113" ht="12" customHeight="1">
      <c r="A407" s="43"/>
      <c r="B407" s="129"/>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1"/>
    </row>
    <row r="408" spans="1:113" ht="12" customHeight="1">
      <c r="A408" s="43"/>
      <c r="B408" s="129"/>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1"/>
    </row>
    <row r="409" spans="1:113" ht="12" customHeight="1">
      <c r="A409" s="43"/>
      <c r="B409" s="129"/>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1"/>
    </row>
    <row r="410" spans="1:113" ht="15" thickBot="1">
      <c r="A410" s="52"/>
      <c r="B410" s="53"/>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54"/>
      <c r="AX410" s="55"/>
    </row>
    <row r="411" spans="1:113">
      <c r="B411" s="56"/>
    </row>
    <row r="412" spans="1:113" ht="15" thickBot="1">
      <c r="A412" s="46"/>
      <c r="B412" s="45" t="s">
        <v>245</v>
      </c>
      <c r="C412" s="43"/>
      <c r="D412" s="43"/>
      <c r="E412" s="43"/>
      <c r="F412" s="43"/>
      <c r="G412" s="43"/>
      <c r="H412" s="43"/>
      <c r="I412" s="43"/>
      <c r="J412" s="43"/>
      <c r="K412" s="43"/>
      <c r="L412" s="44"/>
      <c r="M412" s="44"/>
      <c r="N412" s="44"/>
      <c r="O412" s="44"/>
      <c r="P412" s="43"/>
      <c r="Q412" s="43"/>
      <c r="R412" s="43"/>
      <c r="S412" s="43"/>
      <c r="T412" s="43"/>
      <c r="U412" s="43"/>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DI412" s="41"/>
    </row>
    <row r="413" spans="1:113" ht="14.25">
      <c r="A413" s="43"/>
      <c r="B413" s="47"/>
      <c r="C413" s="42"/>
      <c r="D413" s="42"/>
      <c r="E413" s="42"/>
      <c r="F413" s="42"/>
      <c r="G413" s="42"/>
      <c r="H413" s="42"/>
      <c r="I413" s="42"/>
      <c r="J413" s="42"/>
      <c r="K413" s="42"/>
      <c r="L413" s="48"/>
      <c r="M413" s="48"/>
      <c r="N413" s="48"/>
      <c r="O413" s="48"/>
      <c r="P413" s="42"/>
      <c r="Q413" s="42"/>
      <c r="R413" s="42"/>
      <c r="S413" s="42"/>
      <c r="T413" s="42"/>
      <c r="U413" s="42"/>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50"/>
    </row>
    <row r="414" spans="1:113" ht="12" customHeight="1">
      <c r="A414" s="43"/>
      <c r="B414" s="129" t="s">
        <v>308</v>
      </c>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1"/>
    </row>
    <row r="415" spans="1:113" ht="12" customHeight="1">
      <c r="A415" s="43"/>
      <c r="B415" s="129"/>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1"/>
      <c r="BC415" s="51"/>
    </row>
    <row r="416" spans="1:113" ht="12" customHeight="1">
      <c r="A416" s="43"/>
      <c r="B416" s="129"/>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1"/>
    </row>
    <row r="417" spans="1:251" ht="12" customHeight="1">
      <c r="A417" s="43"/>
      <c r="B417" s="129"/>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1"/>
    </row>
    <row r="418" spans="1:251" ht="12" customHeight="1">
      <c r="A418" s="43"/>
      <c r="B418" s="129"/>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1"/>
    </row>
    <row r="419" spans="1:251" ht="15" thickBot="1">
      <c r="A419" s="52"/>
      <c r="B419" s="53"/>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54"/>
      <c r="AU419" s="54"/>
      <c r="AV419" s="54"/>
      <c r="AW419" s="54"/>
      <c r="AX419" s="55"/>
    </row>
    <row r="420" spans="1:251">
      <c r="B420" s="56"/>
    </row>
    <row r="421" spans="1:251" ht="14.25">
      <c r="B421" s="45" t="s">
        <v>247</v>
      </c>
      <c r="C421" s="43"/>
      <c r="D421" s="43"/>
      <c r="E421" s="43"/>
      <c r="F421" s="43"/>
      <c r="G421" s="43"/>
      <c r="H421" s="43"/>
      <c r="I421" s="43"/>
      <c r="J421" s="43"/>
      <c r="K421" s="43"/>
      <c r="L421" s="44"/>
      <c r="M421" s="44"/>
      <c r="N421" s="44"/>
      <c r="O421" s="44"/>
      <c r="P421" s="43"/>
      <c r="Q421" s="43"/>
      <c r="R421" s="43"/>
      <c r="S421" s="43"/>
      <c r="T421" s="43"/>
      <c r="U421" s="43"/>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row>
    <row r="422" spans="1:251" ht="15" thickBot="1">
      <c r="B422" s="43"/>
      <c r="C422" s="43"/>
      <c r="D422" s="43"/>
      <c r="E422" s="43"/>
      <c r="F422" s="43"/>
      <c r="G422" s="43"/>
      <c r="H422" s="43"/>
      <c r="I422" s="43"/>
      <c r="J422" s="43"/>
      <c r="K422" s="43"/>
      <c r="L422" s="44"/>
      <c r="M422" s="44"/>
      <c r="N422" s="44"/>
      <c r="O422" s="44"/>
      <c r="P422" s="43"/>
      <c r="Q422" s="43"/>
      <c r="R422" s="43"/>
      <c r="S422" s="43"/>
      <c r="T422" s="43"/>
      <c r="U422" s="43"/>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57" t="s">
        <v>248</v>
      </c>
    </row>
    <row r="423" spans="1:251" s="51" customFormat="1" ht="13.5" customHeight="1">
      <c r="A423" s="43"/>
      <c r="B423" s="132" t="s">
        <v>249</v>
      </c>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4"/>
      <c r="AA423" s="138" t="s">
        <v>250</v>
      </c>
      <c r="AB423" s="133"/>
      <c r="AC423" s="133"/>
      <c r="AD423" s="133"/>
      <c r="AE423" s="133"/>
      <c r="AF423" s="133"/>
      <c r="AG423" s="133"/>
      <c r="AH423" s="133"/>
      <c r="AI423" s="134"/>
      <c r="AJ423" s="138" t="s">
        <v>251</v>
      </c>
      <c r="AK423" s="133"/>
      <c r="AL423" s="133"/>
      <c r="AM423" s="133"/>
      <c r="AN423" s="133"/>
      <c r="AO423" s="133"/>
      <c r="AP423" s="133"/>
      <c r="AQ423" s="133"/>
      <c r="AR423" s="134"/>
      <c r="AS423" s="138" t="s">
        <v>252</v>
      </c>
      <c r="AT423" s="133"/>
      <c r="AU423" s="133"/>
      <c r="AV423" s="133"/>
      <c r="AW423" s="133"/>
      <c r="AX423" s="140"/>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c r="CP423" s="37"/>
      <c r="CQ423" s="37"/>
      <c r="CR423" s="37"/>
      <c r="CS423" s="37"/>
      <c r="CT423" s="37"/>
      <c r="CU423" s="37"/>
      <c r="CV423" s="37"/>
      <c r="CW423" s="37"/>
      <c r="CX423" s="37"/>
      <c r="CY423" s="37"/>
      <c r="CZ423" s="37"/>
      <c r="DA423" s="37"/>
      <c r="DB423" s="37"/>
      <c r="DC423" s="37"/>
      <c r="DD423" s="37"/>
      <c r="DE423" s="37"/>
      <c r="DF423" s="37"/>
      <c r="DG423" s="37"/>
      <c r="DH423" s="37"/>
      <c r="DI423" s="37"/>
      <c r="DJ423" s="37"/>
      <c r="DK423" s="37"/>
      <c r="DL423" s="37"/>
      <c r="DM423" s="37"/>
      <c r="DN423" s="37"/>
      <c r="DO423" s="37"/>
      <c r="DP423" s="37"/>
      <c r="DQ423" s="37"/>
      <c r="DR423" s="37"/>
      <c r="DS423" s="37"/>
      <c r="DT423" s="37"/>
      <c r="DU423" s="37"/>
      <c r="DV423" s="37"/>
      <c r="DW423" s="37"/>
      <c r="DX423" s="37"/>
      <c r="DY423" s="37"/>
      <c r="DZ423" s="37"/>
      <c r="EA423" s="37"/>
      <c r="EB423" s="37"/>
      <c r="EC423" s="37"/>
      <c r="ED423" s="37"/>
      <c r="EE423" s="37"/>
      <c r="EF423" s="37"/>
      <c r="EG423" s="37"/>
      <c r="EH423" s="37"/>
      <c r="EI423" s="37"/>
      <c r="EJ423" s="37"/>
      <c r="EK423" s="37"/>
      <c r="EL423" s="37"/>
      <c r="EM423" s="37"/>
      <c r="EN423" s="37"/>
      <c r="EO423" s="37"/>
      <c r="EP423" s="37"/>
      <c r="EQ423" s="37"/>
      <c r="ER423" s="37"/>
      <c r="ES423" s="37"/>
      <c r="ET423" s="37"/>
      <c r="EU423" s="37"/>
      <c r="EV423" s="37"/>
      <c r="EW423" s="37"/>
      <c r="EX423" s="37"/>
      <c r="EY423" s="37"/>
      <c r="EZ423" s="37"/>
      <c r="FA423" s="37"/>
      <c r="FB423" s="37"/>
      <c r="FC423" s="37"/>
      <c r="FD423" s="37"/>
      <c r="FE423" s="37"/>
      <c r="FF423" s="37"/>
      <c r="FG423" s="37"/>
      <c r="FH423" s="37"/>
      <c r="FI423" s="37"/>
      <c r="FJ423" s="37"/>
      <c r="FK423" s="37"/>
      <c r="FL423" s="37"/>
      <c r="FM423" s="37"/>
      <c r="FN423" s="37"/>
      <c r="FO423" s="37"/>
      <c r="FP423" s="37"/>
      <c r="FQ423" s="37"/>
      <c r="FR423" s="37"/>
      <c r="FS423" s="37"/>
      <c r="FT423" s="37"/>
      <c r="FU423" s="37"/>
      <c r="FV423" s="37"/>
      <c r="FW423" s="37"/>
      <c r="FX423" s="37"/>
      <c r="FY423" s="37"/>
      <c r="FZ423" s="37"/>
      <c r="GA423" s="37"/>
      <c r="GB423" s="37"/>
      <c r="GC423" s="37"/>
      <c r="GD423" s="37"/>
      <c r="GE423" s="37"/>
      <c r="GF423" s="37"/>
      <c r="GG423" s="37"/>
      <c r="GH423" s="37"/>
      <c r="GI423" s="37"/>
      <c r="GJ423" s="37"/>
      <c r="GK423" s="37"/>
      <c r="GL423" s="37"/>
      <c r="GM423" s="37"/>
      <c r="GN423" s="37"/>
      <c r="GO423" s="37"/>
      <c r="GP423" s="37"/>
      <c r="GQ423" s="37"/>
      <c r="GR423" s="37"/>
      <c r="GS423" s="37"/>
      <c r="GT423" s="37"/>
      <c r="GU423" s="37"/>
      <c r="GV423" s="37"/>
      <c r="GW423" s="37"/>
      <c r="GX423" s="37"/>
      <c r="GY423" s="37"/>
      <c r="GZ423" s="37"/>
      <c r="HA423" s="37"/>
      <c r="HB423" s="37"/>
      <c r="HC423" s="37"/>
      <c r="HD423" s="37"/>
      <c r="HE423" s="37"/>
      <c r="HF423" s="37"/>
      <c r="HG423" s="37"/>
      <c r="HH423" s="37"/>
      <c r="HI423" s="37"/>
      <c r="HJ423" s="37"/>
      <c r="HK423" s="37"/>
      <c r="HL423" s="37"/>
      <c r="HM423" s="37"/>
      <c r="HN423" s="37"/>
      <c r="HO423" s="37"/>
      <c r="HP423" s="37"/>
      <c r="HQ423" s="37"/>
      <c r="HR423" s="37"/>
      <c r="HS423" s="37"/>
      <c r="HT423" s="37"/>
      <c r="HU423" s="37"/>
      <c r="HV423" s="37"/>
      <c r="HW423" s="37"/>
      <c r="HX423" s="37"/>
      <c r="HY423" s="37"/>
      <c r="HZ423" s="37"/>
      <c r="IA423" s="37"/>
      <c r="IB423" s="37"/>
      <c r="IC423" s="37"/>
      <c r="ID423" s="37"/>
      <c r="IE423" s="37"/>
      <c r="IF423" s="37"/>
      <c r="IG423" s="37"/>
      <c r="IH423" s="37"/>
      <c r="II423" s="37"/>
      <c r="IJ423" s="37"/>
      <c r="IK423" s="37"/>
      <c r="IL423" s="37"/>
      <c r="IM423" s="37"/>
      <c r="IN423" s="37"/>
      <c r="IO423" s="37"/>
      <c r="IP423" s="37"/>
      <c r="IQ423" s="37"/>
    </row>
    <row r="424" spans="1:251" s="51" customFormat="1" ht="13.5">
      <c r="A424" s="43"/>
      <c r="B424" s="135"/>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7"/>
      <c r="AA424" s="139"/>
      <c r="AB424" s="136"/>
      <c r="AC424" s="136"/>
      <c r="AD424" s="136"/>
      <c r="AE424" s="136"/>
      <c r="AF424" s="136"/>
      <c r="AG424" s="136"/>
      <c r="AH424" s="136"/>
      <c r="AI424" s="137"/>
      <c r="AJ424" s="139"/>
      <c r="AK424" s="136"/>
      <c r="AL424" s="136"/>
      <c r="AM424" s="136"/>
      <c r="AN424" s="136"/>
      <c r="AO424" s="136"/>
      <c r="AP424" s="136"/>
      <c r="AQ424" s="136"/>
      <c r="AR424" s="137"/>
      <c r="AS424" s="139"/>
      <c r="AT424" s="136"/>
      <c r="AU424" s="136"/>
      <c r="AV424" s="136"/>
      <c r="AW424" s="136"/>
      <c r="AX424" s="141"/>
      <c r="AY424" s="37"/>
      <c r="AZ424" s="37"/>
      <c r="BA424" s="37"/>
      <c r="BB424" s="58"/>
      <c r="BC424" s="59"/>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c r="CP424" s="37"/>
      <c r="CQ424" s="37"/>
      <c r="CR424" s="37"/>
      <c r="CS424" s="37"/>
      <c r="CT424" s="37"/>
      <c r="CU424" s="37"/>
      <c r="CV424" s="37"/>
      <c r="CW424" s="37"/>
      <c r="CX424" s="37"/>
      <c r="CY424" s="37"/>
      <c r="CZ424" s="37"/>
      <c r="DA424" s="37"/>
      <c r="DB424" s="37"/>
      <c r="DC424" s="37"/>
      <c r="DD424" s="37"/>
      <c r="DE424" s="37"/>
      <c r="DF424" s="37"/>
      <c r="DG424" s="37"/>
      <c r="DH424" s="37"/>
      <c r="DI424" s="37"/>
      <c r="DJ424" s="37"/>
      <c r="DK424" s="37"/>
      <c r="DL424" s="37"/>
      <c r="DM424" s="37"/>
      <c r="DN424" s="37"/>
      <c r="DO424" s="37"/>
      <c r="DP424" s="37"/>
      <c r="DQ424" s="37"/>
      <c r="DR424" s="37"/>
      <c r="DS424" s="37"/>
      <c r="DT424" s="37"/>
      <c r="DU424" s="37"/>
      <c r="DV424" s="37"/>
      <c r="DW424" s="37"/>
      <c r="DX424" s="37"/>
      <c r="DY424" s="37"/>
      <c r="DZ424" s="37"/>
      <c r="EA424" s="37"/>
      <c r="EB424" s="37"/>
      <c r="EC424" s="37"/>
      <c r="ED424" s="37"/>
      <c r="EE424" s="37"/>
      <c r="EF424" s="37"/>
      <c r="EG424" s="37"/>
      <c r="EH424" s="37"/>
      <c r="EI424" s="37"/>
      <c r="EJ424" s="37"/>
      <c r="EK424" s="37"/>
      <c r="EL424" s="37"/>
      <c r="EM424" s="37"/>
      <c r="EN424" s="37"/>
      <c r="EO424" s="37"/>
      <c r="EP424" s="37"/>
      <c r="EQ424" s="37"/>
      <c r="ER424" s="37"/>
      <c r="ES424" s="37"/>
      <c r="ET424" s="37"/>
      <c r="EU424" s="37"/>
      <c r="EV424" s="37"/>
      <c r="EW424" s="37"/>
      <c r="EX424" s="37"/>
      <c r="EY424" s="37"/>
      <c r="EZ424" s="37"/>
      <c r="FA424" s="37"/>
      <c r="FB424" s="37"/>
      <c r="FC424" s="37"/>
      <c r="FD424" s="37"/>
      <c r="FE424" s="37"/>
      <c r="FF424" s="37"/>
      <c r="FG424" s="37"/>
      <c r="FH424" s="37"/>
      <c r="FI424" s="37"/>
      <c r="FJ424" s="37"/>
      <c r="FK424" s="37"/>
      <c r="FL424" s="37"/>
      <c r="FM424" s="37"/>
      <c r="FN424" s="37"/>
      <c r="FO424" s="37"/>
      <c r="FP424" s="37"/>
      <c r="FQ424" s="37"/>
      <c r="FR424" s="37"/>
      <c r="FS424" s="37"/>
      <c r="FT424" s="37"/>
      <c r="FU424" s="37"/>
      <c r="FV424" s="37"/>
      <c r="FW424" s="37"/>
      <c r="FX424" s="37"/>
      <c r="FY424" s="37"/>
      <c r="FZ424" s="37"/>
      <c r="GA424" s="37"/>
      <c r="GB424" s="37"/>
      <c r="GC424" s="37"/>
      <c r="GD424" s="37"/>
      <c r="GE424" s="37"/>
      <c r="GF424" s="37"/>
      <c r="GG424" s="37"/>
      <c r="GH424" s="37"/>
      <c r="GI424" s="37"/>
      <c r="GJ424" s="37"/>
      <c r="GK424" s="37"/>
      <c r="GL424" s="37"/>
      <c r="GM424" s="37"/>
      <c r="GN424" s="37"/>
      <c r="GO424" s="37"/>
      <c r="GP424" s="37"/>
      <c r="GQ424" s="37"/>
      <c r="GR424" s="37"/>
      <c r="GS424" s="37"/>
      <c r="GT424" s="37"/>
      <c r="GU424" s="37"/>
      <c r="GV424" s="37"/>
      <c r="GW424" s="37"/>
      <c r="GX424" s="37"/>
      <c r="GY424" s="37"/>
      <c r="GZ424" s="37"/>
      <c r="HA424" s="37"/>
      <c r="HB424" s="37"/>
      <c r="HC424" s="37"/>
      <c r="HD424" s="37"/>
      <c r="HE424" s="37"/>
      <c r="HF424" s="37"/>
      <c r="HG424" s="37"/>
      <c r="HH424" s="37"/>
      <c r="HI424" s="37"/>
      <c r="HJ424" s="37"/>
      <c r="HK424" s="37"/>
      <c r="HL424" s="37"/>
      <c r="HM424" s="37"/>
      <c r="HN424" s="37"/>
      <c r="HO424" s="37"/>
      <c r="HP424" s="37"/>
      <c r="HQ424" s="37"/>
      <c r="HR424" s="37"/>
      <c r="HS424" s="37"/>
      <c r="HT424" s="37"/>
      <c r="HU424" s="37"/>
      <c r="HV424" s="37"/>
      <c r="HW424" s="37"/>
      <c r="HX424" s="37"/>
      <c r="HY424" s="37"/>
      <c r="HZ424" s="37"/>
      <c r="IA424" s="37"/>
      <c r="IB424" s="37"/>
      <c r="IC424" s="37"/>
      <c r="ID424" s="37"/>
      <c r="IE424" s="37"/>
      <c r="IF424" s="37"/>
      <c r="IG424" s="37"/>
      <c r="IH424" s="37"/>
      <c r="II424" s="37"/>
      <c r="IJ424" s="37"/>
      <c r="IK424" s="37"/>
      <c r="IL424" s="37"/>
      <c r="IM424" s="37"/>
      <c r="IN424" s="37"/>
      <c r="IO424" s="37"/>
      <c r="IP424" s="37"/>
      <c r="IQ424" s="37"/>
    </row>
    <row r="425" spans="1:251" s="51" customFormat="1" ht="18.75" customHeight="1">
      <c r="A425" s="43"/>
      <c r="B425" s="60"/>
      <c r="C425" s="104" t="s">
        <v>309</v>
      </c>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6"/>
      <c r="AA425" s="107">
        <v>7500</v>
      </c>
      <c r="AB425" s="108"/>
      <c r="AC425" s="108"/>
      <c r="AD425" s="108"/>
      <c r="AE425" s="108"/>
      <c r="AF425" s="108"/>
      <c r="AG425" s="108"/>
      <c r="AH425" s="108"/>
      <c r="AI425" s="109"/>
      <c r="AJ425" s="107">
        <v>7500</v>
      </c>
      <c r="AK425" s="108"/>
      <c r="AL425" s="108"/>
      <c r="AM425" s="108"/>
      <c r="AN425" s="108"/>
      <c r="AO425" s="108"/>
      <c r="AP425" s="108"/>
      <c r="AQ425" s="108"/>
      <c r="AR425" s="109"/>
      <c r="AS425" s="110"/>
      <c r="AT425" s="111"/>
      <c r="AU425" s="111"/>
      <c r="AV425" s="111"/>
      <c r="AW425" s="111"/>
      <c r="AX425" s="112"/>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7"/>
      <c r="CZ425" s="37"/>
      <c r="DA425" s="37"/>
      <c r="DB425" s="37"/>
      <c r="DC425" s="37"/>
      <c r="DD425" s="37"/>
      <c r="DE425" s="37"/>
      <c r="DF425" s="37"/>
      <c r="DG425" s="37"/>
      <c r="DH425" s="37"/>
      <c r="DI425" s="37"/>
      <c r="DJ425" s="37"/>
      <c r="DK425" s="37"/>
      <c r="DL425" s="37"/>
      <c r="DM425" s="37"/>
      <c r="DN425" s="37"/>
      <c r="DO425" s="37"/>
      <c r="DP425" s="37"/>
      <c r="DQ425" s="37"/>
      <c r="DR425" s="37"/>
      <c r="DS425" s="37"/>
      <c r="DT425" s="37"/>
      <c r="DU425" s="37"/>
      <c r="DV425" s="37"/>
      <c r="DW425" s="37"/>
      <c r="DX425" s="37"/>
      <c r="DY425" s="37"/>
      <c r="DZ425" s="37"/>
      <c r="EA425" s="37"/>
      <c r="EB425" s="37"/>
      <c r="EC425" s="37"/>
      <c r="ED425" s="37"/>
      <c r="EE425" s="37"/>
      <c r="EF425" s="37"/>
      <c r="EG425" s="37"/>
      <c r="EH425" s="37"/>
      <c r="EI425" s="37"/>
      <c r="EJ425" s="37"/>
      <c r="EK425" s="37"/>
      <c r="EL425" s="37"/>
      <c r="EM425" s="37"/>
      <c r="EN425" s="37"/>
      <c r="EO425" s="37"/>
      <c r="EP425" s="37"/>
      <c r="EQ425" s="37"/>
      <c r="ER425" s="37"/>
      <c r="ES425" s="37"/>
      <c r="ET425" s="37"/>
      <c r="EU425" s="37"/>
      <c r="EV425" s="37"/>
      <c r="EW425" s="37"/>
      <c r="EX425" s="37"/>
      <c r="EY425" s="37"/>
      <c r="EZ425" s="37"/>
      <c r="FA425" s="37"/>
      <c r="FB425" s="37"/>
      <c r="FC425" s="37"/>
      <c r="FD425" s="37"/>
      <c r="FE425" s="37"/>
      <c r="FF425" s="37"/>
      <c r="FG425" s="37"/>
      <c r="FH425" s="37"/>
      <c r="FI425" s="37"/>
      <c r="FJ425" s="37"/>
      <c r="FK425" s="37"/>
      <c r="FL425" s="37"/>
      <c r="FM425" s="37"/>
      <c r="FN425" s="37"/>
      <c r="FO425" s="37"/>
      <c r="FP425" s="37"/>
      <c r="FQ425" s="37"/>
      <c r="FR425" s="37"/>
      <c r="FS425" s="37"/>
      <c r="FT425" s="37"/>
      <c r="FU425" s="37"/>
      <c r="FV425" s="37"/>
      <c r="FW425" s="37"/>
      <c r="FX425" s="37"/>
      <c r="FY425" s="37"/>
      <c r="FZ425" s="37"/>
      <c r="GA425" s="37"/>
      <c r="GB425" s="37"/>
      <c r="GC425" s="37"/>
      <c r="GD425" s="37"/>
      <c r="GE425" s="37"/>
      <c r="GF425" s="37"/>
      <c r="GG425" s="37"/>
      <c r="GH425" s="37"/>
      <c r="GI425" s="37"/>
      <c r="GJ425" s="37"/>
      <c r="GK425" s="37"/>
      <c r="GL425" s="37"/>
      <c r="GM425" s="37"/>
      <c r="GN425" s="37"/>
      <c r="GO425" s="37"/>
      <c r="GP425" s="37"/>
      <c r="GQ425" s="37"/>
      <c r="GR425" s="37"/>
      <c r="GS425" s="37"/>
      <c r="GT425" s="37"/>
      <c r="GU425" s="37"/>
      <c r="GV425" s="37"/>
      <c r="GW425" s="37"/>
      <c r="GX425" s="37"/>
      <c r="GY425" s="37"/>
      <c r="GZ425" s="37"/>
      <c r="HA425" s="37"/>
      <c r="HB425" s="37"/>
      <c r="HC425" s="37"/>
      <c r="HD425" s="37"/>
      <c r="HE425" s="37"/>
      <c r="HF425" s="37"/>
      <c r="HG425" s="37"/>
      <c r="HH425" s="37"/>
      <c r="HI425" s="37"/>
      <c r="HJ425" s="37"/>
      <c r="HK425" s="37"/>
      <c r="HL425" s="37"/>
      <c r="HM425" s="37"/>
      <c r="HN425" s="37"/>
      <c r="HO425" s="37"/>
      <c r="HP425" s="37"/>
      <c r="HQ425" s="37"/>
      <c r="HR425" s="37"/>
      <c r="HS425" s="37"/>
      <c r="HT425" s="37"/>
      <c r="HU425" s="37"/>
      <c r="HV425" s="37"/>
      <c r="HW425" s="37"/>
      <c r="HX425" s="37"/>
      <c r="HY425" s="37"/>
      <c r="HZ425" s="37"/>
      <c r="IA425" s="37"/>
      <c r="IB425" s="37"/>
      <c r="IC425" s="37"/>
      <c r="ID425" s="37"/>
      <c r="IE425" s="37"/>
      <c r="IF425" s="37"/>
      <c r="IG425" s="37"/>
      <c r="IH425" s="37"/>
      <c r="II425" s="37"/>
      <c r="IJ425" s="37"/>
      <c r="IK425" s="37"/>
      <c r="IL425" s="37"/>
      <c r="IM425" s="37"/>
      <c r="IN425" s="37"/>
      <c r="IO425" s="37"/>
      <c r="IP425" s="37"/>
      <c r="IQ425" s="37"/>
    </row>
    <row r="426" spans="1:251" s="51" customFormat="1" ht="18.75" customHeight="1" thickBot="1">
      <c r="A426" s="52"/>
      <c r="B426" s="113" t="s">
        <v>253</v>
      </c>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5"/>
      <c r="AA426" s="116">
        <f>SUM($AA$425:$AA$425)</f>
        <v>7500</v>
      </c>
      <c r="AB426" s="117"/>
      <c r="AC426" s="117"/>
      <c r="AD426" s="117"/>
      <c r="AE426" s="117"/>
      <c r="AF426" s="117"/>
      <c r="AG426" s="117"/>
      <c r="AH426" s="117"/>
      <c r="AI426" s="118"/>
      <c r="AJ426" s="116">
        <f>SUM($AJ$425:$AJ$425)</f>
        <v>7500</v>
      </c>
      <c r="AK426" s="117"/>
      <c r="AL426" s="117"/>
      <c r="AM426" s="117"/>
      <c r="AN426" s="117"/>
      <c r="AO426" s="117"/>
      <c r="AP426" s="117"/>
      <c r="AQ426" s="117"/>
      <c r="AR426" s="118"/>
      <c r="AS426" s="119"/>
      <c r="AT426" s="120"/>
      <c r="AU426" s="120"/>
      <c r="AV426" s="120"/>
      <c r="AW426" s="120"/>
      <c r="AX426" s="121"/>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c r="BX426" s="37"/>
      <c r="BY426" s="37"/>
      <c r="BZ426" s="37"/>
      <c r="CA426" s="37"/>
      <c r="CB426" s="37"/>
      <c r="CC426" s="37"/>
      <c r="CD426" s="37"/>
      <c r="CE426" s="37"/>
      <c r="CF426" s="37"/>
      <c r="CG426" s="37"/>
      <c r="CH426" s="37"/>
      <c r="CI426" s="37"/>
      <c r="CJ426" s="37"/>
      <c r="CK426" s="37"/>
      <c r="CL426" s="37"/>
      <c r="CM426" s="37"/>
      <c r="CN426" s="37"/>
      <c r="CO426" s="37"/>
      <c r="CP426" s="37"/>
      <c r="CQ426" s="37"/>
      <c r="CR426" s="37"/>
      <c r="CS426" s="37"/>
      <c r="CT426" s="37"/>
      <c r="CU426" s="37"/>
      <c r="CV426" s="37"/>
      <c r="CW426" s="37"/>
      <c r="CX426" s="37"/>
      <c r="CY426" s="37"/>
      <c r="CZ426" s="37"/>
      <c r="DA426" s="37"/>
      <c r="DB426" s="37"/>
      <c r="DC426" s="37"/>
      <c r="DD426" s="37"/>
      <c r="DE426" s="37"/>
      <c r="DF426" s="37"/>
      <c r="DG426" s="37"/>
      <c r="DH426" s="37"/>
      <c r="DI426" s="37"/>
      <c r="DJ426" s="37"/>
      <c r="DK426" s="37"/>
      <c r="DL426" s="37"/>
      <c r="DM426" s="37"/>
      <c r="DN426" s="37"/>
      <c r="DO426" s="37"/>
      <c r="DP426" s="37"/>
      <c r="DQ426" s="37"/>
      <c r="DR426" s="37"/>
      <c r="DS426" s="37"/>
      <c r="DT426" s="37"/>
      <c r="DU426" s="37"/>
      <c r="DV426" s="37"/>
      <c r="DW426" s="37"/>
      <c r="DX426" s="37"/>
      <c r="DY426" s="37"/>
      <c r="DZ426" s="37"/>
      <c r="EA426" s="37"/>
      <c r="EB426" s="37"/>
      <c r="EC426" s="37"/>
      <c r="ED426" s="37"/>
      <c r="EE426" s="37"/>
      <c r="EF426" s="37"/>
      <c r="EG426" s="37"/>
      <c r="EH426" s="37"/>
      <c r="EI426" s="37"/>
      <c r="EJ426" s="37"/>
      <c r="EK426" s="37"/>
      <c r="EL426" s="37"/>
      <c r="EM426" s="37"/>
      <c r="EN426" s="37"/>
      <c r="EO426" s="37"/>
      <c r="EP426" s="37"/>
      <c r="EQ426" s="37"/>
      <c r="ER426" s="37"/>
      <c r="ES426" s="37"/>
      <c r="ET426" s="37"/>
      <c r="EU426" s="37"/>
      <c r="EV426" s="37"/>
      <c r="EW426" s="37"/>
      <c r="EX426" s="37"/>
      <c r="EY426" s="37"/>
      <c r="EZ426" s="37"/>
      <c r="FA426" s="37"/>
      <c r="FB426" s="37"/>
      <c r="FC426" s="37"/>
      <c r="FD426" s="37"/>
      <c r="FE426" s="37"/>
      <c r="FF426" s="37"/>
      <c r="FG426" s="37"/>
      <c r="FH426" s="37"/>
      <c r="FI426" s="37"/>
      <c r="FJ426" s="37"/>
      <c r="FK426" s="37"/>
      <c r="FL426" s="37"/>
      <c r="FM426" s="37"/>
      <c r="FN426" s="37"/>
      <c r="FO426" s="37"/>
      <c r="FP426" s="37"/>
      <c r="FQ426" s="37"/>
      <c r="FR426" s="37"/>
      <c r="FS426" s="37"/>
      <c r="FT426" s="37"/>
      <c r="FU426" s="37"/>
      <c r="FV426" s="37"/>
      <c r="FW426" s="37"/>
      <c r="FX426" s="37"/>
      <c r="FY426" s="37"/>
      <c r="FZ426" s="37"/>
      <c r="GA426" s="37"/>
      <c r="GB426" s="37"/>
      <c r="GC426" s="37"/>
      <c r="GD426" s="37"/>
      <c r="GE426" s="37"/>
      <c r="GF426" s="37"/>
      <c r="GG426" s="37"/>
      <c r="GH426" s="37"/>
      <c r="GI426" s="37"/>
      <c r="GJ426" s="37"/>
      <c r="GK426" s="37"/>
      <c r="GL426" s="37"/>
      <c r="GM426" s="37"/>
      <c r="GN426" s="37"/>
      <c r="GO426" s="37"/>
      <c r="GP426" s="37"/>
      <c r="GQ426" s="37"/>
      <c r="GR426" s="37"/>
      <c r="GS426" s="37"/>
      <c r="GT426" s="37"/>
      <c r="GU426" s="37"/>
      <c r="GV426" s="37"/>
      <c r="GW426" s="37"/>
      <c r="GX426" s="37"/>
      <c r="GY426" s="37"/>
      <c r="GZ426" s="37"/>
      <c r="HA426" s="37"/>
      <c r="HB426" s="37"/>
      <c r="HC426" s="37"/>
      <c r="HD426" s="37"/>
      <c r="HE426" s="37"/>
      <c r="HF426" s="37"/>
      <c r="HG426" s="37"/>
      <c r="HH426" s="37"/>
      <c r="HI426" s="37"/>
      <c r="HJ426" s="37"/>
      <c r="HK426" s="37"/>
      <c r="HL426" s="37"/>
      <c r="HM426" s="37"/>
      <c r="HN426" s="37"/>
      <c r="HO426" s="37"/>
      <c r="HP426" s="37"/>
      <c r="HQ426" s="37"/>
      <c r="HR426" s="37"/>
      <c r="HS426" s="37"/>
      <c r="HT426" s="37"/>
      <c r="HU426" s="37"/>
      <c r="HV426" s="37"/>
      <c r="HW426" s="37"/>
      <c r="HX426" s="37"/>
      <c r="HY426" s="37"/>
      <c r="HZ426" s="37"/>
      <c r="IA426" s="37"/>
      <c r="IB426" s="37"/>
      <c r="IC426" s="37"/>
      <c r="ID426" s="37"/>
      <c r="IE426" s="37"/>
      <c r="IF426" s="37"/>
      <c r="IG426" s="37"/>
      <c r="IH426" s="37"/>
      <c r="II426" s="37"/>
      <c r="IJ426" s="37"/>
      <c r="IK426" s="37"/>
      <c r="IL426" s="37"/>
      <c r="IM426" s="37"/>
      <c r="IN426" s="37"/>
      <c r="IO426" s="37"/>
      <c r="IP426" s="37"/>
      <c r="IQ426" s="37"/>
    </row>
    <row r="428" spans="1:251" ht="18.75">
      <c r="A428" s="36" t="s">
        <v>241</v>
      </c>
      <c r="AW428" s="38"/>
      <c r="AX428" s="39"/>
      <c r="AY428" s="38"/>
    </row>
    <row r="430" spans="1:251" ht="18.75">
      <c r="B430" s="122" t="s">
        <v>0</v>
      </c>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row>
    <row r="431" spans="1:251">
      <c r="Z431" s="40"/>
      <c r="AD431" s="40"/>
      <c r="AE431" s="40"/>
      <c r="AF431" s="40"/>
      <c r="AG431" s="40"/>
      <c r="AH431" s="40"/>
      <c r="AI431" s="40"/>
      <c r="AO431" s="40"/>
    </row>
    <row r="432" spans="1:251" ht="13.5" thickBot="1">
      <c r="Z432" s="40"/>
      <c r="AD432" s="40"/>
      <c r="AE432" s="40"/>
      <c r="AF432" s="40"/>
      <c r="AG432" s="40"/>
      <c r="AH432" s="40"/>
      <c r="AI432" s="40"/>
      <c r="AO432" s="40"/>
      <c r="DI432" s="41"/>
    </row>
    <row r="433" spans="1:113" ht="24.75" customHeight="1" thickBot="1">
      <c r="B433" s="124" t="s">
        <v>242</v>
      </c>
      <c r="C433" s="125"/>
      <c r="D433" s="125"/>
      <c r="E433" s="125"/>
      <c r="F433" s="125"/>
      <c r="G433" s="125"/>
      <c r="H433" s="126" t="s">
        <v>310</v>
      </c>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8"/>
      <c r="DI433" s="41"/>
    </row>
    <row r="434" spans="1:113" ht="14.25">
      <c r="B434" s="42"/>
      <c r="C434" s="42"/>
      <c r="D434" s="42"/>
      <c r="E434" s="42"/>
      <c r="F434" s="42"/>
      <c r="G434" s="42"/>
      <c r="H434" s="43"/>
      <c r="I434" s="43"/>
      <c r="J434" s="43"/>
      <c r="K434" s="43"/>
      <c r="L434" s="44"/>
      <c r="M434" s="44"/>
      <c r="N434" s="44"/>
      <c r="O434" s="44"/>
      <c r="P434" s="43"/>
      <c r="Q434" s="43"/>
      <c r="R434" s="43"/>
      <c r="S434" s="43"/>
      <c r="T434" s="43"/>
      <c r="U434" s="43"/>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DI434" s="41"/>
    </row>
    <row r="435" spans="1:113" ht="15" thickBot="1">
      <c r="A435" s="46"/>
      <c r="B435" s="45" t="s">
        <v>244</v>
      </c>
      <c r="C435" s="43"/>
      <c r="D435" s="43"/>
      <c r="E435" s="43"/>
      <c r="F435" s="43"/>
      <c r="G435" s="43"/>
      <c r="H435" s="43"/>
      <c r="I435" s="43"/>
      <c r="J435" s="43"/>
      <c r="K435" s="43"/>
      <c r="L435" s="44"/>
      <c r="M435" s="44"/>
      <c r="N435" s="44"/>
      <c r="O435" s="44"/>
      <c r="P435" s="43"/>
      <c r="Q435" s="43"/>
      <c r="R435" s="43"/>
      <c r="S435" s="43"/>
      <c r="T435" s="43"/>
      <c r="U435" s="43"/>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DI435" s="41"/>
    </row>
    <row r="436" spans="1:113" ht="14.25">
      <c r="A436" s="43"/>
      <c r="B436" s="47"/>
      <c r="C436" s="42"/>
      <c r="D436" s="42"/>
      <c r="E436" s="42"/>
      <c r="F436" s="42"/>
      <c r="G436" s="42"/>
      <c r="H436" s="42"/>
      <c r="I436" s="42"/>
      <c r="J436" s="42"/>
      <c r="K436" s="42"/>
      <c r="L436" s="48"/>
      <c r="M436" s="48"/>
      <c r="N436" s="48"/>
      <c r="O436" s="48"/>
      <c r="P436" s="42"/>
      <c r="Q436" s="42"/>
      <c r="R436" s="42"/>
      <c r="S436" s="42"/>
      <c r="T436" s="42"/>
      <c r="U436" s="42"/>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50"/>
    </row>
    <row r="437" spans="1:113" ht="12" customHeight="1">
      <c r="A437" s="43"/>
      <c r="B437" s="129" t="s">
        <v>311</v>
      </c>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0"/>
      <c r="AE437" s="130"/>
      <c r="AF437" s="130"/>
      <c r="AG437" s="130"/>
      <c r="AH437" s="130"/>
      <c r="AI437" s="130"/>
      <c r="AJ437" s="130"/>
      <c r="AK437" s="130"/>
      <c r="AL437" s="130"/>
      <c r="AM437" s="130"/>
      <c r="AN437" s="130"/>
      <c r="AO437" s="130"/>
      <c r="AP437" s="130"/>
      <c r="AQ437" s="130"/>
      <c r="AR437" s="130"/>
      <c r="AS437" s="130"/>
      <c r="AT437" s="130"/>
      <c r="AU437" s="130"/>
      <c r="AV437" s="130"/>
      <c r="AW437" s="130"/>
      <c r="AX437" s="131"/>
    </row>
    <row r="438" spans="1:113" ht="12" customHeight="1">
      <c r="A438" s="43"/>
      <c r="B438" s="129"/>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c r="AA438" s="130"/>
      <c r="AB438" s="130"/>
      <c r="AC438" s="130"/>
      <c r="AD438" s="130"/>
      <c r="AE438" s="130"/>
      <c r="AF438" s="130"/>
      <c r="AG438" s="130"/>
      <c r="AH438" s="130"/>
      <c r="AI438" s="130"/>
      <c r="AJ438" s="130"/>
      <c r="AK438" s="130"/>
      <c r="AL438" s="130"/>
      <c r="AM438" s="130"/>
      <c r="AN438" s="130"/>
      <c r="AO438" s="130"/>
      <c r="AP438" s="130"/>
      <c r="AQ438" s="130"/>
      <c r="AR438" s="130"/>
      <c r="AS438" s="130"/>
      <c r="AT438" s="130"/>
      <c r="AU438" s="130"/>
      <c r="AV438" s="130"/>
      <c r="AW438" s="130"/>
      <c r="AX438" s="131"/>
      <c r="BC438" s="51"/>
    </row>
    <row r="439" spans="1:113" ht="12" customHeight="1">
      <c r="A439" s="43"/>
      <c r="B439" s="129"/>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0"/>
      <c r="AD439" s="130"/>
      <c r="AE439" s="130"/>
      <c r="AF439" s="130"/>
      <c r="AG439" s="130"/>
      <c r="AH439" s="130"/>
      <c r="AI439" s="130"/>
      <c r="AJ439" s="130"/>
      <c r="AK439" s="130"/>
      <c r="AL439" s="130"/>
      <c r="AM439" s="130"/>
      <c r="AN439" s="130"/>
      <c r="AO439" s="130"/>
      <c r="AP439" s="130"/>
      <c r="AQ439" s="130"/>
      <c r="AR439" s="130"/>
      <c r="AS439" s="130"/>
      <c r="AT439" s="130"/>
      <c r="AU439" s="130"/>
      <c r="AV439" s="130"/>
      <c r="AW439" s="130"/>
      <c r="AX439" s="131"/>
    </row>
    <row r="440" spans="1:113" ht="12" customHeight="1">
      <c r="A440" s="43"/>
      <c r="B440" s="129"/>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0"/>
      <c r="AD440" s="130"/>
      <c r="AE440" s="130"/>
      <c r="AF440" s="130"/>
      <c r="AG440" s="130"/>
      <c r="AH440" s="130"/>
      <c r="AI440" s="130"/>
      <c r="AJ440" s="130"/>
      <c r="AK440" s="130"/>
      <c r="AL440" s="130"/>
      <c r="AM440" s="130"/>
      <c r="AN440" s="130"/>
      <c r="AO440" s="130"/>
      <c r="AP440" s="130"/>
      <c r="AQ440" s="130"/>
      <c r="AR440" s="130"/>
      <c r="AS440" s="130"/>
      <c r="AT440" s="130"/>
      <c r="AU440" s="130"/>
      <c r="AV440" s="130"/>
      <c r="AW440" s="130"/>
      <c r="AX440" s="131"/>
    </row>
    <row r="441" spans="1:113" ht="12" customHeight="1">
      <c r="A441" s="43"/>
      <c r="B441" s="129"/>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0"/>
      <c r="AE441" s="130"/>
      <c r="AF441" s="130"/>
      <c r="AG441" s="130"/>
      <c r="AH441" s="130"/>
      <c r="AI441" s="130"/>
      <c r="AJ441" s="130"/>
      <c r="AK441" s="130"/>
      <c r="AL441" s="130"/>
      <c r="AM441" s="130"/>
      <c r="AN441" s="130"/>
      <c r="AO441" s="130"/>
      <c r="AP441" s="130"/>
      <c r="AQ441" s="130"/>
      <c r="AR441" s="130"/>
      <c r="AS441" s="130"/>
      <c r="AT441" s="130"/>
      <c r="AU441" s="130"/>
      <c r="AV441" s="130"/>
      <c r="AW441" s="130"/>
      <c r="AX441" s="131"/>
    </row>
    <row r="442" spans="1:113" ht="15" thickBot="1">
      <c r="A442" s="52"/>
      <c r="B442" s="53"/>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54"/>
      <c r="AU442" s="54"/>
      <c r="AV442" s="54"/>
      <c r="AW442" s="54"/>
      <c r="AX442" s="55"/>
    </row>
    <row r="443" spans="1:113">
      <c r="B443" s="56"/>
    </row>
    <row r="444" spans="1:113" ht="15" thickBot="1">
      <c r="A444" s="46"/>
      <c r="B444" s="45" t="s">
        <v>245</v>
      </c>
      <c r="C444" s="43"/>
      <c r="D444" s="43"/>
      <c r="E444" s="43"/>
      <c r="F444" s="43"/>
      <c r="G444" s="43"/>
      <c r="H444" s="43"/>
      <c r="I444" s="43"/>
      <c r="J444" s="43"/>
      <c r="K444" s="43"/>
      <c r="L444" s="44"/>
      <c r="M444" s="44"/>
      <c r="N444" s="44"/>
      <c r="O444" s="44"/>
      <c r="P444" s="43"/>
      <c r="Q444" s="43"/>
      <c r="R444" s="43"/>
      <c r="S444" s="43"/>
      <c r="T444" s="43"/>
      <c r="U444" s="43"/>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DI444" s="41"/>
    </row>
    <row r="445" spans="1:113" ht="14.25">
      <c r="A445" s="43"/>
      <c r="B445" s="47"/>
      <c r="C445" s="42"/>
      <c r="D445" s="42"/>
      <c r="E445" s="42"/>
      <c r="F445" s="42"/>
      <c r="G445" s="42"/>
      <c r="H445" s="42"/>
      <c r="I445" s="42"/>
      <c r="J445" s="42"/>
      <c r="K445" s="42"/>
      <c r="L445" s="48"/>
      <c r="M445" s="48"/>
      <c r="N445" s="48"/>
      <c r="O445" s="48"/>
      <c r="P445" s="42"/>
      <c r="Q445" s="42"/>
      <c r="R445" s="42"/>
      <c r="S445" s="42"/>
      <c r="T445" s="42"/>
      <c r="U445" s="42"/>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50"/>
    </row>
    <row r="446" spans="1:113" ht="12" customHeight="1">
      <c r="A446" s="43"/>
      <c r="B446" s="129" t="s">
        <v>312</v>
      </c>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0"/>
      <c r="AU446" s="130"/>
      <c r="AV446" s="130"/>
      <c r="AW446" s="130"/>
      <c r="AX446" s="131"/>
    </row>
    <row r="447" spans="1:113" ht="12" customHeight="1">
      <c r="A447" s="43"/>
      <c r="B447" s="129"/>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0"/>
      <c r="AD447" s="130"/>
      <c r="AE447" s="130"/>
      <c r="AF447" s="130"/>
      <c r="AG447" s="130"/>
      <c r="AH447" s="130"/>
      <c r="AI447" s="130"/>
      <c r="AJ447" s="130"/>
      <c r="AK447" s="130"/>
      <c r="AL447" s="130"/>
      <c r="AM447" s="130"/>
      <c r="AN447" s="130"/>
      <c r="AO447" s="130"/>
      <c r="AP447" s="130"/>
      <c r="AQ447" s="130"/>
      <c r="AR447" s="130"/>
      <c r="AS447" s="130"/>
      <c r="AT447" s="130"/>
      <c r="AU447" s="130"/>
      <c r="AV447" s="130"/>
      <c r="AW447" s="130"/>
      <c r="AX447" s="131"/>
    </row>
    <row r="448" spans="1:113" ht="12" customHeight="1">
      <c r="A448" s="43"/>
      <c r="B448" s="129"/>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0"/>
      <c r="AD448" s="130"/>
      <c r="AE448" s="130"/>
      <c r="AF448" s="130"/>
      <c r="AG448" s="130"/>
      <c r="AH448" s="130"/>
      <c r="AI448" s="130"/>
      <c r="AJ448" s="130"/>
      <c r="AK448" s="130"/>
      <c r="AL448" s="130"/>
      <c r="AM448" s="130"/>
      <c r="AN448" s="130"/>
      <c r="AO448" s="130"/>
      <c r="AP448" s="130"/>
      <c r="AQ448" s="130"/>
      <c r="AR448" s="130"/>
      <c r="AS448" s="130"/>
      <c r="AT448" s="130"/>
      <c r="AU448" s="130"/>
      <c r="AV448" s="130"/>
      <c r="AW448" s="130"/>
      <c r="AX448" s="131"/>
    </row>
    <row r="449" spans="1:251" ht="12" customHeight="1">
      <c r="A449" s="43"/>
      <c r="B449" s="129"/>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0"/>
      <c r="AE449" s="130"/>
      <c r="AF449" s="130"/>
      <c r="AG449" s="130"/>
      <c r="AH449" s="130"/>
      <c r="AI449" s="130"/>
      <c r="AJ449" s="130"/>
      <c r="AK449" s="130"/>
      <c r="AL449" s="130"/>
      <c r="AM449" s="130"/>
      <c r="AN449" s="130"/>
      <c r="AO449" s="130"/>
      <c r="AP449" s="130"/>
      <c r="AQ449" s="130"/>
      <c r="AR449" s="130"/>
      <c r="AS449" s="130"/>
      <c r="AT449" s="130"/>
      <c r="AU449" s="130"/>
      <c r="AV449" s="130"/>
      <c r="AW449" s="130"/>
      <c r="AX449" s="131"/>
    </row>
    <row r="450" spans="1:251" ht="12" customHeight="1">
      <c r="A450" s="43"/>
      <c r="B450" s="129"/>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0"/>
      <c r="AE450" s="130"/>
      <c r="AF450" s="130"/>
      <c r="AG450" s="130"/>
      <c r="AH450" s="130"/>
      <c r="AI450" s="130"/>
      <c r="AJ450" s="130"/>
      <c r="AK450" s="130"/>
      <c r="AL450" s="130"/>
      <c r="AM450" s="130"/>
      <c r="AN450" s="130"/>
      <c r="AO450" s="130"/>
      <c r="AP450" s="130"/>
      <c r="AQ450" s="130"/>
      <c r="AR450" s="130"/>
      <c r="AS450" s="130"/>
      <c r="AT450" s="130"/>
      <c r="AU450" s="130"/>
      <c r="AV450" s="130"/>
      <c r="AW450" s="130"/>
      <c r="AX450" s="131"/>
      <c r="BC450" s="51"/>
    </row>
    <row r="451" spans="1:251" ht="15" thickBot="1">
      <c r="A451" s="52"/>
      <c r="B451" s="53"/>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54"/>
      <c r="AU451" s="54"/>
      <c r="AV451" s="54"/>
      <c r="AW451" s="54"/>
      <c r="AX451" s="55"/>
    </row>
    <row r="452" spans="1:251">
      <c r="B452" s="56"/>
    </row>
    <row r="453" spans="1:251" ht="14.25">
      <c r="B453" s="45" t="s">
        <v>247</v>
      </c>
      <c r="C453" s="43"/>
      <c r="D453" s="43"/>
      <c r="E453" s="43"/>
      <c r="F453" s="43"/>
      <c r="G453" s="43"/>
      <c r="H453" s="43"/>
      <c r="I453" s="43"/>
      <c r="J453" s="43"/>
      <c r="K453" s="43"/>
      <c r="L453" s="44"/>
      <c r="M453" s="44"/>
      <c r="N453" s="44"/>
      <c r="O453" s="44"/>
      <c r="P453" s="43"/>
      <c r="Q453" s="43"/>
      <c r="R453" s="43"/>
      <c r="S453" s="43"/>
      <c r="T453" s="43"/>
      <c r="U453" s="43"/>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row>
    <row r="454" spans="1:251" ht="15" thickBot="1">
      <c r="B454" s="43"/>
      <c r="C454" s="43"/>
      <c r="D454" s="43"/>
      <c r="E454" s="43"/>
      <c r="F454" s="43"/>
      <c r="G454" s="43"/>
      <c r="H454" s="43"/>
      <c r="I454" s="43"/>
      <c r="J454" s="43"/>
      <c r="K454" s="43"/>
      <c r="L454" s="44"/>
      <c r="M454" s="44"/>
      <c r="N454" s="44"/>
      <c r="O454" s="44"/>
      <c r="P454" s="43"/>
      <c r="Q454" s="43"/>
      <c r="R454" s="43"/>
      <c r="S454" s="43"/>
      <c r="T454" s="43"/>
      <c r="U454" s="43"/>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57" t="s">
        <v>248</v>
      </c>
    </row>
    <row r="455" spans="1:251" s="51" customFormat="1" ht="13.5" customHeight="1">
      <c r="A455" s="43"/>
      <c r="B455" s="132" t="s">
        <v>249</v>
      </c>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4"/>
      <c r="AA455" s="138" t="s">
        <v>250</v>
      </c>
      <c r="AB455" s="133"/>
      <c r="AC455" s="133"/>
      <c r="AD455" s="133"/>
      <c r="AE455" s="133"/>
      <c r="AF455" s="133"/>
      <c r="AG455" s="133"/>
      <c r="AH455" s="133"/>
      <c r="AI455" s="134"/>
      <c r="AJ455" s="138" t="s">
        <v>251</v>
      </c>
      <c r="AK455" s="133"/>
      <c r="AL455" s="133"/>
      <c r="AM455" s="133"/>
      <c r="AN455" s="133"/>
      <c r="AO455" s="133"/>
      <c r="AP455" s="133"/>
      <c r="AQ455" s="133"/>
      <c r="AR455" s="134"/>
      <c r="AS455" s="138" t="s">
        <v>252</v>
      </c>
      <c r="AT455" s="133"/>
      <c r="AU455" s="133"/>
      <c r="AV455" s="133"/>
      <c r="AW455" s="133"/>
      <c r="AX455" s="140"/>
      <c r="AY455" s="37"/>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c r="BX455" s="37"/>
      <c r="BY455" s="37"/>
      <c r="BZ455" s="37"/>
      <c r="CA455" s="37"/>
      <c r="CB455" s="37"/>
      <c r="CC455" s="37"/>
      <c r="CD455" s="37"/>
      <c r="CE455" s="37"/>
      <c r="CF455" s="37"/>
      <c r="CG455" s="37"/>
      <c r="CH455" s="37"/>
      <c r="CI455" s="37"/>
      <c r="CJ455" s="37"/>
      <c r="CK455" s="37"/>
      <c r="CL455" s="37"/>
      <c r="CM455" s="37"/>
      <c r="CN455" s="37"/>
      <c r="CO455" s="37"/>
      <c r="CP455" s="37"/>
      <c r="CQ455" s="37"/>
      <c r="CR455" s="37"/>
      <c r="CS455" s="37"/>
      <c r="CT455" s="37"/>
      <c r="CU455" s="37"/>
      <c r="CV455" s="37"/>
      <c r="CW455" s="37"/>
      <c r="CX455" s="37"/>
      <c r="CY455" s="37"/>
      <c r="CZ455" s="37"/>
      <c r="DA455" s="37"/>
      <c r="DB455" s="37"/>
      <c r="DC455" s="37"/>
      <c r="DD455" s="37"/>
      <c r="DE455" s="37"/>
      <c r="DF455" s="37"/>
      <c r="DG455" s="37"/>
      <c r="DH455" s="37"/>
      <c r="DI455" s="37"/>
      <c r="DJ455" s="37"/>
      <c r="DK455" s="37"/>
      <c r="DL455" s="37"/>
      <c r="DM455" s="37"/>
      <c r="DN455" s="37"/>
      <c r="DO455" s="37"/>
      <c r="DP455" s="37"/>
      <c r="DQ455" s="37"/>
      <c r="DR455" s="37"/>
      <c r="DS455" s="37"/>
      <c r="DT455" s="37"/>
      <c r="DU455" s="37"/>
      <c r="DV455" s="37"/>
      <c r="DW455" s="37"/>
      <c r="DX455" s="37"/>
      <c r="DY455" s="37"/>
      <c r="DZ455" s="37"/>
      <c r="EA455" s="37"/>
      <c r="EB455" s="37"/>
      <c r="EC455" s="37"/>
      <c r="ED455" s="37"/>
      <c r="EE455" s="37"/>
      <c r="EF455" s="37"/>
      <c r="EG455" s="37"/>
      <c r="EH455" s="37"/>
      <c r="EI455" s="37"/>
      <c r="EJ455" s="37"/>
      <c r="EK455" s="37"/>
      <c r="EL455" s="37"/>
      <c r="EM455" s="37"/>
      <c r="EN455" s="37"/>
      <c r="EO455" s="37"/>
      <c r="EP455" s="37"/>
      <c r="EQ455" s="37"/>
      <c r="ER455" s="37"/>
      <c r="ES455" s="37"/>
      <c r="ET455" s="37"/>
      <c r="EU455" s="37"/>
      <c r="EV455" s="37"/>
      <c r="EW455" s="37"/>
      <c r="EX455" s="37"/>
      <c r="EY455" s="37"/>
      <c r="EZ455" s="37"/>
      <c r="FA455" s="37"/>
      <c r="FB455" s="37"/>
      <c r="FC455" s="37"/>
      <c r="FD455" s="37"/>
      <c r="FE455" s="37"/>
      <c r="FF455" s="37"/>
      <c r="FG455" s="37"/>
      <c r="FH455" s="37"/>
      <c r="FI455" s="37"/>
      <c r="FJ455" s="37"/>
      <c r="FK455" s="37"/>
      <c r="FL455" s="37"/>
      <c r="FM455" s="37"/>
      <c r="FN455" s="37"/>
      <c r="FO455" s="37"/>
      <c r="FP455" s="37"/>
      <c r="FQ455" s="37"/>
      <c r="FR455" s="37"/>
      <c r="FS455" s="37"/>
      <c r="FT455" s="37"/>
      <c r="FU455" s="37"/>
      <c r="FV455" s="37"/>
      <c r="FW455" s="37"/>
      <c r="FX455" s="37"/>
      <c r="FY455" s="37"/>
      <c r="FZ455" s="37"/>
      <c r="GA455" s="37"/>
      <c r="GB455" s="37"/>
      <c r="GC455" s="37"/>
      <c r="GD455" s="37"/>
      <c r="GE455" s="37"/>
      <c r="GF455" s="37"/>
      <c r="GG455" s="37"/>
      <c r="GH455" s="37"/>
      <c r="GI455" s="37"/>
      <c r="GJ455" s="37"/>
      <c r="GK455" s="37"/>
      <c r="GL455" s="37"/>
      <c r="GM455" s="37"/>
      <c r="GN455" s="37"/>
      <c r="GO455" s="37"/>
      <c r="GP455" s="37"/>
      <c r="GQ455" s="37"/>
      <c r="GR455" s="37"/>
      <c r="GS455" s="37"/>
      <c r="GT455" s="37"/>
      <c r="GU455" s="37"/>
      <c r="GV455" s="37"/>
      <c r="GW455" s="37"/>
      <c r="GX455" s="37"/>
      <c r="GY455" s="37"/>
      <c r="GZ455" s="37"/>
      <c r="HA455" s="37"/>
      <c r="HB455" s="37"/>
      <c r="HC455" s="37"/>
      <c r="HD455" s="37"/>
      <c r="HE455" s="37"/>
      <c r="HF455" s="37"/>
      <c r="HG455" s="37"/>
      <c r="HH455" s="37"/>
      <c r="HI455" s="37"/>
      <c r="HJ455" s="37"/>
      <c r="HK455" s="37"/>
      <c r="HL455" s="37"/>
      <c r="HM455" s="37"/>
      <c r="HN455" s="37"/>
      <c r="HO455" s="37"/>
      <c r="HP455" s="37"/>
      <c r="HQ455" s="37"/>
      <c r="HR455" s="37"/>
      <c r="HS455" s="37"/>
      <c r="HT455" s="37"/>
      <c r="HU455" s="37"/>
      <c r="HV455" s="37"/>
      <c r="HW455" s="37"/>
      <c r="HX455" s="37"/>
      <c r="HY455" s="37"/>
      <c r="HZ455" s="37"/>
      <c r="IA455" s="37"/>
      <c r="IB455" s="37"/>
      <c r="IC455" s="37"/>
      <c r="ID455" s="37"/>
      <c r="IE455" s="37"/>
      <c r="IF455" s="37"/>
      <c r="IG455" s="37"/>
      <c r="IH455" s="37"/>
      <c r="II455" s="37"/>
      <c r="IJ455" s="37"/>
      <c r="IK455" s="37"/>
      <c r="IL455" s="37"/>
      <c r="IM455" s="37"/>
      <c r="IN455" s="37"/>
      <c r="IO455" s="37"/>
      <c r="IP455" s="37"/>
      <c r="IQ455" s="37"/>
    </row>
    <row r="456" spans="1:251" s="51" customFormat="1" ht="13.5">
      <c r="A456" s="43"/>
      <c r="B456" s="135"/>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7"/>
      <c r="AA456" s="139"/>
      <c r="AB456" s="136"/>
      <c r="AC456" s="136"/>
      <c r="AD456" s="136"/>
      <c r="AE456" s="136"/>
      <c r="AF456" s="136"/>
      <c r="AG456" s="136"/>
      <c r="AH456" s="136"/>
      <c r="AI456" s="137"/>
      <c r="AJ456" s="139"/>
      <c r="AK456" s="136"/>
      <c r="AL456" s="136"/>
      <c r="AM456" s="136"/>
      <c r="AN456" s="136"/>
      <c r="AO456" s="136"/>
      <c r="AP456" s="136"/>
      <c r="AQ456" s="136"/>
      <c r="AR456" s="137"/>
      <c r="AS456" s="139"/>
      <c r="AT456" s="136"/>
      <c r="AU456" s="136"/>
      <c r="AV456" s="136"/>
      <c r="AW456" s="136"/>
      <c r="AX456" s="141"/>
      <c r="AY456" s="37"/>
      <c r="AZ456" s="37"/>
      <c r="BA456" s="37"/>
      <c r="BB456" s="58"/>
      <c r="BC456" s="59"/>
      <c r="BE456" s="37"/>
      <c r="BF456" s="37"/>
      <c r="BG456" s="37"/>
      <c r="BH456" s="37"/>
      <c r="BI456" s="37"/>
      <c r="BJ456" s="37"/>
      <c r="BK456" s="37"/>
      <c r="BL456" s="37"/>
      <c r="BM456" s="37"/>
      <c r="BN456" s="37"/>
      <c r="BO456" s="37"/>
      <c r="BP456" s="37"/>
      <c r="BQ456" s="37"/>
      <c r="BR456" s="37"/>
      <c r="BS456" s="37"/>
      <c r="BT456" s="37"/>
      <c r="BU456" s="37"/>
      <c r="BV456" s="37"/>
      <c r="BW456" s="37"/>
      <c r="BX456" s="37"/>
      <c r="BY456" s="37"/>
      <c r="BZ456" s="37"/>
      <c r="CA456" s="37"/>
      <c r="CB456" s="37"/>
      <c r="CC456" s="37"/>
      <c r="CD456" s="37"/>
      <c r="CE456" s="37"/>
      <c r="CF456" s="37"/>
      <c r="CG456" s="37"/>
      <c r="CH456" s="37"/>
      <c r="CI456" s="37"/>
      <c r="CJ456" s="37"/>
      <c r="CK456" s="37"/>
      <c r="CL456" s="37"/>
      <c r="CM456" s="37"/>
      <c r="CN456" s="37"/>
      <c r="CO456" s="37"/>
      <c r="CP456" s="37"/>
      <c r="CQ456" s="37"/>
      <c r="CR456" s="37"/>
      <c r="CS456" s="37"/>
      <c r="CT456" s="37"/>
      <c r="CU456" s="37"/>
      <c r="CV456" s="37"/>
      <c r="CW456" s="37"/>
      <c r="CX456" s="37"/>
      <c r="CY456" s="37"/>
      <c r="CZ456" s="37"/>
      <c r="DA456" s="37"/>
      <c r="DB456" s="37"/>
      <c r="DC456" s="37"/>
      <c r="DD456" s="37"/>
      <c r="DE456" s="37"/>
      <c r="DF456" s="37"/>
      <c r="DG456" s="37"/>
      <c r="DH456" s="37"/>
      <c r="DI456" s="37"/>
      <c r="DJ456" s="37"/>
      <c r="DK456" s="37"/>
      <c r="DL456" s="37"/>
      <c r="DM456" s="37"/>
      <c r="DN456" s="37"/>
      <c r="DO456" s="37"/>
      <c r="DP456" s="37"/>
      <c r="DQ456" s="37"/>
      <c r="DR456" s="37"/>
      <c r="DS456" s="37"/>
      <c r="DT456" s="37"/>
      <c r="DU456" s="37"/>
      <c r="DV456" s="37"/>
      <c r="DW456" s="37"/>
      <c r="DX456" s="37"/>
      <c r="DY456" s="37"/>
      <c r="DZ456" s="37"/>
      <c r="EA456" s="37"/>
      <c r="EB456" s="37"/>
      <c r="EC456" s="37"/>
      <c r="ED456" s="37"/>
      <c r="EE456" s="37"/>
      <c r="EF456" s="37"/>
      <c r="EG456" s="37"/>
      <c r="EH456" s="37"/>
      <c r="EI456" s="37"/>
      <c r="EJ456" s="37"/>
      <c r="EK456" s="37"/>
      <c r="EL456" s="37"/>
      <c r="EM456" s="37"/>
      <c r="EN456" s="37"/>
      <c r="EO456" s="37"/>
      <c r="EP456" s="37"/>
      <c r="EQ456" s="37"/>
      <c r="ER456" s="37"/>
      <c r="ES456" s="37"/>
      <c r="ET456" s="37"/>
      <c r="EU456" s="37"/>
      <c r="EV456" s="37"/>
      <c r="EW456" s="37"/>
      <c r="EX456" s="37"/>
      <c r="EY456" s="37"/>
      <c r="EZ456" s="37"/>
      <c r="FA456" s="37"/>
      <c r="FB456" s="37"/>
      <c r="FC456" s="37"/>
      <c r="FD456" s="37"/>
      <c r="FE456" s="37"/>
      <c r="FF456" s="37"/>
      <c r="FG456" s="37"/>
      <c r="FH456" s="37"/>
      <c r="FI456" s="37"/>
      <c r="FJ456" s="37"/>
      <c r="FK456" s="37"/>
      <c r="FL456" s="37"/>
      <c r="FM456" s="37"/>
      <c r="FN456" s="37"/>
      <c r="FO456" s="37"/>
      <c r="FP456" s="37"/>
      <c r="FQ456" s="37"/>
      <c r="FR456" s="37"/>
      <c r="FS456" s="37"/>
      <c r="FT456" s="37"/>
      <c r="FU456" s="37"/>
      <c r="FV456" s="37"/>
      <c r="FW456" s="37"/>
      <c r="FX456" s="37"/>
      <c r="FY456" s="37"/>
      <c r="FZ456" s="37"/>
      <c r="GA456" s="37"/>
      <c r="GB456" s="37"/>
      <c r="GC456" s="37"/>
      <c r="GD456" s="37"/>
      <c r="GE456" s="37"/>
      <c r="GF456" s="37"/>
      <c r="GG456" s="37"/>
      <c r="GH456" s="37"/>
      <c r="GI456" s="37"/>
      <c r="GJ456" s="37"/>
      <c r="GK456" s="37"/>
      <c r="GL456" s="37"/>
      <c r="GM456" s="37"/>
      <c r="GN456" s="37"/>
      <c r="GO456" s="37"/>
      <c r="GP456" s="37"/>
      <c r="GQ456" s="37"/>
      <c r="GR456" s="37"/>
      <c r="GS456" s="37"/>
      <c r="GT456" s="37"/>
      <c r="GU456" s="37"/>
      <c r="GV456" s="37"/>
      <c r="GW456" s="37"/>
      <c r="GX456" s="37"/>
      <c r="GY456" s="37"/>
      <c r="GZ456" s="37"/>
      <c r="HA456" s="37"/>
      <c r="HB456" s="37"/>
      <c r="HC456" s="37"/>
      <c r="HD456" s="37"/>
      <c r="HE456" s="37"/>
      <c r="HF456" s="37"/>
      <c r="HG456" s="37"/>
      <c r="HH456" s="37"/>
      <c r="HI456" s="37"/>
      <c r="HJ456" s="37"/>
      <c r="HK456" s="37"/>
      <c r="HL456" s="37"/>
      <c r="HM456" s="37"/>
      <c r="HN456" s="37"/>
      <c r="HO456" s="37"/>
      <c r="HP456" s="37"/>
      <c r="HQ456" s="37"/>
      <c r="HR456" s="37"/>
      <c r="HS456" s="37"/>
      <c r="HT456" s="37"/>
      <c r="HU456" s="37"/>
      <c r="HV456" s="37"/>
      <c r="HW456" s="37"/>
      <c r="HX456" s="37"/>
      <c r="HY456" s="37"/>
      <c r="HZ456" s="37"/>
      <c r="IA456" s="37"/>
      <c r="IB456" s="37"/>
      <c r="IC456" s="37"/>
      <c r="ID456" s="37"/>
      <c r="IE456" s="37"/>
      <c r="IF456" s="37"/>
      <c r="IG456" s="37"/>
      <c r="IH456" s="37"/>
      <c r="II456" s="37"/>
      <c r="IJ456" s="37"/>
      <c r="IK456" s="37"/>
      <c r="IL456" s="37"/>
      <c r="IM456" s="37"/>
      <c r="IN456" s="37"/>
      <c r="IO456" s="37"/>
      <c r="IP456" s="37"/>
      <c r="IQ456" s="37"/>
    </row>
    <row r="457" spans="1:251" s="51" customFormat="1" ht="18.75" customHeight="1">
      <c r="A457" s="43"/>
      <c r="B457" s="60"/>
      <c r="C457" s="104" t="s">
        <v>313</v>
      </c>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6"/>
      <c r="AA457" s="107">
        <v>88797</v>
      </c>
      <c r="AB457" s="108"/>
      <c r="AC457" s="108"/>
      <c r="AD457" s="108"/>
      <c r="AE457" s="108"/>
      <c r="AF457" s="108"/>
      <c r="AG457" s="108"/>
      <c r="AH457" s="108"/>
      <c r="AI457" s="109"/>
      <c r="AJ457" s="107">
        <v>98310</v>
      </c>
      <c r="AK457" s="108"/>
      <c r="AL457" s="108"/>
      <c r="AM457" s="108"/>
      <c r="AN457" s="108"/>
      <c r="AO457" s="108"/>
      <c r="AP457" s="108"/>
      <c r="AQ457" s="108"/>
      <c r="AR457" s="109"/>
      <c r="AS457" s="110"/>
      <c r="AT457" s="111"/>
      <c r="AU457" s="111"/>
      <c r="AV457" s="111"/>
      <c r="AW457" s="111"/>
      <c r="AX457" s="112"/>
      <c r="AY457" s="37"/>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c r="BX457" s="37"/>
      <c r="BY457" s="37"/>
      <c r="BZ457" s="37"/>
      <c r="CA457" s="37"/>
      <c r="CB457" s="37"/>
      <c r="CC457" s="37"/>
      <c r="CD457" s="37"/>
      <c r="CE457" s="37"/>
      <c r="CF457" s="37"/>
      <c r="CG457" s="37"/>
      <c r="CH457" s="37"/>
      <c r="CI457" s="37"/>
      <c r="CJ457" s="37"/>
      <c r="CK457" s="37"/>
      <c r="CL457" s="37"/>
      <c r="CM457" s="37"/>
      <c r="CN457" s="37"/>
      <c r="CO457" s="37"/>
      <c r="CP457" s="37"/>
      <c r="CQ457" s="37"/>
      <c r="CR457" s="37"/>
      <c r="CS457" s="37"/>
      <c r="CT457" s="37"/>
      <c r="CU457" s="37"/>
      <c r="CV457" s="37"/>
      <c r="CW457" s="37"/>
      <c r="CX457" s="37"/>
      <c r="CY457" s="37"/>
      <c r="CZ457" s="37"/>
      <c r="DA457" s="37"/>
      <c r="DB457" s="37"/>
      <c r="DC457" s="37"/>
      <c r="DD457" s="37"/>
      <c r="DE457" s="37"/>
      <c r="DF457" s="37"/>
      <c r="DG457" s="37"/>
      <c r="DH457" s="37"/>
      <c r="DI457" s="37"/>
      <c r="DJ457" s="37"/>
      <c r="DK457" s="37"/>
      <c r="DL457" s="37"/>
      <c r="DM457" s="37"/>
      <c r="DN457" s="37"/>
      <c r="DO457" s="37"/>
      <c r="DP457" s="37"/>
      <c r="DQ457" s="37"/>
      <c r="DR457" s="37"/>
      <c r="DS457" s="37"/>
      <c r="DT457" s="37"/>
      <c r="DU457" s="37"/>
      <c r="DV457" s="37"/>
      <c r="DW457" s="37"/>
      <c r="DX457" s="37"/>
      <c r="DY457" s="37"/>
      <c r="DZ457" s="37"/>
      <c r="EA457" s="37"/>
      <c r="EB457" s="37"/>
      <c r="EC457" s="37"/>
      <c r="ED457" s="37"/>
      <c r="EE457" s="37"/>
      <c r="EF457" s="37"/>
      <c r="EG457" s="37"/>
      <c r="EH457" s="37"/>
      <c r="EI457" s="37"/>
      <c r="EJ457" s="37"/>
      <c r="EK457" s="37"/>
      <c r="EL457" s="37"/>
      <c r="EM457" s="37"/>
      <c r="EN457" s="37"/>
      <c r="EO457" s="37"/>
      <c r="EP457" s="37"/>
      <c r="EQ457" s="37"/>
      <c r="ER457" s="37"/>
      <c r="ES457" s="37"/>
      <c r="ET457" s="37"/>
      <c r="EU457" s="37"/>
      <c r="EV457" s="37"/>
      <c r="EW457" s="37"/>
      <c r="EX457" s="37"/>
      <c r="EY457" s="37"/>
      <c r="EZ457" s="37"/>
      <c r="FA457" s="37"/>
      <c r="FB457" s="37"/>
      <c r="FC457" s="37"/>
      <c r="FD457" s="37"/>
      <c r="FE457" s="37"/>
      <c r="FF457" s="37"/>
      <c r="FG457" s="37"/>
      <c r="FH457" s="37"/>
      <c r="FI457" s="37"/>
      <c r="FJ457" s="37"/>
      <c r="FK457" s="37"/>
      <c r="FL457" s="37"/>
      <c r="FM457" s="37"/>
      <c r="FN457" s="37"/>
      <c r="FO457" s="37"/>
      <c r="FP457" s="37"/>
      <c r="FQ457" s="37"/>
      <c r="FR457" s="37"/>
      <c r="FS457" s="37"/>
      <c r="FT457" s="37"/>
      <c r="FU457" s="37"/>
      <c r="FV457" s="37"/>
      <c r="FW457" s="37"/>
      <c r="FX457" s="37"/>
      <c r="FY457" s="37"/>
      <c r="FZ457" s="37"/>
      <c r="GA457" s="37"/>
      <c r="GB457" s="37"/>
      <c r="GC457" s="37"/>
      <c r="GD457" s="37"/>
      <c r="GE457" s="37"/>
      <c r="GF457" s="37"/>
      <c r="GG457" s="37"/>
      <c r="GH457" s="37"/>
      <c r="GI457" s="37"/>
      <c r="GJ457" s="37"/>
      <c r="GK457" s="37"/>
      <c r="GL457" s="37"/>
      <c r="GM457" s="37"/>
      <c r="GN457" s="37"/>
      <c r="GO457" s="37"/>
      <c r="GP457" s="37"/>
      <c r="GQ457" s="37"/>
      <c r="GR457" s="37"/>
      <c r="GS457" s="37"/>
      <c r="GT457" s="37"/>
      <c r="GU457" s="37"/>
      <c r="GV457" s="37"/>
      <c r="GW457" s="37"/>
      <c r="GX457" s="37"/>
      <c r="GY457" s="37"/>
      <c r="GZ457" s="37"/>
      <c r="HA457" s="37"/>
      <c r="HB457" s="37"/>
      <c r="HC457" s="37"/>
      <c r="HD457" s="37"/>
      <c r="HE457" s="37"/>
      <c r="HF457" s="37"/>
      <c r="HG457" s="37"/>
      <c r="HH457" s="37"/>
      <c r="HI457" s="37"/>
      <c r="HJ457" s="37"/>
      <c r="HK457" s="37"/>
      <c r="HL457" s="37"/>
      <c r="HM457" s="37"/>
      <c r="HN457" s="37"/>
      <c r="HO457" s="37"/>
      <c r="HP457" s="37"/>
      <c r="HQ457" s="37"/>
      <c r="HR457" s="37"/>
      <c r="HS457" s="37"/>
      <c r="HT457" s="37"/>
      <c r="HU457" s="37"/>
      <c r="HV457" s="37"/>
      <c r="HW457" s="37"/>
      <c r="HX457" s="37"/>
      <c r="HY457" s="37"/>
      <c r="HZ457" s="37"/>
      <c r="IA457" s="37"/>
      <c r="IB457" s="37"/>
      <c r="IC457" s="37"/>
      <c r="ID457" s="37"/>
      <c r="IE457" s="37"/>
      <c r="IF457" s="37"/>
      <c r="IG457" s="37"/>
      <c r="IH457" s="37"/>
      <c r="II457" s="37"/>
      <c r="IJ457" s="37"/>
      <c r="IK457" s="37"/>
      <c r="IL457" s="37"/>
      <c r="IM457" s="37"/>
      <c r="IN457" s="37"/>
      <c r="IO457" s="37"/>
      <c r="IP457" s="37"/>
      <c r="IQ457" s="37"/>
    </row>
    <row r="458" spans="1:251" s="51" customFormat="1" ht="18.75" customHeight="1">
      <c r="A458" s="43"/>
      <c r="B458" s="60"/>
      <c r="C458" s="104" t="s">
        <v>314</v>
      </c>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6"/>
      <c r="AA458" s="107">
        <v>925</v>
      </c>
      <c r="AB458" s="108"/>
      <c r="AC458" s="108"/>
      <c r="AD458" s="108"/>
      <c r="AE458" s="108"/>
      <c r="AF458" s="108"/>
      <c r="AG458" s="108"/>
      <c r="AH458" s="108"/>
      <c r="AI458" s="109"/>
      <c r="AJ458" s="107">
        <v>994</v>
      </c>
      <c r="AK458" s="108"/>
      <c r="AL458" s="108"/>
      <c r="AM458" s="108"/>
      <c r="AN458" s="108"/>
      <c r="AO458" s="108"/>
      <c r="AP458" s="108"/>
      <c r="AQ458" s="108"/>
      <c r="AR458" s="109"/>
      <c r="AS458" s="110"/>
      <c r="AT458" s="111"/>
      <c r="AU458" s="111"/>
      <c r="AV458" s="111"/>
      <c r="AW458" s="111"/>
      <c r="AX458" s="112"/>
      <c r="AY458" s="37"/>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c r="BX458" s="37"/>
      <c r="BY458" s="37"/>
      <c r="BZ458" s="37"/>
      <c r="CA458" s="37"/>
      <c r="CB458" s="37"/>
      <c r="CC458" s="37"/>
      <c r="CD458" s="37"/>
      <c r="CE458" s="37"/>
      <c r="CF458" s="37"/>
      <c r="CG458" s="37"/>
      <c r="CH458" s="37"/>
      <c r="CI458" s="37"/>
      <c r="CJ458" s="37"/>
      <c r="CK458" s="37"/>
      <c r="CL458" s="37"/>
      <c r="CM458" s="37"/>
      <c r="CN458" s="37"/>
      <c r="CO458" s="37"/>
      <c r="CP458" s="37"/>
      <c r="CQ458" s="37"/>
      <c r="CR458" s="37"/>
      <c r="CS458" s="37"/>
      <c r="CT458" s="37"/>
      <c r="CU458" s="37"/>
      <c r="CV458" s="37"/>
      <c r="CW458" s="37"/>
      <c r="CX458" s="37"/>
      <c r="CY458" s="37"/>
      <c r="CZ458" s="37"/>
      <c r="DA458" s="37"/>
      <c r="DB458" s="37"/>
      <c r="DC458" s="37"/>
      <c r="DD458" s="37"/>
      <c r="DE458" s="37"/>
      <c r="DF458" s="37"/>
      <c r="DG458" s="37"/>
      <c r="DH458" s="37"/>
      <c r="DI458" s="37"/>
      <c r="DJ458" s="37"/>
      <c r="DK458" s="37"/>
      <c r="DL458" s="37"/>
      <c r="DM458" s="37"/>
      <c r="DN458" s="37"/>
      <c r="DO458" s="37"/>
      <c r="DP458" s="37"/>
      <c r="DQ458" s="37"/>
      <c r="DR458" s="37"/>
      <c r="DS458" s="37"/>
      <c r="DT458" s="37"/>
      <c r="DU458" s="37"/>
      <c r="DV458" s="37"/>
      <c r="DW458" s="37"/>
      <c r="DX458" s="37"/>
      <c r="DY458" s="37"/>
      <c r="DZ458" s="37"/>
      <c r="EA458" s="37"/>
      <c r="EB458" s="37"/>
      <c r="EC458" s="37"/>
      <c r="ED458" s="37"/>
      <c r="EE458" s="37"/>
      <c r="EF458" s="37"/>
      <c r="EG458" s="37"/>
      <c r="EH458" s="37"/>
      <c r="EI458" s="37"/>
      <c r="EJ458" s="37"/>
      <c r="EK458" s="37"/>
      <c r="EL458" s="37"/>
      <c r="EM458" s="37"/>
      <c r="EN458" s="37"/>
      <c r="EO458" s="37"/>
      <c r="EP458" s="37"/>
      <c r="EQ458" s="37"/>
      <c r="ER458" s="37"/>
      <c r="ES458" s="37"/>
      <c r="ET458" s="37"/>
      <c r="EU458" s="37"/>
      <c r="EV458" s="37"/>
      <c r="EW458" s="37"/>
      <c r="EX458" s="37"/>
      <c r="EY458" s="37"/>
      <c r="EZ458" s="37"/>
      <c r="FA458" s="37"/>
      <c r="FB458" s="37"/>
      <c r="FC458" s="37"/>
      <c r="FD458" s="37"/>
      <c r="FE458" s="37"/>
      <c r="FF458" s="37"/>
      <c r="FG458" s="37"/>
      <c r="FH458" s="37"/>
      <c r="FI458" s="37"/>
      <c r="FJ458" s="37"/>
      <c r="FK458" s="37"/>
      <c r="FL458" s="37"/>
      <c r="FM458" s="37"/>
      <c r="FN458" s="37"/>
      <c r="FO458" s="37"/>
      <c r="FP458" s="37"/>
      <c r="FQ458" s="37"/>
      <c r="FR458" s="37"/>
      <c r="FS458" s="37"/>
      <c r="FT458" s="37"/>
      <c r="FU458" s="37"/>
      <c r="FV458" s="37"/>
      <c r="FW458" s="37"/>
      <c r="FX458" s="37"/>
      <c r="FY458" s="37"/>
      <c r="FZ458" s="37"/>
      <c r="GA458" s="37"/>
      <c r="GB458" s="37"/>
      <c r="GC458" s="37"/>
      <c r="GD458" s="37"/>
      <c r="GE458" s="37"/>
      <c r="GF458" s="37"/>
      <c r="GG458" s="37"/>
      <c r="GH458" s="37"/>
      <c r="GI458" s="37"/>
      <c r="GJ458" s="37"/>
      <c r="GK458" s="37"/>
      <c r="GL458" s="37"/>
      <c r="GM458" s="37"/>
      <c r="GN458" s="37"/>
      <c r="GO458" s="37"/>
      <c r="GP458" s="37"/>
      <c r="GQ458" s="37"/>
      <c r="GR458" s="37"/>
      <c r="GS458" s="37"/>
      <c r="GT458" s="37"/>
      <c r="GU458" s="37"/>
      <c r="GV458" s="37"/>
      <c r="GW458" s="37"/>
      <c r="GX458" s="37"/>
      <c r="GY458" s="37"/>
      <c r="GZ458" s="37"/>
      <c r="HA458" s="37"/>
      <c r="HB458" s="37"/>
      <c r="HC458" s="37"/>
      <c r="HD458" s="37"/>
      <c r="HE458" s="37"/>
      <c r="HF458" s="37"/>
      <c r="HG458" s="37"/>
      <c r="HH458" s="37"/>
      <c r="HI458" s="37"/>
      <c r="HJ458" s="37"/>
      <c r="HK458" s="37"/>
      <c r="HL458" s="37"/>
      <c r="HM458" s="37"/>
      <c r="HN458" s="37"/>
      <c r="HO458" s="37"/>
      <c r="HP458" s="37"/>
      <c r="HQ458" s="37"/>
      <c r="HR458" s="37"/>
      <c r="HS458" s="37"/>
      <c r="HT458" s="37"/>
      <c r="HU458" s="37"/>
      <c r="HV458" s="37"/>
      <c r="HW458" s="37"/>
      <c r="HX458" s="37"/>
      <c r="HY458" s="37"/>
      <c r="HZ458" s="37"/>
      <c r="IA458" s="37"/>
      <c r="IB458" s="37"/>
      <c r="IC458" s="37"/>
      <c r="ID458" s="37"/>
      <c r="IE458" s="37"/>
      <c r="IF458" s="37"/>
      <c r="IG458" s="37"/>
      <c r="IH458" s="37"/>
      <c r="II458" s="37"/>
      <c r="IJ458" s="37"/>
      <c r="IK458" s="37"/>
      <c r="IL458" s="37"/>
      <c r="IM458" s="37"/>
      <c r="IN458" s="37"/>
      <c r="IO458" s="37"/>
      <c r="IP458" s="37"/>
      <c r="IQ458" s="37"/>
    </row>
    <row r="459" spans="1:251" s="51" customFormat="1" ht="18.75" customHeight="1">
      <c r="A459" s="43"/>
      <c r="B459" s="60"/>
      <c r="C459" s="104" t="s">
        <v>315</v>
      </c>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6"/>
      <c r="AA459" s="107">
        <v>1446</v>
      </c>
      <c r="AB459" s="108"/>
      <c r="AC459" s="108"/>
      <c r="AD459" s="108"/>
      <c r="AE459" s="108"/>
      <c r="AF459" s="108"/>
      <c r="AG459" s="108"/>
      <c r="AH459" s="108"/>
      <c r="AI459" s="109"/>
      <c r="AJ459" s="107">
        <v>1295</v>
      </c>
      <c r="AK459" s="108"/>
      <c r="AL459" s="108"/>
      <c r="AM459" s="108"/>
      <c r="AN459" s="108"/>
      <c r="AO459" s="108"/>
      <c r="AP459" s="108"/>
      <c r="AQ459" s="108"/>
      <c r="AR459" s="109"/>
      <c r="AS459" s="110"/>
      <c r="AT459" s="111"/>
      <c r="AU459" s="111"/>
      <c r="AV459" s="111"/>
      <c r="AW459" s="111"/>
      <c r="AX459" s="112"/>
      <c r="AY459" s="37"/>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c r="BX459" s="37"/>
      <c r="BY459" s="37"/>
      <c r="BZ459" s="37"/>
      <c r="CA459" s="37"/>
      <c r="CB459" s="37"/>
      <c r="CC459" s="37"/>
      <c r="CD459" s="37"/>
      <c r="CE459" s="37"/>
      <c r="CF459" s="37"/>
      <c r="CG459" s="37"/>
      <c r="CH459" s="37"/>
      <c r="CI459" s="37"/>
      <c r="CJ459" s="37"/>
      <c r="CK459" s="37"/>
      <c r="CL459" s="37"/>
      <c r="CM459" s="37"/>
      <c r="CN459" s="37"/>
      <c r="CO459" s="37"/>
      <c r="CP459" s="37"/>
      <c r="CQ459" s="37"/>
      <c r="CR459" s="37"/>
      <c r="CS459" s="37"/>
      <c r="CT459" s="37"/>
      <c r="CU459" s="37"/>
      <c r="CV459" s="37"/>
      <c r="CW459" s="37"/>
      <c r="CX459" s="37"/>
      <c r="CY459" s="37"/>
      <c r="CZ459" s="37"/>
      <c r="DA459" s="37"/>
      <c r="DB459" s="37"/>
      <c r="DC459" s="37"/>
      <c r="DD459" s="37"/>
      <c r="DE459" s="37"/>
      <c r="DF459" s="37"/>
      <c r="DG459" s="37"/>
      <c r="DH459" s="37"/>
      <c r="DI459" s="37"/>
      <c r="DJ459" s="37"/>
      <c r="DK459" s="37"/>
      <c r="DL459" s="37"/>
      <c r="DM459" s="37"/>
      <c r="DN459" s="37"/>
      <c r="DO459" s="37"/>
      <c r="DP459" s="37"/>
      <c r="DQ459" s="37"/>
      <c r="DR459" s="37"/>
      <c r="DS459" s="37"/>
      <c r="DT459" s="37"/>
      <c r="DU459" s="37"/>
      <c r="DV459" s="37"/>
      <c r="DW459" s="37"/>
      <c r="DX459" s="37"/>
      <c r="DY459" s="37"/>
      <c r="DZ459" s="37"/>
      <c r="EA459" s="37"/>
      <c r="EB459" s="37"/>
      <c r="EC459" s="37"/>
      <c r="ED459" s="37"/>
      <c r="EE459" s="37"/>
      <c r="EF459" s="37"/>
      <c r="EG459" s="37"/>
      <c r="EH459" s="37"/>
      <c r="EI459" s="37"/>
      <c r="EJ459" s="37"/>
      <c r="EK459" s="37"/>
      <c r="EL459" s="37"/>
      <c r="EM459" s="37"/>
      <c r="EN459" s="37"/>
      <c r="EO459" s="37"/>
      <c r="EP459" s="37"/>
      <c r="EQ459" s="37"/>
      <c r="ER459" s="37"/>
      <c r="ES459" s="37"/>
      <c r="ET459" s="37"/>
      <c r="EU459" s="37"/>
      <c r="EV459" s="37"/>
      <c r="EW459" s="37"/>
      <c r="EX459" s="37"/>
      <c r="EY459" s="37"/>
      <c r="EZ459" s="37"/>
      <c r="FA459" s="37"/>
      <c r="FB459" s="37"/>
      <c r="FC459" s="37"/>
      <c r="FD459" s="37"/>
      <c r="FE459" s="37"/>
      <c r="FF459" s="37"/>
      <c r="FG459" s="37"/>
      <c r="FH459" s="37"/>
      <c r="FI459" s="37"/>
      <c r="FJ459" s="37"/>
      <c r="FK459" s="37"/>
      <c r="FL459" s="37"/>
      <c r="FM459" s="37"/>
      <c r="FN459" s="37"/>
      <c r="FO459" s="37"/>
      <c r="FP459" s="37"/>
      <c r="FQ459" s="37"/>
      <c r="FR459" s="37"/>
      <c r="FS459" s="37"/>
      <c r="FT459" s="37"/>
      <c r="FU459" s="37"/>
      <c r="FV459" s="37"/>
      <c r="FW459" s="37"/>
      <c r="FX459" s="37"/>
      <c r="FY459" s="37"/>
      <c r="FZ459" s="37"/>
      <c r="GA459" s="37"/>
      <c r="GB459" s="37"/>
      <c r="GC459" s="37"/>
      <c r="GD459" s="37"/>
      <c r="GE459" s="37"/>
      <c r="GF459" s="37"/>
      <c r="GG459" s="37"/>
      <c r="GH459" s="37"/>
      <c r="GI459" s="37"/>
      <c r="GJ459" s="37"/>
      <c r="GK459" s="37"/>
      <c r="GL459" s="37"/>
      <c r="GM459" s="37"/>
      <c r="GN459" s="37"/>
      <c r="GO459" s="37"/>
      <c r="GP459" s="37"/>
      <c r="GQ459" s="37"/>
      <c r="GR459" s="37"/>
      <c r="GS459" s="37"/>
      <c r="GT459" s="37"/>
      <c r="GU459" s="37"/>
      <c r="GV459" s="37"/>
      <c r="GW459" s="37"/>
      <c r="GX459" s="37"/>
      <c r="GY459" s="37"/>
      <c r="GZ459" s="37"/>
      <c r="HA459" s="37"/>
      <c r="HB459" s="37"/>
      <c r="HC459" s="37"/>
      <c r="HD459" s="37"/>
      <c r="HE459" s="37"/>
      <c r="HF459" s="37"/>
      <c r="HG459" s="37"/>
      <c r="HH459" s="37"/>
      <c r="HI459" s="37"/>
      <c r="HJ459" s="37"/>
      <c r="HK459" s="37"/>
      <c r="HL459" s="37"/>
      <c r="HM459" s="37"/>
      <c r="HN459" s="37"/>
      <c r="HO459" s="37"/>
      <c r="HP459" s="37"/>
      <c r="HQ459" s="37"/>
      <c r="HR459" s="37"/>
      <c r="HS459" s="37"/>
      <c r="HT459" s="37"/>
      <c r="HU459" s="37"/>
      <c r="HV459" s="37"/>
      <c r="HW459" s="37"/>
      <c r="HX459" s="37"/>
      <c r="HY459" s="37"/>
      <c r="HZ459" s="37"/>
      <c r="IA459" s="37"/>
      <c r="IB459" s="37"/>
      <c r="IC459" s="37"/>
      <c r="ID459" s="37"/>
      <c r="IE459" s="37"/>
      <c r="IF459" s="37"/>
      <c r="IG459" s="37"/>
      <c r="IH459" s="37"/>
      <c r="II459" s="37"/>
      <c r="IJ459" s="37"/>
      <c r="IK459" s="37"/>
      <c r="IL459" s="37"/>
      <c r="IM459" s="37"/>
      <c r="IN459" s="37"/>
      <c r="IO459" s="37"/>
      <c r="IP459" s="37"/>
      <c r="IQ459" s="37"/>
    </row>
    <row r="460" spans="1:251" s="51" customFormat="1" ht="18.75" customHeight="1">
      <c r="A460" s="43"/>
      <c r="B460" s="60"/>
      <c r="C460" s="104" t="s">
        <v>316</v>
      </c>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6"/>
      <c r="AA460" s="107">
        <v>65350</v>
      </c>
      <c r="AB460" s="108"/>
      <c r="AC460" s="108"/>
      <c r="AD460" s="108"/>
      <c r="AE460" s="108"/>
      <c r="AF460" s="108"/>
      <c r="AG460" s="108"/>
      <c r="AH460" s="108"/>
      <c r="AI460" s="109"/>
      <c r="AJ460" s="107">
        <v>21107</v>
      </c>
      <c r="AK460" s="108"/>
      <c r="AL460" s="108"/>
      <c r="AM460" s="108"/>
      <c r="AN460" s="108"/>
      <c r="AO460" s="108"/>
      <c r="AP460" s="108"/>
      <c r="AQ460" s="108"/>
      <c r="AR460" s="109"/>
      <c r="AS460" s="110"/>
      <c r="AT460" s="111"/>
      <c r="AU460" s="111"/>
      <c r="AV460" s="111"/>
      <c r="AW460" s="111"/>
      <c r="AX460" s="112"/>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c r="CP460" s="37"/>
      <c r="CQ460" s="37"/>
      <c r="CR460" s="37"/>
      <c r="CS460" s="37"/>
      <c r="CT460" s="37"/>
      <c r="CU460" s="37"/>
      <c r="CV460" s="37"/>
      <c r="CW460" s="37"/>
      <c r="CX460" s="37"/>
      <c r="CY460" s="37"/>
      <c r="CZ460" s="37"/>
      <c r="DA460" s="37"/>
      <c r="DB460" s="37"/>
      <c r="DC460" s="37"/>
      <c r="DD460" s="37"/>
      <c r="DE460" s="37"/>
      <c r="DF460" s="37"/>
      <c r="DG460" s="37"/>
      <c r="DH460" s="37"/>
      <c r="DI460" s="37"/>
      <c r="DJ460" s="37"/>
      <c r="DK460" s="37"/>
      <c r="DL460" s="37"/>
      <c r="DM460" s="37"/>
      <c r="DN460" s="37"/>
      <c r="DO460" s="37"/>
      <c r="DP460" s="37"/>
      <c r="DQ460" s="37"/>
      <c r="DR460" s="37"/>
      <c r="DS460" s="37"/>
      <c r="DT460" s="37"/>
      <c r="DU460" s="37"/>
      <c r="DV460" s="37"/>
      <c r="DW460" s="37"/>
      <c r="DX460" s="37"/>
      <c r="DY460" s="37"/>
      <c r="DZ460" s="37"/>
      <c r="EA460" s="37"/>
      <c r="EB460" s="37"/>
      <c r="EC460" s="37"/>
      <c r="ED460" s="37"/>
      <c r="EE460" s="37"/>
      <c r="EF460" s="37"/>
      <c r="EG460" s="37"/>
      <c r="EH460" s="37"/>
      <c r="EI460" s="37"/>
      <c r="EJ460" s="37"/>
      <c r="EK460" s="37"/>
      <c r="EL460" s="37"/>
      <c r="EM460" s="37"/>
      <c r="EN460" s="37"/>
      <c r="EO460" s="37"/>
      <c r="EP460" s="37"/>
      <c r="EQ460" s="37"/>
      <c r="ER460" s="37"/>
      <c r="ES460" s="37"/>
      <c r="ET460" s="37"/>
      <c r="EU460" s="37"/>
      <c r="EV460" s="37"/>
      <c r="EW460" s="37"/>
      <c r="EX460" s="37"/>
      <c r="EY460" s="37"/>
      <c r="EZ460" s="37"/>
      <c r="FA460" s="37"/>
      <c r="FB460" s="37"/>
      <c r="FC460" s="37"/>
      <c r="FD460" s="37"/>
      <c r="FE460" s="37"/>
      <c r="FF460" s="37"/>
      <c r="FG460" s="37"/>
      <c r="FH460" s="37"/>
      <c r="FI460" s="37"/>
      <c r="FJ460" s="37"/>
      <c r="FK460" s="37"/>
      <c r="FL460" s="37"/>
      <c r="FM460" s="37"/>
      <c r="FN460" s="37"/>
      <c r="FO460" s="37"/>
      <c r="FP460" s="37"/>
      <c r="FQ460" s="37"/>
      <c r="FR460" s="37"/>
      <c r="FS460" s="37"/>
      <c r="FT460" s="37"/>
      <c r="FU460" s="37"/>
      <c r="FV460" s="37"/>
      <c r="FW460" s="37"/>
      <c r="FX460" s="37"/>
      <c r="FY460" s="37"/>
      <c r="FZ460" s="37"/>
      <c r="GA460" s="37"/>
      <c r="GB460" s="37"/>
      <c r="GC460" s="37"/>
      <c r="GD460" s="37"/>
      <c r="GE460" s="37"/>
      <c r="GF460" s="37"/>
      <c r="GG460" s="37"/>
      <c r="GH460" s="37"/>
      <c r="GI460" s="37"/>
      <c r="GJ460" s="37"/>
      <c r="GK460" s="37"/>
      <c r="GL460" s="37"/>
      <c r="GM460" s="37"/>
      <c r="GN460" s="37"/>
      <c r="GO460" s="37"/>
      <c r="GP460" s="37"/>
      <c r="GQ460" s="37"/>
      <c r="GR460" s="37"/>
      <c r="GS460" s="37"/>
      <c r="GT460" s="37"/>
      <c r="GU460" s="37"/>
      <c r="GV460" s="37"/>
      <c r="GW460" s="37"/>
      <c r="GX460" s="37"/>
      <c r="GY460" s="37"/>
      <c r="GZ460" s="37"/>
      <c r="HA460" s="37"/>
      <c r="HB460" s="37"/>
      <c r="HC460" s="37"/>
      <c r="HD460" s="37"/>
      <c r="HE460" s="37"/>
      <c r="HF460" s="37"/>
      <c r="HG460" s="37"/>
      <c r="HH460" s="37"/>
      <c r="HI460" s="37"/>
      <c r="HJ460" s="37"/>
      <c r="HK460" s="37"/>
      <c r="HL460" s="37"/>
      <c r="HM460" s="37"/>
      <c r="HN460" s="37"/>
      <c r="HO460" s="37"/>
      <c r="HP460" s="37"/>
      <c r="HQ460" s="37"/>
      <c r="HR460" s="37"/>
      <c r="HS460" s="37"/>
      <c r="HT460" s="37"/>
      <c r="HU460" s="37"/>
      <c r="HV460" s="37"/>
      <c r="HW460" s="37"/>
      <c r="HX460" s="37"/>
      <c r="HY460" s="37"/>
      <c r="HZ460" s="37"/>
      <c r="IA460" s="37"/>
      <c r="IB460" s="37"/>
      <c r="IC460" s="37"/>
      <c r="ID460" s="37"/>
      <c r="IE460" s="37"/>
      <c r="IF460" s="37"/>
      <c r="IG460" s="37"/>
      <c r="IH460" s="37"/>
      <c r="II460" s="37"/>
      <c r="IJ460" s="37"/>
      <c r="IK460" s="37"/>
      <c r="IL460" s="37"/>
      <c r="IM460" s="37"/>
      <c r="IN460" s="37"/>
      <c r="IO460" s="37"/>
      <c r="IP460" s="37"/>
      <c r="IQ460" s="37"/>
    </row>
    <row r="461" spans="1:251" s="51" customFormat="1" ht="18.75" customHeight="1">
      <c r="A461" s="43"/>
      <c r="B461" s="60"/>
      <c r="C461" s="104" t="s">
        <v>317</v>
      </c>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6"/>
      <c r="AA461" s="107">
        <v>11</v>
      </c>
      <c r="AB461" s="108"/>
      <c r="AC461" s="108"/>
      <c r="AD461" s="108"/>
      <c r="AE461" s="108"/>
      <c r="AF461" s="108"/>
      <c r="AG461" s="108"/>
      <c r="AH461" s="108"/>
      <c r="AI461" s="109"/>
      <c r="AJ461" s="107">
        <v>290</v>
      </c>
      <c r="AK461" s="108"/>
      <c r="AL461" s="108"/>
      <c r="AM461" s="108"/>
      <c r="AN461" s="108"/>
      <c r="AO461" s="108"/>
      <c r="AP461" s="108"/>
      <c r="AQ461" s="108"/>
      <c r="AR461" s="109"/>
      <c r="AS461" s="110"/>
      <c r="AT461" s="111"/>
      <c r="AU461" s="111"/>
      <c r="AV461" s="111"/>
      <c r="AW461" s="111"/>
      <c r="AX461" s="112"/>
      <c r="AY461" s="37"/>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c r="BX461" s="37"/>
      <c r="BY461" s="37"/>
      <c r="BZ461" s="37"/>
      <c r="CA461" s="37"/>
      <c r="CB461" s="37"/>
      <c r="CC461" s="37"/>
      <c r="CD461" s="37"/>
      <c r="CE461" s="37"/>
      <c r="CF461" s="37"/>
      <c r="CG461" s="37"/>
      <c r="CH461" s="37"/>
      <c r="CI461" s="37"/>
      <c r="CJ461" s="37"/>
      <c r="CK461" s="37"/>
      <c r="CL461" s="37"/>
      <c r="CM461" s="37"/>
      <c r="CN461" s="37"/>
      <c r="CO461" s="37"/>
      <c r="CP461" s="37"/>
      <c r="CQ461" s="37"/>
      <c r="CR461" s="37"/>
      <c r="CS461" s="37"/>
      <c r="CT461" s="37"/>
      <c r="CU461" s="37"/>
      <c r="CV461" s="37"/>
      <c r="CW461" s="37"/>
      <c r="CX461" s="37"/>
      <c r="CY461" s="37"/>
      <c r="CZ461" s="37"/>
      <c r="DA461" s="37"/>
      <c r="DB461" s="37"/>
      <c r="DC461" s="37"/>
      <c r="DD461" s="37"/>
      <c r="DE461" s="37"/>
      <c r="DF461" s="37"/>
      <c r="DG461" s="37"/>
      <c r="DH461" s="37"/>
      <c r="DI461" s="37"/>
      <c r="DJ461" s="37"/>
      <c r="DK461" s="37"/>
      <c r="DL461" s="37"/>
      <c r="DM461" s="37"/>
      <c r="DN461" s="37"/>
      <c r="DO461" s="37"/>
      <c r="DP461" s="37"/>
      <c r="DQ461" s="37"/>
      <c r="DR461" s="37"/>
      <c r="DS461" s="37"/>
      <c r="DT461" s="37"/>
      <c r="DU461" s="37"/>
      <c r="DV461" s="37"/>
      <c r="DW461" s="37"/>
      <c r="DX461" s="37"/>
      <c r="DY461" s="37"/>
      <c r="DZ461" s="37"/>
      <c r="EA461" s="37"/>
      <c r="EB461" s="37"/>
      <c r="EC461" s="37"/>
      <c r="ED461" s="37"/>
      <c r="EE461" s="37"/>
      <c r="EF461" s="37"/>
      <c r="EG461" s="37"/>
      <c r="EH461" s="37"/>
      <c r="EI461" s="37"/>
      <c r="EJ461" s="37"/>
      <c r="EK461" s="37"/>
      <c r="EL461" s="37"/>
      <c r="EM461" s="37"/>
      <c r="EN461" s="37"/>
      <c r="EO461" s="37"/>
      <c r="EP461" s="37"/>
      <c r="EQ461" s="37"/>
      <c r="ER461" s="37"/>
      <c r="ES461" s="37"/>
      <c r="ET461" s="37"/>
      <c r="EU461" s="37"/>
      <c r="EV461" s="37"/>
      <c r="EW461" s="37"/>
      <c r="EX461" s="37"/>
      <c r="EY461" s="37"/>
      <c r="EZ461" s="37"/>
      <c r="FA461" s="37"/>
      <c r="FB461" s="37"/>
      <c r="FC461" s="37"/>
      <c r="FD461" s="37"/>
      <c r="FE461" s="37"/>
      <c r="FF461" s="37"/>
      <c r="FG461" s="37"/>
      <c r="FH461" s="37"/>
      <c r="FI461" s="37"/>
      <c r="FJ461" s="37"/>
      <c r="FK461" s="37"/>
      <c r="FL461" s="37"/>
      <c r="FM461" s="37"/>
      <c r="FN461" s="37"/>
      <c r="FO461" s="37"/>
      <c r="FP461" s="37"/>
      <c r="FQ461" s="37"/>
      <c r="FR461" s="37"/>
      <c r="FS461" s="37"/>
      <c r="FT461" s="37"/>
      <c r="FU461" s="37"/>
      <c r="FV461" s="37"/>
      <c r="FW461" s="37"/>
      <c r="FX461" s="37"/>
      <c r="FY461" s="37"/>
      <c r="FZ461" s="37"/>
      <c r="GA461" s="37"/>
      <c r="GB461" s="37"/>
      <c r="GC461" s="37"/>
      <c r="GD461" s="37"/>
      <c r="GE461" s="37"/>
      <c r="GF461" s="37"/>
      <c r="GG461" s="37"/>
      <c r="GH461" s="37"/>
      <c r="GI461" s="37"/>
      <c r="GJ461" s="37"/>
      <c r="GK461" s="37"/>
      <c r="GL461" s="37"/>
      <c r="GM461" s="37"/>
      <c r="GN461" s="37"/>
      <c r="GO461" s="37"/>
      <c r="GP461" s="37"/>
      <c r="GQ461" s="37"/>
      <c r="GR461" s="37"/>
      <c r="GS461" s="37"/>
      <c r="GT461" s="37"/>
      <c r="GU461" s="37"/>
      <c r="GV461" s="37"/>
      <c r="GW461" s="37"/>
      <c r="GX461" s="37"/>
      <c r="GY461" s="37"/>
      <c r="GZ461" s="37"/>
      <c r="HA461" s="37"/>
      <c r="HB461" s="37"/>
      <c r="HC461" s="37"/>
      <c r="HD461" s="37"/>
      <c r="HE461" s="37"/>
      <c r="HF461" s="37"/>
      <c r="HG461" s="37"/>
      <c r="HH461" s="37"/>
      <c r="HI461" s="37"/>
      <c r="HJ461" s="37"/>
      <c r="HK461" s="37"/>
      <c r="HL461" s="37"/>
      <c r="HM461" s="37"/>
      <c r="HN461" s="37"/>
      <c r="HO461" s="37"/>
      <c r="HP461" s="37"/>
      <c r="HQ461" s="37"/>
      <c r="HR461" s="37"/>
      <c r="HS461" s="37"/>
      <c r="HT461" s="37"/>
      <c r="HU461" s="37"/>
      <c r="HV461" s="37"/>
      <c r="HW461" s="37"/>
      <c r="HX461" s="37"/>
      <c r="HY461" s="37"/>
      <c r="HZ461" s="37"/>
      <c r="IA461" s="37"/>
      <c r="IB461" s="37"/>
      <c r="IC461" s="37"/>
      <c r="ID461" s="37"/>
      <c r="IE461" s="37"/>
      <c r="IF461" s="37"/>
      <c r="IG461" s="37"/>
      <c r="IH461" s="37"/>
      <c r="II461" s="37"/>
      <c r="IJ461" s="37"/>
      <c r="IK461" s="37"/>
      <c r="IL461" s="37"/>
      <c r="IM461" s="37"/>
      <c r="IN461" s="37"/>
      <c r="IO461" s="37"/>
      <c r="IP461" s="37"/>
      <c r="IQ461" s="37"/>
    </row>
    <row r="462" spans="1:251" s="51" customFormat="1" ht="18.75" customHeight="1">
      <c r="A462" s="43"/>
      <c r="B462" s="60"/>
      <c r="C462" s="104" t="s">
        <v>318</v>
      </c>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6"/>
      <c r="AA462" s="107">
        <v>15027</v>
      </c>
      <c r="AB462" s="108"/>
      <c r="AC462" s="108"/>
      <c r="AD462" s="108"/>
      <c r="AE462" s="108"/>
      <c r="AF462" s="108"/>
      <c r="AG462" s="108"/>
      <c r="AH462" s="108"/>
      <c r="AI462" s="109"/>
      <c r="AJ462" s="107">
        <v>13493</v>
      </c>
      <c r="AK462" s="108"/>
      <c r="AL462" s="108"/>
      <c r="AM462" s="108"/>
      <c r="AN462" s="108"/>
      <c r="AO462" s="108"/>
      <c r="AP462" s="108"/>
      <c r="AQ462" s="108"/>
      <c r="AR462" s="109"/>
      <c r="AS462" s="110"/>
      <c r="AT462" s="111"/>
      <c r="AU462" s="111"/>
      <c r="AV462" s="111"/>
      <c r="AW462" s="111"/>
      <c r="AX462" s="112"/>
      <c r="AY462" s="37"/>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c r="BX462" s="37"/>
      <c r="BY462" s="37"/>
      <c r="BZ462" s="37"/>
      <c r="CA462" s="37"/>
      <c r="CB462" s="37"/>
      <c r="CC462" s="37"/>
      <c r="CD462" s="37"/>
      <c r="CE462" s="37"/>
      <c r="CF462" s="37"/>
      <c r="CG462" s="37"/>
      <c r="CH462" s="37"/>
      <c r="CI462" s="37"/>
      <c r="CJ462" s="37"/>
      <c r="CK462" s="37"/>
      <c r="CL462" s="37"/>
      <c r="CM462" s="37"/>
      <c r="CN462" s="37"/>
      <c r="CO462" s="37"/>
      <c r="CP462" s="37"/>
      <c r="CQ462" s="37"/>
      <c r="CR462" s="37"/>
      <c r="CS462" s="37"/>
      <c r="CT462" s="37"/>
      <c r="CU462" s="37"/>
      <c r="CV462" s="37"/>
      <c r="CW462" s="37"/>
      <c r="CX462" s="37"/>
      <c r="CY462" s="37"/>
      <c r="CZ462" s="37"/>
      <c r="DA462" s="37"/>
      <c r="DB462" s="37"/>
      <c r="DC462" s="37"/>
      <c r="DD462" s="37"/>
      <c r="DE462" s="37"/>
      <c r="DF462" s="37"/>
      <c r="DG462" s="37"/>
      <c r="DH462" s="37"/>
      <c r="DI462" s="37"/>
      <c r="DJ462" s="37"/>
      <c r="DK462" s="37"/>
      <c r="DL462" s="37"/>
      <c r="DM462" s="37"/>
      <c r="DN462" s="37"/>
      <c r="DO462" s="37"/>
      <c r="DP462" s="37"/>
      <c r="DQ462" s="37"/>
      <c r="DR462" s="37"/>
      <c r="DS462" s="37"/>
      <c r="DT462" s="37"/>
      <c r="DU462" s="37"/>
      <c r="DV462" s="37"/>
      <c r="DW462" s="37"/>
      <c r="DX462" s="37"/>
      <c r="DY462" s="37"/>
      <c r="DZ462" s="37"/>
      <c r="EA462" s="37"/>
      <c r="EB462" s="37"/>
      <c r="EC462" s="37"/>
      <c r="ED462" s="37"/>
      <c r="EE462" s="37"/>
      <c r="EF462" s="37"/>
      <c r="EG462" s="37"/>
      <c r="EH462" s="37"/>
      <c r="EI462" s="37"/>
      <c r="EJ462" s="37"/>
      <c r="EK462" s="37"/>
      <c r="EL462" s="37"/>
      <c r="EM462" s="37"/>
      <c r="EN462" s="37"/>
      <c r="EO462" s="37"/>
      <c r="EP462" s="37"/>
      <c r="EQ462" s="37"/>
      <c r="ER462" s="37"/>
      <c r="ES462" s="37"/>
      <c r="ET462" s="37"/>
      <c r="EU462" s="37"/>
      <c r="EV462" s="37"/>
      <c r="EW462" s="37"/>
      <c r="EX462" s="37"/>
      <c r="EY462" s="37"/>
      <c r="EZ462" s="37"/>
      <c r="FA462" s="37"/>
      <c r="FB462" s="37"/>
      <c r="FC462" s="37"/>
      <c r="FD462" s="37"/>
      <c r="FE462" s="37"/>
      <c r="FF462" s="37"/>
      <c r="FG462" s="37"/>
      <c r="FH462" s="37"/>
      <c r="FI462" s="37"/>
      <c r="FJ462" s="37"/>
      <c r="FK462" s="37"/>
      <c r="FL462" s="37"/>
      <c r="FM462" s="37"/>
      <c r="FN462" s="37"/>
      <c r="FO462" s="37"/>
      <c r="FP462" s="37"/>
      <c r="FQ462" s="37"/>
      <c r="FR462" s="37"/>
      <c r="FS462" s="37"/>
      <c r="FT462" s="37"/>
      <c r="FU462" s="37"/>
      <c r="FV462" s="37"/>
      <c r="FW462" s="37"/>
      <c r="FX462" s="37"/>
      <c r="FY462" s="37"/>
      <c r="FZ462" s="37"/>
      <c r="GA462" s="37"/>
      <c r="GB462" s="37"/>
      <c r="GC462" s="37"/>
      <c r="GD462" s="37"/>
      <c r="GE462" s="37"/>
      <c r="GF462" s="37"/>
      <c r="GG462" s="37"/>
      <c r="GH462" s="37"/>
      <c r="GI462" s="37"/>
      <c r="GJ462" s="37"/>
      <c r="GK462" s="37"/>
      <c r="GL462" s="37"/>
      <c r="GM462" s="37"/>
      <c r="GN462" s="37"/>
      <c r="GO462" s="37"/>
      <c r="GP462" s="37"/>
      <c r="GQ462" s="37"/>
      <c r="GR462" s="37"/>
      <c r="GS462" s="37"/>
      <c r="GT462" s="37"/>
      <c r="GU462" s="37"/>
      <c r="GV462" s="37"/>
      <c r="GW462" s="37"/>
      <c r="GX462" s="37"/>
      <c r="GY462" s="37"/>
      <c r="GZ462" s="37"/>
      <c r="HA462" s="37"/>
      <c r="HB462" s="37"/>
      <c r="HC462" s="37"/>
      <c r="HD462" s="37"/>
      <c r="HE462" s="37"/>
      <c r="HF462" s="37"/>
      <c r="HG462" s="37"/>
      <c r="HH462" s="37"/>
      <c r="HI462" s="37"/>
      <c r="HJ462" s="37"/>
      <c r="HK462" s="37"/>
      <c r="HL462" s="37"/>
      <c r="HM462" s="37"/>
      <c r="HN462" s="37"/>
      <c r="HO462" s="37"/>
      <c r="HP462" s="37"/>
      <c r="HQ462" s="37"/>
      <c r="HR462" s="37"/>
      <c r="HS462" s="37"/>
      <c r="HT462" s="37"/>
      <c r="HU462" s="37"/>
      <c r="HV462" s="37"/>
      <c r="HW462" s="37"/>
      <c r="HX462" s="37"/>
      <c r="HY462" s="37"/>
      <c r="HZ462" s="37"/>
      <c r="IA462" s="37"/>
      <c r="IB462" s="37"/>
      <c r="IC462" s="37"/>
      <c r="ID462" s="37"/>
      <c r="IE462" s="37"/>
      <c r="IF462" s="37"/>
      <c r="IG462" s="37"/>
      <c r="IH462" s="37"/>
      <c r="II462" s="37"/>
      <c r="IJ462" s="37"/>
      <c r="IK462" s="37"/>
      <c r="IL462" s="37"/>
      <c r="IM462" s="37"/>
      <c r="IN462" s="37"/>
      <c r="IO462" s="37"/>
      <c r="IP462" s="37"/>
      <c r="IQ462" s="37"/>
    </row>
    <row r="463" spans="1:251" s="51" customFormat="1" ht="18.75" customHeight="1">
      <c r="A463" s="43"/>
      <c r="B463" s="60"/>
      <c r="C463" s="104" t="s">
        <v>319</v>
      </c>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6"/>
      <c r="AA463" s="107">
        <v>7101</v>
      </c>
      <c r="AB463" s="108"/>
      <c r="AC463" s="108"/>
      <c r="AD463" s="108"/>
      <c r="AE463" s="108"/>
      <c r="AF463" s="108"/>
      <c r="AG463" s="108"/>
      <c r="AH463" s="108"/>
      <c r="AI463" s="109"/>
      <c r="AJ463" s="107">
        <v>7489</v>
      </c>
      <c r="AK463" s="108"/>
      <c r="AL463" s="108"/>
      <c r="AM463" s="108"/>
      <c r="AN463" s="108"/>
      <c r="AO463" s="108"/>
      <c r="AP463" s="108"/>
      <c r="AQ463" s="108"/>
      <c r="AR463" s="109"/>
      <c r="AS463" s="110"/>
      <c r="AT463" s="111"/>
      <c r="AU463" s="111"/>
      <c r="AV463" s="111"/>
      <c r="AW463" s="111"/>
      <c r="AX463" s="112"/>
      <c r="AY463" s="37"/>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c r="BX463" s="37"/>
      <c r="BY463" s="37"/>
      <c r="BZ463" s="37"/>
      <c r="CA463" s="37"/>
      <c r="CB463" s="37"/>
      <c r="CC463" s="37"/>
      <c r="CD463" s="37"/>
      <c r="CE463" s="37"/>
      <c r="CF463" s="37"/>
      <c r="CG463" s="37"/>
      <c r="CH463" s="37"/>
      <c r="CI463" s="37"/>
      <c r="CJ463" s="37"/>
      <c r="CK463" s="37"/>
      <c r="CL463" s="37"/>
      <c r="CM463" s="37"/>
      <c r="CN463" s="37"/>
      <c r="CO463" s="37"/>
      <c r="CP463" s="37"/>
      <c r="CQ463" s="37"/>
      <c r="CR463" s="37"/>
      <c r="CS463" s="37"/>
      <c r="CT463" s="37"/>
      <c r="CU463" s="37"/>
      <c r="CV463" s="37"/>
      <c r="CW463" s="37"/>
      <c r="CX463" s="37"/>
      <c r="CY463" s="37"/>
      <c r="CZ463" s="37"/>
      <c r="DA463" s="37"/>
      <c r="DB463" s="37"/>
      <c r="DC463" s="37"/>
      <c r="DD463" s="37"/>
      <c r="DE463" s="37"/>
      <c r="DF463" s="37"/>
      <c r="DG463" s="37"/>
      <c r="DH463" s="37"/>
      <c r="DI463" s="37"/>
      <c r="DJ463" s="37"/>
      <c r="DK463" s="37"/>
      <c r="DL463" s="37"/>
      <c r="DM463" s="37"/>
      <c r="DN463" s="37"/>
      <c r="DO463" s="37"/>
      <c r="DP463" s="37"/>
      <c r="DQ463" s="37"/>
      <c r="DR463" s="37"/>
      <c r="DS463" s="37"/>
      <c r="DT463" s="37"/>
      <c r="DU463" s="37"/>
      <c r="DV463" s="37"/>
      <c r="DW463" s="37"/>
      <c r="DX463" s="37"/>
      <c r="DY463" s="37"/>
      <c r="DZ463" s="37"/>
      <c r="EA463" s="37"/>
      <c r="EB463" s="37"/>
      <c r="EC463" s="37"/>
      <c r="ED463" s="37"/>
      <c r="EE463" s="37"/>
      <c r="EF463" s="37"/>
      <c r="EG463" s="37"/>
      <c r="EH463" s="37"/>
      <c r="EI463" s="37"/>
      <c r="EJ463" s="37"/>
      <c r="EK463" s="37"/>
      <c r="EL463" s="37"/>
      <c r="EM463" s="37"/>
      <c r="EN463" s="37"/>
      <c r="EO463" s="37"/>
      <c r="EP463" s="37"/>
      <c r="EQ463" s="37"/>
      <c r="ER463" s="37"/>
      <c r="ES463" s="37"/>
      <c r="ET463" s="37"/>
      <c r="EU463" s="37"/>
      <c r="EV463" s="37"/>
      <c r="EW463" s="37"/>
      <c r="EX463" s="37"/>
      <c r="EY463" s="37"/>
      <c r="EZ463" s="37"/>
      <c r="FA463" s="37"/>
      <c r="FB463" s="37"/>
      <c r="FC463" s="37"/>
      <c r="FD463" s="37"/>
      <c r="FE463" s="37"/>
      <c r="FF463" s="37"/>
      <c r="FG463" s="37"/>
      <c r="FH463" s="37"/>
      <c r="FI463" s="37"/>
      <c r="FJ463" s="37"/>
      <c r="FK463" s="37"/>
      <c r="FL463" s="37"/>
      <c r="FM463" s="37"/>
      <c r="FN463" s="37"/>
      <c r="FO463" s="37"/>
      <c r="FP463" s="37"/>
      <c r="FQ463" s="37"/>
      <c r="FR463" s="37"/>
      <c r="FS463" s="37"/>
      <c r="FT463" s="37"/>
      <c r="FU463" s="37"/>
      <c r="FV463" s="37"/>
      <c r="FW463" s="37"/>
      <c r="FX463" s="37"/>
      <c r="FY463" s="37"/>
      <c r="FZ463" s="37"/>
      <c r="GA463" s="37"/>
      <c r="GB463" s="37"/>
      <c r="GC463" s="37"/>
      <c r="GD463" s="37"/>
      <c r="GE463" s="37"/>
      <c r="GF463" s="37"/>
      <c r="GG463" s="37"/>
      <c r="GH463" s="37"/>
      <c r="GI463" s="37"/>
      <c r="GJ463" s="37"/>
      <c r="GK463" s="37"/>
      <c r="GL463" s="37"/>
      <c r="GM463" s="37"/>
      <c r="GN463" s="37"/>
      <c r="GO463" s="37"/>
      <c r="GP463" s="37"/>
      <c r="GQ463" s="37"/>
      <c r="GR463" s="37"/>
      <c r="GS463" s="37"/>
      <c r="GT463" s="37"/>
      <c r="GU463" s="37"/>
      <c r="GV463" s="37"/>
      <c r="GW463" s="37"/>
      <c r="GX463" s="37"/>
      <c r="GY463" s="37"/>
      <c r="GZ463" s="37"/>
      <c r="HA463" s="37"/>
      <c r="HB463" s="37"/>
      <c r="HC463" s="37"/>
      <c r="HD463" s="37"/>
      <c r="HE463" s="37"/>
      <c r="HF463" s="37"/>
      <c r="HG463" s="37"/>
      <c r="HH463" s="37"/>
      <c r="HI463" s="37"/>
      <c r="HJ463" s="37"/>
      <c r="HK463" s="37"/>
      <c r="HL463" s="37"/>
      <c r="HM463" s="37"/>
      <c r="HN463" s="37"/>
      <c r="HO463" s="37"/>
      <c r="HP463" s="37"/>
      <c r="HQ463" s="37"/>
      <c r="HR463" s="37"/>
      <c r="HS463" s="37"/>
      <c r="HT463" s="37"/>
      <c r="HU463" s="37"/>
      <c r="HV463" s="37"/>
      <c r="HW463" s="37"/>
      <c r="HX463" s="37"/>
      <c r="HY463" s="37"/>
      <c r="HZ463" s="37"/>
      <c r="IA463" s="37"/>
      <c r="IB463" s="37"/>
      <c r="IC463" s="37"/>
      <c r="ID463" s="37"/>
      <c r="IE463" s="37"/>
      <c r="IF463" s="37"/>
      <c r="IG463" s="37"/>
      <c r="IH463" s="37"/>
      <c r="II463" s="37"/>
      <c r="IJ463" s="37"/>
      <c r="IK463" s="37"/>
      <c r="IL463" s="37"/>
      <c r="IM463" s="37"/>
      <c r="IN463" s="37"/>
      <c r="IO463" s="37"/>
      <c r="IP463" s="37"/>
      <c r="IQ463" s="37"/>
    </row>
    <row r="464" spans="1:251" s="51" customFormat="1" ht="18.75" customHeight="1">
      <c r="A464" s="43"/>
      <c r="B464" s="60"/>
      <c r="C464" s="104" t="s">
        <v>320</v>
      </c>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6"/>
      <c r="AA464" s="107">
        <v>7454</v>
      </c>
      <c r="AB464" s="108"/>
      <c r="AC464" s="108"/>
      <c r="AD464" s="108"/>
      <c r="AE464" s="108"/>
      <c r="AF464" s="108"/>
      <c r="AG464" s="108"/>
      <c r="AH464" s="108"/>
      <c r="AI464" s="109"/>
      <c r="AJ464" s="107">
        <v>7573</v>
      </c>
      <c r="AK464" s="108"/>
      <c r="AL464" s="108"/>
      <c r="AM464" s="108"/>
      <c r="AN464" s="108"/>
      <c r="AO464" s="108"/>
      <c r="AP464" s="108"/>
      <c r="AQ464" s="108"/>
      <c r="AR464" s="109"/>
      <c r="AS464" s="110"/>
      <c r="AT464" s="111"/>
      <c r="AU464" s="111"/>
      <c r="AV464" s="111"/>
      <c r="AW464" s="111"/>
      <c r="AX464" s="112"/>
      <c r="AY464" s="37"/>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c r="CP464" s="37"/>
      <c r="CQ464" s="37"/>
      <c r="CR464" s="37"/>
      <c r="CS464" s="37"/>
      <c r="CT464" s="37"/>
      <c r="CU464" s="37"/>
      <c r="CV464" s="37"/>
      <c r="CW464" s="37"/>
      <c r="CX464" s="37"/>
      <c r="CY464" s="37"/>
      <c r="CZ464" s="37"/>
      <c r="DA464" s="37"/>
      <c r="DB464" s="37"/>
      <c r="DC464" s="37"/>
      <c r="DD464" s="37"/>
      <c r="DE464" s="37"/>
      <c r="DF464" s="37"/>
      <c r="DG464" s="37"/>
      <c r="DH464" s="37"/>
      <c r="DI464" s="37"/>
      <c r="DJ464" s="37"/>
      <c r="DK464" s="37"/>
      <c r="DL464" s="37"/>
      <c r="DM464" s="37"/>
      <c r="DN464" s="37"/>
      <c r="DO464" s="37"/>
      <c r="DP464" s="37"/>
      <c r="DQ464" s="37"/>
      <c r="DR464" s="37"/>
      <c r="DS464" s="37"/>
      <c r="DT464" s="37"/>
      <c r="DU464" s="37"/>
      <c r="DV464" s="37"/>
      <c r="DW464" s="37"/>
      <c r="DX464" s="37"/>
      <c r="DY464" s="37"/>
      <c r="DZ464" s="37"/>
      <c r="EA464" s="37"/>
      <c r="EB464" s="37"/>
      <c r="EC464" s="37"/>
      <c r="ED464" s="37"/>
      <c r="EE464" s="37"/>
      <c r="EF464" s="37"/>
      <c r="EG464" s="37"/>
      <c r="EH464" s="37"/>
      <c r="EI464" s="37"/>
      <c r="EJ464" s="37"/>
      <c r="EK464" s="37"/>
      <c r="EL464" s="37"/>
      <c r="EM464" s="37"/>
      <c r="EN464" s="37"/>
      <c r="EO464" s="37"/>
      <c r="EP464" s="37"/>
      <c r="EQ464" s="37"/>
      <c r="ER464" s="37"/>
      <c r="ES464" s="37"/>
      <c r="ET464" s="37"/>
      <c r="EU464" s="37"/>
      <c r="EV464" s="37"/>
      <c r="EW464" s="37"/>
      <c r="EX464" s="37"/>
      <c r="EY464" s="37"/>
      <c r="EZ464" s="37"/>
      <c r="FA464" s="37"/>
      <c r="FB464" s="37"/>
      <c r="FC464" s="37"/>
      <c r="FD464" s="37"/>
      <c r="FE464" s="37"/>
      <c r="FF464" s="37"/>
      <c r="FG464" s="37"/>
      <c r="FH464" s="37"/>
      <c r="FI464" s="37"/>
      <c r="FJ464" s="37"/>
      <c r="FK464" s="37"/>
      <c r="FL464" s="37"/>
      <c r="FM464" s="37"/>
      <c r="FN464" s="37"/>
      <c r="FO464" s="37"/>
      <c r="FP464" s="37"/>
      <c r="FQ464" s="37"/>
      <c r="FR464" s="37"/>
      <c r="FS464" s="37"/>
      <c r="FT464" s="37"/>
      <c r="FU464" s="37"/>
      <c r="FV464" s="37"/>
      <c r="FW464" s="37"/>
      <c r="FX464" s="37"/>
      <c r="FY464" s="37"/>
      <c r="FZ464" s="37"/>
      <c r="GA464" s="37"/>
      <c r="GB464" s="37"/>
      <c r="GC464" s="37"/>
      <c r="GD464" s="37"/>
      <c r="GE464" s="37"/>
      <c r="GF464" s="37"/>
      <c r="GG464" s="37"/>
      <c r="GH464" s="37"/>
      <c r="GI464" s="37"/>
      <c r="GJ464" s="37"/>
      <c r="GK464" s="37"/>
      <c r="GL464" s="37"/>
      <c r="GM464" s="37"/>
      <c r="GN464" s="37"/>
      <c r="GO464" s="37"/>
      <c r="GP464" s="37"/>
      <c r="GQ464" s="37"/>
      <c r="GR464" s="37"/>
      <c r="GS464" s="37"/>
      <c r="GT464" s="37"/>
      <c r="GU464" s="37"/>
      <c r="GV464" s="37"/>
      <c r="GW464" s="37"/>
      <c r="GX464" s="37"/>
      <c r="GY464" s="37"/>
      <c r="GZ464" s="37"/>
      <c r="HA464" s="37"/>
      <c r="HB464" s="37"/>
      <c r="HC464" s="37"/>
      <c r="HD464" s="37"/>
      <c r="HE464" s="37"/>
      <c r="HF464" s="37"/>
      <c r="HG464" s="37"/>
      <c r="HH464" s="37"/>
      <c r="HI464" s="37"/>
      <c r="HJ464" s="37"/>
      <c r="HK464" s="37"/>
      <c r="HL464" s="37"/>
      <c r="HM464" s="37"/>
      <c r="HN464" s="37"/>
      <c r="HO464" s="37"/>
      <c r="HP464" s="37"/>
      <c r="HQ464" s="37"/>
      <c r="HR464" s="37"/>
      <c r="HS464" s="37"/>
      <c r="HT464" s="37"/>
      <c r="HU464" s="37"/>
      <c r="HV464" s="37"/>
      <c r="HW464" s="37"/>
      <c r="HX464" s="37"/>
      <c r="HY464" s="37"/>
      <c r="HZ464" s="37"/>
      <c r="IA464" s="37"/>
      <c r="IB464" s="37"/>
      <c r="IC464" s="37"/>
      <c r="ID464" s="37"/>
      <c r="IE464" s="37"/>
      <c r="IF464" s="37"/>
      <c r="IG464" s="37"/>
      <c r="IH464" s="37"/>
      <c r="II464" s="37"/>
      <c r="IJ464" s="37"/>
      <c r="IK464" s="37"/>
      <c r="IL464" s="37"/>
      <c r="IM464" s="37"/>
      <c r="IN464" s="37"/>
      <c r="IO464" s="37"/>
      <c r="IP464" s="37"/>
      <c r="IQ464" s="37"/>
    </row>
    <row r="465" spans="1:251" s="51" customFormat="1" ht="18.75" customHeight="1">
      <c r="A465" s="43"/>
      <c r="B465" s="60"/>
      <c r="C465" s="176" t="s">
        <v>321</v>
      </c>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7"/>
      <c r="AA465" s="107">
        <v>1364</v>
      </c>
      <c r="AB465" s="108"/>
      <c r="AC465" s="108"/>
      <c r="AD465" s="108"/>
      <c r="AE465" s="108"/>
      <c r="AF465" s="108"/>
      <c r="AG465" s="108"/>
      <c r="AH465" s="108"/>
      <c r="AI465" s="109"/>
      <c r="AJ465" s="107">
        <v>3130</v>
      </c>
      <c r="AK465" s="108"/>
      <c r="AL465" s="108"/>
      <c r="AM465" s="108"/>
      <c r="AN465" s="108"/>
      <c r="AO465" s="108"/>
      <c r="AP465" s="108"/>
      <c r="AQ465" s="108"/>
      <c r="AR465" s="109"/>
      <c r="AS465" s="110"/>
      <c r="AT465" s="111"/>
      <c r="AU465" s="111"/>
      <c r="AV465" s="111"/>
      <c r="AW465" s="111"/>
      <c r="AX465" s="112"/>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c r="CT465" s="37"/>
      <c r="CU465" s="37"/>
      <c r="CV465" s="37"/>
      <c r="CW465" s="37"/>
      <c r="CX465" s="37"/>
      <c r="CY465" s="37"/>
      <c r="CZ465" s="37"/>
      <c r="DA465" s="37"/>
      <c r="DB465" s="37"/>
      <c r="DC465" s="37"/>
      <c r="DD465" s="37"/>
      <c r="DE465" s="37"/>
      <c r="DF465" s="37"/>
      <c r="DG465" s="37"/>
      <c r="DH465" s="37"/>
      <c r="DI465" s="37"/>
      <c r="DJ465" s="37"/>
      <c r="DK465" s="37"/>
      <c r="DL465" s="37"/>
      <c r="DM465" s="37"/>
      <c r="DN465" s="37"/>
      <c r="DO465" s="37"/>
      <c r="DP465" s="37"/>
      <c r="DQ465" s="37"/>
      <c r="DR465" s="37"/>
      <c r="DS465" s="37"/>
      <c r="DT465" s="37"/>
      <c r="DU465" s="37"/>
      <c r="DV465" s="37"/>
      <c r="DW465" s="37"/>
      <c r="DX465" s="37"/>
      <c r="DY465" s="37"/>
      <c r="DZ465" s="37"/>
      <c r="EA465" s="37"/>
      <c r="EB465" s="37"/>
      <c r="EC465" s="37"/>
      <c r="ED465" s="37"/>
      <c r="EE465" s="37"/>
      <c r="EF465" s="37"/>
      <c r="EG465" s="37"/>
      <c r="EH465" s="37"/>
      <c r="EI465" s="37"/>
      <c r="EJ465" s="37"/>
      <c r="EK465" s="37"/>
      <c r="EL465" s="37"/>
      <c r="EM465" s="37"/>
      <c r="EN465" s="37"/>
      <c r="EO465" s="37"/>
      <c r="EP465" s="37"/>
      <c r="EQ465" s="37"/>
      <c r="ER465" s="37"/>
      <c r="ES465" s="37"/>
      <c r="ET465" s="37"/>
      <c r="EU465" s="37"/>
      <c r="EV465" s="37"/>
      <c r="EW465" s="37"/>
      <c r="EX465" s="37"/>
      <c r="EY465" s="37"/>
      <c r="EZ465" s="37"/>
      <c r="FA465" s="37"/>
      <c r="FB465" s="37"/>
      <c r="FC465" s="37"/>
      <c r="FD465" s="37"/>
      <c r="FE465" s="37"/>
      <c r="FF465" s="37"/>
      <c r="FG465" s="37"/>
      <c r="FH465" s="37"/>
      <c r="FI465" s="37"/>
      <c r="FJ465" s="37"/>
      <c r="FK465" s="37"/>
      <c r="FL465" s="37"/>
      <c r="FM465" s="37"/>
      <c r="FN465" s="37"/>
      <c r="FO465" s="37"/>
      <c r="FP465" s="37"/>
      <c r="FQ465" s="37"/>
      <c r="FR465" s="37"/>
      <c r="FS465" s="37"/>
      <c r="FT465" s="37"/>
      <c r="FU465" s="37"/>
      <c r="FV465" s="37"/>
      <c r="FW465" s="37"/>
      <c r="FX465" s="37"/>
      <c r="FY465" s="37"/>
      <c r="FZ465" s="37"/>
      <c r="GA465" s="37"/>
      <c r="GB465" s="37"/>
      <c r="GC465" s="37"/>
      <c r="GD465" s="37"/>
      <c r="GE465" s="37"/>
      <c r="GF465" s="37"/>
      <c r="GG465" s="37"/>
      <c r="GH465" s="37"/>
      <c r="GI465" s="37"/>
      <c r="GJ465" s="37"/>
      <c r="GK465" s="37"/>
      <c r="GL465" s="37"/>
      <c r="GM465" s="37"/>
      <c r="GN465" s="37"/>
      <c r="GO465" s="37"/>
      <c r="GP465" s="37"/>
      <c r="GQ465" s="37"/>
      <c r="GR465" s="37"/>
      <c r="GS465" s="37"/>
      <c r="GT465" s="37"/>
      <c r="GU465" s="37"/>
      <c r="GV465" s="37"/>
      <c r="GW465" s="37"/>
      <c r="GX465" s="37"/>
      <c r="GY465" s="37"/>
      <c r="GZ465" s="37"/>
      <c r="HA465" s="37"/>
      <c r="HB465" s="37"/>
      <c r="HC465" s="37"/>
      <c r="HD465" s="37"/>
      <c r="HE465" s="37"/>
      <c r="HF465" s="37"/>
      <c r="HG465" s="37"/>
      <c r="HH465" s="37"/>
      <c r="HI465" s="37"/>
      <c r="HJ465" s="37"/>
      <c r="HK465" s="37"/>
      <c r="HL465" s="37"/>
      <c r="HM465" s="37"/>
      <c r="HN465" s="37"/>
      <c r="HO465" s="37"/>
      <c r="HP465" s="37"/>
      <c r="HQ465" s="37"/>
      <c r="HR465" s="37"/>
      <c r="HS465" s="37"/>
      <c r="HT465" s="37"/>
      <c r="HU465" s="37"/>
      <c r="HV465" s="37"/>
      <c r="HW465" s="37"/>
      <c r="HX465" s="37"/>
      <c r="HY465" s="37"/>
      <c r="HZ465" s="37"/>
      <c r="IA465" s="37"/>
      <c r="IB465" s="37"/>
      <c r="IC465" s="37"/>
      <c r="ID465" s="37"/>
      <c r="IE465" s="37"/>
      <c r="IF465" s="37"/>
      <c r="IG465" s="37"/>
      <c r="IH465" s="37"/>
      <c r="II465" s="37"/>
      <c r="IJ465" s="37"/>
      <c r="IK465" s="37"/>
      <c r="IL465" s="37"/>
      <c r="IM465" s="37"/>
      <c r="IN465" s="37"/>
      <c r="IO465" s="37"/>
      <c r="IP465" s="37"/>
      <c r="IQ465" s="37"/>
    </row>
    <row r="466" spans="1:251" s="51" customFormat="1" ht="18.75" customHeight="1">
      <c r="A466" s="43"/>
      <c r="B466" s="60"/>
      <c r="C466" s="104" t="s">
        <v>322</v>
      </c>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6"/>
      <c r="AA466" s="107">
        <v>800</v>
      </c>
      <c r="AB466" s="108"/>
      <c r="AC466" s="108"/>
      <c r="AD466" s="108"/>
      <c r="AE466" s="108"/>
      <c r="AF466" s="108"/>
      <c r="AG466" s="108"/>
      <c r="AH466" s="108"/>
      <c r="AI466" s="109"/>
      <c r="AJ466" s="107">
        <v>800</v>
      </c>
      <c r="AK466" s="108"/>
      <c r="AL466" s="108"/>
      <c r="AM466" s="108"/>
      <c r="AN466" s="108"/>
      <c r="AO466" s="108"/>
      <c r="AP466" s="108"/>
      <c r="AQ466" s="108"/>
      <c r="AR466" s="109"/>
      <c r="AS466" s="110"/>
      <c r="AT466" s="111"/>
      <c r="AU466" s="111"/>
      <c r="AV466" s="111"/>
      <c r="AW466" s="111"/>
      <c r="AX466" s="112"/>
      <c r="AY466" s="37"/>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c r="BX466" s="37"/>
      <c r="BY466" s="37"/>
      <c r="BZ466" s="37"/>
      <c r="CA466" s="37"/>
      <c r="CB466" s="37"/>
      <c r="CC466" s="37"/>
      <c r="CD466" s="37"/>
      <c r="CE466" s="37"/>
      <c r="CF466" s="37"/>
      <c r="CG466" s="37"/>
      <c r="CH466" s="37"/>
      <c r="CI466" s="37"/>
      <c r="CJ466" s="37"/>
      <c r="CK466" s="37"/>
      <c r="CL466" s="37"/>
      <c r="CM466" s="37"/>
      <c r="CN466" s="37"/>
      <c r="CO466" s="37"/>
      <c r="CP466" s="37"/>
      <c r="CQ466" s="37"/>
      <c r="CR466" s="37"/>
      <c r="CS466" s="37"/>
      <c r="CT466" s="37"/>
      <c r="CU466" s="37"/>
      <c r="CV466" s="37"/>
      <c r="CW466" s="37"/>
      <c r="CX466" s="37"/>
      <c r="CY466" s="37"/>
      <c r="CZ466" s="37"/>
      <c r="DA466" s="37"/>
      <c r="DB466" s="37"/>
      <c r="DC466" s="37"/>
      <c r="DD466" s="37"/>
      <c r="DE466" s="37"/>
      <c r="DF466" s="37"/>
      <c r="DG466" s="37"/>
      <c r="DH466" s="37"/>
      <c r="DI466" s="37"/>
      <c r="DJ466" s="37"/>
      <c r="DK466" s="37"/>
      <c r="DL466" s="37"/>
      <c r="DM466" s="37"/>
      <c r="DN466" s="37"/>
      <c r="DO466" s="37"/>
      <c r="DP466" s="37"/>
      <c r="DQ466" s="37"/>
      <c r="DR466" s="37"/>
      <c r="DS466" s="37"/>
      <c r="DT466" s="37"/>
      <c r="DU466" s="37"/>
      <c r="DV466" s="37"/>
      <c r="DW466" s="37"/>
      <c r="DX466" s="37"/>
      <c r="DY466" s="37"/>
      <c r="DZ466" s="37"/>
      <c r="EA466" s="37"/>
      <c r="EB466" s="37"/>
      <c r="EC466" s="37"/>
      <c r="ED466" s="37"/>
      <c r="EE466" s="37"/>
      <c r="EF466" s="37"/>
      <c r="EG466" s="37"/>
      <c r="EH466" s="37"/>
      <c r="EI466" s="37"/>
      <c r="EJ466" s="37"/>
      <c r="EK466" s="37"/>
      <c r="EL466" s="37"/>
      <c r="EM466" s="37"/>
      <c r="EN466" s="37"/>
      <c r="EO466" s="37"/>
      <c r="EP466" s="37"/>
      <c r="EQ466" s="37"/>
      <c r="ER466" s="37"/>
      <c r="ES466" s="37"/>
      <c r="ET466" s="37"/>
      <c r="EU466" s="37"/>
      <c r="EV466" s="37"/>
      <c r="EW466" s="37"/>
      <c r="EX466" s="37"/>
      <c r="EY466" s="37"/>
      <c r="EZ466" s="37"/>
      <c r="FA466" s="37"/>
      <c r="FB466" s="37"/>
      <c r="FC466" s="37"/>
      <c r="FD466" s="37"/>
      <c r="FE466" s="37"/>
      <c r="FF466" s="37"/>
      <c r="FG466" s="37"/>
      <c r="FH466" s="37"/>
      <c r="FI466" s="37"/>
      <c r="FJ466" s="37"/>
      <c r="FK466" s="37"/>
      <c r="FL466" s="37"/>
      <c r="FM466" s="37"/>
      <c r="FN466" s="37"/>
      <c r="FO466" s="37"/>
      <c r="FP466" s="37"/>
      <c r="FQ466" s="37"/>
      <c r="FR466" s="37"/>
      <c r="FS466" s="37"/>
      <c r="FT466" s="37"/>
      <c r="FU466" s="37"/>
      <c r="FV466" s="37"/>
      <c r="FW466" s="37"/>
      <c r="FX466" s="37"/>
      <c r="FY466" s="37"/>
      <c r="FZ466" s="37"/>
      <c r="GA466" s="37"/>
      <c r="GB466" s="37"/>
      <c r="GC466" s="37"/>
      <c r="GD466" s="37"/>
      <c r="GE466" s="37"/>
      <c r="GF466" s="37"/>
      <c r="GG466" s="37"/>
      <c r="GH466" s="37"/>
      <c r="GI466" s="37"/>
      <c r="GJ466" s="37"/>
      <c r="GK466" s="37"/>
      <c r="GL466" s="37"/>
      <c r="GM466" s="37"/>
      <c r="GN466" s="37"/>
      <c r="GO466" s="37"/>
      <c r="GP466" s="37"/>
      <c r="GQ466" s="37"/>
      <c r="GR466" s="37"/>
      <c r="GS466" s="37"/>
      <c r="GT466" s="37"/>
      <c r="GU466" s="37"/>
      <c r="GV466" s="37"/>
      <c r="GW466" s="37"/>
      <c r="GX466" s="37"/>
      <c r="GY466" s="37"/>
      <c r="GZ466" s="37"/>
      <c r="HA466" s="37"/>
      <c r="HB466" s="37"/>
      <c r="HC466" s="37"/>
      <c r="HD466" s="37"/>
      <c r="HE466" s="37"/>
      <c r="HF466" s="37"/>
      <c r="HG466" s="37"/>
      <c r="HH466" s="37"/>
      <c r="HI466" s="37"/>
      <c r="HJ466" s="37"/>
      <c r="HK466" s="37"/>
      <c r="HL466" s="37"/>
      <c r="HM466" s="37"/>
      <c r="HN466" s="37"/>
      <c r="HO466" s="37"/>
      <c r="HP466" s="37"/>
      <c r="HQ466" s="37"/>
      <c r="HR466" s="37"/>
      <c r="HS466" s="37"/>
      <c r="HT466" s="37"/>
      <c r="HU466" s="37"/>
      <c r="HV466" s="37"/>
      <c r="HW466" s="37"/>
      <c r="HX466" s="37"/>
      <c r="HY466" s="37"/>
      <c r="HZ466" s="37"/>
      <c r="IA466" s="37"/>
      <c r="IB466" s="37"/>
      <c r="IC466" s="37"/>
      <c r="ID466" s="37"/>
      <c r="IE466" s="37"/>
      <c r="IF466" s="37"/>
      <c r="IG466" s="37"/>
      <c r="IH466" s="37"/>
      <c r="II466" s="37"/>
      <c r="IJ466" s="37"/>
      <c r="IK466" s="37"/>
      <c r="IL466" s="37"/>
      <c r="IM466" s="37"/>
      <c r="IN466" s="37"/>
      <c r="IO466" s="37"/>
      <c r="IP466" s="37"/>
      <c r="IQ466" s="37"/>
    </row>
    <row r="467" spans="1:251" s="51" customFormat="1" ht="18.75" customHeight="1">
      <c r="A467" s="43"/>
      <c r="B467" s="60"/>
      <c r="C467" s="104" t="s">
        <v>323</v>
      </c>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6"/>
      <c r="AA467" s="107">
        <v>575</v>
      </c>
      <c r="AB467" s="108"/>
      <c r="AC467" s="108"/>
      <c r="AD467" s="108"/>
      <c r="AE467" s="108"/>
      <c r="AF467" s="108"/>
      <c r="AG467" s="108"/>
      <c r="AH467" s="108"/>
      <c r="AI467" s="109"/>
      <c r="AJ467" s="107">
        <v>575</v>
      </c>
      <c r="AK467" s="108"/>
      <c r="AL467" s="108"/>
      <c r="AM467" s="108"/>
      <c r="AN467" s="108"/>
      <c r="AO467" s="108"/>
      <c r="AP467" s="108"/>
      <c r="AQ467" s="108"/>
      <c r="AR467" s="109"/>
      <c r="AS467" s="110"/>
      <c r="AT467" s="111"/>
      <c r="AU467" s="111"/>
      <c r="AV467" s="111"/>
      <c r="AW467" s="111"/>
      <c r="AX467" s="112"/>
      <c r="AY467" s="37"/>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c r="BX467" s="37"/>
      <c r="BY467" s="37"/>
      <c r="BZ467" s="37"/>
      <c r="CA467" s="37"/>
      <c r="CB467" s="37"/>
      <c r="CC467" s="37"/>
      <c r="CD467" s="37"/>
      <c r="CE467" s="37"/>
      <c r="CF467" s="37"/>
      <c r="CG467" s="37"/>
      <c r="CH467" s="37"/>
      <c r="CI467" s="37"/>
      <c r="CJ467" s="37"/>
      <c r="CK467" s="37"/>
      <c r="CL467" s="37"/>
      <c r="CM467" s="37"/>
      <c r="CN467" s="37"/>
      <c r="CO467" s="37"/>
      <c r="CP467" s="37"/>
      <c r="CQ467" s="37"/>
      <c r="CR467" s="37"/>
      <c r="CS467" s="37"/>
      <c r="CT467" s="37"/>
      <c r="CU467" s="37"/>
      <c r="CV467" s="37"/>
      <c r="CW467" s="37"/>
      <c r="CX467" s="37"/>
      <c r="CY467" s="37"/>
      <c r="CZ467" s="37"/>
      <c r="DA467" s="37"/>
      <c r="DB467" s="37"/>
      <c r="DC467" s="37"/>
      <c r="DD467" s="37"/>
      <c r="DE467" s="37"/>
      <c r="DF467" s="37"/>
      <c r="DG467" s="37"/>
      <c r="DH467" s="37"/>
      <c r="DI467" s="37"/>
      <c r="DJ467" s="37"/>
      <c r="DK467" s="37"/>
      <c r="DL467" s="37"/>
      <c r="DM467" s="37"/>
      <c r="DN467" s="37"/>
      <c r="DO467" s="37"/>
      <c r="DP467" s="37"/>
      <c r="DQ467" s="37"/>
      <c r="DR467" s="37"/>
      <c r="DS467" s="37"/>
      <c r="DT467" s="37"/>
      <c r="DU467" s="37"/>
      <c r="DV467" s="37"/>
      <c r="DW467" s="37"/>
      <c r="DX467" s="37"/>
      <c r="DY467" s="37"/>
      <c r="DZ467" s="37"/>
      <c r="EA467" s="37"/>
      <c r="EB467" s="37"/>
      <c r="EC467" s="37"/>
      <c r="ED467" s="37"/>
      <c r="EE467" s="37"/>
      <c r="EF467" s="37"/>
      <c r="EG467" s="37"/>
      <c r="EH467" s="37"/>
      <c r="EI467" s="37"/>
      <c r="EJ467" s="37"/>
      <c r="EK467" s="37"/>
      <c r="EL467" s="37"/>
      <c r="EM467" s="37"/>
      <c r="EN467" s="37"/>
      <c r="EO467" s="37"/>
      <c r="EP467" s="37"/>
      <c r="EQ467" s="37"/>
      <c r="ER467" s="37"/>
      <c r="ES467" s="37"/>
      <c r="ET467" s="37"/>
      <c r="EU467" s="37"/>
      <c r="EV467" s="37"/>
      <c r="EW467" s="37"/>
      <c r="EX467" s="37"/>
      <c r="EY467" s="37"/>
      <c r="EZ467" s="37"/>
      <c r="FA467" s="37"/>
      <c r="FB467" s="37"/>
      <c r="FC467" s="37"/>
      <c r="FD467" s="37"/>
      <c r="FE467" s="37"/>
      <c r="FF467" s="37"/>
      <c r="FG467" s="37"/>
      <c r="FH467" s="37"/>
      <c r="FI467" s="37"/>
      <c r="FJ467" s="37"/>
      <c r="FK467" s="37"/>
      <c r="FL467" s="37"/>
      <c r="FM467" s="37"/>
      <c r="FN467" s="37"/>
      <c r="FO467" s="37"/>
      <c r="FP467" s="37"/>
      <c r="FQ467" s="37"/>
      <c r="FR467" s="37"/>
      <c r="FS467" s="37"/>
      <c r="FT467" s="37"/>
      <c r="FU467" s="37"/>
      <c r="FV467" s="37"/>
      <c r="FW467" s="37"/>
      <c r="FX467" s="37"/>
      <c r="FY467" s="37"/>
      <c r="FZ467" s="37"/>
      <c r="GA467" s="37"/>
      <c r="GB467" s="37"/>
      <c r="GC467" s="37"/>
      <c r="GD467" s="37"/>
      <c r="GE467" s="37"/>
      <c r="GF467" s="37"/>
      <c r="GG467" s="37"/>
      <c r="GH467" s="37"/>
      <c r="GI467" s="37"/>
      <c r="GJ467" s="37"/>
      <c r="GK467" s="37"/>
      <c r="GL467" s="37"/>
      <c r="GM467" s="37"/>
      <c r="GN467" s="37"/>
      <c r="GO467" s="37"/>
      <c r="GP467" s="37"/>
      <c r="GQ467" s="37"/>
      <c r="GR467" s="37"/>
      <c r="GS467" s="37"/>
      <c r="GT467" s="37"/>
      <c r="GU467" s="37"/>
      <c r="GV467" s="37"/>
      <c r="GW467" s="37"/>
      <c r="GX467" s="37"/>
      <c r="GY467" s="37"/>
      <c r="GZ467" s="37"/>
      <c r="HA467" s="37"/>
      <c r="HB467" s="37"/>
      <c r="HC467" s="37"/>
      <c r="HD467" s="37"/>
      <c r="HE467" s="37"/>
      <c r="HF467" s="37"/>
      <c r="HG467" s="37"/>
      <c r="HH467" s="37"/>
      <c r="HI467" s="37"/>
      <c r="HJ467" s="37"/>
      <c r="HK467" s="37"/>
      <c r="HL467" s="37"/>
      <c r="HM467" s="37"/>
      <c r="HN467" s="37"/>
      <c r="HO467" s="37"/>
      <c r="HP467" s="37"/>
      <c r="HQ467" s="37"/>
      <c r="HR467" s="37"/>
      <c r="HS467" s="37"/>
      <c r="HT467" s="37"/>
      <c r="HU467" s="37"/>
      <c r="HV467" s="37"/>
      <c r="HW467" s="37"/>
      <c r="HX467" s="37"/>
      <c r="HY467" s="37"/>
      <c r="HZ467" s="37"/>
      <c r="IA467" s="37"/>
      <c r="IB467" s="37"/>
      <c r="IC467" s="37"/>
      <c r="ID467" s="37"/>
      <c r="IE467" s="37"/>
      <c r="IF467" s="37"/>
      <c r="IG467" s="37"/>
      <c r="IH467" s="37"/>
      <c r="II467" s="37"/>
      <c r="IJ467" s="37"/>
      <c r="IK467" s="37"/>
      <c r="IL467" s="37"/>
      <c r="IM467" s="37"/>
      <c r="IN467" s="37"/>
      <c r="IO467" s="37"/>
      <c r="IP467" s="37"/>
      <c r="IQ467" s="37"/>
    </row>
    <row r="468" spans="1:251" s="51" customFormat="1" ht="18.75" customHeight="1">
      <c r="A468" s="43"/>
      <c r="B468" s="60"/>
      <c r="C468" s="104" t="s">
        <v>324</v>
      </c>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6"/>
      <c r="AA468" s="107">
        <v>2457</v>
      </c>
      <c r="AB468" s="108"/>
      <c r="AC468" s="108"/>
      <c r="AD468" s="108"/>
      <c r="AE468" s="108"/>
      <c r="AF468" s="108"/>
      <c r="AG468" s="108"/>
      <c r="AH468" s="108"/>
      <c r="AI468" s="109"/>
      <c r="AJ468" s="107">
        <v>4996</v>
      </c>
      <c r="AK468" s="108"/>
      <c r="AL468" s="108"/>
      <c r="AM468" s="108"/>
      <c r="AN468" s="108"/>
      <c r="AO468" s="108"/>
      <c r="AP468" s="108"/>
      <c r="AQ468" s="108"/>
      <c r="AR468" s="109"/>
      <c r="AS468" s="110"/>
      <c r="AT468" s="111"/>
      <c r="AU468" s="111"/>
      <c r="AV468" s="111"/>
      <c r="AW468" s="111"/>
      <c r="AX468" s="112"/>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c r="CT468" s="37"/>
      <c r="CU468" s="37"/>
      <c r="CV468" s="37"/>
      <c r="CW468" s="37"/>
      <c r="CX468" s="37"/>
      <c r="CY468" s="37"/>
      <c r="CZ468" s="37"/>
      <c r="DA468" s="37"/>
      <c r="DB468" s="37"/>
      <c r="DC468" s="37"/>
      <c r="DD468" s="37"/>
      <c r="DE468" s="37"/>
      <c r="DF468" s="37"/>
      <c r="DG468" s="37"/>
      <c r="DH468" s="37"/>
      <c r="DI468" s="37"/>
      <c r="DJ468" s="37"/>
      <c r="DK468" s="37"/>
      <c r="DL468" s="37"/>
      <c r="DM468" s="37"/>
      <c r="DN468" s="37"/>
      <c r="DO468" s="37"/>
      <c r="DP468" s="37"/>
      <c r="DQ468" s="37"/>
      <c r="DR468" s="37"/>
      <c r="DS468" s="37"/>
      <c r="DT468" s="37"/>
      <c r="DU468" s="37"/>
      <c r="DV468" s="37"/>
      <c r="DW468" s="37"/>
      <c r="DX468" s="37"/>
      <c r="DY468" s="37"/>
      <c r="DZ468" s="37"/>
      <c r="EA468" s="37"/>
      <c r="EB468" s="37"/>
      <c r="EC468" s="37"/>
      <c r="ED468" s="37"/>
      <c r="EE468" s="37"/>
      <c r="EF468" s="37"/>
      <c r="EG468" s="37"/>
      <c r="EH468" s="37"/>
      <c r="EI468" s="37"/>
      <c r="EJ468" s="37"/>
      <c r="EK468" s="37"/>
      <c r="EL468" s="37"/>
      <c r="EM468" s="37"/>
      <c r="EN468" s="37"/>
      <c r="EO468" s="37"/>
      <c r="EP468" s="37"/>
      <c r="EQ468" s="37"/>
      <c r="ER468" s="37"/>
      <c r="ES468" s="37"/>
      <c r="ET468" s="37"/>
      <c r="EU468" s="37"/>
      <c r="EV468" s="37"/>
      <c r="EW468" s="37"/>
      <c r="EX468" s="37"/>
      <c r="EY468" s="37"/>
      <c r="EZ468" s="37"/>
      <c r="FA468" s="37"/>
      <c r="FB468" s="37"/>
      <c r="FC468" s="37"/>
      <c r="FD468" s="37"/>
      <c r="FE468" s="37"/>
      <c r="FF468" s="37"/>
      <c r="FG468" s="37"/>
      <c r="FH468" s="37"/>
      <c r="FI468" s="37"/>
      <c r="FJ468" s="37"/>
      <c r="FK468" s="37"/>
      <c r="FL468" s="37"/>
      <c r="FM468" s="37"/>
      <c r="FN468" s="37"/>
      <c r="FO468" s="37"/>
      <c r="FP468" s="37"/>
      <c r="FQ468" s="37"/>
      <c r="FR468" s="37"/>
      <c r="FS468" s="37"/>
      <c r="FT468" s="37"/>
      <c r="FU468" s="37"/>
      <c r="FV468" s="37"/>
      <c r="FW468" s="37"/>
      <c r="FX468" s="37"/>
      <c r="FY468" s="37"/>
      <c r="FZ468" s="37"/>
      <c r="GA468" s="37"/>
      <c r="GB468" s="37"/>
      <c r="GC468" s="37"/>
      <c r="GD468" s="37"/>
      <c r="GE468" s="37"/>
      <c r="GF468" s="37"/>
      <c r="GG468" s="37"/>
      <c r="GH468" s="37"/>
      <c r="GI468" s="37"/>
      <c r="GJ468" s="37"/>
      <c r="GK468" s="37"/>
      <c r="GL468" s="37"/>
      <c r="GM468" s="37"/>
      <c r="GN468" s="37"/>
      <c r="GO468" s="37"/>
      <c r="GP468" s="37"/>
      <c r="GQ468" s="37"/>
      <c r="GR468" s="37"/>
      <c r="GS468" s="37"/>
      <c r="GT468" s="37"/>
      <c r="GU468" s="37"/>
      <c r="GV468" s="37"/>
      <c r="GW468" s="37"/>
      <c r="GX468" s="37"/>
      <c r="GY468" s="37"/>
      <c r="GZ468" s="37"/>
      <c r="HA468" s="37"/>
      <c r="HB468" s="37"/>
      <c r="HC468" s="37"/>
      <c r="HD468" s="37"/>
      <c r="HE468" s="37"/>
      <c r="HF468" s="37"/>
      <c r="HG468" s="37"/>
      <c r="HH468" s="37"/>
      <c r="HI468" s="37"/>
      <c r="HJ468" s="37"/>
      <c r="HK468" s="37"/>
      <c r="HL468" s="37"/>
      <c r="HM468" s="37"/>
      <c r="HN468" s="37"/>
      <c r="HO468" s="37"/>
      <c r="HP468" s="37"/>
      <c r="HQ468" s="37"/>
      <c r="HR468" s="37"/>
      <c r="HS468" s="37"/>
      <c r="HT468" s="37"/>
      <c r="HU468" s="37"/>
      <c r="HV468" s="37"/>
      <c r="HW468" s="37"/>
      <c r="HX468" s="37"/>
      <c r="HY468" s="37"/>
      <c r="HZ468" s="37"/>
      <c r="IA468" s="37"/>
      <c r="IB468" s="37"/>
      <c r="IC468" s="37"/>
      <c r="ID468" s="37"/>
      <c r="IE468" s="37"/>
      <c r="IF468" s="37"/>
      <c r="IG468" s="37"/>
      <c r="IH468" s="37"/>
      <c r="II468" s="37"/>
      <c r="IJ468" s="37"/>
      <c r="IK468" s="37"/>
      <c r="IL468" s="37"/>
      <c r="IM468" s="37"/>
      <c r="IN468" s="37"/>
      <c r="IO468" s="37"/>
      <c r="IP468" s="37"/>
      <c r="IQ468" s="37"/>
    </row>
    <row r="469" spans="1:251" s="51" customFormat="1" ht="18.75" customHeight="1">
      <c r="A469" s="43"/>
      <c r="B469" s="60"/>
      <c r="C469" s="104" t="s">
        <v>325</v>
      </c>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6"/>
      <c r="AA469" s="107">
        <v>12498</v>
      </c>
      <c r="AB469" s="108"/>
      <c r="AC469" s="108"/>
      <c r="AD469" s="108"/>
      <c r="AE469" s="108"/>
      <c r="AF469" s="108"/>
      <c r="AG469" s="108"/>
      <c r="AH469" s="108"/>
      <c r="AI469" s="109"/>
      <c r="AJ469" s="107">
        <v>1344</v>
      </c>
      <c r="AK469" s="108"/>
      <c r="AL469" s="108"/>
      <c r="AM469" s="108"/>
      <c r="AN469" s="108"/>
      <c r="AO469" s="108"/>
      <c r="AP469" s="108"/>
      <c r="AQ469" s="108"/>
      <c r="AR469" s="109"/>
      <c r="AS469" s="110"/>
      <c r="AT469" s="111"/>
      <c r="AU469" s="111"/>
      <c r="AV469" s="111"/>
      <c r="AW469" s="111"/>
      <c r="AX469" s="112"/>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c r="CT469" s="37"/>
      <c r="CU469" s="37"/>
      <c r="CV469" s="37"/>
      <c r="CW469" s="37"/>
      <c r="CX469" s="37"/>
      <c r="CY469" s="37"/>
      <c r="CZ469" s="37"/>
      <c r="DA469" s="37"/>
      <c r="DB469" s="37"/>
      <c r="DC469" s="37"/>
      <c r="DD469" s="37"/>
      <c r="DE469" s="37"/>
      <c r="DF469" s="37"/>
      <c r="DG469" s="37"/>
      <c r="DH469" s="37"/>
      <c r="DI469" s="37"/>
      <c r="DJ469" s="37"/>
      <c r="DK469" s="37"/>
      <c r="DL469" s="37"/>
      <c r="DM469" s="37"/>
      <c r="DN469" s="37"/>
      <c r="DO469" s="37"/>
      <c r="DP469" s="37"/>
      <c r="DQ469" s="37"/>
      <c r="DR469" s="37"/>
      <c r="DS469" s="37"/>
      <c r="DT469" s="37"/>
      <c r="DU469" s="37"/>
      <c r="DV469" s="37"/>
      <c r="DW469" s="37"/>
      <c r="DX469" s="37"/>
      <c r="DY469" s="37"/>
      <c r="DZ469" s="37"/>
      <c r="EA469" s="37"/>
      <c r="EB469" s="37"/>
      <c r="EC469" s="37"/>
      <c r="ED469" s="37"/>
      <c r="EE469" s="37"/>
      <c r="EF469" s="37"/>
      <c r="EG469" s="37"/>
      <c r="EH469" s="37"/>
      <c r="EI469" s="37"/>
      <c r="EJ469" s="37"/>
      <c r="EK469" s="37"/>
      <c r="EL469" s="37"/>
      <c r="EM469" s="37"/>
      <c r="EN469" s="37"/>
      <c r="EO469" s="37"/>
      <c r="EP469" s="37"/>
      <c r="EQ469" s="37"/>
      <c r="ER469" s="37"/>
      <c r="ES469" s="37"/>
      <c r="ET469" s="37"/>
      <c r="EU469" s="37"/>
      <c r="EV469" s="37"/>
      <c r="EW469" s="37"/>
      <c r="EX469" s="37"/>
      <c r="EY469" s="37"/>
      <c r="EZ469" s="37"/>
      <c r="FA469" s="37"/>
      <c r="FB469" s="37"/>
      <c r="FC469" s="37"/>
      <c r="FD469" s="37"/>
      <c r="FE469" s="37"/>
      <c r="FF469" s="37"/>
      <c r="FG469" s="37"/>
      <c r="FH469" s="37"/>
      <c r="FI469" s="37"/>
      <c r="FJ469" s="37"/>
      <c r="FK469" s="37"/>
      <c r="FL469" s="37"/>
      <c r="FM469" s="37"/>
      <c r="FN469" s="37"/>
      <c r="FO469" s="37"/>
      <c r="FP469" s="37"/>
      <c r="FQ469" s="37"/>
      <c r="FR469" s="37"/>
      <c r="FS469" s="37"/>
      <c r="FT469" s="37"/>
      <c r="FU469" s="37"/>
      <c r="FV469" s="37"/>
      <c r="FW469" s="37"/>
      <c r="FX469" s="37"/>
      <c r="FY469" s="37"/>
      <c r="FZ469" s="37"/>
      <c r="GA469" s="37"/>
      <c r="GB469" s="37"/>
      <c r="GC469" s="37"/>
      <c r="GD469" s="37"/>
      <c r="GE469" s="37"/>
      <c r="GF469" s="37"/>
      <c r="GG469" s="37"/>
      <c r="GH469" s="37"/>
      <c r="GI469" s="37"/>
      <c r="GJ469" s="37"/>
      <c r="GK469" s="37"/>
      <c r="GL469" s="37"/>
      <c r="GM469" s="37"/>
      <c r="GN469" s="37"/>
      <c r="GO469" s="37"/>
      <c r="GP469" s="37"/>
      <c r="GQ469" s="37"/>
      <c r="GR469" s="37"/>
      <c r="GS469" s="37"/>
      <c r="GT469" s="37"/>
      <c r="GU469" s="37"/>
      <c r="GV469" s="37"/>
      <c r="GW469" s="37"/>
      <c r="GX469" s="37"/>
      <c r="GY469" s="37"/>
      <c r="GZ469" s="37"/>
      <c r="HA469" s="37"/>
      <c r="HB469" s="37"/>
      <c r="HC469" s="37"/>
      <c r="HD469" s="37"/>
      <c r="HE469" s="37"/>
      <c r="HF469" s="37"/>
      <c r="HG469" s="37"/>
      <c r="HH469" s="37"/>
      <c r="HI469" s="37"/>
      <c r="HJ469" s="37"/>
      <c r="HK469" s="37"/>
      <c r="HL469" s="37"/>
      <c r="HM469" s="37"/>
      <c r="HN469" s="37"/>
      <c r="HO469" s="37"/>
      <c r="HP469" s="37"/>
      <c r="HQ469" s="37"/>
      <c r="HR469" s="37"/>
      <c r="HS469" s="37"/>
      <c r="HT469" s="37"/>
      <c r="HU469" s="37"/>
      <c r="HV469" s="37"/>
      <c r="HW469" s="37"/>
      <c r="HX469" s="37"/>
      <c r="HY469" s="37"/>
      <c r="HZ469" s="37"/>
      <c r="IA469" s="37"/>
      <c r="IB469" s="37"/>
      <c r="IC469" s="37"/>
      <c r="ID469" s="37"/>
      <c r="IE469" s="37"/>
      <c r="IF469" s="37"/>
      <c r="IG469" s="37"/>
      <c r="IH469" s="37"/>
      <c r="II469" s="37"/>
      <c r="IJ469" s="37"/>
      <c r="IK469" s="37"/>
      <c r="IL469" s="37"/>
      <c r="IM469" s="37"/>
      <c r="IN469" s="37"/>
      <c r="IO469" s="37"/>
      <c r="IP469" s="37"/>
      <c r="IQ469" s="37"/>
    </row>
    <row r="470" spans="1:251" s="51" customFormat="1" ht="18.75" customHeight="1">
      <c r="A470" s="43"/>
      <c r="B470" s="60"/>
      <c r="C470" s="104" t="s">
        <v>326</v>
      </c>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6"/>
      <c r="AA470" s="107">
        <v>6965</v>
      </c>
      <c r="AB470" s="108"/>
      <c r="AC470" s="108"/>
      <c r="AD470" s="108"/>
      <c r="AE470" s="108"/>
      <c r="AF470" s="108"/>
      <c r="AG470" s="108"/>
      <c r="AH470" s="108"/>
      <c r="AI470" s="109"/>
      <c r="AJ470" s="107">
        <v>6511</v>
      </c>
      <c r="AK470" s="108"/>
      <c r="AL470" s="108"/>
      <c r="AM470" s="108"/>
      <c r="AN470" s="108"/>
      <c r="AO470" s="108"/>
      <c r="AP470" s="108"/>
      <c r="AQ470" s="108"/>
      <c r="AR470" s="109"/>
      <c r="AS470" s="110"/>
      <c r="AT470" s="111"/>
      <c r="AU470" s="111"/>
      <c r="AV470" s="111"/>
      <c r="AW470" s="111"/>
      <c r="AX470" s="112"/>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c r="CT470" s="37"/>
      <c r="CU470" s="37"/>
      <c r="CV470" s="37"/>
      <c r="CW470" s="37"/>
      <c r="CX470" s="37"/>
      <c r="CY470" s="37"/>
      <c r="CZ470" s="37"/>
      <c r="DA470" s="37"/>
      <c r="DB470" s="37"/>
      <c r="DC470" s="37"/>
      <c r="DD470" s="37"/>
      <c r="DE470" s="37"/>
      <c r="DF470" s="37"/>
      <c r="DG470" s="37"/>
      <c r="DH470" s="37"/>
      <c r="DI470" s="37"/>
      <c r="DJ470" s="37"/>
      <c r="DK470" s="37"/>
      <c r="DL470" s="37"/>
      <c r="DM470" s="37"/>
      <c r="DN470" s="37"/>
      <c r="DO470" s="37"/>
      <c r="DP470" s="37"/>
      <c r="DQ470" s="37"/>
      <c r="DR470" s="37"/>
      <c r="DS470" s="37"/>
      <c r="DT470" s="37"/>
      <c r="DU470" s="37"/>
      <c r="DV470" s="37"/>
      <c r="DW470" s="37"/>
      <c r="DX470" s="37"/>
      <c r="DY470" s="37"/>
      <c r="DZ470" s="37"/>
      <c r="EA470" s="37"/>
      <c r="EB470" s="37"/>
      <c r="EC470" s="37"/>
      <c r="ED470" s="37"/>
      <c r="EE470" s="37"/>
      <c r="EF470" s="37"/>
      <c r="EG470" s="37"/>
      <c r="EH470" s="37"/>
      <c r="EI470" s="37"/>
      <c r="EJ470" s="37"/>
      <c r="EK470" s="37"/>
      <c r="EL470" s="37"/>
      <c r="EM470" s="37"/>
      <c r="EN470" s="37"/>
      <c r="EO470" s="37"/>
      <c r="EP470" s="37"/>
      <c r="EQ470" s="37"/>
      <c r="ER470" s="37"/>
      <c r="ES470" s="37"/>
      <c r="ET470" s="37"/>
      <c r="EU470" s="37"/>
      <c r="EV470" s="37"/>
      <c r="EW470" s="37"/>
      <c r="EX470" s="37"/>
      <c r="EY470" s="37"/>
      <c r="EZ470" s="37"/>
      <c r="FA470" s="37"/>
      <c r="FB470" s="37"/>
      <c r="FC470" s="37"/>
      <c r="FD470" s="37"/>
      <c r="FE470" s="37"/>
      <c r="FF470" s="37"/>
      <c r="FG470" s="37"/>
      <c r="FH470" s="37"/>
      <c r="FI470" s="37"/>
      <c r="FJ470" s="37"/>
      <c r="FK470" s="37"/>
      <c r="FL470" s="37"/>
      <c r="FM470" s="37"/>
      <c r="FN470" s="37"/>
      <c r="FO470" s="37"/>
      <c r="FP470" s="37"/>
      <c r="FQ470" s="37"/>
      <c r="FR470" s="37"/>
      <c r="FS470" s="37"/>
      <c r="FT470" s="37"/>
      <c r="FU470" s="37"/>
      <c r="FV470" s="37"/>
      <c r="FW470" s="37"/>
      <c r="FX470" s="37"/>
      <c r="FY470" s="37"/>
      <c r="FZ470" s="37"/>
      <c r="GA470" s="37"/>
      <c r="GB470" s="37"/>
      <c r="GC470" s="37"/>
      <c r="GD470" s="37"/>
      <c r="GE470" s="37"/>
      <c r="GF470" s="37"/>
      <c r="GG470" s="37"/>
      <c r="GH470" s="37"/>
      <c r="GI470" s="37"/>
      <c r="GJ470" s="37"/>
      <c r="GK470" s="37"/>
      <c r="GL470" s="37"/>
      <c r="GM470" s="37"/>
      <c r="GN470" s="37"/>
      <c r="GO470" s="37"/>
      <c r="GP470" s="37"/>
      <c r="GQ470" s="37"/>
      <c r="GR470" s="37"/>
      <c r="GS470" s="37"/>
      <c r="GT470" s="37"/>
      <c r="GU470" s="37"/>
      <c r="GV470" s="37"/>
      <c r="GW470" s="37"/>
      <c r="GX470" s="37"/>
      <c r="GY470" s="37"/>
      <c r="GZ470" s="37"/>
      <c r="HA470" s="37"/>
      <c r="HB470" s="37"/>
      <c r="HC470" s="37"/>
      <c r="HD470" s="37"/>
      <c r="HE470" s="37"/>
      <c r="HF470" s="37"/>
      <c r="HG470" s="37"/>
      <c r="HH470" s="37"/>
      <c r="HI470" s="37"/>
      <c r="HJ470" s="37"/>
      <c r="HK470" s="37"/>
      <c r="HL470" s="37"/>
      <c r="HM470" s="37"/>
      <c r="HN470" s="37"/>
      <c r="HO470" s="37"/>
      <c r="HP470" s="37"/>
      <c r="HQ470" s="37"/>
      <c r="HR470" s="37"/>
      <c r="HS470" s="37"/>
      <c r="HT470" s="37"/>
      <c r="HU470" s="37"/>
      <c r="HV470" s="37"/>
      <c r="HW470" s="37"/>
      <c r="HX470" s="37"/>
      <c r="HY470" s="37"/>
      <c r="HZ470" s="37"/>
      <c r="IA470" s="37"/>
      <c r="IB470" s="37"/>
      <c r="IC470" s="37"/>
      <c r="ID470" s="37"/>
      <c r="IE470" s="37"/>
      <c r="IF470" s="37"/>
      <c r="IG470" s="37"/>
      <c r="IH470" s="37"/>
      <c r="II470" s="37"/>
      <c r="IJ470" s="37"/>
      <c r="IK470" s="37"/>
      <c r="IL470" s="37"/>
      <c r="IM470" s="37"/>
      <c r="IN470" s="37"/>
      <c r="IO470" s="37"/>
      <c r="IP470" s="37"/>
      <c r="IQ470" s="37"/>
    </row>
    <row r="471" spans="1:251" s="51" customFormat="1" ht="18.75" customHeight="1">
      <c r="A471" s="43"/>
      <c r="B471" s="60"/>
      <c r="C471" s="104" t="s">
        <v>327</v>
      </c>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6"/>
      <c r="AA471" s="107">
        <v>2844</v>
      </c>
      <c r="AB471" s="108"/>
      <c r="AC471" s="108"/>
      <c r="AD471" s="108"/>
      <c r="AE471" s="108"/>
      <c r="AF471" s="108"/>
      <c r="AG471" s="108"/>
      <c r="AH471" s="108"/>
      <c r="AI471" s="109"/>
      <c r="AJ471" s="107">
        <v>2844</v>
      </c>
      <c r="AK471" s="108"/>
      <c r="AL471" s="108"/>
      <c r="AM471" s="108"/>
      <c r="AN471" s="108"/>
      <c r="AO471" s="108"/>
      <c r="AP471" s="108"/>
      <c r="AQ471" s="108"/>
      <c r="AR471" s="109"/>
      <c r="AS471" s="110"/>
      <c r="AT471" s="111"/>
      <c r="AU471" s="111"/>
      <c r="AV471" s="111"/>
      <c r="AW471" s="111"/>
      <c r="AX471" s="112"/>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c r="CT471" s="37"/>
      <c r="CU471" s="37"/>
      <c r="CV471" s="37"/>
      <c r="CW471" s="37"/>
      <c r="CX471" s="37"/>
      <c r="CY471" s="37"/>
      <c r="CZ471" s="37"/>
      <c r="DA471" s="37"/>
      <c r="DB471" s="37"/>
      <c r="DC471" s="37"/>
      <c r="DD471" s="37"/>
      <c r="DE471" s="37"/>
      <c r="DF471" s="37"/>
      <c r="DG471" s="37"/>
      <c r="DH471" s="37"/>
      <c r="DI471" s="37"/>
      <c r="DJ471" s="37"/>
      <c r="DK471" s="37"/>
      <c r="DL471" s="37"/>
      <c r="DM471" s="37"/>
      <c r="DN471" s="37"/>
      <c r="DO471" s="37"/>
      <c r="DP471" s="37"/>
      <c r="DQ471" s="37"/>
      <c r="DR471" s="37"/>
      <c r="DS471" s="37"/>
      <c r="DT471" s="37"/>
      <c r="DU471" s="37"/>
      <c r="DV471" s="37"/>
      <c r="DW471" s="37"/>
      <c r="DX471" s="37"/>
      <c r="DY471" s="37"/>
      <c r="DZ471" s="37"/>
      <c r="EA471" s="37"/>
      <c r="EB471" s="37"/>
      <c r="EC471" s="37"/>
      <c r="ED471" s="37"/>
      <c r="EE471" s="37"/>
      <c r="EF471" s="37"/>
      <c r="EG471" s="37"/>
      <c r="EH471" s="37"/>
      <c r="EI471" s="37"/>
      <c r="EJ471" s="37"/>
      <c r="EK471" s="37"/>
      <c r="EL471" s="37"/>
      <c r="EM471" s="37"/>
      <c r="EN471" s="37"/>
      <c r="EO471" s="37"/>
      <c r="EP471" s="37"/>
      <c r="EQ471" s="37"/>
      <c r="ER471" s="37"/>
      <c r="ES471" s="37"/>
      <c r="ET471" s="37"/>
      <c r="EU471" s="37"/>
      <c r="EV471" s="37"/>
      <c r="EW471" s="37"/>
      <c r="EX471" s="37"/>
      <c r="EY471" s="37"/>
      <c r="EZ471" s="37"/>
      <c r="FA471" s="37"/>
      <c r="FB471" s="37"/>
      <c r="FC471" s="37"/>
      <c r="FD471" s="37"/>
      <c r="FE471" s="37"/>
      <c r="FF471" s="37"/>
      <c r="FG471" s="37"/>
      <c r="FH471" s="37"/>
      <c r="FI471" s="37"/>
      <c r="FJ471" s="37"/>
      <c r="FK471" s="37"/>
      <c r="FL471" s="37"/>
      <c r="FM471" s="37"/>
      <c r="FN471" s="37"/>
      <c r="FO471" s="37"/>
      <c r="FP471" s="37"/>
      <c r="FQ471" s="37"/>
      <c r="FR471" s="37"/>
      <c r="FS471" s="37"/>
      <c r="FT471" s="37"/>
      <c r="FU471" s="37"/>
      <c r="FV471" s="37"/>
      <c r="FW471" s="37"/>
      <c r="FX471" s="37"/>
      <c r="FY471" s="37"/>
      <c r="FZ471" s="37"/>
      <c r="GA471" s="37"/>
      <c r="GB471" s="37"/>
      <c r="GC471" s="37"/>
      <c r="GD471" s="37"/>
      <c r="GE471" s="37"/>
      <c r="GF471" s="37"/>
      <c r="GG471" s="37"/>
      <c r="GH471" s="37"/>
      <c r="GI471" s="37"/>
      <c r="GJ471" s="37"/>
      <c r="GK471" s="37"/>
      <c r="GL471" s="37"/>
      <c r="GM471" s="37"/>
      <c r="GN471" s="37"/>
      <c r="GO471" s="37"/>
      <c r="GP471" s="37"/>
      <c r="GQ471" s="37"/>
      <c r="GR471" s="37"/>
      <c r="GS471" s="37"/>
      <c r="GT471" s="37"/>
      <c r="GU471" s="37"/>
      <c r="GV471" s="37"/>
      <c r="GW471" s="37"/>
      <c r="GX471" s="37"/>
      <c r="GY471" s="37"/>
      <c r="GZ471" s="37"/>
      <c r="HA471" s="37"/>
      <c r="HB471" s="37"/>
      <c r="HC471" s="37"/>
      <c r="HD471" s="37"/>
      <c r="HE471" s="37"/>
      <c r="HF471" s="37"/>
      <c r="HG471" s="37"/>
      <c r="HH471" s="37"/>
      <c r="HI471" s="37"/>
      <c r="HJ471" s="37"/>
      <c r="HK471" s="37"/>
      <c r="HL471" s="37"/>
      <c r="HM471" s="37"/>
      <c r="HN471" s="37"/>
      <c r="HO471" s="37"/>
      <c r="HP471" s="37"/>
      <c r="HQ471" s="37"/>
      <c r="HR471" s="37"/>
      <c r="HS471" s="37"/>
      <c r="HT471" s="37"/>
      <c r="HU471" s="37"/>
      <c r="HV471" s="37"/>
      <c r="HW471" s="37"/>
      <c r="HX471" s="37"/>
      <c r="HY471" s="37"/>
      <c r="HZ471" s="37"/>
      <c r="IA471" s="37"/>
      <c r="IB471" s="37"/>
      <c r="IC471" s="37"/>
      <c r="ID471" s="37"/>
      <c r="IE471" s="37"/>
      <c r="IF471" s="37"/>
      <c r="IG471" s="37"/>
      <c r="IH471" s="37"/>
      <c r="II471" s="37"/>
      <c r="IJ471" s="37"/>
      <c r="IK471" s="37"/>
      <c r="IL471" s="37"/>
      <c r="IM471" s="37"/>
      <c r="IN471" s="37"/>
      <c r="IO471" s="37"/>
      <c r="IP471" s="37"/>
      <c r="IQ471" s="37"/>
    </row>
    <row r="472" spans="1:251" s="51" customFormat="1" ht="18.75" customHeight="1">
      <c r="A472" s="43"/>
      <c r="B472" s="60"/>
      <c r="C472" s="104" t="s">
        <v>328</v>
      </c>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6"/>
      <c r="AA472" s="107">
        <v>9004</v>
      </c>
      <c r="AB472" s="108"/>
      <c r="AC472" s="108"/>
      <c r="AD472" s="108"/>
      <c r="AE472" s="108"/>
      <c r="AF472" s="108"/>
      <c r="AG472" s="108"/>
      <c r="AH472" s="108"/>
      <c r="AI472" s="109"/>
      <c r="AJ472" s="107">
        <v>0</v>
      </c>
      <c r="AK472" s="108"/>
      <c r="AL472" s="108"/>
      <c r="AM472" s="108"/>
      <c r="AN472" s="108"/>
      <c r="AO472" s="108"/>
      <c r="AP472" s="108"/>
      <c r="AQ472" s="108"/>
      <c r="AR472" s="109"/>
      <c r="AS472" s="110"/>
      <c r="AT472" s="111"/>
      <c r="AU472" s="111"/>
      <c r="AV472" s="111"/>
      <c r="AW472" s="111"/>
      <c r="AX472" s="112"/>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c r="CT472" s="37"/>
      <c r="CU472" s="37"/>
      <c r="CV472" s="37"/>
      <c r="CW472" s="37"/>
      <c r="CX472" s="37"/>
      <c r="CY472" s="37"/>
      <c r="CZ472" s="37"/>
      <c r="DA472" s="37"/>
      <c r="DB472" s="37"/>
      <c r="DC472" s="37"/>
      <c r="DD472" s="37"/>
      <c r="DE472" s="37"/>
      <c r="DF472" s="37"/>
      <c r="DG472" s="37"/>
      <c r="DH472" s="37"/>
      <c r="DI472" s="37"/>
      <c r="DJ472" s="37"/>
      <c r="DK472" s="37"/>
      <c r="DL472" s="37"/>
      <c r="DM472" s="37"/>
      <c r="DN472" s="37"/>
      <c r="DO472" s="37"/>
      <c r="DP472" s="37"/>
      <c r="DQ472" s="37"/>
      <c r="DR472" s="37"/>
      <c r="DS472" s="37"/>
      <c r="DT472" s="37"/>
      <c r="DU472" s="37"/>
      <c r="DV472" s="37"/>
      <c r="DW472" s="37"/>
      <c r="DX472" s="37"/>
      <c r="DY472" s="37"/>
      <c r="DZ472" s="37"/>
      <c r="EA472" s="37"/>
      <c r="EB472" s="37"/>
      <c r="EC472" s="37"/>
      <c r="ED472" s="37"/>
      <c r="EE472" s="37"/>
      <c r="EF472" s="37"/>
      <c r="EG472" s="37"/>
      <c r="EH472" s="37"/>
      <c r="EI472" s="37"/>
      <c r="EJ472" s="37"/>
      <c r="EK472" s="37"/>
      <c r="EL472" s="37"/>
      <c r="EM472" s="37"/>
      <c r="EN472" s="37"/>
      <c r="EO472" s="37"/>
      <c r="EP472" s="37"/>
      <c r="EQ472" s="37"/>
      <c r="ER472" s="37"/>
      <c r="ES472" s="37"/>
      <c r="ET472" s="37"/>
      <c r="EU472" s="37"/>
      <c r="EV472" s="37"/>
      <c r="EW472" s="37"/>
      <c r="EX472" s="37"/>
      <c r="EY472" s="37"/>
      <c r="EZ472" s="37"/>
      <c r="FA472" s="37"/>
      <c r="FB472" s="37"/>
      <c r="FC472" s="37"/>
      <c r="FD472" s="37"/>
      <c r="FE472" s="37"/>
      <c r="FF472" s="37"/>
      <c r="FG472" s="37"/>
      <c r="FH472" s="37"/>
      <c r="FI472" s="37"/>
      <c r="FJ472" s="37"/>
      <c r="FK472" s="37"/>
      <c r="FL472" s="37"/>
      <c r="FM472" s="37"/>
      <c r="FN472" s="37"/>
      <c r="FO472" s="37"/>
      <c r="FP472" s="37"/>
      <c r="FQ472" s="37"/>
      <c r="FR472" s="37"/>
      <c r="FS472" s="37"/>
      <c r="FT472" s="37"/>
      <c r="FU472" s="37"/>
      <c r="FV472" s="37"/>
      <c r="FW472" s="37"/>
      <c r="FX472" s="37"/>
      <c r="FY472" s="37"/>
      <c r="FZ472" s="37"/>
      <c r="GA472" s="37"/>
      <c r="GB472" s="37"/>
      <c r="GC472" s="37"/>
      <c r="GD472" s="37"/>
      <c r="GE472" s="37"/>
      <c r="GF472" s="37"/>
      <c r="GG472" s="37"/>
      <c r="GH472" s="37"/>
      <c r="GI472" s="37"/>
      <c r="GJ472" s="37"/>
      <c r="GK472" s="37"/>
      <c r="GL472" s="37"/>
      <c r="GM472" s="37"/>
      <c r="GN472" s="37"/>
      <c r="GO472" s="37"/>
      <c r="GP472" s="37"/>
      <c r="GQ472" s="37"/>
      <c r="GR472" s="37"/>
      <c r="GS472" s="37"/>
      <c r="GT472" s="37"/>
      <c r="GU472" s="37"/>
      <c r="GV472" s="37"/>
      <c r="GW472" s="37"/>
      <c r="GX472" s="37"/>
      <c r="GY472" s="37"/>
      <c r="GZ472" s="37"/>
      <c r="HA472" s="37"/>
      <c r="HB472" s="37"/>
      <c r="HC472" s="37"/>
      <c r="HD472" s="37"/>
      <c r="HE472" s="37"/>
      <c r="HF472" s="37"/>
      <c r="HG472" s="37"/>
      <c r="HH472" s="37"/>
      <c r="HI472" s="37"/>
      <c r="HJ472" s="37"/>
      <c r="HK472" s="37"/>
      <c r="HL472" s="37"/>
      <c r="HM472" s="37"/>
      <c r="HN472" s="37"/>
      <c r="HO472" s="37"/>
      <c r="HP472" s="37"/>
      <c r="HQ472" s="37"/>
      <c r="HR472" s="37"/>
      <c r="HS472" s="37"/>
      <c r="HT472" s="37"/>
      <c r="HU472" s="37"/>
      <c r="HV472" s="37"/>
      <c r="HW472" s="37"/>
      <c r="HX472" s="37"/>
      <c r="HY472" s="37"/>
      <c r="HZ472" s="37"/>
      <c r="IA472" s="37"/>
      <c r="IB472" s="37"/>
      <c r="IC472" s="37"/>
      <c r="ID472" s="37"/>
      <c r="IE472" s="37"/>
      <c r="IF472" s="37"/>
      <c r="IG472" s="37"/>
      <c r="IH472" s="37"/>
      <c r="II472" s="37"/>
      <c r="IJ472" s="37"/>
      <c r="IK472" s="37"/>
      <c r="IL472" s="37"/>
      <c r="IM472" s="37"/>
      <c r="IN472" s="37"/>
      <c r="IO472" s="37"/>
      <c r="IP472" s="37"/>
      <c r="IQ472" s="37"/>
    </row>
    <row r="473" spans="1:251" s="51" customFormat="1" ht="18.75" customHeight="1" thickBot="1">
      <c r="A473" s="52"/>
      <c r="B473" s="113" t="s">
        <v>253</v>
      </c>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5"/>
      <c r="AA473" s="116">
        <f>SUM(AA457:AI472)</f>
        <v>222618</v>
      </c>
      <c r="AB473" s="117"/>
      <c r="AC473" s="117"/>
      <c r="AD473" s="117"/>
      <c r="AE473" s="117"/>
      <c r="AF473" s="117"/>
      <c r="AG473" s="117"/>
      <c r="AH473" s="117"/>
      <c r="AI473" s="118"/>
      <c r="AJ473" s="116">
        <f>SUM(AJ457:AR472)</f>
        <v>170751</v>
      </c>
      <c r="AK473" s="117"/>
      <c r="AL473" s="117"/>
      <c r="AM473" s="117"/>
      <c r="AN473" s="117"/>
      <c r="AO473" s="117"/>
      <c r="AP473" s="117"/>
      <c r="AQ473" s="117"/>
      <c r="AR473" s="118"/>
      <c r="AS473" s="119"/>
      <c r="AT473" s="120"/>
      <c r="AU473" s="120"/>
      <c r="AV473" s="120"/>
      <c r="AW473" s="120"/>
      <c r="AX473" s="121"/>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c r="CT473" s="37"/>
      <c r="CU473" s="37"/>
      <c r="CV473" s="37"/>
      <c r="CW473" s="37"/>
      <c r="CX473" s="37"/>
      <c r="CY473" s="37"/>
      <c r="CZ473" s="37"/>
      <c r="DA473" s="37"/>
      <c r="DB473" s="37"/>
      <c r="DC473" s="37"/>
      <c r="DD473" s="37"/>
      <c r="DE473" s="37"/>
      <c r="DF473" s="37"/>
      <c r="DG473" s="37"/>
      <c r="DH473" s="37"/>
      <c r="DI473" s="37"/>
      <c r="DJ473" s="37"/>
      <c r="DK473" s="37"/>
      <c r="DL473" s="37"/>
      <c r="DM473" s="37"/>
      <c r="DN473" s="37"/>
      <c r="DO473" s="37"/>
      <c r="DP473" s="37"/>
      <c r="DQ473" s="37"/>
      <c r="DR473" s="37"/>
      <c r="DS473" s="37"/>
      <c r="DT473" s="37"/>
      <c r="DU473" s="37"/>
      <c r="DV473" s="37"/>
      <c r="DW473" s="37"/>
      <c r="DX473" s="37"/>
      <c r="DY473" s="37"/>
      <c r="DZ473" s="37"/>
      <c r="EA473" s="37"/>
      <c r="EB473" s="37"/>
      <c r="EC473" s="37"/>
      <c r="ED473" s="37"/>
      <c r="EE473" s="37"/>
      <c r="EF473" s="37"/>
      <c r="EG473" s="37"/>
      <c r="EH473" s="37"/>
      <c r="EI473" s="37"/>
      <c r="EJ473" s="37"/>
      <c r="EK473" s="37"/>
      <c r="EL473" s="37"/>
      <c r="EM473" s="37"/>
      <c r="EN473" s="37"/>
      <c r="EO473" s="37"/>
      <c r="EP473" s="37"/>
      <c r="EQ473" s="37"/>
      <c r="ER473" s="37"/>
      <c r="ES473" s="37"/>
      <c r="ET473" s="37"/>
      <c r="EU473" s="37"/>
      <c r="EV473" s="37"/>
      <c r="EW473" s="37"/>
      <c r="EX473" s="37"/>
      <c r="EY473" s="37"/>
      <c r="EZ473" s="37"/>
      <c r="FA473" s="37"/>
      <c r="FB473" s="37"/>
      <c r="FC473" s="37"/>
      <c r="FD473" s="37"/>
      <c r="FE473" s="37"/>
      <c r="FF473" s="37"/>
      <c r="FG473" s="37"/>
      <c r="FH473" s="37"/>
      <c r="FI473" s="37"/>
      <c r="FJ473" s="37"/>
      <c r="FK473" s="37"/>
      <c r="FL473" s="37"/>
      <c r="FM473" s="37"/>
      <c r="FN473" s="37"/>
      <c r="FO473" s="37"/>
      <c r="FP473" s="37"/>
      <c r="FQ473" s="37"/>
      <c r="FR473" s="37"/>
      <c r="FS473" s="37"/>
      <c r="FT473" s="37"/>
      <c r="FU473" s="37"/>
      <c r="FV473" s="37"/>
      <c r="FW473" s="37"/>
      <c r="FX473" s="37"/>
      <c r="FY473" s="37"/>
      <c r="FZ473" s="37"/>
      <c r="GA473" s="37"/>
      <c r="GB473" s="37"/>
      <c r="GC473" s="37"/>
      <c r="GD473" s="37"/>
      <c r="GE473" s="37"/>
      <c r="GF473" s="37"/>
      <c r="GG473" s="37"/>
      <c r="GH473" s="37"/>
      <c r="GI473" s="37"/>
      <c r="GJ473" s="37"/>
      <c r="GK473" s="37"/>
      <c r="GL473" s="37"/>
      <c r="GM473" s="37"/>
      <c r="GN473" s="37"/>
      <c r="GO473" s="37"/>
      <c r="GP473" s="37"/>
      <c r="GQ473" s="37"/>
      <c r="GR473" s="37"/>
      <c r="GS473" s="37"/>
      <c r="GT473" s="37"/>
      <c r="GU473" s="37"/>
      <c r="GV473" s="37"/>
      <c r="GW473" s="37"/>
      <c r="GX473" s="37"/>
      <c r="GY473" s="37"/>
      <c r="GZ473" s="37"/>
      <c r="HA473" s="37"/>
      <c r="HB473" s="37"/>
      <c r="HC473" s="37"/>
      <c r="HD473" s="37"/>
      <c r="HE473" s="37"/>
      <c r="HF473" s="37"/>
      <c r="HG473" s="37"/>
      <c r="HH473" s="37"/>
      <c r="HI473" s="37"/>
      <c r="HJ473" s="37"/>
      <c r="HK473" s="37"/>
      <c r="HL473" s="37"/>
      <c r="HM473" s="37"/>
      <c r="HN473" s="37"/>
      <c r="HO473" s="37"/>
      <c r="HP473" s="37"/>
      <c r="HQ473" s="37"/>
      <c r="HR473" s="37"/>
      <c r="HS473" s="37"/>
      <c r="HT473" s="37"/>
      <c r="HU473" s="37"/>
      <c r="HV473" s="37"/>
      <c r="HW473" s="37"/>
      <c r="HX473" s="37"/>
      <c r="HY473" s="37"/>
      <c r="HZ473" s="37"/>
      <c r="IA473" s="37"/>
      <c r="IB473" s="37"/>
      <c r="IC473" s="37"/>
      <c r="ID473" s="37"/>
      <c r="IE473" s="37"/>
      <c r="IF473" s="37"/>
      <c r="IG473" s="37"/>
      <c r="IH473" s="37"/>
      <c r="II473" s="37"/>
      <c r="IJ473" s="37"/>
      <c r="IK473" s="37"/>
      <c r="IL473" s="37"/>
      <c r="IM473" s="37"/>
      <c r="IN473" s="37"/>
      <c r="IO473" s="37"/>
      <c r="IP473" s="37"/>
      <c r="IQ473" s="37"/>
    </row>
    <row r="475" spans="1:251" ht="18.75">
      <c r="A475" s="36" t="s">
        <v>241</v>
      </c>
      <c r="AW475" s="38"/>
      <c r="AX475" s="39"/>
      <c r="AY475" s="38"/>
    </row>
    <row r="477" spans="1:251" ht="18.75">
      <c r="B477" s="122" t="s">
        <v>0</v>
      </c>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row>
    <row r="478" spans="1:251">
      <c r="Z478" s="40"/>
      <c r="AD478" s="40"/>
      <c r="AE478" s="40"/>
      <c r="AF478" s="40"/>
      <c r="AG478" s="40"/>
      <c r="AH478" s="40"/>
      <c r="AI478" s="40"/>
      <c r="AO478" s="40"/>
    </row>
    <row r="479" spans="1:251" ht="13.5" thickBot="1">
      <c r="Z479" s="40"/>
      <c r="AD479" s="40"/>
      <c r="AE479" s="40"/>
      <c r="AF479" s="40"/>
      <c r="AG479" s="40"/>
      <c r="AH479" s="40"/>
      <c r="AI479" s="40"/>
      <c r="AO479" s="40"/>
      <c r="DI479" s="41"/>
    </row>
    <row r="480" spans="1:251" ht="24.75" customHeight="1" thickBot="1">
      <c r="B480" s="124" t="s">
        <v>242</v>
      </c>
      <c r="C480" s="125"/>
      <c r="D480" s="125"/>
      <c r="E480" s="125"/>
      <c r="F480" s="125"/>
      <c r="G480" s="125"/>
      <c r="H480" s="126" t="s">
        <v>329</v>
      </c>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8"/>
      <c r="DI480" s="41"/>
    </row>
    <row r="481" spans="1:113" ht="14.25">
      <c r="B481" s="42"/>
      <c r="C481" s="42"/>
      <c r="D481" s="42"/>
      <c r="E481" s="42"/>
      <c r="F481" s="42"/>
      <c r="G481" s="42"/>
      <c r="H481" s="43"/>
      <c r="I481" s="43"/>
      <c r="J481" s="43"/>
      <c r="K481" s="43"/>
      <c r="L481" s="44"/>
      <c r="M481" s="44"/>
      <c r="N481" s="44"/>
      <c r="O481" s="44"/>
      <c r="P481" s="43"/>
      <c r="Q481" s="43"/>
      <c r="R481" s="43"/>
      <c r="S481" s="43"/>
      <c r="T481" s="43"/>
      <c r="U481" s="43"/>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AX481" s="45"/>
      <c r="DI481" s="41"/>
    </row>
    <row r="482" spans="1:113" ht="15" thickBot="1">
      <c r="A482" s="46"/>
      <c r="B482" s="45" t="s">
        <v>244</v>
      </c>
      <c r="C482" s="43"/>
      <c r="D482" s="43"/>
      <c r="E482" s="43"/>
      <c r="F482" s="43"/>
      <c r="G482" s="43"/>
      <c r="H482" s="43"/>
      <c r="I482" s="43"/>
      <c r="J482" s="43"/>
      <c r="K482" s="43"/>
      <c r="L482" s="44"/>
      <c r="M482" s="44"/>
      <c r="N482" s="44"/>
      <c r="O482" s="44"/>
      <c r="P482" s="43"/>
      <c r="Q482" s="43"/>
      <c r="R482" s="43"/>
      <c r="S482" s="43"/>
      <c r="T482" s="43"/>
      <c r="U482" s="43"/>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AX482" s="45"/>
      <c r="DI482" s="41"/>
    </row>
    <row r="483" spans="1:113" ht="14.25">
      <c r="A483" s="43"/>
      <c r="B483" s="47"/>
      <c r="C483" s="42"/>
      <c r="D483" s="42"/>
      <c r="E483" s="42"/>
      <c r="F483" s="42"/>
      <c r="G483" s="42"/>
      <c r="H483" s="42"/>
      <c r="I483" s="42"/>
      <c r="J483" s="42"/>
      <c r="K483" s="42"/>
      <c r="L483" s="48"/>
      <c r="M483" s="48"/>
      <c r="N483" s="48"/>
      <c r="O483" s="48"/>
      <c r="P483" s="42"/>
      <c r="Q483" s="42"/>
      <c r="R483" s="42"/>
      <c r="S483" s="42"/>
      <c r="T483" s="42"/>
      <c r="U483" s="42"/>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50"/>
    </row>
    <row r="484" spans="1:113" ht="12" customHeight="1">
      <c r="A484" s="43"/>
      <c r="B484" s="129" t="s">
        <v>330</v>
      </c>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0"/>
      <c r="AE484" s="130"/>
      <c r="AF484" s="130"/>
      <c r="AG484" s="130"/>
      <c r="AH484" s="130"/>
      <c r="AI484" s="130"/>
      <c r="AJ484" s="130"/>
      <c r="AK484" s="130"/>
      <c r="AL484" s="130"/>
      <c r="AM484" s="130"/>
      <c r="AN484" s="130"/>
      <c r="AO484" s="130"/>
      <c r="AP484" s="130"/>
      <c r="AQ484" s="130"/>
      <c r="AR484" s="130"/>
      <c r="AS484" s="130"/>
      <c r="AT484" s="130"/>
      <c r="AU484" s="130"/>
      <c r="AV484" s="130"/>
      <c r="AW484" s="130"/>
      <c r="AX484" s="131"/>
    </row>
    <row r="485" spans="1:113" ht="12" customHeight="1">
      <c r="A485" s="43"/>
      <c r="B485" s="129"/>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0"/>
      <c r="AE485" s="130"/>
      <c r="AF485" s="130"/>
      <c r="AG485" s="130"/>
      <c r="AH485" s="130"/>
      <c r="AI485" s="130"/>
      <c r="AJ485" s="130"/>
      <c r="AK485" s="130"/>
      <c r="AL485" s="130"/>
      <c r="AM485" s="130"/>
      <c r="AN485" s="130"/>
      <c r="AO485" s="130"/>
      <c r="AP485" s="130"/>
      <c r="AQ485" s="130"/>
      <c r="AR485" s="130"/>
      <c r="AS485" s="130"/>
      <c r="AT485" s="130"/>
      <c r="AU485" s="130"/>
      <c r="AV485" s="130"/>
      <c r="AW485" s="130"/>
      <c r="AX485" s="131"/>
    </row>
    <row r="486" spans="1:113" ht="12" customHeight="1">
      <c r="A486" s="43"/>
      <c r="B486" s="129"/>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0"/>
      <c r="AE486" s="130"/>
      <c r="AF486" s="130"/>
      <c r="AG486" s="130"/>
      <c r="AH486" s="130"/>
      <c r="AI486" s="130"/>
      <c r="AJ486" s="130"/>
      <c r="AK486" s="130"/>
      <c r="AL486" s="130"/>
      <c r="AM486" s="130"/>
      <c r="AN486" s="130"/>
      <c r="AO486" s="130"/>
      <c r="AP486" s="130"/>
      <c r="AQ486" s="130"/>
      <c r="AR486" s="130"/>
      <c r="AS486" s="130"/>
      <c r="AT486" s="130"/>
      <c r="AU486" s="130"/>
      <c r="AV486" s="130"/>
      <c r="AW486" s="130"/>
      <c r="AX486" s="131"/>
      <c r="BC486" s="51"/>
    </row>
    <row r="487" spans="1:113" ht="12" customHeight="1">
      <c r="A487" s="43"/>
      <c r="B487" s="129"/>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0"/>
      <c r="AE487" s="130"/>
      <c r="AF487" s="130"/>
      <c r="AG487" s="130"/>
      <c r="AH487" s="130"/>
      <c r="AI487" s="130"/>
      <c r="AJ487" s="130"/>
      <c r="AK487" s="130"/>
      <c r="AL487" s="130"/>
      <c r="AM487" s="130"/>
      <c r="AN487" s="130"/>
      <c r="AO487" s="130"/>
      <c r="AP487" s="130"/>
      <c r="AQ487" s="130"/>
      <c r="AR487" s="130"/>
      <c r="AS487" s="130"/>
      <c r="AT487" s="130"/>
      <c r="AU487" s="130"/>
      <c r="AV487" s="130"/>
      <c r="AW487" s="130"/>
      <c r="AX487" s="131"/>
    </row>
    <row r="488" spans="1:113" ht="12" customHeight="1">
      <c r="A488" s="43"/>
      <c r="B488" s="129"/>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0"/>
      <c r="AE488" s="130"/>
      <c r="AF488" s="130"/>
      <c r="AG488" s="130"/>
      <c r="AH488" s="130"/>
      <c r="AI488" s="130"/>
      <c r="AJ488" s="130"/>
      <c r="AK488" s="130"/>
      <c r="AL488" s="130"/>
      <c r="AM488" s="130"/>
      <c r="AN488" s="130"/>
      <c r="AO488" s="130"/>
      <c r="AP488" s="130"/>
      <c r="AQ488" s="130"/>
      <c r="AR488" s="130"/>
      <c r="AS488" s="130"/>
      <c r="AT488" s="130"/>
      <c r="AU488" s="130"/>
      <c r="AV488" s="130"/>
      <c r="AW488" s="130"/>
      <c r="AX488" s="131"/>
    </row>
    <row r="489" spans="1:113" ht="15" thickBot="1">
      <c r="A489" s="52"/>
      <c r="B489" s="53"/>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54"/>
      <c r="AX489" s="55"/>
    </row>
    <row r="490" spans="1:113">
      <c r="B490" s="56"/>
    </row>
    <row r="491" spans="1:113" ht="15" thickBot="1">
      <c r="A491" s="46"/>
      <c r="B491" s="45" t="s">
        <v>245</v>
      </c>
      <c r="C491" s="43"/>
      <c r="D491" s="43"/>
      <c r="E491" s="43"/>
      <c r="F491" s="43"/>
      <c r="G491" s="43"/>
      <c r="H491" s="43"/>
      <c r="I491" s="43"/>
      <c r="J491" s="43"/>
      <c r="K491" s="43"/>
      <c r="L491" s="44"/>
      <c r="M491" s="44"/>
      <c r="N491" s="44"/>
      <c r="O491" s="44"/>
      <c r="P491" s="43"/>
      <c r="Q491" s="43"/>
      <c r="R491" s="43"/>
      <c r="S491" s="43"/>
      <c r="T491" s="43"/>
      <c r="U491" s="43"/>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AX491" s="45"/>
      <c r="DI491" s="41"/>
    </row>
    <row r="492" spans="1:113" ht="14.25">
      <c r="A492" s="43"/>
      <c r="B492" s="47"/>
      <c r="C492" s="42"/>
      <c r="D492" s="42"/>
      <c r="E492" s="42"/>
      <c r="F492" s="42"/>
      <c r="G492" s="42"/>
      <c r="H492" s="42"/>
      <c r="I492" s="42"/>
      <c r="J492" s="42"/>
      <c r="K492" s="42"/>
      <c r="L492" s="48"/>
      <c r="M492" s="48"/>
      <c r="N492" s="48"/>
      <c r="O492" s="48"/>
      <c r="P492" s="42"/>
      <c r="Q492" s="42"/>
      <c r="R492" s="42"/>
      <c r="S492" s="42"/>
      <c r="T492" s="42"/>
      <c r="U492" s="42"/>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50"/>
    </row>
    <row r="493" spans="1:113" ht="12" customHeight="1">
      <c r="A493" s="43"/>
      <c r="B493" s="129" t="s">
        <v>331</v>
      </c>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1"/>
    </row>
    <row r="494" spans="1:113" ht="12" customHeight="1">
      <c r="A494" s="43"/>
      <c r="B494" s="129"/>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0"/>
      <c r="AD494" s="130"/>
      <c r="AE494" s="130"/>
      <c r="AF494" s="130"/>
      <c r="AG494" s="130"/>
      <c r="AH494" s="130"/>
      <c r="AI494" s="130"/>
      <c r="AJ494" s="130"/>
      <c r="AK494" s="130"/>
      <c r="AL494" s="130"/>
      <c r="AM494" s="130"/>
      <c r="AN494" s="130"/>
      <c r="AO494" s="130"/>
      <c r="AP494" s="130"/>
      <c r="AQ494" s="130"/>
      <c r="AR494" s="130"/>
      <c r="AS494" s="130"/>
      <c r="AT494" s="130"/>
      <c r="AU494" s="130"/>
      <c r="AV494" s="130"/>
      <c r="AW494" s="130"/>
      <c r="AX494" s="131"/>
    </row>
    <row r="495" spans="1:113" ht="12" customHeight="1">
      <c r="A495" s="43"/>
      <c r="B495" s="129"/>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0"/>
      <c r="AD495" s="130"/>
      <c r="AE495" s="130"/>
      <c r="AF495" s="130"/>
      <c r="AG495" s="130"/>
      <c r="AH495" s="130"/>
      <c r="AI495" s="130"/>
      <c r="AJ495" s="130"/>
      <c r="AK495" s="130"/>
      <c r="AL495" s="130"/>
      <c r="AM495" s="130"/>
      <c r="AN495" s="130"/>
      <c r="AO495" s="130"/>
      <c r="AP495" s="130"/>
      <c r="AQ495" s="130"/>
      <c r="AR495" s="130"/>
      <c r="AS495" s="130"/>
      <c r="AT495" s="130"/>
      <c r="AU495" s="130"/>
      <c r="AV495" s="130"/>
      <c r="AW495" s="130"/>
      <c r="AX495" s="131"/>
      <c r="BC495" s="51"/>
    </row>
    <row r="496" spans="1:113" ht="12" customHeight="1">
      <c r="A496" s="43"/>
      <c r="B496" s="129"/>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0"/>
      <c r="AD496" s="130"/>
      <c r="AE496" s="130"/>
      <c r="AF496" s="130"/>
      <c r="AG496" s="130"/>
      <c r="AH496" s="130"/>
      <c r="AI496" s="130"/>
      <c r="AJ496" s="130"/>
      <c r="AK496" s="130"/>
      <c r="AL496" s="130"/>
      <c r="AM496" s="130"/>
      <c r="AN496" s="130"/>
      <c r="AO496" s="130"/>
      <c r="AP496" s="130"/>
      <c r="AQ496" s="130"/>
      <c r="AR496" s="130"/>
      <c r="AS496" s="130"/>
      <c r="AT496" s="130"/>
      <c r="AU496" s="130"/>
      <c r="AV496" s="130"/>
      <c r="AW496" s="130"/>
      <c r="AX496" s="131"/>
    </row>
    <row r="497" spans="1:251" ht="12" customHeight="1">
      <c r="A497" s="43"/>
      <c r="B497" s="129"/>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0"/>
      <c r="AD497" s="130"/>
      <c r="AE497" s="130"/>
      <c r="AF497" s="130"/>
      <c r="AG497" s="130"/>
      <c r="AH497" s="130"/>
      <c r="AI497" s="130"/>
      <c r="AJ497" s="130"/>
      <c r="AK497" s="130"/>
      <c r="AL497" s="130"/>
      <c r="AM497" s="130"/>
      <c r="AN497" s="130"/>
      <c r="AO497" s="130"/>
      <c r="AP497" s="130"/>
      <c r="AQ497" s="130"/>
      <c r="AR497" s="130"/>
      <c r="AS497" s="130"/>
      <c r="AT497" s="130"/>
      <c r="AU497" s="130"/>
      <c r="AV497" s="130"/>
      <c r="AW497" s="130"/>
      <c r="AX497" s="131"/>
    </row>
    <row r="498" spans="1:251" ht="12" customHeight="1">
      <c r="A498" s="43"/>
      <c r="B498" s="129"/>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0"/>
      <c r="AD498" s="130"/>
      <c r="AE498" s="130"/>
      <c r="AF498" s="130"/>
      <c r="AG498" s="130"/>
      <c r="AH498" s="130"/>
      <c r="AI498" s="130"/>
      <c r="AJ498" s="130"/>
      <c r="AK498" s="130"/>
      <c r="AL498" s="130"/>
      <c r="AM498" s="130"/>
      <c r="AN498" s="130"/>
      <c r="AO498" s="130"/>
      <c r="AP498" s="130"/>
      <c r="AQ498" s="130"/>
      <c r="AR498" s="130"/>
      <c r="AS498" s="130"/>
      <c r="AT498" s="130"/>
      <c r="AU498" s="130"/>
      <c r="AV498" s="130"/>
      <c r="AW498" s="130"/>
      <c r="AX498" s="131"/>
    </row>
    <row r="499" spans="1:251" ht="15" thickBot="1">
      <c r="A499" s="52"/>
      <c r="B499" s="53"/>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54"/>
      <c r="AU499" s="54"/>
      <c r="AV499" s="54"/>
      <c r="AW499" s="54"/>
      <c r="AX499" s="55"/>
    </row>
    <row r="500" spans="1:251">
      <c r="B500" s="56"/>
    </row>
    <row r="501" spans="1:251" ht="14.25">
      <c r="B501" s="45" t="s">
        <v>247</v>
      </c>
      <c r="C501" s="43"/>
      <c r="D501" s="43"/>
      <c r="E501" s="43"/>
      <c r="F501" s="43"/>
      <c r="G501" s="43"/>
      <c r="H501" s="43"/>
      <c r="I501" s="43"/>
      <c r="J501" s="43"/>
      <c r="K501" s="43"/>
      <c r="L501" s="44"/>
      <c r="M501" s="44"/>
      <c r="N501" s="44"/>
      <c r="O501" s="44"/>
      <c r="P501" s="43"/>
      <c r="Q501" s="43"/>
      <c r="R501" s="43"/>
      <c r="S501" s="43"/>
      <c r="T501" s="43"/>
      <c r="U501" s="43"/>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AX501" s="45"/>
    </row>
    <row r="502" spans="1:251" ht="15" thickBot="1">
      <c r="B502" s="43"/>
      <c r="C502" s="43"/>
      <c r="D502" s="43"/>
      <c r="E502" s="43"/>
      <c r="F502" s="43"/>
      <c r="G502" s="43"/>
      <c r="H502" s="43"/>
      <c r="I502" s="43"/>
      <c r="J502" s="43"/>
      <c r="K502" s="43"/>
      <c r="L502" s="44"/>
      <c r="M502" s="44"/>
      <c r="N502" s="44"/>
      <c r="O502" s="44"/>
      <c r="P502" s="43"/>
      <c r="Q502" s="43"/>
      <c r="R502" s="43"/>
      <c r="S502" s="43"/>
      <c r="T502" s="43"/>
      <c r="U502" s="43"/>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AX502" s="57" t="s">
        <v>248</v>
      </c>
    </row>
    <row r="503" spans="1:251" s="51" customFormat="1" ht="13.5" customHeight="1">
      <c r="A503" s="43"/>
      <c r="B503" s="132" t="s">
        <v>249</v>
      </c>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4"/>
      <c r="AA503" s="138" t="s">
        <v>250</v>
      </c>
      <c r="AB503" s="133"/>
      <c r="AC503" s="133"/>
      <c r="AD503" s="133"/>
      <c r="AE503" s="133"/>
      <c r="AF503" s="133"/>
      <c r="AG503" s="133"/>
      <c r="AH503" s="133"/>
      <c r="AI503" s="134"/>
      <c r="AJ503" s="138" t="s">
        <v>251</v>
      </c>
      <c r="AK503" s="133"/>
      <c r="AL503" s="133"/>
      <c r="AM503" s="133"/>
      <c r="AN503" s="133"/>
      <c r="AO503" s="133"/>
      <c r="AP503" s="133"/>
      <c r="AQ503" s="133"/>
      <c r="AR503" s="134"/>
      <c r="AS503" s="138" t="s">
        <v>252</v>
      </c>
      <c r="AT503" s="133"/>
      <c r="AU503" s="133"/>
      <c r="AV503" s="133"/>
      <c r="AW503" s="133"/>
      <c r="AX503" s="140"/>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c r="CT503" s="37"/>
      <c r="CU503" s="37"/>
      <c r="CV503" s="37"/>
      <c r="CW503" s="37"/>
      <c r="CX503" s="37"/>
      <c r="CY503" s="37"/>
      <c r="CZ503" s="37"/>
      <c r="DA503" s="37"/>
      <c r="DB503" s="37"/>
      <c r="DC503" s="37"/>
      <c r="DD503" s="37"/>
      <c r="DE503" s="37"/>
      <c r="DF503" s="37"/>
      <c r="DG503" s="37"/>
      <c r="DH503" s="37"/>
      <c r="DI503" s="37"/>
      <c r="DJ503" s="37"/>
      <c r="DK503" s="37"/>
      <c r="DL503" s="37"/>
      <c r="DM503" s="37"/>
      <c r="DN503" s="37"/>
      <c r="DO503" s="37"/>
      <c r="DP503" s="37"/>
      <c r="DQ503" s="37"/>
      <c r="DR503" s="37"/>
      <c r="DS503" s="37"/>
      <c r="DT503" s="37"/>
      <c r="DU503" s="37"/>
      <c r="DV503" s="37"/>
      <c r="DW503" s="37"/>
      <c r="DX503" s="37"/>
      <c r="DY503" s="37"/>
      <c r="DZ503" s="37"/>
      <c r="EA503" s="37"/>
      <c r="EB503" s="37"/>
      <c r="EC503" s="37"/>
      <c r="ED503" s="37"/>
      <c r="EE503" s="37"/>
      <c r="EF503" s="37"/>
      <c r="EG503" s="37"/>
      <c r="EH503" s="37"/>
      <c r="EI503" s="37"/>
      <c r="EJ503" s="37"/>
      <c r="EK503" s="37"/>
      <c r="EL503" s="37"/>
      <c r="EM503" s="37"/>
      <c r="EN503" s="37"/>
      <c r="EO503" s="37"/>
      <c r="EP503" s="37"/>
      <c r="EQ503" s="37"/>
      <c r="ER503" s="37"/>
      <c r="ES503" s="37"/>
      <c r="ET503" s="37"/>
      <c r="EU503" s="37"/>
      <c r="EV503" s="37"/>
      <c r="EW503" s="37"/>
      <c r="EX503" s="37"/>
      <c r="EY503" s="37"/>
      <c r="EZ503" s="37"/>
      <c r="FA503" s="37"/>
      <c r="FB503" s="37"/>
      <c r="FC503" s="37"/>
      <c r="FD503" s="37"/>
      <c r="FE503" s="37"/>
      <c r="FF503" s="37"/>
      <c r="FG503" s="37"/>
      <c r="FH503" s="37"/>
      <c r="FI503" s="37"/>
      <c r="FJ503" s="37"/>
      <c r="FK503" s="37"/>
      <c r="FL503" s="37"/>
      <c r="FM503" s="37"/>
      <c r="FN503" s="37"/>
      <c r="FO503" s="37"/>
      <c r="FP503" s="37"/>
      <c r="FQ503" s="37"/>
      <c r="FR503" s="37"/>
      <c r="FS503" s="37"/>
      <c r="FT503" s="37"/>
      <c r="FU503" s="37"/>
      <c r="FV503" s="37"/>
      <c r="FW503" s="37"/>
      <c r="FX503" s="37"/>
      <c r="FY503" s="37"/>
      <c r="FZ503" s="37"/>
      <c r="GA503" s="37"/>
      <c r="GB503" s="37"/>
      <c r="GC503" s="37"/>
      <c r="GD503" s="37"/>
      <c r="GE503" s="37"/>
      <c r="GF503" s="37"/>
      <c r="GG503" s="37"/>
      <c r="GH503" s="37"/>
      <c r="GI503" s="37"/>
      <c r="GJ503" s="37"/>
      <c r="GK503" s="37"/>
      <c r="GL503" s="37"/>
      <c r="GM503" s="37"/>
      <c r="GN503" s="37"/>
      <c r="GO503" s="37"/>
      <c r="GP503" s="37"/>
      <c r="GQ503" s="37"/>
      <c r="GR503" s="37"/>
      <c r="GS503" s="37"/>
      <c r="GT503" s="37"/>
      <c r="GU503" s="37"/>
      <c r="GV503" s="37"/>
      <c r="GW503" s="37"/>
      <c r="GX503" s="37"/>
      <c r="GY503" s="37"/>
      <c r="GZ503" s="37"/>
      <c r="HA503" s="37"/>
      <c r="HB503" s="37"/>
      <c r="HC503" s="37"/>
      <c r="HD503" s="37"/>
      <c r="HE503" s="37"/>
      <c r="HF503" s="37"/>
      <c r="HG503" s="37"/>
      <c r="HH503" s="37"/>
      <c r="HI503" s="37"/>
      <c r="HJ503" s="37"/>
      <c r="HK503" s="37"/>
      <c r="HL503" s="37"/>
      <c r="HM503" s="37"/>
      <c r="HN503" s="37"/>
      <c r="HO503" s="37"/>
      <c r="HP503" s="37"/>
      <c r="HQ503" s="37"/>
      <c r="HR503" s="37"/>
      <c r="HS503" s="37"/>
      <c r="HT503" s="37"/>
      <c r="HU503" s="37"/>
      <c r="HV503" s="37"/>
      <c r="HW503" s="37"/>
      <c r="HX503" s="37"/>
      <c r="HY503" s="37"/>
      <c r="HZ503" s="37"/>
      <c r="IA503" s="37"/>
      <c r="IB503" s="37"/>
      <c r="IC503" s="37"/>
      <c r="ID503" s="37"/>
      <c r="IE503" s="37"/>
      <c r="IF503" s="37"/>
      <c r="IG503" s="37"/>
      <c r="IH503" s="37"/>
      <c r="II503" s="37"/>
      <c r="IJ503" s="37"/>
      <c r="IK503" s="37"/>
      <c r="IL503" s="37"/>
      <c r="IM503" s="37"/>
      <c r="IN503" s="37"/>
      <c r="IO503" s="37"/>
      <c r="IP503" s="37"/>
      <c r="IQ503" s="37"/>
    </row>
    <row r="504" spans="1:251" s="51" customFormat="1" ht="13.5">
      <c r="A504" s="43"/>
      <c r="B504" s="135"/>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7"/>
      <c r="AA504" s="139"/>
      <c r="AB504" s="136"/>
      <c r="AC504" s="136"/>
      <c r="AD504" s="136"/>
      <c r="AE504" s="136"/>
      <c r="AF504" s="136"/>
      <c r="AG504" s="136"/>
      <c r="AH504" s="136"/>
      <c r="AI504" s="137"/>
      <c r="AJ504" s="139"/>
      <c r="AK504" s="136"/>
      <c r="AL504" s="136"/>
      <c r="AM504" s="136"/>
      <c r="AN504" s="136"/>
      <c r="AO504" s="136"/>
      <c r="AP504" s="136"/>
      <c r="AQ504" s="136"/>
      <c r="AR504" s="137"/>
      <c r="AS504" s="139"/>
      <c r="AT504" s="136"/>
      <c r="AU504" s="136"/>
      <c r="AV504" s="136"/>
      <c r="AW504" s="136"/>
      <c r="AX504" s="141"/>
      <c r="AY504" s="37"/>
      <c r="AZ504" s="37"/>
      <c r="BA504" s="37"/>
      <c r="BB504" s="58"/>
      <c r="BC504" s="59"/>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c r="CT504" s="37"/>
      <c r="CU504" s="37"/>
      <c r="CV504" s="37"/>
      <c r="CW504" s="37"/>
      <c r="CX504" s="37"/>
      <c r="CY504" s="37"/>
      <c r="CZ504" s="37"/>
      <c r="DA504" s="37"/>
      <c r="DB504" s="37"/>
      <c r="DC504" s="37"/>
      <c r="DD504" s="37"/>
      <c r="DE504" s="37"/>
      <c r="DF504" s="37"/>
      <c r="DG504" s="37"/>
      <c r="DH504" s="37"/>
      <c r="DI504" s="37"/>
      <c r="DJ504" s="37"/>
      <c r="DK504" s="37"/>
      <c r="DL504" s="37"/>
      <c r="DM504" s="37"/>
      <c r="DN504" s="37"/>
      <c r="DO504" s="37"/>
      <c r="DP504" s="37"/>
      <c r="DQ504" s="37"/>
      <c r="DR504" s="37"/>
      <c r="DS504" s="37"/>
      <c r="DT504" s="37"/>
      <c r="DU504" s="37"/>
      <c r="DV504" s="37"/>
      <c r="DW504" s="37"/>
      <c r="DX504" s="37"/>
      <c r="DY504" s="37"/>
      <c r="DZ504" s="37"/>
      <c r="EA504" s="37"/>
      <c r="EB504" s="37"/>
      <c r="EC504" s="37"/>
      <c r="ED504" s="37"/>
      <c r="EE504" s="37"/>
      <c r="EF504" s="37"/>
      <c r="EG504" s="37"/>
      <c r="EH504" s="37"/>
      <c r="EI504" s="37"/>
      <c r="EJ504" s="37"/>
      <c r="EK504" s="37"/>
      <c r="EL504" s="37"/>
      <c r="EM504" s="37"/>
      <c r="EN504" s="37"/>
      <c r="EO504" s="37"/>
      <c r="EP504" s="37"/>
      <c r="EQ504" s="37"/>
      <c r="ER504" s="37"/>
      <c r="ES504" s="37"/>
      <c r="ET504" s="37"/>
      <c r="EU504" s="37"/>
      <c r="EV504" s="37"/>
      <c r="EW504" s="37"/>
      <c r="EX504" s="37"/>
      <c r="EY504" s="37"/>
      <c r="EZ504" s="37"/>
      <c r="FA504" s="37"/>
      <c r="FB504" s="37"/>
      <c r="FC504" s="37"/>
      <c r="FD504" s="37"/>
      <c r="FE504" s="37"/>
      <c r="FF504" s="37"/>
      <c r="FG504" s="37"/>
      <c r="FH504" s="37"/>
      <c r="FI504" s="37"/>
      <c r="FJ504" s="37"/>
      <c r="FK504" s="37"/>
      <c r="FL504" s="37"/>
      <c r="FM504" s="37"/>
      <c r="FN504" s="37"/>
      <c r="FO504" s="37"/>
      <c r="FP504" s="37"/>
      <c r="FQ504" s="37"/>
      <c r="FR504" s="37"/>
      <c r="FS504" s="37"/>
      <c r="FT504" s="37"/>
      <c r="FU504" s="37"/>
      <c r="FV504" s="37"/>
      <c r="FW504" s="37"/>
      <c r="FX504" s="37"/>
      <c r="FY504" s="37"/>
      <c r="FZ504" s="37"/>
      <c r="GA504" s="37"/>
      <c r="GB504" s="37"/>
      <c r="GC504" s="37"/>
      <c r="GD504" s="37"/>
      <c r="GE504" s="37"/>
      <c r="GF504" s="37"/>
      <c r="GG504" s="37"/>
      <c r="GH504" s="37"/>
      <c r="GI504" s="37"/>
      <c r="GJ504" s="37"/>
      <c r="GK504" s="37"/>
      <c r="GL504" s="37"/>
      <c r="GM504" s="37"/>
      <c r="GN504" s="37"/>
      <c r="GO504" s="37"/>
      <c r="GP504" s="37"/>
      <c r="GQ504" s="37"/>
      <c r="GR504" s="37"/>
      <c r="GS504" s="37"/>
      <c r="GT504" s="37"/>
      <c r="GU504" s="37"/>
      <c r="GV504" s="37"/>
      <c r="GW504" s="37"/>
      <c r="GX504" s="37"/>
      <c r="GY504" s="37"/>
      <c r="GZ504" s="37"/>
      <c r="HA504" s="37"/>
      <c r="HB504" s="37"/>
      <c r="HC504" s="37"/>
      <c r="HD504" s="37"/>
      <c r="HE504" s="37"/>
      <c r="HF504" s="37"/>
      <c r="HG504" s="37"/>
      <c r="HH504" s="37"/>
      <c r="HI504" s="37"/>
      <c r="HJ504" s="37"/>
      <c r="HK504" s="37"/>
      <c r="HL504" s="37"/>
      <c r="HM504" s="37"/>
      <c r="HN504" s="37"/>
      <c r="HO504" s="37"/>
      <c r="HP504" s="37"/>
      <c r="HQ504" s="37"/>
      <c r="HR504" s="37"/>
      <c r="HS504" s="37"/>
      <c r="HT504" s="37"/>
      <c r="HU504" s="37"/>
      <c r="HV504" s="37"/>
      <c r="HW504" s="37"/>
      <c r="HX504" s="37"/>
      <c r="HY504" s="37"/>
      <c r="HZ504" s="37"/>
      <c r="IA504" s="37"/>
      <c r="IB504" s="37"/>
      <c r="IC504" s="37"/>
      <c r="ID504" s="37"/>
      <c r="IE504" s="37"/>
      <c r="IF504" s="37"/>
      <c r="IG504" s="37"/>
      <c r="IH504" s="37"/>
      <c r="II504" s="37"/>
      <c r="IJ504" s="37"/>
      <c r="IK504" s="37"/>
      <c r="IL504" s="37"/>
      <c r="IM504" s="37"/>
      <c r="IN504" s="37"/>
      <c r="IO504" s="37"/>
      <c r="IP504" s="37"/>
      <c r="IQ504" s="37"/>
    </row>
    <row r="505" spans="1:251" s="51" customFormat="1" ht="18.75" customHeight="1">
      <c r="A505" s="43"/>
      <c r="B505" s="60"/>
      <c r="C505" s="104" t="s">
        <v>332</v>
      </c>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6"/>
      <c r="AA505" s="107">
        <v>20347</v>
      </c>
      <c r="AB505" s="108"/>
      <c r="AC505" s="108"/>
      <c r="AD505" s="108"/>
      <c r="AE505" s="108"/>
      <c r="AF505" s="108"/>
      <c r="AG505" s="108"/>
      <c r="AH505" s="108"/>
      <c r="AI505" s="109"/>
      <c r="AJ505" s="107">
        <v>49462</v>
      </c>
      <c r="AK505" s="108"/>
      <c r="AL505" s="108"/>
      <c r="AM505" s="108"/>
      <c r="AN505" s="108"/>
      <c r="AO505" s="108"/>
      <c r="AP505" s="108"/>
      <c r="AQ505" s="108"/>
      <c r="AR505" s="109"/>
      <c r="AS505" s="110"/>
      <c r="AT505" s="111"/>
      <c r="AU505" s="111"/>
      <c r="AV505" s="111"/>
      <c r="AW505" s="111"/>
      <c r="AX505" s="112"/>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c r="CT505" s="37"/>
      <c r="CU505" s="37"/>
      <c r="CV505" s="37"/>
      <c r="CW505" s="37"/>
      <c r="CX505" s="37"/>
      <c r="CY505" s="37"/>
      <c r="CZ505" s="37"/>
      <c r="DA505" s="37"/>
      <c r="DB505" s="37"/>
      <c r="DC505" s="37"/>
      <c r="DD505" s="37"/>
      <c r="DE505" s="37"/>
      <c r="DF505" s="37"/>
      <c r="DG505" s="37"/>
      <c r="DH505" s="37"/>
      <c r="DI505" s="37"/>
      <c r="DJ505" s="37"/>
      <c r="DK505" s="37"/>
      <c r="DL505" s="37"/>
      <c r="DM505" s="37"/>
      <c r="DN505" s="37"/>
      <c r="DO505" s="37"/>
      <c r="DP505" s="37"/>
      <c r="DQ505" s="37"/>
      <c r="DR505" s="37"/>
      <c r="DS505" s="37"/>
      <c r="DT505" s="37"/>
      <c r="DU505" s="37"/>
      <c r="DV505" s="37"/>
      <c r="DW505" s="37"/>
      <c r="DX505" s="37"/>
      <c r="DY505" s="37"/>
      <c r="DZ505" s="37"/>
      <c r="EA505" s="37"/>
      <c r="EB505" s="37"/>
      <c r="EC505" s="37"/>
      <c r="ED505" s="37"/>
      <c r="EE505" s="37"/>
      <c r="EF505" s="37"/>
      <c r="EG505" s="37"/>
      <c r="EH505" s="37"/>
      <c r="EI505" s="37"/>
      <c r="EJ505" s="37"/>
      <c r="EK505" s="37"/>
      <c r="EL505" s="37"/>
      <c r="EM505" s="37"/>
      <c r="EN505" s="37"/>
      <c r="EO505" s="37"/>
      <c r="EP505" s="37"/>
      <c r="EQ505" s="37"/>
      <c r="ER505" s="37"/>
      <c r="ES505" s="37"/>
      <c r="ET505" s="37"/>
      <c r="EU505" s="37"/>
      <c r="EV505" s="37"/>
      <c r="EW505" s="37"/>
      <c r="EX505" s="37"/>
      <c r="EY505" s="37"/>
      <c r="EZ505" s="37"/>
      <c r="FA505" s="37"/>
      <c r="FB505" s="37"/>
      <c r="FC505" s="37"/>
      <c r="FD505" s="37"/>
      <c r="FE505" s="37"/>
      <c r="FF505" s="37"/>
      <c r="FG505" s="37"/>
      <c r="FH505" s="37"/>
      <c r="FI505" s="37"/>
      <c r="FJ505" s="37"/>
      <c r="FK505" s="37"/>
      <c r="FL505" s="37"/>
      <c r="FM505" s="37"/>
      <c r="FN505" s="37"/>
      <c r="FO505" s="37"/>
      <c r="FP505" s="37"/>
      <c r="FQ505" s="37"/>
      <c r="FR505" s="37"/>
      <c r="FS505" s="37"/>
      <c r="FT505" s="37"/>
      <c r="FU505" s="37"/>
      <c r="FV505" s="37"/>
      <c r="FW505" s="37"/>
      <c r="FX505" s="37"/>
      <c r="FY505" s="37"/>
      <c r="FZ505" s="37"/>
      <c r="GA505" s="37"/>
      <c r="GB505" s="37"/>
      <c r="GC505" s="37"/>
      <c r="GD505" s="37"/>
      <c r="GE505" s="37"/>
      <c r="GF505" s="37"/>
      <c r="GG505" s="37"/>
      <c r="GH505" s="37"/>
      <c r="GI505" s="37"/>
      <c r="GJ505" s="37"/>
      <c r="GK505" s="37"/>
      <c r="GL505" s="37"/>
      <c r="GM505" s="37"/>
      <c r="GN505" s="37"/>
      <c r="GO505" s="37"/>
      <c r="GP505" s="37"/>
      <c r="GQ505" s="37"/>
      <c r="GR505" s="37"/>
      <c r="GS505" s="37"/>
      <c r="GT505" s="37"/>
      <c r="GU505" s="37"/>
      <c r="GV505" s="37"/>
      <c r="GW505" s="37"/>
      <c r="GX505" s="37"/>
      <c r="GY505" s="37"/>
      <c r="GZ505" s="37"/>
      <c r="HA505" s="37"/>
      <c r="HB505" s="37"/>
      <c r="HC505" s="37"/>
      <c r="HD505" s="37"/>
      <c r="HE505" s="37"/>
      <c r="HF505" s="37"/>
      <c r="HG505" s="37"/>
      <c r="HH505" s="37"/>
      <c r="HI505" s="37"/>
      <c r="HJ505" s="37"/>
      <c r="HK505" s="37"/>
      <c r="HL505" s="37"/>
      <c r="HM505" s="37"/>
      <c r="HN505" s="37"/>
      <c r="HO505" s="37"/>
      <c r="HP505" s="37"/>
      <c r="HQ505" s="37"/>
      <c r="HR505" s="37"/>
      <c r="HS505" s="37"/>
      <c r="HT505" s="37"/>
      <c r="HU505" s="37"/>
      <c r="HV505" s="37"/>
      <c r="HW505" s="37"/>
      <c r="HX505" s="37"/>
      <c r="HY505" s="37"/>
      <c r="HZ505" s="37"/>
      <c r="IA505" s="37"/>
      <c r="IB505" s="37"/>
      <c r="IC505" s="37"/>
      <c r="ID505" s="37"/>
      <c r="IE505" s="37"/>
      <c r="IF505" s="37"/>
      <c r="IG505" s="37"/>
      <c r="IH505" s="37"/>
      <c r="II505" s="37"/>
      <c r="IJ505" s="37"/>
      <c r="IK505" s="37"/>
      <c r="IL505" s="37"/>
      <c r="IM505" s="37"/>
      <c r="IN505" s="37"/>
      <c r="IO505" s="37"/>
      <c r="IP505" s="37"/>
      <c r="IQ505" s="37"/>
    </row>
    <row r="506" spans="1:251" s="51" customFormat="1" ht="18.75" customHeight="1">
      <c r="A506" s="43"/>
      <c r="B506" s="60"/>
      <c r="C506" s="104" t="s">
        <v>333</v>
      </c>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6"/>
      <c r="AA506" s="107">
        <v>6973</v>
      </c>
      <c r="AB506" s="108"/>
      <c r="AC506" s="108"/>
      <c r="AD506" s="108"/>
      <c r="AE506" s="108"/>
      <c r="AF506" s="108"/>
      <c r="AG506" s="108"/>
      <c r="AH506" s="108"/>
      <c r="AI506" s="109"/>
      <c r="AJ506" s="107">
        <v>8408</v>
      </c>
      <c r="AK506" s="108"/>
      <c r="AL506" s="108"/>
      <c r="AM506" s="108"/>
      <c r="AN506" s="108"/>
      <c r="AO506" s="108"/>
      <c r="AP506" s="108"/>
      <c r="AQ506" s="108"/>
      <c r="AR506" s="109"/>
      <c r="AS506" s="110"/>
      <c r="AT506" s="111"/>
      <c r="AU506" s="111"/>
      <c r="AV506" s="111"/>
      <c r="AW506" s="111"/>
      <c r="AX506" s="112"/>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c r="CT506" s="37"/>
      <c r="CU506" s="37"/>
      <c r="CV506" s="37"/>
      <c r="CW506" s="37"/>
      <c r="CX506" s="37"/>
      <c r="CY506" s="37"/>
      <c r="CZ506" s="37"/>
      <c r="DA506" s="37"/>
      <c r="DB506" s="37"/>
      <c r="DC506" s="37"/>
      <c r="DD506" s="37"/>
      <c r="DE506" s="37"/>
      <c r="DF506" s="37"/>
      <c r="DG506" s="37"/>
      <c r="DH506" s="37"/>
      <c r="DI506" s="37"/>
      <c r="DJ506" s="37"/>
      <c r="DK506" s="37"/>
      <c r="DL506" s="37"/>
      <c r="DM506" s="37"/>
      <c r="DN506" s="37"/>
      <c r="DO506" s="37"/>
      <c r="DP506" s="37"/>
      <c r="DQ506" s="37"/>
      <c r="DR506" s="37"/>
      <c r="DS506" s="37"/>
      <c r="DT506" s="37"/>
      <c r="DU506" s="37"/>
      <c r="DV506" s="37"/>
      <c r="DW506" s="37"/>
      <c r="DX506" s="37"/>
      <c r="DY506" s="37"/>
      <c r="DZ506" s="37"/>
      <c r="EA506" s="37"/>
      <c r="EB506" s="37"/>
      <c r="EC506" s="37"/>
      <c r="ED506" s="37"/>
      <c r="EE506" s="37"/>
      <c r="EF506" s="37"/>
      <c r="EG506" s="37"/>
      <c r="EH506" s="37"/>
      <c r="EI506" s="37"/>
      <c r="EJ506" s="37"/>
      <c r="EK506" s="37"/>
      <c r="EL506" s="37"/>
      <c r="EM506" s="37"/>
      <c r="EN506" s="37"/>
      <c r="EO506" s="37"/>
      <c r="EP506" s="37"/>
      <c r="EQ506" s="37"/>
      <c r="ER506" s="37"/>
      <c r="ES506" s="37"/>
      <c r="ET506" s="37"/>
      <c r="EU506" s="37"/>
      <c r="EV506" s="37"/>
      <c r="EW506" s="37"/>
      <c r="EX506" s="37"/>
      <c r="EY506" s="37"/>
      <c r="EZ506" s="37"/>
      <c r="FA506" s="37"/>
      <c r="FB506" s="37"/>
      <c r="FC506" s="37"/>
      <c r="FD506" s="37"/>
      <c r="FE506" s="37"/>
      <c r="FF506" s="37"/>
      <c r="FG506" s="37"/>
      <c r="FH506" s="37"/>
      <c r="FI506" s="37"/>
      <c r="FJ506" s="37"/>
      <c r="FK506" s="37"/>
      <c r="FL506" s="37"/>
      <c r="FM506" s="37"/>
      <c r="FN506" s="37"/>
      <c r="FO506" s="37"/>
      <c r="FP506" s="37"/>
      <c r="FQ506" s="37"/>
      <c r="FR506" s="37"/>
      <c r="FS506" s="37"/>
      <c r="FT506" s="37"/>
      <c r="FU506" s="37"/>
      <c r="FV506" s="37"/>
      <c r="FW506" s="37"/>
      <c r="FX506" s="37"/>
      <c r="FY506" s="37"/>
      <c r="FZ506" s="37"/>
      <c r="GA506" s="37"/>
      <c r="GB506" s="37"/>
      <c r="GC506" s="37"/>
      <c r="GD506" s="37"/>
      <c r="GE506" s="37"/>
      <c r="GF506" s="37"/>
      <c r="GG506" s="37"/>
      <c r="GH506" s="37"/>
      <c r="GI506" s="37"/>
      <c r="GJ506" s="37"/>
      <c r="GK506" s="37"/>
      <c r="GL506" s="37"/>
      <c r="GM506" s="37"/>
      <c r="GN506" s="37"/>
      <c r="GO506" s="37"/>
      <c r="GP506" s="37"/>
      <c r="GQ506" s="37"/>
      <c r="GR506" s="37"/>
      <c r="GS506" s="37"/>
      <c r="GT506" s="37"/>
      <c r="GU506" s="37"/>
      <c r="GV506" s="37"/>
      <c r="GW506" s="37"/>
      <c r="GX506" s="37"/>
      <c r="GY506" s="37"/>
      <c r="GZ506" s="37"/>
      <c r="HA506" s="37"/>
      <c r="HB506" s="37"/>
      <c r="HC506" s="37"/>
      <c r="HD506" s="37"/>
      <c r="HE506" s="37"/>
      <c r="HF506" s="37"/>
      <c r="HG506" s="37"/>
      <c r="HH506" s="37"/>
      <c r="HI506" s="37"/>
      <c r="HJ506" s="37"/>
      <c r="HK506" s="37"/>
      <c r="HL506" s="37"/>
      <c r="HM506" s="37"/>
      <c r="HN506" s="37"/>
      <c r="HO506" s="37"/>
      <c r="HP506" s="37"/>
      <c r="HQ506" s="37"/>
      <c r="HR506" s="37"/>
      <c r="HS506" s="37"/>
      <c r="HT506" s="37"/>
      <c r="HU506" s="37"/>
      <c r="HV506" s="37"/>
      <c r="HW506" s="37"/>
      <c r="HX506" s="37"/>
      <c r="HY506" s="37"/>
      <c r="HZ506" s="37"/>
      <c r="IA506" s="37"/>
      <c r="IB506" s="37"/>
      <c r="IC506" s="37"/>
      <c r="ID506" s="37"/>
      <c r="IE506" s="37"/>
      <c r="IF506" s="37"/>
      <c r="IG506" s="37"/>
      <c r="IH506" s="37"/>
      <c r="II506" s="37"/>
      <c r="IJ506" s="37"/>
      <c r="IK506" s="37"/>
      <c r="IL506" s="37"/>
      <c r="IM506" s="37"/>
      <c r="IN506" s="37"/>
      <c r="IO506" s="37"/>
      <c r="IP506" s="37"/>
      <c r="IQ506" s="37"/>
    </row>
    <row r="507" spans="1:251" s="51" customFormat="1" ht="18.75" customHeight="1" thickBot="1">
      <c r="A507" s="52"/>
      <c r="B507" s="113" t="s">
        <v>253</v>
      </c>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5"/>
      <c r="AA507" s="116">
        <f>SUM($AA$505:$AA$506)</f>
        <v>27320</v>
      </c>
      <c r="AB507" s="117"/>
      <c r="AC507" s="117"/>
      <c r="AD507" s="117"/>
      <c r="AE507" s="117"/>
      <c r="AF507" s="117"/>
      <c r="AG507" s="117"/>
      <c r="AH507" s="117"/>
      <c r="AI507" s="118"/>
      <c r="AJ507" s="116">
        <f>SUM($AJ$505:$AJ$506)</f>
        <v>57870</v>
      </c>
      <c r="AK507" s="117"/>
      <c r="AL507" s="117"/>
      <c r="AM507" s="117"/>
      <c r="AN507" s="117"/>
      <c r="AO507" s="117"/>
      <c r="AP507" s="117"/>
      <c r="AQ507" s="117"/>
      <c r="AR507" s="118"/>
      <c r="AS507" s="119"/>
      <c r="AT507" s="120"/>
      <c r="AU507" s="120"/>
      <c r="AV507" s="120"/>
      <c r="AW507" s="120"/>
      <c r="AX507" s="121"/>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c r="CT507" s="37"/>
      <c r="CU507" s="37"/>
      <c r="CV507" s="37"/>
      <c r="CW507" s="37"/>
      <c r="CX507" s="37"/>
      <c r="CY507" s="37"/>
      <c r="CZ507" s="37"/>
      <c r="DA507" s="37"/>
      <c r="DB507" s="37"/>
      <c r="DC507" s="37"/>
      <c r="DD507" s="37"/>
      <c r="DE507" s="37"/>
      <c r="DF507" s="37"/>
      <c r="DG507" s="37"/>
      <c r="DH507" s="37"/>
      <c r="DI507" s="37"/>
      <c r="DJ507" s="37"/>
      <c r="DK507" s="37"/>
      <c r="DL507" s="37"/>
      <c r="DM507" s="37"/>
      <c r="DN507" s="37"/>
      <c r="DO507" s="37"/>
      <c r="DP507" s="37"/>
      <c r="DQ507" s="37"/>
      <c r="DR507" s="37"/>
      <c r="DS507" s="37"/>
      <c r="DT507" s="37"/>
      <c r="DU507" s="37"/>
      <c r="DV507" s="37"/>
      <c r="DW507" s="37"/>
      <c r="DX507" s="37"/>
      <c r="DY507" s="37"/>
      <c r="DZ507" s="37"/>
      <c r="EA507" s="37"/>
      <c r="EB507" s="37"/>
      <c r="EC507" s="37"/>
      <c r="ED507" s="37"/>
      <c r="EE507" s="37"/>
      <c r="EF507" s="37"/>
      <c r="EG507" s="37"/>
      <c r="EH507" s="37"/>
      <c r="EI507" s="37"/>
      <c r="EJ507" s="37"/>
      <c r="EK507" s="37"/>
      <c r="EL507" s="37"/>
      <c r="EM507" s="37"/>
      <c r="EN507" s="37"/>
      <c r="EO507" s="37"/>
      <c r="EP507" s="37"/>
      <c r="EQ507" s="37"/>
      <c r="ER507" s="37"/>
      <c r="ES507" s="37"/>
      <c r="ET507" s="37"/>
      <c r="EU507" s="37"/>
      <c r="EV507" s="37"/>
      <c r="EW507" s="37"/>
      <c r="EX507" s="37"/>
      <c r="EY507" s="37"/>
      <c r="EZ507" s="37"/>
      <c r="FA507" s="37"/>
      <c r="FB507" s="37"/>
      <c r="FC507" s="37"/>
      <c r="FD507" s="37"/>
      <c r="FE507" s="37"/>
      <c r="FF507" s="37"/>
      <c r="FG507" s="37"/>
      <c r="FH507" s="37"/>
      <c r="FI507" s="37"/>
      <c r="FJ507" s="37"/>
      <c r="FK507" s="37"/>
      <c r="FL507" s="37"/>
      <c r="FM507" s="37"/>
      <c r="FN507" s="37"/>
      <c r="FO507" s="37"/>
      <c r="FP507" s="37"/>
      <c r="FQ507" s="37"/>
      <c r="FR507" s="37"/>
      <c r="FS507" s="37"/>
      <c r="FT507" s="37"/>
      <c r="FU507" s="37"/>
      <c r="FV507" s="37"/>
      <c r="FW507" s="37"/>
      <c r="FX507" s="37"/>
      <c r="FY507" s="37"/>
      <c r="FZ507" s="37"/>
      <c r="GA507" s="37"/>
      <c r="GB507" s="37"/>
      <c r="GC507" s="37"/>
      <c r="GD507" s="37"/>
      <c r="GE507" s="37"/>
      <c r="GF507" s="37"/>
      <c r="GG507" s="37"/>
      <c r="GH507" s="37"/>
      <c r="GI507" s="37"/>
      <c r="GJ507" s="37"/>
      <c r="GK507" s="37"/>
      <c r="GL507" s="37"/>
      <c r="GM507" s="37"/>
      <c r="GN507" s="37"/>
      <c r="GO507" s="37"/>
      <c r="GP507" s="37"/>
      <c r="GQ507" s="37"/>
      <c r="GR507" s="37"/>
      <c r="GS507" s="37"/>
      <c r="GT507" s="37"/>
      <c r="GU507" s="37"/>
      <c r="GV507" s="37"/>
      <c r="GW507" s="37"/>
      <c r="GX507" s="37"/>
      <c r="GY507" s="37"/>
      <c r="GZ507" s="37"/>
      <c r="HA507" s="37"/>
      <c r="HB507" s="37"/>
      <c r="HC507" s="37"/>
      <c r="HD507" s="37"/>
      <c r="HE507" s="37"/>
      <c r="HF507" s="37"/>
      <c r="HG507" s="37"/>
      <c r="HH507" s="37"/>
      <c r="HI507" s="37"/>
      <c r="HJ507" s="37"/>
      <c r="HK507" s="37"/>
      <c r="HL507" s="37"/>
      <c r="HM507" s="37"/>
      <c r="HN507" s="37"/>
      <c r="HO507" s="37"/>
      <c r="HP507" s="37"/>
      <c r="HQ507" s="37"/>
      <c r="HR507" s="37"/>
      <c r="HS507" s="37"/>
      <c r="HT507" s="37"/>
      <c r="HU507" s="37"/>
      <c r="HV507" s="37"/>
      <c r="HW507" s="37"/>
      <c r="HX507" s="37"/>
      <c r="HY507" s="37"/>
      <c r="HZ507" s="37"/>
      <c r="IA507" s="37"/>
      <c r="IB507" s="37"/>
      <c r="IC507" s="37"/>
      <c r="ID507" s="37"/>
      <c r="IE507" s="37"/>
      <c r="IF507" s="37"/>
      <c r="IG507" s="37"/>
      <c r="IH507" s="37"/>
      <c r="II507" s="37"/>
      <c r="IJ507" s="37"/>
      <c r="IK507" s="37"/>
      <c r="IL507" s="37"/>
      <c r="IM507" s="37"/>
      <c r="IN507" s="37"/>
      <c r="IO507" s="37"/>
      <c r="IP507" s="37"/>
      <c r="IQ507" s="37"/>
    </row>
    <row r="509" spans="1:251" ht="18.75">
      <c r="A509" s="36" t="s">
        <v>241</v>
      </c>
      <c r="AW509" s="38"/>
      <c r="AX509" s="39"/>
      <c r="AY509" s="38"/>
    </row>
    <row r="511" spans="1:251" ht="18.75">
      <c r="B511" s="122" t="s">
        <v>0</v>
      </c>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row>
    <row r="512" spans="1:251">
      <c r="Z512" s="40"/>
      <c r="AD512" s="40"/>
      <c r="AE512" s="40"/>
      <c r="AF512" s="40"/>
      <c r="AG512" s="40"/>
      <c r="AH512" s="40"/>
      <c r="AI512" s="40"/>
      <c r="AO512" s="40"/>
    </row>
    <row r="513" spans="1:113" ht="13.5" thickBot="1">
      <c r="Z513" s="40"/>
      <c r="AD513" s="40"/>
      <c r="AE513" s="40"/>
      <c r="AF513" s="40"/>
      <c r="AG513" s="40"/>
      <c r="AH513" s="40"/>
      <c r="AI513" s="40"/>
      <c r="AO513" s="40"/>
      <c r="DI513" s="41"/>
    </row>
    <row r="514" spans="1:113" ht="24.75" customHeight="1" thickBot="1">
      <c r="B514" s="124" t="s">
        <v>242</v>
      </c>
      <c r="C514" s="125"/>
      <c r="D514" s="125"/>
      <c r="E514" s="125"/>
      <c r="F514" s="125"/>
      <c r="G514" s="125"/>
      <c r="H514" s="126" t="s">
        <v>334</v>
      </c>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8"/>
      <c r="DI514" s="41"/>
    </row>
    <row r="515" spans="1:113" ht="14.25">
      <c r="B515" s="42"/>
      <c r="C515" s="42"/>
      <c r="D515" s="42"/>
      <c r="E515" s="42"/>
      <c r="F515" s="42"/>
      <c r="G515" s="42"/>
      <c r="H515" s="43"/>
      <c r="I515" s="43"/>
      <c r="J515" s="43"/>
      <c r="K515" s="43"/>
      <c r="L515" s="44"/>
      <c r="M515" s="44"/>
      <c r="N515" s="44"/>
      <c r="O515" s="44"/>
      <c r="P515" s="43"/>
      <c r="Q515" s="43"/>
      <c r="R515" s="43"/>
      <c r="S515" s="43"/>
      <c r="T515" s="43"/>
      <c r="U515" s="43"/>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T515" s="45"/>
      <c r="AU515" s="45"/>
      <c r="AV515" s="45"/>
      <c r="AW515" s="45"/>
      <c r="AX515" s="45"/>
      <c r="DI515" s="41"/>
    </row>
    <row r="516" spans="1:113" ht="15" thickBot="1">
      <c r="A516" s="46"/>
      <c r="B516" s="45" t="s">
        <v>244</v>
      </c>
      <c r="C516" s="43"/>
      <c r="D516" s="43"/>
      <c r="E516" s="43"/>
      <c r="F516" s="43"/>
      <c r="G516" s="43"/>
      <c r="H516" s="43"/>
      <c r="I516" s="43"/>
      <c r="J516" s="43"/>
      <c r="K516" s="43"/>
      <c r="L516" s="44"/>
      <c r="M516" s="44"/>
      <c r="N516" s="44"/>
      <c r="O516" s="44"/>
      <c r="P516" s="43"/>
      <c r="Q516" s="43"/>
      <c r="R516" s="43"/>
      <c r="S516" s="43"/>
      <c r="T516" s="43"/>
      <c r="U516" s="43"/>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c r="AW516" s="45"/>
      <c r="AX516" s="45"/>
      <c r="DI516" s="41"/>
    </row>
    <row r="517" spans="1:113" ht="14.25">
      <c r="A517" s="43"/>
      <c r="B517" s="47"/>
      <c r="C517" s="42"/>
      <c r="D517" s="42"/>
      <c r="E517" s="42"/>
      <c r="F517" s="42"/>
      <c r="G517" s="42"/>
      <c r="H517" s="42"/>
      <c r="I517" s="42"/>
      <c r="J517" s="42"/>
      <c r="K517" s="42"/>
      <c r="L517" s="48"/>
      <c r="M517" s="48"/>
      <c r="N517" s="48"/>
      <c r="O517" s="48"/>
      <c r="P517" s="42"/>
      <c r="Q517" s="42"/>
      <c r="R517" s="42"/>
      <c r="S517" s="42"/>
      <c r="T517" s="42"/>
      <c r="U517" s="42"/>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50"/>
    </row>
    <row r="518" spans="1:113" ht="12" customHeight="1">
      <c r="A518" s="43"/>
      <c r="B518" s="129" t="s">
        <v>335</v>
      </c>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0"/>
      <c r="AU518" s="130"/>
      <c r="AV518" s="130"/>
      <c r="AW518" s="130"/>
      <c r="AX518" s="131"/>
    </row>
    <row r="519" spans="1:113" ht="12" customHeight="1">
      <c r="A519" s="43"/>
      <c r="B519" s="129"/>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c r="AA519" s="130"/>
      <c r="AB519" s="130"/>
      <c r="AC519" s="130"/>
      <c r="AD519" s="130"/>
      <c r="AE519" s="130"/>
      <c r="AF519" s="130"/>
      <c r="AG519" s="130"/>
      <c r="AH519" s="130"/>
      <c r="AI519" s="130"/>
      <c r="AJ519" s="130"/>
      <c r="AK519" s="130"/>
      <c r="AL519" s="130"/>
      <c r="AM519" s="130"/>
      <c r="AN519" s="130"/>
      <c r="AO519" s="130"/>
      <c r="AP519" s="130"/>
      <c r="AQ519" s="130"/>
      <c r="AR519" s="130"/>
      <c r="AS519" s="130"/>
      <c r="AT519" s="130"/>
      <c r="AU519" s="130"/>
      <c r="AV519" s="130"/>
      <c r="AW519" s="130"/>
      <c r="AX519" s="131"/>
      <c r="BC519" s="51"/>
    </row>
    <row r="520" spans="1:113" ht="12" customHeight="1">
      <c r="A520" s="43"/>
      <c r="B520" s="129"/>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c r="AA520" s="130"/>
      <c r="AB520" s="130"/>
      <c r="AC520" s="130"/>
      <c r="AD520" s="130"/>
      <c r="AE520" s="130"/>
      <c r="AF520" s="130"/>
      <c r="AG520" s="130"/>
      <c r="AH520" s="130"/>
      <c r="AI520" s="130"/>
      <c r="AJ520" s="130"/>
      <c r="AK520" s="130"/>
      <c r="AL520" s="130"/>
      <c r="AM520" s="130"/>
      <c r="AN520" s="130"/>
      <c r="AO520" s="130"/>
      <c r="AP520" s="130"/>
      <c r="AQ520" s="130"/>
      <c r="AR520" s="130"/>
      <c r="AS520" s="130"/>
      <c r="AT520" s="130"/>
      <c r="AU520" s="130"/>
      <c r="AV520" s="130"/>
      <c r="AW520" s="130"/>
      <c r="AX520" s="131"/>
    </row>
    <row r="521" spans="1:113" ht="12" customHeight="1">
      <c r="A521" s="43"/>
      <c r="B521" s="129"/>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c r="AA521" s="130"/>
      <c r="AB521" s="130"/>
      <c r="AC521" s="130"/>
      <c r="AD521" s="130"/>
      <c r="AE521" s="130"/>
      <c r="AF521" s="130"/>
      <c r="AG521" s="130"/>
      <c r="AH521" s="130"/>
      <c r="AI521" s="130"/>
      <c r="AJ521" s="130"/>
      <c r="AK521" s="130"/>
      <c r="AL521" s="130"/>
      <c r="AM521" s="130"/>
      <c r="AN521" s="130"/>
      <c r="AO521" s="130"/>
      <c r="AP521" s="130"/>
      <c r="AQ521" s="130"/>
      <c r="AR521" s="130"/>
      <c r="AS521" s="130"/>
      <c r="AT521" s="130"/>
      <c r="AU521" s="130"/>
      <c r="AV521" s="130"/>
      <c r="AW521" s="130"/>
      <c r="AX521" s="131"/>
    </row>
    <row r="522" spans="1:113" ht="12" customHeight="1">
      <c r="A522" s="43"/>
      <c r="B522" s="129"/>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0"/>
      <c r="AU522" s="130"/>
      <c r="AV522" s="130"/>
      <c r="AW522" s="130"/>
      <c r="AX522" s="131"/>
    </row>
    <row r="523" spans="1:113" ht="15" thickBot="1">
      <c r="A523" s="52"/>
      <c r="B523" s="53"/>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c r="AC523" s="54"/>
      <c r="AD523" s="54"/>
      <c r="AE523" s="54"/>
      <c r="AF523" s="54"/>
      <c r="AG523" s="54"/>
      <c r="AH523" s="54"/>
      <c r="AI523" s="54"/>
      <c r="AJ523" s="54"/>
      <c r="AK523" s="54"/>
      <c r="AL523" s="54"/>
      <c r="AM523" s="54"/>
      <c r="AN523" s="54"/>
      <c r="AO523" s="54"/>
      <c r="AP523" s="54"/>
      <c r="AQ523" s="54"/>
      <c r="AR523" s="54"/>
      <c r="AS523" s="54"/>
      <c r="AT523" s="54"/>
      <c r="AU523" s="54"/>
      <c r="AV523" s="54"/>
      <c r="AW523" s="54"/>
      <c r="AX523" s="55"/>
    </row>
    <row r="524" spans="1:113">
      <c r="B524" s="56"/>
    </row>
    <row r="525" spans="1:113" ht="15" thickBot="1">
      <c r="A525" s="46"/>
      <c r="B525" s="45" t="s">
        <v>245</v>
      </c>
      <c r="C525" s="43"/>
      <c r="D525" s="43"/>
      <c r="E525" s="43"/>
      <c r="F525" s="43"/>
      <c r="G525" s="43"/>
      <c r="H525" s="43"/>
      <c r="I525" s="43"/>
      <c r="J525" s="43"/>
      <c r="K525" s="43"/>
      <c r="L525" s="44"/>
      <c r="M525" s="44"/>
      <c r="N525" s="44"/>
      <c r="O525" s="44"/>
      <c r="P525" s="43"/>
      <c r="Q525" s="43"/>
      <c r="R525" s="43"/>
      <c r="S525" s="43"/>
      <c r="T525" s="43"/>
      <c r="U525" s="43"/>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c r="AW525" s="45"/>
      <c r="AX525" s="45"/>
      <c r="DI525" s="41"/>
    </row>
    <row r="526" spans="1:113" ht="14.25">
      <c r="A526" s="43"/>
      <c r="B526" s="47"/>
      <c r="C526" s="42"/>
      <c r="D526" s="42"/>
      <c r="E526" s="42"/>
      <c r="F526" s="42"/>
      <c r="G526" s="42"/>
      <c r="H526" s="42"/>
      <c r="I526" s="42"/>
      <c r="J526" s="42"/>
      <c r="K526" s="42"/>
      <c r="L526" s="48"/>
      <c r="M526" s="48"/>
      <c r="N526" s="48"/>
      <c r="O526" s="48"/>
      <c r="P526" s="42"/>
      <c r="Q526" s="42"/>
      <c r="R526" s="42"/>
      <c r="S526" s="42"/>
      <c r="T526" s="42"/>
      <c r="U526" s="42"/>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50"/>
    </row>
    <row r="527" spans="1:113" ht="12" customHeight="1">
      <c r="A527" s="43"/>
      <c r="B527" s="129" t="s">
        <v>336</v>
      </c>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c r="AA527" s="130"/>
      <c r="AB527" s="130"/>
      <c r="AC527" s="130"/>
      <c r="AD527" s="130"/>
      <c r="AE527" s="130"/>
      <c r="AF527" s="130"/>
      <c r="AG527" s="130"/>
      <c r="AH527" s="130"/>
      <c r="AI527" s="130"/>
      <c r="AJ527" s="130"/>
      <c r="AK527" s="130"/>
      <c r="AL527" s="130"/>
      <c r="AM527" s="130"/>
      <c r="AN527" s="130"/>
      <c r="AO527" s="130"/>
      <c r="AP527" s="130"/>
      <c r="AQ527" s="130"/>
      <c r="AR527" s="130"/>
      <c r="AS527" s="130"/>
      <c r="AT527" s="130"/>
      <c r="AU527" s="130"/>
      <c r="AV527" s="130"/>
      <c r="AW527" s="130"/>
      <c r="AX527" s="131"/>
    </row>
    <row r="528" spans="1:113" ht="12" customHeight="1">
      <c r="A528" s="43"/>
      <c r="B528" s="129"/>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c r="AA528" s="130"/>
      <c r="AB528" s="130"/>
      <c r="AC528" s="130"/>
      <c r="AD528" s="130"/>
      <c r="AE528" s="130"/>
      <c r="AF528" s="130"/>
      <c r="AG528" s="130"/>
      <c r="AH528" s="130"/>
      <c r="AI528" s="130"/>
      <c r="AJ528" s="130"/>
      <c r="AK528" s="130"/>
      <c r="AL528" s="130"/>
      <c r="AM528" s="130"/>
      <c r="AN528" s="130"/>
      <c r="AO528" s="130"/>
      <c r="AP528" s="130"/>
      <c r="AQ528" s="130"/>
      <c r="AR528" s="130"/>
      <c r="AS528" s="130"/>
      <c r="AT528" s="130"/>
      <c r="AU528" s="130"/>
      <c r="AV528" s="130"/>
      <c r="AW528" s="130"/>
      <c r="AX528" s="131"/>
    </row>
    <row r="529" spans="1:251" ht="12" customHeight="1">
      <c r="A529" s="43"/>
      <c r="B529" s="129"/>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c r="AA529" s="130"/>
      <c r="AB529" s="130"/>
      <c r="AC529" s="130"/>
      <c r="AD529" s="130"/>
      <c r="AE529" s="130"/>
      <c r="AF529" s="130"/>
      <c r="AG529" s="130"/>
      <c r="AH529" s="130"/>
      <c r="AI529" s="130"/>
      <c r="AJ529" s="130"/>
      <c r="AK529" s="130"/>
      <c r="AL529" s="130"/>
      <c r="AM529" s="130"/>
      <c r="AN529" s="130"/>
      <c r="AO529" s="130"/>
      <c r="AP529" s="130"/>
      <c r="AQ529" s="130"/>
      <c r="AR529" s="130"/>
      <c r="AS529" s="130"/>
      <c r="AT529" s="130"/>
      <c r="AU529" s="130"/>
      <c r="AV529" s="130"/>
      <c r="AW529" s="130"/>
      <c r="AX529" s="131"/>
    </row>
    <row r="530" spans="1:251" ht="12" customHeight="1">
      <c r="A530" s="43"/>
      <c r="B530" s="129"/>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0"/>
      <c r="AD530" s="130"/>
      <c r="AE530" s="130"/>
      <c r="AF530" s="130"/>
      <c r="AG530" s="130"/>
      <c r="AH530" s="130"/>
      <c r="AI530" s="130"/>
      <c r="AJ530" s="130"/>
      <c r="AK530" s="130"/>
      <c r="AL530" s="130"/>
      <c r="AM530" s="130"/>
      <c r="AN530" s="130"/>
      <c r="AO530" s="130"/>
      <c r="AP530" s="130"/>
      <c r="AQ530" s="130"/>
      <c r="AR530" s="130"/>
      <c r="AS530" s="130"/>
      <c r="AT530" s="130"/>
      <c r="AU530" s="130"/>
      <c r="AV530" s="130"/>
      <c r="AW530" s="130"/>
      <c r="AX530" s="131"/>
    </row>
    <row r="531" spans="1:251" ht="12" customHeight="1">
      <c r="A531" s="43"/>
      <c r="B531" s="129"/>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1"/>
    </row>
    <row r="532" spans="1:251" ht="12" customHeight="1">
      <c r="A532" s="43"/>
      <c r="B532" s="129"/>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1"/>
    </row>
    <row r="533" spans="1:251" ht="12" customHeight="1">
      <c r="A533" s="43"/>
      <c r="B533" s="129"/>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c r="AA533" s="130"/>
      <c r="AB533" s="130"/>
      <c r="AC533" s="130"/>
      <c r="AD533" s="130"/>
      <c r="AE533" s="130"/>
      <c r="AF533" s="130"/>
      <c r="AG533" s="130"/>
      <c r="AH533" s="130"/>
      <c r="AI533" s="130"/>
      <c r="AJ533" s="130"/>
      <c r="AK533" s="130"/>
      <c r="AL533" s="130"/>
      <c r="AM533" s="130"/>
      <c r="AN533" s="130"/>
      <c r="AO533" s="130"/>
      <c r="AP533" s="130"/>
      <c r="AQ533" s="130"/>
      <c r="AR533" s="130"/>
      <c r="AS533" s="130"/>
      <c r="AT533" s="130"/>
      <c r="AU533" s="130"/>
      <c r="AV533" s="130"/>
      <c r="AW533" s="130"/>
      <c r="AX533" s="131"/>
    </row>
    <row r="534" spans="1:251" ht="12" customHeight="1">
      <c r="A534" s="43"/>
      <c r="B534" s="129"/>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c r="AA534" s="130"/>
      <c r="AB534" s="130"/>
      <c r="AC534" s="130"/>
      <c r="AD534" s="130"/>
      <c r="AE534" s="130"/>
      <c r="AF534" s="130"/>
      <c r="AG534" s="130"/>
      <c r="AH534" s="130"/>
      <c r="AI534" s="130"/>
      <c r="AJ534" s="130"/>
      <c r="AK534" s="130"/>
      <c r="AL534" s="130"/>
      <c r="AM534" s="130"/>
      <c r="AN534" s="130"/>
      <c r="AO534" s="130"/>
      <c r="AP534" s="130"/>
      <c r="AQ534" s="130"/>
      <c r="AR534" s="130"/>
      <c r="AS534" s="130"/>
      <c r="AT534" s="130"/>
      <c r="AU534" s="130"/>
      <c r="AV534" s="130"/>
      <c r="AW534" s="130"/>
      <c r="AX534" s="131"/>
    </row>
    <row r="535" spans="1:251" ht="15" thickBot="1">
      <c r="A535" s="52"/>
      <c r="B535" s="53"/>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54"/>
      <c r="AM535" s="54"/>
      <c r="AN535" s="54"/>
      <c r="AO535" s="54"/>
      <c r="AP535" s="54"/>
      <c r="AQ535" s="54"/>
      <c r="AR535" s="54"/>
      <c r="AS535" s="54"/>
      <c r="AT535" s="54"/>
      <c r="AU535" s="54"/>
      <c r="AV535" s="54"/>
      <c r="AW535" s="54"/>
      <c r="AX535" s="55"/>
    </row>
    <row r="536" spans="1:251">
      <c r="B536" s="56"/>
    </row>
    <row r="537" spans="1:251" ht="14.25">
      <c r="B537" s="45" t="s">
        <v>247</v>
      </c>
      <c r="C537" s="43"/>
      <c r="D537" s="43"/>
      <c r="E537" s="43"/>
      <c r="F537" s="43"/>
      <c r="G537" s="43"/>
      <c r="H537" s="43"/>
      <c r="I537" s="43"/>
      <c r="J537" s="43"/>
      <c r="K537" s="43"/>
      <c r="L537" s="44"/>
      <c r="M537" s="44"/>
      <c r="N537" s="44"/>
      <c r="O537" s="44"/>
      <c r="P537" s="43"/>
      <c r="Q537" s="43"/>
      <c r="R537" s="43"/>
      <c r="S537" s="43"/>
      <c r="T537" s="43"/>
      <c r="U537" s="43"/>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row>
    <row r="538" spans="1:251" ht="15" thickBot="1">
      <c r="B538" s="43"/>
      <c r="C538" s="43"/>
      <c r="D538" s="43"/>
      <c r="E538" s="43"/>
      <c r="F538" s="43"/>
      <c r="G538" s="43"/>
      <c r="H538" s="43"/>
      <c r="I538" s="43"/>
      <c r="J538" s="43"/>
      <c r="K538" s="43"/>
      <c r="L538" s="44"/>
      <c r="M538" s="44"/>
      <c r="N538" s="44"/>
      <c r="O538" s="44"/>
      <c r="P538" s="43"/>
      <c r="Q538" s="43"/>
      <c r="R538" s="43"/>
      <c r="S538" s="43"/>
      <c r="T538" s="43"/>
      <c r="U538" s="43"/>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57" t="s">
        <v>248</v>
      </c>
    </row>
    <row r="539" spans="1:251" s="51" customFormat="1" ht="13.5" customHeight="1">
      <c r="A539" s="43"/>
      <c r="B539" s="132" t="s">
        <v>249</v>
      </c>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4"/>
      <c r="AA539" s="138" t="s">
        <v>250</v>
      </c>
      <c r="AB539" s="133"/>
      <c r="AC539" s="133"/>
      <c r="AD539" s="133"/>
      <c r="AE539" s="133"/>
      <c r="AF539" s="133"/>
      <c r="AG539" s="133"/>
      <c r="AH539" s="133"/>
      <c r="AI539" s="134"/>
      <c r="AJ539" s="138" t="s">
        <v>251</v>
      </c>
      <c r="AK539" s="133"/>
      <c r="AL539" s="133"/>
      <c r="AM539" s="133"/>
      <c r="AN539" s="133"/>
      <c r="AO539" s="133"/>
      <c r="AP539" s="133"/>
      <c r="AQ539" s="133"/>
      <c r="AR539" s="134"/>
      <c r="AS539" s="138" t="s">
        <v>252</v>
      </c>
      <c r="AT539" s="133"/>
      <c r="AU539" s="133"/>
      <c r="AV539" s="133"/>
      <c r="AW539" s="133"/>
      <c r="AX539" s="140"/>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c r="CT539" s="37"/>
      <c r="CU539" s="37"/>
      <c r="CV539" s="37"/>
      <c r="CW539" s="37"/>
      <c r="CX539" s="37"/>
      <c r="CY539" s="37"/>
      <c r="CZ539" s="37"/>
      <c r="DA539" s="37"/>
      <c r="DB539" s="37"/>
      <c r="DC539" s="37"/>
      <c r="DD539" s="37"/>
      <c r="DE539" s="37"/>
      <c r="DF539" s="37"/>
      <c r="DG539" s="37"/>
      <c r="DH539" s="37"/>
      <c r="DI539" s="37"/>
      <c r="DJ539" s="37"/>
      <c r="DK539" s="37"/>
      <c r="DL539" s="37"/>
      <c r="DM539" s="37"/>
      <c r="DN539" s="37"/>
      <c r="DO539" s="37"/>
      <c r="DP539" s="37"/>
      <c r="DQ539" s="37"/>
      <c r="DR539" s="37"/>
      <c r="DS539" s="37"/>
      <c r="DT539" s="37"/>
      <c r="DU539" s="37"/>
      <c r="DV539" s="37"/>
      <c r="DW539" s="37"/>
      <c r="DX539" s="37"/>
      <c r="DY539" s="37"/>
      <c r="DZ539" s="37"/>
      <c r="EA539" s="37"/>
      <c r="EB539" s="37"/>
      <c r="EC539" s="37"/>
      <c r="ED539" s="37"/>
      <c r="EE539" s="37"/>
      <c r="EF539" s="37"/>
      <c r="EG539" s="37"/>
      <c r="EH539" s="37"/>
      <c r="EI539" s="37"/>
      <c r="EJ539" s="37"/>
      <c r="EK539" s="37"/>
      <c r="EL539" s="37"/>
      <c r="EM539" s="37"/>
      <c r="EN539" s="37"/>
      <c r="EO539" s="37"/>
      <c r="EP539" s="37"/>
      <c r="EQ539" s="37"/>
      <c r="ER539" s="37"/>
      <c r="ES539" s="37"/>
      <c r="ET539" s="37"/>
      <c r="EU539" s="37"/>
      <c r="EV539" s="37"/>
      <c r="EW539" s="37"/>
      <c r="EX539" s="37"/>
      <c r="EY539" s="37"/>
      <c r="EZ539" s="37"/>
      <c r="FA539" s="37"/>
      <c r="FB539" s="37"/>
      <c r="FC539" s="37"/>
      <c r="FD539" s="37"/>
      <c r="FE539" s="37"/>
      <c r="FF539" s="37"/>
      <c r="FG539" s="37"/>
      <c r="FH539" s="37"/>
      <c r="FI539" s="37"/>
      <c r="FJ539" s="37"/>
      <c r="FK539" s="37"/>
      <c r="FL539" s="37"/>
      <c r="FM539" s="37"/>
      <c r="FN539" s="37"/>
      <c r="FO539" s="37"/>
      <c r="FP539" s="37"/>
      <c r="FQ539" s="37"/>
      <c r="FR539" s="37"/>
      <c r="FS539" s="37"/>
      <c r="FT539" s="37"/>
      <c r="FU539" s="37"/>
      <c r="FV539" s="37"/>
      <c r="FW539" s="37"/>
      <c r="FX539" s="37"/>
      <c r="FY539" s="37"/>
      <c r="FZ539" s="37"/>
      <c r="GA539" s="37"/>
      <c r="GB539" s="37"/>
      <c r="GC539" s="37"/>
      <c r="GD539" s="37"/>
      <c r="GE539" s="37"/>
      <c r="GF539" s="37"/>
      <c r="GG539" s="37"/>
      <c r="GH539" s="37"/>
      <c r="GI539" s="37"/>
      <c r="GJ539" s="37"/>
      <c r="GK539" s="37"/>
      <c r="GL539" s="37"/>
      <c r="GM539" s="37"/>
      <c r="GN539" s="37"/>
      <c r="GO539" s="37"/>
      <c r="GP539" s="37"/>
      <c r="GQ539" s="37"/>
      <c r="GR539" s="37"/>
      <c r="GS539" s="37"/>
      <c r="GT539" s="37"/>
      <c r="GU539" s="37"/>
      <c r="GV539" s="37"/>
      <c r="GW539" s="37"/>
      <c r="GX539" s="37"/>
      <c r="GY539" s="37"/>
      <c r="GZ539" s="37"/>
      <c r="HA539" s="37"/>
      <c r="HB539" s="37"/>
      <c r="HC539" s="37"/>
      <c r="HD539" s="37"/>
      <c r="HE539" s="37"/>
      <c r="HF539" s="37"/>
      <c r="HG539" s="37"/>
      <c r="HH539" s="37"/>
      <c r="HI539" s="37"/>
      <c r="HJ539" s="37"/>
      <c r="HK539" s="37"/>
      <c r="HL539" s="37"/>
      <c r="HM539" s="37"/>
      <c r="HN539" s="37"/>
      <c r="HO539" s="37"/>
      <c r="HP539" s="37"/>
      <c r="HQ539" s="37"/>
      <c r="HR539" s="37"/>
      <c r="HS539" s="37"/>
      <c r="HT539" s="37"/>
      <c r="HU539" s="37"/>
      <c r="HV539" s="37"/>
      <c r="HW539" s="37"/>
      <c r="HX539" s="37"/>
      <c r="HY539" s="37"/>
      <c r="HZ539" s="37"/>
      <c r="IA539" s="37"/>
      <c r="IB539" s="37"/>
      <c r="IC539" s="37"/>
      <c r="ID539" s="37"/>
      <c r="IE539" s="37"/>
      <c r="IF539" s="37"/>
      <c r="IG539" s="37"/>
      <c r="IH539" s="37"/>
      <c r="II539" s="37"/>
      <c r="IJ539" s="37"/>
      <c r="IK539" s="37"/>
      <c r="IL539" s="37"/>
      <c r="IM539" s="37"/>
      <c r="IN539" s="37"/>
      <c r="IO539" s="37"/>
      <c r="IP539" s="37"/>
      <c r="IQ539" s="37"/>
    </row>
    <row r="540" spans="1:251" s="51" customFormat="1" ht="13.5">
      <c r="A540" s="43"/>
      <c r="B540" s="135"/>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7"/>
      <c r="AA540" s="139"/>
      <c r="AB540" s="136"/>
      <c r="AC540" s="136"/>
      <c r="AD540" s="136"/>
      <c r="AE540" s="136"/>
      <c r="AF540" s="136"/>
      <c r="AG540" s="136"/>
      <c r="AH540" s="136"/>
      <c r="AI540" s="137"/>
      <c r="AJ540" s="139"/>
      <c r="AK540" s="136"/>
      <c r="AL540" s="136"/>
      <c r="AM540" s="136"/>
      <c r="AN540" s="136"/>
      <c r="AO540" s="136"/>
      <c r="AP540" s="136"/>
      <c r="AQ540" s="136"/>
      <c r="AR540" s="137"/>
      <c r="AS540" s="139"/>
      <c r="AT540" s="136"/>
      <c r="AU540" s="136"/>
      <c r="AV540" s="136"/>
      <c r="AW540" s="136"/>
      <c r="AX540" s="141"/>
      <c r="AY540" s="37"/>
      <c r="AZ540" s="37"/>
      <c r="BA540" s="37"/>
      <c r="BB540" s="58"/>
      <c r="BC540" s="59"/>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c r="CT540" s="37"/>
      <c r="CU540" s="37"/>
      <c r="CV540" s="37"/>
      <c r="CW540" s="37"/>
      <c r="CX540" s="37"/>
      <c r="CY540" s="37"/>
      <c r="CZ540" s="37"/>
      <c r="DA540" s="37"/>
      <c r="DB540" s="37"/>
      <c r="DC540" s="37"/>
      <c r="DD540" s="37"/>
      <c r="DE540" s="37"/>
      <c r="DF540" s="37"/>
      <c r="DG540" s="37"/>
      <c r="DH540" s="37"/>
      <c r="DI540" s="37"/>
      <c r="DJ540" s="37"/>
      <c r="DK540" s="37"/>
      <c r="DL540" s="37"/>
      <c r="DM540" s="37"/>
      <c r="DN540" s="37"/>
      <c r="DO540" s="37"/>
      <c r="DP540" s="37"/>
      <c r="DQ540" s="37"/>
      <c r="DR540" s="37"/>
      <c r="DS540" s="37"/>
      <c r="DT540" s="37"/>
      <c r="DU540" s="37"/>
      <c r="DV540" s="37"/>
      <c r="DW540" s="37"/>
      <c r="DX540" s="37"/>
      <c r="DY540" s="37"/>
      <c r="DZ540" s="37"/>
      <c r="EA540" s="37"/>
      <c r="EB540" s="37"/>
      <c r="EC540" s="37"/>
      <c r="ED540" s="37"/>
      <c r="EE540" s="37"/>
      <c r="EF540" s="37"/>
      <c r="EG540" s="37"/>
      <c r="EH540" s="37"/>
      <c r="EI540" s="37"/>
      <c r="EJ540" s="37"/>
      <c r="EK540" s="37"/>
      <c r="EL540" s="37"/>
      <c r="EM540" s="37"/>
      <c r="EN540" s="37"/>
      <c r="EO540" s="37"/>
      <c r="EP540" s="37"/>
      <c r="EQ540" s="37"/>
      <c r="ER540" s="37"/>
      <c r="ES540" s="37"/>
      <c r="ET540" s="37"/>
      <c r="EU540" s="37"/>
      <c r="EV540" s="37"/>
      <c r="EW540" s="37"/>
      <c r="EX540" s="37"/>
      <c r="EY540" s="37"/>
      <c r="EZ540" s="37"/>
      <c r="FA540" s="37"/>
      <c r="FB540" s="37"/>
      <c r="FC540" s="37"/>
      <c r="FD540" s="37"/>
      <c r="FE540" s="37"/>
      <c r="FF540" s="37"/>
      <c r="FG540" s="37"/>
      <c r="FH540" s="37"/>
      <c r="FI540" s="37"/>
      <c r="FJ540" s="37"/>
      <c r="FK540" s="37"/>
      <c r="FL540" s="37"/>
      <c r="FM540" s="37"/>
      <c r="FN540" s="37"/>
      <c r="FO540" s="37"/>
      <c r="FP540" s="37"/>
      <c r="FQ540" s="37"/>
      <c r="FR540" s="37"/>
      <c r="FS540" s="37"/>
      <c r="FT540" s="37"/>
      <c r="FU540" s="37"/>
      <c r="FV540" s="37"/>
      <c r="FW540" s="37"/>
      <c r="FX540" s="37"/>
      <c r="FY540" s="37"/>
      <c r="FZ540" s="37"/>
      <c r="GA540" s="37"/>
      <c r="GB540" s="37"/>
      <c r="GC540" s="37"/>
      <c r="GD540" s="37"/>
      <c r="GE540" s="37"/>
      <c r="GF540" s="37"/>
      <c r="GG540" s="37"/>
      <c r="GH540" s="37"/>
      <c r="GI540" s="37"/>
      <c r="GJ540" s="37"/>
      <c r="GK540" s="37"/>
      <c r="GL540" s="37"/>
      <c r="GM540" s="37"/>
      <c r="GN540" s="37"/>
      <c r="GO540" s="37"/>
      <c r="GP540" s="37"/>
      <c r="GQ540" s="37"/>
      <c r="GR540" s="37"/>
      <c r="GS540" s="37"/>
      <c r="GT540" s="37"/>
      <c r="GU540" s="37"/>
      <c r="GV540" s="37"/>
      <c r="GW540" s="37"/>
      <c r="GX540" s="37"/>
      <c r="GY540" s="37"/>
      <c r="GZ540" s="37"/>
      <c r="HA540" s="37"/>
      <c r="HB540" s="37"/>
      <c r="HC540" s="37"/>
      <c r="HD540" s="37"/>
      <c r="HE540" s="37"/>
      <c r="HF540" s="37"/>
      <c r="HG540" s="37"/>
      <c r="HH540" s="37"/>
      <c r="HI540" s="37"/>
      <c r="HJ540" s="37"/>
      <c r="HK540" s="37"/>
      <c r="HL540" s="37"/>
      <c r="HM540" s="37"/>
      <c r="HN540" s="37"/>
      <c r="HO540" s="37"/>
      <c r="HP540" s="37"/>
      <c r="HQ540" s="37"/>
      <c r="HR540" s="37"/>
      <c r="HS540" s="37"/>
      <c r="HT540" s="37"/>
      <c r="HU540" s="37"/>
      <c r="HV540" s="37"/>
      <c r="HW540" s="37"/>
      <c r="HX540" s="37"/>
      <c r="HY540" s="37"/>
      <c r="HZ540" s="37"/>
      <c r="IA540" s="37"/>
      <c r="IB540" s="37"/>
      <c r="IC540" s="37"/>
      <c r="ID540" s="37"/>
      <c r="IE540" s="37"/>
      <c r="IF540" s="37"/>
      <c r="IG540" s="37"/>
      <c r="IH540" s="37"/>
      <c r="II540" s="37"/>
      <c r="IJ540" s="37"/>
      <c r="IK540" s="37"/>
      <c r="IL540" s="37"/>
      <c r="IM540" s="37"/>
      <c r="IN540" s="37"/>
      <c r="IO540" s="37"/>
      <c r="IP540" s="37"/>
      <c r="IQ540" s="37"/>
    </row>
    <row r="541" spans="1:251" s="51" customFormat="1" ht="18.75" customHeight="1">
      <c r="A541" s="43"/>
      <c r="B541" s="60"/>
      <c r="C541" s="104" t="s">
        <v>337</v>
      </c>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6"/>
      <c r="AA541" s="107">
        <v>60633</v>
      </c>
      <c r="AB541" s="108"/>
      <c r="AC541" s="108"/>
      <c r="AD541" s="108"/>
      <c r="AE541" s="108"/>
      <c r="AF541" s="108"/>
      <c r="AG541" s="108"/>
      <c r="AH541" s="108"/>
      <c r="AI541" s="109"/>
      <c r="AJ541" s="107">
        <v>32195</v>
      </c>
      <c r="AK541" s="108"/>
      <c r="AL541" s="108"/>
      <c r="AM541" s="108"/>
      <c r="AN541" s="108"/>
      <c r="AO541" s="108"/>
      <c r="AP541" s="108"/>
      <c r="AQ541" s="108"/>
      <c r="AR541" s="109"/>
      <c r="AS541" s="110"/>
      <c r="AT541" s="111"/>
      <c r="AU541" s="111"/>
      <c r="AV541" s="111"/>
      <c r="AW541" s="111"/>
      <c r="AX541" s="112"/>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c r="CT541" s="37"/>
      <c r="CU541" s="37"/>
      <c r="CV541" s="37"/>
      <c r="CW541" s="37"/>
      <c r="CX541" s="37"/>
      <c r="CY541" s="37"/>
      <c r="CZ541" s="37"/>
      <c r="DA541" s="37"/>
      <c r="DB541" s="37"/>
      <c r="DC541" s="37"/>
      <c r="DD541" s="37"/>
      <c r="DE541" s="37"/>
      <c r="DF541" s="37"/>
      <c r="DG541" s="37"/>
      <c r="DH541" s="37"/>
      <c r="DI541" s="37"/>
      <c r="DJ541" s="37"/>
      <c r="DK541" s="37"/>
      <c r="DL541" s="37"/>
      <c r="DM541" s="37"/>
      <c r="DN541" s="37"/>
      <c r="DO541" s="37"/>
      <c r="DP541" s="37"/>
      <c r="DQ541" s="37"/>
      <c r="DR541" s="37"/>
      <c r="DS541" s="37"/>
      <c r="DT541" s="37"/>
      <c r="DU541" s="37"/>
      <c r="DV541" s="37"/>
      <c r="DW541" s="37"/>
      <c r="DX541" s="37"/>
      <c r="DY541" s="37"/>
      <c r="DZ541" s="37"/>
      <c r="EA541" s="37"/>
      <c r="EB541" s="37"/>
      <c r="EC541" s="37"/>
      <c r="ED541" s="37"/>
      <c r="EE541" s="37"/>
      <c r="EF541" s="37"/>
      <c r="EG541" s="37"/>
      <c r="EH541" s="37"/>
      <c r="EI541" s="37"/>
      <c r="EJ541" s="37"/>
      <c r="EK541" s="37"/>
      <c r="EL541" s="37"/>
      <c r="EM541" s="37"/>
      <c r="EN541" s="37"/>
      <c r="EO541" s="37"/>
      <c r="EP541" s="37"/>
      <c r="EQ541" s="37"/>
      <c r="ER541" s="37"/>
      <c r="ES541" s="37"/>
      <c r="ET541" s="37"/>
      <c r="EU541" s="37"/>
      <c r="EV541" s="37"/>
      <c r="EW541" s="37"/>
      <c r="EX541" s="37"/>
      <c r="EY541" s="37"/>
      <c r="EZ541" s="37"/>
      <c r="FA541" s="37"/>
      <c r="FB541" s="37"/>
      <c r="FC541" s="37"/>
      <c r="FD541" s="37"/>
      <c r="FE541" s="37"/>
      <c r="FF541" s="37"/>
      <c r="FG541" s="37"/>
      <c r="FH541" s="37"/>
      <c r="FI541" s="37"/>
      <c r="FJ541" s="37"/>
      <c r="FK541" s="37"/>
      <c r="FL541" s="37"/>
      <c r="FM541" s="37"/>
      <c r="FN541" s="37"/>
      <c r="FO541" s="37"/>
      <c r="FP541" s="37"/>
      <c r="FQ541" s="37"/>
      <c r="FR541" s="37"/>
      <c r="FS541" s="37"/>
      <c r="FT541" s="37"/>
      <c r="FU541" s="37"/>
      <c r="FV541" s="37"/>
      <c r="FW541" s="37"/>
      <c r="FX541" s="37"/>
      <c r="FY541" s="37"/>
      <c r="FZ541" s="37"/>
      <c r="GA541" s="37"/>
      <c r="GB541" s="37"/>
      <c r="GC541" s="37"/>
      <c r="GD541" s="37"/>
      <c r="GE541" s="37"/>
      <c r="GF541" s="37"/>
      <c r="GG541" s="37"/>
      <c r="GH541" s="37"/>
      <c r="GI541" s="37"/>
      <c r="GJ541" s="37"/>
      <c r="GK541" s="37"/>
      <c r="GL541" s="37"/>
      <c r="GM541" s="37"/>
      <c r="GN541" s="37"/>
      <c r="GO541" s="37"/>
      <c r="GP541" s="37"/>
      <c r="GQ541" s="37"/>
      <c r="GR541" s="37"/>
      <c r="GS541" s="37"/>
      <c r="GT541" s="37"/>
      <c r="GU541" s="37"/>
      <c r="GV541" s="37"/>
      <c r="GW541" s="37"/>
      <c r="GX541" s="37"/>
      <c r="GY541" s="37"/>
      <c r="GZ541" s="37"/>
      <c r="HA541" s="37"/>
      <c r="HB541" s="37"/>
      <c r="HC541" s="37"/>
      <c r="HD541" s="37"/>
      <c r="HE541" s="37"/>
      <c r="HF541" s="37"/>
      <c r="HG541" s="37"/>
      <c r="HH541" s="37"/>
      <c r="HI541" s="37"/>
      <c r="HJ541" s="37"/>
      <c r="HK541" s="37"/>
      <c r="HL541" s="37"/>
      <c r="HM541" s="37"/>
      <c r="HN541" s="37"/>
      <c r="HO541" s="37"/>
      <c r="HP541" s="37"/>
      <c r="HQ541" s="37"/>
      <c r="HR541" s="37"/>
      <c r="HS541" s="37"/>
      <c r="HT541" s="37"/>
      <c r="HU541" s="37"/>
      <c r="HV541" s="37"/>
      <c r="HW541" s="37"/>
      <c r="HX541" s="37"/>
      <c r="HY541" s="37"/>
      <c r="HZ541" s="37"/>
      <c r="IA541" s="37"/>
      <c r="IB541" s="37"/>
      <c r="IC541" s="37"/>
      <c r="ID541" s="37"/>
      <c r="IE541" s="37"/>
      <c r="IF541" s="37"/>
      <c r="IG541" s="37"/>
      <c r="IH541" s="37"/>
      <c r="II541" s="37"/>
      <c r="IJ541" s="37"/>
      <c r="IK541" s="37"/>
      <c r="IL541" s="37"/>
      <c r="IM541" s="37"/>
      <c r="IN541" s="37"/>
      <c r="IO541" s="37"/>
      <c r="IP541" s="37"/>
      <c r="IQ541" s="37"/>
    </row>
    <row r="542" spans="1:251" s="51" customFormat="1" ht="18.75" customHeight="1">
      <c r="A542" s="43"/>
      <c r="B542" s="60"/>
      <c r="C542" s="104" t="s">
        <v>338</v>
      </c>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6"/>
      <c r="AA542" s="107">
        <v>6376</v>
      </c>
      <c r="AB542" s="108"/>
      <c r="AC542" s="108"/>
      <c r="AD542" s="108"/>
      <c r="AE542" s="108"/>
      <c r="AF542" s="108"/>
      <c r="AG542" s="108"/>
      <c r="AH542" s="108"/>
      <c r="AI542" s="109"/>
      <c r="AJ542" s="107">
        <v>2596</v>
      </c>
      <c r="AK542" s="108"/>
      <c r="AL542" s="108"/>
      <c r="AM542" s="108"/>
      <c r="AN542" s="108"/>
      <c r="AO542" s="108"/>
      <c r="AP542" s="108"/>
      <c r="AQ542" s="108"/>
      <c r="AR542" s="109"/>
      <c r="AS542" s="110"/>
      <c r="AT542" s="111"/>
      <c r="AU542" s="111"/>
      <c r="AV542" s="111"/>
      <c r="AW542" s="111"/>
      <c r="AX542" s="112"/>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c r="CT542" s="37"/>
      <c r="CU542" s="37"/>
      <c r="CV542" s="37"/>
      <c r="CW542" s="37"/>
      <c r="CX542" s="37"/>
      <c r="CY542" s="37"/>
      <c r="CZ542" s="37"/>
      <c r="DA542" s="37"/>
      <c r="DB542" s="37"/>
      <c r="DC542" s="37"/>
      <c r="DD542" s="37"/>
      <c r="DE542" s="37"/>
      <c r="DF542" s="37"/>
      <c r="DG542" s="37"/>
      <c r="DH542" s="37"/>
      <c r="DI542" s="37"/>
      <c r="DJ542" s="37"/>
      <c r="DK542" s="37"/>
      <c r="DL542" s="37"/>
      <c r="DM542" s="37"/>
      <c r="DN542" s="37"/>
      <c r="DO542" s="37"/>
      <c r="DP542" s="37"/>
      <c r="DQ542" s="37"/>
      <c r="DR542" s="37"/>
      <c r="DS542" s="37"/>
      <c r="DT542" s="37"/>
      <c r="DU542" s="37"/>
      <c r="DV542" s="37"/>
      <c r="DW542" s="37"/>
      <c r="DX542" s="37"/>
      <c r="DY542" s="37"/>
      <c r="DZ542" s="37"/>
      <c r="EA542" s="37"/>
      <c r="EB542" s="37"/>
      <c r="EC542" s="37"/>
      <c r="ED542" s="37"/>
      <c r="EE542" s="37"/>
      <c r="EF542" s="37"/>
      <c r="EG542" s="37"/>
      <c r="EH542" s="37"/>
      <c r="EI542" s="37"/>
      <c r="EJ542" s="37"/>
      <c r="EK542" s="37"/>
      <c r="EL542" s="37"/>
      <c r="EM542" s="37"/>
      <c r="EN542" s="37"/>
      <c r="EO542" s="37"/>
      <c r="EP542" s="37"/>
      <c r="EQ542" s="37"/>
      <c r="ER542" s="37"/>
      <c r="ES542" s="37"/>
      <c r="ET542" s="37"/>
      <c r="EU542" s="37"/>
      <c r="EV542" s="37"/>
      <c r="EW542" s="37"/>
      <c r="EX542" s="37"/>
      <c r="EY542" s="37"/>
      <c r="EZ542" s="37"/>
      <c r="FA542" s="37"/>
      <c r="FB542" s="37"/>
      <c r="FC542" s="37"/>
      <c r="FD542" s="37"/>
      <c r="FE542" s="37"/>
      <c r="FF542" s="37"/>
      <c r="FG542" s="37"/>
      <c r="FH542" s="37"/>
      <c r="FI542" s="37"/>
      <c r="FJ542" s="37"/>
      <c r="FK542" s="37"/>
      <c r="FL542" s="37"/>
      <c r="FM542" s="37"/>
      <c r="FN542" s="37"/>
      <c r="FO542" s="37"/>
      <c r="FP542" s="37"/>
      <c r="FQ542" s="37"/>
      <c r="FR542" s="37"/>
      <c r="FS542" s="37"/>
      <c r="FT542" s="37"/>
      <c r="FU542" s="37"/>
      <c r="FV542" s="37"/>
      <c r="FW542" s="37"/>
      <c r="FX542" s="37"/>
      <c r="FY542" s="37"/>
      <c r="FZ542" s="37"/>
      <c r="GA542" s="37"/>
      <c r="GB542" s="37"/>
      <c r="GC542" s="37"/>
      <c r="GD542" s="37"/>
      <c r="GE542" s="37"/>
      <c r="GF542" s="37"/>
      <c r="GG542" s="37"/>
      <c r="GH542" s="37"/>
      <c r="GI542" s="37"/>
      <c r="GJ542" s="37"/>
      <c r="GK542" s="37"/>
      <c r="GL542" s="37"/>
      <c r="GM542" s="37"/>
      <c r="GN542" s="37"/>
      <c r="GO542" s="37"/>
      <c r="GP542" s="37"/>
      <c r="GQ542" s="37"/>
      <c r="GR542" s="37"/>
      <c r="GS542" s="37"/>
      <c r="GT542" s="37"/>
      <c r="GU542" s="37"/>
      <c r="GV542" s="37"/>
      <c r="GW542" s="37"/>
      <c r="GX542" s="37"/>
      <c r="GY542" s="37"/>
      <c r="GZ542" s="37"/>
      <c r="HA542" s="37"/>
      <c r="HB542" s="37"/>
      <c r="HC542" s="37"/>
      <c r="HD542" s="37"/>
      <c r="HE542" s="37"/>
      <c r="HF542" s="37"/>
      <c r="HG542" s="37"/>
      <c r="HH542" s="37"/>
      <c r="HI542" s="37"/>
      <c r="HJ542" s="37"/>
      <c r="HK542" s="37"/>
      <c r="HL542" s="37"/>
      <c r="HM542" s="37"/>
      <c r="HN542" s="37"/>
      <c r="HO542" s="37"/>
      <c r="HP542" s="37"/>
      <c r="HQ542" s="37"/>
      <c r="HR542" s="37"/>
      <c r="HS542" s="37"/>
      <c r="HT542" s="37"/>
      <c r="HU542" s="37"/>
      <c r="HV542" s="37"/>
      <c r="HW542" s="37"/>
      <c r="HX542" s="37"/>
      <c r="HY542" s="37"/>
      <c r="HZ542" s="37"/>
      <c r="IA542" s="37"/>
      <c r="IB542" s="37"/>
      <c r="IC542" s="37"/>
      <c r="ID542" s="37"/>
      <c r="IE542" s="37"/>
      <c r="IF542" s="37"/>
      <c r="IG542" s="37"/>
      <c r="IH542" s="37"/>
      <c r="II542" s="37"/>
      <c r="IJ542" s="37"/>
      <c r="IK542" s="37"/>
      <c r="IL542" s="37"/>
      <c r="IM542" s="37"/>
      <c r="IN542" s="37"/>
      <c r="IO542" s="37"/>
      <c r="IP542" s="37"/>
      <c r="IQ542" s="37"/>
    </row>
    <row r="543" spans="1:251" s="51" customFormat="1" ht="18.75" customHeight="1" thickBot="1">
      <c r="A543" s="52"/>
      <c r="B543" s="113" t="s">
        <v>253</v>
      </c>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5"/>
      <c r="AA543" s="116">
        <f>SUM($AA$541:$AA$542)</f>
        <v>67009</v>
      </c>
      <c r="AB543" s="117"/>
      <c r="AC543" s="117"/>
      <c r="AD543" s="117"/>
      <c r="AE543" s="117"/>
      <c r="AF543" s="117"/>
      <c r="AG543" s="117"/>
      <c r="AH543" s="117"/>
      <c r="AI543" s="118"/>
      <c r="AJ543" s="116">
        <f>SUM($AJ$541:$AJ$542)</f>
        <v>34791</v>
      </c>
      <c r="AK543" s="117"/>
      <c r="AL543" s="117"/>
      <c r="AM543" s="117"/>
      <c r="AN543" s="117"/>
      <c r="AO543" s="117"/>
      <c r="AP543" s="117"/>
      <c r="AQ543" s="117"/>
      <c r="AR543" s="118"/>
      <c r="AS543" s="119"/>
      <c r="AT543" s="120"/>
      <c r="AU543" s="120"/>
      <c r="AV543" s="120"/>
      <c r="AW543" s="120"/>
      <c r="AX543" s="121"/>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c r="CT543" s="37"/>
      <c r="CU543" s="37"/>
      <c r="CV543" s="37"/>
      <c r="CW543" s="37"/>
      <c r="CX543" s="37"/>
      <c r="CY543" s="37"/>
      <c r="CZ543" s="37"/>
      <c r="DA543" s="37"/>
      <c r="DB543" s="37"/>
      <c r="DC543" s="37"/>
      <c r="DD543" s="37"/>
      <c r="DE543" s="37"/>
      <c r="DF543" s="37"/>
      <c r="DG543" s="37"/>
      <c r="DH543" s="37"/>
      <c r="DI543" s="37"/>
      <c r="DJ543" s="37"/>
      <c r="DK543" s="37"/>
      <c r="DL543" s="37"/>
      <c r="DM543" s="37"/>
      <c r="DN543" s="37"/>
      <c r="DO543" s="37"/>
      <c r="DP543" s="37"/>
      <c r="DQ543" s="37"/>
      <c r="DR543" s="37"/>
      <c r="DS543" s="37"/>
      <c r="DT543" s="37"/>
      <c r="DU543" s="37"/>
      <c r="DV543" s="37"/>
      <c r="DW543" s="37"/>
      <c r="DX543" s="37"/>
      <c r="DY543" s="37"/>
      <c r="DZ543" s="37"/>
      <c r="EA543" s="37"/>
      <c r="EB543" s="37"/>
      <c r="EC543" s="37"/>
      <c r="ED543" s="37"/>
      <c r="EE543" s="37"/>
      <c r="EF543" s="37"/>
      <c r="EG543" s="37"/>
      <c r="EH543" s="37"/>
      <c r="EI543" s="37"/>
      <c r="EJ543" s="37"/>
      <c r="EK543" s="37"/>
      <c r="EL543" s="37"/>
      <c r="EM543" s="37"/>
      <c r="EN543" s="37"/>
      <c r="EO543" s="37"/>
      <c r="EP543" s="37"/>
      <c r="EQ543" s="37"/>
      <c r="ER543" s="37"/>
      <c r="ES543" s="37"/>
      <c r="ET543" s="37"/>
      <c r="EU543" s="37"/>
      <c r="EV543" s="37"/>
      <c r="EW543" s="37"/>
      <c r="EX543" s="37"/>
      <c r="EY543" s="37"/>
      <c r="EZ543" s="37"/>
      <c r="FA543" s="37"/>
      <c r="FB543" s="37"/>
      <c r="FC543" s="37"/>
      <c r="FD543" s="37"/>
      <c r="FE543" s="37"/>
      <c r="FF543" s="37"/>
      <c r="FG543" s="37"/>
      <c r="FH543" s="37"/>
      <c r="FI543" s="37"/>
      <c r="FJ543" s="37"/>
      <c r="FK543" s="37"/>
      <c r="FL543" s="37"/>
      <c r="FM543" s="37"/>
      <c r="FN543" s="37"/>
      <c r="FO543" s="37"/>
      <c r="FP543" s="37"/>
      <c r="FQ543" s="37"/>
      <c r="FR543" s="37"/>
      <c r="FS543" s="37"/>
      <c r="FT543" s="37"/>
      <c r="FU543" s="37"/>
      <c r="FV543" s="37"/>
      <c r="FW543" s="37"/>
      <c r="FX543" s="37"/>
      <c r="FY543" s="37"/>
      <c r="FZ543" s="37"/>
      <c r="GA543" s="37"/>
      <c r="GB543" s="37"/>
      <c r="GC543" s="37"/>
      <c r="GD543" s="37"/>
      <c r="GE543" s="37"/>
      <c r="GF543" s="37"/>
      <c r="GG543" s="37"/>
      <c r="GH543" s="37"/>
      <c r="GI543" s="37"/>
      <c r="GJ543" s="37"/>
      <c r="GK543" s="37"/>
      <c r="GL543" s="37"/>
      <c r="GM543" s="37"/>
      <c r="GN543" s="37"/>
      <c r="GO543" s="37"/>
      <c r="GP543" s="37"/>
      <c r="GQ543" s="37"/>
      <c r="GR543" s="37"/>
      <c r="GS543" s="37"/>
      <c r="GT543" s="37"/>
      <c r="GU543" s="37"/>
      <c r="GV543" s="37"/>
      <c r="GW543" s="37"/>
      <c r="GX543" s="37"/>
      <c r="GY543" s="37"/>
      <c r="GZ543" s="37"/>
      <c r="HA543" s="37"/>
      <c r="HB543" s="37"/>
      <c r="HC543" s="37"/>
      <c r="HD543" s="37"/>
      <c r="HE543" s="37"/>
      <c r="HF543" s="37"/>
      <c r="HG543" s="37"/>
      <c r="HH543" s="37"/>
      <c r="HI543" s="37"/>
      <c r="HJ543" s="37"/>
      <c r="HK543" s="37"/>
      <c r="HL543" s="37"/>
      <c r="HM543" s="37"/>
      <c r="HN543" s="37"/>
      <c r="HO543" s="37"/>
      <c r="HP543" s="37"/>
      <c r="HQ543" s="37"/>
      <c r="HR543" s="37"/>
      <c r="HS543" s="37"/>
      <c r="HT543" s="37"/>
      <c r="HU543" s="37"/>
      <c r="HV543" s="37"/>
      <c r="HW543" s="37"/>
      <c r="HX543" s="37"/>
      <c r="HY543" s="37"/>
      <c r="HZ543" s="37"/>
      <c r="IA543" s="37"/>
      <c r="IB543" s="37"/>
      <c r="IC543" s="37"/>
      <c r="ID543" s="37"/>
      <c r="IE543" s="37"/>
      <c r="IF543" s="37"/>
      <c r="IG543" s="37"/>
      <c r="IH543" s="37"/>
      <c r="II543" s="37"/>
      <c r="IJ543" s="37"/>
      <c r="IK543" s="37"/>
      <c r="IL543" s="37"/>
      <c r="IM543" s="37"/>
      <c r="IN543" s="37"/>
      <c r="IO543" s="37"/>
      <c r="IP543" s="37"/>
      <c r="IQ543" s="37"/>
    </row>
    <row r="545" spans="1:113" ht="18.75">
      <c r="A545" s="36" t="s">
        <v>241</v>
      </c>
      <c r="AW545" s="38"/>
      <c r="AX545" s="39"/>
      <c r="AY545" s="38"/>
    </row>
    <row r="547" spans="1:113" ht="18.75">
      <c r="B547" s="122" t="s">
        <v>0</v>
      </c>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row>
    <row r="548" spans="1:113">
      <c r="Z548" s="40"/>
      <c r="AD548" s="40"/>
      <c r="AE548" s="40"/>
      <c r="AF548" s="40"/>
      <c r="AG548" s="40"/>
      <c r="AH548" s="40"/>
      <c r="AI548" s="40"/>
      <c r="AO548" s="40"/>
    </row>
    <row r="549" spans="1:113" ht="13.5" thickBot="1">
      <c r="Z549" s="40"/>
      <c r="AD549" s="40"/>
      <c r="AE549" s="40"/>
      <c r="AF549" s="40"/>
      <c r="AG549" s="40"/>
      <c r="AH549" s="40"/>
      <c r="AI549" s="40"/>
      <c r="AO549" s="40"/>
      <c r="DI549" s="41"/>
    </row>
    <row r="550" spans="1:113" ht="24.75" customHeight="1" thickBot="1">
      <c r="B550" s="124" t="s">
        <v>242</v>
      </c>
      <c r="C550" s="125"/>
      <c r="D550" s="125"/>
      <c r="E550" s="125"/>
      <c r="F550" s="125"/>
      <c r="G550" s="125"/>
      <c r="H550" s="126" t="s">
        <v>339</v>
      </c>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8"/>
      <c r="DI550" s="41"/>
    </row>
    <row r="551" spans="1:113" ht="14.25">
      <c r="B551" s="42"/>
      <c r="C551" s="42"/>
      <c r="D551" s="42"/>
      <c r="E551" s="42"/>
      <c r="F551" s="42"/>
      <c r="G551" s="42"/>
      <c r="H551" s="43"/>
      <c r="I551" s="43"/>
      <c r="J551" s="43"/>
      <c r="K551" s="43"/>
      <c r="L551" s="44"/>
      <c r="M551" s="44"/>
      <c r="N551" s="44"/>
      <c r="O551" s="44"/>
      <c r="P551" s="43"/>
      <c r="Q551" s="43"/>
      <c r="R551" s="43"/>
      <c r="S551" s="43"/>
      <c r="T551" s="43"/>
      <c r="U551" s="43"/>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c r="AW551" s="45"/>
      <c r="AX551" s="45"/>
      <c r="DI551" s="41"/>
    </row>
    <row r="552" spans="1:113" ht="15" thickBot="1">
      <c r="A552" s="46"/>
      <c r="B552" s="45" t="s">
        <v>244</v>
      </c>
      <c r="C552" s="43"/>
      <c r="D552" s="43"/>
      <c r="E552" s="43"/>
      <c r="F552" s="43"/>
      <c r="G552" s="43"/>
      <c r="H552" s="43"/>
      <c r="I552" s="43"/>
      <c r="J552" s="43"/>
      <c r="K552" s="43"/>
      <c r="L552" s="44"/>
      <c r="M552" s="44"/>
      <c r="N552" s="44"/>
      <c r="O552" s="44"/>
      <c r="P552" s="43"/>
      <c r="Q552" s="43"/>
      <c r="R552" s="43"/>
      <c r="S552" s="43"/>
      <c r="T552" s="43"/>
      <c r="U552" s="43"/>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c r="AV552" s="45"/>
      <c r="AW552" s="45"/>
      <c r="AX552" s="45"/>
      <c r="DI552" s="41"/>
    </row>
    <row r="553" spans="1:113" ht="14.25">
      <c r="A553" s="43"/>
      <c r="B553" s="47"/>
      <c r="C553" s="42"/>
      <c r="D553" s="42"/>
      <c r="E553" s="42"/>
      <c r="F553" s="42"/>
      <c r="G553" s="42"/>
      <c r="H553" s="42"/>
      <c r="I553" s="42"/>
      <c r="J553" s="42"/>
      <c r="K553" s="42"/>
      <c r="L553" s="48"/>
      <c r="M553" s="48"/>
      <c r="N553" s="48"/>
      <c r="O553" s="48"/>
      <c r="P553" s="42"/>
      <c r="Q553" s="42"/>
      <c r="R553" s="42"/>
      <c r="S553" s="42"/>
      <c r="T553" s="42"/>
      <c r="U553" s="42"/>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c r="AV553" s="49"/>
      <c r="AW553" s="49"/>
      <c r="AX553" s="50"/>
    </row>
    <row r="554" spans="1:113" ht="12" customHeight="1">
      <c r="A554" s="43"/>
      <c r="B554" s="129" t="s">
        <v>340</v>
      </c>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c r="AA554" s="130"/>
      <c r="AB554" s="130"/>
      <c r="AC554" s="130"/>
      <c r="AD554" s="130"/>
      <c r="AE554" s="130"/>
      <c r="AF554" s="130"/>
      <c r="AG554" s="130"/>
      <c r="AH554" s="130"/>
      <c r="AI554" s="130"/>
      <c r="AJ554" s="130"/>
      <c r="AK554" s="130"/>
      <c r="AL554" s="130"/>
      <c r="AM554" s="130"/>
      <c r="AN554" s="130"/>
      <c r="AO554" s="130"/>
      <c r="AP554" s="130"/>
      <c r="AQ554" s="130"/>
      <c r="AR554" s="130"/>
      <c r="AS554" s="130"/>
      <c r="AT554" s="130"/>
      <c r="AU554" s="130"/>
      <c r="AV554" s="130"/>
      <c r="AW554" s="130"/>
      <c r="AX554" s="131"/>
    </row>
    <row r="555" spans="1:113" ht="12" customHeight="1">
      <c r="A555" s="43"/>
      <c r="B555" s="129"/>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c r="AA555" s="130"/>
      <c r="AB555" s="130"/>
      <c r="AC555" s="130"/>
      <c r="AD555" s="130"/>
      <c r="AE555" s="130"/>
      <c r="AF555" s="130"/>
      <c r="AG555" s="130"/>
      <c r="AH555" s="130"/>
      <c r="AI555" s="130"/>
      <c r="AJ555" s="130"/>
      <c r="AK555" s="130"/>
      <c r="AL555" s="130"/>
      <c r="AM555" s="130"/>
      <c r="AN555" s="130"/>
      <c r="AO555" s="130"/>
      <c r="AP555" s="130"/>
      <c r="AQ555" s="130"/>
      <c r="AR555" s="130"/>
      <c r="AS555" s="130"/>
      <c r="AT555" s="130"/>
      <c r="AU555" s="130"/>
      <c r="AV555" s="130"/>
      <c r="AW555" s="130"/>
      <c r="AX555" s="131"/>
      <c r="BC555" s="51"/>
    </row>
    <row r="556" spans="1:113" ht="12" customHeight="1">
      <c r="A556" s="43"/>
      <c r="B556" s="129"/>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c r="AA556" s="130"/>
      <c r="AB556" s="130"/>
      <c r="AC556" s="130"/>
      <c r="AD556" s="130"/>
      <c r="AE556" s="130"/>
      <c r="AF556" s="130"/>
      <c r="AG556" s="130"/>
      <c r="AH556" s="130"/>
      <c r="AI556" s="130"/>
      <c r="AJ556" s="130"/>
      <c r="AK556" s="130"/>
      <c r="AL556" s="130"/>
      <c r="AM556" s="130"/>
      <c r="AN556" s="130"/>
      <c r="AO556" s="130"/>
      <c r="AP556" s="130"/>
      <c r="AQ556" s="130"/>
      <c r="AR556" s="130"/>
      <c r="AS556" s="130"/>
      <c r="AT556" s="130"/>
      <c r="AU556" s="130"/>
      <c r="AV556" s="130"/>
      <c r="AW556" s="130"/>
      <c r="AX556" s="131"/>
    </row>
    <row r="557" spans="1:113" ht="12" customHeight="1">
      <c r="A557" s="43"/>
      <c r="B557" s="129"/>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c r="AA557" s="130"/>
      <c r="AB557" s="130"/>
      <c r="AC557" s="130"/>
      <c r="AD557" s="130"/>
      <c r="AE557" s="130"/>
      <c r="AF557" s="130"/>
      <c r="AG557" s="130"/>
      <c r="AH557" s="130"/>
      <c r="AI557" s="130"/>
      <c r="AJ557" s="130"/>
      <c r="AK557" s="130"/>
      <c r="AL557" s="130"/>
      <c r="AM557" s="130"/>
      <c r="AN557" s="130"/>
      <c r="AO557" s="130"/>
      <c r="AP557" s="130"/>
      <c r="AQ557" s="130"/>
      <c r="AR557" s="130"/>
      <c r="AS557" s="130"/>
      <c r="AT557" s="130"/>
      <c r="AU557" s="130"/>
      <c r="AV557" s="130"/>
      <c r="AW557" s="130"/>
      <c r="AX557" s="131"/>
    </row>
    <row r="558" spans="1:113" ht="12" customHeight="1">
      <c r="A558" s="43"/>
      <c r="B558" s="129"/>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c r="AA558" s="130"/>
      <c r="AB558" s="130"/>
      <c r="AC558" s="130"/>
      <c r="AD558" s="130"/>
      <c r="AE558" s="130"/>
      <c r="AF558" s="130"/>
      <c r="AG558" s="130"/>
      <c r="AH558" s="130"/>
      <c r="AI558" s="130"/>
      <c r="AJ558" s="130"/>
      <c r="AK558" s="130"/>
      <c r="AL558" s="130"/>
      <c r="AM558" s="130"/>
      <c r="AN558" s="130"/>
      <c r="AO558" s="130"/>
      <c r="AP558" s="130"/>
      <c r="AQ558" s="130"/>
      <c r="AR558" s="130"/>
      <c r="AS558" s="130"/>
      <c r="AT558" s="130"/>
      <c r="AU558" s="130"/>
      <c r="AV558" s="130"/>
      <c r="AW558" s="130"/>
      <c r="AX558" s="131"/>
    </row>
    <row r="559" spans="1:113" ht="15" thickBot="1">
      <c r="A559" s="52"/>
      <c r="B559" s="53"/>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J559" s="54"/>
      <c r="AK559" s="54"/>
      <c r="AL559" s="54"/>
      <c r="AM559" s="54"/>
      <c r="AN559" s="54"/>
      <c r="AO559" s="54"/>
      <c r="AP559" s="54"/>
      <c r="AQ559" s="54"/>
      <c r="AR559" s="54"/>
      <c r="AS559" s="54"/>
      <c r="AT559" s="54"/>
      <c r="AU559" s="54"/>
      <c r="AV559" s="54"/>
      <c r="AW559" s="54"/>
      <c r="AX559" s="55"/>
    </row>
    <row r="560" spans="1:113">
      <c r="B560" s="56"/>
    </row>
    <row r="561" spans="1:251" ht="15" thickBot="1">
      <c r="A561" s="46"/>
      <c r="B561" s="45" t="s">
        <v>245</v>
      </c>
      <c r="C561" s="43"/>
      <c r="D561" s="43"/>
      <c r="E561" s="43"/>
      <c r="F561" s="43"/>
      <c r="G561" s="43"/>
      <c r="H561" s="43"/>
      <c r="I561" s="43"/>
      <c r="J561" s="43"/>
      <c r="K561" s="43"/>
      <c r="L561" s="44"/>
      <c r="M561" s="44"/>
      <c r="N561" s="44"/>
      <c r="O561" s="44"/>
      <c r="P561" s="43"/>
      <c r="Q561" s="43"/>
      <c r="R561" s="43"/>
      <c r="S561" s="43"/>
      <c r="T561" s="43"/>
      <c r="U561" s="43"/>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c r="AW561" s="45"/>
      <c r="AX561" s="45"/>
      <c r="DI561" s="41"/>
    </row>
    <row r="562" spans="1:251" ht="14.25">
      <c r="A562" s="43"/>
      <c r="B562" s="47"/>
      <c r="C562" s="42"/>
      <c r="D562" s="42"/>
      <c r="E562" s="42"/>
      <c r="F562" s="42"/>
      <c r="G562" s="42"/>
      <c r="H562" s="42"/>
      <c r="I562" s="42"/>
      <c r="J562" s="42"/>
      <c r="K562" s="42"/>
      <c r="L562" s="48"/>
      <c r="M562" s="48"/>
      <c r="N562" s="48"/>
      <c r="O562" s="48"/>
      <c r="P562" s="42"/>
      <c r="Q562" s="42"/>
      <c r="R562" s="42"/>
      <c r="S562" s="42"/>
      <c r="T562" s="42"/>
      <c r="U562" s="42"/>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50"/>
    </row>
    <row r="563" spans="1:251" ht="12" customHeight="1">
      <c r="A563" s="43"/>
      <c r="B563" s="129" t="s">
        <v>341</v>
      </c>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c r="AA563" s="130"/>
      <c r="AB563" s="130"/>
      <c r="AC563" s="130"/>
      <c r="AD563" s="130"/>
      <c r="AE563" s="130"/>
      <c r="AF563" s="130"/>
      <c r="AG563" s="130"/>
      <c r="AH563" s="130"/>
      <c r="AI563" s="130"/>
      <c r="AJ563" s="130"/>
      <c r="AK563" s="130"/>
      <c r="AL563" s="130"/>
      <c r="AM563" s="130"/>
      <c r="AN563" s="130"/>
      <c r="AO563" s="130"/>
      <c r="AP563" s="130"/>
      <c r="AQ563" s="130"/>
      <c r="AR563" s="130"/>
      <c r="AS563" s="130"/>
      <c r="AT563" s="130"/>
      <c r="AU563" s="130"/>
      <c r="AV563" s="130"/>
      <c r="AW563" s="130"/>
      <c r="AX563" s="131"/>
    </row>
    <row r="564" spans="1:251" ht="12" customHeight="1">
      <c r="A564" s="43"/>
      <c r="B564" s="129"/>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c r="AA564" s="130"/>
      <c r="AB564" s="130"/>
      <c r="AC564" s="130"/>
      <c r="AD564" s="130"/>
      <c r="AE564" s="130"/>
      <c r="AF564" s="130"/>
      <c r="AG564" s="130"/>
      <c r="AH564" s="130"/>
      <c r="AI564" s="130"/>
      <c r="AJ564" s="130"/>
      <c r="AK564" s="130"/>
      <c r="AL564" s="130"/>
      <c r="AM564" s="130"/>
      <c r="AN564" s="130"/>
      <c r="AO564" s="130"/>
      <c r="AP564" s="130"/>
      <c r="AQ564" s="130"/>
      <c r="AR564" s="130"/>
      <c r="AS564" s="130"/>
      <c r="AT564" s="130"/>
      <c r="AU564" s="130"/>
      <c r="AV564" s="130"/>
      <c r="AW564" s="130"/>
      <c r="AX564" s="131"/>
    </row>
    <row r="565" spans="1:251" ht="12" customHeight="1">
      <c r="A565" s="43"/>
      <c r="B565" s="129"/>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c r="AA565" s="130"/>
      <c r="AB565" s="130"/>
      <c r="AC565" s="130"/>
      <c r="AD565" s="130"/>
      <c r="AE565" s="130"/>
      <c r="AF565" s="130"/>
      <c r="AG565" s="130"/>
      <c r="AH565" s="130"/>
      <c r="AI565" s="130"/>
      <c r="AJ565" s="130"/>
      <c r="AK565" s="130"/>
      <c r="AL565" s="130"/>
      <c r="AM565" s="130"/>
      <c r="AN565" s="130"/>
      <c r="AO565" s="130"/>
      <c r="AP565" s="130"/>
      <c r="AQ565" s="130"/>
      <c r="AR565" s="130"/>
      <c r="AS565" s="130"/>
      <c r="AT565" s="130"/>
      <c r="AU565" s="130"/>
      <c r="AV565" s="130"/>
      <c r="AW565" s="130"/>
      <c r="AX565" s="131"/>
      <c r="BC565" s="51"/>
    </row>
    <row r="566" spans="1:251" ht="12" customHeight="1">
      <c r="A566" s="43"/>
      <c r="B566" s="129"/>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c r="AA566" s="130"/>
      <c r="AB566" s="130"/>
      <c r="AC566" s="130"/>
      <c r="AD566" s="130"/>
      <c r="AE566" s="130"/>
      <c r="AF566" s="130"/>
      <c r="AG566" s="130"/>
      <c r="AH566" s="130"/>
      <c r="AI566" s="130"/>
      <c r="AJ566" s="130"/>
      <c r="AK566" s="130"/>
      <c r="AL566" s="130"/>
      <c r="AM566" s="130"/>
      <c r="AN566" s="130"/>
      <c r="AO566" s="130"/>
      <c r="AP566" s="130"/>
      <c r="AQ566" s="130"/>
      <c r="AR566" s="130"/>
      <c r="AS566" s="130"/>
      <c r="AT566" s="130"/>
      <c r="AU566" s="130"/>
      <c r="AV566" s="130"/>
      <c r="AW566" s="130"/>
      <c r="AX566" s="131"/>
    </row>
    <row r="567" spans="1:251" ht="12" customHeight="1">
      <c r="A567" s="43"/>
      <c r="B567" s="129"/>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c r="AA567" s="130"/>
      <c r="AB567" s="130"/>
      <c r="AC567" s="130"/>
      <c r="AD567" s="130"/>
      <c r="AE567" s="130"/>
      <c r="AF567" s="130"/>
      <c r="AG567" s="130"/>
      <c r="AH567" s="130"/>
      <c r="AI567" s="130"/>
      <c r="AJ567" s="130"/>
      <c r="AK567" s="130"/>
      <c r="AL567" s="130"/>
      <c r="AM567" s="130"/>
      <c r="AN567" s="130"/>
      <c r="AO567" s="130"/>
      <c r="AP567" s="130"/>
      <c r="AQ567" s="130"/>
      <c r="AR567" s="130"/>
      <c r="AS567" s="130"/>
      <c r="AT567" s="130"/>
      <c r="AU567" s="130"/>
      <c r="AV567" s="130"/>
      <c r="AW567" s="130"/>
      <c r="AX567" s="131"/>
    </row>
    <row r="568" spans="1:251" ht="12" customHeight="1">
      <c r="A568" s="43"/>
      <c r="B568" s="129"/>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c r="AA568" s="130"/>
      <c r="AB568" s="130"/>
      <c r="AC568" s="130"/>
      <c r="AD568" s="130"/>
      <c r="AE568" s="130"/>
      <c r="AF568" s="130"/>
      <c r="AG568" s="130"/>
      <c r="AH568" s="130"/>
      <c r="AI568" s="130"/>
      <c r="AJ568" s="130"/>
      <c r="AK568" s="130"/>
      <c r="AL568" s="130"/>
      <c r="AM568" s="130"/>
      <c r="AN568" s="130"/>
      <c r="AO568" s="130"/>
      <c r="AP568" s="130"/>
      <c r="AQ568" s="130"/>
      <c r="AR568" s="130"/>
      <c r="AS568" s="130"/>
      <c r="AT568" s="130"/>
      <c r="AU568" s="130"/>
      <c r="AV568" s="130"/>
      <c r="AW568" s="130"/>
      <c r="AX568" s="131"/>
    </row>
    <row r="569" spans="1:251" ht="15" thickBot="1">
      <c r="A569" s="52"/>
      <c r="B569" s="53"/>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c r="AC569" s="54"/>
      <c r="AD569" s="54"/>
      <c r="AE569" s="54"/>
      <c r="AF569" s="54"/>
      <c r="AG569" s="54"/>
      <c r="AH569" s="54"/>
      <c r="AI569" s="54"/>
      <c r="AJ569" s="54"/>
      <c r="AK569" s="54"/>
      <c r="AL569" s="54"/>
      <c r="AM569" s="54"/>
      <c r="AN569" s="54"/>
      <c r="AO569" s="54"/>
      <c r="AP569" s="54"/>
      <c r="AQ569" s="54"/>
      <c r="AR569" s="54"/>
      <c r="AS569" s="54"/>
      <c r="AT569" s="54"/>
      <c r="AU569" s="54"/>
      <c r="AV569" s="54"/>
      <c r="AW569" s="54"/>
      <c r="AX569" s="55"/>
    </row>
    <row r="570" spans="1:251">
      <c r="B570" s="56"/>
    </row>
    <row r="571" spans="1:251" ht="14.25">
      <c r="B571" s="45" t="s">
        <v>247</v>
      </c>
      <c r="C571" s="43"/>
      <c r="D571" s="43"/>
      <c r="E571" s="43"/>
      <c r="F571" s="43"/>
      <c r="G571" s="43"/>
      <c r="H571" s="43"/>
      <c r="I571" s="43"/>
      <c r="J571" s="43"/>
      <c r="K571" s="43"/>
      <c r="L571" s="44"/>
      <c r="M571" s="44"/>
      <c r="N571" s="44"/>
      <c r="O571" s="44"/>
      <c r="P571" s="43"/>
      <c r="Q571" s="43"/>
      <c r="R571" s="43"/>
      <c r="S571" s="43"/>
      <c r="T571" s="43"/>
      <c r="U571" s="43"/>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T571" s="45"/>
      <c r="AU571" s="45"/>
      <c r="AV571" s="45"/>
      <c r="AW571" s="45"/>
      <c r="AX571" s="45"/>
    </row>
    <row r="572" spans="1:251" ht="15" thickBot="1">
      <c r="B572" s="43"/>
      <c r="C572" s="43"/>
      <c r="D572" s="43"/>
      <c r="E572" s="43"/>
      <c r="F572" s="43"/>
      <c r="G572" s="43"/>
      <c r="H572" s="43"/>
      <c r="I572" s="43"/>
      <c r="J572" s="43"/>
      <c r="K572" s="43"/>
      <c r="L572" s="44"/>
      <c r="M572" s="44"/>
      <c r="N572" s="44"/>
      <c r="O572" s="44"/>
      <c r="P572" s="43"/>
      <c r="Q572" s="43"/>
      <c r="R572" s="43"/>
      <c r="S572" s="43"/>
      <c r="T572" s="43"/>
      <c r="U572" s="43"/>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T572" s="45"/>
      <c r="AU572" s="45"/>
      <c r="AV572" s="45"/>
      <c r="AW572" s="45"/>
      <c r="AX572" s="57" t="s">
        <v>248</v>
      </c>
    </row>
    <row r="573" spans="1:251" s="51" customFormat="1" ht="13.5" customHeight="1">
      <c r="A573" s="43"/>
      <c r="B573" s="132" t="s">
        <v>249</v>
      </c>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4"/>
      <c r="AA573" s="138" t="s">
        <v>250</v>
      </c>
      <c r="AB573" s="133"/>
      <c r="AC573" s="133"/>
      <c r="AD573" s="133"/>
      <c r="AE573" s="133"/>
      <c r="AF573" s="133"/>
      <c r="AG573" s="133"/>
      <c r="AH573" s="133"/>
      <c r="AI573" s="134"/>
      <c r="AJ573" s="138" t="s">
        <v>251</v>
      </c>
      <c r="AK573" s="133"/>
      <c r="AL573" s="133"/>
      <c r="AM573" s="133"/>
      <c r="AN573" s="133"/>
      <c r="AO573" s="133"/>
      <c r="AP573" s="133"/>
      <c r="AQ573" s="133"/>
      <c r="AR573" s="134"/>
      <c r="AS573" s="138" t="s">
        <v>252</v>
      </c>
      <c r="AT573" s="133"/>
      <c r="AU573" s="133"/>
      <c r="AV573" s="133"/>
      <c r="AW573" s="133"/>
      <c r="AX573" s="140"/>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c r="CT573" s="37"/>
      <c r="CU573" s="37"/>
      <c r="CV573" s="37"/>
      <c r="CW573" s="37"/>
      <c r="CX573" s="37"/>
      <c r="CY573" s="37"/>
      <c r="CZ573" s="37"/>
      <c r="DA573" s="37"/>
      <c r="DB573" s="37"/>
      <c r="DC573" s="37"/>
      <c r="DD573" s="37"/>
      <c r="DE573" s="37"/>
      <c r="DF573" s="37"/>
      <c r="DG573" s="37"/>
      <c r="DH573" s="37"/>
      <c r="DI573" s="37"/>
      <c r="DJ573" s="37"/>
      <c r="DK573" s="37"/>
      <c r="DL573" s="37"/>
      <c r="DM573" s="37"/>
      <c r="DN573" s="37"/>
      <c r="DO573" s="37"/>
      <c r="DP573" s="37"/>
      <c r="DQ573" s="37"/>
      <c r="DR573" s="37"/>
      <c r="DS573" s="37"/>
      <c r="DT573" s="37"/>
      <c r="DU573" s="37"/>
      <c r="DV573" s="37"/>
      <c r="DW573" s="37"/>
      <c r="DX573" s="37"/>
      <c r="DY573" s="37"/>
      <c r="DZ573" s="37"/>
      <c r="EA573" s="37"/>
      <c r="EB573" s="37"/>
      <c r="EC573" s="37"/>
      <c r="ED573" s="37"/>
      <c r="EE573" s="37"/>
      <c r="EF573" s="37"/>
      <c r="EG573" s="37"/>
      <c r="EH573" s="37"/>
      <c r="EI573" s="37"/>
      <c r="EJ573" s="37"/>
      <c r="EK573" s="37"/>
      <c r="EL573" s="37"/>
      <c r="EM573" s="37"/>
      <c r="EN573" s="37"/>
      <c r="EO573" s="37"/>
      <c r="EP573" s="37"/>
      <c r="EQ573" s="37"/>
      <c r="ER573" s="37"/>
      <c r="ES573" s="37"/>
      <c r="ET573" s="37"/>
      <c r="EU573" s="37"/>
      <c r="EV573" s="37"/>
      <c r="EW573" s="37"/>
      <c r="EX573" s="37"/>
      <c r="EY573" s="37"/>
      <c r="EZ573" s="37"/>
      <c r="FA573" s="37"/>
      <c r="FB573" s="37"/>
      <c r="FC573" s="37"/>
      <c r="FD573" s="37"/>
      <c r="FE573" s="37"/>
      <c r="FF573" s="37"/>
      <c r="FG573" s="37"/>
      <c r="FH573" s="37"/>
      <c r="FI573" s="37"/>
      <c r="FJ573" s="37"/>
      <c r="FK573" s="37"/>
      <c r="FL573" s="37"/>
      <c r="FM573" s="37"/>
      <c r="FN573" s="37"/>
      <c r="FO573" s="37"/>
      <c r="FP573" s="37"/>
      <c r="FQ573" s="37"/>
      <c r="FR573" s="37"/>
      <c r="FS573" s="37"/>
      <c r="FT573" s="37"/>
      <c r="FU573" s="37"/>
      <c r="FV573" s="37"/>
      <c r="FW573" s="37"/>
      <c r="FX573" s="37"/>
      <c r="FY573" s="37"/>
      <c r="FZ573" s="37"/>
      <c r="GA573" s="37"/>
      <c r="GB573" s="37"/>
      <c r="GC573" s="37"/>
      <c r="GD573" s="37"/>
      <c r="GE573" s="37"/>
      <c r="GF573" s="37"/>
      <c r="GG573" s="37"/>
      <c r="GH573" s="37"/>
      <c r="GI573" s="37"/>
      <c r="GJ573" s="37"/>
      <c r="GK573" s="37"/>
      <c r="GL573" s="37"/>
      <c r="GM573" s="37"/>
      <c r="GN573" s="37"/>
      <c r="GO573" s="37"/>
      <c r="GP573" s="37"/>
      <c r="GQ573" s="37"/>
      <c r="GR573" s="37"/>
      <c r="GS573" s="37"/>
      <c r="GT573" s="37"/>
      <c r="GU573" s="37"/>
      <c r="GV573" s="37"/>
      <c r="GW573" s="37"/>
      <c r="GX573" s="37"/>
      <c r="GY573" s="37"/>
      <c r="GZ573" s="37"/>
      <c r="HA573" s="37"/>
      <c r="HB573" s="37"/>
      <c r="HC573" s="37"/>
      <c r="HD573" s="37"/>
      <c r="HE573" s="37"/>
      <c r="HF573" s="37"/>
      <c r="HG573" s="37"/>
      <c r="HH573" s="37"/>
      <c r="HI573" s="37"/>
      <c r="HJ573" s="37"/>
      <c r="HK573" s="37"/>
      <c r="HL573" s="37"/>
      <c r="HM573" s="37"/>
      <c r="HN573" s="37"/>
      <c r="HO573" s="37"/>
      <c r="HP573" s="37"/>
      <c r="HQ573" s="37"/>
      <c r="HR573" s="37"/>
      <c r="HS573" s="37"/>
      <c r="HT573" s="37"/>
      <c r="HU573" s="37"/>
      <c r="HV573" s="37"/>
      <c r="HW573" s="37"/>
      <c r="HX573" s="37"/>
      <c r="HY573" s="37"/>
      <c r="HZ573" s="37"/>
      <c r="IA573" s="37"/>
      <c r="IB573" s="37"/>
      <c r="IC573" s="37"/>
      <c r="ID573" s="37"/>
      <c r="IE573" s="37"/>
      <c r="IF573" s="37"/>
      <c r="IG573" s="37"/>
      <c r="IH573" s="37"/>
      <c r="II573" s="37"/>
      <c r="IJ573" s="37"/>
      <c r="IK573" s="37"/>
      <c r="IL573" s="37"/>
      <c r="IM573" s="37"/>
      <c r="IN573" s="37"/>
      <c r="IO573" s="37"/>
      <c r="IP573" s="37"/>
      <c r="IQ573" s="37"/>
    </row>
    <row r="574" spans="1:251" s="51" customFormat="1" ht="13.5">
      <c r="A574" s="43"/>
      <c r="B574" s="135"/>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7"/>
      <c r="AA574" s="139"/>
      <c r="AB574" s="136"/>
      <c r="AC574" s="136"/>
      <c r="AD574" s="136"/>
      <c r="AE574" s="136"/>
      <c r="AF574" s="136"/>
      <c r="AG574" s="136"/>
      <c r="AH574" s="136"/>
      <c r="AI574" s="137"/>
      <c r="AJ574" s="139"/>
      <c r="AK574" s="136"/>
      <c r="AL574" s="136"/>
      <c r="AM574" s="136"/>
      <c r="AN574" s="136"/>
      <c r="AO574" s="136"/>
      <c r="AP574" s="136"/>
      <c r="AQ574" s="136"/>
      <c r="AR574" s="137"/>
      <c r="AS574" s="139"/>
      <c r="AT574" s="136"/>
      <c r="AU574" s="136"/>
      <c r="AV574" s="136"/>
      <c r="AW574" s="136"/>
      <c r="AX574" s="141"/>
      <c r="AY574" s="37"/>
      <c r="AZ574" s="37"/>
      <c r="BA574" s="37"/>
      <c r="BB574" s="58"/>
      <c r="BC574" s="59"/>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c r="CT574" s="37"/>
      <c r="CU574" s="37"/>
      <c r="CV574" s="37"/>
      <c r="CW574" s="37"/>
      <c r="CX574" s="37"/>
      <c r="CY574" s="37"/>
      <c r="CZ574" s="37"/>
      <c r="DA574" s="37"/>
      <c r="DB574" s="37"/>
      <c r="DC574" s="37"/>
      <c r="DD574" s="37"/>
      <c r="DE574" s="37"/>
      <c r="DF574" s="37"/>
      <c r="DG574" s="37"/>
      <c r="DH574" s="37"/>
      <c r="DI574" s="37"/>
      <c r="DJ574" s="37"/>
      <c r="DK574" s="37"/>
      <c r="DL574" s="37"/>
      <c r="DM574" s="37"/>
      <c r="DN574" s="37"/>
      <c r="DO574" s="37"/>
      <c r="DP574" s="37"/>
      <c r="DQ574" s="37"/>
      <c r="DR574" s="37"/>
      <c r="DS574" s="37"/>
      <c r="DT574" s="37"/>
      <c r="DU574" s="37"/>
      <c r="DV574" s="37"/>
      <c r="DW574" s="37"/>
      <c r="DX574" s="37"/>
      <c r="DY574" s="37"/>
      <c r="DZ574" s="37"/>
      <c r="EA574" s="37"/>
      <c r="EB574" s="37"/>
      <c r="EC574" s="37"/>
      <c r="ED574" s="37"/>
      <c r="EE574" s="37"/>
      <c r="EF574" s="37"/>
      <c r="EG574" s="37"/>
      <c r="EH574" s="37"/>
      <c r="EI574" s="37"/>
      <c r="EJ574" s="37"/>
      <c r="EK574" s="37"/>
      <c r="EL574" s="37"/>
      <c r="EM574" s="37"/>
      <c r="EN574" s="37"/>
      <c r="EO574" s="37"/>
      <c r="EP574" s="37"/>
      <c r="EQ574" s="37"/>
      <c r="ER574" s="37"/>
      <c r="ES574" s="37"/>
      <c r="ET574" s="37"/>
      <c r="EU574" s="37"/>
      <c r="EV574" s="37"/>
      <c r="EW574" s="37"/>
      <c r="EX574" s="37"/>
      <c r="EY574" s="37"/>
      <c r="EZ574" s="37"/>
      <c r="FA574" s="37"/>
      <c r="FB574" s="37"/>
      <c r="FC574" s="37"/>
      <c r="FD574" s="37"/>
      <c r="FE574" s="37"/>
      <c r="FF574" s="37"/>
      <c r="FG574" s="37"/>
      <c r="FH574" s="37"/>
      <c r="FI574" s="37"/>
      <c r="FJ574" s="37"/>
      <c r="FK574" s="37"/>
      <c r="FL574" s="37"/>
      <c r="FM574" s="37"/>
      <c r="FN574" s="37"/>
      <c r="FO574" s="37"/>
      <c r="FP574" s="37"/>
      <c r="FQ574" s="37"/>
      <c r="FR574" s="37"/>
      <c r="FS574" s="37"/>
      <c r="FT574" s="37"/>
      <c r="FU574" s="37"/>
      <c r="FV574" s="37"/>
      <c r="FW574" s="37"/>
      <c r="FX574" s="37"/>
      <c r="FY574" s="37"/>
      <c r="FZ574" s="37"/>
      <c r="GA574" s="37"/>
      <c r="GB574" s="37"/>
      <c r="GC574" s="37"/>
      <c r="GD574" s="37"/>
      <c r="GE574" s="37"/>
      <c r="GF574" s="37"/>
      <c r="GG574" s="37"/>
      <c r="GH574" s="37"/>
      <c r="GI574" s="37"/>
      <c r="GJ574" s="37"/>
      <c r="GK574" s="37"/>
      <c r="GL574" s="37"/>
      <c r="GM574" s="37"/>
      <c r="GN574" s="37"/>
      <c r="GO574" s="37"/>
      <c r="GP574" s="37"/>
      <c r="GQ574" s="37"/>
      <c r="GR574" s="37"/>
      <c r="GS574" s="37"/>
      <c r="GT574" s="37"/>
      <c r="GU574" s="37"/>
      <c r="GV574" s="37"/>
      <c r="GW574" s="37"/>
      <c r="GX574" s="37"/>
      <c r="GY574" s="37"/>
      <c r="GZ574" s="37"/>
      <c r="HA574" s="37"/>
      <c r="HB574" s="37"/>
      <c r="HC574" s="37"/>
      <c r="HD574" s="37"/>
      <c r="HE574" s="37"/>
      <c r="HF574" s="37"/>
      <c r="HG574" s="37"/>
      <c r="HH574" s="37"/>
      <c r="HI574" s="37"/>
      <c r="HJ574" s="37"/>
      <c r="HK574" s="37"/>
      <c r="HL574" s="37"/>
      <c r="HM574" s="37"/>
      <c r="HN574" s="37"/>
      <c r="HO574" s="37"/>
      <c r="HP574" s="37"/>
      <c r="HQ574" s="37"/>
      <c r="HR574" s="37"/>
      <c r="HS574" s="37"/>
      <c r="HT574" s="37"/>
      <c r="HU574" s="37"/>
      <c r="HV574" s="37"/>
      <c r="HW574" s="37"/>
      <c r="HX574" s="37"/>
      <c r="HY574" s="37"/>
      <c r="HZ574" s="37"/>
      <c r="IA574" s="37"/>
      <c r="IB574" s="37"/>
      <c r="IC574" s="37"/>
      <c r="ID574" s="37"/>
      <c r="IE574" s="37"/>
      <c r="IF574" s="37"/>
      <c r="IG574" s="37"/>
      <c r="IH574" s="37"/>
      <c r="II574" s="37"/>
      <c r="IJ574" s="37"/>
      <c r="IK574" s="37"/>
      <c r="IL574" s="37"/>
      <c r="IM574" s="37"/>
      <c r="IN574" s="37"/>
      <c r="IO574" s="37"/>
      <c r="IP574" s="37"/>
      <c r="IQ574" s="37"/>
    </row>
    <row r="575" spans="1:251" s="51" customFormat="1" ht="18.75" customHeight="1">
      <c r="A575" s="43"/>
      <c r="B575" s="60"/>
      <c r="C575" s="104" t="s">
        <v>342</v>
      </c>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6"/>
      <c r="AA575" s="107">
        <v>71366</v>
      </c>
      <c r="AB575" s="108"/>
      <c r="AC575" s="108"/>
      <c r="AD575" s="108"/>
      <c r="AE575" s="108"/>
      <c r="AF575" s="108"/>
      <c r="AG575" s="108"/>
      <c r="AH575" s="108"/>
      <c r="AI575" s="109"/>
      <c r="AJ575" s="107">
        <v>80814</v>
      </c>
      <c r="AK575" s="108"/>
      <c r="AL575" s="108"/>
      <c r="AM575" s="108"/>
      <c r="AN575" s="108"/>
      <c r="AO575" s="108"/>
      <c r="AP575" s="108"/>
      <c r="AQ575" s="108"/>
      <c r="AR575" s="109"/>
      <c r="AS575" s="110"/>
      <c r="AT575" s="111"/>
      <c r="AU575" s="111"/>
      <c r="AV575" s="111"/>
      <c r="AW575" s="111"/>
      <c r="AX575" s="112"/>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c r="CT575" s="37"/>
      <c r="CU575" s="37"/>
      <c r="CV575" s="37"/>
      <c r="CW575" s="37"/>
      <c r="CX575" s="37"/>
      <c r="CY575" s="37"/>
      <c r="CZ575" s="37"/>
      <c r="DA575" s="37"/>
      <c r="DB575" s="37"/>
      <c r="DC575" s="37"/>
      <c r="DD575" s="37"/>
      <c r="DE575" s="37"/>
      <c r="DF575" s="37"/>
      <c r="DG575" s="37"/>
      <c r="DH575" s="37"/>
      <c r="DI575" s="37"/>
      <c r="DJ575" s="37"/>
      <c r="DK575" s="37"/>
      <c r="DL575" s="37"/>
      <c r="DM575" s="37"/>
      <c r="DN575" s="37"/>
      <c r="DO575" s="37"/>
      <c r="DP575" s="37"/>
      <c r="DQ575" s="37"/>
      <c r="DR575" s="37"/>
      <c r="DS575" s="37"/>
      <c r="DT575" s="37"/>
      <c r="DU575" s="37"/>
      <c r="DV575" s="37"/>
      <c r="DW575" s="37"/>
      <c r="DX575" s="37"/>
      <c r="DY575" s="37"/>
      <c r="DZ575" s="37"/>
      <c r="EA575" s="37"/>
      <c r="EB575" s="37"/>
      <c r="EC575" s="37"/>
      <c r="ED575" s="37"/>
      <c r="EE575" s="37"/>
      <c r="EF575" s="37"/>
      <c r="EG575" s="37"/>
      <c r="EH575" s="37"/>
      <c r="EI575" s="37"/>
      <c r="EJ575" s="37"/>
      <c r="EK575" s="37"/>
      <c r="EL575" s="37"/>
      <c r="EM575" s="37"/>
      <c r="EN575" s="37"/>
      <c r="EO575" s="37"/>
      <c r="EP575" s="37"/>
      <c r="EQ575" s="37"/>
      <c r="ER575" s="37"/>
      <c r="ES575" s="37"/>
      <c r="ET575" s="37"/>
      <c r="EU575" s="37"/>
      <c r="EV575" s="37"/>
      <c r="EW575" s="37"/>
      <c r="EX575" s="37"/>
      <c r="EY575" s="37"/>
      <c r="EZ575" s="37"/>
      <c r="FA575" s="37"/>
      <c r="FB575" s="37"/>
      <c r="FC575" s="37"/>
      <c r="FD575" s="37"/>
      <c r="FE575" s="37"/>
      <c r="FF575" s="37"/>
      <c r="FG575" s="37"/>
      <c r="FH575" s="37"/>
      <c r="FI575" s="37"/>
      <c r="FJ575" s="37"/>
      <c r="FK575" s="37"/>
      <c r="FL575" s="37"/>
      <c r="FM575" s="37"/>
      <c r="FN575" s="37"/>
      <c r="FO575" s="37"/>
      <c r="FP575" s="37"/>
      <c r="FQ575" s="37"/>
      <c r="FR575" s="37"/>
      <c r="FS575" s="37"/>
      <c r="FT575" s="37"/>
      <c r="FU575" s="37"/>
      <c r="FV575" s="37"/>
      <c r="FW575" s="37"/>
      <c r="FX575" s="37"/>
      <c r="FY575" s="37"/>
      <c r="FZ575" s="37"/>
      <c r="GA575" s="37"/>
      <c r="GB575" s="37"/>
      <c r="GC575" s="37"/>
      <c r="GD575" s="37"/>
      <c r="GE575" s="37"/>
      <c r="GF575" s="37"/>
      <c r="GG575" s="37"/>
      <c r="GH575" s="37"/>
      <c r="GI575" s="37"/>
      <c r="GJ575" s="37"/>
      <c r="GK575" s="37"/>
      <c r="GL575" s="37"/>
      <c r="GM575" s="37"/>
      <c r="GN575" s="37"/>
      <c r="GO575" s="37"/>
      <c r="GP575" s="37"/>
      <c r="GQ575" s="37"/>
      <c r="GR575" s="37"/>
      <c r="GS575" s="37"/>
      <c r="GT575" s="37"/>
      <c r="GU575" s="37"/>
      <c r="GV575" s="37"/>
      <c r="GW575" s="37"/>
      <c r="GX575" s="37"/>
      <c r="GY575" s="37"/>
      <c r="GZ575" s="37"/>
      <c r="HA575" s="37"/>
      <c r="HB575" s="37"/>
      <c r="HC575" s="37"/>
      <c r="HD575" s="37"/>
      <c r="HE575" s="37"/>
      <c r="HF575" s="37"/>
      <c r="HG575" s="37"/>
      <c r="HH575" s="37"/>
      <c r="HI575" s="37"/>
      <c r="HJ575" s="37"/>
      <c r="HK575" s="37"/>
      <c r="HL575" s="37"/>
      <c r="HM575" s="37"/>
      <c r="HN575" s="37"/>
      <c r="HO575" s="37"/>
      <c r="HP575" s="37"/>
      <c r="HQ575" s="37"/>
      <c r="HR575" s="37"/>
      <c r="HS575" s="37"/>
      <c r="HT575" s="37"/>
      <c r="HU575" s="37"/>
      <c r="HV575" s="37"/>
      <c r="HW575" s="37"/>
      <c r="HX575" s="37"/>
      <c r="HY575" s="37"/>
      <c r="HZ575" s="37"/>
      <c r="IA575" s="37"/>
      <c r="IB575" s="37"/>
      <c r="IC575" s="37"/>
      <c r="ID575" s="37"/>
      <c r="IE575" s="37"/>
      <c r="IF575" s="37"/>
      <c r="IG575" s="37"/>
      <c r="IH575" s="37"/>
      <c r="II575" s="37"/>
      <c r="IJ575" s="37"/>
      <c r="IK575" s="37"/>
      <c r="IL575" s="37"/>
      <c r="IM575" s="37"/>
      <c r="IN575" s="37"/>
      <c r="IO575" s="37"/>
      <c r="IP575" s="37"/>
      <c r="IQ575" s="37"/>
    </row>
    <row r="576" spans="1:251" s="51" customFormat="1" ht="18.75" customHeight="1" thickBot="1">
      <c r="A576" s="52"/>
      <c r="B576" s="113" t="s">
        <v>253</v>
      </c>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5"/>
      <c r="AA576" s="116">
        <f>SUM($AA$575:$AA$575)</f>
        <v>71366</v>
      </c>
      <c r="AB576" s="117"/>
      <c r="AC576" s="117"/>
      <c r="AD576" s="117"/>
      <c r="AE576" s="117"/>
      <c r="AF576" s="117"/>
      <c r="AG576" s="117"/>
      <c r="AH576" s="117"/>
      <c r="AI576" s="118"/>
      <c r="AJ576" s="116">
        <f>SUM($AJ$575:$AJ$575)</f>
        <v>80814</v>
      </c>
      <c r="AK576" s="117"/>
      <c r="AL576" s="117"/>
      <c r="AM576" s="117"/>
      <c r="AN576" s="117"/>
      <c r="AO576" s="117"/>
      <c r="AP576" s="117"/>
      <c r="AQ576" s="117"/>
      <c r="AR576" s="118"/>
      <c r="AS576" s="119"/>
      <c r="AT576" s="120"/>
      <c r="AU576" s="120"/>
      <c r="AV576" s="120"/>
      <c r="AW576" s="120"/>
      <c r="AX576" s="121"/>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c r="CT576" s="37"/>
      <c r="CU576" s="37"/>
      <c r="CV576" s="37"/>
      <c r="CW576" s="37"/>
      <c r="CX576" s="37"/>
      <c r="CY576" s="37"/>
      <c r="CZ576" s="37"/>
      <c r="DA576" s="37"/>
      <c r="DB576" s="37"/>
      <c r="DC576" s="37"/>
      <c r="DD576" s="37"/>
      <c r="DE576" s="37"/>
      <c r="DF576" s="37"/>
      <c r="DG576" s="37"/>
      <c r="DH576" s="37"/>
      <c r="DI576" s="37"/>
      <c r="DJ576" s="37"/>
      <c r="DK576" s="37"/>
      <c r="DL576" s="37"/>
      <c r="DM576" s="37"/>
      <c r="DN576" s="37"/>
      <c r="DO576" s="37"/>
      <c r="DP576" s="37"/>
      <c r="DQ576" s="37"/>
      <c r="DR576" s="37"/>
      <c r="DS576" s="37"/>
      <c r="DT576" s="37"/>
      <c r="DU576" s="37"/>
      <c r="DV576" s="37"/>
      <c r="DW576" s="37"/>
      <c r="DX576" s="37"/>
      <c r="DY576" s="37"/>
      <c r="DZ576" s="37"/>
      <c r="EA576" s="37"/>
      <c r="EB576" s="37"/>
      <c r="EC576" s="37"/>
      <c r="ED576" s="37"/>
      <c r="EE576" s="37"/>
      <c r="EF576" s="37"/>
      <c r="EG576" s="37"/>
      <c r="EH576" s="37"/>
      <c r="EI576" s="37"/>
      <c r="EJ576" s="37"/>
      <c r="EK576" s="37"/>
      <c r="EL576" s="37"/>
      <c r="EM576" s="37"/>
      <c r="EN576" s="37"/>
      <c r="EO576" s="37"/>
      <c r="EP576" s="37"/>
      <c r="EQ576" s="37"/>
      <c r="ER576" s="37"/>
      <c r="ES576" s="37"/>
      <c r="ET576" s="37"/>
      <c r="EU576" s="37"/>
      <c r="EV576" s="37"/>
      <c r="EW576" s="37"/>
      <c r="EX576" s="37"/>
      <c r="EY576" s="37"/>
      <c r="EZ576" s="37"/>
      <c r="FA576" s="37"/>
      <c r="FB576" s="37"/>
      <c r="FC576" s="37"/>
      <c r="FD576" s="37"/>
      <c r="FE576" s="37"/>
      <c r="FF576" s="37"/>
      <c r="FG576" s="37"/>
      <c r="FH576" s="37"/>
      <c r="FI576" s="37"/>
      <c r="FJ576" s="37"/>
      <c r="FK576" s="37"/>
      <c r="FL576" s="37"/>
      <c r="FM576" s="37"/>
      <c r="FN576" s="37"/>
      <c r="FO576" s="37"/>
      <c r="FP576" s="37"/>
      <c r="FQ576" s="37"/>
      <c r="FR576" s="37"/>
      <c r="FS576" s="37"/>
      <c r="FT576" s="37"/>
      <c r="FU576" s="37"/>
      <c r="FV576" s="37"/>
      <c r="FW576" s="37"/>
      <c r="FX576" s="37"/>
      <c r="FY576" s="37"/>
      <c r="FZ576" s="37"/>
      <c r="GA576" s="37"/>
      <c r="GB576" s="37"/>
      <c r="GC576" s="37"/>
      <c r="GD576" s="37"/>
      <c r="GE576" s="37"/>
      <c r="GF576" s="37"/>
      <c r="GG576" s="37"/>
      <c r="GH576" s="37"/>
      <c r="GI576" s="37"/>
      <c r="GJ576" s="37"/>
      <c r="GK576" s="37"/>
      <c r="GL576" s="37"/>
      <c r="GM576" s="37"/>
      <c r="GN576" s="37"/>
      <c r="GO576" s="37"/>
      <c r="GP576" s="37"/>
      <c r="GQ576" s="37"/>
      <c r="GR576" s="37"/>
      <c r="GS576" s="37"/>
      <c r="GT576" s="37"/>
      <c r="GU576" s="37"/>
      <c r="GV576" s="37"/>
      <c r="GW576" s="37"/>
      <c r="GX576" s="37"/>
      <c r="GY576" s="37"/>
      <c r="GZ576" s="37"/>
      <c r="HA576" s="37"/>
      <c r="HB576" s="37"/>
      <c r="HC576" s="37"/>
      <c r="HD576" s="37"/>
      <c r="HE576" s="37"/>
      <c r="HF576" s="37"/>
      <c r="HG576" s="37"/>
      <c r="HH576" s="37"/>
      <c r="HI576" s="37"/>
      <c r="HJ576" s="37"/>
      <c r="HK576" s="37"/>
      <c r="HL576" s="37"/>
      <c r="HM576" s="37"/>
      <c r="HN576" s="37"/>
      <c r="HO576" s="37"/>
      <c r="HP576" s="37"/>
      <c r="HQ576" s="37"/>
      <c r="HR576" s="37"/>
      <c r="HS576" s="37"/>
      <c r="HT576" s="37"/>
      <c r="HU576" s="37"/>
      <c r="HV576" s="37"/>
      <c r="HW576" s="37"/>
      <c r="HX576" s="37"/>
      <c r="HY576" s="37"/>
      <c r="HZ576" s="37"/>
      <c r="IA576" s="37"/>
      <c r="IB576" s="37"/>
      <c r="IC576" s="37"/>
      <c r="ID576" s="37"/>
      <c r="IE576" s="37"/>
      <c r="IF576" s="37"/>
      <c r="IG576" s="37"/>
      <c r="IH576" s="37"/>
      <c r="II576" s="37"/>
      <c r="IJ576" s="37"/>
      <c r="IK576" s="37"/>
      <c r="IL576" s="37"/>
      <c r="IM576" s="37"/>
      <c r="IN576" s="37"/>
      <c r="IO576" s="37"/>
      <c r="IP576" s="37"/>
      <c r="IQ576" s="37"/>
    </row>
    <row r="578" spans="1:113" ht="18.75">
      <c r="A578" s="36" t="s">
        <v>241</v>
      </c>
      <c r="AW578" s="38"/>
      <c r="AX578" s="39"/>
      <c r="AY578" s="38"/>
    </row>
    <row r="580" spans="1:113" ht="18.75">
      <c r="B580" s="122" t="s">
        <v>0</v>
      </c>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row>
    <row r="581" spans="1:113">
      <c r="Z581" s="40"/>
      <c r="AD581" s="40"/>
      <c r="AE581" s="40"/>
      <c r="AF581" s="40"/>
      <c r="AG581" s="40"/>
      <c r="AH581" s="40"/>
      <c r="AI581" s="40"/>
      <c r="AO581" s="40"/>
    </row>
    <row r="582" spans="1:113" ht="13.5" thickBot="1">
      <c r="Z582" s="40"/>
      <c r="AD582" s="40"/>
      <c r="AE582" s="40"/>
      <c r="AF582" s="40"/>
      <c r="AG582" s="40"/>
      <c r="AH582" s="40"/>
      <c r="AI582" s="40"/>
      <c r="AO582" s="40"/>
      <c r="DI582" s="41"/>
    </row>
    <row r="583" spans="1:113" ht="24.75" customHeight="1" thickBot="1">
      <c r="B583" s="124" t="s">
        <v>242</v>
      </c>
      <c r="C583" s="125"/>
      <c r="D583" s="125"/>
      <c r="E583" s="125"/>
      <c r="F583" s="125"/>
      <c r="G583" s="125"/>
      <c r="H583" s="126" t="s">
        <v>343</v>
      </c>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8"/>
      <c r="DI583" s="41"/>
    </row>
    <row r="584" spans="1:113" ht="14.25">
      <c r="B584" s="42"/>
      <c r="C584" s="42"/>
      <c r="D584" s="42"/>
      <c r="E584" s="42"/>
      <c r="F584" s="42"/>
      <c r="G584" s="42"/>
      <c r="H584" s="43"/>
      <c r="I584" s="43"/>
      <c r="J584" s="43"/>
      <c r="K584" s="43"/>
      <c r="L584" s="44"/>
      <c r="M584" s="44"/>
      <c r="N584" s="44"/>
      <c r="O584" s="44"/>
      <c r="P584" s="43"/>
      <c r="Q584" s="43"/>
      <c r="R584" s="43"/>
      <c r="S584" s="43"/>
      <c r="T584" s="43"/>
      <c r="U584" s="43"/>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c r="AW584" s="45"/>
      <c r="AX584" s="45"/>
      <c r="DI584" s="41"/>
    </row>
    <row r="585" spans="1:113" ht="15" thickBot="1">
      <c r="A585" s="46"/>
      <c r="B585" s="45" t="s">
        <v>244</v>
      </c>
      <c r="C585" s="43"/>
      <c r="D585" s="43"/>
      <c r="E585" s="43"/>
      <c r="F585" s="43"/>
      <c r="G585" s="43"/>
      <c r="H585" s="43"/>
      <c r="I585" s="43"/>
      <c r="J585" s="43"/>
      <c r="K585" s="43"/>
      <c r="L585" s="44"/>
      <c r="M585" s="44"/>
      <c r="N585" s="44"/>
      <c r="O585" s="44"/>
      <c r="P585" s="43"/>
      <c r="Q585" s="43"/>
      <c r="R585" s="43"/>
      <c r="S585" s="43"/>
      <c r="T585" s="43"/>
      <c r="U585" s="43"/>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c r="AW585" s="45"/>
      <c r="AX585" s="45"/>
      <c r="DI585" s="41"/>
    </row>
    <row r="586" spans="1:113" ht="14.25">
      <c r="A586" s="43"/>
      <c r="B586" s="47"/>
      <c r="C586" s="42"/>
      <c r="D586" s="42"/>
      <c r="E586" s="42"/>
      <c r="F586" s="42"/>
      <c r="G586" s="42"/>
      <c r="H586" s="42"/>
      <c r="I586" s="42"/>
      <c r="J586" s="42"/>
      <c r="K586" s="42"/>
      <c r="L586" s="48"/>
      <c r="M586" s="48"/>
      <c r="N586" s="48"/>
      <c r="O586" s="48"/>
      <c r="P586" s="42"/>
      <c r="Q586" s="42"/>
      <c r="R586" s="42"/>
      <c r="S586" s="42"/>
      <c r="T586" s="42"/>
      <c r="U586" s="42"/>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50"/>
    </row>
    <row r="587" spans="1:113" ht="12" customHeight="1">
      <c r="A587" s="43"/>
      <c r="B587" s="129" t="s">
        <v>344</v>
      </c>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c r="AA587" s="130"/>
      <c r="AB587" s="130"/>
      <c r="AC587" s="130"/>
      <c r="AD587" s="130"/>
      <c r="AE587" s="130"/>
      <c r="AF587" s="130"/>
      <c r="AG587" s="130"/>
      <c r="AH587" s="130"/>
      <c r="AI587" s="130"/>
      <c r="AJ587" s="130"/>
      <c r="AK587" s="130"/>
      <c r="AL587" s="130"/>
      <c r="AM587" s="130"/>
      <c r="AN587" s="130"/>
      <c r="AO587" s="130"/>
      <c r="AP587" s="130"/>
      <c r="AQ587" s="130"/>
      <c r="AR587" s="130"/>
      <c r="AS587" s="130"/>
      <c r="AT587" s="130"/>
      <c r="AU587" s="130"/>
      <c r="AV587" s="130"/>
      <c r="AW587" s="130"/>
      <c r="AX587" s="131"/>
    </row>
    <row r="588" spans="1:113" ht="12" customHeight="1">
      <c r="A588" s="43"/>
      <c r="B588" s="129"/>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c r="AA588" s="130"/>
      <c r="AB588" s="130"/>
      <c r="AC588" s="130"/>
      <c r="AD588" s="130"/>
      <c r="AE588" s="130"/>
      <c r="AF588" s="130"/>
      <c r="AG588" s="130"/>
      <c r="AH588" s="130"/>
      <c r="AI588" s="130"/>
      <c r="AJ588" s="130"/>
      <c r="AK588" s="130"/>
      <c r="AL588" s="130"/>
      <c r="AM588" s="130"/>
      <c r="AN588" s="130"/>
      <c r="AO588" s="130"/>
      <c r="AP588" s="130"/>
      <c r="AQ588" s="130"/>
      <c r="AR588" s="130"/>
      <c r="AS588" s="130"/>
      <c r="AT588" s="130"/>
      <c r="AU588" s="130"/>
      <c r="AV588" s="130"/>
      <c r="AW588" s="130"/>
      <c r="AX588" s="131"/>
      <c r="BC588" s="51"/>
    </row>
    <row r="589" spans="1:113" ht="12" customHeight="1">
      <c r="A589" s="43"/>
      <c r="B589" s="129"/>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c r="AA589" s="130"/>
      <c r="AB589" s="130"/>
      <c r="AC589" s="130"/>
      <c r="AD589" s="130"/>
      <c r="AE589" s="130"/>
      <c r="AF589" s="130"/>
      <c r="AG589" s="130"/>
      <c r="AH589" s="130"/>
      <c r="AI589" s="130"/>
      <c r="AJ589" s="130"/>
      <c r="AK589" s="130"/>
      <c r="AL589" s="130"/>
      <c r="AM589" s="130"/>
      <c r="AN589" s="130"/>
      <c r="AO589" s="130"/>
      <c r="AP589" s="130"/>
      <c r="AQ589" s="130"/>
      <c r="AR589" s="130"/>
      <c r="AS589" s="130"/>
      <c r="AT589" s="130"/>
      <c r="AU589" s="130"/>
      <c r="AV589" s="130"/>
      <c r="AW589" s="130"/>
      <c r="AX589" s="131"/>
    </row>
    <row r="590" spans="1:113" ht="12" customHeight="1">
      <c r="A590" s="43"/>
      <c r="B590" s="129"/>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c r="AA590" s="130"/>
      <c r="AB590" s="130"/>
      <c r="AC590" s="130"/>
      <c r="AD590" s="130"/>
      <c r="AE590" s="130"/>
      <c r="AF590" s="130"/>
      <c r="AG590" s="130"/>
      <c r="AH590" s="130"/>
      <c r="AI590" s="130"/>
      <c r="AJ590" s="130"/>
      <c r="AK590" s="130"/>
      <c r="AL590" s="130"/>
      <c r="AM590" s="130"/>
      <c r="AN590" s="130"/>
      <c r="AO590" s="130"/>
      <c r="AP590" s="130"/>
      <c r="AQ590" s="130"/>
      <c r="AR590" s="130"/>
      <c r="AS590" s="130"/>
      <c r="AT590" s="130"/>
      <c r="AU590" s="130"/>
      <c r="AV590" s="130"/>
      <c r="AW590" s="130"/>
      <c r="AX590" s="131"/>
    </row>
    <row r="591" spans="1:113" ht="12" customHeight="1">
      <c r="A591" s="43"/>
      <c r="B591" s="129"/>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c r="AA591" s="130"/>
      <c r="AB591" s="130"/>
      <c r="AC591" s="130"/>
      <c r="AD591" s="130"/>
      <c r="AE591" s="130"/>
      <c r="AF591" s="130"/>
      <c r="AG591" s="130"/>
      <c r="AH591" s="130"/>
      <c r="AI591" s="130"/>
      <c r="AJ591" s="130"/>
      <c r="AK591" s="130"/>
      <c r="AL591" s="130"/>
      <c r="AM591" s="130"/>
      <c r="AN591" s="130"/>
      <c r="AO591" s="130"/>
      <c r="AP591" s="130"/>
      <c r="AQ591" s="130"/>
      <c r="AR591" s="130"/>
      <c r="AS591" s="130"/>
      <c r="AT591" s="130"/>
      <c r="AU591" s="130"/>
      <c r="AV591" s="130"/>
      <c r="AW591" s="130"/>
      <c r="AX591" s="131"/>
    </row>
    <row r="592" spans="1:113" ht="15" thickBot="1">
      <c r="A592" s="52"/>
      <c r="B592" s="53"/>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c r="AC592" s="54"/>
      <c r="AD592" s="54"/>
      <c r="AE592" s="54"/>
      <c r="AF592" s="54"/>
      <c r="AG592" s="54"/>
      <c r="AH592" s="54"/>
      <c r="AI592" s="54"/>
      <c r="AJ592" s="54"/>
      <c r="AK592" s="54"/>
      <c r="AL592" s="54"/>
      <c r="AM592" s="54"/>
      <c r="AN592" s="54"/>
      <c r="AO592" s="54"/>
      <c r="AP592" s="54"/>
      <c r="AQ592" s="54"/>
      <c r="AR592" s="54"/>
      <c r="AS592" s="54"/>
      <c r="AT592" s="54"/>
      <c r="AU592" s="54"/>
      <c r="AV592" s="54"/>
      <c r="AW592" s="54"/>
      <c r="AX592" s="55"/>
    </row>
    <row r="593" spans="1:251">
      <c r="B593" s="56"/>
    </row>
    <row r="594" spans="1:251" ht="15" thickBot="1">
      <c r="A594" s="46"/>
      <c r="B594" s="45" t="s">
        <v>245</v>
      </c>
      <c r="C594" s="43"/>
      <c r="D594" s="43"/>
      <c r="E594" s="43"/>
      <c r="F594" s="43"/>
      <c r="G594" s="43"/>
      <c r="H594" s="43"/>
      <c r="I594" s="43"/>
      <c r="J594" s="43"/>
      <c r="K594" s="43"/>
      <c r="L594" s="44"/>
      <c r="M594" s="44"/>
      <c r="N594" s="44"/>
      <c r="O594" s="44"/>
      <c r="P594" s="43"/>
      <c r="Q594" s="43"/>
      <c r="R594" s="43"/>
      <c r="S594" s="43"/>
      <c r="T594" s="43"/>
      <c r="U594" s="43"/>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T594" s="45"/>
      <c r="AU594" s="45"/>
      <c r="AV594" s="45"/>
      <c r="AW594" s="45"/>
      <c r="AX594" s="45"/>
      <c r="DI594" s="41"/>
    </row>
    <row r="595" spans="1:251" ht="14.25">
      <c r="A595" s="43"/>
      <c r="B595" s="47"/>
      <c r="C595" s="42"/>
      <c r="D595" s="42"/>
      <c r="E595" s="42"/>
      <c r="F595" s="42"/>
      <c r="G595" s="42"/>
      <c r="H595" s="42"/>
      <c r="I595" s="42"/>
      <c r="J595" s="42"/>
      <c r="K595" s="42"/>
      <c r="L595" s="48"/>
      <c r="M595" s="48"/>
      <c r="N595" s="48"/>
      <c r="O595" s="48"/>
      <c r="P595" s="42"/>
      <c r="Q595" s="42"/>
      <c r="R595" s="42"/>
      <c r="S595" s="42"/>
      <c r="T595" s="42"/>
      <c r="U595" s="42"/>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50"/>
    </row>
    <row r="596" spans="1:251" ht="12" customHeight="1">
      <c r="A596" s="43"/>
      <c r="B596" s="129" t="s">
        <v>345</v>
      </c>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c r="AA596" s="130"/>
      <c r="AB596" s="130"/>
      <c r="AC596" s="130"/>
      <c r="AD596" s="130"/>
      <c r="AE596" s="130"/>
      <c r="AF596" s="130"/>
      <c r="AG596" s="130"/>
      <c r="AH596" s="130"/>
      <c r="AI596" s="130"/>
      <c r="AJ596" s="130"/>
      <c r="AK596" s="130"/>
      <c r="AL596" s="130"/>
      <c r="AM596" s="130"/>
      <c r="AN596" s="130"/>
      <c r="AO596" s="130"/>
      <c r="AP596" s="130"/>
      <c r="AQ596" s="130"/>
      <c r="AR596" s="130"/>
      <c r="AS596" s="130"/>
      <c r="AT596" s="130"/>
      <c r="AU596" s="130"/>
      <c r="AV596" s="130"/>
      <c r="AW596" s="130"/>
      <c r="AX596" s="131"/>
    </row>
    <row r="597" spans="1:251" ht="12" customHeight="1">
      <c r="A597" s="43"/>
      <c r="B597" s="129"/>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c r="AA597" s="130"/>
      <c r="AB597" s="130"/>
      <c r="AC597" s="130"/>
      <c r="AD597" s="130"/>
      <c r="AE597" s="130"/>
      <c r="AF597" s="130"/>
      <c r="AG597" s="130"/>
      <c r="AH597" s="130"/>
      <c r="AI597" s="130"/>
      <c r="AJ597" s="130"/>
      <c r="AK597" s="130"/>
      <c r="AL597" s="130"/>
      <c r="AM597" s="130"/>
      <c r="AN597" s="130"/>
      <c r="AO597" s="130"/>
      <c r="AP597" s="130"/>
      <c r="AQ597" s="130"/>
      <c r="AR597" s="130"/>
      <c r="AS597" s="130"/>
      <c r="AT597" s="130"/>
      <c r="AU597" s="130"/>
      <c r="AV597" s="130"/>
      <c r="AW597" s="130"/>
      <c r="AX597" s="131"/>
    </row>
    <row r="598" spans="1:251" ht="12" customHeight="1">
      <c r="A598" s="43"/>
      <c r="B598" s="129"/>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c r="AA598" s="130"/>
      <c r="AB598" s="130"/>
      <c r="AC598" s="130"/>
      <c r="AD598" s="130"/>
      <c r="AE598" s="130"/>
      <c r="AF598" s="130"/>
      <c r="AG598" s="130"/>
      <c r="AH598" s="130"/>
      <c r="AI598" s="130"/>
      <c r="AJ598" s="130"/>
      <c r="AK598" s="130"/>
      <c r="AL598" s="130"/>
      <c r="AM598" s="130"/>
      <c r="AN598" s="130"/>
      <c r="AO598" s="130"/>
      <c r="AP598" s="130"/>
      <c r="AQ598" s="130"/>
      <c r="AR598" s="130"/>
      <c r="AS598" s="130"/>
      <c r="AT598" s="130"/>
      <c r="AU598" s="130"/>
      <c r="AV598" s="130"/>
      <c r="AW598" s="130"/>
      <c r="AX598" s="131"/>
      <c r="BC598" s="51"/>
    </row>
    <row r="599" spans="1:251" ht="12" customHeight="1">
      <c r="A599" s="43"/>
      <c r="B599" s="129"/>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c r="AA599" s="130"/>
      <c r="AB599" s="130"/>
      <c r="AC599" s="130"/>
      <c r="AD599" s="130"/>
      <c r="AE599" s="130"/>
      <c r="AF599" s="130"/>
      <c r="AG599" s="130"/>
      <c r="AH599" s="130"/>
      <c r="AI599" s="130"/>
      <c r="AJ599" s="130"/>
      <c r="AK599" s="130"/>
      <c r="AL599" s="130"/>
      <c r="AM599" s="130"/>
      <c r="AN599" s="130"/>
      <c r="AO599" s="130"/>
      <c r="AP599" s="130"/>
      <c r="AQ599" s="130"/>
      <c r="AR599" s="130"/>
      <c r="AS599" s="130"/>
      <c r="AT599" s="130"/>
      <c r="AU599" s="130"/>
      <c r="AV599" s="130"/>
      <c r="AW599" s="130"/>
      <c r="AX599" s="131"/>
    </row>
    <row r="600" spans="1:251" ht="12" customHeight="1">
      <c r="A600" s="43"/>
      <c r="B600" s="129"/>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c r="AA600" s="130"/>
      <c r="AB600" s="130"/>
      <c r="AC600" s="130"/>
      <c r="AD600" s="130"/>
      <c r="AE600" s="130"/>
      <c r="AF600" s="130"/>
      <c r="AG600" s="130"/>
      <c r="AH600" s="130"/>
      <c r="AI600" s="130"/>
      <c r="AJ600" s="130"/>
      <c r="AK600" s="130"/>
      <c r="AL600" s="130"/>
      <c r="AM600" s="130"/>
      <c r="AN600" s="130"/>
      <c r="AO600" s="130"/>
      <c r="AP600" s="130"/>
      <c r="AQ600" s="130"/>
      <c r="AR600" s="130"/>
      <c r="AS600" s="130"/>
      <c r="AT600" s="130"/>
      <c r="AU600" s="130"/>
      <c r="AV600" s="130"/>
      <c r="AW600" s="130"/>
      <c r="AX600" s="131"/>
    </row>
    <row r="601" spans="1:251" ht="12" customHeight="1">
      <c r="A601" s="43"/>
      <c r="B601" s="129"/>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c r="AA601" s="130"/>
      <c r="AB601" s="130"/>
      <c r="AC601" s="130"/>
      <c r="AD601" s="130"/>
      <c r="AE601" s="130"/>
      <c r="AF601" s="130"/>
      <c r="AG601" s="130"/>
      <c r="AH601" s="130"/>
      <c r="AI601" s="130"/>
      <c r="AJ601" s="130"/>
      <c r="AK601" s="130"/>
      <c r="AL601" s="130"/>
      <c r="AM601" s="130"/>
      <c r="AN601" s="130"/>
      <c r="AO601" s="130"/>
      <c r="AP601" s="130"/>
      <c r="AQ601" s="130"/>
      <c r="AR601" s="130"/>
      <c r="AS601" s="130"/>
      <c r="AT601" s="130"/>
      <c r="AU601" s="130"/>
      <c r="AV601" s="130"/>
      <c r="AW601" s="130"/>
      <c r="AX601" s="131"/>
    </row>
    <row r="602" spans="1:251" ht="15" thickBot="1">
      <c r="A602" s="52"/>
      <c r="B602" s="53"/>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c r="AC602" s="54"/>
      <c r="AD602" s="54"/>
      <c r="AE602" s="54"/>
      <c r="AF602" s="54"/>
      <c r="AG602" s="54"/>
      <c r="AH602" s="54"/>
      <c r="AI602" s="54"/>
      <c r="AJ602" s="54"/>
      <c r="AK602" s="54"/>
      <c r="AL602" s="54"/>
      <c r="AM602" s="54"/>
      <c r="AN602" s="54"/>
      <c r="AO602" s="54"/>
      <c r="AP602" s="54"/>
      <c r="AQ602" s="54"/>
      <c r="AR602" s="54"/>
      <c r="AS602" s="54"/>
      <c r="AT602" s="54"/>
      <c r="AU602" s="54"/>
      <c r="AV602" s="54"/>
      <c r="AW602" s="54"/>
      <c r="AX602" s="55"/>
    </row>
    <row r="603" spans="1:251">
      <c r="B603" s="56"/>
    </row>
    <row r="604" spans="1:251" ht="14.25">
      <c r="B604" s="45" t="s">
        <v>247</v>
      </c>
      <c r="C604" s="43"/>
      <c r="D604" s="43"/>
      <c r="E604" s="43"/>
      <c r="F604" s="43"/>
      <c r="G604" s="43"/>
      <c r="H604" s="43"/>
      <c r="I604" s="43"/>
      <c r="J604" s="43"/>
      <c r="K604" s="43"/>
      <c r="L604" s="44"/>
      <c r="M604" s="44"/>
      <c r="N604" s="44"/>
      <c r="O604" s="44"/>
      <c r="P604" s="43"/>
      <c r="Q604" s="43"/>
      <c r="R604" s="43"/>
      <c r="S604" s="43"/>
      <c r="T604" s="43"/>
      <c r="U604" s="43"/>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c r="AW604" s="45"/>
      <c r="AX604" s="45"/>
    </row>
    <row r="605" spans="1:251" ht="15" thickBot="1">
      <c r="B605" s="43"/>
      <c r="C605" s="43"/>
      <c r="D605" s="43"/>
      <c r="E605" s="43"/>
      <c r="F605" s="43"/>
      <c r="G605" s="43"/>
      <c r="H605" s="43"/>
      <c r="I605" s="43"/>
      <c r="J605" s="43"/>
      <c r="K605" s="43"/>
      <c r="L605" s="44"/>
      <c r="M605" s="44"/>
      <c r="N605" s="44"/>
      <c r="O605" s="44"/>
      <c r="P605" s="43"/>
      <c r="Q605" s="43"/>
      <c r="R605" s="43"/>
      <c r="S605" s="43"/>
      <c r="T605" s="43"/>
      <c r="U605" s="43"/>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c r="AW605" s="45"/>
      <c r="AX605" s="57" t="s">
        <v>248</v>
      </c>
    </row>
    <row r="606" spans="1:251" s="51" customFormat="1" ht="13.5" customHeight="1">
      <c r="A606" s="43"/>
      <c r="B606" s="132" t="s">
        <v>249</v>
      </c>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4"/>
      <c r="AA606" s="138" t="s">
        <v>250</v>
      </c>
      <c r="AB606" s="133"/>
      <c r="AC606" s="133"/>
      <c r="AD606" s="133"/>
      <c r="AE606" s="133"/>
      <c r="AF606" s="133"/>
      <c r="AG606" s="133"/>
      <c r="AH606" s="133"/>
      <c r="AI606" s="134"/>
      <c r="AJ606" s="138" t="s">
        <v>251</v>
      </c>
      <c r="AK606" s="133"/>
      <c r="AL606" s="133"/>
      <c r="AM606" s="133"/>
      <c r="AN606" s="133"/>
      <c r="AO606" s="133"/>
      <c r="AP606" s="133"/>
      <c r="AQ606" s="133"/>
      <c r="AR606" s="134"/>
      <c r="AS606" s="138" t="s">
        <v>252</v>
      </c>
      <c r="AT606" s="133"/>
      <c r="AU606" s="133"/>
      <c r="AV606" s="133"/>
      <c r="AW606" s="133"/>
      <c r="AX606" s="140"/>
      <c r="AY606" s="37"/>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c r="BX606" s="37"/>
      <c r="BY606" s="37"/>
      <c r="BZ606" s="37"/>
      <c r="CA606" s="37"/>
      <c r="CB606" s="37"/>
      <c r="CC606" s="37"/>
      <c r="CD606" s="37"/>
      <c r="CE606" s="37"/>
      <c r="CF606" s="37"/>
      <c r="CG606" s="37"/>
      <c r="CH606" s="37"/>
      <c r="CI606" s="37"/>
      <c r="CJ606" s="37"/>
      <c r="CK606" s="37"/>
      <c r="CL606" s="37"/>
      <c r="CM606" s="37"/>
      <c r="CN606" s="37"/>
      <c r="CO606" s="37"/>
      <c r="CP606" s="37"/>
      <c r="CQ606" s="37"/>
      <c r="CR606" s="37"/>
      <c r="CS606" s="37"/>
      <c r="CT606" s="37"/>
      <c r="CU606" s="37"/>
      <c r="CV606" s="37"/>
      <c r="CW606" s="37"/>
      <c r="CX606" s="37"/>
      <c r="CY606" s="37"/>
      <c r="CZ606" s="37"/>
      <c r="DA606" s="37"/>
      <c r="DB606" s="37"/>
      <c r="DC606" s="37"/>
      <c r="DD606" s="37"/>
      <c r="DE606" s="37"/>
      <c r="DF606" s="37"/>
      <c r="DG606" s="37"/>
      <c r="DH606" s="37"/>
      <c r="DI606" s="37"/>
      <c r="DJ606" s="37"/>
      <c r="DK606" s="37"/>
      <c r="DL606" s="37"/>
      <c r="DM606" s="37"/>
      <c r="DN606" s="37"/>
      <c r="DO606" s="37"/>
      <c r="DP606" s="37"/>
      <c r="DQ606" s="37"/>
      <c r="DR606" s="37"/>
      <c r="DS606" s="37"/>
      <c r="DT606" s="37"/>
      <c r="DU606" s="37"/>
      <c r="DV606" s="37"/>
      <c r="DW606" s="37"/>
      <c r="DX606" s="37"/>
      <c r="DY606" s="37"/>
      <c r="DZ606" s="37"/>
      <c r="EA606" s="37"/>
      <c r="EB606" s="37"/>
      <c r="EC606" s="37"/>
      <c r="ED606" s="37"/>
      <c r="EE606" s="37"/>
      <c r="EF606" s="37"/>
      <c r="EG606" s="37"/>
      <c r="EH606" s="37"/>
      <c r="EI606" s="37"/>
      <c r="EJ606" s="37"/>
      <c r="EK606" s="37"/>
      <c r="EL606" s="37"/>
      <c r="EM606" s="37"/>
      <c r="EN606" s="37"/>
      <c r="EO606" s="37"/>
      <c r="EP606" s="37"/>
      <c r="EQ606" s="37"/>
      <c r="ER606" s="37"/>
      <c r="ES606" s="37"/>
      <c r="ET606" s="37"/>
      <c r="EU606" s="37"/>
      <c r="EV606" s="37"/>
      <c r="EW606" s="37"/>
      <c r="EX606" s="37"/>
      <c r="EY606" s="37"/>
      <c r="EZ606" s="37"/>
      <c r="FA606" s="37"/>
      <c r="FB606" s="37"/>
      <c r="FC606" s="37"/>
      <c r="FD606" s="37"/>
      <c r="FE606" s="37"/>
      <c r="FF606" s="37"/>
      <c r="FG606" s="37"/>
      <c r="FH606" s="37"/>
      <c r="FI606" s="37"/>
      <c r="FJ606" s="37"/>
      <c r="FK606" s="37"/>
      <c r="FL606" s="37"/>
      <c r="FM606" s="37"/>
      <c r="FN606" s="37"/>
      <c r="FO606" s="37"/>
      <c r="FP606" s="37"/>
      <c r="FQ606" s="37"/>
      <c r="FR606" s="37"/>
      <c r="FS606" s="37"/>
      <c r="FT606" s="37"/>
      <c r="FU606" s="37"/>
      <c r="FV606" s="37"/>
      <c r="FW606" s="37"/>
      <c r="FX606" s="37"/>
      <c r="FY606" s="37"/>
      <c r="FZ606" s="37"/>
      <c r="GA606" s="37"/>
      <c r="GB606" s="37"/>
      <c r="GC606" s="37"/>
      <c r="GD606" s="37"/>
      <c r="GE606" s="37"/>
      <c r="GF606" s="37"/>
      <c r="GG606" s="37"/>
      <c r="GH606" s="37"/>
      <c r="GI606" s="37"/>
      <c r="GJ606" s="37"/>
      <c r="GK606" s="37"/>
      <c r="GL606" s="37"/>
      <c r="GM606" s="37"/>
      <c r="GN606" s="37"/>
      <c r="GO606" s="37"/>
      <c r="GP606" s="37"/>
      <c r="GQ606" s="37"/>
      <c r="GR606" s="37"/>
      <c r="GS606" s="37"/>
      <c r="GT606" s="37"/>
      <c r="GU606" s="37"/>
      <c r="GV606" s="37"/>
      <c r="GW606" s="37"/>
      <c r="GX606" s="37"/>
      <c r="GY606" s="37"/>
      <c r="GZ606" s="37"/>
      <c r="HA606" s="37"/>
      <c r="HB606" s="37"/>
      <c r="HC606" s="37"/>
      <c r="HD606" s="37"/>
      <c r="HE606" s="37"/>
      <c r="HF606" s="37"/>
      <c r="HG606" s="37"/>
      <c r="HH606" s="37"/>
      <c r="HI606" s="37"/>
      <c r="HJ606" s="37"/>
      <c r="HK606" s="37"/>
      <c r="HL606" s="37"/>
      <c r="HM606" s="37"/>
      <c r="HN606" s="37"/>
      <c r="HO606" s="37"/>
      <c r="HP606" s="37"/>
      <c r="HQ606" s="37"/>
      <c r="HR606" s="37"/>
      <c r="HS606" s="37"/>
      <c r="HT606" s="37"/>
      <c r="HU606" s="37"/>
      <c r="HV606" s="37"/>
      <c r="HW606" s="37"/>
      <c r="HX606" s="37"/>
      <c r="HY606" s="37"/>
      <c r="HZ606" s="37"/>
      <c r="IA606" s="37"/>
      <c r="IB606" s="37"/>
      <c r="IC606" s="37"/>
      <c r="ID606" s="37"/>
      <c r="IE606" s="37"/>
      <c r="IF606" s="37"/>
      <c r="IG606" s="37"/>
      <c r="IH606" s="37"/>
      <c r="II606" s="37"/>
      <c r="IJ606" s="37"/>
      <c r="IK606" s="37"/>
      <c r="IL606" s="37"/>
      <c r="IM606" s="37"/>
      <c r="IN606" s="37"/>
      <c r="IO606" s="37"/>
      <c r="IP606" s="37"/>
      <c r="IQ606" s="37"/>
    </row>
    <row r="607" spans="1:251" s="51" customFormat="1" ht="13.5">
      <c r="A607" s="43"/>
      <c r="B607" s="135"/>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7"/>
      <c r="AA607" s="139"/>
      <c r="AB607" s="136"/>
      <c r="AC607" s="136"/>
      <c r="AD607" s="136"/>
      <c r="AE607" s="136"/>
      <c r="AF607" s="136"/>
      <c r="AG607" s="136"/>
      <c r="AH607" s="136"/>
      <c r="AI607" s="137"/>
      <c r="AJ607" s="139"/>
      <c r="AK607" s="136"/>
      <c r="AL607" s="136"/>
      <c r="AM607" s="136"/>
      <c r="AN607" s="136"/>
      <c r="AO607" s="136"/>
      <c r="AP607" s="136"/>
      <c r="AQ607" s="136"/>
      <c r="AR607" s="137"/>
      <c r="AS607" s="139"/>
      <c r="AT607" s="136"/>
      <c r="AU607" s="136"/>
      <c r="AV607" s="136"/>
      <c r="AW607" s="136"/>
      <c r="AX607" s="141"/>
      <c r="AY607" s="37"/>
      <c r="AZ607" s="37"/>
      <c r="BA607" s="37"/>
      <c r="BB607" s="58"/>
      <c r="BC607" s="59"/>
      <c r="BE607" s="37"/>
      <c r="BF607" s="37"/>
      <c r="BG607" s="37"/>
      <c r="BH607" s="37"/>
      <c r="BI607" s="37"/>
      <c r="BJ607" s="37"/>
      <c r="BK607" s="37"/>
      <c r="BL607" s="37"/>
      <c r="BM607" s="37"/>
      <c r="BN607" s="37"/>
      <c r="BO607" s="37"/>
      <c r="BP607" s="37"/>
      <c r="BQ607" s="37"/>
      <c r="BR607" s="37"/>
      <c r="BS607" s="37"/>
      <c r="BT607" s="37"/>
      <c r="BU607" s="37"/>
      <c r="BV607" s="37"/>
      <c r="BW607" s="37"/>
      <c r="BX607" s="37"/>
      <c r="BY607" s="37"/>
      <c r="BZ607" s="37"/>
      <c r="CA607" s="37"/>
      <c r="CB607" s="37"/>
      <c r="CC607" s="37"/>
      <c r="CD607" s="37"/>
      <c r="CE607" s="37"/>
      <c r="CF607" s="37"/>
      <c r="CG607" s="37"/>
      <c r="CH607" s="37"/>
      <c r="CI607" s="37"/>
      <c r="CJ607" s="37"/>
      <c r="CK607" s="37"/>
      <c r="CL607" s="37"/>
      <c r="CM607" s="37"/>
      <c r="CN607" s="37"/>
      <c r="CO607" s="37"/>
      <c r="CP607" s="37"/>
      <c r="CQ607" s="37"/>
      <c r="CR607" s="37"/>
      <c r="CS607" s="37"/>
      <c r="CT607" s="37"/>
      <c r="CU607" s="37"/>
      <c r="CV607" s="37"/>
      <c r="CW607" s="37"/>
      <c r="CX607" s="37"/>
      <c r="CY607" s="37"/>
      <c r="CZ607" s="37"/>
      <c r="DA607" s="37"/>
      <c r="DB607" s="37"/>
      <c r="DC607" s="37"/>
      <c r="DD607" s="37"/>
      <c r="DE607" s="37"/>
      <c r="DF607" s="37"/>
      <c r="DG607" s="37"/>
      <c r="DH607" s="37"/>
      <c r="DI607" s="37"/>
      <c r="DJ607" s="37"/>
      <c r="DK607" s="37"/>
      <c r="DL607" s="37"/>
      <c r="DM607" s="37"/>
      <c r="DN607" s="37"/>
      <c r="DO607" s="37"/>
      <c r="DP607" s="37"/>
      <c r="DQ607" s="37"/>
      <c r="DR607" s="37"/>
      <c r="DS607" s="37"/>
      <c r="DT607" s="37"/>
      <c r="DU607" s="37"/>
      <c r="DV607" s="37"/>
      <c r="DW607" s="37"/>
      <c r="DX607" s="37"/>
      <c r="DY607" s="37"/>
      <c r="DZ607" s="37"/>
      <c r="EA607" s="37"/>
      <c r="EB607" s="37"/>
      <c r="EC607" s="37"/>
      <c r="ED607" s="37"/>
      <c r="EE607" s="37"/>
      <c r="EF607" s="37"/>
      <c r="EG607" s="37"/>
      <c r="EH607" s="37"/>
      <c r="EI607" s="37"/>
      <c r="EJ607" s="37"/>
      <c r="EK607" s="37"/>
      <c r="EL607" s="37"/>
      <c r="EM607" s="37"/>
      <c r="EN607" s="37"/>
      <c r="EO607" s="37"/>
      <c r="EP607" s="37"/>
      <c r="EQ607" s="37"/>
      <c r="ER607" s="37"/>
      <c r="ES607" s="37"/>
      <c r="ET607" s="37"/>
      <c r="EU607" s="37"/>
      <c r="EV607" s="37"/>
      <c r="EW607" s="37"/>
      <c r="EX607" s="37"/>
      <c r="EY607" s="37"/>
      <c r="EZ607" s="37"/>
      <c r="FA607" s="37"/>
      <c r="FB607" s="37"/>
      <c r="FC607" s="37"/>
      <c r="FD607" s="37"/>
      <c r="FE607" s="37"/>
      <c r="FF607" s="37"/>
      <c r="FG607" s="37"/>
      <c r="FH607" s="37"/>
      <c r="FI607" s="37"/>
      <c r="FJ607" s="37"/>
      <c r="FK607" s="37"/>
      <c r="FL607" s="37"/>
      <c r="FM607" s="37"/>
      <c r="FN607" s="37"/>
      <c r="FO607" s="37"/>
      <c r="FP607" s="37"/>
      <c r="FQ607" s="37"/>
      <c r="FR607" s="37"/>
      <c r="FS607" s="37"/>
      <c r="FT607" s="37"/>
      <c r="FU607" s="37"/>
      <c r="FV607" s="37"/>
      <c r="FW607" s="37"/>
      <c r="FX607" s="37"/>
      <c r="FY607" s="37"/>
      <c r="FZ607" s="37"/>
      <c r="GA607" s="37"/>
      <c r="GB607" s="37"/>
      <c r="GC607" s="37"/>
      <c r="GD607" s="37"/>
      <c r="GE607" s="37"/>
      <c r="GF607" s="37"/>
      <c r="GG607" s="37"/>
      <c r="GH607" s="37"/>
      <c r="GI607" s="37"/>
      <c r="GJ607" s="37"/>
      <c r="GK607" s="37"/>
      <c r="GL607" s="37"/>
      <c r="GM607" s="37"/>
      <c r="GN607" s="37"/>
      <c r="GO607" s="37"/>
      <c r="GP607" s="37"/>
      <c r="GQ607" s="37"/>
      <c r="GR607" s="37"/>
      <c r="GS607" s="37"/>
      <c r="GT607" s="37"/>
      <c r="GU607" s="37"/>
      <c r="GV607" s="37"/>
      <c r="GW607" s="37"/>
      <c r="GX607" s="37"/>
      <c r="GY607" s="37"/>
      <c r="GZ607" s="37"/>
      <c r="HA607" s="37"/>
      <c r="HB607" s="37"/>
      <c r="HC607" s="37"/>
      <c r="HD607" s="37"/>
      <c r="HE607" s="37"/>
      <c r="HF607" s="37"/>
      <c r="HG607" s="37"/>
      <c r="HH607" s="37"/>
      <c r="HI607" s="37"/>
      <c r="HJ607" s="37"/>
      <c r="HK607" s="37"/>
      <c r="HL607" s="37"/>
      <c r="HM607" s="37"/>
      <c r="HN607" s="37"/>
      <c r="HO607" s="37"/>
      <c r="HP607" s="37"/>
      <c r="HQ607" s="37"/>
      <c r="HR607" s="37"/>
      <c r="HS607" s="37"/>
      <c r="HT607" s="37"/>
      <c r="HU607" s="37"/>
      <c r="HV607" s="37"/>
      <c r="HW607" s="37"/>
      <c r="HX607" s="37"/>
      <c r="HY607" s="37"/>
      <c r="HZ607" s="37"/>
      <c r="IA607" s="37"/>
      <c r="IB607" s="37"/>
      <c r="IC607" s="37"/>
      <c r="ID607" s="37"/>
      <c r="IE607" s="37"/>
      <c r="IF607" s="37"/>
      <c r="IG607" s="37"/>
      <c r="IH607" s="37"/>
      <c r="II607" s="37"/>
      <c r="IJ607" s="37"/>
      <c r="IK607" s="37"/>
      <c r="IL607" s="37"/>
      <c r="IM607" s="37"/>
      <c r="IN607" s="37"/>
      <c r="IO607" s="37"/>
      <c r="IP607" s="37"/>
      <c r="IQ607" s="37"/>
    </row>
    <row r="608" spans="1:251" s="51" customFormat="1" ht="18.75" customHeight="1">
      <c r="A608" s="43"/>
      <c r="B608" s="60"/>
      <c r="C608" s="104" t="s">
        <v>346</v>
      </c>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6"/>
      <c r="AA608" s="107">
        <v>51111</v>
      </c>
      <c r="AB608" s="108"/>
      <c r="AC608" s="108"/>
      <c r="AD608" s="108"/>
      <c r="AE608" s="108"/>
      <c r="AF608" s="108"/>
      <c r="AG608" s="108"/>
      <c r="AH608" s="108"/>
      <c r="AI608" s="109"/>
      <c r="AJ608" s="107">
        <v>66466</v>
      </c>
      <c r="AK608" s="108"/>
      <c r="AL608" s="108"/>
      <c r="AM608" s="108"/>
      <c r="AN608" s="108"/>
      <c r="AO608" s="108"/>
      <c r="AP608" s="108"/>
      <c r="AQ608" s="108"/>
      <c r="AR608" s="109"/>
      <c r="AS608" s="110"/>
      <c r="AT608" s="111"/>
      <c r="AU608" s="111"/>
      <c r="AV608" s="111"/>
      <c r="AW608" s="111"/>
      <c r="AX608" s="112"/>
      <c r="AY608" s="37"/>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c r="BX608" s="37"/>
      <c r="BY608" s="37"/>
      <c r="BZ608" s="37"/>
      <c r="CA608" s="37"/>
      <c r="CB608" s="37"/>
      <c r="CC608" s="37"/>
      <c r="CD608" s="37"/>
      <c r="CE608" s="37"/>
      <c r="CF608" s="37"/>
      <c r="CG608" s="37"/>
      <c r="CH608" s="37"/>
      <c r="CI608" s="37"/>
      <c r="CJ608" s="37"/>
      <c r="CK608" s="37"/>
      <c r="CL608" s="37"/>
      <c r="CM608" s="37"/>
      <c r="CN608" s="37"/>
      <c r="CO608" s="37"/>
      <c r="CP608" s="37"/>
      <c r="CQ608" s="37"/>
      <c r="CR608" s="37"/>
      <c r="CS608" s="37"/>
      <c r="CT608" s="37"/>
      <c r="CU608" s="37"/>
      <c r="CV608" s="37"/>
      <c r="CW608" s="37"/>
      <c r="CX608" s="37"/>
      <c r="CY608" s="37"/>
      <c r="CZ608" s="37"/>
      <c r="DA608" s="37"/>
      <c r="DB608" s="37"/>
      <c r="DC608" s="37"/>
      <c r="DD608" s="37"/>
      <c r="DE608" s="37"/>
      <c r="DF608" s="37"/>
      <c r="DG608" s="37"/>
      <c r="DH608" s="37"/>
      <c r="DI608" s="37"/>
      <c r="DJ608" s="37"/>
      <c r="DK608" s="37"/>
      <c r="DL608" s="37"/>
      <c r="DM608" s="37"/>
      <c r="DN608" s="37"/>
      <c r="DO608" s="37"/>
      <c r="DP608" s="37"/>
      <c r="DQ608" s="37"/>
      <c r="DR608" s="37"/>
      <c r="DS608" s="37"/>
      <c r="DT608" s="37"/>
      <c r="DU608" s="37"/>
      <c r="DV608" s="37"/>
      <c r="DW608" s="37"/>
      <c r="DX608" s="37"/>
      <c r="DY608" s="37"/>
      <c r="DZ608" s="37"/>
      <c r="EA608" s="37"/>
      <c r="EB608" s="37"/>
      <c r="EC608" s="37"/>
      <c r="ED608" s="37"/>
      <c r="EE608" s="37"/>
      <c r="EF608" s="37"/>
      <c r="EG608" s="37"/>
      <c r="EH608" s="37"/>
      <c r="EI608" s="37"/>
      <c r="EJ608" s="37"/>
      <c r="EK608" s="37"/>
      <c r="EL608" s="37"/>
      <c r="EM608" s="37"/>
      <c r="EN608" s="37"/>
      <c r="EO608" s="37"/>
      <c r="EP608" s="37"/>
      <c r="EQ608" s="37"/>
      <c r="ER608" s="37"/>
      <c r="ES608" s="37"/>
      <c r="ET608" s="37"/>
      <c r="EU608" s="37"/>
      <c r="EV608" s="37"/>
      <c r="EW608" s="37"/>
      <c r="EX608" s="37"/>
      <c r="EY608" s="37"/>
      <c r="EZ608" s="37"/>
      <c r="FA608" s="37"/>
      <c r="FB608" s="37"/>
      <c r="FC608" s="37"/>
      <c r="FD608" s="37"/>
      <c r="FE608" s="37"/>
      <c r="FF608" s="37"/>
      <c r="FG608" s="37"/>
      <c r="FH608" s="37"/>
      <c r="FI608" s="37"/>
      <c r="FJ608" s="37"/>
      <c r="FK608" s="37"/>
      <c r="FL608" s="37"/>
      <c r="FM608" s="37"/>
      <c r="FN608" s="37"/>
      <c r="FO608" s="37"/>
      <c r="FP608" s="37"/>
      <c r="FQ608" s="37"/>
      <c r="FR608" s="37"/>
      <c r="FS608" s="37"/>
      <c r="FT608" s="37"/>
      <c r="FU608" s="37"/>
      <c r="FV608" s="37"/>
      <c r="FW608" s="37"/>
      <c r="FX608" s="37"/>
      <c r="FY608" s="37"/>
      <c r="FZ608" s="37"/>
      <c r="GA608" s="37"/>
      <c r="GB608" s="37"/>
      <c r="GC608" s="37"/>
      <c r="GD608" s="37"/>
      <c r="GE608" s="37"/>
      <c r="GF608" s="37"/>
      <c r="GG608" s="37"/>
      <c r="GH608" s="37"/>
      <c r="GI608" s="37"/>
      <c r="GJ608" s="37"/>
      <c r="GK608" s="37"/>
      <c r="GL608" s="37"/>
      <c r="GM608" s="37"/>
      <c r="GN608" s="37"/>
      <c r="GO608" s="37"/>
      <c r="GP608" s="37"/>
      <c r="GQ608" s="37"/>
      <c r="GR608" s="37"/>
      <c r="GS608" s="37"/>
      <c r="GT608" s="37"/>
      <c r="GU608" s="37"/>
      <c r="GV608" s="37"/>
      <c r="GW608" s="37"/>
      <c r="GX608" s="37"/>
      <c r="GY608" s="37"/>
      <c r="GZ608" s="37"/>
      <c r="HA608" s="37"/>
      <c r="HB608" s="37"/>
      <c r="HC608" s="37"/>
      <c r="HD608" s="37"/>
      <c r="HE608" s="37"/>
      <c r="HF608" s="37"/>
      <c r="HG608" s="37"/>
      <c r="HH608" s="37"/>
      <c r="HI608" s="37"/>
      <c r="HJ608" s="37"/>
      <c r="HK608" s="37"/>
      <c r="HL608" s="37"/>
      <c r="HM608" s="37"/>
      <c r="HN608" s="37"/>
      <c r="HO608" s="37"/>
      <c r="HP608" s="37"/>
      <c r="HQ608" s="37"/>
      <c r="HR608" s="37"/>
      <c r="HS608" s="37"/>
      <c r="HT608" s="37"/>
      <c r="HU608" s="37"/>
      <c r="HV608" s="37"/>
      <c r="HW608" s="37"/>
      <c r="HX608" s="37"/>
      <c r="HY608" s="37"/>
      <c r="HZ608" s="37"/>
      <c r="IA608" s="37"/>
      <c r="IB608" s="37"/>
      <c r="IC608" s="37"/>
      <c r="ID608" s="37"/>
      <c r="IE608" s="37"/>
      <c r="IF608" s="37"/>
      <c r="IG608" s="37"/>
      <c r="IH608" s="37"/>
      <c r="II608" s="37"/>
      <c r="IJ608" s="37"/>
      <c r="IK608" s="37"/>
      <c r="IL608" s="37"/>
      <c r="IM608" s="37"/>
      <c r="IN608" s="37"/>
      <c r="IO608" s="37"/>
      <c r="IP608" s="37"/>
      <c r="IQ608" s="37"/>
    </row>
    <row r="609" spans="1:251" s="51" customFormat="1" ht="18.75" customHeight="1">
      <c r="A609" s="43"/>
      <c r="B609" s="60"/>
      <c r="C609" s="104" t="s">
        <v>347</v>
      </c>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6"/>
      <c r="AA609" s="107">
        <v>2501</v>
      </c>
      <c r="AB609" s="108"/>
      <c r="AC609" s="108"/>
      <c r="AD609" s="108"/>
      <c r="AE609" s="108"/>
      <c r="AF609" s="108"/>
      <c r="AG609" s="108"/>
      <c r="AH609" s="108"/>
      <c r="AI609" s="109"/>
      <c r="AJ609" s="107">
        <v>2530</v>
      </c>
      <c r="AK609" s="108"/>
      <c r="AL609" s="108"/>
      <c r="AM609" s="108"/>
      <c r="AN609" s="108"/>
      <c r="AO609" s="108"/>
      <c r="AP609" s="108"/>
      <c r="AQ609" s="108"/>
      <c r="AR609" s="109"/>
      <c r="AS609" s="110"/>
      <c r="AT609" s="111"/>
      <c r="AU609" s="111"/>
      <c r="AV609" s="111"/>
      <c r="AW609" s="111"/>
      <c r="AX609" s="112"/>
      <c r="AY609" s="37"/>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c r="BX609" s="37"/>
      <c r="BY609" s="37"/>
      <c r="BZ609" s="37"/>
      <c r="CA609" s="37"/>
      <c r="CB609" s="37"/>
      <c r="CC609" s="37"/>
      <c r="CD609" s="37"/>
      <c r="CE609" s="37"/>
      <c r="CF609" s="37"/>
      <c r="CG609" s="37"/>
      <c r="CH609" s="37"/>
      <c r="CI609" s="37"/>
      <c r="CJ609" s="37"/>
      <c r="CK609" s="37"/>
      <c r="CL609" s="37"/>
      <c r="CM609" s="37"/>
      <c r="CN609" s="37"/>
      <c r="CO609" s="37"/>
      <c r="CP609" s="37"/>
      <c r="CQ609" s="37"/>
      <c r="CR609" s="37"/>
      <c r="CS609" s="37"/>
      <c r="CT609" s="37"/>
      <c r="CU609" s="37"/>
      <c r="CV609" s="37"/>
      <c r="CW609" s="37"/>
      <c r="CX609" s="37"/>
      <c r="CY609" s="37"/>
      <c r="CZ609" s="37"/>
      <c r="DA609" s="37"/>
      <c r="DB609" s="37"/>
      <c r="DC609" s="37"/>
      <c r="DD609" s="37"/>
      <c r="DE609" s="37"/>
      <c r="DF609" s="37"/>
      <c r="DG609" s="37"/>
      <c r="DH609" s="37"/>
      <c r="DI609" s="37"/>
      <c r="DJ609" s="37"/>
      <c r="DK609" s="37"/>
      <c r="DL609" s="37"/>
      <c r="DM609" s="37"/>
      <c r="DN609" s="37"/>
      <c r="DO609" s="37"/>
      <c r="DP609" s="37"/>
      <c r="DQ609" s="37"/>
      <c r="DR609" s="37"/>
      <c r="DS609" s="37"/>
      <c r="DT609" s="37"/>
      <c r="DU609" s="37"/>
      <c r="DV609" s="37"/>
      <c r="DW609" s="37"/>
      <c r="DX609" s="37"/>
      <c r="DY609" s="37"/>
      <c r="DZ609" s="37"/>
      <c r="EA609" s="37"/>
      <c r="EB609" s="37"/>
      <c r="EC609" s="37"/>
      <c r="ED609" s="37"/>
      <c r="EE609" s="37"/>
      <c r="EF609" s="37"/>
      <c r="EG609" s="37"/>
      <c r="EH609" s="37"/>
      <c r="EI609" s="37"/>
      <c r="EJ609" s="37"/>
      <c r="EK609" s="37"/>
      <c r="EL609" s="37"/>
      <c r="EM609" s="37"/>
      <c r="EN609" s="37"/>
      <c r="EO609" s="37"/>
      <c r="EP609" s="37"/>
      <c r="EQ609" s="37"/>
      <c r="ER609" s="37"/>
      <c r="ES609" s="37"/>
      <c r="ET609" s="37"/>
      <c r="EU609" s="37"/>
      <c r="EV609" s="37"/>
      <c r="EW609" s="37"/>
      <c r="EX609" s="37"/>
      <c r="EY609" s="37"/>
      <c r="EZ609" s="37"/>
      <c r="FA609" s="37"/>
      <c r="FB609" s="37"/>
      <c r="FC609" s="37"/>
      <c r="FD609" s="37"/>
      <c r="FE609" s="37"/>
      <c r="FF609" s="37"/>
      <c r="FG609" s="37"/>
      <c r="FH609" s="37"/>
      <c r="FI609" s="37"/>
      <c r="FJ609" s="37"/>
      <c r="FK609" s="37"/>
      <c r="FL609" s="37"/>
      <c r="FM609" s="37"/>
      <c r="FN609" s="37"/>
      <c r="FO609" s="37"/>
      <c r="FP609" s="37"/>
      <c r="FQ609" s="37"/>
      <c r="FR609" s="37"/>
      <c r="FS609" s="37"/>
      <c r="FT609" s="37"/>
      <c r="FU609" s="37"/>
      <c r="FV609" s="37"/>
      <c r="FW609" s="37"/>
      <c r="FX609" s="37"/>
      <c r="FY609" s="37"/>
      <c r="FZ609" s="37"/>
      <c r="GA609" s="37"/>
      <c r="GB609" s="37"/>
      <c r="GC609" s="37"/>
      <c r="GD609" s="37"/>
      <c r="GE609" s="37"/>
      <c r="GF609" s="37"/>
      <c r="GG609" s="37"/>
      <c r="GH609" s="37"/>
      <c r="GI609" s="37"/>
      <c r="GJ609" s="37"/>
      <c r="GK609" s="37"/>
      <c r="GL609" s="37"/>
      <c r="GM609" s="37"/>
      <c r="GN609" s="37"/>
      <c r="GO609" s="37"/>
      <c r="GP609" s="37"/>
      <c r="GQ609" s="37"/>
      <c r="GR609" s="37"/>
      <c r="GS609" s="37"/>
      <c r="GT609" s="37"/>
      <c r="GU609" s="37"/>
      <c r="GV609" s="37"/>
      <c r="GW609" s="37"/>
      <c r="GX609" s="37"/>
      <c r="GY609" s="37"/>
      <c r="GZ609" s="37"/>
      <c r="HA609" s="37"/>
      <c r="HB609" s="37"/>
      <c r="HC609" s="37"/>
      <c r="HD609" s="37"/>
      <c r="HE609" s="37"/>
      <c r="HF609" s="37"/>
      <c r="HG609" s="37"/>
      <c r="HH609" s="37"/>
      <c r="HI609" s="37"/>
      <c r="HJ609" s="37"/>
      <c r="HK609" s="37"/>
      <c r="HL609" s="37"/>
      <c r="HM609" s="37"/>
      <c r="HN609" s="37"/>
      <c r="HO609" s="37"/>
      <c r="HP609" s="37"/>
      <c r="HQ609" s="37"/>
      <c r="HR609" s="37"/>
      <c r="HS609" s="37"/>
      <c r="HT609" s="37"/>
      <c r="HU609" s="37"/>
      <c r="HV609" s="37"/>
      <c r="HW609" s="37"/>
      <c r="HX609" s="37"/>
      <c r="HY609" s="37"/>
      <c r="HZ609" s="37"/>
      <c r="IA609" s="37"/>
      <c r="IB609" s="37"/>
      <c r="IC609" s="37"/>
      <c r="ID609" s="37"/>
      <c r="IE609" s="37"/>
      <c r="IF609" s="37"/>
      <c r="IG609" s="37"/>
      <c r="IH609" s="37"/>
      <c r="II609" s="37"/>
      <c r="IJ609" s="37"/>
      <c r="IK609" s="37"/>
      <c r="IL609" s="37"/>
      <c r="IM609" s="37"/>
      <c r="IN609" s="37"/>
      <c r="IO609" s="37"/>
      <c r="IP609" s="37"/>
      <c r="IQ609" s="37"/>
    </row>
    <row r="610" spans="1:251" s="51" customFormat="1" ht="18.75" customHeight="1" thickBot="1">
      <c r="A610" s="52"/>
      <c r="B610" s="113" t="s">
        <v>253</v>
      </c>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5"/>
      <c r="AA610" s="116">
        <f>SUM($AA$608:$AA$609)</f>
        <v>53612</v>
      </c>
      <c r="AB610" s="117"/>
      <c r="AC610" s="117"/>
      <c r="AD610" s="117"/>
      <c r="AE610" s="117"/>
      <c r="AF610" s="117"/>
      <c r="AG610" s="117"/>
      <c r="AH610" s="117"/>
      <c r="AI610" s="118"/>
      <c r="AJ610" s="116">
        <f>SUM($AJ$608:$AJ$609)</f>
        <v>68996</v>
      </c>
      <c r="AK610" s="117"/>
      <c r="AL610" s="117"/>
      <c r="AM610" s="117"/>
      <c r="AN610" s="117"/>
      <c r="AO610" s="117"/>
      <c r="AP610" s="117"/>
      <c r="AQ610" s="117"/>
      <c r="AR610" s="118"/>
      <c r="AS610" s="119"/>
      <c r="AT610" s="120"/>
      <c r="AU610" s="120"/>
      <c r="AV610" s="120"/>
      <c r="AW610" s="120"/>
      <c r="AX610" s="121"/>
      <c r="AY610" s="37"/>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c r="BX610" s="37"/>
      <c r="BY610" s="37"/>
      <c r="BZ610" s="37"/>
      <c r="CA610" s="37"/>
      <c r="CB610" s="37"/>
      <c r="CC610" s="37"/>
      <c r="CD610" s="37"/>
      <c r="CE610" s="37"/>
      <c r="CF610" s="37"/>
      <c r="CG610" s="37"/>
      <c r="CH610" s="37"/>
      <c r="CI610" s="37"/>
      <c r="CJ610" s="37"/>
      <c r="CK610" s="37"/>
      <c r="CL610" s="37"/>
      <c r="CM610" s="37"/>
      <c r="CN610" s="37"/>
      <c r="CO610" s="37"/>
      <c r="CP610" s="37"/>
      <c r="CQ610" s="37"/>
      <c r="CR610" s="37"/>
      <c r="CS610" s="37"/>
      <c r="CT610" s="37"/>
      <c r="CU610" s="37"/>
      <c r="CV610" s="37"/>
      <c r="CW610" s="37"/>
      <c r="CX610" s="37"/>
      <c r="CY610" s="37"/>
      <c r="CZ610" s="37"/>
      <c r="DA610" s="37"/>
      <c r="DB610" s="37"/>
      <c r="DC610" s="37"/>
      <c r="DD610" s="37"/>
      <c r="DE610" s="37"/>
      <c r="DF610" s="37"/>
      <c r="DG610" s="37"/>
      <c r="DH610" s="37"/>
      <c r="DI610" s="37"/>
      <c r="DJ610" s="37"/>
      <c r="DK610" s="37"/>
      <c r="DL610" s="37"/>
      <c r="DM610" s="37"/>
      <c r="DN610" s="37"/>
      <c r="DO610" s="37"/>
      <c r="DP610" s="37"/>
      <c r="DQ610" s="37"/>
      <c r="DR610" s="37"/>
      <c r="DS610" s="37"/>
      <c r="DT610" s="37"/>
      <c r="DU610" s="37"/>
      <c r="DV610" s="37"/>
      <c r="DW610" s="37"/>
      <c r="DX610" s="37"/>
      <c r="DY610" s="37"/>
      <c r="DZ610" s="37"/>
      <c r="EA610" s="37"/>
      <c r="EB610" s="37"/>
      <c r="EC610" s="37"/>
      <c r="ED610" s="37"/>
      <c r="EE610" s="37"/>
      <c r="EF610" s="37"/>
      <c r="EG610" s="37"/>
      <c r="EH610" s="37"/>
      <c r="EI610" s="37"/>
      <c r="EJ610" s="37"/>
      <c r="EK610" s="37"/>
      <c r="EL610" s="37"/>
      <c r="EM610" s="37"/>
      <c r="EN610" s="37"/>
      <c r="EO610" s="37"/>
      <c r="EP610" s="37"/>
      <c r="EQ610" s="37"/>
      <c r="ER610" s="37"/>
      <c r="ES610" s="37"/>
      <c r="ET610" s="37"/>
      <c r="EU610" s="37"/>
      <c r="EV610" s="37"/>
      <c r="EW610" s="37"/>
      <c r="EX610" s="37"/>
      <c r="EY610" s="37"/>
      <c r="EZ610" s="37"/>
      <c r="FA610" s="37"/>
      <c r="FB610" s="37"/>
      <c r="FC610" s="37"/>
      <c r="FD610" s="37"/>
      <c r="FE610" s="37"/>
      <c r="FF610" s="37"/>
      <c r="FG610" s="37"/>
      <c r="FH610" s="37"/>
      <c r="FI610" s="37"/>
      <c r="FJ610" s="37"/>
      <c r="FK610" s="37"/>
      <c r="FL610" s="37"/>
      <c r="FM610" s="37"/>
      <c r="FN610" s="37"/>
      <c r="FO610" s="37"/>
      <c r="FP610" s="37"/>
      <c r="FQ610" s="37"/>
      <c r="FR610" s="37"/>
      <c r="FS610" s="37"/>
      <c r="FT610" s="37"/>
      <c r="FU610" s="37"/>
      <c r="FV610" s="37"/>
      <c r="FW610" s="37"/>
      <c r="FX610" s="37"/>
      <c r="FY610" s="37"/>
      <c r="FZ610" s="37"/>
      <c r="GA610" s="37"/>
      <c r="GB610" s="37"/>
      <c r="GC610" s="37"/>
      <c r="GD610" s="37"/>
      <c r="GE610" s="37"/>
      <c r="GF610" s="37"/>
      <c r="GG610" s="37"/>
      <c r="GH610" s="37"/>
      <c r="GI610" s="37"/>
      <c r="GJ610" s="37"/>
      <c r="GK610" s="37"/>
      <c r="GL610" s="37"/>
      <c r="GM610" s="37"/>
      <c r="GN610" s="37"/>
      <c r="GO610" s="37"/>
      <c r="GP610" s="37"/>
      <c r="GQ610" s="37"/>
      <c r="GR610" s="37"/>
      <c r="GS610" s="37"/>
      <c r="GT610" s="37"/>
      <c r="GU610" s="37"/>
      <c r="GV610" s="37"/>
      <c r="GW610" s="37"/>
      <c r="GX610" s="37"/>
      <c r="GY610" s="37"/>
      <c r="GZ610" s="37"/>
      <c r="HA610" s="37"/>
      <c r="HB610" s="37"/>
      <c r="HC610" s="37"/>
      <c r="HD610" s="37"/>
      <c r="HE610" s="37"/>
      <c r="HF610" s="37"/>
      <c r="HG610" s="37"/>
      <c r="HH610" s="37"/>
      <c r="HI610" s="37"/>
      <c r="HJ610" s="37"/>
      <c r="HK610" s="37"/>
      <c r="HL610" s="37"/>
      <c r="HM610" s="37"/>
      <c r="HN610" s="37"/>
      <c r="HO610" s="37"/>
      <c r="HP610" s="37"/>
      <c r="HQ610" s="37"/>
      <c r="HR610" s="37"/>
      <c r="HS610" s="37"/>
      <c r="HT610" s="37"/>
      <c r="HU610" s="37"/>
      <c r="HV610" s="37"/>
      <c r="HW610" s="37"/>
      <c r="HX610" s="37"/>
      <c r="HY610" s="37"/>
      <c r="HZ610" s="37"/>
      <c r="IA610" s="37"/>
      <c r="IB610" s="37"/>
      <c r="IC610" s="37"/>
      <c r="ID610" s="37"/>
      <c r="IE610" s="37"/>
      <c r="IF610" s="37"/>
      <c r="IG610" s="37"/>
      <c r="IH610" s="37"/>
      <c r="II610" s="37"/>
      <c r="IJ610" s="37"/>
      <c r="IK610" s="37"/>
      <c r="IL610" s="37"/>
      <c r="IM610" s="37"/>
      <c r="IN610" s="37"/>
      <c r="IO610" s="37"/>
      <c r="IP610" s="37"/>
      <c r="IQ610" s="37"/>
    </row>
    <row r="612" spans="1:251" ht="18.75">
      <c r="A612" s="36" t="s">
        <v>241</v>
      </c>
      <c r="AW612" s="38"/>
      <c r="AX612" s="39"/>
      <c r="AY612" s="38"/>
    </row>
    <row r="614" spans="1:251" ht="18.75">
      <c r="B614" s="122" t="s">
        <v>0</v>
      </c>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row>
    <row r="615" spans="1:251">
      <c r="Z615" s="40"/>
      <c r="AD615" s="40"/>
      <c r="AE615" s="40"/>
      <c r="AF615" s="40"/>
      <c r="AG615" s="40"/>
      <c r="AH615" s="40"/>
      <c r="AI615" s="40"/>
      <c r="AO615" s="40"/>
    </row>
    <row r="616" spans="1:251" ht="13.5" thickBot="1">
      <c r="Z616" s="40"/>
      <c r="AD616" s="40"/>
      <c r="AE616" s="40"/>
      <c r="AF616" s="40"/>
      <c r="AG616" s="40"/>
      <c r="AH616" s="40"/>
      <c r="AI616" s="40"/>
      <c r="AO616" s="40"/>
      <c r="DI616" s="41"/>
    </row>
    <row r="617" spans="1:251" ht="24.75" customHeight="1" thickBot="1">
      <c r="B617" s="124" t="s">
        <v>242</v>
      </c>
      <c r="C617" s="125"/>
      <c r="D617" s="125"/>
      <c r="E617" s="125"/>
      <c r="F617" s="125"/>
      <c r="G617" s="125"/>
      <c r="H617" s="126" t="s">
        <v>348</v>
      </c>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8"/>
      <c r="DI617" s="41"/>
    </row>
    <row r="618" spans="1:251" ht="14.25">
      <c r="B618" s="42"/>
      <c r="C618" s="42"/>
      <c r="D618" s="42"/>
      <c r="E618" s="42"/>
      <c r="F618" s="42"/>
      <c r="G618" s="42"/>
      <c r="H618" s="43"/>
      <c r="I618" s="43"/>
      <c r="J618" s="43"/>
      <c r="K618" s="43"/>
      <c r="L618" s="44"/>
      <c r="M618" s="44"/>
      <c r="N618" s="44"/>
      <c r="O618" s="44"/>
      <c r="P618" s="43"/>
      <c r="Q618" s="43"/>
      <c r="R618" s="43"/>
      <c r="S618" s="43"/>
      <c r="T618" s="43"/>
      <c r="U618" s="43"/>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T618" s="45"/>
      <c r="AU618" s="45"/>
      <c r="AV618" s="45"/>
      <c r="AW618" s="45"/>
      <c r="AX618" s="45"/>
      <c r="DI618" s="41"/>
    </row>
    <row r="619" spans="1:251" ht="15" thickBot="1">
      <c r="A619" s="46"/>
      <c r="B619" s="45" t="s">
        <v>244</v>
      </c>
      <c r="C619" s="43"/>
      <c r="D619" s="43"/>
      <c r="E619" s="43"/>
      <c r="F619" s="43"/>
      <c r="G619" s="43"/>
      <c r="H619" s="43"/>
      <c r="I619" s="43"/>
      <c r="J619" s="43"/>
      <c r="K619" s="43"/>
      <c r="L619" s="44"/>
      <c r="M619" s="44"/>
      <c r="N619" s="44"/>
      <c r="O619" s="44"/>
      <c r="P619" s="43"/>
      <c r="Q619" s="43"/>
      <c r="R619" s="43"/>
      <c r="S619" s="43"/>
      <c r="T619" s="43"/>
      <c r="U619" s="43"/>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T619" s="45"/>
      <c r="AU619" s="45"/>
      <c r="AV619" s="45"/>
      <c r="AW619" s="45"/>
      <c r="AX619" s="45"/>
      <c r="DI619" s="41"/>
    </row>
    <row r="620" spans="1:251" ht="14.25">
      <c r="A620" s="43"/>
      <c r="B620" s="47"/>
      <c r="C620" s="42"/>
      <c r="D620" s="42"/>
      <c r="E620" s="42"/>
      <c r="F620" s="42"/>
      <c r="G620" s="42"/>
      <c r="H620" s="42"/>
      <c r="I620" s="42"/>
      <c r="J620" s="42"/>
      <c r="K620" s="42"/>
      <c r="L620" s="48"/>
      <c r="M620" s="48"/>
      <c r="N620" s="48"/>
      <c r="O620" s="48"/>
      <c r="P620" s="42"/>
      <c r="Q620" s="42"/>
      <c r="R620" s="42"/>
      <c r="S620" s="42"/>
      <c r="T620" s="42"/>
      <c r="U620" s="42"/>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50"/>
    </row>
    <row r="621" spans="1:251" ht="12" customHeight="1">
      <c r="A621" s="43"/>
      <c r="B621" s="129" t="s">
        <v>349</v>
      </c>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c r="AA621" s="130"/>
      <c r="AB621" s="130"/>
      <c r="AC621" s="130"/>
      <c r="AD621" s="130"/>
      <c r="AE621" s="130"/>
      <c r="AF621" s="130"/>
      <c r="AG621" s="130"/>
      <c r="AH621" s="130"/>
      <c r="AI621" s="130"/>
      <c r="AJ621" s="130"/>
      <c r="AK621" s="130"/>
      <c r="AL621" s="130"/>
      <c r="AM621" s="130"/>
      <c r="AN621" s="130"/>
      <c r="AO621" s="130"/>
      <c r="AP621" s="130"/>
      <c r="AQ621" s="130"/>
      <c r="AR621" s="130"/>
      <c r="AS621" s="130"/>
      <c r="AT621" s="130"/>
      <c r="AU621" s="130"/>
      <c r="AV621" s="130"/>
      <c r="AW621" s="130"/>
      <c r="AX621" s="131"/>
    </row>
    <row r="622" spans="1:251" ht="12" customHeight="1">
      <c r="A622" s="43"/>
      <c r="B622" s="129"/>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c r="AA622" s="130"/>
      <c r="AB622" s="130"/>
      <c r="AC622" s="130"/>
      <c r="AD622" s="130"/>
      <c r="AE622" s="130"/>
      <c r="AF622" s="130"/>
      <c r="AG622" s="130"/>
      <c r="AH622" s="130"/>
      <c r="AI622" s="130"/>
      <c r="AJ622" s="130"/>
      <c r="AK622" s="130"/>
      <c r="AL622" s="130"/>
      <c r="AM622" s="130"/>
      <c r="AN622" s="130"/>
      <c r="AO622" s="130"/>
      <c r="AP622" s="130"/>
      <c r="AQ622" s="130"/>
      <c r="AR622" s="130"/>
      <c r="AS622" s="130"/>
      <c r="AT622" s="130"/>
      <c r="AU622" s="130"/>
      <c r="AV622" s="130"/>
      <c r="AW622" s="130"/>
      <c r="AX622" s="131"/>
      <c r="BC622" s="51"/>
    </row>
    <row r="623" spans="1:251" ht="12" customHeight="1">
      <c r="A623" s="43"/>
      <c r="B623" s="129"/>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c r="AA623" s="130"/>
      <c r="AB623" s="130"/>
      <c r="AC623" s="130"/>
      <c r="AD623" s="130"/>
      <c r="AE623" s="130"/>
      <c r="AF623" s="130"/>
      <c r="AG623" s="130"/>
      <c r="AH623" s="130"/>
      <c r="AI623" s="130"/>
      <c r="AJ623" s="130"/>
      <c r="AK623" s="130"/>
      <c r="AL623" s="130"/>
      <c r="AM623" s="130"/>
      <c r="AN623" s="130"/>
      <c r="AO623" s="130"/>
      <c r="AP623" s="130"/>
      <c r="AQ623" s="130"/>
      <c r="AR623" s="130"/>
      <c r="AS623" s="130"/>
      <c r="AT623" s="130"/>
      <c r="AU623" s="130"/>
      <c r="AV623" s="130"/>
      <c r="AW623" s="130"/>
      <c r="AX623" s="131"/>
    </row>
    <row r="624" spans="1:251" ht="12" customHeight="1">
      <c r="A624" s="43"/>
      <c r="B624" s="129"/>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c r="AA624" s="130"/>
      <c r="AB624" s="130"/>
      <c r="AC624" s="130"/>
      <c r="AD624" s="130"/>
      <c r="AE624" s="130"/>
      <c r="AF624" s="130"/>
      <c r="AG624" s="130"/>
      <c r="AH624" s="130"/>
      <c r="AI624" s="130"/>
      <c r="AJ624" s="130"/>
      <c r="AK624" s="130"/>
      <c r="AL624" s="130"/>
      <c r="AM624" s="130"/>
      <c r="AN624" s="130"/>
      <c r="AO624" s="130"/>
      <c r="AP624" s="130"/>
      <c r="AQ624" s="130"/>
      <c r="AR624" s="130"/>
      <c r="AS624" s="130"/>
      <c r="AT624" s="130"/>
      <c r="AU624" s="130"/>
      <c r="AV624" s="130"/>
      <c r="AW624" s="130"/>
      <c r="AX624" s="131"/>
    </row>
    <row r="625" spans="1:251" ht="12" customHeight="1">
      <c r="A625" s="43"/>
      <c r="B625" s="129"/>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c r="AA625" s="130"/>
      <c r="AB625" s="130"/>
      <c r="AC625" s="130"/>
      <c r="AD625" s="130"/>
      <c r="AE625" s="130"/>
      <c r="AF625" s="130"/>
      <c r="AG625" s="130"/>
      <c r="AH625" s="130"/>
      <c r="AI625" s="130"/>
      <c r="AJ625" s="130"/>
      <c r="AK625" s="130"/>
      <c r="AL625" s="130"/>
      <c r="AM625" s="130"/>
      <c r="AN625" s="130"/>
      <c r="AO625" s="130"/>
      <c r="AP625" s="130"/>
      <c r="AQ625" s="130"/>
      <c r="AR625" s="130"/>
      <c r="AS625" s="130"/>
      <c r="AT625" s="130"/>
      <c r="AU625" s="130"/>
      <c r="AV625" s="130"/>
      <c r="AW625" s="130"/>
      <c r="AX625" s="131"/>
    </row>
    <row r="626" spans="1:251" ht="15" thickBot="1">
      <c r="A626" s="52"/>
      <c r="B626" s="53"/>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c r="AC626" s="54"/>
      <c r="AD626" s="54"/>
      <c r="AE626" s="54"/>
      <c r="AF626" s="54"/>
      <c r="AG626" s="54"/>
      <c r="AH626" s="54"/>
      <c r="AI626" s="54"/>
      <c r="AJ626" s="54"/>
      <c r="AK626" s="54"/>
      <c r="AL626" s="54"/>
      <c r="AM626" s="54"/>
      <c r="AN626" s="54"/>
      <c r="AO626" s="54"/>
      <c r="AP626" s="54"/>
      <c r="AQ626" s="54"/>
      <c r="AR626" s="54"/>
      <c r="AS626" s="54"/>
      <c r="AT626" s="54"/>
      <c r="AU626" s="54"/>
      <c r="AV626" s="54"/>
      <c r="AW626" s="54"/>
      <c r="AX626" s="55"/>
    </row>
    <row r="627" spans="1:251">
      <c r="B627" s="56"/>
    </row>
    <row r="628" spans="1:251" ht="15" thickBot="1">
      <c r="A628" s="46"/>
      <c r="B628" s="45" t="s">
        <v>245</v>
      </c>
      <c r="C628" s="43"/>
      <c r="D628" s="43"/>
      <c r="E628" s="43"/>
      <c r="F628" s="43"/>
      <c r="G628" s="43"/>
      <c r="H628" s="43"/>
      <c r="I628" s="43"/>
      <c r="J628" s="43"/>
      <c r="K628" s="43"/>
      <c r="L628" s="44"/>
      <c r="M628" s="44"/>
      <c r="N628" s="44"/>
      <c r="O628" s="44"/>
      <c r="P628" s="43"/>
      <c r="Q628" s="43"/>
      <c r="R628" s="43"/>
      <c r="S628" s="43"/>
      <c r="T628" s="43"/>
      <c r="U628" s="43"/>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T628" s="45"/>
      <c r="AU628" s="45"/>
      <c r="AV628" s="45"/>
      <c r="AW628" s="45"/>
      <c r="AX628" s="45"/>
      <c r="DI628" s="41"/>
    </row>
    <row r="629" spans="1:251" ht="14.25">
      <c r="A629" s="43"/>
      <c r="B629" s="47"/>
      <c r="C629" s="42"/>
      <c r="D629" s="42"/>
      <c r="E629" s="42"/>
      <c r="F629" s="42"/>
      <c r="G629" s="42"/>
      <c r="H629" s="42"/>
      <c r="I629" s="42"/>
      <c r="J629" s="42"/>
      <c r="K629" s="42"/>
      <c r="L629" s="48"/>
      <c r="M629" s="48"/>
      <c r="N629" s="48"/>
      <c r="O629" s="48"/>
      <c r="P629" s="42"/>
      <c r="Q629" s="42"/>
      <c r="R629" s="42"/>
      <c r="S629" s="42"/>
      <c r="T629" s="42"/>
      <c r="U629" s="42"/>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50"/>
    </row>
    <row r="630" spans="1:251" ht="12" customHeight="1">
      <c r="A630" s="43"/>
      <c r="B630" s="129" t="s">
        <v>350</v>
      </c>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c r="AA630" s="130"/>
      <c r="AB630" s="130"/>
      <c r="AC630" s="130"/>
      <c r="AD630" s="130"/>
      <c r="AE630" s="130"/>
      <c r="AF630" s="130"/>
      <c r="AG630" s="130"/>
      <c r="AH630" s="130"/>
      <c r="AI630" s="130"/>
      <c r="AJ630" s="130"/>
      <c r="AK630" s="130"/>
      <c r="AL630" s="130"/>
      <c r="AM630" s="130"/>
      <c r="AN630" s="130"/>
      <c r="AO630" s="130"/>
      <c r="AP630" s="130"/>
      <c r="AQ630" s="130"/>
      <c r="AR630" s="130"/>
      <c r="AS630" s="130"/>
      <c r="AT630" s="130"/>
      <c r="AU630" s="130"/>
      <c r="AV630" s="130"/>
      <c r="AW630" s="130"/>
      <c r="AX630" s="131"/>
    </row>
    <row r="631" spans="1:251" ht="12" customHeight="1">
      <c r="A631" s="43"/>
      <c r="B631" s="129"/>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c r="AA631" s="130"/>
      <c r="AB631" s="130"/>
      <c r="AC631" s="130"/>
      <c r="AD631" s="130"/>
      <c r="AE631" s="130"/>
      <c r="AF631" s="130"/>
      <c r="AG631" s="130"/>
      <c r="AH631" s="130"/>
      <c r="AI631" s="130"/>
      <c r="AJ631" s="130"/>
      <c r="AK631" s="130"/>
      <c r="AL631" s="130"/>
      <c r="AM631" s="130"/>
      <c r="AN631" s="130"/>
      <c r="AO631" s="130"/>
      <c r="AP631" s="130"/>
      <c r="AQ631" s="130"/>
      <c r="AR631" s="130"/>
      <c r="AS631" s="130"/>
      <c r="AT631" s="130"/>
      <c r="AU631" s="130"/>
      <c r="AV631" s="130"/>
      <c r="AW631" s="130"/>
      <c r="AX631" s="131"/>
    </row>
    <row r="632" spans="1:251" ht="12" customHeight="1">
      <c r="A632" s="43"/>
      <c r="B632" s="129"/>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c r="AA632" s="130"/>
      <c r="AB632" s="130"/>
      <c r="AC632" s="130"/>
      <c r="AD632" s="130"/>
      <c r="AE632" s="130"/>
      <c r="AF632" s="130"/>
      <c r="AG632" s="130"/>
      <c r="AH632" s="130"/>
      <c r="AI632" s="130"/>
      <c r="AJ632" s="130"/>
      <c r="AK632" s="130"/>
      <c r="AL632" s="130"/>
      <c r="AM632" s="130"/>
      <c r="AN632" s="130"/>
      <c r="AO632" s="130"/>
      <c r="AP632" s="130"/>
      <c r="AQ632" s="130"/>
      <c r="AR632" s="130"/>
      <c r="AS632" s="130"/>
      <c r="AT632" s="130"/>
      <c r="AU632" s="130"/>
      <c r="AV632" s="130"/>
      <c r="AW632" s="130"/>
      <c r="AX632" s="131"/>
      <c r="BC632" s="51"/>
    </row>
    <row r="633" spans="1:251" ht="12" customHeight="1">
      <c r="A633" s="43"/>
      <c r="B633" s="129"/>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c r="AA633" s="130"/>
      <c r="AB633" s="130"/>
      <c r="AC633" s="130"/>
      <c r="AD633" s="130"/>
      <c r="AE633" s="130"/>
      <c r="AF633" s="130"/>
      <c r="AG633" s="130"/>
      <c r="AH633" s="130"/>
      <c r="AI633" s="130"/>
      <c r="AJ633" s="130"/>
      <c r="AK633" s="130"/>
      <c r="AL633" s="130"/>
      <c r="AM633" s="130"/>
      <c r="AN633" s="130"/>
      <c r="AO633" s="130"/>
      <c r="AP633" s="130"/>
      <c r="AQ633" s="130"/>
      <c r="AR633" s="130"/>
      <c r="AS633" s="130"/>
      <c r="AT633" s="130"/>
      <c r="AU633" s="130"/>
      <c r="AV633" s="130"/>
      <c r="AW633" s="130"/>
      <c r="AX633" s="131"/>
    </row>
    <row r="634" spans="1:251" ht="12" customHeight="1">
      <c r="A634" s="43"/>
      <c r="B634" s="129"/>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c r="AA634" s="130"/>
      <c r="AB634" s="130"/>
      <c r="AC634" s="130"/>
      <c r="AD634" s="130"/>
      <c r="AE634" s="130"/>
      <c r="AF634" s="130"/>
      <c r="AG634" s="130"/>
      <c r="AH634" s="130"/>
      <c r="AI634" s="130"/>
      <c r="AJ634" s="130"/>
      <c r="AK634" s="130"/>
      <c r="AL634" s="130"/>
      <c r="AM634" s="130"/>
      <c r="AN634" s="130"/>
      <c r="AO634" s="130"/>
      <c r="AP634" s="130"/>
      <c r="AQ634" s="130"/>
      <c r="AR634" s="130"/>
      <c r="AS634" s="130"/>
      <c r="AT634" s="130"/>
      <c r="AU634" s="130"/>
      <c r="AV634" s="130"/>
      <c r="AW634" s="130"/>
      <c r="AX634" s="131"/>
    </row>
    <row r="635" spans="1:251" ht="15" thickBot="1">
      <c r="A635" s="52"/>
      <c r="B635" s="53"/>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c r="AC635" s="54"/>
      <c r="AD635" s="54"/>
      <c r="AE635" s="54"/>
      <c r="AF635" s="54"/>
      <c r="AG635" s="54"/>
      <c r="AH635" s="54"/>
      <c r="AI635" s="54"/>
      <c r="AJ635" s="54"/>
      <c r="AK635" s="54"/>
      <c r="AL635" s="54"/>
      <c r="AM635" s="54"/>
      <c r="AN635" s="54"/>
      <c r="AO635" s="54"/>
      <c r="AP635" s="54"/>
      <c r="AQ635" s="54"/>
      <c r="AR635" s="54"/>
      <c r="AS635" s="54"/>
      <c r="AT635" s="54"/>
      <c r="AU635" s="54"/>
      <c r="AV635" s="54"/>
      <c r="AW635" s="54"/>
      <c r="AX635" s="55"/>
    </row>
    <row r="636" spans="1:251">
      <c r="B636" s="56"/>
    </row>
    <row r="637" spans="1:251" ht="14.25">
      <c r="B637" s="45" t="s">
        <v>247</v>
      </c>
      <c r="C637" s="43"/>
      <c r="D637" s="43"/>
      <c r="E637" s="43"/>
      <c r="F637" s="43"/>
      <c r="G637" s="43"/>
      <c r="H637" s="43"/>
      <c r="I637" s="43"/>
      <c r="J637" s="43"/>
      <c r="K637" s="43"/>
      <c r="L637" s="44"/>
      <c r="M637" s="44"/>
      <c r="N637" s="44"/>
      <c r="O637" s="44"/>
      <c r="P637" s="43"/>
      <c r="Q637" s="43"/>
      <c r="R637" s="43"/>
      <c r="S637" s="43"/>
      <c r="T637" s="43"/>
      <c r="U637" s="43"/>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c r="AW637" s="45"/>
      <c r="AX637" s="45"/>
    </row>
    <row r="638" spans="1:251" ht="15" thickBot="1">
      <c r="B638" s="43"/>
      <c r="C638" s="43"/>
      <c r="D638" s="43"/>
      <c r="E638" s="43"/>
      <c r="F638" s="43"/>
      <c r="G638" s="43"/>
      <c r="H638" s="43"/>
      <c r="I638" s="43"/>
      <c r="J638" s="43"/>
      <c r="K638" s="43"/>
      <c r="L638" s="44"/>
      <c r="M638" s="44"/>
      <c r="N638" s="44"/>
      <c r="O638" s="44"/>
      <c r="P638" s="43"/>
      <c r="Q638" s="43"/>
      <c r="R638" s="43"/>
      <c r="S638" s="43"/>
      <c r="T638" s="43"/>
      <c r="U638" s="43"/>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AX638" s="57" t="s">
        <v>248</v>
      </c>
    </row>
    <row r="639" spans="1:251" s="51" customFormat="1" ht="13.5" customHeight="1">
      <c r="A639" s="43"/>
      <c r="B639" s="132" t="s">
        <v>249</v>
      </c>
      <c r="C639" s="13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4"/>
      <c r="AA639" s="138" t="s">
        <v>250</v>
      </c>
      <c r="AB639" s="133"/>
      <c r="AC639" s="133"/>
      <c r="AD639" s="133"/>
      <c r="AE639" s="133"/>
      <c r="AF639" s="133"/>
      <c r="AG639" s="133"/>
      <c r="AH639" s="133"/>
      <c r="AI639" s="134"/>
      <c r="AJ639" s="138" t="s">
        <v>251</v>
      </c>
      <c r="AK639" s="133"/>
      <c r="AL639" s="133"/>
      <c r="AM639" s="133"/>
      <c r="AN639" s="133"/>
      <c r="AO639" s="133"/>
      <c r="AP639" s="133"/>
      <c r="AQ639" s="133"/>
      <c r="AR639" s="134"/>
      <c r="AS639" s="138" t="s">
        <v>252</v>
      </c>
      <c r="AT639" s="133"/>
      <c r="AU639" s="133"/>
      <c r="AV639" s="133"/>
      <c r="AW639" s="133"/>
      <c r="AX639" s="140"/>
      <c r="AY639" s="37"/>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c r="BX639" s="37"/>
      <c r="BY639" s="37"/>
      <c r="BZ639" s="37"/>
      <c r="CA639" s="37"/>
      <c r="CB639" s="37"/>
      <c r="CC639" s="37"/>
      <c r="CD639" s="37"/>
      <c r="CE639" s="37"/>
      <c r="CF639" s="37"/>
      <c r="CG639" s="37"/>
      <c r="CH639" s="37"/>
      <c r="CI639" s="37"/>
      <c r="CJ639" s="37"/>
      <c r="CK639" s="37"/>
      <c r="CL639" s="37"/>
      <c r="CM639" s="37"/>
      <c r="CN639" s="37"/>
      <c r="CO639" s="37"/>
      <c r="CP639" s="37"/>
      <c r="CQ639" s="37"/>
      <c r="CR639" s="37"/>
      <c r="CS639" s="37"/>
      <c r="CT639" s="37"/>
      <c r="CU639" s="37"/>
      <c r="CV639" s="37"/>
      <c r="CW639" s="37"/>
      <c r="CX639" s="37"/>
      <c r="CY639" s="37"/>
      <c r="CZ639" s="37"/>
      <c r="DA639" s="37"/>
      <c r="DB639" s="37"/>
      <c r="DC639" s="37"/>
      <c r="DD639" s="37"/>
      <c r="DE639" s="37"/>
      <c r="DF639" s="37"/>
      <c r="DG639" s="37"/>
      <c r="DH639" s="37"/>
      <c r="DI639" s="37"/>
      <c r="DJ639" s="37"/>
      <c r="DK639" s="37"/>
      <c r="DL639" s="37"/>
      <c r="DM639" s="37"/>
      <c r="DN639" s="37"/>
      <c r="DO639" s="37"/>
      <c r="DP639" s="37"/>
      <c r="DQ639" s="37"/>
      <c r="DR639" s="37"/>
      <c r="DS639" s="37"/>
      <c r="DT639" s="37"/>
      <c r="DU639" s="37"/>
      <c r="DV639" s="37"/>
      <c r="DW639" s="37"/>
      <c r="DX639" s="37"/>
      <c r="DY639" s="37"/>
      <c r="DZ639" s="37"/>
      <c r="EA639" s="37"/>
      <c r="EB639" s="37"/>
      <c r="EC639" s="37"/>
      <c r="ED639" s="37"/>
      <c r="EE639" s="37"/>
      <c r="EF639" s="37"/>
      <c r="EG639" s="37"/>
      <c r="EH639" s="37"/>
      <c r="EI639" s="37"/>
      <c r="EJ639" s="37"/>
      <c r="EK639" s="37"/>
      <c r="EL639" s="37"/>
      <c r="EM639" s="37"/>
      <c r="EN639" s="37"/>
      <c r="EO639" s="37"/>
      <c r="EP639" s="37"/>
      <c r="EQ639" s="37"/>
      <c r="ER639" s="37"/>
      <c r="ES639" s="37"/>
      <c r="ET639" s="37"/>
      <c r="EU639" s="37"/>
      <c r="EV639" s="37"/>
      <c r="EW639" s="37"/>
      <c r="EX639" s="37"/>
      <c r="EY639" s="37"/>
      <c r="EZ639" s="37"/>
      <c r="FA639" s="37"/>
      <c r="FB639" s="37"/>
      <c r="FC639" s="37"/>
      <c r="FD639" s="37"/>
      <c r="FE639" s="37"/>
      <c r="FF639" s="37"/>
      <c r="FG639" s="37"/>
      <c r="FH639" s="37"/>
      <c r="FI639" s="37"/>
      <c r="FJ639" s="37"/>
      <c r="FK639" s="37"/>
      <c r="FL639" s="37"/>
      <c r="FM639" s="37"/>
      <c r="FN639" s="37"/>
      <c r="FO639" s="37"/>
      <c r="FP639" s="37"/>
      <c r="FQ639" s="37"/>
      <c r="FR639" s="37"/>
      <c r="FS639" s="37"/>
      <c r="FT639" s="37"/>
      <c r="FU639" s="37"/>
      <c r="FV639" s="37"/>
      <c r="FW639" s="37"/>
      <c r="FX639" s="37"/>
      <c r="FY639" s="37"/>
      <c r="FZ639" s="37"/>
      <c r="GA639" s="37"/>
      <c r="GB639" s="37"/>
      <c r="GC639" s="37"/>
      <c r="GD639" s="37"/>
      <c r="GE639" s="37"/>
      <c r="GF639" s="37"/>
      <c r="GG639" s="37"/>
      <c r="GH639" s="37"/>
      <c r="GI639" s="37"/>
      <c r="GJ639" s="37"/>
      <c r="GK639" s="37"/>
      <c r="GL639" s="37"/>
      <c r="GM639" s="37"/>
      <c r="GN639" s="37"/>
      <c r="GO639" s="37"/>
      <c r="GP639" s="37"/>
      <c r="GQ639" s="37"/>
      <c r="GR639" s="37"/>
      <c r="GS639" s="37"/>
      <c r="GT639" s="37"/>
      <c r="GU639" s="37"/>
      <c r="GV639" s="37"/>
      <c r="GW639" s="37"/>
      <c r="GX639" s="37"/>
      <c r="GY639" s="37"/>
      <c r="GZ639" s="37"/>
      <c r="HA639" s="37"/>
      <c r="HB639" s="37"/>
      <c r="HC639" s="37"/>
      <c r="HD639" s="37"/>
      <c r="HE639" s="37"/>
      <c r="HF639" s="37"/>
      <c r="HG639" s="37"/>
      <c r="HH639" s="37"/>
      <c r="HI639" s="37"/>
      <c r="HJ639" s="37"/>
      <c r="HK639" s="37"/>
      <c r="HL639" s="37"/>
      <c r="HM639" s="37"/>
      <c r="HN639" s="37"/>
      <c r="HO639" s="37"/>
      <c r="HP639" s="37"/>
      <c r="HQ639" s="37"/>
      <c r="HR639" s="37"/>
      <c r="HS639" s="37"/>
      <c r="HT639" s="37"/>
      <c r="HU639" s="37"/>
      <c r="HV639" s="37"/>
      <c r="HW639" s="37"/>
      <c r="HX639" s="37"/>
      <c r="HY639" s="37"/>
      <c r="HZ639" s="37"/>
      <c r="IA639" s="37"/>
      <c r="IB639" s="37"/>
      <c r="IC639" s="37"/>
      <c r="ID639" s="37"/>
      <c r="IE639" s="37"/>
      <c r="IF639" s="37"/>
      <c r="IG639" s="37"/>
      <c r="IH639" s="37"/>
      <c r="II639" s="37"/>
      <c r="IJ639" s="37"/>
      <c r="IK639" s="37"/>
      <c r="IL639" s="37"/>
      <c r="IM639" s="37"/>
      <c r="IN639" s="37"/>
      <c r="IO639" s="37"/>
      <c r="IP639" s="37"/>
      <c r="IQ639" s="37"/>
    </row>
    <row r="640" spans="1:251" s="51" customFormat="1" ht="13.5">
      <c r="A640" s="43"/>
      <c r="B640" s="135"/>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7"/>
      <c r="AA640" s="139"/>
      <c r="AB640" s="136"/>
      <c r="AC640" s="136"/>
      <c r="AD640" s="136"/>
      <c r="AE640" s="136"/>
      <c r="AF640" s="136"/>
      <c r="AG640" s="136"/>
      <c r="AH640" s="136"/>
      <c r="AI640" s="137"/>
      <c r="AJ640" s="139"/>
      <c r="AK640" s="136"/>
      <c r="AL640" s="136"/>
      <c r="AM640" s="136"/>
      <c r="AN640" s="136"/>
      <c r="AO640" s="136"/>
      <c r="AP640" s="136"/>
      <c r="AQ640" s="136"/>
      <c r="AR640" s="137"/>
      <c r="AS640" s="139"/>
      <c r="AT640" s="136"/>
      <c r="AU640" s="136"/>
      <c r="AV640" s="136"/>
      <c r="AW640" s="136"/>
      <c r="AX640" s="141"/>
      <c r="AY640" s="37"/>
      <c r="AZ640" s="37"/>
      <c r="BA640" s="37"/>
      <c r="BB640" s="58"/>
      <c r="BC640" s="59"/>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c r="CT640" s="37"/>
      <c r="CU640" s="37"/>
      <c r="CV640" s="37"/>
      <c r="CW640" s="37"/>
      <c r="CX640" s="37"/>
      <c r="CY640" s="37"/>
      <c r="CZ640" s="37"/>
      <c r="DA640" s="37"/>
      <c r="DB640" s="37"/>
      <c r="DC640" s="37"/>
      <c r="DD640" s="37"/>
      <c r="DE640" s="37"/>
      <c r="DF640" s="37"/>
      <c r="DG640" s="37"/>
      <c r="DH640" s="37"/>
      <c r="DI640" s="37"/>
      <c r="DJ640" s="37"/>
      <c r="DK640" s="37"/>
      <c r="DL640" s="37"/>
      <c r="DM640" s="37"/>
      <c r="DN640" s="37"/>
      <c r="DO640" s="37"/>
      <c r="DP640" s="37"/>
      <c r="DQ640" s="37"/>
      <c r="DR640" s="37"/>
      <c r="DS640" s="37"/>
      <c r="DT640" s="37"/>
      <c r="DU640" s="37"/>
      <c r="DV640" s="37"/>
      <c r="DW640" s="37"/>
      <c r="DX640" s="37"/>
      <c r="DY640" s="37"/>
      <c r="DZ640" s="37"/>
      <c r="EA640" s="37"/>
      <c r="EB640" s="37"/>
      <c r="EC640" s="37"/>
      <c r="ED640" s="37"/>
      <c r="EE640" s="37"/>
      <c r="EF640" s="37"/>
      <c r="EG640" s="37"/>
      <c r="EH640" s="37"/>
      <c r="EI640" s="37"/>
      <c r="EJ640" s="37"/>
      <c r="EK640" s="37"/>
      <c r="EL640" s="37"/>
      <c r="EM640" s="37"/>
      <c r="EN640" s="37"/>
      <c r="EO640" s="37"/>
      <c r="EP640" s="37"/>
      <c r="EQ640" s="37"/>
      <c r="ER640" s="37"/>
      <c r="ES640" s="37"/>
      <c r="ET640" s="37"/>
      <c r="EU640" s="37"/>
      <c r="EV640" s="37"/>
      <c r="EW640" s="37"/>
      <c r="EX640" s="37"/>
      <c r="EY640" s="37"/>
      <c r="EZ640" s="37"/>
      <c r="FA640" s="37"/>
      <c r="FB640" s="37"/>
      <c r="FC640" s="37"/>
      <c r="FD640" s="37"/>
      <c r="FE640" s="37"/>
      <c r="FF640" s="37"/>
      <c r="FG640" s="37"/>
      <c r="FH640" s="37"/>
      <c r="FI640" s="37"/>
      <c r="FJ640" s="37"/>
      <c r="FK640" s="37"/>
      <c r="FL640" s="37"/>
      <c r="FM640" s="37"/>
      <c r="FN640" s="37"/>
      <c r="FO640" s="37"/>
      <c r="FP640" s="37"/>
      <c r="FQ640" s="37"/>
      <c r="FR640" s="37"/>
      <c r="FS640" s="37"/>
      <c r="FT640" s="37"/>
      <c r="FU640" s="37"/>
      <c r="FV640" s="37"/>
      <c r="FW640" s="37"/>
      <c r="FX640" s="37"/>
      <c r="FY640" s="37"/>
      <c r="FZ640" s="37"/>
      <c r="GA640" s="37"/>
      <c r="GB640" s="37"/>
      <c r="GC640" s="37"/>
      <c r="GD640" s="37"/>
      <c r="GE640" s="37"/>
      <c r="GF640" s="37"/>
      <c r="GG640" s="37"/>
      <c r="GH640" s="37"/>
      <c r="GI640" s="37"/>
      <c r="GJ640" s="37"/>
      <c r="GK640" s="37"/>
      <c r="GL640" s="37"/>
      <c r="GM640" s="37"/>
      <c r="GN640" s="37"/>
      <c r="GO640" s="37"/>
      <c r="GP640" s="37"/>
      <c r="GQ640" s="37"/>
      <c r="GR640" s="37"/>
      <c r="GS640" s="37"/>
      <c r="GT640" s="37"/>
      <c r="GU640" s="37"/>
      <c r="GV640" s="37"/>
      <c r="GW640" s="37"/>
      <c r="GX640" s="37"/>
      <c r="GY640" s="37"/>
      <c r="GZ640" s="37"/>
      <c r="HA640" s="37"/>
      <c r="HB640" s="37"/>
      <c r="HC640" s="37"/>
      <c r="HD640" s="37"/>
      <c r="HE640" s="37"/>
      <c r="HF640" s="37"/>
      <c r="HG640" s="37"/>
      <c r="HH640" s="37"/>
      <c r="HI640" s="37"/>
      <c r="HJ640" s="37"/>
      <c r="HK640" s="37"/>
      <c r="HL640" s="37"/>
      <c r="HM640" s="37"/>
      <c r="HN640" s="37"/>
      <c r="HO640" s="37"/>
      <c r="HP640" s="37"/>
      <c r="HQ640" s="37"/>
      <c r="HR640" s="37"/>
      <c r="HS640" s="37"/>
      <c r="HT640" s="37"/>
      <c r="HU640" s="37"/>
      <c r="HV640" s="37"/>
      <c r="HW640" s="37"/>
      <c r="HX640" s="37"/>
      <c r="HY640" s="37"/>
      <c r="HZ640" s="37"/>
      <c r="IA640" s="37"/>
      <c r="IB640" s="37"/>
      <c r="IC640" s="37"/>
      <c r="ID640" s="37"/>
      <c r="IE640" s="37"/>
      <c r="IF640" s="37"/>
      <c r="IG640" s="37"/>
      <c r="IH640" s="37"/>
      <c r="II640" s="37"/>
      <c r="IJ640" s="37"/>
      <c r="IK640" s="37"/>
      <c r="IL640" s="37"/>
      <c r="IM640" s="37"/>
      <c r="IN640" s="37"/>
      <c r="IO640" s="37"/>
      <c r="IP640" s="37"/>
      <c r="IQ640" s="37"/>
    </row>
    <row r="641" spans="1:251" s="51" customFormat="1" ht="18.75" customHeight="1">
      <c r="A641" s="43"/>
      <c r="B641" s="60"/>
      <c r="C641" s="104" t="s">
        <v>351</v>
      </c>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6"/>
      <c r="AA641" s="107">
        <v>7785</v>
      </c>
      <c r="AB641" s="108"/>
      <c r="AC641" s="108"/>
      <c r="AD641" s="108"/>
      <c r="AE641" s="108"/>
      <c r="AF641" s="108"/>
      <c r="AG641" s="108"/>
      <c r="AH641" s="108"/>
      <c r="AI641" s="109"/>
      <c r="AJ641" s="107">
        <v>26636</v>
      </c>
      <c r="AK641" s="108"/>
      <c r="AL641" s="108"/>
      <c r="AM641" s="108"/>
      <c r="AN641" s="108"/>
      <c r="AO641" s="108"/>
      <c r="AP641" s="108"/>
      <c r="AQ641" s="108"/>
      <c r="AR641" s="109"/>
      <c r="AS641" s="110"/>
      <c r="AT641" s="111"/>
      <c r="AU641" s="111"/>
      <c r="AV641" s="111"/>
      <c r="AW641" s="111"/>
      <c r="AX641" s="112"/>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c r="CT641" s="37"/>
      <c r="CU641" s="37"/>
      <c r="CV641" s="37"/>
      <c r="CW641" s="37"/>
      <c r="CX641" s="37"/>
      <c r="CY641" s="37"/>
      <c r="CZ641" s="37"/>
      <c r="DA641" s="37"/>
      <c r="DB641" s="37"/>
      <c r="DC641" s="37"/>
      <c r="DD641" s="37"/>
      <c r="DE641" s="37"/>
      <c r="DF641" s="37"/>
      <c r="DG641" s="37"/>
      <c r="DH641" s="37"/>
      <c r="DI641" s="37"/>
      <c r="DJ641" s="37"/>
      <c r="DK641" s="37"/>
      <c r="DL641" s="37"/>
      <c r="DM641" s="37"/>
      <c r="DN641" s="37"/>
      <c r="DO641" s="37"/>
      <c r="DP641" s="37"/>
      <c r="DQ641" s="37"/>
      <c r="DR641" s="37"/>
      <c r="DS641" s="37"/>
      <c r="DT641" s="37"/>
      <c r="DU641" s="37"/>
      <c r="DV641" s="37"/>
      <c r="DW641" s="37"/>
      <c r="DX641" s="37"/>
      <c r="DY641" s="37"/>
      <c r="DZ641" s="37"/>
      <c r="EA641" s="37"/>
      <c r="EB641" s="37"/>
      <c r="EC641" s="37"/>
      <c r="ED641" s="37"/>
      <c r="EE641" s="37"/>
      <c r="EF641" s="37"/>
      <c r="EG641" s="37"/>
      <c r="EH641" s="37"/>
      <c r="EI641" s="37"/>
      <c r="EJ641" s="37"/>
      <c r="EK641" s="37"/>
      <c r="EL641" s="37"/>
      <c r="EM641" s="37"/>
      <c r="EN641" s="37"/>
      <c r="EO641" s="37"/>
      <c r="EP641" s="37"/>
      <c r="EQ641" s="37"/>
      <c r="ER641" s="37"/>
      <c r="ES641" s="37"/>
      <c r="ET641" s="37"/>
      <c r="EU641" s="37"/>
      <c r="EV641" s="37"/>
      <c r="EW641" s="37"/>
      <c r="EX641" s="37"/>
      <c r="EY641" s="37"/>
      <c r="EZ641" s="37"/>
      <c r="FA641" s="37"/>
      <c r="FB641" s="37"/>
      <c r="FC641" s="37"/>
      <c r="FD641" s="37"/>
      <c r="FE641" s="37"/>
      <c r="FF641" s="37"/>
      <c r="FG641" s="37"/>
      <c r="FH641" s="37"/>
      <c r="FI641" s="37"/>
      <c r="FJ641" s="37"/>
      <c r="FK641" s="37"/>
      <c r="FL641" s="37"/>
      <c r="FM641" s="37"/>
      <c r="FN641" s="37"/>
      <c r="FO641" s="37"/>
      <c r="FP641" s="37"/>
      <c r="FQ641" s="37"/>
      <c r="FR641" s="37"/>
      <c r="FS641" s="37"/>
      <c r="FT641" s="37"/>
      <c r="FU641" s="37"/>
      <c r="FV641" s="37"/>
      <c r="FW641" s="37"/>
      <c r="FX641" s="37"/>
      <c r="FY641" s="37"/>
      <c r="FZ641" s="37"/>
      <c r="GA641" s="37"/>
      <c r="GB641" s="37"/>
      <c r="GC641" s="37"/>
      <c r="GD641" s="37"/>
      <c r="GE641" s="37"/>
      <c r="GF641" s="37"/>
      <c r="GG641" s="37"/>
      <c r="GH641" s="37"/>
      <c r="GI641" s="37"/>
      <c r="GJ641" s="37"/>
      <c r="GK641" s="37"/>
      <c r="GL641" s="37"/>
      <c r="GM641" s="37"/>
      <c r="GN641" s="37"/>
      <c r="GO641" s="37"/>
      <c r="GP641" s="37"/>
      <c r="GQ641" s="37"/>
      <c r="GR641" s="37"/>
      <c r="GS641" s="37"/>
      <c r="GT641" s="37"/>
      <c r="GU641" s="37"/>
      <c r="GV641" s="37"/>
      <c r="GW641" s="37"/>
      <c r="GX641" s="37"/>
      <c r="GY641" s="37"/>
      <c r="GZ641" s="37"/>
      <c r="HA641" s="37"/>
      <c r="HB641" s="37"/>
      <c r="HC641" s="37"/>
      <c r="HD641" s="37"/>
      <c r="HE641" s="37"/>
      <c r="HF641" s="37"/>
      <c r="HG641" s="37"/>
      <c r="HH641" s="37"/>
      <c r="HI641" s="37"/>
      <c r="HJ641" s="37"/>
      <c r="HK641" s="37"/>
      <c r="HL641" s="37"/>
      <c r="HM641" s="37"/>
      <c r="HN641" s="37"/>
      <c r="HO641" s="37"/>
      <c r="HP641" s="37"/>
      <c r="HQ641" s="37"/>
      <c r="HR641" s="37"/>
      <c r="HS641" s="37"/>
      <c r="HT641" s="37"/>
      <c r="HU641" s="37"/>
      <c r="HV641" s="37"/>
      <c r="HW641" s="37"/>
      <c r="HX641" s="37"/>
      <c r="HY641" s="37"/>
      <c r="HZ641" s="37"/>
      <c r="IA641" s="37"/>
      <c r="IB641" s="37"/>
      <c r="IC641" s="37"/>
      <c r="ID641" s="37"/>
      <c r="IE641" s="37"/>
      <c r="IF641" s="37"/>
      <c r="IG641" s="37"/>
      <c r="IH641" s="37"/>
      <c r="II641" s="37"/>
      <c r="IJ641" s="37"/>
      <c r="IK641" s="37"/>
      <c r="IL641" s="37"/>
      <c r="IM641" s="37"/>
      <c r="IN641" s="37"/>
      <c r="IO641" s="37"/>
      <c r="IP641" s="37"/>
      <c r="IQ641" s="37"/>
    </row>
    <row r="642" spans="1:251" s="51" customFormat="1" ht="18.75" customHeight="1" thickBot="1">
      <c r="A642" s="52"/>
      <c r="B642" s="113" t="s">
        <v>253</v>
      </c>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5"/>
      <c r="AA642" s="116">
        <f>SUM($AA$641:$AA$641)</f>
        <v>7785</v>
      </c>
      <c r="AB642" s="117"/>
      <c r="AC642" s="117"/>
      <c r="AD642" s="117"/>
      <c r="AE642" s="117"/>
      <c r="AF642" s="117"/>
      <c r="AG642" s="117"/>
      <c r="AH642" s="117"/>
      <c r="AI642" s="118"/>
      <c r="AJ642" s="116">
        <f>SUM($AJ$641:$AJ$641)</f>
        <v>26636</v>
      </c>
      <c r="AK642" s="117"/>
      <c r="AL642" s="117"/>
      <c r="AM642" s="117"/>
      <c r="AN642" s="117"/>
      <c r="AO642" s="117"/>
      <c r="AP642" s="117"/>
      <c r="AQ642" s="117"/>
      <c r="AR642" s="118"/>
      <c r="AS642" s="119"/>
      <c r="AT642" s="120"/>
      <c r="AU642" s="120"/>
      <c r="AV642" s="120"/>
      <c r="AW642" s="120"/>
      <c r="AX642" s="121"/>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c r="CT642" s="37"/>
      <c r="CU642" s="37"/>
      <c r="CV642" s="37"/>
      <c r="CW642" s="37"/>
      <c r="CX642" s="37"/>
      <c r="CY642" s="37"/>
      <c r="CZ642" s="37"/>
      <c r="DA642" s="37"/>
      <c r="DB642" s="37"/>
      <c r="DC642" s="37"/>
      <c r="DD642" s="37"/>
      <c r="DE642" s="37"/>
      <c r="DF642" s="37"/>
      <c r="DG642" s="37"/>
      <c r="DH642" s="37"/>
      <c r="DI642" s="37"/>
      <c r="DJ642" s="37"/>
      <c r="DK642" s="37"/>
      <c r="DL642" s="37"/>
      <c r="DM642" s="37"/>
      <c r="DN642" s="37"/>
      <c r="DO642" s="37"/>
      <c r="DP642" s="37"/>
      <c r="DQ642" s="37"/>
      <c r="DR642" s="37"/>
      <c r="DS642" s="37"/>
      <c r="DT642" s="37"/>
      <c r="DU642" s="37"/>
      <c r="DV642" s="37"/>
      <c r="DW642" s="37"/>
      <c r="DX642" s="37"/>
      <c r="DY642" s="37"/>
      <c r="DZ642" s="37"/>
      <c r="EA642" s="37"/>
      <c r="EB642" s="37"/>
      <c r="EC642" s="37"/>
      <c r="ED642" s="37"/>
      <c r="EE642" s="37"/>
      <c r="EF642" s="37"/>
      <c r="EG642" s="37"/>
      <c r="EH642" s="37"/>
      <c r="EI642" s="37"/>
      <c r="EJ642" s="37"/>
      <c r="EK642" s="37"/>
      <c r="EL642" s="37"/>
      <c r="EM642" s="37"/>
      <c r="EN642" s="37"/>
      <c r="EO642" s="37"/>
      <c r="EP642" s="37"/>
      <c r="EQ642" s="37"/>
      <c r="ER642" s="37"/>
      <c r="ES642" s="37"/>
      <c r="ET642" s="37"/>
      <c r="EU642" s="37"/>
      <c r="EV642" s="37"/>
      <c r="EW642" s="37"/>
      <c r="EX642" s="37"/>
      <c r="EY642" s="37"/>
      <c r="EZ642" s="37"/>
      <c r="FA642" s="37"/>
      <c r="FB642" s="37"/>
      <c r="FC642" s="37"/>
      <c r="FD642" s="37"/>
      <c r="FE642" s="37"/>
      <c r="FF642" s="37"/>
      <c r="FG642" s="37"/>
      <c r="FH642" s="37"/>
      <c r="FI642" s="37"/>
      <c r="FJ642" s="37"/>
      <c r="FK642" s="37"/>
      <c r="FL642" s="37"/>
      <c r="FM642" s="37"/>
      <c r="FN642" s="37"/>
      <c r="FO642" s="37"/>
      <c r="FP642" s="37"/>
      <c r="FQ642" s="37"/>
      <c r="FR642" s="37"/>
      <c r="FS642" s="37"/>
      <c r="FT642" s="37"/>
      <c r="FU642" s="37"/>
      <c r="FV642" s="37"/>
      <c r="FW642" s="37"/>
      <c r="FX642" s="37"/>
      <c r="FY642" s="37"/>
      <c r="FZ642" s="37"/>
      <c r="GA642" s="37"/>
      <c r="GB642" s="37"/>
      <c r="GC642" s="37"/>
      <c r="GD642" s="37"/>
      <c r="GE642" s="37"/>
      <c r="GF642" s="37"/>
      <c r="GG642" s="37"/>
      <c r="GH642" s="37"/>
      <c r="GI642" s="37"/>
      <c r="GJ642" s="37"/>
      <c r="GK642" s="37"/>
      <c r="GL642" s="37"/>
      <c r="GM642" s="37"/>
      <c r="GN642" s="37"/>
      <c r="GO642" s="37"/>
      <c r="GP642" s="37"/>
      <c r="GQ642" s="37"/>
      <c r="GR642" s="37"/>
      <c r="GS642" s="37"/>
      <c r="GT642" s="37"/>
      <c r="GU642" s="37"/>
      <c r="GV642" s="37"/>
      <c r="GW642" s="37"/>
      <c r="GX642" s="37"/>
      <c r="GY642" s="37"/>
      <c r="GZ642" s="37"/>
      <c r="HA642" s="37"/>
      <c r="HB642" s="37"/>
      <c r="HC642" s="37"/>
      <c r="HD642" s="37"/>
      <c r="HE642" s="37"/>
      <c r="HF642" s="37"/>
      <c r="HG642" s="37"/>
      <c r="HH642" s="37"/>
      <c r="HI642" s="37"/>
      <c r="HJ642" s="37"/>
      <c r="HK642" s="37"/>
      <c r="HL642" s="37"/>
      <c r="HM642" s="37"/>
      <c r="HN642" s="37"/>
      <c r="HO642" s="37"/>
      <c r="HP642" s="37"/>
      <c r="HQ642" s="37"/>
      <c r="HR642" s="37"/>
      <c r="HS642" s="37"/>
      <c r="HT642" s="37"/>
      <c r="HU642" s="37"/>
      <c r="HV642" s="37"/>
      <c r="HW642" s="37"/>
      <c r="HX642" s="37"/>
      <c r="HY642" s="37"/>
      <c r="HZ642" s="37"/>
      <c r="IA642" s="37"/>
      <c r="IB642" s="37"/>
      <c r="IC642" s="37"/>
      <c r="ID642" s="37"/>
      <c r="IE642" s="37"/>
      <c r="IF642" s="37"/>
      <c r="IG642" s="37"/>
      <c r="IH642" s="37"/>
      <c r="II642" s="37"/>
      <c r="IJ642" s="37"/>
      <c r="IK642" s="37"/>
      <c r="IL642" s="37"/>
      <c r="IM642" s="37"/>
      <c r="IN642" s="37"/>
      <c r="IO642" s="37"/>
      <c r="IP642" s="37"/>
      <c r="IQ642" s="37"/>
    </row>
    <row r="644" spans="1:251" ht="18.75">
      <c r="A644" s="36" t="s">
        <v>241</v>
      </c>
      <c r="AW644" s="38"/>
      <c r="AX644" s="39"/>
      <c r="AY644" s="38"/>
    </row>
    <row r="646" spans="1:251" ht="18.75">
      <c r="B646" s="122" t="s">
        <v>0</v>
      </c>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row>
    <row r="647" spans="1:251">
      <c r="Z647" s="40"/>
      <c r="AD647" s="40"/>
      <c r="AE647" s="40"/>
      <c r="AF647" s="40"/>
      <c r="AG647" s="40"/>
      <c r="AH647" s="40"/>
      <c r="AI647" s="40"/>
      <c r="AO647" s="40"/>
    </row>
    <row r="648" spans="1:251" ht="13.5" thickBot="1">
      <c r="Z648" s="40"/>
      <c r="AD648" s="40"/>
      <c r="AE648" s="40"/>
      <c r="AF648" s="40"/>
      <c r="AG648" s="40"/>
      <c r="AH648" s="40"/>
      <c r="AI648" s="40"/>
      <c r="AO648" s="40"/>
      <c r="DI648" s="41"/>
    </row>
    <row r="649" spans="1:251" ht="24.75" customHeight="1" thickBot="1">
      <c r="B649" s="124" t="s">
        <v>242</v>
      </c>
      <c r="C649" s="125"/>
      <c r="D649" s="125"/>
      <c r="E649" s="125"/>
      <c r="F649" s="125"/>
      <c r="G649" s="125"/>
      <c r="H649" s="126" t="s">
        <v>352</v>
      </c>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8"/>
      <c r="DI649" s="41"/>
    </row>
    <row r="650" spans="1:251" ht="14.25">
      <c r="B650" s="42"/>
      <c r="C650" s="42"/>
      <c r="D650" s="42"/>
      <c r="E650" s="42"/>
      <c r="F650" s="42"/>
      <c r="G650" s="42"/>
      <c r="H650" s="43"/>
      <c r="I650" s="43"/>
      <c r="J650" s="43"/>
      <c r="K650" s="43"/>
      <c r="L650" s="44"/>
      <c r="M650" s="44"/>
      <c r="N650" s="44"/>
      <c r="O650" s="44"/>
      <c r="P650" s="43"/>
      <c r="Q650" s="43"/>
      <c r="R650" s="43"/>
      <c r="S650" s="43"/>
      <c r="T650" s="43"/>
      <c r="U650" s="43"/>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c r="AW650" s="45"/>
      <c r="AX650" s="45"/>
      <c r="DI650" s="41"/>
    </row>
    <row r="651" spans="1:251" ht="15" thickBot="1">
      <c r="A651" s="46"/>
      <c r="B651" s="45" t="s">
        <v>244</v>
      </c>
      <c r="C651" s="43"/>
      <c r="D651" s="43"/>
      <c r="E651" s="43"/>
      <c r="F651" s="43"/>
      <c r="G651" s="43"/>
      <c r="H651" s="43"/>
      <c r="I651" s="43"/>
      <c r="J651" s="43"/>
      <c r="K651" s="43"/>
      <c r="L651" s="44"/>
      <c r="M651" s="44"/>
      <c r="N651" s="44"/>
      <c r="O651" s="44"/>
      <c r="P651" s="43"/>
      <c r="Q651" s="43"/>
      <c r="R651" s="43"/>
      <c r="S651" s="43"/>
      <c r="T651" s="43"/>
      <c r="U651" s="43"/>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c r="AW651" s="45"/>
      <c r="AX651" s="45"/>
      <c r="DI651" s="41"/>
    </row>
    <row r="652" spans="1:251" ht="14.25">
      <c r="A652" s="43"/>
      <c r="B652" s="47"/>
      <c r="C652" s="42"/>
      <c r="D652" s="42"/>
      <c r="E652" s="42"/>
      <c r="F652" s="42"/>
      <c r="G652" s="42"/>
      <c r="H652" s="42"/>
      <c r="I652" s="42"/>
      <c r="J652" s="42"/>
      <c r="K652" s="42"/>
      <c r="L652" s="48"/>
      <c r="M652" s="48"/>
      <c r="N652" s="48"/>
      <c r="O652" s="48"/>
      <c r="P652" s="42"/>
      <c r="Q652" s="42"/>
      <c r="R652" s="42"/>
      <c r="S652" s="42"/>
      <c r="T652" s="42"/>
      <c r="U652" s="42"/>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50"/>
    </row>
    <row r="653" spans="1:251" ht="12" customHeight="1">
      <c r="A653" s="43"/>
      <c r="B653" s="129" t="s">
        <v>353</v>
      </c>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c r="AA653" s="130"/>
      <c r="AB653" s="130"/>
      <c r="AC653" s="130"/>
      <c r="AD653" s="130"/>
      <c r="AE653" s="130"/>
      <c r="AF653" s="130"/>
      <c r="AG653" s="130"/>
      <c r="AH653" s="130"/>
      <c r="AI653" s="130"/>
      <c r="AJ653" s="130"/>
      <c r="AK653" s="130"/>
      <c r="AL653" s="130"/>
      <c r="AM653" s="130"/>
      <c r="AN653" s="130"/>
      <c r="AO653" s="130"/>
      <c r="AP653" s="130"/>
      <c r="AQ653" s="130"/>
      <c r="AR653" s="130"/>
      <c r="AS653" s="130"/>
      <c r="AT653" s="130"/>
      <c r="AU653" s="130"/>
      <c r="AV653" s="130"/>
      <c r="AW653" s="130"/>
      <c r="AX653" s="131"/>
    </row>
    <row r="654" spans="1:251" ht="12" customHeight="1">
      <c r="A654" s="43"/>
      <c r="B654" s="129"/>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c r="AA654" s="130"/>
      <c r="AB654" s="130"/>
      <c r="AC654" s="130"/>
      <c r="AD654" s="130"/>
      <c r="AE654" s="130"/>
      <c r="AF654" s="130"/>
      <c r="AG654" s="130"/>
      <c r="AH654" s="130"/>
      <c r="AI654" s="130"/>
      <c r="AJ654" s="130"/>
      <c r="AK654" s="130"/>
      <c r="AL654" s="130"/>
      <c r="AM654" s="130"/>
      <c r="AN654" s="130"/>
      <c r="AO654" s="130"/>
      <c r="AP654" s="130"/>
      <c r="AQ654" s="130"/>
      <c r="AR654" s="130"/>
      <c r="AS654" s="130"/>
      <c r="AT654" s="130"/>
      <c r="AU654" s="130"/>
      <c r="AV654" s="130"/>
      <c r="AW654" s="130"/>
      <c r="AX654" s="131"/>
      <c r="BC654" s="51"/>
    </row>
    <row r="655" spans="1:251" ht="12" customHeight="1">
      <c r="A655" s="43"/>
      <c r="B655" s="129"/>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c r="AA655" s="130"/>
      <c r="AB655" s="130"/>
      <c r="AC655" s="130"/>
      <c r="AD655" s="130"/>
      <c r="AE655" s="130"/>
      <c r="AF655" s="130"/>
      <c r="AG655" s="130"/>
      <c r="AH655" s="130"/>
      <c r="AI655" s="130"/>
      <c r="AJ655" s="130"/>
      <c r="AK655" s="130"/>
      <c r="AL655" s="130"/>
      <c r="AM655" s="130"/>
      <c r="AN655" s="130"/>
      <c r="AO655" s="130"/>
      <c r="AP655" s="130"/>
      <c r="AQ655" s="130"/>
      <c r="AR655" s="130"/>
      <c r="AS655" s="130"/>
      <c r="AT655" s="130"/>
      <c r="AU655" s="130"/>
      <c r="AV655" s="130"/>
      <c r="AW655" s="130"/>
      <c r="AX655" s="131"/>
    </row>
    <row r="656" spans="1:251" ht="12" customHeight="1">
      <c r="A656" s="43"/>
      <c r="B656" s="129"/>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c r="AA656" s="130"/>
      <c r="AB656" s="130"/>
      <c r="AC656" s="130"/>
      <c r="AD656" s="130"/>
      <c r="AE656" s="130"/>
      <c r="AF656" s="130"/>
      <c r="AG656" s="130"/>
      <c r="AH656" s="130"/>
      <c r="AI656" s="130"/>
      <c r="AJ656" s="130"/>
      <c r="AK656" s="130"/>
      <c r="AL656" s="130"/>
      <c r="AM656" s="130"/>
      <c r="AN656" s="130"/>
      <c r="AO656" s="130"/>
      <c r="AP656" s="130"/>
      <c r="AQ656" s="130"/>
      <c r="AR656" s="130"/>
      <c r="AS656" s="130"/>
      <c r="AT656" s="130"/>
      <c r="AU656" s="130"/>
      <c r="AV656" s="130"/>
      <c r="AW656" s="130"/>
      <c r="AX656" s="131"/>
    </row>
    <row r="657" spans="1:251" ht="12" customHeight="1">
      <c r="A657" s="43"/>
      <c r="B657" s="129"/>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c r="AA657" s="130"/>
      <c r="AB657" s="130"/>
      <c r="AC657" s="130"/>
      <c r="AD657" s="130"/>
      <c r="AE657" s="130"/>
      <c r="AF657" s="130"/>
      <c r="AG657" s="130"/>
      <c r="AH657" s="130"/>
      <c r="AI657" s="130"/>
      <c r="AJ657" s="130"/>
      <c r="AK657" s="130"/>
      <c r="AL657" s="130"/>
      <c r="AM657" s="130"/>
      <c r="AN657" s="130"/>
      <c r="AO657" s="130"/>
      <c r="AP657" s="130"/>
      <c r="AQ657" s="130"/>
      <c r="AR657" s="130"/>
      <c r="AS657" s="130"/>
      <c r="AT657" s="130"/>
      <c r="AU657" s="130"/>
      <c r="AV657" s="130"/>
      <c r="AW657" s="130"/>
      <c r="AX657" s="131"/>
    </row>
    <row r="658" spans="1:251" ht="15" thickBot="1">
      <c r="A658" s="52"/>
      <c r="B658" s="53"/>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c r="AC658" s="54"/>
      <c r="AD658" s="54"/>
      <c r="AE658" s="54"/>
      <c r="AF658" s="54"/>
      <c r="AG658" s="54"/>
      <c r="AH658" s="54"/>
      <c r="AI658" s="54"/>
      <c r="AJ658" s="54"/>
      <c r="AK658" s="54"/>
      <c r="AL658" s="54"/>
      <c r="AM658" s="54"/>
      <c r="AN658" s="54"/>
      <c r="AO658" s="54"/>
      <c r="AP658" s="54"/>
      <c r="AQ658" s="54"/>
      <c r="AR658" s="54"/>
      <c r="AS658" s="54"/>
      <c r="AT658" s="54"/>
      <c r="AU658" s="54"/>
      <c r="AV658" s="54"/>
      <c r="AW658" s="54"/>
      <c r="AX658" s="55"/>
    </row>
    <row r="659" spans="1:251">
      <c r="B659" s="56"/>
    </row>
    <row r="660" spans="1:251" ht="15" thickBot="1">
      <c r="A660" s="46"/>
      <c r="B660" s="45" t="s">
        <v>245</v>
      </c>
      <c r="C660" s="43"/>
      <c r="D660" s="43"/>
      <c r="E660" s="43"/>
      <c r="F660" s="43"/>
      <c r="G660" s="43"/>
      <c r="H660" s="43"/>
      <c r="I660" s="43"/>
      <c r="J660" s="43"/>
      <c r="K660" s="43"/>
      <c r="L660" s="44"/>
      <c r="M660" s="44"/>
      <c r="N660" s="44"/>
      <c r="O660" s="44"/>
      <c r="P660" s="43"/>
      <c r="Q660" s="43"/>
      <c r="R660" s="43"/>
      <c r="S660" s="43"/>
      <c r="T660" s="43"/>
      <c r="U660" s="43"/>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DI660" s="41"/>
    </row>
    <row r="661" spans="1:251" ht="14.25">
      <c r="A661" s="43"/>
      <c r="B661" s="47"/>
      <c r="C661" s="42"/>
      <c r="D661" s="42"/>
      <c r="E661" s="42"/>
      <c r="F661" s="42"/>
      <c r="G661" s="42"/>
      <c r="H661" s="42"/>
      <c r="I661" s="42"/>
      <c r="J661" s="42"/>
      <c r="K661" s="42"/>
      <c r="L661" s="48"/>
      <c r="M661" s="48"/>
      <c r="N661" s="48"/>
      <c r="O661" s="48"/>
      <c r="P661" s="42"/>
      <c r="Q661" s="42"/>
      <c r="R661" s="42"/>
      <c r="S661" s="42"/>
      <c r="T661" s="42"/>
      <c r="U661" s="42"/>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50"/>
    </row>
    <row r="662" spans="1:251" ht="12" customHeight="1">
      <c r="A662" s="43"/>
      <c r="B662" s="129" t="s">
        <v>354</v>
      </c>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c r="AA662" s="130"/>
      <c r="AB662" s="130"/>
      <c r="AC662" s="130"/>
      <c r="AD662" s="130"/>
      <c r="AE662" s="130"/>
      <c r="AF662" s="130"/>
      <c r="AG662" s="130"/>
      <c r="AH662" s="130"/>
      <c r="AI662" s="130"/>
      <c r="AJ662" s="130"/>
      <c r="AK662" s="130"/>
      <c r="AL662" s="130"/>
      <c r="AM662" s="130"/>
      <c r="AN662" s="130"/>
      <c r="AO662" s="130"/>
      <c r="AP662" s="130"/>
      <c r="AQ662" s="130"/>
      <c r="AR662" s="130"/>
      <c r="AS662" s="130"/>
      <c r="AT662" s="130"/>
      <c r="AU662" s="130"/>
      <c r="AV662" s="130"/>
      <c r="AW662" s="130"/>
      <c r="AX662" s="131"/>
    </row>
    <row r="663" spans="1:251" ht="12" customHeight="1">
      <c r="A663" s="43"/>
      <c r="B663" s="129"/>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c r="AA663" s="130"/>
      <c r="AB663" s="130"/>
      <c r="AC663" s="130"/>
      <c r="AD663" s="130"/>
      <c r="AE663" s="130"/>
      <c r="AF663" s="130"/>
      <c r="AG663" s="130"/>
      <c r="AH663" s="130"/>
      <c r="AI663" s="130"/>
      <c r="AJ663" s="130"/>
      <c r="AK663" s="130"/>
      <c r="AL663" s="130"/>
      <c r="AM663" s="130"/>
      <c r="AN663" s="130"/>
      <c r="AO663" s="130"/>
      <c r="AP663" s="130"/>
      <c r="AQ663" s="130"/>
      <c r="AR663" s="130"/>
      <c r="AS663" s="130"/>
      <c r="AT663" s="130"/>
      <c r="AU663" s="130"/>
      <c r="AV663" s="130"/>
      <c r="AW663" s="130"/>
      <c r="AX663" s="131"/>
      <c r="BC663" s="51"/>
    </row>
    <row r="664" spans="1:251" ht="12" customHeight="1">
      <c r="A664" s="43"/>
      <c r="B664" s="129"/>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c r="AA664" s="130"/>
      <c r="AB664" s="130"/>
      <c r="AC664" s="130"/>
      <c r="AD664" s="130"/>
      <c r="AE664" s="130"/>
      <c r="AF664" s="130"/>
      <c r="AG664" s="130"/>
      <c r="AH664" s="130"/>
      <c r="AI664" s="130"/>
      <c r="AJ664" s="130"/>
      <c r="AK664" s="130"/>
      <c r="AL664" s="130"/>
      <c r="AM664" s="130"/>
      <c r="AN664" s="130"/>
      <c r="AO664" s="130"/>
      <c r="AP664" s="130"/>
      <c r="AQ664" s="130"/>
      <c r="AR664" s="130"/>
      <c r="AS664" s="130"/>
      <c r="AT664" s="130"/>
      <c r="AU664" s="130"/>
      <c r="AV664" s="130"/>
      <c r="AW664" s="130"/>
      <c r="AX664" s="131"/>
    </row>
    <row r="665" spans="1:251" ht="12" customHeight="1">
      <c r="A665" s="43"/>
      <c r="B665" s="129"/>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c r="AA665" s="130"/>
      <c r="AB665" s="130"/>
      <c r="AC665" s="130"/>
      <c r="AD665" s="130"/>
      <c r="AE665" s="130"/>
      <c r="AF665" s="130"/>
      <c r="AG665" s="130"/>
      <c r="AH665" s="130"/>
      <c r="AI665" s="130"/>
      <c r="AJ665" s="130"/>
      <c r="AK665" s="130"/>
      <c r="AL665" s="130"/>
      <c r="AM665" s="130"/>
      <c r="AN665" s="130"/>
      <c r="AO665" s="130"/>
      <c r="AP665" s="130"/>
      <c r="AQ665" s="130"/>
      <c r="AR665" s="130"/>
      <c r="AS665" s="130"/>
      <c r="AT665" s="130"/>
      <c r="AU665" s="130"/>
      <c r="AV665" s="130"/>
      <c r="AW665" s="130"/>
      <c r="AX665" s="131"/>
    </row>
    <row r="666" spans="1:251" ht="12" customHeight="1">
      <c r="A666" s="43"/>
      <c r="B666" s="129"/>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c r="AA666" s="130"/>
      <c r="AB666" s="130"/>
      <c r="AC666" s="130"/>
      <c r="AD666" s="130"/>
      <c r="AE666" s="130"/>
      <c r="AF666" s="130"/>
      <c r="AG666" s="130"/>
      <c r="AH666" s="130"/>
      <c r="AI666" s="130"/>
      <c r="AJ666" s="130"/>
      <c r="AK666" s="130"/>
      <c r="AL666" s="130"/>
      <c r="AM666" s="130"/>
      <c r="AN666" s="130"/>
      <c r="AO666" s="130"/>
      <c r="AP666" s="130"/>
      <c r="AQ666" s="130"/>
      <c r="AR666" s="130"/>
      <c r="AS666" s="130"/>
      <c r="AT666" s="130"/>
      <c r="AU666" s="130"/>
      <c r="AV666" s="130"/>
      <c r="AW666" s="130"/>
      <c r="AX666" s="131"/>
    </row>
    <row r="667" spans="1:251" ht="15" thickBot="1">
      <c r="A667" s="52"/>
      <c r="B667" s="53"/>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c r="AC667" s="54"/>
      <c r="AD667" s="54"/>
      <c r="AE667" s="54"/>
      <c r="AF667" s="54"/>
      <c r="AG667" s="54"/>
      <c r="AH667" s="54"/>
      <c r="AI667" s="54"/>
      <c r="AJ667" s="54"/>
      <c r="AK667" s="54"/>
      <c r="AL667" s="54"/>
      <c r="AM667" s="54"/>
      <c r="AN667" s="54"/>
      <c r="AO667" s="54"/>
      <c r="AP667" s="54"/>
      <c r="AQ667" s="54"/>
      <c r="AR667" s="54"/>
      <c r="AS667" s="54"/>
      <c r="AT667" s="54"/>
      <c r="AU667" s="54"/>
      <c r="AV667" s="54"/>
      <c r="AW667" s="54"/>
      <c r="AX667" s="55"/>
    </row>
    <row r="668" spans="1:251">
      <c r="B668" s="56"/>
    </row>
    <row r="669" spans="1:251" ht="14.25">
      <c r="B669" s="45" t="s">
        <v>247</v>
      </c>
      <c r="C669" s="43"/>
      <c r="D669" s="43"/>
      <c r="E669" s="43"/>
      <c r="F669" s="43"/>
      <c r="G669" s="43"/>
      <c r="H669" s="43"/>
      <c r="I669" s="43"/>
      <c r="J669" s="43"/>
      <c r="K669" s="43"/>
      <c r="L669" s="44"/>
      <c r="M669" s="44"/>
      <c r="N669" s="44"/>
      <c r="O669" s="44"/>
      <c r="P669" s="43"/>
      <c r="Q669" s="43"/>
      <c r="R669" s="43"/>
      <c r="S669" s="43"/>
      <c r="T669" s="43"/>
      <c r="U669" s="43"/>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AX669" s="45"/>
    </row>
    <row r="670" spans="1:251" ht="15" thickBot="1">
      <c r="B670" s="43"/>
      <c r="C670" s="43"/>
      <c r="D670" s="43"/>
      <c r="E670" s="43"/>
      <c r="F670" s="43"/>
      <c r="G670" s="43"/>
      <c r="H670" s="43"/>
      <c r="I670" s="43"/>
      <c r="J670" s="43"/>
      <c r="K670" s="43"/>
      <c r="L670" s="44"/>
      <c r="M670" s="44"/>
      <c r="N670" s="44"/>
      <c r="O670" s="44"/>
      <c r="P670" s="43"/>
      <c r="Q670" s="43"/>
      <c r="R670" s="43"/>
      <c r="S670" s="43"/>
      <c r="T670" s="43"/>
      <c r="U670" s="43"/>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AX670" s="57" t="s">
        <v>248</v>
      </c>
    </row>
    <row r="671" spans="1:251" s="51" customFormat="1" ht="13.5" customHeight="1">
      <c r="A671" s="43"/>
      <c r="B671" s="132" t="s">
        <v>249</v>
      </c>
      <c r="C671" s="13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4"/>
      <c r="AA671" s="138" t="s">
        <v>250</v>
      </c>
      <c r="AB671" s="133"/>
      <c r="AC671" s="133"/>
      <c r="AD671" s="133"/>
      <c r="AE671" s="133"/>
      <c r="AF671" s="133"/>
      <c r="AG671" s="133"/>
      <c r="AH671" s="133"/>
      <c r="AI671" s="134"/>
      <c r="AJ671" s="138" t="s">
        <v>251</v>
      </c>
      <c r="AK671" s="133"/>
      <c r="AL671" s="133"/>
      <c r="AM671" s="133"/>
      <c r="AN671" s="133"/>
      <c r="AO671" s="133"/>
      <c r="AP671" s="133"/>
      <c r="AQ671" s="133"/>
      <c r="AR671" s="134"/>
      <c r="AS671" s="138" t="s">
        <v>252</v>
      </c>
      <c r="AT671" s="133"/>
      <c r="AU671" s="133"/>
      <c r="AV671" s="133"/>
      <c r="AW671" s="133"/>
      <c r="AX671" s="140"/>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c r="CT671" s="37"/>
      <c r="CU671" s="37"/>
      <c r="CV671" s="37"/>
      <c r="CW671" s="37"/>
      <c r="CX671" s="37"/>
      <c r="CY671" s="37"/>
      <c r="CZ671" s="37"/>
      <c r="DA671" s="37"/>
      <c r="DB671" s="37"/>
      <c r="DC671" s="37"/>
      <c r="DD671" s="37"/>
      <c r="DE671" s="37"/>
      <c r="DF671" s="37"/>
      <c r="DG671" s="37"/>
      <c r="DH671" s="37"/>
      <c r="DI671" s="37"/>
      <c r="DJ671" s="37"/>
      <c r="DK671" s="37"/>
      <c r="DL671" s="37"/>
      <c r="DM671" s="37"/>
      <c r="DN671" s="37"/>
      <c r="DO671" s="37"/>
      <c r="DP671" s="37"/>
      <c r="DQ671" s="37"/>
      <c r="DR671" s="37"/>
      <c r="DS671" s="37"/>
      <c r="DT671" s="37"/>
      <c r="DU671" s="37"/>
      <c r="DV671" s="37"/>
      <c r="DW671" s="37"/>
      <c r="DX671" s="37"/>
      <c r="DY671" s="37"/>
      <c r="DZ671" s="37"/>
      <c r="EA671" s="37"/>
      <c r="EB671" s="37"/>
      <c r="EC671" s="37"/>
      <c r="ED671" s="37"/>
      <c r="EE671" s="37"/>
      <c r="EF671" s="37"/>
      <c r="EG671" s="37"/>
      <c r="EH671" s="37"/>
      <c r="EI671" s="37"/>
      <c r="EJ671" s="37"/>
      <c r="EK671" s="37"/>
      <c r="EL671" s="37"/>
      <c r="EM671" s="37"/>
      <c r="EN671" s="37"/>
      <c r="EO671" s="37"/>
      <c r="EP671" s="37"/>
      <c r="EQ671" s="37"/>
      <c r="ER671" s="37"/>
      <c r="ES671" s="37"/>
      <c r="ET671" s="37"/>
      <c r="EU671" s="37"/>
      <c r="EV671" s="37"/>
      <c r="EW671" s="37"/>
      <c r="EX671" s="37"/>
      <c r="EY671" s="37"/>
      <c r="EZ671" s="37"/>
      <c r="FA671" s="37"/>
      <c r="FB671" s="37"/>
      <c r="FC671" s="37"/>
      <c r="FD671" s="37"/>
      <c r="FE671" s="37"/>
      <c r="FF671" s="37"/>
      <c r="FG671" s="37"/>
      <c r="FH671" s="37"/>
      <c r="FI671" s="37"/>
      <c r="FJ671" s="37"/>
      <c r="FK671" s="37"/>
      <c r="FL671" s="37"/>
      <c r="FM671" s="37"/>
      <c r="FN671" s="37"/>
      <c r="FO671" s="37"/>
      <c r="FP671" s="37"/>
      <c r="FQ671" s="37"/>
      <c r="FR671" s="37"/>
      <c r="FS671" s="37"/>
      <c r="FT671" s="37"/>
      <c r="FU671" s="37"/>
      <c r="FV671" s="37"/>
      <c r="FW671" s="37"/>
      <c r="FX671" s="37"/>
      <c r="FY671" s="37"/>
      <c r="FZ671" s="37"/>
      <c r="GA671" s="37"/>
      <c r="GB671" s="37"/>
      <c r="GC671" s="37"/>
      <c r="GD671" s="37"/>
      <c r="GE671" s="37"/>
      <c r="GF671" s="37"/>
      <c r="GG671" s="37"/>
      <c r="GH671" s="37"/>
      <c r="GI671" s="37"/>
      <c r="GJ671" s="37"/>
      <c r="GK671" s="37"/>
      <c r="GL671" s="37"/>
      <c r="GM671" s="37"/>
      <c r="GN671" s="37"/>
      <c r="GO671" s="37"/>
      <c r="GP671" s="37"/>
      <c r="GQ671" s="37"/>
      <c r="GR671" s="37"/>
      <c r="GS671" s="37"/>
      <c r="GT671" s="37"/>
      <c r="GU671" s="37"/>
      <c r="GV671" s="37"/>
      <c r="GW671" s="37"/>
      <c r="GX671" s="37"/>
      <c r="GY671" s="37"/>
      <c r="GZ671" s="37"/>
      <c r="HA671" s="37"/>
      <c r="HB671" s="37"/>
      <c r="HC671" s="37"/>
      <c r="HD671" s="37"/>
      <c r="HE671" s="37"/>
      <c r="HF671" s="37"/>
      <c r="HG671" s="37"/>
      <c r="HH671" s="37"/>
      <c r="HI671" s="37"/>
      <c r="HJ671" s="37"/>
      <c r="HK671" s="37"/>
      <c r="HL671" s="37"/>
      <c r="HM671" s="37"/>
      <c r="HN671" s="37"/>
      <c r="HO671" s="37"/>
      <c r="HP671" s="37"/>
      <c r="HQ671" s="37"/>
      <c r="HR671" s="37"/>
      <c r="HS671" s="37"/>
      <c r="HT671" s="37"/>
      <c r="HU671" s="37"/>
      <c r="HV671" s="37"/>
      <c r="HW671" s="37"/>
      <c r="HX671" s="37"/>
      <c r="HY671" s="37"/>
      <c r="HZ671" s="37"/>
      <c r="IA671" s="37"/>
      <c r="IB671" s="37"/>
      <c r="IC671" s="37"/>
      <c r="ID671" s="37"/>
      <c r="IE671" s="37"/>
      <c r="IF671" s="37"/>
      <c r="IG671" s="37"/>
      <c r="IH671" s="37"/>
      <c r="II671" s="37"/>
      <c r="IJ671" s="37"/>
      <c r="IK671" s="37"/>
      <c r="IL671" s="37"/>
      <c r="IM671" s="37"/>
      <c r="IN671" s="37"/>
      <c r="IO671" s="37"/>
      <c r="IP671" s="37"/>
      <c r="IQ671" s="37"/>
    </row>
    <row r="672" spans="1:251" s="51" customFormat="1" ht="13.5">
      <c r="A672" s="43"/>
      <c r="B672" s="135"/>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7"/>
      <c r="AA672" s="139"/>
      <c r="AB672" s="136"/>
      <c r="AC672" s="136"/>
      <c r="AD672" s="136"/>
      <c r="AE672" s="136"/>
      <c r="AF672" s="136"/>
      <c r="AG672" s="136"/>
      <c r="AH672" s="136"/>
      <c r="AI672" s="137"/>
      <c r="AJ672" s="139"/>
      <c r="AK672" s="136"/>
      <c r="AL672" s="136"/>
      <c r="AM672" s="136"/>
      <c r="AN672" s="136"/>
      <c r="AO672" s="136"/>
      <c r="AP672" s="136"/>
      <c r="AQ672" s="136"/>
      <c r="AR672" s="137"/>
      <c r="AS672" s="139"/>
      <c r="AT672" s="136"/>
      <c r="AU672" s="136"/>
      <c r="AV672" s="136"/>
      <c r="AW672" s="136"/>
      <c r="AX672" s="141"/>
      <c r="AY672" s="37"/>
      <c r="AZ672" s="37"/>
      <c r="BA672" s="37"/>
      <c r="BB672" s="58"/>
      <c r="BC672" s="59"/>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c r="CT672" s="37"/>
      <c r="CU672" s="37"/>
      <c r="CV672" s="37"/>
      <c r="CW672" s="37"/>
      <c r="CX672" s="37"/>
      <c r="CY672" s="37"/>
      <c r="CZ672" s="37"/>
      <c r="DA672" s="37"/>
      <c r="DB672" s="37"/>
      <c r="DC672" s="37"/>
      <c r="DD672" s="37"/>
      <c r="DE672" s="37"/>
      <c r="DF672" s="37"/>
      <c r="DG672" s="37"/>
      <c r="DH672" s="37"/>
      <c r="DI672" s="37"/>
      <c r="DJ672" s="37"/>
      <c r="DK672" s="37"/>
      <c r="DL672" s="37"/>
      <c r="DM672" s="37"/>
      <c r="DN672" s="37"/>
      <c r="DO672" s="37"/>
      <c r="DP672" s="37"/>
      <c r="DQ672" s="37"/>
      <c r="DR672" s="37"/>
      <c r="DS672" s="37"/>
      <c r="DT672" s="37"/>
      <c r="DU672" s="37"/>
      <c r="DV672" s="37"/>
      <c r="DW672" s="37"/>
      <c r="DX672" s="37"/>
      <c r="DY672" s="37"/>
      <c r="DZ672" s="37"/>
      <c r="EA672" s="37"/>
      <c r="EB672" s="37"/>
      <c r="EC672" s="37"/>
      <c r="ED672" s="37"/>
      <c r="EE672" s="37"/>
      <c r="EF672" s="37"/>
      <c r="EG672" s="37"/>
      <c r="EH672" s="37"/>
      <c r="EI672" s="37"/>
      <c r="EJ672" s="37"/>
      <c r="EK672" s="37"/>
      <c r="EL672" s="37"/>
      <c r="EM672" s="37"/>
      <c r="EN672" s="37"/>
      <c r="EO672" s="37"/>
      <c r="EP672" s="37"/>
      <c r="EQ672" s="37"/>
      <c r="ER672" s="37"/>
      <c r="ES672" s="37"/>
      <c r="ET672" s="37"/>
      <c r="EU672" s="37"/>
      <c r="EV672" s="37"/>
      <c r="EW672" s="37"/>
      <c r="EX672" s="37"/>
      <c r="EY672" s="37"/>
      <c r="EZ672" s="37"/>
      <c r="FA672" s="37"/>
      <c r="FB672" s="37"/>
      <c r="FC672" s="37"/>
      <c r="FD672" s="37"/>
      <c r="FE672" s="37"/>
      <c r="FF672" s="37"/>
      <c r="FG672" s="37"/>
      <c r="FH672" s="37"/>
      <c r="FI672" s="37"/>
      <c r="FJ672" s="37"/>
      <c r="FK672" s="37"/>
      <c r="FL672" s="37"/>
      <c r="FM672" s="37"/>
      <c r="FN672" s="37"/>
      <c r="FO672" s="37"/>
      <c r="FP672" s="37"/>
      <c r="FQ672" s="37"/>
      <c r="FR672" s="37"/>
      <c r="FS672" s="37"/>
      <c r="FT672" s="37"/>
      <c r="FU672" s="37"/>
      <c r="FV672" s="37"/>
      <c r="FW672" s="37"/>
      <c r="FX672" s="37"/>
      <c r="FY672" s="37"/>
      <c r="FZ672" s="37"/>
      <c r="GA672" s="37"/>
      <c r="GB672" s="37"/>
      <c r="GC672" s="37"/>
      <c r="GD672" s="37"/>
      <c r="GE672" s="37"/>
      <c r="GF672" s="37"/>
      <c r="GG672" s="37"/>
      <c r="GH672" s="37"/>
      <c r="GI672" s="37"/>
      <c r="GJ672" s="37"/>
      <c r="GK672" s="37"/>
      <c r="GL672" s="37"/>
      <c r="GM672" s="37"/>
      <c r="GN672" s="37"/>
      <c r="GO672" s="37"/>
      <c r="GP672" s="37"/>
      <c r="GQ672" s="37"/>
      <c r="GR672" s="37"/>
      <c r="GS672" s="37"/>
      <c r="GT672" s="37"/>
      <c r="GU672" s="37"/>
      <c r="GV672" s="37"/>
      <c r="GW672" s="37"/>
      <c r="GX672" s="37"/>
      <c r="GY672" s="37"/>
      <c r="GZ672" s="37"/>
      <c r="HA672" s="37"/>
      <c r="HB672" s="37"/>
      <c r="HC672" s="37"/>
      <c r="HD672" s="37"/>
      <c r="HE672" s="37"/>
      <c r="HF672" s="37"/>
      <c r="HG672" s="37"/>
      <c r="HH672" s="37"/>
      <c r="HI672" s="37"/>
      <c r="HJ672" s="37"/>
      <c r="HK672" s="37"/>
      <c r="HL672" s="37"/>
      <c r="HM672" s="37"/>
      <c r="HN672" s="37"/>
      <c r="HO672" s="37"/>
      <c r="HP672" s="37"/>
      <c r="HQ672" s="37"/>
      <c r="HR672" s="37"/>
      <c r="HS672" s="37"/>
      <c r="HT672" s="37"/>
      <c r="HU672" s="37"/>
      <c r="HV672" s="37"/>
      <c r="HW672" s="37"/>
      <c r="HX672" s="37"/>
      <c r="HY672" s="37"/>
      <c r="HZ672" s="37"/>
      <c r="IA672" s="37"/>
      <c r="IB672" s="37"/>
      <c r="IC672" s="37"/>
      <c r="ID672" s="37"/>
      <c r="IE672" s="37"/>
      <c r="IF672" s="37"/>
      <c r="IG672" s="37"/>
      <c r="IH672" s="37"/>
      <c r="II672" s="37"/>
      <c r="IJ672" s="37"/>
      <c r="IK672" s="37"/>
      <c r="IL672" s="37"/>
      <c r="IM672" s="37"/>
      <c r="IN672" s="37"/>
      <c r="IO672" s="37"/>
      <c r="IP672" s="37"/>
      <c r="IQ672" s="37"/>
    </row>
    <row r="673" spans="1:251" s="51" customFormat="1" ht="18.75" customHeight="1">
      <c r="A673" s="43"/>
      <c r="B673" s="60"/>
      <c r="C673" s="104" t="s">
        <v>355</v>
      </c>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6"/>
      <c r="AA673" s="107">
        <v>133062</v>
      </c>
      <c r="AB673" s="108"/>
      <c r="AC673" s="108"/>
      <c r="AD673" s="108"/>
      <c r="AE673" s="108"/>
      <c r="AF673" s="108"/>
      <c r="AG673" s="108"/>
      <c r="AH673" s="108"/>
      <c r="AI673" s="109"/>
      <c r="AJ673" s="107">
        <v>85321</v>
      </c>
      <c r="AK673" s="108"/>
      <c r="AL673" s="108"/>
      <c r="AM673" s="108"/>
      <c r="AN673" s="108"/>
      <c r="AO673" s="108"/>
      <c r="AP673" s="108"/>
      <c r="AQ673" s="108"/>
      <c r="AR673" s="109"/>
      <c r="AS673" s="110"/>
      <c r="AT673" s="111"/>
      <c r="AU673" s="111"/>
      <c r="AV673" s="111"/>
      <c r="AW673" s="111"/>
      <c r="AX673" s="112"/>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c r="CT673" s="37"/>
      <c r="CU673" s="37"/>
      <c r="CV673" s="37"/>
      <c r="CW673" s="37"/>
      <c r="CX673" s="37"/>
      <c r="CY673" s="37"/>
      <c r="CZ673" s="37"/>
      <c r="DA673" s="37"/>
      <c r="DB673" s="37"/>
      <c r="DC673" s="37"/>
      <c r="DD673" s="37"/>
      <c r="DE673" s="37"/>
      <c r="DF673" s="37"/>
      <c r="DG673" s="37"/>
      <c r="DH673" s="37"/>
      <c r="DI673" s="37"/>
      <c r="DJ673" s="37"/>
      <c r="DK673" s="37"/>
      <c r="DL673" s="37"/>
      <c r="DM673" s="37"/>
      <c r="DN673" s="37"/>
      <c r="DO673" s="37"/>
      <c r="DP673" s="37"/>
      <c r="DQ673" s="37"/>
      <c r="DR673" s="37"/>
      <c r="DS673" s="37"/>
      <c r="DT673" s="37"/>
      <c r="DU673" s="37"/>
      <c r="DV673" s="37"/>
      <c r="DW673" s="37"/>
      <c r="DX673" s="37"/>
      <c r="DY673" s="37"/>
      <c r="DZ673" s="37"/>
      <c r="EA673" s="37"/>
      <c r="EB673" s="37"/>
      <c r="EC673" s="37"/>
      <c r="ED673" s="37"/>
      <c r="EE673" s="37"/>
      <c r="EF673" s="37"/>
      <c r="EG673" s="37"/>
      <c r="EH673" s="37"/>
      <c r="EI673" s="37"/>
      <c r="EJ673" s="37"/>
      <c r="EK673" s="37"/>
      <c r="EL673" s="37"/>
      <c r="EM673" s="37"/>
      <c r="EN673" s="37"/>
      <c r="EO673" s="37"/>
      <c r="EP673" s="37"/>
      <c r="EQ673" s="37"/>
      <c r="ER673" s="37"/>
      <c r="ES673" s="37"/>
      <c r="ET673" s="37"/>
      <c r="EU673" s="37"/>
      <c r="EV673" s="37"/>
      <c r="EW673" s="37"/>
      <c r="EX673" s="37"/>
      <c r="EY673" s="37"/>
      <c r="EZ673" s="37"/>
      <c r="FA673" s="37"/>
      <c r="FB673" s="37"/>
      <c r="FC673" s="37"/>
      <c r="FD673" s="37"/>
      <c r="FE673" s="37"/>
      <c r="FF673" s="37"/>
      <c r="FG673" s="37"/>
      <c r="FH673" s="37"/>
      <c r="FI673" s="37"/>
      <c r="FJ673" s="37"/>
      <c r="FK673" s="37"/>
      <c r="FL673" s="37"/>
      <c r="FM673" s="37"/>
      <c r="FN673" s="37"/>
      <c r="FO673" s="37"/>
      <c r="FP673" s="37"/>
      <c r="FQ673" s="37"/>
      <c r="FR673" s="37"/>
      <c r="FS673" s="37"/>
      <c r="FT673" s="37"/>
      <c r="FU673" s="37"/>
      <c r="FV673" s="37"/>
      <c r="FW673" s="37"/>
      <c r="FX673" s="37"/>
      <c r="FY673" s="37"/>
      <c r="FZ673" s="37"/>
      <c r="GA673" s="37"/>
      <c r="GB673" s="37"/>
      <c r="GC673" s="37"/>
      <c r="GD673" s="37"/>
      <c r="GE673" s="37"/>
      <c r="GF673" s="37"/>
      <c r="GG673" s="37"/>
      <c r="GH673" s="37"/>
      <c r="GI673" s="37"/>
      <c r="GJ673" s="37"/>
      <c r="GK673" s="37"/>
      <c r="GL673" s="37"/>
      <c r="GM673" s="37"/>
      <c r="GN673" s="37"/>
      <c r="GO673" s="37"/>
      <c r="GP673" s="37"/>
      <c r="GQ673" s="37"/>
      <c r="GR673" s="37"/>
      <c r="GS673" s="37"/>
      <c r="GT673" s="37"/>
      <c r="GU673" s="37"/>
      <c r="GV673" s="37"/>
      <c r="GW673" s="37"/>
      <c r="GX673" s="37"/>
      <c r="GY673" s="37"/>
      <c r="GZ673" s="37"/>
      <c r="HA673" s="37"/>
      <c r="HB673" s="37"/>
      <c r="HC673" s="37"/>
      <c r="HD673" s="37"/>
      <c r="HE673" s="37"/>
      <c r="HF673" s="37"/>
      <c r="HG673" s="37"/>
      <c r="HH673" s="37"/>
      <c r="HI673" s="37"/>
      <c r="HJ673" s="37"/>
      <c r="HK673" s="37"/>
      <c r="HL673" s="37"/>
      <c r="HM673" s="37"/>
      <c r="HN673" s="37"/>
      <c r="HO673" s="37"/>
      <c r="HP673" s="37"/>
      <c r="HQ673" s="37"/>
      <c r="HR673" s="37"/>
      <c r="HS673" s="37"/>
      <c r="HT673" s="37"/>
      <c r="HU673" s="37"/>
      <c r="HV673" s="37"/>
      <c r="HW673" s="37"/>
      <c r="HX673" s="37"/>
      <c r="HY673" s="37"/>
      <c r="HZ673" s="37"/>
      <c r="IA673" s="37"/>
      <c r="IB673" s="37"/>
      <c r="IC673" s="37"/>
      <c r="ID673" s="37"/>
      <c r="IE673" s="37"/>
      <c r="IF673" s="37"/>
      <c r="IG673" s="37"/>
      <c r="IH673" s="37"/>
      <c r="II673" s="37"/>
      <c r="IJ673" s="37"/>
      <c r="IK673" s="37"/>
      <c r="IL673" s="37"/>
      <c r="IM673" s="37"/>
      <c r="IN673" s="37"/>
      <c r="IO673" s="37"/>
      <c r="IP673" s="37"/>
      <c r="IQ673" s="37"/>
    </row>
    <row r="674" spans="1:251" s="51" customFormat="1" ht="18.75" customHeight="1" thickBot="1">
      <c r="A674" s="52"/>
      <c r="B674" s="113" t="s">
        <v>253</v>
      </c>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5"/>
      <c r="AA674" s="116">
        <f>SUM($AA$673:$AA$673)</f>
        <v>133062</v>
      </c>
      <c r="AB674" s="117"/>
      <c r="AC674" s="117"/>
      <c r="AD674" s="117"/>
      <c r="AE674" s="117"/>
      <c r="AF674" s="117"/>
      <c r="AG674" s="117"/>
      <c r="AH674" s="117"/>
      <c r="AI674" s="118"/>
      <c r="AJ674" s="116">
        <f>SUM($AJ$673:$AJ$673)</f>
        <v>85321</v>
      </c>
      <c r="AK674" s="117"/>
      <c r="AL674" s="117"/>
      <c r="AM674" s="117"/>
      <c r="AN674" s="117"/>
      <c r="AO674" s="117"/>
      <c r="AP674" s="117"/>
      <c r="AQ674" s="117"/>
      <c r="AR674" s="118"/>
      <c r="AS674" s="119"/>
      <c r="AT674" s="120"/>
      <c r="AU674" s="120"/>
      <c r="AV674" s="120"/>
      <c r="AW674" s="120"/>
      <c r="AX674" s="121"/>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c r="CT674" s="37"/>
      <c r="CU674" s="37"/>
      <c r="CV674" s="37"/>
      <c r="CW674" s="37"/>
      <c r="CX674" s="37"/>
      <c r="CY674" s="37"/>
      <c r="CZ674" s="37"/>
      <c r="DA674" s="37"/>
      <c r="DB674" s="37"/>
      <c r="DC674" s="37"/>
      <c r="DD674" s="37"/>
      <c r="DE674" s="37"/>
      <c r="DF674" s="37"/>
      <c r="DG674" s="37"/>
      <c r="DH674" s="37"/>
      <c r="DI674" s="37"/>
      <c r="DJ674" s="37"/>
      <c r="DK674" s="37"/>
      <c r="DL674" s="37"/>
      <c r="DM674" s="37"/>
      <c r="DN674" s="37"/>
      <c r="DO674" s="37"/>
      <c r="DP674" s="37"/>
      <c r="DQ674" s="37"/>
      <c r="DR674" s="37"/>
      <c r="DS674" s="37"/>
      <c r="DT674" s="37"/>
      <c r="DU674" s="37"/>
      <c r="DV674" s="37"/>
      <c r="DW674" s="37"/>
      <c r="DX674" s="37"/>
      <c r="DY674" s="37"/>
      <c r="DZ674" s="37"/>
      <c r="EA674" s="37"/>
      <c r="EB674" s="37"/>
      <c r="EC674" s="37"/>
      <c r="ED674" s="37"/>
      <c r="EE674" s="37"/>
      <c r="EF674" s="37"/>
      <c r="EG674" s="37"/>
      <c r="EH674" s="37"/>
      <c r="EI674" s="37"/>
      <c r="EJ674" s="37"/>
      <c r="EK674" s="37"/>
      <c r="EL674" s="37"/>
      <c r="EM674" s="37"/>
      <c r="EN674" s="37"/>
      <c r="EO674" s="37"/>
      <c r="EP674" s="37"/>
      <c r="EQ674" s="37"/>
      <c r="ER674" s="37"/>
      <c r="ES674" s="37"/>
      <c r="ET674" s="37"/>
      <c r="EU674" s="37"/>
      <c r="EV674" s="37"/>
      <c r="EW674" s="37"/>
      <c r="EX674" s="37"/>
      <c r="EY674" s="37"/>
      <c r="EZ674" s="37"/>
      <c r="FA674" s="37"/>
      <c r="FB674" s="37"/>
      <c r="FC674" s="37"/>
      <c r="FD674" s="37"/>
      <c r="FE674" s="37"/>
      <c r="FF674" s="37"/>
      <c r="FG674" s="37"/>
      <c r="FH674" s="37"/>
      <c r="FI674" s="37"/>
      <c r="FJ674" s="37"/>
      <c r="FK674" s="37"/>
      <c r="FL674" s="37"/>
      <c r="FM674" s="37"/>
      <c r="FN674" s="37"/>
      <c r="FO674" s="37"/>
      <c r="FP674" s="37"/>
      <c r="FQ674" s="37"/>
      <c r="FR674" s="37"/>
      <c r="FS674" s="37"/>
      <c r="FT674" s="37"/>
      <c r="FU674" s="37"/>
      <c r="FV674" s="37"/>
      <c r="FW674" s="37"/>
      <c r="FX674" s="37"/>
      <c r="FY674" s="37"/>
      <c r="FZ674" s="37"/>
      <c r="GA674" s="37"/>
      <c r="GB674" s="37"/>
      <c r="GC674" s="37"/>
      <c r="GD674" s="37"/>
      <c r="GE674" s="37"/>
      <c r="GF674" s="37"/>
      <c r="GG674" s="37"/>
      <c r="GH674" s="37"/>
      <c r="GI674" s="37"/>
      <c r="GJ674" s="37"/>
      <c r="GK674" s="37"/>
      <c r="GL674" s="37"/>
      <c r="GM674" s="37"/>
      <c r="GN674" s="37"/>
      <c r="GO674" s="37"/>
      <c r="GP674" s="37"/>
      <c r="GQ674" s="37"/>
      <c r="GR674" s="37"/>
      <c r="GS674" s="37"/>
      <c r="GT674" s="37"/>
      <c r="GU674" s="37"/>
      <c r="GV674" s="37"/>
      <c r="GW674" s="37"/>
      <c r="GX674" s="37"/>
      <c r="GY674" s="37"/>
      <c r="GZ674" s="37"/>
      <c r="HA674" s="37"/>
      <c r="HB674" s="37"/>
      <c r="HC674" s="37"/>
      <c r="HD674" s="37"/>
      <c r="HE674" s="37"/>
      <c r="HF674" s="37"/>
      <c r="HG674" s="37"/>
      <c r="HH674" s="37"/>
      <c r="HI674" s="37"/>
      <c r="HJ674" s="37"/>
      <c r="HK674" s="37"/>
      <c r="HL674" s="37"/>
      <c r="HM674" s="37"/>
      <c r="HN674" s="37"/>
      <c r="HO674" s="37"/>
      <c r="HP674" s="37"/>
      <c r="HQ674" s="37"/>
      <c r="HR674" s="37"/>
      <c r="HS674" s="37"/>
      <c r="HT674" s="37"/>
      <c r="HU674" s="37"/>
      <c r="HV674" s="37"/>
      <c r="HW674" s="37"/>
      <c r="HX674" s="37"/>
      <c r="HY674" s="37"/>
      <c r="HZ674" s="37"/>
      <c r="IA674" s="37"/>
      <c r="IB674" s="37"/>
      <c r="IC674" s="37"/>
      <c r="ID674" s="37"/>
      <c r="IE674" s="37"/>
      <c r="IF674" s="37"/>
      <c r="IG674" s="37"/>
      <c r="IH674" s="37"/>
      <c r="II674" s="37"/>
      <c r="IJ674" s="37"/>
      <c r="IK674" s="37"/>
      <c r="IL674" s="37"/>
      <c r="IM674" s="37"/>
      <c r="IN674" s="37"/>
      <c r="IO674" s="37"/>
      <c r="IP674" s="37"/>
      <c r="IQ674" s="37"/>
    </row>
    <row r="676" spans="1:251" ht="18.75">
      <c r="A676" s="36" t="s">
        <v>241</v>
      </c>
      <c r="AW676" s="38"/>
      <c r="AX676" s="39"/>
      <c r="AY676" s="38"/>
    </row>
    <row r="678" spans="1:251" ht="18.75">
      <c r="B678" s="122" t="s">
        <v>0</v>
      </c>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row>
    <row r="679" spans="1:251">
      <c r="Z679" s="40"/>
      <c r="AD679" s="40"/>
      <c r="AE679" s="40"/>
      <c r="AF679" s="40"/>
      <c r="AG679" s="40"/>
      <c r="AH679" s="40"/>
      <c r="AI679" s="40"/>
      <c r="AO679" s="40"/>
    </row>
    <row r="680" spans="1:251" ht="13.5" thickBot="1">
      <c r="Z680" s="40"/>
      <c r="AD680" s="40"/>
      <c r="AE680" s="40"/>
      <c r="AF680" s="40"/>
      <c r="AG680" s="40"/>
      <c r="AH680" s="40"/>
      <c r="AI680" s="40"/>
      <c r="AO680" s="40"/>
      <c r="DI680" s="41"/>
    </row>
    <row r="681" spans="1:251" ht="24.75" customHeight="1" thickBot="1">
      <c r="B681" s="124" t="s">
        <v>242</v>
      </c>
      <c r="C681" s="125"/>
      <c r="D681" s="125"/>
      <c r="E681" s="125"/>
      <c r="F681" s="125"/>
      <c r="G681" s="125"/>
      <c r="H681" s="126" t="s">
        <v>356</v>
      </c>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8"/>
      <c r="DI681" s="41"/>
    </row>
    <row r="682" spans="1:251" ht="14.25">
      <c r="B682" s="42"/>
      <c r="C682" s="42"/>
      <c r="D682" s="42"/>
      <c r="E682" s="42"/>
      <c r="F682" s="42"/>
      <c r="G682" s="42"/>
      <c r="H682" s="43"/>
      <c r="I682" s="43"/>
      <c r="J682" s="43"/>
      <c r="K682" s="43"/>
      <c r="L682" s="44"/>
      <c r="M682" s="44"/>
      <c r="N682" s="44"/>
      <c r="O682" s="44"/>
      <c r="P682" s="43"/>
      <c r="Q682" s="43"/>
      <c r="R682" s="43"/>
      <c r="S682" s="43"/>
      <c r="T682" s="43"/>
      <c r="U682" s="43"/>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c r="AX682" s="45"/>
      <c r="DI682" s="41"/>
    </row>
    <row r="683" spans="1:251" ht="15" thickBot="1">
      <c r="A683" s="46"/>
      <c r="B683" s="45" t="s">
        <v>244</v>
      </c>
      <c r="C683" s="43"/>
      <c r="D683" s="43"/>
      <c r="E683" s="43"/>
      <c r="F683" s="43"/>
      <c r="G683" s="43"/>
      <c r="H683" s="43"/>
      <c r="I683" s="43"/>
      <c r="J683" s="43"/>
      <c r="K683" s="43"/>
      <c r="L683" s="44"/>
      <c r="M683" s="44"/>
      <c r="N683" s="44"/>
      <c r="O683" s="44"/>
      <c r="P683" s="43"/>
      <c r="Q683" s="43"/>
      <c r="R683" s="43"/>
      <c r="S683" s="43"/>
      <c r="T683" s="43"/>
      <c r="U683" s="43"/>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AX683" s="45"/>
      <c r="DI683" s="41"/>
    </row>
    <row r="684" spans="1:251" ht="14.25">
      <c r="A684" s="43"/>
      <c r="B684" s="47"/>
      <c r="C684" s="42"/>
      <c r="D684" s="42"/>
      <c r="E684" s="42"/>
      <c r="F684" s="42"/>
      <c r="G684" s="42"/>
      <c r="H684" s="42"/>
      <c r="I684" s="42"/>
      <c r="J684" s="42"/>
      <c r="K684" s="42"/>
      <c r="L684" s="48"/>
      <c r="M684" s="48"/>
      <c r="N684" s="48"/>
      <c r="O684" s="48"/>
      <c r="P684" s="42"/>
      <c r="Q684" s="42"/>
      <c r="R684" s="42"/>
      <c r="S684" s="42"/>
      <c r="T684" s="42"/>
      <c r="U684" s="42"/>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50"/>
    </row>
    <row r="685" spans="1:251" ht="12" customHeight="1">
      <c r="A685" s="43"/>
      <c r="B685" s="129" t="s">
        <v>357</v>
      </c>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c r="AA685" s="130"/>
      <c r="AB685" s="130"/>
      <c r="AC685" s="130"/>
      <c r="AD685" s="130"/>
      <c r="AE685" s="130"/>
      <c r="AF685" s="130"/>
      <c r="AG685" s="130"/>
      <c r="AH685" s="130"/>
      <c r="AI685" s="130"/>
      <c r="AJ685" s="130"/>
      <c r="AK685" s="130"/>
      <c r="AL685" s="130"/>
      <c r="AM685" s="130"/>
      <c r="AN685" s="130"/>
      <c r="AO685" s="130"/>
      <c r="AP685" s="130"/>
      <c r="AQ685" s="130"/>
      <c r="AR685" s="130"/>
      <c r="AS685" s="130"/>
      <c r="AT685" s="130"/>
      <c r="AU685" s="130"/>
      <c r="AV685" s="130"/>
      <c r="AW685" s="130"/>
      <c r="AX685" s="131"/>
    </row>
    <row r="686" spans="1:251" ht="12" customHeight="1">
      <c r="A686" s="43"/>
      <c r="B686" s="129"/>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c r="AA686" s="130"/>
      <c r="AB686" s="130"/>
      <c r="AC686" s="130"/>
      <c r="AD686" s="130"/>
      <c r="AE686" s="130"/>
      <c r="AF686" s="130"/>
      <c r="AG686" s="130"/>
      <c r="AH686" s="130"/>
      <c r="AI686" s="130"/>
      <c r="AJ686" s="130"/>
      <c r="AK686" s="130"/>
      <c r="AL686" s="130"/>
      <c r="AM686" s="130"/>
      <c r="AN686" s="130"/>
      <c r="AO686" s="130"/>
      <c r="AP686" s="130"/>
      <c r="AQ686" s="130"/>
      <c r="AR686" s="130"/>
      <c r="AS686" s="130"/>
      <c r="AT686" s="130"/>
      <c r="AU686" s="130"/>
      <c r="AV686" s="130"/>
      <c r="AW686" s="130"/>
      <c r="AX686" s="131"/>
      <c r="BC686" s="51"/>
    </row>
    <row r="687" spans="1:251" ht="12" customHeight="1">
      <c r="A687" s="43"/>
      <c r="B687" s="129"/>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c r="AA687" s="130"/>
      <c r="AB687" s="130"/>
      <c r="AC687" s="130"/>
      <c r="AD687" s="130"/>
      <c r="AE687" s="130"/>
      <c r="AF687" s="130"/>
      <c r="AG687" s="130"/>
      <c r="AH687" s="130"/>
      <c r="AI687" s="130"/>
      <c r="AJ687" s="130"/>
      <c r="AK687" s="130"/>
      <c r="AL687" s="130"/>
      <c r="AM687" s="130"/>
      <c r="AN687" s="130"/>
      <c r="AO687" s="130"/>
      <c r="AP687" s="130"/>
      <c r="AQ687" s="130"/>
      <c r="AR687" s="130"/>
      <c r="AS687" s="130"/>
      <c r="AT687" s="130"/>
      <c r="AU687" s="130"/>
      <c r="AV687" s="130"/>
      <c r="AW687" s="130"/>
      <c r="AX687" s="131"/>
    </row>
    <row r="688" spans="1:251" ht="12" customHeight="1">
      <c r="A688" s="43"/>
      <c r="B688" s="129"/>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c r="AA688" s="130"/>
      <c r="AB688" s="130"/>
      <c r="AC688" s="130"/>
      <c r="AD688" s="130"/>
      <c r="AE688" s="130"/>
      <c r="AF688" s="130"/>
      <c r="AG688" s="130"/>
      <c r="AH688" s="130"/>
      <c r="AI688" s="130"/>
      <c r="AJ688" s="130"/>
      <c r="AK688" s="130"/>
      <c r="AL688" s="130"/>
      <c r="AM688" s="130"/>
      <c r="AN688" s="130"/>
      <c r="AO688" s="130"/>
      <c r="AP688" s="130"/>
      <c r="AQ688" s="130"/>
      <c r="AR688" s="130"/>
      <c r="AS688" s="130"/>
      <c r="AT688" s="130"/>
      <c r="AU688" s="130"/>
      <c r="AV688" s="130"/>
      <c r="AW688" s="130"/>
      <c r="AX688" s="131"/>
    </row>
    <row r="689" spans="1:251" ht="12" customHeight="1">
      <c r="A689" s="43"/>
      <c r="B689" s="129"/>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c r="AA689" s="130"/>
      <c r="AB689" s="130"/>
      <c r="AC689" s="130"/>
      <c r="AD689" s="130"/>
      <c r="AE689" s="130"/>
      <c r="AF689" s="130"/>
      <c r="AG689" s="130"/>
      <c r="AH689" s="130"/>
      <c r="AI689" s="130"/>
      <c r="AJ689" s="130"/>
      <c r="AK689" s="130"/>
      <c r="AL689" s="130"/>
      <c r="AM689" s="130"/>
      <c r="AN689" s="130"/>
      <c r="AO689" s="130"/>
      <c r="AP689" s="130"/>
      <c r="AQ689" s="130"/>
      <c r="AR689" s="130"/>
      <c r="AS689" s="130"/>
      <c r="AT689" s="130"/>
      <c r="AU689" s="130"/>
      <c r="AV689" s="130"/>
      <c r="AW689" s="130"/>
      <c r="AX689" s="131"/>
    </row>
    <row r="690" spans="1:251" ht="15" thickBot="1">
      <c r="A690" s="52"/>
      <c r="B690" s="53"/>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c r="AC690" s="54"/>
      <c r="AD690" s="54"/>
      <c r="AE690" s="54"/>
      <c r="AF690" s="54"/>
      <c r="AG690" s="54"/>
      <c r="AH690" s="54"/>
      <c r="AI690" s="54"/>
      <c r="AJ690" s="54"/>
      <c r="AK690" s="54"/>
      <c r="AL690" s="54"/>
      <c r="AM690" s="54"/>
      <c r="AN690" s="54"/>
      <c r="AO690" s="54"/>
      <c r="AP690" s="54"/>
      <c r="AQ690" s="54"/>
      <c r="AR690" s="54"/>
      <c r="AS690" s="54"/>
      <c r="AT690" s="54"/>
      <c r="AU690" s="54"/>
      <c r="AV690" s="54"/>
      <c r="AW690" s="54"/>
      <c r="AX690" s="55"/>
    </row>
    <row r="691" spans="1:251">
      <c r="B691" s="56"/>
    </row>
    <row r="692" spans="1:251" ht="15" thickBot="1">
      <c r="A692" s="46"/>
      <c r="B692" s="45" t="s">
        <v>245</v>
      </c>
      <c r="C692" s="43"/>
      <c r="D692" s="43"/>
      <c r="E692" s="43"/>
      <c r="F692" s="43"/>
      <c r="G692" s="43"/>
      <c r="H692" s="43"/>
      <c r="I692" s="43"/>
      <c r="J692" s="43"/>
      <c r="K692" s="43"/>
      <c r="L692" s="44"/>
      <c r="M692" s="44"/>
      <c r="N692" s="44"/>
      <c r="O692" s="44"/>
      <c r="P692" s="43"/>
      <c r="Q692" s="43"/>
      <c r="R692" s="43"/>
      <c r="S692" s="43"/>
      <c r="T692" s="43"/>
      <c r="U692" s="43"/>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c r="AW692" s="45"/>
      <c r="AX692" s="45"/>
      <c r="DI692" s="41"/>
    </row>
    <row r="693" spans="1:251" ht="14.25">
      <c r="A693" s="43"/>
      <c r="B693" s="47"/>
      <c r="C693" s="42"/>
      <c r="D693" s="42"/>
      <c r="E693" s="42"/>
      <c r="F693" s="42"/>
      <c r="G693" s="42"/>
      <c r="H693" s="42"/>
      <c r="I693" s="42"/>
      <c r="J693" s="42"/>
      <c r="K693" s="42"/>
      <c r="L693" s="48"/>
      <c r="M693" s="48"/>
      <c r="N693" s="48"/>
      <c r="O693" s="48"/>
      <c r="P693" s="42"/>
      <c r="Q693" s="42"/>
      <c r="R693" s="42"/>
      <c r="S693" s="42"/>
      <c r="T693" s="42"/>
      <c r="U693" s="42"/>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50"/>
    </row>
    <row r="694" spans="1:251" ht="12" customHeight="1">
      <c r="A694" s="43"/>
      <c r="B694" s="129" t="s">
        <v>358</v>
      </c>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c r="AA694" s="130"/>
      <c r="AB694" s="130"/>
      <c r="AC694" s="130"/>
      <c r="AD694" s="130"/>
      <c r="AE694" s="130"/>
      <c r="AF694" s="130"/>
      <c r="AG694" s="130"/>
      <c r="AH694" s="130"/>
      <c r="AI694" s="130"/>
      <c r="AJ694" s="130"/>
      <c r="AK694" s="130"/>
      <c r="AL694" s="130"/>
      <c r="AM694" s="130"/>
      <c r="AN694" s="130"/>
      <c r="AO694" s="130"/>
      <c r="AP694" s="130"/>
      <c r="AQ694" s="130"/>
      <c r="AR694" s="130"/>
      <c r="AS694" s="130"/>
      <c r="AT694" s="130"/>
      <c r="AU694" s="130"/>
      <c r="AV694" s="130"/>
      <c r="AW694" s="130"/>
      <c r="AX694" s="131"/>
    </row>
    <row r="695" spans="1:251" ht="12" customHeight="1">
      <c r="A695" s="43"/>
      <c r="B695" s="129"/>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c r="AA695" s="130"/>
      <c r="AB695" s="130"/>
      <c r="AC695" s="130"/>
      <c r="AD695" s="130"/>
      <c r="AE695" s="130"/>
      <c r="AF695" s="130"/>
      <c r="AG695" s="130"/>
      <c r="AH695" s="130"/>
      <c r="AI695" s="130"/>
      <c r="AJ695" s="130"/>
      <c r="AK695" s="130"/>
      <c r="AL695" s="130"/>
      <c r="AM695" s="130"/>
      <c r="AN695" s="130"/>
      <c r="AO695" s="130"/>
      <c r="AP695" s="130"/>
      <c r="AQ695" s="130"/>
      <c r="AR695" s="130"/>
      <c r="AS695" s="130"/>
      <c r="AT695" s="130"/>
      <c r="AU695" s="130"/>
      <c r="AV695" s="130"/>
      <c r="AW695" s="130"/>
      <c r="AX695" s="131"/>
      <c r="BC695" s="51"/>
    </row>
    <row r="696" spans="1:251" ht="12" customHeight="1">
      <c r="A696" s="43"/>
      <c r="B696" s="129"/>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c r="AA696" s="130"/>
      <c r="AB696" s="130"/>
      <c r="AC696" s="130"/>
      <c r="AD696" s="130"/>
      <c r="AE696" s="130"/>
      <c r="AF696" s="130"/>
      <c r="AG696" s="130"/>
      <c r="AH696" s="130"/>
      <c r="AI696" s="130"/>
      <c r="AJ696" s="130"/>
      <c r="AK696" s="130"/>
      <c r="AL696" s="130"/>
      <c r="AM696" s="130"/>
      <c r="AN696" s="130"/>
      <c r="AO696" s="130"/>
      <c r="AP696" s="130"/>
      <c r="AQ696" s="130"/>
      <c r="AR696" s="130"/>
      <c r="AS696" s="130"/>
      <c r="AT696" s="130"/>
      <c r="AU696" s="130"/>
      <c r="AV696" s="130"/>
      <c r="AW696" s="130"/>
      <c r="AX696" s="131"/>
    </row>
    <row r="697" spans="1:251" ht="12" customHeight="1">
      <c r="A697" s="43"/>
      <c r="B697" s="129"/>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c r="AA697" s="130"/>
      <c r="AB697" s="130"/>
      <c r="AC697" s="130"/>
      <c r="AD697" s="130"/>
      <c r="AE697" s="130"/>
      <c r="AF697" s="130"/>
      <c r="AG697" s="130"/>
      <c r="AH697" s="130"/>
      <c r="AI697" s="130"/>
      <c r="AJ697" s="130"/>
      <c r="AK697" s="130"/>
      <c r="AL697" s="130"/>
      <c r="AM697" s="130"/>
      <c r="AN697" s="130"/>
      <c r="AO697" s="130"/>
      <c r="AP697" s="130"/>
      <c r="AQ697" s="130"/>
      <c r="AR697" s="130"/>
      <c r="AS697" s="130"/>
      <c r="AT697" s="130"/>
      <c r="AU697" s="130"/>
      <c r="AV697" s="130"/>
      <c r="AW697" s="130"/>
      <c r="AX697" s="131"/>
    </row>
    <row r="698" spans="1:251" ht="12" customHeight="1">
      <c r="A698" s="43"/>
      <c r="B698" s="129"/>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c r="AA698" s="130"/>
      <c r="AB698" s="130"/>
      <c r="AC698" s="130"/>
      <c r="AD698" s="130"/>
      <c r="AE698" s="130"/>
      <c r="AF698" s="130"/>
      <c r="AG698" s="130"/>
      <c r="AH698" s="130"/>
      <c r="AI698" s="130"/>
      <c r="AJ698" s="130"/>
      <c r="AK698" s="130"/>
      <c r="AL698" s="130"/>
      <c r="AM698" s="130"/>
      <c r="AN698" s="130"/>
      <c r="AO698" s="130"/>
      <c r="AP698" s="130"/>
      <c r="AQ698" s="130"/>
      <c r="AR698" s="130"/>
      <c r="AS698" s="130"/>
      <c r="AT698" s="130"/>
      <c r="AU698" s="130"/>
      <c r="AV698" s="130"/>
      <c r="AW698" s="130"/>
      <c r="AX698" s="131"/>
    </row>
    <row r="699" spans="1:251" ht="15" thickBot="1">
      <c r="A699" s="52"/>
      <c r="B699" s="53"/>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c r="AC699" s="54"/>
      <c r="AD699" s="54"/>
      <c r="AE699" s="54"/>
      <c r="AF699" s="54"/>
      <c r="AG699" s="54"/>
      <c r="AH699" s="54"/>
      <c r="AI699" s="54"/>
      <c r="AJ699" s="54"/>
      <c r="AK699" s="54"/>
      <c r="AL699" s="54"/>
      <c r="AM699" s="54"/>
      <c r="AN699" s="54"/>
      <c r="AO699" s="54"/>
      <c r="AP699" s="54"/>
      <c r="AQ699" s="54"/>
      <c r="AR699" s="54"/>
      <c r="AS699" s="54"/>
      <c r="AT699" s="54"/>
      <c r="AU699" s="54"/>
      <c r="AV699" s="54"/>
      <c r="AW699" s="54"/>
      <c r="AX699" s="55"/>
    </row>
    <row r="700" spans="1:251">
      <c r="B700" s="56"/>
    </row>
    <row r="701" spans="1:251" ht="14.25">
      <c r="B701" s="45" t="s">
        <v>247</v>
      </c>
      <c r="C701" s="43"/>
      <c r="D701" s="43"/>
      <c r="E701" s="43"/>
      <c r="F701" s="43"/>
      <c r="G701" s="43"/>
      <c r="H701" s="43"/>
      <c r="I701" s="43"/>
      <c r="J701" s="43"/>
      <c r="K701" s="43"/>
      <c r="L701" s="44"/>
      <c r="M701" s="44"/>
      <c r="N701" s="44"/>
      <c r="O701" s="44"/>
      <c r="P701" s="43"/>
      <c r="Q701" s="43"/>
      <c r="R701" s="43"/>
      <c r="S701" s="43"/>
      <c r="T701" s="43"/>
      <c r="U701" s="43"/>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AX701" s="45"/>
    </row>
    <row r="702" spans="1:251" ht="15" thickBot="1">
      <c r="B702" s="43"/>
      <c r="C702" s="43"/>
      <c r="D702" s="43"/>
      <c r="E702" s="43"/>
      <c r="F702" s="43"/>
      <c r="G702" s="43"/>
      <c r="H702" s="43"/>
      <c r="I702" s="43"/>
      <c r="J702" s="43"/>
      <c r="K702" s="43"/>
      <c r="L702" s="44"/>
      <c r="M702" s="44"/>
      <c r="N702" s="44"/>
      <c r="O702" s="44"/>
      <c r="P702" s="43"/>
      <c r="Q702" s="43"/>
      <c r="R702" s="43"/>
      <c r="S702" s="43"/>
      <c r="T702" s="43"/>
      <c r="U702" s="43"/>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AX702" s="57" t="s">
        <v>248</v>
      </c>
    </row>
    <row r="703" spans="1:251" s="51" customFormat="1" ht="13.5" customHeight="1">
      <c r="A703" s="43"/>
      <c r="B703" s="132" t="s">
        <v>249</v>
      </c>
      <c r="C703" s="133"/>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4"/>
      <c r="AA703" s="138" t="s">
        <v>250</v>
      </c>
      <c r="AB703" s="133"/>
      <c r="AC703" s="133"/>
      <c r="AD703" s="133"/>
      <c r="AE703" s="133"/>
      <c r="AF703" s="133"/>
      <c r="AG703" s="133"/>
      <c r="AH703" s="133"/>
      <c r="AI703" s="134"/>
      <c r="AJ703" s="138" t="s">
        <v>251</v>
      </c>
      <c r="AK703" s="133"/>
      <c r="AL703" s="133"/>
      <c r="AM703" s="133"/>
      <c r="AN703" s="133"/>
      <c r="AO703" s="133"/>
      <c r="AP703" s="133"/>
      <c r="AQ703" s="133"/>
      <c r="AR703" s="134"/>
      <c r="AS703" s="138" t="s">
        <v>252</v>
      </c>
      <c r="AT703" s="133"/>
      <c r="AU703" s="133"/>
      <c r="AV703" s="133"/>
      <c r="AW703" s="133"/>
      <c r="AX703" s="140"/>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c r="CH703" s="37"/>
      <c r="CI703" s="37"/>
      <c r="CJ703" s="37"/>
      <c r="CK703" s="37"/>
      <c r="CL703" s="37"/>
      <c r="CM703" s="37"/>
      <c r="CN703" s="37"/>
      <c r="CO703" s="37"/>
      <c r="CP703" s="37"/>
      <c r="CQ703" s="37"/>
      <c r="CR703" s="37"/>
      <c r="CS703" s="37"/>
      <c r="CT703" s="37"/>
      <c r="CU703" s="37"/>
      <c r="CV703" s="37"/>
      <c r="CW703" s="37"/>
      <c r="CX703" s="37"/>
      <c r="CY703" s="37"/>
      <c r="CZ703" s="37"/>
      <c r="DA703" s="37"/>
      <c r="DB703" s="37"/>
      <c r="DC703" s="37"/>
      <c r="DD703" s="37"/>
      <c r="DE703" s="37"/>
      <c r="DF703" s="37"/>
      <c r="DG703" s="37"/>
      <c r="DH703" s="37"/>
      <c r="DI703" s="37"/>
      <c r="DJ703" s="37"/>
      <c r="DK703" s="37"/>
      <c r="DL703" s="37"/>
      <c r="DM703" s="37"/>
      <c r="DN703" s="37"/>
      <c r="DO703" s="37"/>
      <c r="DP703" s="37"/>
      <c r="DQ703" s="37"/>
      <c r="DR703" s="37"/>
      <c r="DS703" s="37"/>
      <c r="DT703" s="37"/>
      <c r="DU703" s="37"/>
      <c r="DV703" s="37"/>
      <c r="DW703" s="37"/>
      <c r="DX703" s="37"/>
      <c r="DY703" s="37"/>
      <c r="DZ703" s="37"/>
      <c r="EA703" s="37"/>
      <c r="EB703" s="37"/>
      <c r="EC703" s="37"/>
      <c r="ED703" s="37"/>
      <c r="EE703" s="37"/>
      <c r="EF703" s="37"/>
      <c r="EG703" s="37"/>
      <c r="EH703" s="37"/>
      <c r="EI703" s="37"/>
      <c r="EJ703" s="37"/>
      <c r="EK703" s="37"/>
      <c r="EL703" s="37"/>
      <c r="EM703" s="37"/>
      <c r="EN703" s="37"/>
      <c r="EO703" s="37"/>
      <c r="EP703" s="37"/>
      <c r="EQ703" s="37"/>
      <c r="ER703" s="37"/>
      <c r="ES703" s="37"/>
      <c r="ET703" s="37"/>
      <c r="EU703" s="37"/>
      <c r="EV703" s="37"/>
      <c r="EW703" s="37"/>
      <c r="EX703" s="37"/>
      <c r="EY703" s="37"/>
      <c r="EZ703" s="37"/>
      <c r="FA703" s="37"/>
      <c r="FB703" s="37"/>
      <c r="FC703" s="37"/>
      <c r="FD703" s="37"/>
      <c r="FE703" s="37"/>
      <c r="FF703" s="37"/>
      <c r="FG703" s="37"/>
      <c r="FH703" s="37"/>
      <c r="FI703" s="37"/>
      <c r="FJ703" s="37"/>
      <c r="FK703" s="37"/>
      <c r="FL703" s="37"/>
      <c r="FM703" s="37"/>
      <c r="FN703" s="37"/>
      <c r="FO703" s="37"/>
      <c r="FP703" s="37"/>
      <c r="FQ703" s="37"/>
      <c r="FR703" s="37"/>
      <c r="FS703" s="37"/>
      <c r="FT703" s="37"/>
      <c r="FU703" s="37"/>
      <c r="FV703" s="37"/>
      <c r="FW703" s="37"/>
      <c r="FX703" s="37"/>
      <c r="FY703" s="37"/>
      <c r="FZ703" s="37"/>
      <c r="GA703" s="37"/>
      <c r="GB703" s="37"/>
      <c r="GC703" s="37"/>
      <c r="GD703" s="37"/>
      <c r="GE703" s="37"/>
      <c r="GF703" s="37"/>
      <c r="GG703" s="37"/>
      <c r="GH703" s="37"/>
      <c r="GI703" s="37"/>
      <c r="GJ703" s="37"/>
      <c r="GK703" s="37"/>
      <c r="GL703" s="37"/>
      <c r="GM703" s="37"/>
      <c r="GN703" s="37"/>
      <c r="GO703" s="37"/>
      <c r="GP703" s="37"/>
      <c r="GQ703" s="37"/>
      <c r="GR703" s="37"/>
      <c r="GS703" s="37"/>
      <c r="GT703" s="37"/>
      <c r="GU703" s="37"/>
      <c r="GV703" s="37"/>
      <c r="GW703" s="37"/>
      <c r="GX703" s="37"/>
      <c r="GY703" s="37"/>
      <c r="GZ703" s="37"/>
      <c r="HA703" s="37"/>
      <c r="HB703" s="37"/>
      <c r="HC703" s="37"/>
      <c r="HD703" s="37"/>
      <c r="HE703" s="37"/>
      <c r="HF703" s="37"/>
      <c r="HG703" s="37"/>
      <c r="HH703" s="37"/>
      <c r="HI703" s="37"/>
      <c r="HJ703" s="37"/>
      <c r="HK703" s="37"/>
      <c r="HL703" s="37"/>
      <c r="HM703" s="37"/>
      <c r="HN703" s="37"/>
      <c r="HO703" s="37"/>
      <c r="HP703" s="37"/>
      <c r="HQ703" s="37"/>
      <c r="HR703" s="37"/>
      <c r="HS703" s="37"/>
      <c r="HT703" s="37"/>
      <c r="HU703" s="37"/>
      <c r="HV703" s="37"/>
      <c r="HW703" s="37"/>
      <c r="HX703" s="37"/>
      <c r="HY703" s="37"/>
      <c r="HZ703" s="37"/>
      <c r="IA703" s="37"/>
      <c r="IB703" s="37"/>
      <c r="IC703" s="37"/>
      <c r="ID703" s="37"/>
      <c r="IE703" s="37"/>
      <c r="IF703" s="37"/>
      <c r="IG703" s="37"/>
      <c r="IH703" s="37"/>
      <c r="II703" s="37"/>
      <c r="IJ703" s="37"/>
      <c r="IK703" s="37"/>
      <c r="IL703" s="37"/>
      <c r="IM703" s="37"/>
      <c r="IN703" s="37"/>
      <c r="IO703" s="37"/>
      <c r="IP703" s="37"/>
      <c r="IQ703" s="37"/>
    </row>
    <row r="704" spans="1:251" s="51" customFormat="1" ht="13.5">
      <c r="A704" s="43"/>
      <c r="B704" s="135"/>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7"/>
      <c r="AA704" s="139"/>
      <c r="AB704" s="136"/>
      <c r="AC704" s="136"/>
      <c r="AD704" s="136"/>
      <c r="AE704" s="136"/>
      <c r="AF704" s="136"/>
      <c r="AG704" s="136"/>
      <c r="AH704" s="136"/>
      <c r="AI704" s="137"/>
      <c r="AJ704" s="139"/>
      <c r="AK704" s="136"/>
      <c r="AL704" s="136"/>
      <c r="AM704" s="136"/>
      <c r="AN704" s="136"/>
      <c r="AO704" s="136"/>
      <c r="AP704" s="136"/>
      <c r="AQ704" s="136"/>
      <c r="AR704" s="137"/>
      <c r="AS704" s="139"/>
      <c r="AT704" s="136"/>
      <c r="AU704" s="136"/>
      <c r="AV704" s="136"/>
      <c r="AW704" s="136"/>
      <c r="AX704" s="141"/>
      <c r="AY704" s="37"/>
      <c r="AZ704" s="37"/>
      <c r="BA704" s="37"/>
      <c r="BB704" s="58"/>
      <c r="BC704" s="59"/>
      <c r="BE704" s="37"/>
      <c r="BF704" s="37"/>
      <c r="BG704" s="37"/>
      <c r="BH704" s="37"/>
      <c r="BI704" s="37"/>
      <c r="BJ704" s="37"/>
      <c r="BK704" s="37"/>
      <c r="BL704" s="37"/>
      <c r="BM704" s="37"/>
      <c r="BN704" s="37"/>
      <c r="BO704" s="37"/>
      <c r="BP704" s="37"/>
      <c r="BQ704" s="37"/>
      <c r="BR704" s="37"/>
      <c r="BS704" s="37"/>
      <c r="BT704" s="37"/>
      <c r="BU704" s="37"/>
      <c r="BV704" s="37"/>
      <c r="BW704" s="37"/>
      <c r="BX704" s="37"/>
      <c r="BY704" s="37"/>
      <c r="BZ704" s="37"/>
      <c r="CA704" s="37"/>
      <c r="CB704" s="37"/>
      <c r="CC704" s="37"/>
      <c r="CD704" s="37"/>
      <c r="CE704" s="37"/>
      <c r="CF704" s="37"/>
      <c r="CG704" s="37"/>
      <c r="CH704" s="37"/>
      <c r="CI704" s="37"/>
      <c r="CJ704" s="37"/>
      <c r="CK704" s="37"/>
      <c r="CL704" s="37"/>
      <c r="CM704" s="37"/>
      <c r="CN704" s="37"/>
      <c r="CO704" s="37"/>
      <c r="CP704" s="37"/>
      <c r="CQ704" s="37"/>
      <c r="CR704" s="37"/>
      <c r="CS704" s="37"/>
      <c r="CT704" s="37"/>
      <c r="CU704" s="37"/>
      <c r="CV704" s="37"/>
      <c r="CW704" s="37"/>
      <c r="CX704" s="37"/>
      <c r="CY704" s="37"/>
      <c r="CZ704" s="37"/>
      <c r="DA704" s="37"/>
      <c r="DB704" s="37"/>
      <c r="DC704" s="37"/>
      <c r="DD704" s="37"/>
      <c r="DE704" s="37"/>
      <c r="DF704" s="37"/>
      <c r="DG704" s="37"/>
      <c r="DH704" s="37"/>
      <c r="DI704" s="37"/>
      <c r="DJ704" s="37"/>
      <c r="DK704" s="37"/>
      <c r="DL704" s="37"/>
      <c r="DM704" s="37"/>
      <c r="DN704" s="37"/>
      <c r="DO704" s="37"/>
      <c r="DP704" s="37"/>
      <c r="DQ704" s="37"/>
      <c r="DR704" s="37"/>
      <c r="DS704" s="37"/>
      <c r="DT704" s="37"/>
      <c r="DU704" s="37"/>
      <c r="DV704" s="37"/>
      <c r="DW704" s="37"/>
      <c r="DX704" s="37"/>
      <c r="DY704" s="37"/>
      <c r="DZ704" s="37"/>
      <c r="EA704" s="37"/>
      <c r="EB704" s="37"/>
      <c r="EC704" s="37"/>
      <c r="ED704" s="37"/>
      <c r="EE704" s="37"/>
      <c r="EF704" s="37"/>
      <c r="EG704" s="37"/>
      <c r="EH704" s="37"/>
      <c r="EI704" s="37"/>
      <c r="EJ704" s="37"/>
      <c r="EK704" s="37"/>
      <c r="EL704" s="37"/>
      <c r="EM704" s="37"/>
      <c r="EN704" s="37"/>
      <c r="EO704" s="37"/>
      <c r="EP704" s="37"/>
      <c r="EQ704" s="37"/>
      <c r="ER704" s="37"/>
      <c r="ES704" s="37"/>
      <c r="ET704" s="37"/>
      <c r="EU704" s="37"/>
      <c r="EV704" s="37"/>
      <c r="EW704" s="37"/>
      <c r="EX704" s="37"/>
      <c r="EY704" s="37"/>
      <c r="EZ704" s="37"/>
      <c r="FA704" s="37"/>
      <c r="FB704" s="37"/>
      <c r="FC704" s="37"/>
      <c r="FD704" s="37"/>
      <c r="FE704" s="37"/>
      <c r="FF704" s="37"/>
      <c r="FG704" s="37"/>
      <c r="FH704" s="37"/>
      <c r="FI704" s="37"/>
      <c r="FJ704" s="37"/>
      <c r="FK704" s="37"/>
      <c r="FL704" s="37"/>
      <c r="FM704" s="37"/>
      <c r="FN704" s="37"/>
      <c r="FO704" s="37"/>
      <c r="FP704" s="37"/>
      <c r="FQ704" s="37"/>
      <c r="FR704" s="37"/>
      <c r="FS704" s="37"/>
      <c r="FT704" s="37"/>
      <c r="FU704" s="37"/>
      <c r="FV704" s="37"/>
      <c r="FW704" s="37"/>
      <c r="FX704" s="37"/>
      <c r="FY704" s="37"/>
      <c r="FZ704" s="37"/>
      <c r="GA704" s="37"/>
      <c r="GB704" s="37"/>
      <c r="GC704" s="37"/>
      <c r="GD704" s="37"/>
      <c r="GE704" s="37"/>
      <c r="GF704" s="37"/>
      <c r="GG704" s="37"/>
      <c r="GH704" s="37"/>
      <c r="GI704" s="37"/>
      <c r="GJ704" s="37"/>
      <c r="GK704" s="37"/>
      <c r="GL704" s="37"/>
      <c r="GM704" s="37"/>
      <c r="GN704" s="37"/>
      <c r="GO704" s="37"/>
      <c r="GP704" s="37"/>
      <c r="GQ704" s="37"/>
      <c r="GR704" s="37"/>
      <c r="GS704" s="37"/>
      <c r="GT704" s="37"/>
      <c r="GU704" s="37"/>
      <c r="GV704" s="37"/>
      <c r="GW704" s="37"/>
      <c r="GX704" s="37"/>
      <c r="GY704" s="37"/>
      <c r="GZ704" s="37"/>
      <c r="HA704" s="37"/>
      <c r="HB704" s="37"/>
      <c r="HC704" s="37"/>
      <c r="HD704" s="37"/>
      <c r="HE704" s="37"/>
      <c r="HF704" s="37"/>
      <c r="HG704" s="37"/>
      <c r="HH704" s="37"/>
      <c r="HI704" s="37"/>
      <c r="HJ704" s="37"/>
      <c r="HK704" s="37"/>
      <c r="HL704" s="37"/>
      <c r="HM704" s="37"/>
      <c r="HN704" s="37"/>
      <c r="HO704" s="37"/>
      <c r="HP704" s="37"/>
      <c r="HQ704" s="37"/>
      <c r="HR704" s="37"/>
      <c r="HS704" s="37"/>
      <c r="HT704" s="37"/>
      <c r="HU704" s="37"/>
      <c r="HV704" s="37"/>
      <c r="HW704" s="37"/>
      <c r="HX704" s="37"/>
      <c r="HY704" s="37"/>
      <c r="HZ704" s="37"/>
      <c r="IA704" s="37"/>
      <c r="IB704" s="37"/>
      <c r="IC704" s="37"/>
      <c r="ID704" s="37"/>
      <c r="IE704" s="37"/>
      <c r="IF704" s="37"/>
      <c r="IG704" s="37"/>
      <c r="IH704" s="37"/>
      <c r="II704" s="37"/>
      <c r="IJ704" s="37"/>
      <c r="IK704" s="37"/>
      <c r="IL704" s="37"/>
      <c r="IM704" s="37"/>
      <c r="IN704" s="37"/>
      <c r="IO704" s="37"/>
      <c r="IP704" s="37"/>
      <c r="IQ704" s="37"/>
    </row>
    <row r="705" spans="1:251" s="51" customFormat="1" ht="18.75" customHeight="1">
      <c r="A705" s="43"/>
      <c r="B705" s="60"/>
      <c r="C705" s="104" t="s">
        <v>359</v>
      </c>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6"/>
      <c r="AA705" s="107">
        <v>1079</v>
      </c>
      <c r="AB705" s="108"/>
      <c r="AC705" s="108"/>
      <c r="AD705" s="108"/>
      <c r="AE705" s="108"/>
      <c r="AF705" s="108"/>
      <c r="AG705" s="108"/>
      <c r="AH705" s="108"/>
      <c r="AI705" s="109"/>
      <c r="AJ705" s="107">
        <v>4819</v>
      </c>
      <c r="AK705" s="108"/>
      <c r="AL705" s="108"/>
      <c r="AM705" s="108"/>
      <c r="AN705" s="108"/>
      <c r="AO705" s="108"/>
      <c r="AP705" s="108"/>
      <c r="AQ705" s="108"/>
      <c r="AR705" s="109"/>
      <c r="AS705" s="110"/>
      <c r="AT705" s="111"/>
      <c r="AU705" s="111"/>
      <c r="AV705" s="111"/>
      <c r="AW705" s="111"/>
      <c r="AX705" s="112"/>
      <c r="AY705" s="37"/>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37"/>
      <c r="BV705" s="37"/>
      <c r="BW705" s="37"/>
      <c r="BX705" s="37"/>
      <c r="BY705" s="37"/>
      <c r="BZ705" s="37"/>
      <c r="CA705" s="37"/>
      <c r="CB705" s="37"/>
      <c r="CC705" s="37"/>
      <c r="CD705" s="37"/>
      <c r="CE705" s="37"/>
      <c r="CF705" s="37"/>
      <c r="CG705" s="37"/>
      <c r="CH705" s="37"/>
      <c r="CI705" s="37"/>
      <c r="CJ705" s="37"/>
      <c r="CK705" s="37"/>
      <c r="CL705" s="37"/>
      <c r="CM705" s="37"/>
      <c r="CN705" s="37"/>
      <c r="CO705" s="37"/>
      <c r="CP705" s="37"/>
      <c r="CQ705" s="37"/>
      <c r="CR705" s="37"/>
      <c r="CS705" s="37"/>
      <c r="CT705" s="37"/>
      <c r="CU705" s="37"/>
      <c r="CV705" s="37"/>
      <c r="CW705" s="37"/>
      <c r="CX705" s="37"/>
      <c r="CY705" s="37"/>
      <c r="CZ705" s="37"/>
      <c r="DA705" s="37"/>
      <c r="DB705" s="37"/>
      <c r="DC705" s="37"/>
      <c r="DD705" s="37"/>
      <c r="DE705" s="37"/>
      <c r="DF705" s="37"/>
      <c r="DG705" s="37"/>
      <c r="DH705" s="37"/>
      <c r="DI705" s="37"/>
      <c r="DJ705" s="37"/>
      <c r="DK705" s="37"/>
      <c r="DL705" s="37"/>
      <c r="DM705" s="37"/>
      <c r="DN705" s="37"/>
      <c r="DO705" s="37"/>
      <c r="DP705" s="37"/>
      <c r="DQ705" s="37"/>
      <c r="DR705" s="37"/>
      <c r="DS705" s="37"/>
      <c r="DT705" s="37"/>
      <c r="DU705" s="37"/>
      <c r="DV705" s="37"/>
      <c r="DW705" s="37"/>
      <c r="DX705" s="37"/>
      <c r="DY705" s="37"/>
      <c r="DZ705" s="37"/>
      <c r="EA705" s="37"/>
      <c r="EB705" s="37"/>
      <c r="EC705" s="37"/>
      <c r="ED705" s="37"/>
      <c r="EE705" s="37"/>
      <c r="EF705" s="37"/>
      <c r="EG705" s="37"/>
      <c r="EH705" s="37"/>
      <c r="EI705" s="37"/>
      <c r="EJ705" s="37"/>
      <c r="EK705" s="37"/>
      <c r="EL705" s="37"/>
      <c r="EM705" s="37"/>
      <c r="EN705" s="37"/>
      <c r="EO705" s="37"/>
      <c r="EP705" s="37"/>
      <c r="EQ705" s="37"/>
      <c r="ER705" s="37"/>
      <c r="ES705" s="37"/>
      <c r="ET705" s="37"/>
      <c r="EU705" s="37"/>
      <c r="EV705" s="37"/>
      <c r="EW705" s="37"/>
      <c r="EX705" s="37"/>
      <c r="EY705" s="37"/>
      <c r="EZ705" s="37"/>
      <c r="FA705" s="37"/>
      <c r="FB705" s="37"/>
      <c r="FC705" s="37"/>
      <c r="FD705" s="37"/>
      <c r="FE705" s="37"/>
      <c r="FF705" s="37"/>
      <c r="FG705" s="37"/>
      <c r="FH705" s="37"/>
      <c r="FI705" s="37"/>
      <c r="FJ705" s="37"/>
      <c r="FK705" s="37"/>
      <c r="FL705" s="37"/>
      <c r="FM705" s="37"/>
      <c r="FN705" s="37"/>
      <c r="FO705" s="37"/>
      <c r="FP705" s="37"/>
      <c r="FQ705" s="37"/>
      <c r="FR705" s="37"/>
      <c r="FS705" s="37"/>
      <c r="FT705" s="37"/>
      <c r="FU705" s="37"/>
      <c r="FV705" s="37"/>
      <c r="FW705" s="37"/>
      <c r="FX705" s="37"/>
      <c r="FY705" s="37"/>
      <c r="FZ705" s="37"/>
      <c r="GA705" s="37"/>
      <c r="GB705" s="37"/>
      <c r="GC705" s="37"/>
      <c r="GD705" s="37"/>
      <c r="GE705" s="37"/>
      <c r="GF705" s="37"/>
      <c r="GG705" s="37"/>
      <c r="GH705" s="37"/>
      <c r="GI705" s="37"/>
      <c r="GJ705" s="37"/>
      <c r="GK705" s="37"/>
      <c r="GL705" s="37"/>
      <c r="GM705" s="37"/>
      <c r="GN705" s="37"/>
      <c r="GO705" s="37"/>
      <c r="GP705" s="37"/>
      <c r="GQ705" s="37"/>
      <c r="GR705" s="37"/>
      <c r="GS705" s="37"/>
      <c r="GT705" s="37"/>
      <c r="GU705" s="37"/>
      <c r="GV705" s="37"/>
      <c r="GW705" s="37"/>
      <c r="GX705" s="37"/>
      <c r="GY705" s="37"/>
      <c r="GZ705" s="37"/>
      <c r="HA705" s="37"/>
      <c r="HB705" s="37"/>
      <c r="HC705" s="37"/>
      <c r="HD705" s="37"/>
      <c r="HE705" s="37"/>
      <c r="HF705" s="37"/>
      <c r="HG705" s="37"/>
      <c r="HH705" s="37"/>
      <c r="HI705" s="37"/>
      <c r="HJ705" s="37"/>
      <c r="HK705" s="37"/>
      <c r="HL705" s="37"/>
      <c r="HM705" s="37"/>
      <c r="HN705" s="37"/>
      <c r="HO705" s="37"/>
      <c r="HP705" s="37"/>
      <c r="HQ705" s="37"/>
      <c r="HR705" s="37"/>
      <c r="HS705" s="37"/>
      <c r="HT705" s="37"/>
      <c r="HU705" s="37"/>
      <c r="HV705" s="37"/>
      <c r="HW705" s="37"/>
      <c r="HX705" s="37"/>
      <c r="HY705" s="37"/>
      <c r="HZ705" s="37"/>
      <c r="IA705" s="37"/>
      <c r="IB705" s="37"/>
      <c r="IC705" s="37"/>
      <c r="ID705" s="37"/>
      <c r="IE705" s="37"/>
      <c r="IF705" s="37"/>
      <c r="IG705" s="37"/>
      <c r="IH705" s="37"/>
      <c r="II705" s="37"/>
      <c r="IJ705" s="37"/>
      <c r="IK705" s="37"/>
      <c r="IL705" s="37"/>
      <c r="IM705" s="37"/>
      <c r="IN705" s="37"/>
      <c r="IO705" s="37"/>
      <c r="IP705" s="37"/>
      <c r="IQ705" s="37"/>
    </row>
    <row r="706" spans="1:251" s="51" customFormat="1" ht="18.75" customHeight="1" thickBot="1">
      <c r="A706" s="52"/>
      <c r="B706" s="113" t="s">
        <v>253</v>
      </c>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5"/>
      <c r="AA706" s="116">
        <f>SUM($AA$705:$AA$705)</f>
        <v>1079</v>
      </c>
      <c r="AB706" s="117"/>
      <c r="AC706" s="117"/>
      <c r="AD706" s="117"/>
      <c r="AE706" s="117"/>
      <c r="AF706" s="117"/>
      <c r="AG706" s="117"/>
      <c r="AH706" s="117"/>
      <c r="AI706" s="118"/>
      <c r="AJ706" s="116">
        <f>SUM($AJ$705:$AJ$705)</f>
        <v>4819</v>
      </c>
      <c r="AK706" s="117"/>
      <c r="AL706" s="117"/>
      <c r="AM706" s="117"/>
      <c r="AN706" s="117"/>
      <c r="AO706" s="117"/>
      <c r="AP706" s="117"/>
      <c r="AQ706" s="117"/>
      <c r="AR706" s="118"/>
      <c r="AS706" s="119"/>
      <c r="AT706" s="120"/>
      <c r="AU706" s="120"/>
      <c r="AV706" s="120"/>
      <c r="AW706" s="120"/>
      <c r="AX706" s="121"/>
      <c r="AY706" s="37"/>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37"/>
      <c r="BV706" s="37"/>
      <c r="BW706" s="37"/>
      <c r="BX706" s="37"/>
      <c r="BY706" s="37"/>
      <c r="BZ706" s="37"/>
      <c r="CA706" s="37"/>
      <c r="CB706" s="37"/>
      <c r="CC706" s="37"/>
      <c r="CD706" s="37"/>
      <c r="CE706" s="37"/>
      <c r="CF706" s="37"/>
      <c r="CG706" s="37"/>
      <c r="CH706" s="37"/>
      <c r="CI706" s="37"/>
      <c r="CJ706" s="37"/>
      <c r="CK706" s="37"/>
      <c r="CL706" s="37"/>
      <c r="CM706" s="37"/>
      <c r="CN706" s="37"/>
      <c r="CO706" s="37"/>
      <c r="CP706" s="37"/>
      <c r="CQ706" s="37"/>
      <c r="CR706" s="37"/>
      <c r="CS706" s="37"/>
      <c r="CT706" s="37"/>
      <c r="CU706" s="37"/>
      <c r="CV706" s="37"/>
      <c r="CW706" s="37"/>
      <c r="CX706" s="37"/>
      <c r="CY706" s="37"/>
      <c r="CZ706" s="37"/>
      <c r="DA706" s="37"/>
      <c r="DB706" s="37"/>
      <c r="DC706" s="37"/>
      <c r="DD706" s="37"/>
      <c r="DE706" s="37"/>
      <c r="DF706" s="37"/>
      <c r="DG706" s="37"/>
      <c r="DH706" s="37"/>
      <c r="DI706" s="37"/>
      <c r="DJ706" s="37"/>
      <c r="DK706" s="37"/>
      <c r="DL706" s="37"/>
      <c r="DM706" s="37"/>
      <c r="DN706" s="37"/>
      <c r="DO706" s="37"/>
      <c r="DP706" s="37"/>
      <c r="DQ706" s="37"/>
      <c r="DR706" s="37"/>
      <c r="DS706" s="37"/>
      <c r="DT706" s="37"/>
      <c r="DU706" s="37"/>
      <c r="DV706" s="37"/>
      <c r="DW706" s="37"/>
      <c r="DX706" s="37"/>
      <c r="DY706" s="37"/>
      <c r="DZ706" s="37"/>
      <c r="EA706" s="37"/>
      <c r="EB706" s="37"/>
      <c r="EC706" s="37"/>
      <c r="ED706" s="37"/>
      <c r="EE706" s="37"/>
      <c r="EF706" s="37"/>
      <c r="EG706" s="37"/>
      <c r="EH706" s="37"/>
      <c r="EI706" s="37"/>
      <c r="EJ706" s="37"/>
      <c r="EK706" s="37"/>
      <c r="EL706" s="37"/>
      <c r="EM706" s="37"/>
      <c r="EN706" s="37"/>
      <c r="EO706" s="37"/>
      <c r="EP706" s="37"/>
      <c r="EQ706" s="37"/>
      <c r="ER706" s="37"/>
      <c r="ES706" s="37"/>
      <c r="ET706" s="37"/>
      <c r="EU706" s="37"/>
      <c r="EV706" s="37"/>
      <c r="EW706" s="37"/>
      <c r="EX706" s="37"/>
      <c r="EY706" s="37"/>
      <c r="EZ706" s="37"/>
      <c r="FA706" s="37"/>
      <c r="FB706" s="37"/>
      <c r="FC706" s="37"/>
      <c r="FD706" s="37"/>
      <c r="FE706" s="37"/>
      <c r="FF706" s="37"/>
      <c r="FG706" s="37"/>
      <c r="FH706" s="37"/>
      <c r="FI706" s="37"/>
      <c r="FJ706" s="37"/>
      <c r="FK706" s="37"/>
      <c r="FL706" s="37"/>
      <c r="FM706" s="37"/>
      <c r="FN706" s="37"/>
      <c r="FO706" s="37"/>
      <c r="FP706" s="37"/>
      <c r="FQ706" s="37"/>
      <c r="FR706" s="37"/>
      <c r="FS706" s="37"/>
      <c r="FT706" s="37"/>
      <c r="FU706" s="37"/>
      <c r="FV706" s="37"/>
      <c r="FW706" s="37"/>
      <c r="FX706" s="37"/>
      <c r="FY706" s="37"/>
      <c r="FZ706" s="37"/>
      <c r="GA706" s="37"/>
      <c r="GB706" s="37"/>
      <c r="GC706" s="37"/>
      <c r="GD706" s="37"/>
      <c r="GE706" s="37"/>
      <c r="GF706" s="37"/>
      <c r="GG706" s="37"/>
      <c r="GH706" s="37"/>
      <c r="GI706" s="37"/>
      <c r="GJ706" s="37"/>
      <c r="GK706" s="37"/>
      <c r="GL706" s="37"/>
      <c r="GM706" s="37"/>
      <c r="GN706" s="37"/>
      <c r="GO706" s="37"/>
      <c r="GP706" s="37"/>
      <c r="GQ706" s="37"/>
      <c r="GR706" s="37"/>
      <c r="GS706" s="37"/>
      <c r="GT706" s="37"/>
      <c r="GU706" s="37"/>
      <c r="GV706" s="37"/>
      <c r="GW706" s="37"/>
      <c r="GX706" s="37"/>
      <c r="GY706" s="37"/>
      <c r="GZ706" s="37"/>
      <c r="HA706" s="37"/>
      <c r="HB706" s="37"/>
      <c r="HC706" s="37"/>
      <c r="HD706" s="37"/>
      <c r="HE706" s="37"/>
      <c r="HF706" s="37"/>
      <c r="HG706" s="37"/>
      <c r="HH706" s="37"/>
      <c r="HI706" s="37"/>
      <c r="HJ706" s="37"/>
      <c r="HK706" s="37"/>
      <c r="HL706" s="37"/>
      <c r="HM706" s="37"/>
      <c r="HN706" s="37"/>
      <c r="HO706" s="37"/>
      <c r="HP706" s="37"/>
      <c r="HQ706" s="37"/>
      <c r="HR706" s="37"/>
      <c r="HS706" s="37"/>
      <c r="HT706" s="37"/>
      <c r="HU706" s="37"/>
      <c r="HV706" s="37"/>
      <c r="HW706" s="37"/>
      <c r="HX706" s="37"/>
      <c r="HY706" s="37"/>
      <c r="HZ706" s="37"/>
      <c r="IA706" s="37"/>
      <c r="IB706" s="37"/>
      <c r="IC706" s="37"/>
      <c r="ID706" s="37"/>
      <c r="IE706" s="37"/>
      <c r="IF706" s="37"/>
      <c r="IG706" s="37"/>
      <c r="IH706" s="37"/>
      <c r="II706" s="37"/>
      <c r="IJ706" s="37"/>
      <c r="IK706" s="37"/>
      <c r="IL706" s="37"/>
      <c r="IM706" s="37"/>
      <c r="IN706" s="37"/>
      <c r="IO706" s="37"/>
      <c r="IP706" s="37"/>
      <c r="IQ706" s="37"/>
    </row>
    <row r="708" spans="1:251" ht="18.75">
      <c r="A708" s="36" t="s">
        <v>241</v>
      </c>
      <c r="AW708" s="38"/>
      <c r="AX708" s="39"/>
      <c r="AY708" s="38"/>
    </row>
    <row r="710" spans="1:251" ht="18.75">
      <c r="B710" s="122" t="s">
        <v>0</v>
      </c>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row>
    <row r="711" spans="1:251">
      <c r="Z711" s="40"/>
      <c r="AD711" s="40"/>
      <c r="AE711" s="40"/>
      <c r="AF711" s="40"/>
      <c r="AG711" s="40"/>
      <c r="AH711" s="40"/>
      <c r="AI711" s="40"/>
      <c r="AO711" s="40"/>
    </row>
    <row r="712" spans="1:251" ht="13.5" thickBot="1">
      <c r="Z712" s="40"/>
      <c r="AD712" s="40"/>
      <c r="AE712" s="40"/>
      <c r="AF712" s="40"/>
      <c r="AG712" s="40"/>
      <c r="AH712" s="40"/>
      <c r="AI712" s="40"/>
      <c r="AO712" s="40"/>
      <c r="DI712" s="41"/>
    </row>
    <row r="713" spans="1:251" ht="24.75" customHeight="1" thickBot="1">
      <c r="B713" s="124" t="s">
        <v>242</v>
      </c>
      <c r="C713" s="125"/>
      <c r="D713" s="125"/>
      <c r="E713" s="125"/>
      <c r="F713" s="125"/>
      <c r="G713" s="125"/>
      <c r="H713" s="126" t="s">
        <v>360</v>
      </c>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8"/>
      <c r="DI713" s="41"/>
    </row>
    <row r="714" spans="1:251" ht="14.25">
      <c r="B714" s="42"/>
      <c r="C714" s="42"/>
      <c r="D714" s="42"/>
      <c r="E714" s="42"/>
      <c r="F714" s="42"/>
      <c r="G714" s="42"/>
      <c r="H714" s="43"/>
      <c r="I714" s="43"/>
      <c r="J714" s="43"/>
      <c r="K714" s="43"/>
      <c r="L714" s="44"/>
      <c r="M714" s="44"/>
      <c r="N714" s="44"/>
      <c r="O714" s="44"/>
      <c r="P714" s="43"/>
      <c r="Q714" s="43"/>
      <c r="R714" s="43"/>
      <c r="S714" s="43"/>
      <c r="T714" s="43"/>
      <c r="U714" s="43"/>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AX714" s="45"/>
      <c r="DI714" s="41"/>
    </row>
    <row r="715" spans="1:251" ht="15" thickBot="1">
      <c r="A715" s="46"/>
      <c r="B715" s="45" t="s">
        <v>244</v>
      </c>
      <c r="C715" s="43"/>
      <c r="D715" s="43"/>
      <c r="E715" s="43"/>
      <c r="F715" s="43"/>
      <c r="G715" s="43"/>
      <c r="H715" s="43"/>
      <c r="I715" s="43"/>
      <c r="J715" s="43"/>
      <c r="K715" s="43"/>
      <c r="L715" s="44"/>
      <c r="M715" s="44"/>
      <c r="N715" s="44"/>
      <c r="O715" s="44"/>
      <c r="P715" s="43"/>
      <c r="Q715" s="43"/>
      <c r="R715" s="43"/>
      <c r="S715" s="43"/>
      <c r="T715" s="43"/>
      <c r="U715" s="43"/>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c r="AX715" s="45"/>
      <c r="DI715" s="41"/>
    </row>
    <row r="716" spans="1:251" ht="14.25">
      <c r="A716" s="43"/>
      <c r="B716" s="47"/>
      <c r="C716" s="42"/>
      <c r="D716" s="42"/>
      <c r="E716" s="42"/>
      <c r="F716" s="42"/>
      <c r="G716" s="42"/>
      <c r="H716" s="42"/>
      <c r="I716" s="42"/>
      <c r="J716" s="42"/>
      <c r="K716" s="42"/>
      <c r="L716" s="48"/>
      <c r="M716" s="48"/>
      <c r="N716" s="48"/>
      <c r="O716" s="48"/>
      <c r="P716" s="42"/>
      <c r="Q716" s="42"/>
      <c r="R716" s="42"/>
      <c r="S716" s="42"/>
      <c r="T716" s="42"/>
      <c r="U716" s="42"/>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9"/>
      <c r="AV716" s="49"/>
      <c r="AW716" s="49"/>
      <c r="AX716" s="50"/>
    </row>
    <row r="717" spans="1:251" ht="12" customHeight="1">
      <c r="A717" s="43"/>
      <c r="B717" s="129" t="s">
        <v>361</v>
      </c>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0"/>
      <c r="AD717" s="130"/>
      <c r="AE717" s="130"/>
      <c r="AF717" s="130"/>
      <c r="AG717" s="130"/>
      <c r="AH717" s="130"/>
      <c r="AI717" s="130"/>
      <c r="AJ717" s="130"/>
      <c r="AK717" s="130"/>
      <c r="AL717" s="130"/>
      <c r="AM717" s="130"/>
      <c r="AN717" s="130"/>
      <c r="AO717" s="130"/>
      <c r="AP717" s="130"/>
      <c r="AQ717" s="130"/>
      <c r="AR717" s="130"/>
      <c r="AS717" s="130"/>
      <c r="AT717" s="130"/>
      <c r="AU717" s="130"/>
      <c r="AV717" s="130"/>
      <c r="AW717" s="130"/>
      <c r="AX717" s="131"/>
    </row>
    <row r="718" spans="1:251" ht="12" customHeight="1">
      <c r="A718" s="43"/>
      <c r="B718" s="129"/>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0"/>
      <c r="AD718" s="130"/>
      <c r="AE718" s="130"/>
      <c r="AF718" s="130"/>
      <c r="AG718" s="130"/>
      <c r="AH718" s="130"/>
      <c r="AI718" s="130"/>
      <c r="AJ718" s="130"/>
      <c r="AK718" s="130"/>
      <c r="AL718" s="130"/>
      <c r="AM718" s="130"/>
      <c r="AN718" s="130"/>
      <c r="AO718" s="130"/>
      <c r="AP718" s="130"/>
      <c r="AQ718" s="130"/>
      <c r="AR718" s="130"/>
      <c r="AS718" s="130"/>
      <c r="AT718" s="130"/>
      <c r="AU718" s="130"/>
      <c r="AV718" s="130"/>
      <c r="AW718" s="130"/>
      <c r="AX718" s="131"/>
    </row>
    <row r="719" spans="1:251" ht="12" customHeight="1">
      <c r="A719" s="43"/>
      <c r="B719" s="129"/>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c r="AA719" s="130"/>
      <c r="AB719" s="130"/>
      <c r="AC719" s="130"/>
      <c r="AD719" s="130"/>
      <c r="AE719" s="130"/>
      <c r="AF719" s="130"/>
      <c r="AG719" s="130"/>
      <c r="AH719" s="130"/>
      <c r="AI719" s="130"/>
      <c r="AJ719" s="130"/>
      <c r="AK719" s="130"/>
      <c r="AL719" s="130"/>
      <c r="AM719" s="130"/>
      <c r="AN719" s="130"/>
      <c r="AO719" s="130"/>
      <c r="AP719" s="130"/>
      <c r="AQ719" s="130"/>
      <c r="AR719" s="130"/>
      <c r="AS719" s="130"/>
      <c r="AT719" s="130"/>
      <c r="AU719" s="130"/>
      <c r="AV719" s="130"/>
      <c r="AW719" s="130"/>
      <c r="AX719" s="131"/>
    </row>
    <row r="720" spans="1:251" ht="12" customHeight="1">
      <c r="A720" s="43"/>
      <c r="B720" s="129"/>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c r="AA720" s="130"/>
      <c r="AB720" s="130"/>
      <c r="AC720" s="130"/>
      <c r="AD720" s="130"/>
      <c r="AE720" s="130"/>
      <c r="AF720" s="130"/>
      <c r="AG720" s="130"/>
      <c r="AH720" s="130"/>
      <c r="AI720" s="130"/>
      <c r="AJ720" s="130"/>
      <c r="AK720" s="130"/>
      <c r="AL720" s="130"/>
      <c r="AM720" s="130"/>
      <c r="AN720" s="130"/>
      <c r="AO720" s="130"/>
      <c r="AP720" s="130"/>
      <c r="AQ720" s="130"/>
      <c r="AR720" s="130"/>
      <c r="AS720" s="130"/>
      <c r="AT720" s="130"/>
      <c r="AU720" s="130"/>
      <c r="AV720" s="130"/>
      <c r="AW720" s="130"/>
      <c r="AX720" s="131"/>
      <c r="BC720" s="51"/>
    </row>
    <row r="721" spans="1:251" ht="12" customHeight="1">
      <c r="A721" s="43"/>
      <c r="B721" s="129"/>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c r="AA721" s="130"/>
      <c r="AB721" s="130"/>
      <c r="AC721" s="130"/>
      <c r="AD721" s="130"/>
      <c r="AE721" s="130"/>
      <c r="AF721" s="130"/>
      <c r="AG721" s="130"/>
      <c r="AH721" s="130"/>
      <c r="AI721" s="130"/>
      <c r="AJ721" s="130"/>
      <c r="AK721" s="130"/>
      <c r="AL721" s="130"/>
      <c r="AM721" s="130"/>
      <c r="AN721" s="130"/>
      <c r="AO721" s="130"/>
      <c r="AP721" s="130"/>
      <c r="AQ721" s="130"/>
      <c r="AR721" s="130"/>
      <c r="AS721" s="130"/>
      <c r="AT721" s="130"/>
      <c r="AU721" s="130"/>
      <c r="AV721" s="130"/>
      <c r="AW721" s="130"/>
      <c r="AX721" s="131"/>
    </row>
    <row r="722" spans="1:251" ht="15" thickBot="1">
      <c r="A722" s="52"/>
      <c r="B722" s="53"/>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c r="AC722" s="54"/>
      <c r="AD722" s="54"/>
      <c r="AE722" s="54"/>
      <c r="AF722" s="54"/>
      <c r="AG722" s="54"/>
      <c r="AH722" s="54"/>
      <c r="AI722" s="54"/>
      <c r="AJ722" s="54"/>
      <c r="AK722" s="54"/>
      <c r="AL722" s="54"/>
      <c r="AM722" s="54"/>
      <c r="AN722" s="54"/>
      <c r="AO722" s="54"/>
      <c r="AP722" s="54"/>
      <c r="AQ722" s="54"/>
      <c r="AR722" s="54"/>
      <c r="AS722" s="54"/>
      <c r="AT722" s="54"/>
      <c r="AU722" s="54"/>
      <c r="AV722" s="54"/>
      <c r="AW722" s="54"/>
      <c r="AX722" s="55"/>
    </row>
    <row r="723" spans="1:251">
      <c r="B723" s="56"/>
    </row>
    <row r="724" spans="1:251" ht="15" thickBot="1">
      <c r="A724" s="46"/>
      <c r="B724" s="45" t="s">
        <v>245</v>
      </c>
      <c r="C724" s="43"/>
      <c r="D724" s="43"/>
      <c r="E724" s="43"/>
      <c r="F724" s="43"/>
      <c r="G724" s="43"/>
      <c r="H724" s="43"/>
      <c r="I724" s="43"/>
      <c r="J724" s="43"/>
      <c r="K724" s="43"/>
      <c r="L724" s="44"/>
      <c r="M724" s="44"/>
      <c r="N724" s="44"/>
      <c r="O724" s="44"/>
      <c r="P724" s="43"/>
      <c r="Q724" s="43"/>
      <c r="R724" s="43"/>
      <c r="S724" s="43"/>
      <c r="T724" s="43"/>
      <c r="U724" s="43"/>
      <c r="V724" s="45"/>
      <c r="W724" s="45"/>
      <c r="X724" s="45"/>
      <c r="Y724" s="45"/>
      <c r="Z724" s="45"/>
      <c r="AA724" s="45"/>
      <c r="AB724" s="45"/>
      <c r="AC724" s="45"/>
      <c r="AD724" s="45"/>
      <c r="AE724" s="45"/>
      <c r="AF724" s="45"/>
      <c r="AG724" s="45"/>
      <c r="AH724" s="45"/>
      <c r="AI724" s="45"/>
      <c r="AJ724" s="45"/>
      <c r="AK724" s="45"/>
      <c r="AL724" s="45"/>
      <c r="AM724" s="45"/>
      <c r="AN724" s="45"/>
      <c r="AO724" s="45"/>
      <c r="AP724" s="45"/>
      <c r="AQ724" s="45"/>
      <c r="AR724" s="45"/>
      <c r="AS724" s="45"/>
      <c r="AT724" s="45"/>
      <c r="AU724" s="45"/>
      <c r="AV724" s="45"/>
      <c r="AW724" s="45"/>
      <c r="AX724" s="45"/>
      <c r="DI724" s="41"/>
    </row>
    <row r="725" spans="1:251" ht="14.25">
      <c r="A725" s="43"/>
      <c r="B725" s="47"/>
      <c r="C725" s="42"/>
      <c r="D725" s="42"/>
      <c r="E725" s="42"/>
      <c r="F725" s="42"/>
      <c r="G725" s="42"/>
      <c r="H725" s="42"/>
      <c r="I725" s="42"/>
      <c r="J725" s="42"/>
      <c r="K725" s="42"/>
      <c r="L725" s="48"/>
      <c r="M725" s="48"/>
      <c r="N725" s="48"/>
      <c r="O725" s="48"/>
      <c r="P725" s="42"/>
      <c r="Q725" s="42"/>
      <c r="R725" s="42"/>
      <c r="S725" s="42"/>
      <c r="T725" s="42"/>
      <c r="U725" s="42"/>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50"/>
    </row>
    <row r="726" spans="1:251" ht="12" customHeight="1">
      <c r="A726" s="43"/>
      <c r="B726" s="129" t="s">
        <v>362</v>
      </c>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c r="AA726" s="130"/>
      <c r="AB726" s="130"/>
      <c r="AC726" s="130"/>
      <c r="AD726" s="130"/>
      <c r="AE726" s="130"/>
      <c r="AF726" s="130"/>
      <c r="AG726" s="130"/>
      <c r="AH726" s="130"/>
      <c r="AI726" s="130"/>
      <c r="AJ726" s="130"/>
      <c r="AK726" s="130"/>
      <c r="AL726" s="130"/>
      <c r="AM726" s="130"/>
      <c r="AN726" s="130"/>
      <c r="AO726" s="130"/>
      <c r="AP726" s="130"/>
      <c r="AQ726" s="130"/>
      <c r="AR726" s="130"/>
      <c r="AS726" s="130"/>
      <c r="AT726" s="130"/>
      <c r="AU726" s="130"/>
      <c r="AV726" s="130"/>
      <c r="AW726" s="130"/>
      <c r="AX726" s="131"/>
    </row>
    <row r="727" spans="1:251" ht="12" customHeight="1">
      <c r="A727" s="43"/>
      <c r="B727" s="129"/>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c r="AA727" s="130"/>
      <c r="AB727" s="130"/>
      <c r="AC727" s="130"/>
      <c r="AD727" s="130"/>
      <c r="AE727" s="130"/>
      <c r="AF727" s="130"/>
      <c r="AG727" s="130"/>
      <c r="AH727" s="130"/>
      <c r="AI727" s="130"/>
      <c r="AJ727" s="130"/>
      <c r="AK727" s="130"/>
      <c r="AL727" s="130"/>
      <c r="AM727" s="130"/>
      <c r="AN727" s="130"/>
      <c r="AO727" s="130"/>
      <c r="AP727" s="130"/>
      <c r="AQ727" s="130"/>
      <c r="AR727" s="130"/>
      <c r="AS727" s="130"/>
      <c r="AT727" s="130"/>
      <c r="AU727" s="130"/>
      <c r="AV727" s="130"/>
      <c r="AW727" s="130"/>
      <c r="AX727" s="131"/>
    </row>
    <row r="728" spans="1:251" ht="12" customHeight="1">
      <c r="A728" s="43"/>
      <c r="B728" s="129"/>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c r="AA728" s="130"/>
      <c r="AB728" s="130"/>
      <c r="AC728" s="130"/>
      <c r="AD728" s="130"/>
      <c r="AE728" s="130"/>
      <c r="AF728" s="130"/>
      <c r="AG728" s="130"/>
      <c r="AH728" s="130"/>
      <c r="AI728" s="130"/>
      <c r="AJ728" s="130"/>
      <c r="AK728" s="130"/>
      <c r="AL728" s="130"/>
      <c r="AM728" s="130"/>
      <c r="AN728" s="130"/>
      <c r="AO728" s="130"/>
      <c r="AP728" s="130"/>
      <c r="AQ728" s="130"/>
      <c r="AR728" s="130"/>
      <c r="AS728" s="130"/>
      <c r="AT728" s="130"/>
      <c r="AU728" s="130"/>
      <c r="AV728" s="130"/>
      <c r="AW728" s="130"/>
      <c r="AX728" s="131"/>
    </row>
    <row r="729" spans="1:251" ht="12" customHeight="1">
      <c r="A729" s="43"/>
      <c r="B729" s="129"/>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c r="AA729" s="130"/>
      <c r="AB729" s="130"/>
      <c r="AC729" s="130"/>
      <c r="AD729" s="130"/>
      <c r="AE729" s="130"/>
      <c r="AF729" s="130"/>
      <c r="AG729" s="130"/>
      <c r="AH729" s="130"/>
      <c r="AI729" s="130"/>
      <c r="AJ729" s="130"/>
      <c r="AK729" s="130"/>
      <c r="AL729" s="130"/>
      <c r="AM729" s="130"/>
      <c r="AN729" s="130"/>
      <c r="AO729" s="130"/>
      <c r="AP729" s="130"/>
      <c r="AQ729" s="130"/>
      <c r="AR729" s="130"/>
      <c r="AS729" s="130"/>
      <c r="AT729" s="130"/>
      <c r="AU729" s="130"/>
      <c r="AV729" s="130"/>
      <c r="AW729" s="130"/>
      <c r="AX729" s="131"/>
      <c r="BC729" s="51"/>
    </row>
    <row r="730" spans="1:251" ht="12" customHeight="1">
      <c r="A730" s="43"/>
      <c r="B730" s="129"/>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c r="AA730" s="130"/>
      <c r="AB730" s="130"/>
      <c r="AC730" s="130"/>
      <c r="AD730" s="130"/>
      <c r="AE730" s="130"/>
      <c r="AF730" s="130"/>
      <c r="AG730" s="130"/>
      <c r="AH730" s="130"/>
      <c r="AI730" s="130"/>
      <c r="AJ730" s="130"/>
      <c r="AK730" s="130"/>
      <c r="AL730" s="130"/>
      <c r="AM730" s="130"/>
      <c r="AN730" s="130"/>
      <c r="AO730" s="130"/>
      <c r="AP730" s="130"/>
      <c r="AQ730" s="130"/>
      <c r="AR730" s="130"/>
      <c r="AS730" s="130"/>
      <c r="AT730" s="130"/>
      <c r="AU730" s="130"/>
      <c r="AV730" s="130"/>
      <c r="AW730" s="130"/>
      <c r="AX730" s="131"/>
    </row>
    <row r="731" spans="1:251" ht="12" customHeight="1">
      <c r="A731" s="43"/>
      <c r="B731" s="129"/>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1"/>
    </row>
    <row r="732" spans="1:251" ht="15" thickBot="1">
      <c r="A732" s="52"/>
      <c r="B732" s="53"/>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c r="AE732" s="54"/>
      <c r="AF732" s="54"/>
      <c r="AG732" s="54"/>
      <c r="AH732" s="54"/>
      <c r="AI732" s="54"/>
      <c r="AJ732" s="54"/>
      <c r="AK732" s="54"/>
      <c r="AL732" s="54"/>
      <c r="AM732" s="54"/>
      <c r="AN732" s="54"/>
      <c r="AO732" s="54"/>
      <c r="AP732" s="54"/>
      <c r="AQ732" s="54"/>
      <c r="AR732" s="54"/>
      <c r="AS732" s="54"/>
      <c r="AT732" s="54"/>
      <c r="AU732" s="54"/>
      <c r="AV732" s="54"/>
      <c r="AW732" s="54"/>
      <c r="AX732" s="55"/>
    </row>
    <row r="733" spans="1:251">
      <c r="B733" s="56"/>
    </row>
    <row r="734" spans="1:251" ht="14.25">
      <c r="B734" s="45" t="s">
        <v>247</v>
      </c>
      <c r="C734" s="43"/>
      <c r="D734" s="43"/>
      <c r="E734" s="43"/>
      <c r="F734" s="43"/>
      <c r="G734" s="43"/>
      <c r="H734" s="43"/>
      <c r="I734" s="43"/>
      <c r="J734" s="43"/>
      <c r="K734" s="43"/>
      <c r="L734" s="44"/>
      <c r="M734" s="44"/>
      <c r="N734" s="44"/>
      <c r="O734" s="44"/>
      <c r="P734" s="43"/>
      <c r="Q734" s="43"/>
      <c r="R734" s="43"/>
      <c r="S734" s="43"/>
      <c r="T734" s="43"/>
      <c r="U734" s="43"/>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c r="AW734" s="45"/>
      <c r="AX734" s="45"/>
    </row>
    <row r="735" spans="1:251" ht="15" thickBot="1">
      <c r="B735" s="43"/>
      <c r="C735" s="43"/>
      <c r="D735" s="43"/>
      <c r="E735" s="43"/>
      <c r="F735" s="43"/>
      <c r="G735" s="43"/>
      <c r="H735" s="43"/>
      <c r="I735" s="43"/>
      <c r="J735" s="43"/>
      <c r="K735" s="43"/>
      <c r="L735" s="44"/>
      <c r="M735" s="44"/>
      <c r="N735" s="44"/>
      <c r="O735" s="44"/>
      <c r="P735" s="43"/>
      <c r="Q735" s="43"/>
      <c r="R735" s="43"/>
      <c r="S735" s="43"/>
      <c r="T735" s="43"/>
      <c r="U735" s="43"/>
      <c r="V735" s="45"/>
      <c r="W735" s="45"/>
      <c r="X735" s="45"/>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57" t="s">
        <v>248</v>
      </c>
    </row>
    <row r="736" spans="1:251" s="51" customFormat="1" ht="13.5" customHeight="1">
      <c r="A736" s="43"/>
      <c r="B736" s="132" t="s">
        <v>249</v>
      </c>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4"/>
      <c r="AA736" s="138" t="s">
        <v>250</v>
      </c>
      <c r="AB736" s="133"/>
      <c r="AC736" s="133"/>
      <c r="AD736" s="133"/>
      <c r="AE736" s="133"/>
      <c r="AF736" s="133"/>
      <c r="AG736" s="133"/>
      <c r="AH736" s="133"/>
      <c r="AI736" s="134"/>
      <c r="AJ736" s="138" t="s">
        <v>251</v>
      </c>
      <c r="AK736" s="133"/>
      <c r="AL736" s="133"/>
      <c r="AM736" s="133"/>
      <c r="AN736" s="133"/>
      <c r="AO736" s="133"/>
      <c r="AP736" s="133"/>
      <c r="AQ736" s="133"/>
      <c r="AR736" s="134"/>
      <c r="AS736" s="138" t="s">
        <v>252</v>
      </c>
      <c r="AT736" s="133"/>
      <c r="AU736" s="133"/>
      <c r="AV736" s="133"/>
      <c r="AW736" s="133"/>
      <c r="AX736" s="140"/>
      <c r="AY736" s="37"/>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37"/>
      <c r="BV736" s="37"/>
      <c r="BW736" s="37"/>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c r="CT736" s="37"/>
      <c r="CU736" s="37"/>
      <c r="CV736" s="37"/>
      <c r="CW736" s="37"/>
      <c r="CX736" s="37"/>
      <c r="CY736" s="37"/>
      <c r="CZ736" s="37"/>
      <c r="DA736" s="37"/>
      <c r="DB736" s="37"/>
      <c r="DC736" s="37"/>
      <c r="DD736" s="37"/>
      <c r="DE736" s="37"/>
      <c r="DF736" s="37"/>
      <c r="DG736" s="37"/>
      <c r="DH736" s="37"/>
      <c r="DI736" s="37"/>
      <c r="DJ736" s="37"/>
      <c r="DK736" s="37"/>
      <c r="DL736" s="37"/>
      <c r="DM736" s="37"/>
      <c r="DN736" s="37"/>
      <c r="DO736" s="37"/>
      <c r="DP736" s="37"/>
      <c r="DQ736" s="37"/>
      <c r="DR736" s="37"/>
      <c r="DS736" s="37"/>
      <c r="DT736" s="37"/>
      <c r="DU736" s="37"/>
      <c r="DV736" s="37"/>
      <c r="DW736" s="37"/>
      <c r="DX736" s="37"/>
      <c r="DY736" s="37"/>
      <c r="DZ736" s="37"/>
      <c r="EA736" s="37"/>
      <c r="EB736" s="37"/>
      <c r="EC736" s="37"/>
      <c r="ED736" s="37"/>
      <c r="EE736" s="37"/>
      <c r="EF736" s="37"/>
      <c r="EG736" s="37"/>
      <c r="EH736" s="37"/>
      <c r="EI736" s="37"/>
      <c r="EJ736" s="37"/>
      <c r="EK736" s="37"/>
      <c r="EL736" s="37"/>
      <c r="EM736" s="37"/>
      <c r="EN736" s="37"/>
      <c r="EO736" s="37"/>
      <c r="EP736" s="37"/>
      <c r="EQ736" s="37"/>
      <c r="ER736" s="37"/>
      <c r="ES736" s="37"/>
      <c r="ET736" s="37"/>
      <c r="EU736" s="37"/>
      <c r="EV736" s="37"/>
      <c r="EW736" s="37"/>
      <c r="EX736" s="37"/>
      <c r="EY736" s="37"/>
      <c r="EZ736" s="37"/>
      <c r="FA736" s="37"/>
      <c r="FB736" s="37"/>
      <c r="FC736" s="37"/>
      <c r="FD736" s="37"/>
      <c r="FE736" s="37"/>
      <c r="FF736" s="37"/>
      <c r="FG736" s="37"/>
      <c r="FH736" s="37"/>
      <c r="FI736" s="37"/>
      <c r="FJ736" s="37"/>
      <c r="FK736" s="37"/>
      <c r="FL736" s="37"/>
      <c r="FM736" s="37"/>
      <c r="FN736" s="37"/>
      <c r="FO736" s="37"/>
      <c r="FP736" s="37"/>
      <c r="FQ736" s="37"/>
      <c r="FR736" s="37"/>
      <c r="FS736" s="37"/>
      <c r="FT736" s="37"/>
      <c r="FU736" s="37"/>
      <c r="FV736" s="37"/>
      <c r="FW736" s="37"/>
      <c r="FX736" s="37"/>
      <c r="FY736" s="37"/>
      <c r="FZ736" s="37"/>
      <c r="GA736" s="37"/>
      <c r="GB736" s="37"/>
      <c r="GC736" s="37"/>
      <c r="GD736" s="37"/>
      <c r="GE736" s="37"/>
      <c r="GF736" s="37"/>
      <c r="GG736" s="37"/>
      <c r="GH736" s="37"/>
      <c r="GI736" s="37"/>
      <c r="GJ736" s="37"/>
      <c r="GK736" s="37"/>
      <c r="GL736" s="37"/>
      <c r="GM736" s="37"/>
      <c r="GN736" s="37"/>
      <c r="GO736" s="37"/>
      <c r="GP736" s="37"/>
      <c r="GQ736" s="37"/>
      <c r="GR736" s="37"/>
      <c r="GS736" s="37"/>
      <c r="GT736" s="37"/>
      <c r="GU736" s="37"/>
      <c r="GV736" s="37"/>
      <c r="GW736" s="37"/>
      <c r="GX736" s="37"/>
      <c r="GY736" s="37"/>
      <c r="GZ736" s="37"/>
      <c r="HA736" s="37"/>
      <c r="HB736" s="37"/>
      <c r="HC736" s="37"/>
      <c r="HD736" s="37"/>
      <c r="HE736" s="37"/>
      <c r="HF736" s="37"/>
      <c r="HG736" s="37"/>
      <c r="HH736" s="37"/>
      <c r="HI736" s="37"/>
      <c r="HJ736" s="37"/>
      <c r="HK736" s="37"/>
      <c r="HL736" s="37"/>
      <c r="HM736" s="37"/>
      <c r="HN736" s="37"/>
      <c r="HO736" s="37"/>
      <c r="HP736" s="37"/>
      <c r="HQ736" s="37"/>
      <c r="HR736" s="37"/>
      <c r="HS736" s="37"/>
      <c r="HT736" s="37"/>
      <c r="HU736" s="37"/>
      <c r="HV736" s="37"/>
      <c r="HW736" s="37"/>
      <c r="HX736" s="37"/>
      <c r="HY736" s="37"/>
      <c r="HZ736" s="37"/>
      <c r="IA736" s="37"/>
      <c r="IB736" s="37"/>
      <c r="IC736" s="37"/>
      <c r="ID736" s="37"/>
      <c r="IE736" s="37"/>
      <c r="IF736" s="37"/>
      <c r="IG736" s="37"/>
      <c r="IH736" s="37"/>
      <c r="II736" s="37"/>
      <c r="IJ736" s="37"/>
      <c r="IK736" s="37"/>
      <c r="IL736" s="37"/>
      <c r="IM736" s="37"/>
      <c r="IN736" s="37"/>
      <c r="IO736" s="37"/>
      <c r="IP736" s="37"/>
      <c r="IQ736" s="37"/>
    </row>
    <row r="737" spans="1:251" s="51" customFormat="1" ht="13.5">
      <c r="A737" s="43"/>
      <c r="B737" s="135"/>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7"/>
      <c r="AA737" s="139"/>
      <c r="AB737" s="136"/>
      <c r="AC737" s="136"/>
      <c r="AD737" s="136"/>
      <c r="AE737" s="136"/>
      <c r="AF737" s="136"/>
      <c r="AG737" s="136"/>
      <c r="AH737" s="136"/>
      <c r="AI737" s="137"/>
      <c r="AJ737" s="139"/>
      <c r="AK737" s="136"/>
      <c r="AL737" s="136"/>
      <c r="AM737" s="136"/>
      <c r="AN737" s="136"/>
      <c r="AO737" s="136"/>
      <c r="AP737" s="136"/>
      <c r="AQ737" s="136"/>
      <c r="AR737" s="137"/>
      <c r="AS737" s="139"/>
      <c r="AT737" s="136"/>
      <c r="AU737" s="136"/>
      <c r="AV737" s="136"/>
      <c r="AW737" s="136"/>
      <c r="AX737" s="141"/>
      <c r="AY737" s="37"/>
      <c r="AZ737" s="37"/>
      <c r="BA737" s="37"/>
      <c r="BB737" s="58"/>
      <c r="BC737" s="59"/>
      <c r="BE737" s="37"/>
      <c r="BF737" s="37"/>
      <c r="BG737" s="37"/>
      <c r="BH737" s="37"/>
      <c r="BI737" s="37"/>
      <c r="BJ737" s="37"/>
      <c r="BK737" s="37"/>
      <c r="BL737" s="37"/>
      <c r="BM737" s="37"/>
      <c r="BN737" s="37"/>
      <c r="BO737" s="37"/>
      <c r="BP737" s="37"/>
      <c r="BQ737" s="37"/>
      <c r="BR737" s="37"/>
      <c r="BS737" s="37"/>
      <c r="BT737" s="37"/>
      <c r="BU737" s="37"/>
      <c r="BV737" s="37"/>
      <c r="BW737" s="37"/>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c r="CT737" s="37"/>
      <c r="CU737" s="37"/>
      <c r="CV737" s="37"/>
      <c r="CW737" s="37"/>
      <c r="CX737" s="37"/>
      <c r="CY737" s="37"/>
      <c r="CZ737" s="37"/>
      <c r="DA737" s="37"/>
      <c r="DB737" s="37"/>
      <c r="DC737" s="37"/>
      <c r="DD737" s="37"/>
      <c r="DE737" s="37"/>
      <c r="DF737" s="37"/>
      <c r="DG737" s="37"/>
      <c r="DH737" s="37"/>
      <c r="DI737" s="37"/>
      <c r="DJ737" s="37"/>
      <c r="DK737" s="37"/>
      <c r="DL737" s="37"/>
      <c r="DM737" s="37"/>
      <c r="DN737" s="37"/>
      <c r="DO737" s="37"/>
      <c r="DP737" s="37"/>
      <c r="DQ737" s="37"/>
      <c r="DR737" s="37"/>
      <c r="DS737" s="37"/>
      <c r="DT737" s="37"/>
      <c r="DU737" s="37"/>
      <c r="DV737" s="37"/>
      <c r="DW737" s="37"/>
      <c r="DX737" s="37"/>
      <c r="DY737" s="37"/>
      <c r="DZ737" s="37"/>
      <c r="EA737" s="37"/>
      <c r="EB737" s="37"/>
      <c r="EC737" s="37"/>
      <c r="ED737" s="37"/>
      <c r="EE737" s="37"/>
      <c r="EF737" s="37"/>
      <c r="EG737" s="37"/>
      <c r="EH737" s="37"/>
      <c r="EI737" s="37"/>
      <c r="EJ737" s="37"/>
      <c r="EK737" s="37"/>
      <c r="EL737" s="37"/>
      <c r="EM737" s="37"/>
      <c r="EN737" s="37"/>
      <c r="EO737" s="37"/>
      <c r="EP737" s="37"/>
      <c r="EQ737" s="37"/>
      <c r="ER737" s="37"/>
      <c r="ES737" s="37"/>
      <c r="ET737" s="37"/>
      <c r="EU737" s="37"/>
      <c r="EV737" s="37"/>
      <c r="EW737" s="37"/>
      <c r="EX737" s="37"/>
      <c r="EY737" s="37"/>
      <c r="EZ737" s="37"/>
      <c r="FA737" s="37"/>
      <c r="FB737" s="37"/>
      <c r="FC737" s="37"/>
      <c r="FD737" s="37"/>
      <c r="FE737" s="37"/>
      <c r="FF737" s="37"/>
      <c r="FG737" s="37"/>
      <c r="FH737" s="37"/>
      <c r="FI737" s="37"/>
      <c r="FJ737" s="37"/>
      <c r="FK737" s="37"/>
      <c r="FL737" s="37"/>
      <c r="FM737" s="37"/>
      <c r="FN737" s="37"/>
      <c r="FO737" s="37"/>
      <c r="FP737" s="37"/>
      <c r="FQ737" s="37"/>
      <c r="FR737" s="37"/>
      <c r="FS737" s="37"/>
      <c r="FT737" s="37"/>
      <c r="FU737" s="37"/>
      <c r="FV737" s="37"/>
      <c r="FW737" s="37"/>
      <c r="FX737" s="37"/>
      <c r="FY737" s="37"/>
      <c r="FZ737" s="37"/>
      <c r="GA737" s="37"/>
      <c r="GB737" s="37"/>
      <c r="GC737" s="37"/>
      <c r="GD737" s="37"/>
      <c r="GE737" s="37"/>
      <c r="GF737" s="37"/>
      <c r="GG737" s="37"/>
      <c r="GH737" s="37"/>
      <c r="GI737" s="37"/>
      <c r="GJ737" s="37"/>
      <c r="GK737" s="37"/>
      <c r="GL737" s="37"/>
      <c r="GM737" s="37"/>
      <c r="GN737" s="37"/>
      <c r="GO737" s="37"/>
      <c r="GP737" s="37"/>
      <c r="GQ737" s="37"/>
      <c r="GR737" s="37"/>
      <c r="GS737" s="37"/>
      <c r="GT737" s="37"/>
      <c r="GU737" s="37"/>
      <c r="GV737" s="37"/>
      <c r="GW737" s="37"/>
      <c r="GX737" s="37"/>
      <c r="GY737" s="37"/>
      <c r="GZ737" s="37"/>
      <c r="HA737" s="37"/>
      <c r="HB737" s="37"/>
      <c r="HC737" s="37"/>
      <c r="HD737" s="37"/>
      <c r="HE737" s="37"/>
      <c r="HF737" s="37"/>
      <c r="HG737" s="37"/>
      <c r="HH737" s="37"/>
      <c r="HI737" s="37"/>
      <c r="HJ737" s="37"/>
      <c r="HK737" s="37"/>
      <c r="HL737" s="37"/>
      <c r="HM737" s="37"/>
      <c r="HN737" s="37"/>
      <c r="HO737" s="37"/>
      <c r="HP737" s="37"/>
      <c r="HQ737" s="37"/>
      <c r="HR737" s="37"/>
      <c r="HS737" s="37"/>
      <c r="HT737" s="37"/>
      <c r="HU737" s="37"/>
      <c r="HV737" s="37"/>
      <c r="HW737" s="37"/>
      <c r="HX737" s="37"/>
      <c r="HY737" s="37"/>
      <c r="HZ737" s="37"/>
      <c r="IA737" s="37"/>
      <c r="IB737" s="37"/>
      <c r="IC737" s="37"/>
      <c r="ID737" s="37"/>
      <c r="IE737" s="37"/>
      <c r="IF737" s="37"/>
      <c r="IG737" s="37"/>
      <c r="IH737" s="37"/>
      <c r="II737" s="37"/>
      <c r="IJ737" s="37"/>
      <c r="IK737" s="37"/>
      <c r="IL737" s="37"/>
      <c r="IM737" s="37"/>
      <c r="IN737" s="37"/>
      <c r="IO737" s="37"/>
      <c r="IP737" s="37"/>
      <c r="IQ737" s="37"/>
    </row>
    <row r="738" spans="1:251" s="51" customFormat="1" ht="18.75" customHeight="1">
      <c r="A738" s="43"/>
      <c r="B738" s="60"/>
      <c r="C738" s="104" t="s">
        <v>363</v>
      </c>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6"/>
      <c r="AA738" s="107">
        <v>35156867</v>
      </c>
      <c r="AB738" s="108"/>
      <c r="AC738" s="108"/>
      <c r="AD738" s="108"/>
      <c r="AE738" s="108"/>
      <c r="AF738" s="108"/>
      <c r="AG738" s="108"/>
      <c r="AH738" s="108"/>
      <c r="AI738" s="109"/>
      <c r="AJ738" s="107">
        <v>53186409</v>
      </c>
      <c r="AK738" s="108"/>
      <c r="AL738" s="108"/>
      <c r="AM738" s="108"/>
      <c r="AN738" s="108"/>
      <c r="AO738" s="108"/>
      <c r="AP738" s="108"/>
      <c r="AQ738" s="108"/>
      <c r="AR738" s="109"/>
      <c r="AS738" s="110"/>
      <c r="AT738" s="111"/>
      <c r="AU738" s="111"/>
      <c r="AV738" s="111"/>
      <c r="AW738" s="111"/>
      <c r="AX738" s="112"/>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c r="CT738" s="37"/>
      <c r="CU738" s="37"/>
      <c r="CV738" s="37"/>
      <c r="CW738" s="37"/>
      <c r="CX738" s="37"/>
      <c r="CY738" s="37"/>
      <c r="CZ738" s="37"/>
      <c r="DA738" s="37"/>
      <c r="DB738" s="37"/>
      <c r="DC738" s="37"/>
      <c r="DD738" s="37"/>
      <c r="DE738" s="37"/>
      <c r="DF738" s="37"/>
      <c r="DG738" s="37"/>
      <c r="DH738" s="37"/>
      <c r="DI738" s="37"/>
      <c r="DJ738" s="37"/>
      <c r="DK738" s="37"/>
      <c r="DL738" s="37"/>
      <c r="DM738" s="37"/>
      <c r="DN738" s="37"/>
      <c r="DO738" s="37"/>
      <c r="DP738" s="37"/>
      <c r="DQ738" s="37"/>
      <c r="DR738" s="37"/>
      <c r="DS738" s="37"/>
      <c r="DT738" s="37"/>
      <c r="DU738" s="37"/>
      <c r="DV738" s="37"/>
      <c r="DW738" s="37"/>
      <c r="DX738" s="37"/>
      <c r="DY738" s="37"/>
      <c r="DZ738" s="37"/>
      <c r="EA738" s="37"/>
      <c r="EB738" s="37"/>
      <c r="EC738" s="37"/>
      <c r="ED738" s="37"/>
      <c r="EE738" s="37"/>
      <c r="EF738" s="37"/>
      <c r="EG738" s="37"/>
      <c r="EH738" s="37"/>
      <c r="EI738" s="37"/>
      <c r="EJ738" s="37"/>
      <c r="EK738" s="37"/>
      <c r="EL738" s="37"/>
      <c r="EM738" s="37"/>
      <c r="EN738" s="37"/>
      <c r="EO738" s="37"/>
      <c r="EP738" s="37"/>
      <c r="EQ738" s="37"/>
      <c r="ER738" s="37"/>
      <c r="ES738" s="37"/>
      <c r="ET738" s="37"/>
      <c r="EU738" s="37"/>
      <c r="EV738" s="37"/>
      <c r="EW738" s="37"/>
      <c r="EX738" s="37"/>
      <c r="EY738" s="37"/>
      <c r="EZ738" s="37"/>
      <c r="FA738" s="37"/>
      <c r="FB738" s="37"/>
      <c r="FC738" s="37"/>
      <c r="FD738" s="37"/>
      <c r="FE738" s="37"/>
      <c r="FF738" s="37"/>
      <c r="FG738" s="37"/>
      <c r="FH738" s="37"/>
      <c r="FI738" s="37"/>
      <c r="FJ738" s="37"/>
      <c r="FK738" s="37"/>
      <c r="FL738" s="37"/>
      <c r="FM738" s="37"/>
      <c r="FN738" s="37"/>
      <c r="FO738" s="37"/>
      <c r="FP738" s="37"/>
      <c r="FQ738" s="37"/>
      <c r="FR738" s="37"/>
      <c r="FS738" s="37"/>
      <c r="FT738" s="37"/>
      <c r="FU738" s="37"/>
      <c r="FV738" s="37"/>
      <c r="FW738" s="37"/>
      <c r="FX738" s="37"/>
      <c r="FY738" s="37"/>
      <c r="FZ738" s="37"/>
      <c r="GA738" s="37"/>
      <c r="GB738" s="37"/>
      <c r="GC738" s="37"/>
      <c r="GD738" s="37"/>
      <c r="GE738" s="37"/>
      <c r="GF738" s="37"/>
      <c r="GG738" s="37"/>
      <c r="GH738" s="37"/>
      <c r="GI738" s="37"/>
      <c r="GJ738" s="37"/>
      <c r="GK738" s="37"/>
      <c r="GL738" s="37"/>
      <c r="GM738" s="37"/>
      <c r="GN738" s="37"/>
      <c r="GO738" s="37"/>
      <c r="GP738" s="37"/>
      <c r="GQ738" s="37"/>
      <c r="GR738" s="37"/>
      <c r="GS738" s="37"/>
      <c r="GT738" s="37"/>
      <c r="GU738" s="37"/>
      <c r="GV738" s="37"/>
      <c r="GW738" s="37"/>
      <c r="GX738" s="37"/>
      <c r="GY738" s="37"/>
      <c r="GZ738" s="37"/>
      <c r="HA738" s="37"/>
      <c r="HB738" s="37"/>
      <c r="HC738" s="37"/>
      <c r="HD738" s="37"/>
      <c r="HE738" s="37"/>
      <c r="HF738" s="37"/>
      <c r="HG738" s="37"/>
      <c r="HH738" s="37"/>
      <c r="HI738" s="37"/>
      <c r="HJ738" s="37"/>
      <c r="HK738" s="37"/>
      <c r="HL738" s="37"/>
      <c r="HM738" s="37"/>
      <c r="HN738" s="37"/>
      <c r="HO738" s="37"/>
      <c r="HP738" s="37"/>
      <c r="HQ738" s="37"/>
      <c r="HR738" s="37"/>
      <c r="HS738" s="37"/>
      <c r="HT738" s="37"/>
      <c r="HU738" s="37"/>
      <c r="HV738" s="37"/>
      <c r="HW738" s="37"/>
      <c r="HX738" s="37"/>
      <c r="HY738" s="37"/>
      <c r="HZ738" s="37"/>
      <c r="IA738" s="37"/>
      <c r="IB738" s="37"/>
      <c r="IC738" s="37"/>
      <c r="ID738" s="37"/>
      <c r="IE738" s="37"/>
      <c r="IF738" s="37"/>
      <c r="IG738" s="37"/>
      <c r="IH738" s="37"/>
      <c r="II738" s="37"/>
      <c r="IJ738" s="37"/>
      <c r="IK738" s="37"/>
      <c r="IL738" s="37"/>
      <c r="IM738" s="37"/>
      <c r="IN738" s="37"/>
      <c r="IO738" s="37"/>
      <c r="IP738" s="37"/>
      <c r="IQ738" s="37"/>
    </row>
    <row r="739" spans="1:251" s="51" customFormat="1" ht="18.75" customHeight="1">
      <c r="A739" s="43"/>
      <c r="B739" s="60"/>
      <c r="C739" s="104" t="s">
        <v>364</v>
      </c>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6"/>
      <c r="AA739" s="107">
        <v>28995221</v>
      </c>
      <c r="AB739" s="108"/>
      <c r="AC739" s="108"/>
      <c r="AD739" s="108"/>
      <c r="AE739" s="108"/>
      <c r="AF739" s="108"/>
      <c r="AG739" s="108"/>
      <c r="AH739" s="108"/>
      <c r="AI739" s="109"/>
      <c r="AJ739" s="107">
        <v>36076572</v>
      </c>
      <c r="AK739" s="108"/>
      <c r="AL739" s="108"/>
      <c r="AM739" s="108"/>
      <c r="AN739" s="108"/>
      <c r="AO739" s="108"/>
      <c r="AP739" s="108"/>
      <c r="AQ739" s="108"/>
      <c r="AR739" s="109"/>
      <c r="AS739" s="110"/>
      <c r="AT739" s="111"/>
      <c r="AU739" s="111"/>
      <c r="AV739" s="111"/>
      <c r="AW739" s="111"/>
      <c r="AX739" s="112"/>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c r="CT739" s="37"/>
      <c r="CU739" s="37"/>
      <c r="CV739" s="37"/>
      <c r="CW739" s="37"/>
      <c r="CX739" s="37"/>
      <c r="CY739" s="37"/>
      <c r="CZ739" s="37"/>
      <c r="DA739" s="37"/>
      <c r="DB739" s="37"/>
      <c r="DC739" s="37"/>
      <c r="DD739" s="37"/>
      <c r="DE739" s="37"/>
      <c r="DF739" s="37"/>
      <c r="DG739" s="37"/>
      <c r="DH739" s="37"/>
      <c r="DI739" s="37"/>
      <c r="DJ739" s="37"/>
      <c r="DK739" s="37"/>
      <c r="DL739" s="37"/>
      <c r="DM739" s="37"/>
      <c r="DN739" s="37"/>
      <c r="DO739" s="37"/>
      <c r="DP739" s="37"/>
      <c r="DQ739" s="37"/>
      <c r="DR739" s="37"/>
      <c r="DS739" s="37"/>
      <c r="DT739" s="37"/>
      <c r="DU739" s="37"/>
      <c r="DV739" s="37"/>
      <c r="DW739" s="37"/>
      <c r="DX739" s="37"/>
      <c r="DY739" s="37"/>
      <c r="DZ739" s="37"/>
      <c r="EA739" s="37"/>
      <c r="EB739" s="37"/>
      <c r="EC739" s="37"/>
      <c r="ED739" s="37"/>
      <c r="EE739" s="37"/>
      <c r="EF739" s="37"/>
      <c r="EG739" s="37"/>
      <c r="EH739" s="37"/>
      <c r="EI739" s="37"/>
      <c r="EJ739" s="37"/>
      <c r="EK739" s="37"/>
      <c r="EL739" s="37"/>
      <c r="EM739" s="37"/>
      <c r="EN739" s="37"/>
      <c r="EO739" s="37"/>
      <c r="EP739" s="37"/>
      <c r="EQ739" s="37"/>
      <c r="ER739" s="37"/>
      <c r="ES739" s="37"/>
      <c r="ET739" s="37"/>
      <c r="EU739" s="37"/>
      <c r="EV739" s="37"/>
      <c r="EW739" s="37"/>
      <c r="EX739" s="37"/>
      <c r="EY739" s="37"/>
      <c r="EZ739" s="37"/>
      <c r="FA739" s="37"/>
      <c r="FB739" s="37"/>
      <c r="FC739" s="37"/>
      <c r="FD739" s="37"/>
      <c r="FE739" s="37"/>
      <c r="FF739" s="37"/>
      <c r="FG739" s="37"/>
      <c r="FH739" s="37"/>
      <c r="FI739" s="37"/>
      <c r="FJ739" s="37"/>
      <c r="FK739" s="37"/>
      <c r="FL739" s="37"/>
      <c r="FM739" s="37"/>
      <c r="FN739" s="37"/>
      <c r="FO739" s="37"/>
      <c r="FP739" s="37"/>
      <c r="FQ739" s="37"/>
      <c r="FR739" s="37"/>
      <c r="FS739" s="37"/>
      <c r="FT739" s="37"/>
      <c r="FU739" s="37"/>
      <c r="FV739" s="37"/>
      <c r="FW739" s="37"/>
      <c r="FX739" s="37"/>
      <c r="FY739" s="37"/>
      <c r="FZ739" s="37"/>
      <c r="GA739" s="37"/>
      <c r="GB739" s="37"/>
      <c r="GC739" s="37"/>
      <c r="GD739" s="37"/>
      <c r="GE739" s="37"/>
      <c r="GF739" s="37"/>
      <c r="GG739" s="37"/>
      <c r="GH739" s="37"/>
      <c r="GI739" s="37"/>
      <c r="GJ739" s="37"/>
      <c r="GK739" s="37"/>
      <c r="GL739" s="37"/>
      <c r="GM739" s="37"/>
      <c r="GN739" s="37"/>
      <c r="GO739" s="37"/>
      <c r="GP739" s="37"/>
      <c r="GQ739" s="37"/>
      <c r="GR739" s="37"/>
      <c r="GS739" s="37"/>
      <c r="GT739" s="37"/>
      <c r="GU739" s="37"/>
      <c r="GV739" s="37"/>
      <c r="GW739" s="37"/>
      <c r="GX739" s="37"/>
      <c r="GY739" s="37"/>
      <c r="GZ739" s="37"/>
      <c r="HA739" s="37"/>
      <c r="HB739" s="37"/>
      <c r="HC739" s="37"/>
      <c r="HD739" s="37"/>
      <c r="HE739" s="37"/>
      <c r="HF739" s="37"/>
      <c r="HG739" s="37"/>
      <c r="HH739" s="37"/>
      <c r="HI739" s="37"/>
      <c r="HJ739" s="37"/>
      <c r="HK739" s="37"/>
      <c r="HL739" s="37"/>
      <c r="HM739" s="37"/>
      <c r="HN739" s="37"/>
      <c r="HO739" s="37"/>
      <c r="HP739" s="37"/>
      <c r="HQ739" s="37"/>
      <c r="HR739" s="37"/>
      <c r="HS739" s="37"/>
      <c r="HT739" s="37"/>
      <c r="HU739" s="37"/>
      <c r="HV739" s="37"/>
      <c r="HW739" s="37"/>
      <c r="HX739" s="37"/>
      <c r="HY739" s="37"/>
      <c r="HZ739" s="37"/>
      <c r="IA739" s="37"/>
      <c r="IB739" s="37"/>
      <c r="IC739" s="37"/>
      <c r="ID739" s="37"/>
      <c r="IE739" s="37"/>
      <c r="IF739" s="37"/>
      <c r="IG739" s="37"/>
      <c r="IH739" s="37"/>
      <c r="II739" s="37"/>
      <c r="IJ739" s="37"/>
      <c r="IK739" s="37"/>
      <c r="IL739" s="37"/>
      <c r="IM739" s="37"/>
      <c r="IN739" s="37"/>
      <c r="IO739" s="37"/>
      <c r="IP739" s="37"/>
      <c r="IQ739" s="37"/>
    </row>
    <row r="740" spans="1:251" s="51" customFormat="1" ht="18.75" customHeight="1">
      <c r="A740" s="43"/>
      <c r="B740" s="60"/>
      <c r="C740" s="104" t="s">
        <v>365</v>
      </c>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6"/>
      <c r="AA740" s="107">
        <v>22299245</v>
      </c>
      <c r="AB740" s="108"/>
      <c r="AC740" s="108"/>
      <c r="AD740" s="108"/>
      <c r="AE740" s="108"/>
      <c r="AF740" s="108"/>
      <c r="AG740" s="108"/>
      <c r="AH740" s="108"/>
      <c r="AI740" s="109"/>
      <c r="AJ740" s="107">
        <v>24896353</v>
      </c>
      <c r="AK740" s="108"/>
      <c r="AL740" s="108"/>
      <c r="AM740" s="108"/>
      <c r="AN740" s="108"/>
      <c r="AO740" s="108"/>
      <c r="AP740" s="108"/>
      <c r="AQ740" s="108"/>
      <c r="AR740" s="109"/>
      <c r="AS740" s="110"/>
      <c r="AT740" s="111"/>
      <c r="AU740" s="111"/>
      <c r="AV740" s="111"/>
      <c r="AW740" s="111"/>
      <c r="AX740" s="112"/>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c r="CT740" s="37"/>
      <c r="CU740" s="37"/>
      <c r="CV740" s="37"/>
      <c r="CW740" s="37"/>
      <c r="CX740" s="37"/>
      <c r="CY740" s="37"/>
      <c r="CZ740" s="37"/>
      <c r="DA740" s="37"/>
      <c r="DB740" s="37"/>
      <c r="DC740" s="37"/>
      <c r="DD740" s="37"/>
      <c r="DE740" s="37"/>
      <c r="DF740" s="37"/>
      <c r="DG740" s="37"/>
      <c r="DH740" s="37"/>
      <c r="DI740" s="37"/>
      <c r="DJ740" s="37"/>
      <c r="DK740" s="37"/>
      <c r="DL740" s="37"/>
      <c r="DM740" s="37"/>
      <c r="DN740" s="37"/>
      <c r="DO740" s="37"/>
      <c r="DP740" s="37"/>
      <c r="DQ740" s="37"/>
      <c r="DR740" s="37"/>
      <c r="DS740" s="37"/>
      <c r="DT740" s="37"/>
      <c r="DU740" s="37"/>
      <c r="DV740" s="37"/>
      <c r="DW740" s="37"/>
      <c r="DX740" s="37"/>
      <c r="DY740" s="37"/>
      <c r="DZ740" s="37"/>
      <c r="EA740" s="37"/>
      <c r="EB740" s="37"/>
      <c r="EC740" s="37"/>
      <c r="ED740" s="37"/>
      <c r="EE740" s="37"/>
      <c r="EF740" s="37"/>
      <c r="EG740" s="37"/>
      <c r="EH740" s="37"/>
      <c r="EI740" s="37"/>
      <c r="EJ740" s="37"/>
      <c r="EK740" s="37"/>
      <c r="EL740" s="37"/>
      <c r="EM740" s="37"/>
      <c r="EN740" s="37"/>
      <c r="EO740" s="37"/>
      <c r="EP740" s="37"/>
      <c r="EQ740" s="37"/>
      <c r="ER740" s="37"/>
      <c r="ES740" s="37"/>
      <c r="ET740" s="37"/>
      <c r="EU740" s="37"/>
      <c r="EV740" s="37"/>
      <c r="EW740" s="37"/>
      <c r="EX740" s="37"/>
      <c r="EY740" s="37"/>
      <c r="EZ740" s="37"/>
      <c r="FA740" s="37"/>
      <c r="FB740" s="37"/>
      <c r="FC740" s="37"/>
      <c r="FD740" s="37"/>
      <c r="FE740" s="37"/>
      <c r="FF740" s="37"/>
      <c r="FG740" s="37"/>
      <c r="FH740" s="37"/>
      <c r="FI740" s="37"/>
      <c r="FJ740" s="37"/>
      <c r="FK740" s="37"/>
      <c r="FL740" s="37"/>
      <c r="FM740" s="37"/>
      <c r="FN740" s="37"/>
      <c r="FO740" s="37"/>
      <c r="FP740" s="37"/>
      <c r="FQ740" s="37"/>
      <c r="FR740" s="37"/>
      <c r="FS740" s="37"/>
      <c r="FT740" s="37"/>
      <c r="FU740" s="37"/>
      <c r="FV740" s="37"/>
      <c r="FW740" s="37"/>
      <c r="FX740" s="37"/>
      <c r="FY740" s="37"/>
      <c r="FZ740" s="37"/>
      <c r="GA740" s="37"/>
      <c r="GB740" s="37"/>
      <c r="GC740" s="37"/>
      <c r="GD740" s="37"/>
      <c r="GE740" s="37"/>
      <c r="GF740" s="37"/>
      <c r="GG740" s="37"/>
      <c r="GH740" s="37"/>
      <c r="GI740" s="37"/>
      <c r="GJ740" s="37"/>
      <c r="GK740" s="37"/>
      <c r="GL740" s="37"/>
      <c r="GM740" s="37"/>
      <c r="GN740" s="37"/>
      <c r="GO740" s="37"/>
      <c r="GP740" s="37"/>
      <c r="GQ740" s="37"/>
      <c r="GR740" s="37"/>
      <c r="GS740" s="37"/>
      <c r="GT740" s="37"/>
      <c r="GU740" s="37"/>
      <c r="GV740" s="37"/>
      <c r="GW740" s="37"/>
      <c r="GX740" s="37"/>
      <c r="GY740" s="37"/>
      <c r="GZ740" s="37"/>
      <c r="HA740" s="37"/>
      <c r="HB740" s="37"/>
      <c r="HC740" s="37"/>
      <c r="HD740" s="37"/>
      <c r="HE740" s="37"/>
      <c r="HF740" s="37"/>
      <c r="HG740" s="37"/>
      <c r="HH740" s="37"/>
      <c r="HI740" s="37"/>
      <c r="HJ740" s="37"/>
      <c r="HK740" s="37"/>
      <c r="HL740" s="37"/>
      <c r="HM740" s="37"/>
      <c r="HN740" s="37"/>
      <c r="HO740" s="37"/>
      <c r="HP740" s="37"/>
      <c r="HQ740" s="37"/>
      <c r="HR740" s="37"/>
      <c r="HS740" s="37"/>
      <c r="HT740" s="37"/>
      <c r="HU740" s="37"/>
      <c r="HV740" s="37"/>
      <c r="HW740" s="37"/>
      <c r="HX740" s="37"/>
      <c r="HY740" s="37"/>
      <c r="HZ740" s="37"/>
      <c r="IA740" s="37"/>
      <c r="IB740" s="37"/>
      <c r="IC740" s="37"/>
      <c r="ID740" s="37"/>
      <c r="IE740" s="37"/>
      <c r="IF740" s="37"/>
      <c r="IG740" s="37"/>
      <c r="IH740" s="37"/>
      <c r="II740" s="37"/>
      <c r="IJ740" s="37"/>
      <c r="IK740" s="37"/>
      <c r="IL740" s="37"/>
      <c r="IM740" s="37"/>
      <c r="IN740" s="37"/>
      <c r="IO740" s="37"/>
      <c r="IP740" s="37"/>
      <c r="IQ740" s="37"/>
    </row>
    <row r="741" spans="1:251" s="51" customFormat="1" ht="18.75" customHeight="1">
      <c r="A741" s="43"/>
      <c r="B741" s="60"/>
      <c r="C741" s="104" t="s">
        <v>366</v>
      </c>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6"/>
      <c r="AA741" s="107">
        <v>15978283</v>
      </c>
      <c r="AB741" s="108"/>
      <c r="AC741" s="108"/>
      <c r="AD741" s="108"/>
      <c r="AE741" s="108"/>
      <c r="AF741" s="108"/>
      <c r="AG741" s="108"/>
      <c r="AH741" s="108"/>
      <c r="AI741" s="109"/>
      <c r="AJ741" s="107">
        <v>20025293</v>
      </c>
      <c r="AK741" s="108"/>
      <c r="AL741" s="108"/>
      <c r="AM741" s="108"/>
      <c r="AN741" s="108"/>
      <c r="AO741" s="108"/>
      <c r="AP741" s="108"/>
      <c r="AQ741" s="108"/>
      <c r="AR741" s="109"/>
      <c r="AS741" s="110"/>
      <c r="AT741" s="111"/>
      <c r="AU741" s="111"/>
      <c r="AV741" s="111"/>
      <c r="AW741" s="111"/>
      <c r="AX741" s="112"/>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c r="CT741" s="37"/>
      <c r="CU741" s="37"/>
      <c r="CV741" s="37"/>
      <c r="CW741" s="37"/>
      <c r="CX741" s="37"/>
      <c r="CY741" s="37"/>
      <c r="CZ741" s="37"/>
      <c r="DA741" s="37"/>
      <c r="DB741" s="37"/>
      <c r="DC741" s="37"/>
      <c r="DD741" s="37"/>
      <c r="DE741" s="37"/>
      <c r="DF741" s="37"/>
      <c r="DG741" s="37"/>
      <c r="DH741" s="37"/>
      <c r="DI741" s="37"/>
      <c r="DJ741" s="37"/>
      <c r="DK741" s="37"/>
      <c r="DL741" s="37"/>
      <c r="DM741" s="37"/>
      <c r="DN741" s="37"/>
      <c r="DO741" s="37"/>
      <c r="DP741" s="37"/>
      <c r="DQ741" s="37"/>
      <c r="DR741" s="37"/>
      <c r="DS741" s="37"/>
      <c r="DT741" s="37"/>
      <c r="DU741" s="37"/>
      <c r="DV741" s="37"/>
      <c r="DW741" s="37"/>
      <c r="DX741" s="37"/>
      <c r="DY741" s="37"/>
      <c r="DZ741" s="37"/>
      <c r="EA741" s="37"/>
      <c r="EB741" s="37"/>
      <c r="EC741" s="37"/>
      <c r="ED741" s="37"/>
      <c r="EE741" s="37"/>
      <c r="EF741" s="37"/>
      <c r="EG741" s="37"/>
      <c r="EH741" s="37"/>
      <c r="EI741" s="37"/>
      <c r="EJ741" s="37"/>
      <c r="EK741" s="37"/>
      <c r="EL741" s="37"/>
      <c r="EM741" s="37"/>
      <c r="EN741" s="37"/>
      <c r="EO741" s="37"/>
      <c r="EP741" s="37"/>
      <c r="EQ741" s="37"/>
      <c r="ER741" s="37"/>
      <c r="ES741" s="37"/>
      <c r="ET741" s="37"/>
      <c r="EU741" s="37"/>
      <c r="EV741" s="37"/>
      <c r="EW741" s="37"/>
      <c r="EX741" s="37"/>
      <c r="EY741" s="37"/>
      <c r="EZ741" s="37"/>
      <c r="FA741" s="37"/>
      <c r="FB741" s="37"/>
      <c r="FC741" s="37"/>
      <c r="FD741" s="37"/>
      <c r="FE741" s="37"/>
      <c r="FF741" s="37"/>
      <c r="FG741" s="37"/>
      <c r="FH741" s="37"/>
      <c r="FI741" s="37"/>
      <c r="FJ741" s="37"/>
      <c r="FK741" s="37"/>
      <c r="FL741" s="37"/>
      <c r="FM741" s="37"/>
      <c r="FN741" s="37"/>
      <c r="FO741" s="37"/>
      <c r="FP741" s="37"/>
      <c r="FQ741" s="37"/>
      <c r="FR741" s="37"/>
      <c r="FS741" s="37"/>
      <c r="FT741" s="37"/>
      <c r="FU741" s="37"/>
      <c r="FV741" s="37"/>
      <c r="FW741" s="37"/>
      <c r="FX741" s="37"/>
      <c r="FY741" s="37"/>
      <c r="FZ741" s="37"/>
      <c r="GA741" s="37"/>
      <c r="GB741" s="37"/>
      <c r="GC741" s="37"/>
      <c r="GD741" s="37"/>
      <c r="GE741" s="37"/>
      <c r="GF741" s="37"/>
      <c r="GG741" s="37"/>
      <c r="GH741" s="37"/>
      <c r="GI741" s="37"/>
      <c r="GJ741" s="37"/>
      <c r="GK741" s="37"/>
      <c r="GL741" s="37"/>
      <c r="GM741" s="37"/>
      <c r="GN741" s="37"/>
      <c r="GO741" s="37"/>
      <c r="GP741" s="37"/>
      <c r="GQ741" s="37"/>
      <c r="GR741" s="37"/>
      <c r="GS741" s="37"/>
      <c r="GT741" s="37"/>
      <c r="GU741" s="37"/>
      <c r="GV741" s="37"/>
      <c r="GW741" s="37"/>
      <c r="GX741" s="37"/>
      <c r="GY741" s="37"/>
      <c r="GZ741" s="37"/>
      <c r="HA741" s="37"/>
      <c r="HB741" s="37"/>
      <c r="HC741" s="37"/>
      <c r="HD741" s="37"/>
      <c r="HE741" s="37"/>
      <c r="HF741" s="37"/>
      <c r="HG741" s="37"/>
      <c r="HH741" s="37"/>
      <c r="HI741" s="37"/>
      <c r="HJ741" s="37"/>
      <c r="HK741" s="37"/>
      <c r="HL741" s="37"/>
      <c r="HM741" s="37"/>
      <c r="HN741" s="37"/>
      <c r="HO741" s="37"/>
      <c r="HP741" s="37"/>
      <c r="HQ741" s="37"/>
      <c r="HR741" s="37"/>
      <c r="HS741" s="37"/>
      <c r="HT741" s="37"/>
      <c r="HU741" s="37"/>
      <c r="HV741" s="37"/>
      <c r="HW741" s="37"/>
      <c r="HX741" s="37"/>
      <c r="HY741" s="37"/>
      <c r="HZ741" s="37"/>
      <c r="IA741" s="37"/>
      <c r="IB741" s="37"/>
      <c r="IC741" s="37"/>
      <c r="ID741" s="37"/>
      <c r="IE741" s="37"/>
      <c r="IF741" s="37"/>
      <c r="IG741" s="37"/>
      <c r="IH741" s="37"/>
      <c r="II741" s="37"/>
      <c r="IJ741" s="37"/>
      <c r="IK741" s="37"/>
      <c r="IL741" s="37"/>
      <c r="IM741" s="37"/>
      <c r="IN741" s="37"/>
      <c r="IO741" s="37"/>
      <c r="IP741" s="37"/>
      <c r="IQ741" s="37"/>
    </row>
    <row r="742" spans="1:251" s="51" customFormat="1" ht="18.75" customHeight="1">
      <c r="A742" s="43"/>
      <c r="B742" s="60"/>
      <c r="C742" s="104" t="s">
        <v>367</v>
      </c>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6"/>
      <c r="AA742" s="107">
        <v>10970298</v>
      </c>
      <c r="AB742" s="108"/>
      <c r="AC742" s="108"/>
      <c r="AD742" s="108"/>
      <c r="AE742" s="108"/>
      <c r="AF742" s="108"/>
      <c r="AG742" s="108"/>
      <c r="AH742" s="108"/>
      <c r="AI742" s="109"/>
      <c r="AJ742" s="107">
        <v>11782892</v>
      </c>
      <c r="AK742" s="108"/>
      <c r="AL742" s="108"/>
      <c r="AM742" s="108"/>
      <c r="AN742" s="108"/>
      <c r="AO742" s="108"/>
      <c r="AP742" s="108"/>
      <c r="AQ742" s="108"/>
      <c r="AR742" s="109"/>
      <c r="AS742" s="110"/>
      <c r="AT742" s="111"/>
      <c r="AU742" s="111"/>
      <c r="AV742" s="111"/>
      <c r="AW742" s="111"/>
      <c r="AX742" s="112"/>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c r="CT742" s="37"/>
      <c r="CU742" s="37"/>
      <c r="CV742" s="37"/>
      <c r="CW742" s="37"/>
      <c r="CX742" s="37"/>
      <c r="CY742" s="37"/>
      <c r="CZ742" s="37"/>
      <c r="DA742" s="37"/>
      <c r="DB742" s="37"/>
      <c r="DC742" s="37"/>
      <c r="DD742" s="37"/>
      <c r="DE742" s="37"/>
      <c r="DF742" s="37"/>
      <c r="DG742" s="37"/>
      <c r="DH742" s="37"/>
      <c r="DI742" s="37"/>
      <c r="DJ742" s="37"/>
      <c r="DK742" s="37"/>
      <c r="DL742" s="37"/>
      <c r="DM742" s="37"/>
      <c r="DN742" s="37"/>
      <c r="DO742" s="37"/>
      <c r="DP742" s="37"/>
      <c r="DQ742" s="37"/>
      <c r="DR742" s="37"/>
      <c r="DS742" s="37"/>
      <c r="DT742" s="37"/>
      <c r="DU742" s="37"/>
      <c r="DV742" s="37"/>
      <c r="DW742" s="37"/>
      <c r="DX742" s="37"/>
      <c r="DY742" s="37"/>
      <c r="DZ742" s="37"/>
      <c r="EA742" s="37"/>
      <c r="EB742" s="37"/>
      <c r="EC742" s="37"/>
      <c r="ED742" s="37"/>
      <c r="EE742" s="37"/>
      <c r="EF742" s="37"/>
      <c r="EG742" s="37"/>
      <c r="EH742" s="37"/>
      <c r="EI742" s="37"/>
      <c r="EJ742" s="37"/>
      <c r="EK742" s="37"/>
      <c r="EL742" s="37"/>
      <c r="EM742" s="37"/>
      <c r="EN742" s="37"/>
      <c r="EO742" s="37"/>
      <c r="EP742" s="37"/>
      <c r="EQ742" s="37"/>
      <c r="ER742" s="37"/>
      <c r="ES742" s="37"/>
      <c r="ET742" s="37"/>
      <c r="EU742" s="37"/>
      <c r="EV742" s="37"/>
      <c r="EW742" s="37"/>
      <c r="EX742" s="37"/>
      <c r="EY742" s="37"/>
      <c r="EZ742" s="37"/>
      <c r="FA742" s="37"/>
      <c r="FB742" s="37"/>
      <c r="FC742" s="37"/>
      <c r="FD742" s="37"/>
      <c r="FE742" s="37"/>
      <c r="FF742" s="37"/>
      <c r="FG742" s="37"/>
      <c r="FH742" s="37"/>
      <c r="FI742" s="37"/>
      <c r="FJ742" s="37"/>
      <c r="FK742" s="37"/>
      <c r="FL742" s="37"/>
      <c r="FM742" s="37"/>
      <c r="FN742" s="37"/>
      <c r="FO742" s="37"/>
      <c r="FP742" s="37"/>
      <c r="FQ742" s="37"/>
      <c r="FR742" s="37"/>
      <c r="FS742" s="37"/>
      <c r="FT742" s="37"/>
      <c r="FU742" s="37"/>
      <c r="FV742" s="37"/>
      <c r="FW742" s="37"/>
      <c r="FX742" s="37"/>
      <c r="FY742" s="37"/>
      <c r="FZ742" s="37"/>
      <c r="GA742" s="37"/>
      <c r="GB742" s="37"/>
      <c r="GC742" s="37"/>
      <c r="GD742" s="37"/>
      <c r="GE742" s="37"/>
      <c r="GF742" s="37"/>
      <c r="GG742" s="37"/>
      <c r="GH742" s="37"/>
      <c r="GI742" s="37"/>
      <c r="GJ742" s="37"/>
      <c r="GK742" s="37"/>
      <c r="GL742" s="37"/>
      <c r="GM742" s="37"/>
      <c r="GN742" s="37"/>
      <c r="GO742" s="37"/>
      <c r="GP742" s="37"/>
      <c r="GQ742" s="37"/>
      <c r="GR742" s="37"/>
      <c r="GS742" s="37"/>
      <c r="GT742" s="37"/>
      <c r="GU742" s="37"/>
      <c r="GV742" s="37"/>
      <c r="GW742" s="37"/>
      <c r="GX742" s="37"/>
      <c r="GY742" s="37"/>
      <c r="GZ742" s="37"/>
      <c r="HA742" s="37"/>
      <c r="HB742" s="37"/>
      <c r="HC742" s="37"/>
      <c r="HD742" s="37"/>
      <c r="HE742" s="37"/>
      <c r="HF742" s="37"/>
      <c r="HG742" s="37"/>
      <c r="HH742" s="37"/>
      <c r="HI742" s="37"/>
      <c r="HJ742" s="37"/>
      <c r="HK742" s="37"/>
      <c r="HL742" s="37"/>
      <c r="HM742" s="37"/>
      <c r="HN742" s="37"/>
      <c r="HO742" s="37"/>
      <c r="HP742" s="37"/>
      <c r="HQ742" s="37"/>
      <c r="HR742" s="37"/>
      <c r="HS742" s="37"/>
      <c r="HT742" s="37"/>
      <c r="HU742" s="37"/>
      <c r="HV742" s="37"/>
      <c r="HW742" s="37"/>
      <c r="HX742" s="37"/>
      <c r="HY742" s="37"/>
      <c r="HZ742" s="37"/>
      <c r="IA742" s="37"/>
      <c r="IB742" s="37"/>
      <c r="IC742" s="37"/>
      <c r="ID742" s="37"/>
      <c r="IE742" s="37"/>
      <c r="IF742" s="37"/>
      <c r="IG742" s="37"/>
      <c r="IH742" s="37"/>
      <c r="II742" s="37"/>
      <c r="IJ742" s="37"/>
      <c r="IK742" s="37"/>
      <c r="IL742" s="37"/>
      <c r="IM742" s="37"/>
      <c r="IN742" s="37"/>
      <c r="IO742" s="37"/>
      <c r="IP742" s="37"/>
      <c r="IQ742" s="37"/>
    </row>
    <row r="743" spans="1:251" s="51" customFormat="1" ht="18.75" customHeight="1">
      <c r="A743" s="43"/>
      <c r="B743" s="60"/>
      <c r="C743" s="104" t="s">
        <v>368</v>
      </c>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6"/>
      <c r="AA743" s="107">
        <v>9235240</v>
      </c>
      <c r="AB743" s="108"/>
      <c r="AC743" s="108"/>
      <c r="AD743" s="108"/>
      <c r="AE743" s="108"/>
      <c r="AF743" s="108"/>
      <c r="AG743" s="108"/>
      <c r="AH743" s="108"/>
      <c r="AI743" s="109"/>
      <c r="AJ743" s="107">
        <v>9072782</v>
      </c>
      <c r="AK743" s="108"/>
      <c r="AL743" s="108"/>
      <c r="AM743" s="108"/>
      <c r="AN743" s="108"/>
      <c r="AO743" s="108"/>
      <c r="AP743" s="108"/>
      <c r="AQ743" s="108"/>
      <c r="AR743" s="109"/>
      <c r="AS743" s="110"/>
      <c r="AT743" s="111"/>
      <c r="AU743" s="111"/>
      <c r="AV743" s="111"/>
      <c r="AW743" s="111"/>
      <c r="AX743" s="112"/>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c r="CT743" s="37"/>
      <c r="CU743" s="37"/>
      <c r="CV743" s="37"/>
      <c r="CW743" s="37"/>
      <c r="CX743" s="37"/>
      <c r="CY743" s="37"/>
      <c r="CZ743" s="37"/>
      <c r="DA743" s="37"/>
      <c r="DB743" s="37"/>
      <c r="DC743" s="37"/>
      <c r="DD743" s="37"/>
      <c r="DE743" s="37"/>
      <c r="DF743" s="37"/>
      <c r="DG743" s="37"/>
      <c r="DH743" s="37"/>
      <c r="DI743" s="37"/>
      <c r="DJ743" s="37"/>
      <c r="DK743" s="37"/>
      <c r="DL743" s="37"/>
      <c r="DM743" s="37"/>
      <c r="DN743" s="37"/>
      <c r="DO743" s="37"/>
      <c r="DP743" s="37"/>
      <c r="DQ743" s="37"/>
      <c r="DR743" s="37"/>
      <c r="DS743" s="37"/>
      <c r="DT743" s="37"/>
      <c r="DU743" s="37"/>
      <c r="DV743" s="37"/>
      <c r="DW743" s="37"/>
      <c r="DX743" s="37"/>
      <c r="DY743" s="37"/>
      <c r="DZ743" s="37"/>
      <c r="EA743" s="37"/>
      <c r="EB743" s="37"/>
      <c r="EC743" s="37"/>
      <c r="ED743" s="37"/>
      <c r="EE743" s="37"/>
      <c r="EF743" s="37"/>
      <c r="EG743" s="37"/>
      <c r="EH743" s="37"/>
      <c r="EI743" s="37"/>
      <c r="EJ743" s="37"/>
      <c r="EK743" s="37"/>
      <c r="EL743" s="37"/>
      <c r="EM743" s="37"/>
      <c r="EN743" s="37"/>
      <c r="EO743" s="37"/>
      <c r="EP743" s="37"/>
      <c r="EQ743" s="37"/>
      <c r="ER743" s="37"/>
      <c r="ES743" s="37"/>
      <c r="ET743" s="37"/>
      <c r="EU743" s="37"/>
      <c r="EV743" s="37"/>
      <c r="EW743" s="37"/>
      <c r="EX743" s="37"/>
      <c r="EY743" s="37"/>
      <c r="EZ743" s="37"/>
      <c r="FA743" s="37"/>
      <c r="FB743" s="37"/>
      <c r="FC743" s="37"/>
      <c r="FD743" s="37"/>
      <c r="FE743" s="37"/>
      <c r="FF743" s="37"/>
      <c r="FG743" s="37"/>
      <c r="FH743" s="37"/>
      <c r="FI743" s="37"/>
      <c r="FJ743" s="37"/>
      <c r="FK743" s="37"/>
      <c r="FL743" s="37"/>
      <c r="FM743" s="37"/>
      <c r="FN743" s="37"/>
      <c r="FO743" s="37"/>
      <c r="FP743" s="37"/>
      <c r="FQ743" s="37"/>
      <c r="FR743" s="37"/>
      <c r="FS743" s="37"/>
      <c r="FT743" s="37"/>
      <c r="FU743" s="37"/>
      <c r="FV743" s="37"/>
      <c r="FW743" s="37"/>
      <c r="FX743" s="37"/>
      <c r="FY743" s="37"/>
      <c r="FZ743" s="37"/>
      <c r="GA743" s="37"/>
      <c r="GB743" s="37"/>
      <c r="GC743" s="37"/>
      <c r="GD743" s="37"/>
      <c r="GE743" s="37"/>
      <c r="GF743" s="37"/>
      <c r="GG743" s="37"/>
      <c r="GH743" s="37"/>
      <c r="GI743" s="37"/>
      <c r="GJ743" s="37"/>
      <c r="GK743" s="37"/>
      <c r="GL743" s="37"/>
      <c r="GM743" s="37"/>
      <c r="GN743" s="37"/>
      <c r="GO743" s="37"/>
      <c r="GP743" s="37"/>
      <c r="GQ743" s="37"/>
      <c r="GR743" s="37"/>
      <c r="GS743" s="37"/>
      <c r="GT743" s="37"/>
      <c r="GU743" s="37"/>
      <c r="GV743" s="37"/>
      <c r="GW743" s="37"/>
      <c r="GX743" s="37"/>
      <c r="GY743" s="37"/>
      <c r="GZ743" s="37"/>
      <c r="HA743" s="37"/>
      <c r="HB743" s="37"/>
      <c r="HC743" s="37"/>
      <c r="HD743" s="37"/>
      <c r="HE743" s="37"/>
      <c r="HF743" s="37"/>
      <c r="HG743" s="37"/>
      <c r="HH743" s="37"/>
      <c r="HI743" s="37"/>
      <c r="HJ743" s="37"/>
      <c r="HK743" s="37"/>
      <c r="HL743" s="37"/>
      <c r="HM743" s="37"/>
      <c r="HN743" s="37"/>
      <c r="HO743" s="37"/>
      <c r="HP743" s="37"/>
      <c r="HQ743" s="37"/>
      <c r="HR743" s="37"/>
      <c r="HS743" s="37"/>
      <c r="HT743" s="37"/>
      <c r="HU743" s="37"/>
      <c r="HV743" s="37"/>
      <c r="HW743" s="37"/>
      <c r="HX743" s="37"/>
      <c r="HY743" s="37"/>
      <c r="HZ743" s="37"/>
      <c r="IA743" s="37"/>
      <c r="IB743" s="37"/>
      <c r="IC743" s="37"/>
      <c r="ID743" s="37"/>
      <c r="IE743" s="37"/>
      <c r="IF743" s="37"/>
      <c r="IG743" s="37"/>
      <c r="IH743" s="37"/>
      <c r="II743" s="37"/>
      <c r="IJ743" s="37"/>
      <c r="IK743" s="37"/>
      <c r="IL743" s="37"/>
      <c r="IM743" s="37"/>
      <c r="IN743" s="37"/>
      <c r="IO743" s="37"/>
      <c r="IP743" s="37"/>
      <c r="IQ743" s="37"/>
    </row>
    <row r="744" spans="1:251" s="51" customFormat="1" ht="18.75" customHeight="1">
      <c r="A744" s="43"/>
      <c r="B744" s="60"/>
      <c r="C744" s="104" t="s">
        <v>369</v>
      </c>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6"/>
      <c r="AA744" s="107">
        <v>3330731</v>
      </c>
      <c r="AB744" s="108"/>
      <c r="AC744" s="108"/>
      <c r="AD744" s="108"/>
      <c r="AE744" s="108"/>
      <c r="AF744" s="108"/>
      <c r="AG744" s="108"/>
      <c r="AH744" s="108"/>
      <c r="AI744" s="109"/>
      <c r="AJ744" s="107">
        <v>3803662</v>
      </c>
      <c r="AK744" s="108"/>
      <c r="AL744" s="108"/>
      <c r="AM744" s="108"/>
      <c r="AN744" s="108"/>
      <c r="AO744" s="108"/>
      <c r="AP744" s="108"/>
      <c r="AQ744" s="108"/>
      <c r="AR744" s="109"/>
      <c r="AS744" s="110"/>
      <c r="AT744" s="111"/>
      <c r="AU744" s="111"/>
      <c r="AV744" s="111"/>
      <c r="AW744" s="111"/>
      <c r="AX744" s="112"/>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c r="CT744" s="37"/>
      <c r="CU744" s="37"/>
      <c r="CV744" s="37"/>
      <c r="CW744" s="37"/>
      <c r="CX744" s="37"/>
      <c r="CY744" s="37"/>
      <c r="CZ744" s="37"/>
      <c r="DA744" s="37"/>
      <c r="DB744" s="37"/>
      <c r="DC744" s="37"/>
      <c r="DD744" s="37"/>
      <c r="DE744" s="37"/>
      <c r="DF744" s="37"/>
      <c r="DG744" s="37"/>
      <c r="DH744" s="37"/>
      <c r="DI744" s="37"/>
      <c r="DJ744" s="37"/>
      <c r="DK744" s="37"/>
      <c r="DL744" s="37"/>
      <c r="DM744" s="37"/>
      <c r="DN744" s="37"/>
      <c r="DO744" s="37"/>
      <c r="DP744" s="37"/>
      <c r="DQ744" s="37"/>
      <c r="DR744" s="37"/>
      <c r="DS744" s="37"/>
      <c r="DT744" s="37"/>
      <c r="DU744" s="37"/>
      <c r="DV744" s="37"/>
      <c r="DW744" s="37"/>
      <c r="DX744" s="37"/>
      <c r="DY744" s="37"/>
      <c r="DZ744" s="37"/>
      <c r="EA744" s="37"/>
      <c r="EB744" s="37"/>
      <c r="EC744" s="37"/>
      <c r="ED744" s="37"/>
      <c r="EE744" s="37"/>
      <c r="EF744" s="37"/>
      <c r="EG744" s="37"/>
      <c r="EH744" s="37"/>
      <c r="EI744" s="37"/>
      <c r="EJ744" s="37"/>
      <c r="EK744" s="37"/>
      <c r="EL744" s="37"/>
      <c r="EM744" s="37"/>
      <c r="EN744" s="37"/>
      <c r="EO744" s="37"/>
      <c r="EP744" s="37"/>
      <c r="EQ744" s="37"/>
      <c r="ER744" s="37"/>
      <c r="ES744" s="37"/>
      <c r="ET744" s="37"/>
      <c r="EU744" s="37"/>
      <c r="EV744" s="37"/>
      <c r="EW744" s="37"/>
      <c r="EX744" s="37"/>
      <c r="EY744" s="37"/>
      <c r="EZ744" s="37"/>
      <c r="FA744" s="37"/>
      <c r="FB744" s="37"/>
      <c r="FC744" s="37"/>
      <c r="FD744" s="37"/>
      <c r="FE744" s="37"/>
      <c r="FF744" s="37"/>
      <c r="FG744" s="37"/>
      <c r="FH744" s="37"/>
      <c r="FI744" s="37"/>
      <c r="FJ744" s="37"/>
      <c r="FK744" s="37"/>
      <c r="FL744" s="37"/>
      <c r="FM744" s="37"/>
      <c r="FN744" s="37"/>
      <c r="FO744" s="37"/>
      <c r="FP744" s="37"/>
      <c r="FQ744" s="37"/>
      <c r="FR744" s="37"/>
      <c r="FS744" s="37"/>
      <c r="FT744" s="37"/>
      <c r="FU744" s="37"/>
      <c r="FV744" s="37"/>
      <c r="FW744" s="37"/>
      <c r="FX744" s="37"/>
      <c r="FY744" s="37"/>
      <c r="FZ744" s="37"/>
      <c r="GA744" s="37"/>
      <c r="GB744" s="37"/>
      <c r="GC744" s="37"/>
      <c r="GD744" s="37"/>
      <c r="GE744" s="37"/>
      <c r="GF744" s="37"/>
      <c r="GG744" s="37"/>
      <c r="GH744" s="37"/>
      <c r="GI744" s="37"/>
      <c r="GJ744" s="37"/>
      <c r="GK744" s="37"/>
      <c r="GL744" s="37"/>
      <c r="GM744" s="37"/>
      <c r="GN744" s="37"/>
      <c r="GO744" s="37"/>
      <c r="GP744" s="37"/>
      <c r="GQ744" s="37"/>
      <c r="GR744" s="37"/>
      <c r="GS744" s="37"/>
      <c r="GT744" s="37"/>
      <c r="GU744" s="37"/>
      <c r="GV744" s="37"/>
      <c r="GW744" s="37"/>
      <c r="GX744" s="37"/>
      <c r="GY744" s="37"/>
      <c r="GZ744" s="37"/>
      <c r="HA744" s="37"/>
      <c r="HB744" s="37"/>
      <c r="HC744" s="37"/>
      <c r="HD744" s="37"/>
      <c r="HE744" s="37"/>
      <c r="HF744" s="37"/>
      <c r="HG744" s="37"/>
      <c r="HH744" s="37"/>
      <c r="HI744" s="37"/>
      <c r="HJ744" s="37"/>
      <c r="HK744" s="37"/>
      <c r="HL744" s="37"/>
      <c r="HM744" s="37"/>
      <c r="HN744" s="37"/>
      <c r="HO744" s="37"/>
      <c r="HP744" s="37"/>
      <c r="HQ744" s="37"/>
      <c r="HR744" s="37"/>
      <c r="HS744" s="37"/>
      <c r="HT744" s="37"/>
      <c r="HU744" s="37"/>
      <c r="HV744" s="37"/>
      <c r="HW744" s="37"/>
      <c r="HX744" s="37"/>
      <c r="HY744" s="37"/>
      <c r="HZ744" s="37"/>
      <c r="IA744" s="37"/>
      <c r="IB744" s="37"/>
      <c r="IC744" s="37"/>
      <c r="ID744" s="37"/>
      <c r="IE744" s="37"/>
      <c r="IF744" s="37"/>
      <c r="IG744" s="37"/>
      <c r="IH744" s="37"/>
      <c r="II744" s="37"/>
      <c r="IJ744" s="37"/>
      <c r="IK744" s="37"/>
      <c r="IL744" s="37"/>
      <c r="IM744" s="37"/>
      <c r="IN744" s="37"/>
      <c r="IO744" s="37"/>
      <c r="IP744" s="37"/>
      <c r="IQ744" s="37"/>
    </row>
    <row r="745" spans="1:251" s="51" customFormat="1" ht="18.75" customHeight="1">
      <c r="A745" s="43"/>
      <c r="B745" s="60"/>
      <c r="C745" s="104" t="s">
        <v>370</v>
      </c>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6"/>
      <c r="AA745" s="107">
        <v>2736333</v>
      </c>
      <c r="AB745" s="108"/>
      <c r="AC745" s="108"/>
      <c r="AD745" s="108"/>
      <c r="AE745" s="108"/>
      <c r="AF745" s="108"/>
      <c r="AG745" s="108"/>
      <c r="AH745" s="108"/>
      <c r="AI745" s="109"/>
      <c r="AJ745" s="107">
        <v>3178224</v>
      </c>
      <c r="AK745" s="108"/>
      <c r="AL745" s="108"/>
      <c r="AM745" s="108"/>
      <c r="AN745" s="108"/>
      <c r="AO745" s="108"/>
      <c r="AP745" s="108"/>
      <c r="AQ745" s="108"/>
      <c r="AR745" s="109"/>
      <c r="AS745" s="110"/>
      <c r="AT745" s="111"/>
      <c r="AU745" s="111"/>
      <c r="AV745" s="111"/>
      <c r="AW745" s="111"/>
      <c r="AX745" s="112"/>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c r="CT745" s="37"/>
      <c r="CU745" s="37"/>
      <c r="CV745" s="37"/>
      <c r="CW745" s="37"/>
      <c r="CX745" s="37"/>
      <c r="CY745" s="37"/>
      <c r="CZ745" s="37"/>
      <c r="DA745" s="37"/>
      <c r="DB745" s="37"/>
      <c r="DC745" s="37"/>
      <c r="DD745" s="37"/>
      <c r="DE745" s="37"/>
      <c r="DF745" s="37"/>
      <c r="DG745" s="37"/>
      <c r="DH745" s="37"/>
      <c r="DI745" s="37"/>
      <c r="DJ745" s="37"/>
      <c r="DK745" s="37"/>
      <c r="DL745" s="37"/>
      <c r="DM745" s="37"/>
      <c r="DN745" s="37"/>
      <c r="DO745" s="37"/>
      <c r="DP745" s="37"/>
      <c r="DQ745" s="37"/>
      <c r="DR745" s="37"/>
      <c r="DS745" s="37"/>
      <c r="DT745" s="37"/>
      <c r="DU745" s="37"/>
      <c r="DV745" s="37"/>
      <c r="DW745" s="37"/>
      <c r="DX745" s="37"/>
      <c r="DY745" s="37"/>
      <c r="DZ745" s="37"/>
      <c r="EA745" s="37"/>
      <c r="EB745" s="37"/>
      <c r="EC745" s="37"/>
      <c r="ED745" s="37"/>
      <c r="EE745" s="37"/>
      <c r="EF745" s="37"/>
      <c r="EG745" s="37"/>
      <c r="EH745" s="37"/>
      <c r="EI745" s="37"/>
      <c r="EJ745" s="37"/>
      <c r="EK745" s="37"/>
      <c r="EL745" s="37"/>
      <c r="EM745" s="37"/>
      <c r="EN745" s="37"/>
      <c r="EO745" s="37"/>
      <c r="EP745" s="37"/>
      <c r="EQ745" s="37"/>
      <c r="ER745" s="37"/>
      <c r="ES745" s="37"/>
      <c r="ET745" s="37"/>
      <c r="EU745" s="37"/>
      <c r="EV745" s="37"/>
      <c r="EW745" s="37"/>
      <c r="EX745" s="37"/>
      <c r="EY745" s="37"/>
      <c r="EZ745" s="37"/>
      <c r="FA745" s="37"/>
      <c r="FB745" s="37"/>
      <c r="FC745" s="37"/>
      <c r="FD745" s="37"/>
      <c r="FE745" s="37"/>
      <c r="FF745" s="37"/>
      <c r="FG745" s="37"/>
      <c r="FH745" s="37"/>
      <c r="FI745" s="37"/>
      <c r="FJ745" s="37"/>
      <c r="FK745" s="37"/>
      <c r="FL745" s="37"/>
      <c r="FM745" s="37"/>
      <c r="FN745" s="37"/>
      <c r="FO745" s="37"/>
      <c r="FP745" s="37"/>
      <c r="FQ745" s="37"/>
      <c r="FR745" s="37"/>
      <c r="FS745" s="37"/>
      <c r="FT745" s="37"/>
      <c r="FU745" s="37"/>
      <c r="FV745" s="37"/>
      <c r="FW745" s="37"/>
      <c r="FX745" s="37"/>
      <c r="FY745" s="37"/>
      <c r="FZ745" s="37"/>
      <c r="GA745" s="37"/>
      <c r="GB745" s="37"/>
      <c r="GC745" s="37"/>
      <c r="GD745" s="37"/>
      <c r="GE745" s="37"/>
      <c r="GF745" s="37"/>
      <c r="GG745" s="37"/>
      <c r="GH745" s="37"/>
      <c r="GI745" s="37"/>
      <c r="GJ745" s="37"/>
      <c r="GK745" s="37"/>
      <c r="GL745" s="37"/>
      <c r="GM745" s="37"/>
      <c r="GN745" s="37"/>
      <c r="GO745" s="37"/>
      <c r="GP745" s="37"/>
      <c r="GQ745" s="37"/>
      <c r="GR745" s="37"/>
      <c r="GS745" s="37"/>
      <c r="GT745" s="37"/>
      <c r="GU745" s="37"/>
      <c r="GV745" s="37"/>
      <c r="GW745" s="37"/>
      <c r="GX745" s="37"/>
      <c r="GY745" s="37"/>
      <c r="GZ745" s="37"/>
      <c r="HA745" s="37"/>
      <c r="HB745" s="37"/>
      <c r="HC745" s="37"/>
      <c r="HD745" s="37"/>
      <c r="HE745" s="37"/>
      <c r="HF745" s="37"/>
      <c r="HG745" s="37"/>
      <c r="HH745" s="37"/>
      <c r="HI745" s="37"/>
      <c r="HJ745" s="37"/>
      <c r="HK745" s="37"/>
      <c r="HL745" s="37"/>
      <c r="HM745" s="37"/>
      <c r="HN745" s="37"/>
      <c r="HO745" s="37"/>
      <c r="HP745" s="37"/>
      <c r="HQ745" s="37"/>
      <c r="HR745" s="37"/>
      <c r="HS745" s="37"/>
      <c r="HT745" s="37"/>
      <c r="HU745" s="37"/>
      <c r="HV745" s="37"/>
      <c r="HW745" s="37"/>
      <c r="HX745" s="37"/>
      <c r="HY745" s="37"/>
      <c r="HZ745" s="37"/>
      <c r="IA745" s="37"/>
      <c r="IB745" s="37"/>
      <c r="IC745" s="37"/>
      <c r="ID745" s="37"/>
      <c r="IE745" s="37"/>
      <c r="IF745" s="37"/>
      <c r="IG745" s="37"/>
      <c r="IH745" s="37"/>
      <c r="II745" s="37"/>
      <c r="IJ745" s="37"/>
      <c r="IK745" s="37"/>
      <c r="IL745" s="37"/>
      <c r="IM745" s="37"/>
      <c r="IN745" s="37"/>
      <c r="IO745" s="37"/>
      <c r="IP745" s="37"/>
      <c r="IQ745" s="37"/>
    </row>
    <row r="746" spans="1:251" s="51" customFormat="1" ht="18.75" customHeight="1">
      <c r="A746" s="43"/>
      <c r="B746" s="60"/>
      <c r="C746" s="104" t="s">
        <v>371</v>
      </c>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6"/>
      <c r="AA746" s="107">
        <v>2475174</v>
      </c>
      <c r="AB746" s="108"/>
      <c r="AC746" s="108"/>
      <c r="AD746" s="108"/>
      <c r="AE746" s="108"/>
      <c r="AF746" s="108"/>
      <c r="AG746" s="108"/>
      <c r="AH746" s="108"/>
      <c r="AI746" s="109"/>
      <c r="AJ746" s="107">
        <v>3080420</v>
      </c>
      <c r="AK746" s="108"/>
      <c r="AL746" s="108"/>
      <c r="AM746" s="108"/>
      <c r="AN746" s="108"/>
      <c r="AO746" s="108"/>
      <c r="AP746" s="108"/>
      <c r="AQ746" s="108"/>
      <c r="AR746" s="109"/>
      <c r="AS746" s="110"/>
      <c r="AT746" s="111"/>
      <c r="AU746" s="111"/>
      <c r="AV746" s="111"/>
      <c r="AW746" s="111"/>
      <c r="AX746" s="112"/>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c r="CT746" s="37"/>
      <c r="CU746" s="37"/>
      <c r="CV746" s="37"/>
      <c r="CW746" s="37"/>
      <c r="CX746" s="37"/>
      <c r="CY746" s="37"/>
      <c r="CZ746" s="37"/>
      <c r="DA746" s="37"/>
      <c r="DB746" s="37"/>
      <c r="DC746" s="37"/>
      <c r="DD746" s="37"/>
      <c r="DE746" s="37"/>
      <c r="DF746" s="37"/>
      <c r="DG746" s="37"/>
      <c r="DH746" s="37"/>
      <c r="DI746" s="37"/>
      <c r="DJ746" s="37"/>
      <c r="DK746" s="37"/>
      <c r="DL746" s="37"/>
      <c r="DM746" s="37"/>
      <c r="DN746" s="37"/>
      <c r="DO746" s="37"/>
      <c r="DP746" s="37"/>
      <c r="DQ746" s="37"/>
      <c r="DR746" s="37"/>
      <c r="DS746" s="37"/>
      <c r="DT746" s="37"/>
      <c r="DU746" s="37"/>
      <c r="DV746" s="37"/>
      <c r="DW746" s="37"/>
      <c r="DX746" s="37"/>
      <c r="DY746" s="37"/>
      <c r="DZ746" s="37"/>
      <c r="EA746" s="37"/>
      <c r="EB746" s="37"/>
      <c r="EC746" s="37"/>
      <c r="ED746" s="37"/>
      <c r="EE746" s="37"/>
      <c r="EF746" s="37"/>
      <c r="EG746" s="37"/>
      <c r="EH746" s="37"/>
      <c r="EI746" s="37"/>
      <c r="EJ746" s="37"/>
      <c r="EK746" s="37"/>
      <c r="EL746" s="37"/>
      <c r="EM746" s="37"/>
      <c r="EN746" s="37"/>
      <c r="EO746" s="37"/>
      <c r="EP746" s="37"/>
      <c r="EQ746" s="37"/>
      <c r="ER746" s="37"/>
      <c r="ES746" s="37"/>
      <c r="ET746" s="37"/>
      <c r="EU746" s="37"/>
      <c r="EV746" s="37"/>
      <c r="EW746" s="37"/>
      <c r="EX746" s="37"/>
      <c r="EY746" s="37"/>
      <c r="EZ746" s="37"/>
      <c r="FA746" s="37"/>
      <c r="FB746" s="37"/>
      <c r="FC746" s="37"/>
      <c r="FD746" s="37"/>
      <c r="FE746" s="37"/>
      <c r="FF746" s="37"/>
      <c r="FG746" s="37"/>
      <c r="FH746" s="37"/>
      <c r="FI746" s="37"/>
      <c r="FJ746" s="37"/>
      <c r="FK746" s="37"/>
      <c r="FL746" s="37"/>
      <c r="FM746" s="37"/>
      <c r="FN746" s="37"/>
      <c r="FO746" s="37"/>
      <c r="FP746" s="37"/>
      <c r="FQ746" s="37"/>
      <c r="FR746" s="37"/>
      <c r="FS746" s="37"/>
      <c r="FT746" s="37"/>
      <c r="FU746" s="37"/>
      <c r="FV746" s="37"/>
      <c r="FW746" s="37"/>
      <c r="FX746" s="37"/>
      <c r="FY746" s="37"/>
      <c r="FZ746" s="37"/>
      <c r="GA746" s="37"/>
      <c r="GB746" s="37"/>
      <c r="GC746" s="37"/>
      <c r="GD746" s="37"/>
      <c r="GE746" s="37"/>
      <c r="GF746" s="37"/>
      <c r="GG746" s="37"/>
      <c r="GH746" s="37"/>
      <c r="GI746" s="37"/>
      <c r="GJ746" s="37"/>
      <c r="GK746" s="37"/>
      <c r="GL746" s="37"/>
      <c r="GM746" s="37"/>
      <c r="GN746" s="37"/>
      <c r="GO746" s="37"/>
      <c r="GP746" s="37"/>
      <c r="GQ746" s="37"/>
      <c r="GR746" s="37"/>
      <c r="GS746" s="37"/>
      <c r="GT746" s="37"/>
      <c r="GU746" s="37"/>
      <c r="GV746" s="37"/>
      <c r="GW746" s="37"/>
      <c r="GX746" s="37"/>
      <c r="GY746" s="37"/>
      <c r="GZ746" s="37"/>
      <c r="HA746" s="37"/>
      <c r="HB746" s="37"/>
      <c r="HC746" s="37"/>
      <c r="HD746" s="37"/>
      <c r="HE746" s="37"/>
      <c r="HF746" s="37"/>
      <c r="HG746" s="37"/>
      <c r="HH746" s="37"/>
      <c r="HI746" s="37"/>
      <c r="HJ746" s="37"/>
      <c r="HK746" s="37"/>
      <c r="HL746" s="37"/>
      <c r="HM746" s="37"/>
      <c r="HN746" s="37"/>
      <c r="HO746" s="37"/>
      <c r="HP746" s="37"/>
      <c r="HQ746" s="37"/>
      <c r="HR746" s="37"/>
      <c r="HS746" s="37"/>
      <c r="HT746" s="37"/>
      <c r="HU746" s="37"/>
      <c r="HV746" s="37"/>
      <c r="HW746" s="37"/>
      <c r="HX746" s="37"/>
      <c r="HY746" s="37"/>
      <c r="HZ746" s="37"/>
      <c r="IA746" s="37"/>
      <c r="IB746" s="37"/>
      <c r="IC746" s="37"/>
      <c r="ID746" s="37"/>
      <c r="IE746" s="37"/>
      <c r="IF746" s="37"/>
      <c r="IG746" s="37"/>
      <c r="IH746" s="37"/>
      <c r="II746" s="37"/>
      <c r="IJ746" s="37"/>
      <c r="IK746" s="37"/>
      <c r="IL746" s="37"/>
      <c r="IM746" s="37"/>
      <c r="IN746" s="37"/>
      <c r="IO746" s="37"/>
      <c r="IP746" s="37"/>
      <c r="IQ746" s="37"/>
    </row>
    <row r="747" spans="1:251" s="51" customFormat="1" ht="18.75" customHeight="1">
      <c r="A747" s="43"/>
      <c r="B747" s="60"/>
      <c r="C747" s="104" t="s">
        <v>372</v>
      </c>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6"/>
      <c r="AA747" s="107">
        <v>1628670</v>
      </c>
      <c r="AB747" s="108"/>
      <c r="AC747" s="108"/>
      <c r="AD747" s="108"/>
      <c r="AE747" s="108"/>
      <c r="AF747" s="108"/>
      <c r="AG747" s="108"/>
      <c r="AH747" s="108"/>
      <c r="AI747" s="109"/>
      <c r="AJ747" s="107">
        <v>2506351</v>
      </c>
      <c r="AK747" s="108"/>
      <c r="AL747" s="108"/>
      <c r="AM747" s="108"/>
      <c r="AN747" s="108"/>
      <c r="AO747" s="108"/>
      <c r="AP747" s="108"/>
      <c r="AQ747" s="108"/>
      <c r="AR747" s="109"/>
      <c r="AS747" s="110"/>
      <c r="AT747" s="111"/>
      <c r="AU747" s="111"/>
      <c r="AV747" s="111"/>
      <c r="AW747" s="111"/>
      <c r="AX747" s="112"/>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c r="CT747" s="37"/>
      <c r="CU747" s="37"/>
      <c r="CV747" s="37"/>
      <c r="CW747" s="37"/>
      <c r="CX747" s="37"/>
      <c r="CY747" s="37"/>
      <c r="CZ747" s="37"/>
      <c r="DA747" s="37"/>
      <c r="DB747" s="37"/>
      <c r="DC747" s="37"/>
      <c r="DD747" s="37"/>
      <c r="DE747" s="37"/>
      <c r="DF747" s="37"/>
      <c r="DG747" s="37"/>
      <c r="DH747" s="37"/>
      <c r="DI747" s="37"/>
      <c r="DJ747" s="37"/>
      <c r="DK747" s="37"/>
      <c r="DL747" s="37"/>
      <c r="DM747" s="37"/>
      <c r="DN747" s="37"/>
      <c r="DO747" s="37"/>
      <c r="DP747" s="37"/>
      <c r="DQ747" s="37"/>
      <c r="DR747" s="37"/>
      <c r="DS747" s="37"/>
      <c r="DT747" s="37"/>
      <c r="DU747" s="37"/>
      <c r="DV747" s="37"/>
      <c r="DW747" s="37"/>
      <c r="DX747" s="37"/>
      <c r="DY747" s="37"/>
      <c r="DZ747" s="37"/>
      <c r="EA747" s="37"/>
      <c r="EB747" s="37"/>
      <c r="EC747" s="37"/>
      <c r="ED747" s="37"/>
      <c r="EE747" s="37"/>
      <c r="EF747" s="37"/>
      <c r="EG747" s="37"/>
      <c r="EH747" s="37"/>
      <c r="EI747" s="37"/>
      <c r="EJ747" s="37"/>
      <c r="EK747" s="37"/>
      <c r="EL747" s="37"/>
      <c r="EM747" s="37"/>
      <c r="EN747" s="37"/>
      <c r="EO747" s="37"/>
      <c r="EP747" s="37"/>
      <c r="EQ747" s="37"/>
      <c r="ER747" s="37"/>
      <c r="ES747" s="37"/>
      <c r="ET747" s="37"/>
      <c r="EU747" s="37"/>
      <c r="EV747" s="37"/>
      <c r="EW747" s="37"/>
      <c r="EX747" s="37"/>
      <c r="EY747" s="37"/>
      <c r="EZ747" s="37"/>
      <c r="FA747" s="37"/>
      <c r="FB747" s="37"/>
      <c r="FC747" s="37"/>
      <c r="FD747" s="37"/>
      <c r="FE747" s="37"/>
      <c r="FF747" s="37"/>
      <c r="FG747" s="37"/>
      <c r="FH747" s="37"/>
      <c r="FI747" s="37"/>
      <c r="FJ747" s="37"/>
      <c r="FK747" s="37"/>
      <c r="FL747" s="37"/>
      <c r="FM747" s="37"/>
      <c r="FN747" s="37"/>
      <c r="FO747" s="37"/>
      <c r="FP747" s="37"/>
      <c r="FQ747" s="37"/>
      <c r="FR747" s="37"/>
      <c r="FS747" s="37"/>
      <c r="FT747" s="37"/>
      <c r="FU747" s="37"/>
      <c r="FV747" s="37"/>
      <c r="FW747" s="37"/>
      <c r="FX747" s="37"/>
      <c r="FY747" s="37"/>
      <c r="FZ747" s="37"/>
      <c r="GA747" s="37"/>
      <c r="GB747" s="37"/>
      <c r="GC747" s="37"/>
      <c r="GD747" s="37"/>
      <c r="GE747" s="37"/>
      <c r="GF747" s="37"/>
      <c r="GG747" s="37"/>
      <c r="GH747" s="37"/>
      <c r="GI747" s="37"/>
      <c r="GJ747" s="37"/>
      <c r="GK747" s="37"/>
      <c r="GL747" s="37"/>
      <c r="GM747" s="37"/>
      <c r="GN747" s="37"/>
      <c r="GO747" s="37"/>
      <c r="GP747" s="37"/>
      <c r="GQ747" s="37"/>
      <c r="GR747" s="37"/>
      <c r="GS747" s="37"/>
      <c r="GT747" s="37"/>
      <c r="GU747" s="37"/>
      <c r="GV747" s="37"/>
      <c r="GW747" s="37"/>
      <c r="GX747" s="37"/>
      <c r="GY747" s="37"/>
      <c r="GZ747" s="37"/>
      <c r="HA747" s="37"/>
      <c r="HB747" s="37"/>
      <c r="HC747" s="37"/>
      <c r="HD747" s="37"/>
      <c r="HE747" s="37"/>
      <c r="HF747" s="37"/>
      <c r="HG747" s="37"/>
      <c r="HH747" s="37"/>
      <c r="HI747" s="37"/>
      <c r="HJ747" s="37"/>
      <c r="HK747" s="37"/>
      <c r="HL747" s="37"/>
      <c r="HM747" s="37"/>
      <c r="HN747" s="37"/>
      <c r="HO747" s="37"/>
      <c r="HP747" s="37"/>
      <c r="HQ747" s="37"/>
      <c r="HR747" s="37"/>
      <c r="HS747" s="37"/>
      <c r="HT747" s="37"/>
      <c r="HU747" s="37"/>
      <c r="HV747" s="37"/>
      <c r="HW747" s="37"/>
      <c r="HX747" s="37"/>
      <c r="HY747" s="37"/>
      <c r="HZ747" s="37"/>
      <c r="IA747" s="37"/>
      <c r="IB747" s="37"/>
      <c r="IC747" s="37"/>
      <c r="ID747" s="37"/>
      <c r="IE747" s="37"/>
      <c r="IF747" s="37"/>
      <c r="IG747" s="37"/>
      <c r="IH747" s="37"/>
      <c r="II747" s="37"/>
      <c r="IJ747" s="37"/>
      <c r="IK747" s="37"/>
      <c r="IL747" s="37"/>
      <c r="IM747" s="37"/>
      <c r="IN747" s="37"/>
      <c r="IO747" s="37"/>
      <c r="IP747" s="37"/>
      <c r="IQ747" s="37"/>
    </row>
    <row r="748" spans="1:251" s="51" customFormat="1" ht="18.75" customHeight="1">
      <c r="A748" s="43"/>
      <c r="B748" s="60"/>
      <c r="C748" s="104" t="s">
        <v>373</v>
      </c>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6"/>
      <c r="AA748" s="107">
        <v>1792374</v>
      </c>
      <c r="AB748" s="108"/>
      <c r="AC748" s="108"/>
      <c r="AD748" s="108"/>
      <c r="AE748" s="108"/>
      <c r="AF748" s="108"/>
      <c r="AG748" s="108"/>
      <c r="AH748" s="108"/>
      <c r="AI748" s="109"/>
      <c r="AJ748" s="107">
        <v>1932000</v>
      </c>
      <c r="AK748" s="108"/>
      <c r="AL748" s="108"/>
      <c r="AM748" s="108"/>
      <c r="AN748" s="108"/>
      <c r="AO748" s="108"/>
      <c r="AP748" s="108"/>
      <c r="AQ748" s="108"/>
      <c r="AR748" s="109"/>
      <c r="AS748" s="110"/>
      <c r="AT748" s="111"/>
      <c r="AU748" s="111"/>
      <c r="AV748" s="111"/>
      <c r="AW748" s="111"/>
      <c r="AX748" s="112"/>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c r="CT748" s="37"/>
      <c r="CU748" s="37"/>
      <c r="CV748" s="37"/>
      <c r="CW748" s="37"/>
      <c r="CX748" s="37"/>
      <c r="CY748" s="37"/>
      <c r="CZ748" s="37"/>
      <c r="DA748" s="37"/>
      <c r="DB748" s="37"/>
      <c r="DC748" s="37"/>
      <c r="DD748" s="37"/>
      <c r="DE748" s="37"/>
      <c r="DF748" s="37"/>
      <c r="DG748" s="37"/>
      <c r="DH748" s="37"/>
      <c r="DI748" s="37"/>
      <c r="DJ748" s="37"/>
      <c r="DK748" s="37"/>
      <c r="DL748" s="37"/>
      <c r="DM748" s="37"/>
      <c r="DN748" s="37"/>
      <c r="DO748" s="37"/>
      <c r="DP748" s="37"/>
      <c r="DQ748" s="37"/>
      <c r="DR748" s="37"/>
      <c r="DS748" s="37"/>
      <c r="DT748" s="37"/>
      <c r="DU748" s="37"/>
      <c r="DV748" s="37"/>
      <c r="DW748" s="37"/>
      <c r="DX748" s="37"/>
      <c r="DY748" s="37"/>
      <c r="DZ748" s="37"/>
      <c r="EA748" s="37"/>
      <c r="EB748" s="37"/>
      <c r="EC748" s="37"/>
      <c r="ED748" s="37"/>
      <c r="EE748" s="37"/>
      <c r="EF748" s="37"/>
      <c r="EG748" s="37"/>
      <c r="EH748" s="37"/>
      <c r="EI748" s="37"/>
      <c r="EJ748" s="37"/>
      <c r="EK748" s="37"/>
      <c r="EL748" s="37"/>
      <c r="EM748" s="37"/>
      <c r="EN748" s="37"/>
      <c r="EO748" s="37"/>
      <c r="EP748" s="37"/>
      <c r="EQ748" s="37"/>
      <c r="ER748" s="37"/>
      <c r="ES748" s="37"/>
      <c r="ET748" s="37"/>
      <c r="EU748" s="37"/>
      <c r="EV748" s="37"/>
      <c r="EW748" s="37"/>
      <c r="EX748" s="37"/>
      <c r="EY748" s="37"/>
      <c r="EZ748" s="37"/>
      <c r="FA748" s="37"/>
      <c r="FB748" s="37"/>
      <c r="FC748" s="37"/>
      <c r="FD748" s="37"/>
      <c r="FE748" s="37"/>
      <c r="FF748" s="37"/>
      <c r="FG748" s="37"/>
      <c r="FH748" s="37"/>
      <c r="FI748" s="37"/>
      <c r="FJ748" s="37"/>
      <c r="FK748" s="37"/>
      <c r="FL748" s="37"/>
      <c r="FM748" s="37"/>
      <c r="FN748" s="37"/>
      <c r="FO748" s="37"/>
      <c r="FP748" s="37"/>
      <c r="FQ748" s="37"/>
      <c r="FR748" s="37"/>
      <c r="FS748" s="37"/>
      <c r="FT748" s="37"/>
      <c r="FU748" s="37"/>
      <c r="FV748" s="37"/>
      <c r="FW748" s="37"/>
      <c r="FX748" s="37"/>
      <c r="FY748" s="37"/>
      <c r="FZ748" s="37"/>
      <c r="GA748" s="37"/>
      <c r="GB748" s="37"/>
      <c r="GC748" s="37"/>
      <c r="GD748" s="37"/>
      <c r="GE748" s="37"/>
      <c r="GF748" s="37"/>
      <c r="GG748" s="37"/>
      <c r="GH748" s="37"/>
      <c r="GI748" s="37"/>
      <c r="GJ748" s="37"/>
      <c r="GK748" s="37"/>
      <c r="GL748" s="37"/>
      <c r="GM748" s="37"/>
      <c r="GN748" s="37"/>
      <c r="GO748" s="37"/>
      <c r="GP748" s="37"/>
      <c r="GQ748" s="37"/>
      <c r="GR748" s="37"/>
      <c r="GS748" s="37"/>
      <c r="GT748" s="37"/>
      <c r="GU748" s="37"/>
      <c r="GV748" s="37"/>
      <c r="GW748" s="37"/>
      <c r="GX748" s="37"/>
      <c r="GY748" s="37"/>
      <c r="GZ748" s="37"/>
      <c r="HA748" s="37"/>
      <c r="HB748" s="37"/>
      <c r="HC748" s="37"/>
      <c r="HD748" s="37"/>
      <c r="HE748" s="37"/>
      <c r="HF748" s="37"/>
      <c r="HG748" s="37"/>
      <c r="HH748" s="37"/>
      <c r="HI748" s="37"/>
      <c r="HJ748" s="37"/>
      <c r="HK748" s="37"/>
      <c r="HL748" s="37"/>
      <c r="HM748" s="37"/>
      <c r="HN748" s="37"/>
      <c r="HO748" s="37"/>
      <c r="HP748" s="37"/>
      <c r="HQ748" s="37"/>
      <c r="HR748" s="37"/>
      <c r="HS748" s="37"/>
      <c r="HT748" s="37"/>
      <c r="HU748" s="37"/>
      <c r="HV748" s="37"/>
      <c r="HW748" s="37"/>
      <c r="HX748" s="37"/>
      <c r="HY748" s="37"/>
      <c r="HZ748" s="37"/>
      <c r="IA748" s="37"/>
      <c r="IB748" s="37"/>
      <c r="IC748" s="37"/>
      <c r="ID748" s="37"/>
      <c r="IE748" s="37"/>
      <c r="IF748" s="37"/>
      <c r="IG748" s="37"/>
      <c r="IH748" s="37"/>
      <c r="II748" s="37"/>
      <c r="IJ748" s="37"/>
      <c r="IK748" s="37"/>
      <c r="IL748" s="37"/>
      <c r="IM748" s="37"/>
      <c r="IN748" s="37"/>
      <c r="IO748" s="37"/>
      <c r="IP748" s="37"/>
      <c r="IQ748" s="37"/>
    </row>
    <row r="749" spans="1:251" s="51" customFormat="1" ht="18.75" customHeight="1">
      <c r="A749" s="43"/>
      <c r="B749" s="60"/>
      <c r="C749" s="104" t="s">
        <v>374</v>
      </c>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6"/>
      <c r="AA749" s="107">
        <v>1126357</v>
      </c>
      <c r="AB749" s="108"/>
      <c r="AC749" s="108"/>
      <c r="AD749" s="108"/>
      <c r="AE749" s="108"/>
      <c r="AF749" s="108"/>
      <c r="AG749" s="108"/>
      <c r="AH749" s="108"/>
      <c r="AI749" s="109"/>
      <c r="AJ749" s="107">
        <v>1570394</v>
      </c>
      <c r="AK749" s="108"/>
      <c r="AL749" s="108"/>
      <c r="AM749" s="108"/>
      <c r="AN749" s="108"/>
      <c r="AO749" s="108"/>
      <c r="AP749" s="108"/>
      <c r="AQ749" s="108"/>
      <c r="AR749" s="109"/>
      <c r="AS749" s="110"/>
      <c r="AT749" s="111"/>
      <c r="AU749" s="111"/>
      <c r="AV749" s="111"/>
      <c r="AW749" s="111"/>
      <c r="AX749" s="112"/>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c r="CT749" s="37"/>
      <c r="CU749" s="37"/>
      <c r="CV749" s="37"/>
      <c r="CW749" s="37"/>
      <c r="CX749" s="37"/>
      <c r="CY749" s="37"/>
      <c r="CZ749" s="37"/>
      <c r="DA749" s="37"/>
      <c r="DB749" s="37"/>
      <c r="DC749" s="37"/>
      <c r="DD749" s="37"/>
      <c r="DE749" s="37"/>
      <c r="DF749" s="37"/>
      <c r="DG749" s="37"/>
      <c r="DH749" s="37"/>
      <c r="DI749" s="37"/>
      <c r="DJ749" s="37"/>
      <c r="DK749" s="37"/>
      <c r="DL749" s="37"/>
      <c r="DM749" s="37"/>
      <c r="DN749" s="37"/>
      <c r="DO749" s="37"/>
      <c r="DP749" s="37"/>
      <c r="DQ749" s="37"/>
      <c r="DR749" s="37"/>
      <c r="DS749" s="37"/>
      <c r="DT749" s="37"/>
      <c r="DU749" s="37"/>
      <c r="DV749" s="37"/>
      <c r="DW749" s="37"/>
      <c r="DX749" s="37"/>
      <c r="DY749" s="37"/>
      <c r="DZ749" s="37"/>
      <c r="EA749" s="37"/>
      <c r="EB749" s="37"/>
      <c r="EC749" s="37"/>
      <c r="ED749" s="37"/>
      <c r="EE749" s="37"/>
      <c r="EF749" s="37"/>
      <c r="EG749" s="37"/>
      <c r="EH749" s="37"/>
      <c r="EI749" s="37"/>
      <c r="EJ749" s="37"/>
      <c r="EK749" s="37"/>
      <c r="EL749" s="37"/>
      <c r="EM749" s="37"/>
      <c r="EN749" s="37"/>
      <c r="EO749" s="37"/>
      <c r="EP749" s="37"/>
      <c r="EQ749" s="37"/>
      <c r="ER749" s="37"/>
      <c r="ES749" s="37"/>
      <c r="ET749" s="37"/>
      <c r="EU749" s="37"/>
      <c r="EV749" s="37"/>
      <c r="EW749" s="37"/>
      <c r="EX749" s="37"/>
      <c r="EY749" s="37"/>
      <c r="EZ749" s="37"/>
      <c r="FA749" s="37"/>
      <c r="FB749" s="37"/>
      <c r="FC749" s="37"/>
      <c r="FD749" s="37"/>
      <c r="FE749" s="37"/>
      <c r="FF749" s="37"/>
      <c r="FG749" s="37"/>
      <c r="FH749" s="37"/>
      <c r="FI749" s="37"/>
      <c r="FJ749" s="37"/>
      <c r="FK749" s="37"/>
      <c r="FL749" s="37"/>
      <c r="FM749" s="37"/>
      <c r="FN749" s="37"/>
      <c r="FO749" s="37"/>
      <c r="FP749" s="37"/>
      <c r="FQ749" s="37"/>
      <c r="FR749" s="37"/>
      <c r="FS749" s="37"/>
      <c r="FT749" s="37"/>
      <c r="FU749" s="37"/>
      <c r="FV749" s="37"/>
      <c r="FW749" s="37"/>
      <c r="FX749" s="37"/>
      <c r="FY749" s="37"/>
      <c r="FZ749" s="37"/>
      <c r="GA749" s="37"/>
      <c r="GB749" s="37"/>
      <c r="GC749" s="37"/>
      <c r="GD749" s="37"/>
      <c r="GE749" s="37"/>
      <c r="GF749" s="37"/>
      <c r="GG749" s="37"/>
      <c r="GH749" s="37"/>
      <c r="GI749" s="37"/>
      <c r="GJ749" s="37"/>
      <c r="GK749" s="37"/>
      <c r="GL749" s="37"/>
      <c r="GM749" s="37"/>
      <c r="GN749" s="37"/>
      <c r="GO749" s="37"/>
      <c r="GP749" s="37"/>
      <c r="GQ749" s="37"/>
      <c r="GR749" s="37"/>
      <c r="GS749" s="37"/>
      <c r="GT749" s="37"/>
      <c r="GU749" s="37"/>
      <c r="GV749" s="37"/>
      <c r="GW749" s="37"/>
      <c r="GX749" s="37"/>
      <c r="GY749" s="37"/>
      <c r="GZ749" s="37"/>
      <c r="HA749" s="37"/>
      <c r="HB749" s="37"/>
      <c r="HC749" s="37"/>
      <c r="HD749" s="37"/>
      <c r="HE749" s="37"/>
      <c r="HF749" s="37"/>
      <c r="HG749" s="37"/>
      <c r="HH749" s="37"/>
      <c r="HI749" s="37"/>
      <c r="HJ749" s="37"/>
      <c r="HK749" s="37"/>
      <c r="HL749" s="37"/>
      <c r="HM749" s="37"/>
      <c r="HN749" s="37"/>
      <c r="HO749" s="37"/>
      <c r="HP749" s="37"/>
      <c r="HQ749" s="37"/>
      <c r="HR749" s="37"/>
      <c r="HS749" s="37"/>
      <c r="HT749" s="37"/>
      <c r="HU749" s="37"/>
      <c r="HV749" s="37"/>
      <c r="HW749" s="37"/>
      <c r="HX749" s="37"/>
      <c r="HY749" s="37"/>
      <c r="HZ749" s="37"/>
      <c r="IA749" s="37"/>
      <c r="IB749" s="37"/>
      <c r="IC749" s="37"/>
      <c r="ID749" s="37"/>
      <c r="IE749" s="37"/>
      <c r="IF749" s="37"/>
      <c r="IG749" s="37"/>
      <c r="IH749" s="37"/>
      <c r="II749" s="37"/>
      <c r="IJ749" s="37"/>
      <c r="IK749" s="37"/>
      <c r="IL749" s="37"/>
      <c r="IM749" s="37"/>
      <c r="IN749" s="37"/>
      <c r="IO749" s="37"/>
      <c r="IP749" s="37"/>
      <c r="IQ749" s="37"/>
    </row>
    <row r="750" spans="1:251" s="51" customFormat="1" ht="18.75" customHeight="1">
      <c r="A750" s="43"/>
      <c r="B750" s="60"/>
      <c r="C750" s="104" t="s">
        <v>375</v>
      </c>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6"/>
      <c r="AA750" s="107">
        <v>1415864</v>
      </c>
      <c r="AB750" s="108"/>
      <c r="AC750" s="108"/>
      <c r="AD750" s="108"/>
      <c r="AE750" s="108"/>
      <c r="AF750" s="108"/>
      <c r="AG750" s="108"/>
      <c r="AH750" s="108"/>
      <c r="AI750" s="109"/>
      <c r="AJ750" s="107">
        <v>1304576</v>
      </c>
      <c r="AK750" s="108"/>
      <c r="AL750" s="108"/>
      <c r="AM750" s="108"/>
      <c r="AN750" s="108"/>
      <c r="AO750" s="108"/>
      <c r="AP750" s="108"/>
      <c r="AQ750" s="108"/>
      <c r="AR750" s="109"/>
      <c r="AS750" s="110"/>
      <c r="AT750" s="111"/>
      <c r="AU750" s="111"/>
      <c r="AV750" s="111"/>
      <c r="AW750" s="111"/>
      <c r="AX750" s="112"/>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c r="CT750" s="37"/>
      <c r="CU750" s="37"/>
      <c r="CV750" s="37"/>
      <c r="CW750" s="37"/>
      <c r="CX750" s="37"/>
      <c r="CY750" s="37"/>
      <c r="CZ750" s="37"/>
      <c r="DA750" s="37"/>
      <c r="DB750" s="37"/>
      <c r="DC750" s="37"/>
      <c r="DD750" s="37"/>
      <c r="DE750" s="37"/>
      <c r="DF750" s="37"/>
      <c r="DG750" s="37"/>
      <c r="DH750" s="37"/>
      <c r="DI750" s="37"/>
      <c r="DJ750" s="37"/>
      <c r="DK750" s="37"/>
      <c r="DL750" s="37"/>
      <c r="DM750" s="37"/>
      <c r="DN750" s="37"/>
      <c r="DO750" s="37"/>
      <c r="DP750" s="37"/>
      <c r="DQ750" s="37"/>
      <c r="DR750" s="37"/>
      <c r="DS750" s="37"/>
      <c r="DT750" s="37"/>
      <c r="DU750" s="37"/>
      <c r="DV750" s="37"/>
      <c r="DW750" s="37"/>
      <c r="DX750" s="37"/>
      <c r="DY750" s="37"/>
      <c r="DZ750" s="37"/>
      <c r="EA750" s="37"/>
      <c r="EB750" s="37"/>
      <c r="EC750" s="37"/>
      <c r="ED750" s="37"/>
      <c r="EE750" s="37"/>
      <c r="EF750" s="37"/>
      <c r="EG750" s="37"/>
      <c r="EH750" s="37"/>
      <c r="EI750" s="37"/>
      <c r="EJ750" s="37"/>
      <c r="EK750" s="37"/>
      <c r="EL750" s="37"/>
      <c r="EM750" s="37"/>
      <c r="EN750" s="37"/>
      <c r="EO750" s="37"/>
      <c r="EP750" s="37"/>
      <c r="EQ750" s="37"/>
      <c r="ER750" s="37"/>
      <c r="ES750" s="37"/>
      <c r="ET750" s="37"/>
      <c r="EU750" s="37"/>
      <c r="EV750" s="37"/>
      <c r="EW750" s="37"/>
      <c r="EX750" s="37"/>
      <c r="EY750" s="37"/>
      <c r="EZ750" s="37"/>
      <c r="FA750" s="37"/>
      <c r="FB750" s="37"/>
      <c r="FC750" s="37"/>
      <c r="FD750" s="37"/>
      <c r="FE750" s="37"/>
      <c r="FF750" s="37"/>
      <c r="FG750" s="37"/>
      <c r="FH750" s="37"/>
      <c r="FI750" s="37"/>
      <c r="FJ750" s="37"/>
      <c r="FK750" s="37"/>
      <c r="FL750" s="37"/>
      <c r="FM750" s="37"/>
      <c r="FN750" s="37"/>
      <c r="FO750" s="37"/>
      <c r="FP750" s="37"/>
      <c r="FQ750" s="37"/>
      <c r="FR750" s="37"/>
      <c r="FS750" s="37"/>
      <c r="FT750" s="37"/>
      <c r="FU750" s="37"/>
      <c r="FV750" s="37"/>
      <c r="FW750" s="37"/>
      <c r="FX750" s="37"/>
      <c r="FY750" s="37"/>
      <c r="FZ750" s="37"/>
      <c r="GA750" s="37"/>
      <c r="GB750" s="37"/>
      <c r="GC750" s="37"/>
      <c r="GD750" s="37"/>
      <c r="GE750" s="37"/>
      <c r="GF750" s="37"/>
      <c r="GG750" s="37"/>
      <c r="GH750" s="37"/>
      <c r="GI750" s="37"/>
      <c r="GJ750" s="37"/>
      <c r="GK750" s="37"/>
      <c r="GL750" s="37"/>
      <c r="GM750" s="37"/>
      <c r="GN750" s="37"/>
      <c r="GO750" s="37"/>
      <c r="GP750" s="37"/>
      <c r="GQ750" s="37"/>
      <c r="GR750" s="37"/>
      <c r="GS750" s="37"/>
      <c r="GT750" s="37"/>
      <c r="GU750" s="37"/>
      <c r="GV750" s="37"/>
      <c r="GW750" s="37"/>
      <c r="GX750" s="37"/>
      <c r="GY750" s="37"/>
      <c r="GZ750" s="37"/>
      <c r="HA750" s="37"/>
      <c r="HB750" s="37"/>
      <c r="HC750" s="37"/>
      <c r="HD750" s="37"/>
      <c r="HE750" s="37"/>
      <c r="HF750" s="37"/>
      <c r="HG750" s="37"/>
      <c r="HH750" s="37"/>
      <c r="HI750" s="37"/>
      <c r="HJ750" s="37"/>
      <c r="HK750" s="37"/>
      <c r="HL750" s="37"/>
      <c r="HM750" s="37"/>
      <c r="HN750" s="37"/>
      <c r="HO750" s="37"/>
      <c r="HP750" s="37"/>
      <c r="HQ750" s="37"/>
      <c r="HR750" s="37"/>
      <c r="HS750" s="37"/>
      <c r="HT750" s="37"/>
      <c r="HU750" s="37"/>
      <c r="HV750" s="37"/>
      <c r="HW750" s="37"/>
      <c r="HX750" s="37"/>
      <c r="HY750" s="37"/>
      <c r="HZ750" s="37"/>
      <c r="IA750" s="37"/>
      <c r="IB750" s="37"/>
      <c r="IC750" s="37"/>
      <c r="ID750" s="37"/>
      <c r="IE750" s="37"/>
      <c r="IF750" s="37"/>
      <c r="IG750" s="37"/>
      <c r="IH750" s="37"/>
      <c r="II750" s="37"/>
      <c r="IJ750" s="37"/>
      <c r="IK750" s="37"/>
      <c r="IL750" s="37"/>
      <c r="IM750" s="37"/>
      <c r="IN750" s="37"/>
      <c r="IO750" s="37"/>
      <c r="IP750" s="37"/>
      <c r="IQ750" s="37"/>
    </row>
    <row r="751" spans="1:251" s="51" customFormat="1" ht="18.75" customHeight="1">
      <c r="A751" s="43"/>
      <c r="B751" s="60"/>
      <c r="C751" s="104" t="s">
        <v>376</v>
      </c>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6"/>
      <c r="AA751" s="107">
        <v>1125625</v>
      </c>
      <c r="AB751" s="108"/>
      <c r="AC751" s="108"/>
      <c r="AD751" s="108"/>
      <c r="AE751" s="108"/>
      <c r="AF751" s="108"/>
      <c r="AG751" s="108"/>
      <c r="AH751" s="108"/>
      <c r="AI751" s="109"/>
      <c r="AJ751" s="107">
        <v>1209646</v>
      </c>
      <c r="AK751" s="108"/>
      <c r="AL751" s="108"/>
      <c r="AM751" s="108"/>
      <c r="AN751" s="108"/>
      <c r="AO751" s="108"/>
      <c r="AP751" s="108"/>
      <c r="AQ751" s="108"/>
      <c r="AR751" s="109"/>
      <c r="AS751" s="110"/>
      <c r="AT751" s="111"/>
      <c r="AU751" s="111"/>
      <c r="AV751" s="111"/>
      <c r="AW751" s="111"/>
      <c r="AX751" s="112"/>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c r="CT751" s="37"/>
      <c r="CU751" s="37"/>
      <c r="CV751" s="37"/>
      <c r="CW751" s="37"/>
      <c r="CX751" s="37"/>
      <c r="CY751" s="37"/>
      <c r="CZ751" s="37"/>
      <c r="DA751" s="37"/>
      <c r="DB751" s="37"/>
      <c r="DC751" s="37"/>
      <c r="DD751" s="37"/>
      <c r="DE751" s="37"/>
      <c r="DF751" s="37"/>
      <c r="DG751" s="37"/>
      <c r="DH751" s="37"/>
      <c r="DI751" s="37"/>
      <c r="DJ751" s="37"/>
      <c r="DK751" s="37"/>
      <c r="DL751" s="37"/>
      <c r="DM751" s="37"/>
      <c r="DN751" s="37"/>
      <c r="DO751" s="37"/>
      <c r="DP751" s="37"/>
      <c r="DQ751" s="37"/>
      <c r="DR751" s="37"/>
      <c r="DS751" s="37"/>
      <c r="DT751" s="37"/>
      <c r="DU751" s="37"/>
      <c r="DV751" s="37"/>
      <c r="DW751" s="37"/>
      <c r="DX751" s="37"/>
      <c r="DY751" s="37"/>
      <c r="DZ751" s="37"/>
      <c r="EA751" s="37"/>
      <c r="EB751" s="37"/>
      <c r="EC751" s="37"/>
      <c r="ED751" s="37"/>
      <c r="EE751" s="37"/>
      <c r="EF751" s="37"/>
      <c r="EG751" s="37"/>
      <c r="EH751" s="37"/>
      <c r="EI751" s="37"/>
      <c r="EJ751" s="37"/>
      <c r="EK751" s="37"/>
      <c r="EL751" s="37"/>
      <c r="EM751" s="37"/>
      <c r="EN751" s="37"/>
      <c r="EO751" s="37"/>
      <c r="EP751" s="37"/>
      <c r="EQ751" s="37"/>
      <c r="ER751" s="37"/>
      <c r="ES751" s="37"/>
      <c r="ET751" s="37"/>
      <c r="EU751" s="37"/>
      <c r="EV751" s="37"/>
      <c r="EW751" s="37"/>
      <c r="EX751" s="37"/>
      <c r="EY751" s="37"/>
      <c r="EZ751" s="37"/>
      <c r="FA751" s="37"/>
      <c r="FB751" s="37"/>
      <c r="FC751" s="37"/>
      <c r="FD751" s="37"/>
      <c r="FE751" s="37"/>
      <c r="FF751" s="37"/>
      <c r="FG751" s="37"/>
      <c r="FH751" s="37"/>
      <c r="FI751" s="37"/>
      <c r="FJ751" s="37"/>
      <c r="FK751" s="37"/>
      <c r="FL751" s="37"/>
      <c r="FM751" s="37"/>
      <c r="FN751" s="37"/>
      <c r="FO751" s="37"/>
      <c r="FP751" s="37"/>
      <c r="FQ751" s="37"/>
      <c r="FR751" s="37"/>
      <c r="FS751" s="37"/>
      <c r="FT751" s="37"/>
      <c r="FU751" s="37"/>
      <c r="FV751" s="37"/>
      <c r="FW751" s="37"/>
      <c r="FX751" s="37"/>
      <c r="FY751" s="37"/>
      <c r="FZ751" s="37"/>
      <c r="GA751" s="37"/>
      <c r="GB751" s="37"/>
      <c r="GC751" s="37"/>
      <c r="GD751" s="37"/>
      <c r="GE751" s="37"/>
      <c r="GF751" s="37"/>
      <c r="GG751" s="37"/>
      <c r="GH751" s="37"/>
      <c r="GI751" s="37"/>
      <c r="GJ751" s="37"/>
      <c r="GK751" s="37"/>
      <c r="GL751" s="37"/>
      <c r="GM751" s="37"/>
      <c r="GN751" s="37"/>
      <c r="GO751" s="37"/>
      <c r="GP751" s="37"/>
      <c r="GQ751" s="37"/>
      <c r="GR751" s="37"/>
      <c r="GS751" s="37"/>
      <c r="GT751" s="37"/>
      <c r="GU751" s="37"/>
      <c r="GV751" s="37"/>
      <c r="GW751" s="37"/>
      <c r="GX751" s="37"/>
      <c r="GY751" s="37"/>
      <c r="GZ751" s="37"/>
      <c r="HA751" s="37"/>
      <c r="HB751" s="37"/>
      <c r="HC751" s="37"/>
      <c r="HD751" s="37"/>
      <c r="HE751" s="37"/>
      <c r="HF751" s="37"/>
      <c r="HG751" s="37"/>
      <c r="HH751" s="37"/>
      <c r="HI751" s="37"/>
      <c r="HJ751" s="37"/>
      <c r="HK751" s="37"/>
      <c r="HL751" s="37"/>
      <c r="HM751" s="37"/>
      <c r="HN751" s="37"/>
      <c r="HO751" s="37"/>
      <c r="HP751" s="37"/>
      <c r="HQ751" s="37"/>
      <c r="HR751" s="37"/>
      <c r="HS751" s="37"/>
      <c r="HT751" s="37"/>
      <c r="HU751" s="37"/>
      <c r="HV751" s="37"/>
      <c r="HW751" s="37"/>
      <c r="HX751" s="37"/>
      <c r="HY751" s="37"/>
      <c r="HZ751" s="37"/>
      <c r="IA751" s="37"/>
      <c r="IB751" s="37"/>
      <c r="IC751" s="37"/>
      <c r="ID751" s="37"/>
      <c r="IE751" s="37"/>
      <c r="IF751" s="37"/>
      <c r="IG751" s="37"/>
      <c r="IH751" s="37"/>
      <c r="II751" s="37"/>
      <c r="IJ751" s="37"/>
      <c r="IK751" s="37"/>
      <c r="IL751" s="37"/>
      <c r="IM751" s="37"/>
      <c r="IN751" s="37"/>
      <c r="IO751" s="37"/>
      <c r="IP751" s="37"/>
      <c r="IQ751" s="37"/>
    </row>
    <row r="752" spans="1:251" s="51" customFormat="1" ht="18.75" customHeight="1">
      <c r="A752" s="43"/>
      <c r="B752" s="60"/>
      <c r="C752" s="104" t="s">
        <v>377</v>
      </c>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6"/>
      <c r="AA752" s="107">
        <v>789975</v>
      </c>
      <c r="AB752" s="108"/>
      <c r="AC752" s="108"/>
      <c r="AD752" s="108"/>
      <c r="AE752" s="108"/>
      <c r="AF752" s="108"/>
      <c r="AG752" s="108"/>
      <c r="AH752" s="108"/>
      <c r="AI752" s="109"/>
      <c r="AJ752" s="107">
        <v>885688</v>
      </c>
      <c r="AK752" s="108"/>
      <c r="AL752" s="108"/>
      <c r="AM752" s="108"/>
      <c r="AN752" s="108"/>
      <c r="AO752" s="108"/>
      <c r="AP752" s="108"/>
      <c r="AQ752" s="108"/>
      <c r="AR752" s="109"/>
      <c r="AS752" s="110"/>
      <c r="AT752" s="111"/>
      <c r="AU752" s="111"/>
      <c r="AV752" s="111"/>
      <c r="AW752" s="111"/>
      <c r="AX752" s="112"/>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c r="CT752" s="37"/>
      <c r="CU752" s="37"/>
      <c r="CV752" s="37"/>
      <c r="CW752" s="37"/>
      <c r="CX752" s="37"/>
      <c r="CY752" s="37"/>
      <c r="CZ752" s="37"/>
      <c r="DA752" s="37"/>
      <c r="DB752" s="37"/>
      <c r="DC752" s="37"/>
      <c r="DD752" s="37"/>
      <c r="DE752" s="37"/>
      <c r="DF752" s="37"/>
      <c r="DG752" s="37"/>
      <c r="DH752" s="37"/>
      <c r="DI752" s="37"/>
      <c r="DJ752" s="37"/>
      <c r="DK752" s="37"/>
      <c r="DL752" s="37"/>
      <c r="DM752" s="37"/>
      <c r="DN752" s="37"/>
      <c r="DO752" s="37"/>
      <c r="DP752" s="37"/>
      <c r="DQ752" s="37"/>
      <c r="DR752" s="37"/>
      <c r="DS752" s="37"/>
      <c r="DT752" s="37"/>
      <c r="DU752" s="37"/>
      <c r="DV752" s="37"/>
      <c r="DW752" s="37"/>
      <c r="DX752" s="37"/>
      <c r="DY752" s="37"/>
      <c r="DZ752" s="37"/>
      <c r="EA752" s="37"/>
      <c r="EB752" s="37"/>
      <c r="EC752" s="37"/>
      <c r="ED752" s="37"/>
      <c r="EE752" s="37"/>
      <c r="EF752" s="37"/>
      <c r="EG752" s="37"/>
      <c r="EH752" s="37"/>
      <c r="EI752" s="37"/>
      <c r="EJ752" s="37"/>
      <c r="EK752" s="37"/>
      <c r="EL752" s="37"/>
      <c r="EM752" s="37"/>
      <c r="EN752" s="37"/>
      <c r="EO752" s="37"/>
      <c r="EP752" s="37"/>
      <c r="EQ752" s="37"/>
      <c r="ER752" s="37"/>
      <c r="ES752" s="37"/>
      <c r="ET752" s="37"/>
      <c r="EU752" s="37"/>
      <c r="EV752" s="37"/>
      <c r="EW752" s="37"/>
      <c r="EX752" s="37"/>
      <c r="EY752" s="37"/>
      <c r="EZ752" s="37"/>
      <c r="FA752" s="37"/>
      <c r="FB752" s="37"/>
      <c r="FC752" s="37"/>
      <c r="FD752" s="37"/>
      <c r="FE752" s="37"/>
      <c r="FF752" s="37"/>
      <c r="FG752" s="37"/>
      <c r="FH752" s="37"/>
      <c r="FI752" s="37"/>
      <c r="FJ752" s="37"/>
      <c r="FK752" s="37"/>
      <c r="FL752" s="37"/>
      <c r="FM752" s="37"/>
      <c r="FN752" s="37"/>
      <c r="FO752" s="37"/>
      <c r="FP752" s="37"/>
      <c r="FQ752" s="37"/>
      <c r="FR752" s="37"/>
      <c r="FS752" s="37"/>
      <c r="FT752" s="37"/>
      <c r="FU752" s="37"/>
      <c r="FV752" s="37"/>
      <c r="FW752" s="37"/>
      <c r="FX752" s="37"/>
      <c r="FY752" s="37"/>
      <c r="FZ752" s="37"/>
      <c r="GA752" s="37"/>
      <c r="GB752" s="37"/>
      <c r="GC752" s="37"/>
      <c r="GD752" s="37"/>
      <c r="GE752" s="37"/>
      <c r="GF752" s="37"/>
      <c r="GG752" s="37"/>
      <c r="GH752" s="37"/>
      <c r="GI752" s="37"/>
      <c r="GJ752" s="37"/>
      <c r="GK752" s="37"/>
      <c r="GL752" s="37"/>
      <c r="GM752" s="37"/>
      <c r="GN752" s="37"/>
      <c r="GO752" s="37"/>
      <c r="GP752" s="37"/>
      <c r="GQ752" s="37"/>
      <c r="GR752" s="37"/>
      <c r="GS752" s="37"/>
      <c r="GT752" s="37"/>
      <c r="GU752" s="37"/>
      <c r="GV752" s="37"/>
      <c r="GW752" s="37"/>
      <c r="GX752" s="37"/>
      <c r="GY752" s="37"/>
      <c r="GZ752" s="37"/>
      <c r="HA752" s="37"/>
      <c r="HB752" s="37"/>
      <c r="HC752" s="37"/>
      <c r="HD752" s="37"/>
      <c r="HE752" s="37"/>
      <c r="HF752" s="37"/>
      <c r="HG752" s="37"/>
      <c r="HH752" s="37"/>
      <c r="HI752" s="37"/>
      <c r="HJ752" s="37"/>
      <c r="HK752" s="37"/>
      <c r="HL752" s="37"/>
      <c r="HM752" s="37"/>
      <c r="HN752" s="37"/>
      <c r="HO752" s="37"/>
      <c r="HP752" s="37"/>
      <c r="HQ752" s="37"/>
      <c r="HR752" s="37"/>
      <c r="HS752" s="37"/>
      <c r="HT752" s="37"/>
      <c r="HU752" s="37"/>
      <c r="HV752" s="37"/>
      <c r="HW752" s="37"/>
      <c r="HX752" s="37"/>
      <c r="HY752" s="37"/>
      <c r="HZ752" s="37"/>
      <c r="IA752" s="37"/>
      <c r="IB752" s="37"/>
      <c r="IC752" s="37"/>
      <c r="ID752" s="37"/>
      <c r="IE752" s="37"/>
      <c r="IF752" s="37"/>
      <c r="IG752" s="37"/>
      <c r="IH752" s="37"/>
      <c r="II752" s="37"/>
      <c r="IJ752" s="37"/>
      <c r="IK752" s="37"/>
      <c r="IL752" s="37"/>
      <c r="IM752" s="37"/>
      <c r="IN752" s="37"/>
      <c r="IO752" s="37"/>
      <c r="IP752" s="37"/>
      <c r="IQ752" s="37"/>
    </row>
    <row r="753" spans="1:251" s="51" customFormat="1" ht="18.75" customHeight="1">
      <c r="A753" s="43"/>
      <c r="B753" s="60"/>
      <c r="C753" s="104" t="s">
        <v>378</v>
      </c>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6"/>
      <c r="AA753" s="107">
        <v>0</v>
      </c>
      <c r="AB753" s="108"/>
      <c r="AC753" s="108"/>
      <c r="AD753" s="108"/>
      <c r="AE753" s="108"/>
      <c r="AF753" s="108"/>
      <c r="AG753" s="108"/>
      <c r="AH753" s="108"/>
      <c r="AI753" s="109"/>
      <c r="AJ753" s="107">
        <v>317369</v>
      </c>
      <c r="AK753" s="108"/>
      <c r="AL753" s="108"/>
      <c r="AM753" s="108"/>
      <c r="AN753" s="108"/>
      <c r="AO753" s="108"/>
      <c r="AP753" s="108"/>
      <c r="AQ753" s="108"/>
      <c r="AR753" s="109"/>
      <c r="AS753" s="110"/>
      <c r="AT753" s="111"/>
      <c r="AU753" s="111"/>
      <c r="AV753" s="111"/>
      <c r="AW753" s="111"/>
      <c r="AX753" s="112"/>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c r="CT753" s="37"/>
      <c r="CU753" s="37"/>
      <c r="CV753" s="37"/>
      <c r="CW753" s="37"/>
      <c r="CX753" s="37"/>
      <c r="CY753" s="37"/>
      <c r="CZ753" s="37"/>
      <c r="DA753" s="37"/>
      <c r="DB753" s="37"/>
      <c r="DC753" s="37"/>
      <c r="DD753" s="37"/>
      <c r="DE753" s="37"/>
      <c r="DF753" s="37"/>
      <c r="DG753" s="37"/>
      <c r="DH753" s="37"/>
      <c r="DI753" s="37"/>
      <c r="DJ753" s="37"/>
      <c r="DK753" s="37"/>
      <c r="DL753" s="37"/>
      <c r="DM753" s="37"/>
      <c r="DN753" s="37"/>
      <c r="DO753" s="37"/>
      <c r="DP753" s="37"/>
      <c r="DQ753" s="37"/>
      <c r="DR753" s="37"/>
      <c r="DS753" s="37"/>
      <c r="DT753" s="37"/>
      <c r="DU753" s="37"/>
      <c r="DV753" s="37"/>
      <c r="DW753" s="37"/>
      <c r="DX753" s="37"/>
      <c r="DY753" s="37"/>
      <c r="DZ753" s="37"/>
      <c r="EA753" s="37"/>
      <c r="EB753" s="37"/>
      <c r="EC753" s="37"/>
      <c r="ED753" s="37"/>
      <c r="EE753" s="37"/>
      <c r="EF753" s="37"/>
      <c r="EG753" s="37"/>
      <c r="EH753" s="37"/>
      <c r="EI753" s="37"/>
      <c r="EJ753" s="37"/>
      <c r="EK753" s="37"/>
      <c r="EL753" s="37"/>
      <c r="EM753" s="37"/>
      <c r="EN753" s="37"/>
      <c r="EO753" s="37"/>
      <c r="EP753" s="37"/>
      <c r="EQ753" s="37"/>
      <c r="ER753" s="37"/>
      <c r="ES753" s="37"/>
      <c r="ET753" s="37"/>
      <c r="EU753" s="37"/>
      <c r="EV753" s="37"/>
      <c r="EW753" s="37"/>
      <c r="EX753" s="37"/>
      <c r="EY753" s="37"/>
      <c r="EZ753" s="37"/>
      <c r="FA753" s="37"/>
      <c r="FB753" s="37"/>
      <c r="FC753" s="37"/>
      <c r="FD753" s="37"/>
      <c r="FE753" s="37"/>
      <c r="FF753" s="37"/>
      <c r="FG753" s="37"/>
      <c r="FH753" s="37"/>
      <c r="FI753" s="37"/>
      <c r="FJ753" s="37"/>
      <c r="FK753" s="37"/>
      <c r="FL753" s="37"/>
      <c r="FM753" s="37"/>
      <c r="FN753" s="37"/>
      <c r="FO753" s="37"/>
      <c r="FP753" s="37"/>
      <c r="FQ753" s="37"/>
      <c r="FR753" s="37"/>
      <c r="FS753" s="37"/>
      <c r="FT753" s="37"/>
      <c r="FU753" s="37"/>
      <c r="FV753" s="37"/>
      <c r="FW753" s="37"/>
      <c r="FX753" s="37"/>
      <c r="FY753" s="37"/>
      <c r="FZ753" s="37"/>
      <c r="GA753" s="37"/>
      <c r="GB753" s="37"/>
      <c r="GC753" s="37"/>
      <c r="GD753" s="37"/>
      <c r="GE753" s="37"/>
      <c r="GF753" s="37"/>
      <c r="GG753" s="37"/>
      <c r="GH753" s="37"/>
      <c r="GI753" s="37"/>
      <c r="GJ753" s="37"/>
      <c r="GK753" s="37"/>
      <c r="GL753" s="37"/>
      <c r="GM753" s="37"/>
      <c r="GN753" s="37"/>
      <c r="GO753" s="37"/>
      <c r="GP753" s="37"/>
      <c r="GQ753" s="37"/>
      <c r="GR753" s="37"/>
      <c r="GS753" s="37"/>
      <c r="GT753" s="37"/>
      <c r="GU753" s="37"/>
      <c r="GV753" s="37"/>
      <c r="GW753" s="37"/>
      <c r="GX753" s="37"/>
      <c r="GY753" s="37"/>
      <c r="GZ753" s="37"/>
      <c r="HA753" s="37"/>
      <c r="HB753" s="37"/>
      <c r="HC753" s="37"/>
      <c r="HD753" s="37"/>
      <c r="HE753" s="37"/>
      <c r="HF753" s="37"/>
      <c r="HG753" s="37"/>
      <c r="HH753" s="37"/>
      <c r="HI753" s="37"/>
      <c r="HJ753" s="37"/>
      <c r="HK753" s="37"/>
      <c r="HL753" s="37"/>
      <c r="HM753" s="37"/>
      <c r="HN753" s="37"/>
      <c r="HO753" s="37"/>
      <c r="HP753" s="37"/>
      <c r="HQ753" s="37"/>
      <c r="HR753" s="37"/>
      <c r="HS753" s="37"/>
      <c r="HT753" s="37"/>
      <c r="HU753" s="37"/>
      <c r="HV753" s="37"/>
      <c r="HW753" s="37"/>
      <c r="HX753" s="37"/>
      <c r="HY753" s="37"/>
      <c r="HZ753" s="37"/>
      <c r="IA753" s="37"/>
      <c r="IB753" s="37"/>
      <c r="IC753" s="37"/>
      <c r="ID753" s="37"/>
      <c r="IE753" s="37"/>
      <c r="IF753" s="37"/>
      <c r="IG753" s="37"/>
      <c r="IH753" s="37"/>
      <c r="II753" s="37"/>
      <c r="IJ753" s="37"/>
      <c r="IK753" s="37"/>
      <c r="IL753" s="37"/>
      <c r="IM753" s="37"/>
      <c r="IN753" s="37"/>
      <c r="IO753" s="37"/>
      <c r="IP753" s="37"/>
      <c r="IQ753" s="37"/>
    </row>
    <row r="754" spans="1:251" s="51" customFormat="1" ht="18.75" customHeight="1">
      <c r="A754" s="43"/>
      <c r="B754" s="60"/>
      <c r="C754" s="104" t="s">
        <v>379</v>
      </c>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6"/>
      <c r="AA754" s="107">
        <v>223116</v>
      </c>
      <c r="AB754" s="108"/>
      <c r="AC754" s="108"/>
      <c r="AD754" s="108"/>
      <c r="AE754" s="108"/>
      <c r="AF754" s="108"/>
      <c r="AG754" s="108"/>
      <c r="AH754" s="108"/>
      <c r="AI754" s="109"/>
      <c r="AJ754" s="107">
        <v>244629</v>
      </c>
      <c r="AK754" s="108"/>
      <c r="AL754" s="108"/>
      <c r="AM754" s="108"/>
      <c r="AN754" s="108"/>
      <c r="AO754" s="108"/>
      <c r="AP754" s="108"/>
      <c r="AQ754" s="108"/>
      <c r="AR754" s="109"/>
      <c r="AS754" s="110"/>
      <c r="AT754" s="111"/>
      <c r="AU754" s="111"/>
      <c r="AV754" s="111"/>
      <c r="AW754" s="111"/>
      <c r="AX754" s="112"/>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c r="CT754" s="37"/>
      <c r="CU754" s="37"/>
      <c r="CV754" s="37"/>
      <c r="CW754" s="37"/>
      <c r="CX754" s="37"/>
      <c r="CY754" s="37"/>
      <c r="CZ754" s="37"/>
      <c r="DA754" s="37"/>
      <c r="DB754" s="37"/>
      <c r="DC754" s="37"/>
      <c r="DD754" s="37"/>
      <c r="DE754" s="37"/>
      <c r="DF754" s="37"/>
      <c r="DG754" s="37"/>
      <c r="DH754" s="37"/>
      <c r="DI754" s="37"/>
      <c r="DJ754" s="37"/>
      <c r="DK754" s="37"/>
      <c r="DL754" s="37"/>
      <c r="DM754" s="37"/>
      <c r="DN754" s="37"/>
      <c r="DO754" s="37"/>
      <c r="DP754" s="37"/>
      <c r="DQ754" s="37"/>
      <c r="DR754" s="37"/>
      <c r="DS754" s="37"/>
      <c r="DT754" s="37"/>
      <c r="DU754" s="37"/>
      <c r="DV754" s="37"/>
      <c r="DW754" s="37"/>
      <c r="DX754" s="37"/>
      <c r="DY754" s="37"/>
      <c r="DZ754" s="37"/>
      <c r="EA754" s="37"/>
      <c r="EB754" s="37"/>
      <c r="EC754" s="37"/>
      <c r="ED754" s="37"/>
      <c r="EE754" s="37"/>
      <c r="EF754" s="37"/>
      <c r="EG754" s="37"/>
      <c r="EH754" s="37"/>
      <c r="EI754" s="37"/>
      <c r="EJ754" s="37"/>
      <c r="EK754" s="37"/>
      <c r="EL754" s="37"/>
      <c r="EM754" s="37"/>
      <c r="EN754" s="37"/>
      <c r="EO754" s="37"/>
      <c r="EP754" s="37"/>
      <c r="EQ754" s="37"/>
      <c r="ER754" s="37"/>
      <c r="ES754" s="37"/>
      <c r="ET754" s="37"/>
      <c r="EU754" s="37"/>
      <c r="EV754" s="37"/>
      <c r="EW754" s="37"/>
      <c r="EX754" s="37"/>
      <c r="EY754" s="37"/>
      <c r="EZ754" s="37"/>
      <c r="FA754" s="37"/>
      <c r="FB754" s="37"/>
      <c r="FC754" s="37"/>
      <c r="FD754" s="37"/>
      <c r="FE754" s="37"/>
      <c r="FF754" s="37"/>
      <c r="FG754" s="37"/>
      <c r="FH754" s="37"/>
      <c r="FI754" s="37"/>
      <c r="FJ754" s="37"/>
      <c r="FK754" s="37"/>
      <c r="FL754" s="37"/>
      <c r="FM754" s="37"/>
      <c r="FN754" s="37"/>
      <c r="FO754" s="37"/>
      <c r="FP754" s="37"/>
      <c r="FQ754" s="37"/>
      <c r="FR754" s="37"/>
      <c r="FS754" s="37"/>
      <c r="FT754" s="37"/>
      <c r="FU754" s="37"/>
      <c r="FV754" s="37"/>
      <c r="FW754" s="37"/>
      <c r="FX754" s="37"/>
      <c r="FY754" s="37"/>
      <c r="FZ754" s="37"/>
      <c r="GA754" s="37"/>
      <c r="GB754" s="37"/>
      <c r="GC754" s="37"/>
      <c r="GD754" s="37"/>
      <c r="GE754" s="37"/>
      <c r="GF754" s="37"/>
      <c r="GG754" s="37"/>
      <c r="GH754" s="37"/>
      <c r="GI754" s="37"/>
      <c r="GJ754" s="37"/>
      <c r="GK754" s="37"/>
      <c r="GL754" s="37"/>
      <c r="GM754" s="37"/>
      <c r="GN754" s="37"/>
      <c r="GO754" s="37"/>
      <c r="GP754" s="37"/>
      <c r="GQ754" s="37"/>
      <c r="GR754" s="37"/>
      <c r="GS754" s="37"/>
      <c r="GT754" s="37"/>
      <c r="GU754" s="37"/>
      <c r="GV754" s="37"/>
      <c r="GW754" s="37"/>
      <c r="GX754" s="37"/>
      <c r="GY754" s="37"/>
      <c r="GZ754" s="37"/>
      <c r="HA754" s="37"/>
      <c r="HB754" s="37"/>
      <c r="HC754" s="37"/>
      <c r="HD754" s="37"/>
      <c r="HE754" s="37"/>
      <c r="HF754" s="37"/>
      <c r="HG754" s="37"/>
      <c r="HH754" s="37"/>
      <c r="HI754" s="37"/>
      <c r="HJ754" s="37"/>
      <c r="HK754" s="37"/>
      <c r="HL754" s="37"/>
      <c r="HM754" s="37"/>
      <c r="HN754" s="37"/>
      <c r="HO754" s="37"/>
      <c r="HP754" s="37"/>
      <c r="HQ754" s="37"/>
      <c r="HR754" s="37"/>
      <c r="HS754" s="37"/>
      <c r="HT754" s="37"/>
      <c r="HU754" s="37"/>
      <c r="HV754" s="37"/>
      <c r="HW754" s="37"/>
      <c r="HX754" s="37"/>
      <c r="HY754" s="37"/>
      <c r="HZ754" s="37"/>
      <c r="IA754" s="37"/>
      <c r="IB754" s="37"/>
      <c r="IC754" s="37"/>
      <c r="ID754" s="37"/>
      <c r="IE754" s="37"/>
      <c r="IF754" s="37"/>
      <c r="IG754" s="37"/>
      <c r="IH754" s="37"/>
      <c r="II754" s="37"/>
      <c r="IJ754" s="37"/>
      <c r="IK754" s="37"/>
      <c r="IL754" s="37"/>
      <c r="IM754" s="37"/>
      <c r="IN754" s="37"/>
      <c r="IO754" s="37"/>
      <c r="IP754" s="37"/>
      <c r="IQ754" s="37"/>
    </row>
    <row r="755" spans="1:251" s="51" customFormat="1" ht="18.75" customHeight="1">
      <c r="A755" s="43"/>
      <c r="B755" s="60"/>
      <c r="C755" s="104" t="s">
        <v>380</v>
      </c>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6"/>
      <c r="AA755" s="107">
        <v>139761</v>
      </c>
      <c r="AB755" s="108"/>
      <c r="AC755" s="108"/>
      <c r="AD755" s="108"/>
      <c r="AE755" s="108"/>
      <c r="AF755" s="108"/>
      <c r="AG755" s="108"/>
      <c r="AH755" s="108"/>
      <c r="AI755" s="109"/>
      <c r="AJ755" s="107">
        <v>234247</v>
      </c>
      <c r="AK755" s="108"/>
      <c r="AL755" s="108"/>
      <c r="AM755" s="108"/>
      <c r="AN755" s="108"/>
      <c r="AO755" s="108"/>
      <c r="AP755" s="108"/>
      <c r="AQ755" s="108"/>
      <c r="AR755" s="109"/>
      <c r="AS755" s="110"/>
      <c r="AT755" s="111"/>
      <c r="AU755" s="111"/>
      <c r="AV755" s="111"/>
      <c r="AW755" s="111"/>
      <c r="AX755" s="112"/>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c r="CT755" s="37"/>
      <c r="CU755" s="37"/>
      <c r="CV755" s="37"/>
      <c r="CW755" s="37"/>
      <c r="CX755" s="37"/>
      <c r="CY755" s="37"/>
      <c r="CZ755" s="37"/>
      <c r="DA755" s="37"/>
      <c r="DB755" s="37"/>
      <c r="DC755" s="37"/>
      <c r="DD755" s="37"/>
      <c r="DE755" s="37"/>
      <c r="DF755" s="37"/>
      <c r="DG755" s="37"/>
      <c r="DH755" s="37"/>
      <c r="DI755" s="37"/>
      <c r="DJ755" s="37"/>
      <c r="DK755" s="37"/>
      <c r="DL755" s="37"/>
      <c r="DM755" s="37"/>
      <c r="DN755" s="37"/>
      <c r="DO755" s="37"/>
      <c r="DP755" s="37"/>
      <c r="DQ755" s="37"/>
      <c r="DR755" s="37"/>
      <c r="DS755" s="37"/>
      <c r="DT755" s="37"/>
      <c r="DU755" s="37"/>
      <c r="DV755" s="37"/>
      <c r="DW755" s="37"/>
      <c r="DX755" s="37"/>
      <c r="DY755" s="37"/>
      <c r="DZ755" s="37"/>
      <c r="EA755" s="37"/>
      <c r="EB755" s="37"/>
      <c r="EC755" s="37"/>
      <c r="ED755" s="37"/>
      <c r="EE755" s="37"/>
      <c r="EF755" s="37"/>
      <c r="EG755" s="37"/>
      <c r="EH755" s="37"/>
      <c r="EI755" s="37"/>
      <c r="EJ755" s="37"/>
      <c r="EK755" s="37"/>
      <c r="EL755" s="37"/>
      <c r="EM755" s="37"/>
      <c r="EN755" s="37"/>
      <c r="EO755" s="37"/>
      <c r="EP755" s="37"/>
      <c r="EQ755" s="37"/>
      <c r="ER755" s="37"/>
      <c r="ES755" s="37"/>
      <c r="ET755" s="37"/>
      <c r="EU755" s="37"/>
      <c r="EV755" s="37"/>
      <c r="EW755" s="37"/>
      <c r="EX755" s="37"/>
      <c r="EY755" s="37"/>
      <c r="EZ755" s="37"/>
      <c r="FA755" s="37"/>
      <c r="FB755" s="37"/>
      <c r="FC755" s="37"/>
      <c r="FD755" s="37"/>
      <c r="FE755" s="37"/>
      <c r="FF755" s="37"/>
      <c r="FG755" s="37"/>
      <c r="FH755" s="37"/>
      <c r="FI755" s="37"/>
      <c r="FJ755" s="37"/>
      <c r="FK755" s="37"/>
      <c r="FL755" s="37"/>
      <c r="FM755" s="37"/>
      <c r="FN755" s="37"/>
      <c r="FO755" s="37"/>
      <c r="FP755" s="37"/>
      <c r="FQ755" s="37"/>
      <c r="FR755" s="37"/>
      <c r="FS755" s="37"/>
      <c r="FT755" s="37"/>
      <c r="FU755" s="37"/>
      <c r="FV755" s="37"/>
      <c r="FW755" s="37"/>
      <c r="FX755" s="37"/>
      <c r="FY755" s="37"/>
      <c r="FZ755" s="37"/>
      <c r="GA755" s="37"/>
      <c r="GB755" s="37"/>
      <c r="GC755" s="37"/>
      <c r="GD755" s="37"/>
      <c r="GE755" s="37"/>
      <c r="GF755" s="37"/>
      <c r="GG755" s="37"/>
      <c r="GH755" s="37"/>
      <c r="GI755" s="37"/>
      <c r="GJ755" s="37"/>
      <c r="GK755" s="37"/>
      <c r="GL755" s="37"/>
      <c r="GM755" s="37"/>
      <c r="GN755" s="37"/>
      <c r="GO755" s="37"/>
      <c r="GP755" s="37"/>
      <c r="GQ755" s="37"/>
      <c r="GR755" s="37"/>
      <c r="GS755" s="37"/>
      <c r="GT755" s="37"/>
      <c r="GU755" s="37"/>
      <c r="GV755" s="37"/>
      <c r="GW755" s="37"/>
      <c r="GX755" s="37"/>
      <c r="GY755" s="37"/>
      <c r="GZ755" s="37"/>
      <c r="HA755" s="37"/>
      <c r="HB755" s="37"/>
      <c r="HC755" s="37"/>
      <c r="HD755" s="37"/>
      <c r="HE755" s="37"/>
      <c r="HF755" s="37"/>
      <c r="HG755" s="37"/>
      <c r="HH755" s="37"/>
      <c r="HI755" s="37"/>
      <c r="HJ755" s="37"/>
      <c r="HK755" s="37"/>
      <c r="HL755" s="37"/>
      <c r="HM755" s="37"/>
      <c r="HN755" s="37"/>
      <c r="HO755" s="37"/>
      <c r="HP755" s="37"/>
      <c r="HQ755" s="37"/>
      <c r="HR755" s="37"/>
      <c r="HS755" s="37"/>
      <c r="HT755" s="37"/>
      <c r="HU755" s="37"/>
      <c r="HV755" s="37"/>
      <c r="HW755" s="37"/>
      <c r="HX755" s="37"/>
      <c r="HY755" s="37"/>
      <c r="HZ755" s="37"/>
      <c r="IA755" s="37"/>
      <c r="IB755" s="37"/>
      <c r="IC755" s="37"/>
      <c r="ID755" s="37"/>
      <c r="IE755" s="37"/>
      <c r="IF755" s="37"/>
      <c r="IG755" s="37"/>
      <c r="IH755" s="37"/>
      <c r="II755" s="37"/>
      <c r="IJ755" s="37"/>
      <c r="IK755" s="37"/>
      <c r="IL755" s="37"/>
      <c r="IM755" s="37"/>
      <c r="IN755" s="37"/>
      <c r="IO755" s="37"/>
      <c r="IP755" s="37"/>
      <c r="IQ755" s="37"/>
    </row>
    <row r="756" spans="1:251" s="51" customFormat="1" ht="18.75" customHeight="1">
      <c r="A756" s="43"/>
      <c r="B756" s="60"/>
      <c r="C756" s="104" t="s">
        <v>381</v>
      </c>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6"/>
      <c r="AA756" s="107">
        <v>53480</v>
      </c>
      <c r="AB756" s="108"/>
      <c r="AC756" s="108"/>
      <c r="AD756" s="108"/>
      <c r="AE756" s="108"/>
      <c r="AF756" s="108"/>
      <c r="AG756" s="108"/>
      <c r="AH756" s="108"/>
      <c r="AI756" s="109"/>
      <c r="AJ756" s="107">
        <v>54363</v>
      </c>
      <c r="AK756" s="108"/>
      <c r="AL756" s="108"/>
      <c r="AM756" s="108"/>
      <c r="AN756" s="108"/>
      <c r="AO756" s="108"/>
      <c r="AP756" s="108"/>
      <c r="AQ756" s="108"/>
      <c r="AR756" s="109"/>
      <c r="AS756" s="110"/>
      <c r="AT756" s="111"/>
      <c r="AU756" s="111"/>
      <c r="AV756" s="111"/>
      <c r="AW756" s="111"/>
      <c r="AX756" s="112"/>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c r="CT756" s="37"/>
      <c r="CU756" s="37"/>
      <c r="CV756" s="37"/>
      <c r="CW756" s="37"/>
      <c r="CX756" s="37"/>
      <c r="CY756" s="37"/>
      <c r="CZ756" s="37"/>
      <c r="DA756" s="37"/>
      <c r="DB756" s="37"/>
      <c r="DC756" s="37"/>
      <c r="DD756" s="37"/>
      <c r="DE756" s="37"/>
      <c r="DF756" s="37"/>
      <c r="DG756" s="37"/>
      <c r="DH756" s="37"/>
      <c r="DI756" s="37"/>
      <c r="DJ756" s="37"/>
      <c r="DK756" s="37"/>
      <c r="DL756" s="37"/>
      <c r="DM756" s="37"/>
      <c r="DN756" s="37"/>
      <c r="DO756" s="37"/>
      <c r="DP756" s="37"/>
      <c r="DQ756" s="37"/>
      <c r="DR756" s="37"/>
      <c r="DS756" s="37"/>
      <c r="DT756" s="37"/>
      <c r="DU756" s="37"/>
      <c r="DV756" s="37"/>
      <c r="DW756" s="37"/>
      <c r="DX756" s="37"/>
      <c r="DY756" s="37"/>
      <c r="DZ756" s="37"/>
      <c r="EA756" s="37"/>
      <c r="EB756" s="37"/>
      <c r="EC756" s="37"/>
      <c r="ED756" s="37"/>
      <c r="EE756" s="37"/>
      <c r="EF756" s="37"/>
      <c r="EG756" s="37"/>
      <c r="EH756" s="37"/>
      <c r="EI756" s="37"/>
      <c r="EJ756" s="37"/>
      <c r="EK756" s="37"/>
      <c r="EL756" s="37"/>
      <c r="EM756" s="37"/>
      <c r="EN756" s="37"/>
      <c r="EO756" s="37"/>
      <c r="EP756" s="37"/>
      <c r="EQ756" s="37"/>
      <c r="ER756" s="37"/>
      <c r="ES756" s="37"/>
      <c r="ET756" s="37"/>
      <c r="EU756" s="37"/>
      <c r="EV756" s="37"/>
      <c r="EW756" s="37"/>
      <c r="EX756" s="37"/>
      <c r="EY756" s="37"/>
      <c r="EZ756" s="37"/>
      <c r="FA756" s="37"/>
      <c r="FB756" s="37"/>
      <c r="FC756" s="37"/>
      <c r="FD756" s="37"/>
      <c r="FE756" s="37"/>
      <c r="FF756" s="37"/>
      <c r="FG756" s="37"/>
      <c r="FH756" s="37"/>
      <c r="FI756" s="37"/>
      <c r="FJ756" s="37"/>
      <c r="FK756" s="37"/>
      <c r="FL756" s="37"/>
      <c r="FM756" s="37"/>
      <c r="FN756" s="37"/>
      <c r="FO756" s="37"/>
      <c r="FP756" s="37"/>
      <c r="FQ756" s="37"/>
      <c r="FR756" s="37"/>
      <c r="FS756" s="37"/>
      <c r="FT756" s="37"/>
      <c r="FU756" s="37"/>
      <c r="FV756" s="37"/>
      <c r="FW756" s="37"/>
      <c r="FX756" s="37"/>
      <c r="FY756" s="37"/>
      <c r="FZ756" s="37"/>
      <c r="GA756" s="37"/>
      <c r="GB756" s="37"/>
      <c r="GC756" s="37"/>
      <c r="GD756" s="37"/>
      <c r="GE756" s="37"/>
      <c r="GF756" s="37"/>
      <c r="GG756" s="37"/>
      <c r="GH756" s="37"/>
      <c r="GI756" s="37"/>
      <c r="GJ756" s="37"/>
      <c r="GK756" s="37"/>
      <c r="GL756" s="37"/>
      <c r="GM756" s="37"/>
      <c r="GN756" s="37"/>
      <c r="GO756" s="37"/>
      <c r="GP756" s="37"/>
      <c r="GQ756" s="37"/>
      <c r="GR756" s="37"/>
      <c r="GS756" s="37"/>
      <c r="GT756" s="37"/>
      <c r="GU756" s="37"/>
      <c r="GV756" s="37"/>
      <c r="GW756" s="37"/>
      <c r="GX756" s="37"/>
      <c r="GY756" s="37"/>
      <c r="GZ756" s="37"/>
      <c r="HA756" s="37"/>
      <c r="HB756" s="37"/>
      <c r="HC756" s="37"/>
      <c r="HD756" s="37"/>
      <c r="HE756" s="37"/>
      <c r="HF756" s="37"/>
      <c r="HG756" s="37"/>
      <c r="HH756" s="37"/>
      <c r="HI756" s="37"/>
      <c r="HJ756" s="37"/>
      <c r="HK756" s="37"/>
      <c r="HL756" s="37"/>
      <c r="HM756" s="37"/>
      <c r="HN756" s="37"/>
      <c r="HO756" s="37"/>
      <c r="HP756" s="37"/>
      <c r="HQ756" s="37"/>
      <c r="HR756" s="37"/>
      <c r="HS756" s="37"/>
      <c r="HT756" s="37"/>
      <c r="HU756" s="37"/>
      <c r="HV756" s="37"/>
      <c r="HW756" s="37"/>
      <c r="HX756" s="37"/>
      <c r="HY756" s="37"/>
      <c r="HZ756" s="37"/>
      <c r="IA756" s="37"/>
      <c r="IB756" s="37"/>
      <c r="IC756" s="37"/>
      <c r="ID756" s="37"/>
      <c r="IE756" s="37"/>
      <c r="IF756" s="37"/>
      <c r="IG756" s="37"/>
      <c r="IH756" s="37"/>
      <c r="II756" s="37"/>
      <c r="IJ756" s="37"/>
      <c r="IK756" s="37"/>
      <c r="IL756" s="37"/>
      <c r="IM756" s="37"/>
      <c r="IN756" s="37"/>
      <c r="IO756" s="37"/>
      <c r="IP756" s="37"/>
      <c r="IQ756" s="37"/>
    </row>
    <row r="757" spans="1:251" s="51" customFormat="1" ht="18.75" customHeight="1">
      <c r="A757" s="43"/>
      <c r="B757" s="60"/>
      <c r="C757" s="104" t="s">
        <v>382</v>
      </c>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6"/>
      <c r="AA757" s="107">
        <v>51684</v>
      </c>
      <c r="AB757" s="108"/>
      <c r="AC757" s="108"/>
      <c r="AD757" s="108"/>
      <c r="AE757" s="108"/>
      <c r="AF757" s="108"/>
      <c r="AG757" s="108"/>
      <c r="AH757" s="108"/>
      <c r="AI757" s="109"/>
      <c r="AJ757" s="107">
        <v>28734</v>
      </c>
      <c r="AK757" s="108"/>
      <c r="AL757" s="108"/>
      <c r="AM757" s="108"/>
      <c r="AN757" s="108"/>
      <c r="AO757" s="108"/>
      <c r="AP757" s="108"/>
      <c r="AQ757" s="108"/>
      <c r="AR757" s="109"/>
      <c r="AS757" s="110"/>
      <c r="AT757" s="111"/>
      <c r="AU757" s="111"/>
      <c r="AV757" s="111"/>
      <c r="AW757" s="111"/>
      <c r="AX757" s="112"/>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c r="CT757" s="37"/>
      <c r="CU757" s="37"/>
      <c r="CV757" s="37"/>
      <c r="CW757" s="37"/>
      <c r="CX757" s="37"/>
      <c r="CY757" s="37"/>
      <c r="CZ757" s="37"/>
      <c r="DA757" s="37"/>
      <c r="DB757" s="37"/>
      <c r="DC757" s="37"/>
      <c r="DD757" s="37"/>
      <c r="DE757" s="37"/>
      <c r="DF757" s="37"/>
      <c r="DG757" s="37"/>
      <c r="DH757" s="37"/>
      <c r="DI757" s="37"/>
      <c r="DJ757" s="37"/>
      <c r="DK757" s="37"/>
      <c r="DL757" s="37"/>
      <c r="DM757" s="37"/>
      <c r="DN757" s="37"/>
      <c r="DO757" s="37"/>
      <c r="DP757" s="37"/>
      <c r="DQ757" s="37"/>
      <c r="DR757" s="37"/>
      <c r="DS757" s="37"/>
      <c r="DT757" s="37"/>
      <c r="DU757" s="37"/>
      <c r="DV757" s="37"/>
      <c r="DW757" s="37"/>
      <c r="DX757" s="37"/>
      <c r="DY757" s="37"/>
      <c r="DZ757" s="37"/>
      <c r="EA757" s="37"/>
      <c r="EB757" s="37"/>
      <c r="EC757" s="37"/>
      <c r="ED757" s="37"/>
      <c r="EE757" s="37"/>
      <c r="EF757" s="37"/>
      <c r="EG757" s="37"/>
      <c r="EH757" s="37"/>
      <c r="EI757" s="37"/>
      <c r="EJ757" s="37"/>
      <c r="EK757" s="37"/>
      <c r="EL757" s="37"/>
      <c r="EM757" s="37"/>
      <c r="EN757" s="37"/>
      <c r="EO757" s="37"/>
      <c r="EP757" s="37"/>
      <c r="EQ757" s="37"/>
      <c r="ER757" s="37"/>
      <c r="ES757" s="37"/>
      <c r="ET757" s="37"/>
      <c r="EU757" s="37"/>
      <c r="EV757" s="37"/>
      <c r="EW757" s="37"/>
      <c r="EX757" s="37"/>
      <c r="EY757" s="37"/>
      <c r="EZ757" s="37"/>
      <c r="FA757" s="37"/>
      <c r="FB757" s="37"/>
      <c r="FC757" s="37"/>
      <c r="FD757" s="37"/>
      <c r="FE757" s="37"/>
      <c r="FF757" s="37"/>
      <c r="FG757" s="37"/>
      <c r="FH757" s="37"/>
      <c r="FI757" s="37"/>
      <c r="FJ757" s="37"/>
      <c r="FK757" s="37"/>
      <c r="FL757" s="37"/>
      <c r="FM757" s="37"/>
      <c r="FN757" s="37"/>
      <c r="FO757" s="37"/>
      <c r="FP757" s="37"/>
      <c r="FQ757" s="37"/>
      <c r="FR757" s="37"/>
      <c r="FS757" s="37"/>
      <c r="FT757" s="37"/>
      <c r="FU757" s="37"/>
      <c r="FV757" s="37"/>
      <c r="FW757" s="37"/>
      <c r="FX757" s="37"/>
      <c r="FY757" s="37"/>
      <c r="FZ757" s="37"/>
      <c r="GA757" s="37"/>
      <c r="GB757" s="37"/>
      <c r="GC757" s="37"/>
      <c r="GD757" s="37"/>
      <c r="GE757" s="37"/>
      <c r="GF757" s="37"/>
      <c r="GG757" s="37"/>
      <c r="GH757" s="37"/>
      <c r="GI757" s="37"/>
      <c r="GJ757" s="37"/>
      <c r="GK757" s="37"/>
      <c r="GL757" s="37"/>
      <c r="GM757" s="37"/>
      <c r="GN757" s="37"/>
      <c r="GO757" s="37"/>
      <c r="GP757" s="37"/>
      <c r="GQ757" s="37"/>
      <c r="GR757" s="37"/>
      <c r="GS757" s="37"/>
      <c r="GT757" s="37"/>
      <c r="GU757" s="37"/>
      <c r="GV757" s="37"/>
      <c r="GW757" s="37"/>
      <c r="GX757" s="37"/>
      <c r="GY757" s="37"/>
      <c r="GZ757" s="37"/>
      <c r="HA757" s="37"/>
      <c r="HB757" s="37"/>
      <c r="HC757" s="37"/>
      <c r="HD757" s="37"/>
      <c r="HE757" s="37"/>
      <c r="HF757" s="37"/>
      <c r="HG757" s="37"/>
      <c r="HH757" s="37"/>
      <c r="HI757" s="37"/>
      <c r="HJ757" s="37"/>
      <c r="HK757" s="37"/>
      <c r="HL757" s="37"/>
      <c r="HM757" s="37"/>
      <c r="HN757" s="37"/>
      <c r="HO757" s="37"/>
      <c r="HP757" s="37"/>
      <c r="HQ757" s="37"/>
      <c r="HR757" s="37"/>
      <c r="HS757" s="37"/>
      <c r="HT757" s="37"/>
      <c r="HU757" s="37"/>
      <c r="HV757" s="37"/>
      <c r="HW757" s="37"/>
      <c r="HX757" s="37"/>
      <c r="HY757" s="37"/>
      <c r="HZ757" s="37"/>
      <c r="IA757" s="37"/>
      <c r="IB757" s="37"/>
      <c r="IC757" s="37"/>
      <c r="ID757" s="37"/>
      <c r="IE757" s="37"/>
      <c r="IF757" s="37"/>
      <c r="IG757" s="37"/>
      <c r="IH757" s="37"/>
      <c r="II757" s="37"/>
      <c r="IJ757" s="37"/>
      <c r="IK757" s="37"/>
      <c r="IL757" s="37"/>
      <c r="IM757" s="37"/>
      <c r="IN757" s="37"/>
      <c r="IO757" s="37"/>
      <c r="IP757" s="37"/>
      <c r="IQ757" s="37"/>
    </row>
    <row r="758" spans="1:251" s="51" customFormat="1" ht="18.75" customHeight="1">
      <c r="A758" s="43"/>
      <c r="B758" s="60"/>
      <c r="C758" s="104" t="s">
        <v>383</v>
      </c>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6"/>
      <c r="AA758" s="107">
        <v>13196</v>
      </c>
      <c r="AB758" s="108"/>
      <c r="AC758" s="108"/>
      <c r="AD758" s="108"/>
      <c r="AE758" s="108"/>
      <c r="AF758" s="108"/>
      <c r="AG758" s="108"/>
      <c r="AH758" s="108"/>
      <c r="AI758" s="109"/>
      <c r="AJ758" s="107">
        <v>12689</v>
      </c>
      <c r="AK758" s="108"/>
      <c r="AL758" s="108"/>
      <c r="AM758" s="108"/>
      <c r="AN758" s="108"/>
      <c r="AO758" s="108"/>
      <c r="AP758" s="108"/>
      <c r="AQ758" s="108"/>
      <c r="AR758" s="109"/>
      <c r="AS758" s="110"/>
      <c r="AT758" s="111"/>
      <c r="AU758" s="111"/>
      <c r="AV758" s="111"/>
      <c r="AW758" s="111"/>
      <c r="AX758" s="112"/>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c r="CT758" s="37"/>
      <c r="CU758" s="37"/>
      <c r="CV758" s="37"/>
      <c r="CW758" s="37"/>
      <c r="CX758" s="37"/>
      <c r="CY758" s="37"/>
      <c r="CZ758" s="37"/>
      <c r="DA758" s="37"/>
      <c r="DB758" s="37"/>
      <c r="DC758" s="37"/>
      <c r="DD758" s="37"/>
      <c r="DE758" s="37"/>
      <c r="DF758" s="37"/>
      <c r="DG758" s="37"/>
      <c r="DH758" s="37"/>
      <c r="DI758" s="37"/>
      <c r="DJ758" s="37"/>
      <c r="DK758" s="37"/>
      <c r="DL758" s="37"/>
      <c r="DM758" s="37"/>
      <c r="DN758" s="37"/>
      <c r="DO758" s="37"/>
      <c r="DP758" s="37"/>
      <c r="DQ758" s="37"/>
      <c r="DR758" s="37"/>
      <c r="DS758" s="37"/>
      <c r="DT758" s="37"/>
      <c r="DU758" s="37"/>
      <c r="DV758" s="37"/>
      <c r="DW758" s="37"/>
      <c r="DX758" s="37"/>
      <c r="DY758" s="37"/>
      <c r="DZ758" s="37"/>
      <c r="EA758" s="37"/>
      <c r="EB758" s="37"/>
      <c r="EC758" s="37"/>
      <c r="ED758" s="37"/>
      <c r="EE758" s="37"/>
      <c r="EF758" s="37"/>
      <c r="EG758" s="37"/>
      <c r="EH758" s="37"/>
      <c r="EI758" s="37"/>
      <c r="EJ758" s="37"/>
      <c r="EK758" s="37"/>
      <c r="EL758" s="37"/>
      <c r="EM758" s="37"/>
      <c r="EN758" s="37"/>
      <c r="EO758" s="37"/>
      <c r="EP758" s="37"/>
      <c r="EQ758" s="37"/>
      <c r="ER758" s="37"/>
      <c r="ES758" s="37"/>
      <c r="ET758" s="37"/>
      <c r="EU758" s="37"/>
      <c r="EV758" s="37"/>
      <c r="EW758" s="37"/>
      <c r="EX758" s="37"/>
      <c r="EY758" s="37"/>
      <c r="EZ758" s="37"/>
      <c r="FA758" s="37"/>
      <c r="FB758" s="37"/>
      <c r="FC758" s="37"/>
      <c r="FD758" s="37"/>
      <c r="FE758" s="37"/>
      <c r="FF758" s="37"/>
      <c r="FG758" s="37"/>
      <c r="FH758" s="37"/>
      <c r="FI758" s="37"/>
      <c r="FJ758" s="37"/>
      <c r="FK758" s="37"/>
      <c r="FL758" s="37"/>
      <c r="FM758" s="37"/>
      <c r="FN758" s="37"/>
      <c r="FO758" s="37"/>
      <c r="FP758" s="37"/>
      <c r="FQ758" s="37"/>
      <c r="FR758" s="37"/>
      <c r="FS758" s="37"/>
      <c r="FT758" s="37"/>
      <c r="FU758" s="37"/>
      <c r="FV758" s="37"/>
      <c r="FW758" s="37"/>
      <c r="FX758" s="37"/>
      <c r="FY758" s="37"/>
      <c r="FZ758" s="37"/>
      <c r="GA758" s="37"/>
      <c r="GB758" s="37"/>
      <c r="GC758" s="37"/>
      <c r="GD758" s="37"/>
      <c r="GE758" s="37"/>
      <c r="GF758" s="37"/>
      <c r="GG758" s="37"/>
      <c r="GH758" s="37"/>
      <c r="GI758" s="37"/>
      <c r="GJ758" s="37"/>
      <c r="GK758" s="37"/>
      <c r="GL758" s="37"/>
      <c r="GM758" s="37"/>
      <c r="GN758" s="37"/>
      <c r="GO758" s="37"/>
      <c r="GP758" s="37"/>
      <c r="GQ758" s="37"/>
      <c r="GR758" s="37"/>
      <c r="GS758" s="37"/>
      <c r="GT758" s="37"/>
      <c r="GU758" s="37"/>
      <c r="GV758" s="37"/>
      <c r="GW758" s="37"/>
      <c r="GX758" s="37"/>
      <c r="GY758" s="37"/>
      <c r="GZ758" s="37"/>
      <c r="HA758" s="37"/>
      <c r="HB758" s="37"/>
      <c r="HC758" s="37"/>
      <c r="HD758" s="37"/>
      <c r="HE758" s="37"/>
      <c r="HF758" s="37"/>
      <c r="HG758" s="37"/>
      <c r="HH758" s="37"/>
      <c r="HI758" s="37"/>
      <c r="HJ758" s="37"/>
      <c r="HK758" s="37"/>
      <c r="HL758" s="37"/>
      <c r="HM758" s="37"/>
      <c r="HN758" s="37"/>
      <c r="HO758" s="37"/>
      <c r="HP758" s="37"/>
      <c r="HQ758" s="37"/>
      <c r="HR758" s="37"/>
      <c r="HS758" s="37"/>
      <c r="HT758" s="37"/>
      <c r="HU758" s="37"/>
      <c r="HV758" s="37"/>
      <c r="HW758" s="37"/>
      <c r="HX758" s="37"/>
      <c r="HY758" s="37"/>
      <c r="HZ758" s="37"/>
      <c r="IA758" s="37"/>
      <c r="IB758" s="37"/>
      <c r="IC758" s="37"/>
      <c r="ID758" s="37"/>
      <c r="IE758" s="37"/>
      <c r="IF758" s="37"/>
      <c r="IG758" s="37"/>
      <c r="IH758" s="37"/>
      <c r="II758" s="37"/>
      <c r="IJ758" s="37"/>
      <c r="IK758" s="37"/>
      <c r="IL758" s="37"/>
      <c r="IM758" s="37"/>
      <c r="IN758" s="37"/>
      <c r="IO758" s="37"/>
      <c r="IP758" s="37"/>
      <c r="IQ758" s="37"/>
    </row>
    <row r="759" spans="1:251" s="51" customFormat="1" ht="18.75" customHeight="1">
      <c r="A759" s="43"/>
      <c r="B759" s="60"/>
      <c r="C759" s="104" t="s">
        <v>384</v>
      </c>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6"/>
      <c r="AA759" s="107">
        <v>6137</v>
      </c>
      <c r="AB759" s="108"/>
      <c r="AC759" s="108"/>
      <c r="AD759" s="108"/>
      <c r="AE759" s="108"/>
      <c r="AF759" s="108"/>
      <c r="AG759" s="108"/>
      <c r="AH759" s="108"/>
      <c r="AI759" s="109"/>
      <c r="AJ759" s="107">
        <v>6054</v>
      </c>
      <c r="AK759" s="108"/>
      <c r="AL759" s="108"/>
      <c r="AM759" s="108"/>
      <c r="AN759" s="108"/>
      <c r="AO759" s="108"/>
      <c r="AP759" s="108"/>
      <c r="AQ759" s="108"/>
      <c r="AR759" s="109"/>
      <c r="AS759" s="110"/>
      <c r="AT759" s="111"/>
      <c r="AU759" s="111"/>
      <c r="AV759" s="111"/>
      <c r="AW759" s="111"/>
      <c r="AX759" s="112"/>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c r="CT759" s="37"/>
      <c r="CU759" s="37"/>
      <c r="CV759" s="37"/>
      <c r="CW759" s="37"/>
      <c r="CX759" s="37"/>
      <c r="CY759" s="37"/>
      <c r="CZ759" s="37"/>
      <c r="DA759" s="37"/>
      <c r="DB759" s="37"/>
      <c r="DC759" s="37"/>
      <c r="DD759" s="37"/>
      <c r="DE759" s="37"/>
      <c r="DF759" s="37"/>
      <c r="DG759" s="37"/>
      <c r="DH759" s="37"/>
      <c r="DI759" s="37"/>
      <c r="DJ759" s="37"/>
      <c r="DK759" s="37"/>
      <c r="DL759" s="37"/>
      <c r="DM759" s="37"/>
      <c r="DN759" s="37"/>
      <c r="DO759" s="37"/>
      <c r="DP759" s="37"/>
      <c r="DQ759" s="37"/>
      <c r="DR759" s="37"/>
      <c r="DS759" s="37"/>
      <c r="DT759" s="37"/>
      <c r="DU759" s="37"/>
      <c r="DV759" s="37"/>
      <c r="DW759" s="37"/>
      <c r="DX759" s="37"/>
      <c r="DY759" s="37"/>
      <c r="DZ759" s="37"/>
      <c r="EA759" s="37"/>
      <c r="EB759" s="37"/>
      <c r="EC759" s="37"/>
      <c r="ED759" s="37"/>
      <c r="EE759" s="37"/>
      <c r="EF759" s="37"/>
      <c r="EG759" s="37"/>
      <c r="EH759" s="37"/>
      <c r="EI759" s="37"/>
      <c r="EJ759" s="37"/>
      <c r="EK759" s="37"/>
      <c r="EL759" s="37"/>
      <c r="EM759" s="37"/>
      <c r="EN759" s="37"/>
      <c r="EO759" s="37"/>
      <c r="EP759" s="37"/>
      <c r="EQ759" s="37"/>
      <c r="ER759" s="37"/>
      <c r="ES759" s="37"/>
      <c r="ET759" s="37"/>
      <c r="EU759" s="37"/>
      <c r="EV759" s="37"/>
      <c r="EW759" s="37"/>
      <c r="EX759" s="37"/>
      <c r="EY759" s="37"/>
      <c r="EZ759" s="37"/>
      <c r="FA759" s="37"/>
      <c r="FB759" s="37"/>
      <c r="FC759" s="37"/>
      <c r="FD759" s="37"/>
      <c r="FE759" s="37"/>
      <c r="FF759" s="37"/>
      <c r="FG759" s="37"/>
      <c r="FH759" s="37"/>
      <c r="FI759" s="37"/>
      <c r="FJ759" s="37"/>
      <c r="FK759" s="37"/>
      <c r="FL759" s="37"/>
      <c r="FM759" s="37"/>
      <c r="FN759" s="37"/>
      <c r="FO759" s="37"/>
      <c r="FP759" s="37"/>
      <c r="FQ759" s="37"/>
      <c r="FR759" s="37"/>
      <c r="FS759" s="37"/>
      <c r="FT759" s="37"/>
      <c r="FU759" s="37"/>
      <c r="FV759" s="37"/>
      <c r="FW759" s="37"/>
      <c r="FX759" s="37"/>
      <c r="FY759" s="37"/>
      <c r="FZ759" s="37"/>
      <c r="GA759" s="37"/>
      <c r="GB759" s="37"/>
      <c r="GC759" s="37"/>
      <c r="GD759" s="37"/>
      <c r="GE759" s="37"/>
      <c r="GF759" s="37"/>
      <c r="GG759" s="37"/>
      <c r="GH759" s="37"/>
      <c r="GI759" s="37"/>
      <c r="GJ759" s="37"/>
      <c r="GK759" s="37"/>
      <c r="GL759" s="37"/>
      <c r="GM759" s="37"/>
      <c r="GN759" s="37"/>
      <c r="GO759" s="37"/>
      <c r="GP759" s="37"/>
      <c r="GQ759" s="37"/>
      <c r="GR759" s="37"/>
      <c r="GS759" s="37"/>
      <c r="GT759" s="37"/>
      <c r="GU759" s="37"/>
      <c r="GV759" s="37"/>
      <c r="GW759" s="37"/>
      <c r="GX759" s="37"/>
      <c r="GY759" s="37"/>
      <c r="GZ759" s="37"/>
      <c r="HA759" s="37"/>
      <c r="HB759" s="37"/>
      <c r="HC759" s="37"/>
      <c r="HD759" s="37"/>
      <c r="HE759" s="37"/>
      <c r="HF759" s="37"/>
      <c r="HG759" s="37"/>
      <c r="HH759" s="37"/>
      <c r="HI759" s="37"/>
      <c r="HJ759" s="37"/>
      <c r="HK759" s="37"/>
      <c r="HL759" s="37"/>
      <c r="HM759" s="37"/>
      <c r="HN759" s="37"/>
      <c r="HO759" s="37"/>
      <c r="HP759" s="37"/>
      <c r="HQ759" s="37"/>
      <c r="HR759" s="37"/>
      <c r="HS759" s="37"/>
      <c r="HT759" s="37"/>
      <c r="HU759" s="37"/>
      <c r="HV759" s="37"/>
      <c r="HW759" s="37"/>
      <c r="HX759" s="37"/>
      <c r="HY759" s="37"/>
      <c r="HZ759" s="37"/>
      <c r="IA759" s="37"/>
      <c r="IB759" s="37"/>
      <c r="IC759" s="37"/>
      <c r="ID759" s="37"/>
      <c r="IE759" s="37"/>
      <c r="IF759" s="37"/>
      <c r="IG759" s="37"/>
      <c r="IH759" s="37"/>
      <c r="II759" s="37"/>
      <c r="IJ759" s="37"/>
      <c r="IK759" s="37"/>
      <c r="IL759" s="37"/>
      <c r="IM759" s="37"/>
      <c r="IN759" s="37"/>
      <c r="IO759" s="37"/>
      <c r="IP759" s="37"/>
      <c r="IQ759" s="37"/>
    </row>
    <row r="760" spans="1:251" s="51" customFormat="1" ht="18.75" customHeight="1">
      <c r="A760" s="43"/>
      <c r="B760" s="60"/>
      <c r="C760" s="104" t="s">
        <v>385</v>
      </c>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6"/>
      <c r="AA760" s="107">
        <v>2051</v>
      </c>
      <c r="AB760" s="108"/>
      <c r="AC760" s="108"/>
      <c r="AD760" s="108"/>
      <c r="AE760" s="108"/>
      <c r="AF760" s="108"/>
      <c r="AG760" s="108"/>
      <c r="AH760" s="108"/>
      <c r="AI760" s="109"/>
      <c r="AJ760" s="107">
        <v>1274</v>
      </c>
      <c r="AK760" s="108"/>
      <c r="AL760" s="108"/>
      <c r="AM760" s="108"/>
      <c r="AN760" s="108"/>
      <c r="AO760" s="108"/>
      <c r="AP760" s="108"/>
      <c r="AQ760" s="108"/>
      <c r="AR760" s="109"/>
      <c r="AS760" s="110"/>
      <c r="AT760" s="111"/>
      <c r="AU760" s="111"/>
      <c r="AV760" s="111"/>
      <c r="AW760" s="111"/>
      <c r="AX760" s="112"/>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c r="CT760" s="37"/>
      <c r="CU760" s="37"/>
      <c r="CV760" s="37"/>
      <c r="CW760" s="37"/>
      <c r="CX760" s="37"/>
      <c r="CY760" s="37"/>
      <c r="CZ760" s="37"/>
      <c r="DA760" s="37"/>
      <c r="DB760" s="37"/>
      <c r="DC760" s="37"/>
      <c r="DD760" s="37"/>
      <c r="DE760" s="37"/>
      <c r="DF760" s="37"/>
      <c r="DG760" s="37"/>
      <c r="DH760" s="37"/>
      <c r="DI760" s="37"/>
      <c r="DJ760" s="37"/>
      <c r="DK760" s="37"/>
      <c r="DL760" s="37"/>
      <c r="DM760" s="37"/>
      <c r="DN760" s="37"/>
      <c r="DO760" s="37"/>
      <c r="DP760" s="37"/>
      <c r="DQ760" s="37"/>
      <c r="DR760" s="37"/>
      <c r="DS760" s="37"/>
      <c r="DT760" s="37"/>
      <c r="DU760" s="37"/>
      <c r="DV760" s="37"/>
      <c r="DW760" s="37"/>
      <c r="DX760" s="37"/>
      <c r="DY760" s="37"/>
      <c r="DZ760" s="37"/>
      <c r="EA760" s="37"/>
      <c r="EB760" s="37"/>
      <c r="EC760" s="37"/>
      <c r="ED760" s="37"/>
      <c r="EE760" s="37"/>
      <c r="EF760" s="37"/>
      <c r="EG760" s="37"/>
      <c r="EH760" s="37"/>
      <c r="EI760" s="37"/>
      <c r="EJ760" s="37"/>
      <c r="EK760" s="37"/>
      <c r="EL760" s="37"/>
      <c r="EM760" s="37"/>
      <c r="EN760" s="37"/>
      <c r="EO760" s="37"/>
      <c r="EP760" s="37"/>
      <c r="EQ760" s="37"/>
      <c r="ER760" s="37"/>
      <c r="ES760" s="37"/>
      <c r="ET760" s="37"/>
      <c r="EU760" s="37"/>
      <c r="EV760" s="37"/>
      <c r="EW760" s="37"/>
      <c r="EX760" s="37"/>
      <c r="EY760" s="37"/>
      <c r="EZ760" s="37"/>
      <c r="FA760" s="37"/>
      <c r="FB760" s="37"/>
      <c r="FC760" s="37"/>
      <c r="FD760" s="37"/>
      <c r="FE760" s="37"/>
      <c r="FF760" s="37"/>
      <c r="FG760" s="37"/>
      <c r="FH760" s="37"/>
      <c r="FI760" s="37"/>
      <c r="FJ760" s="37"/>
      <c r="FK760" s="37"/>
      <c r="FL760" s="37"/>
      <c r="FM760" s="37"/>
      <c r="FN760" s="37"/>
      <c r="FO760" s="37"/>
      <c r="FP760" s="37"/>
      <c r="FQ760" s="37"/>
      <c r="FR760" s="37"/>
      <c r="FS760" s="37"/>
      <c r="FT760" s="37"/>
      <c r="FU760" s="37"/>
      <c r="FV760" s="37"/>
      <c r="FW760" s="37"/>
      <c r="FX760" s="37"/>
      <c r="FY760" s="37"/>
      <c r="FZ760" s="37"/>
      <c r="GA760" s="37"/>
      <c r="GB760" s="37"/>
      <c r="GC760" s="37"/>
      <c r="GD760" s="37"/>
      <c r="GE760" s="37"/>
      <c r="GF760" s="37"/>
      <c r="GG760" s="37"/>
      <c r="GH760" s="37"/>
      <c r="GI760" s="37"/>
      <c r="GJ760" s="37"/>
      <c r="GK760" s="37"/>
      <c r="GL760" s="37"/>
      <c r="GM760" s="37"/>
      <c r="GN760" s="37"/>
      <c r="GO760" s="37"/>
      <c r="GP760" s="37"/>
      <c r="GQ760" s="37"/>
      <c r="GR760" s="37"/>
      <c r="GS760" s="37"/>
      <c r="GT760" s="37"/>
      <c r="GU760" s="37"/>
      <c r="GV760" s="37"/>
      <c r="GW760" s="37"/>
      <c r="GX760" s="37"/>
      <c r="GY760" s="37"/>
      <c r="GZ760" s="37"/>
      <c r="HA760" s="37"/>
      <c r="HB760" s="37"/>
      <c r="HC760" s="37"/>
      <c r="HD760" s="37"/>
      <c r="HE760" s="37"/>
      <c r="HF760" s="37"/>
      <c r="HG760" s="37"/>
      <c r="HH760" s="37"/>
      <c r="HI760" s="37"/>
      <c r="HJ760" s="37"/>
      <c r="HK760" s="37"/>
      <c r="HL760" s="37"/>
      <c r="HM760" s="37"/>
      <c r="HN760" s="37"/>
      <c r="HO760" s="37"/>
      <c r="HP760" s="37"/>
      <c r="HQ760" s="37"/>
      <c r="HR760" s="37"/>
      <c r="HS760" s="37"/>
      <c r="HT760" s="37"/>
      <c r="HU760" s="37"/>
      <c r="HV760" s="37"/>
      <c r="HW760" s="37"/>
      <c r="HX760" s="37"/>
      <c r="HY760" s="37"/>
      <c r="HZ760" s="37"/>
      <c r="IA760" s="37"/>
      <c r="IB760" s="37"/>
      <c r="IC760" s="37"/>
      <c r="ID760" s="37"/>
      <c r="IE760" s="37"/>
      <c r="IF760" s="37"/>
      <c r="IG760" s="37"/>
      <c r="IH760" s="37"/>
      <c r="II760" s="37"/>
      <c r="IJ760" s="37"/>
      <c r="IK760" s="37"/>
      <c r="IL760" s="37"/>
      <c r="IM760" s="37"/>
      <c r="IN760" s="37"/>
      <c r="IO760" s="37"/>
      <c r="IP760" s="37"/>
      <c r="IQ760" s="37"/>
    </row>
    <row r="761" spans="1:251" s="51" customFormat="1" ht="18.75" customHeight="1">
      <c r="A761" s="43"/>
      <c r="B761" s="60"/>
      <c r="C761" s="104" t="s">
        <v>386</v>
      </c>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6"/>
      <c r="AA761" s="107">
        <v>976</v>
      </c>
      <c r="AB761" s="108"/>
      <c r="AC761" s="108"/>
      <c r="AD761" s="108"/>
      <c r="AE761" s="108"/>
      <c r="AF761" s="108"/>
      <c r="AG761" s="108"/>
      <c r="AH761" s="108"/>
      <c r="AI761" s="109"/>
      <c r="AJ761" s="107">
        <v>1116</v>
      </c>
      <c r="AK761" s="108"/>
      <c r="AL761" s="108"/>
      <c r="AM761" s="108"/>
      <c r="AN761" s="108"/>
      <c r="AO761" s="108"/>
      <c r="AP761" s="108"/>
      <c r="AQ761" s="108"/>
      <c r="AR761" s="109"/>
      <c r="AS761" s="110"/>
      <c r="AT761" s="111"/>
      <c r="AU761" s="111"/>
      <c r="AV761" s="111"/>
      <c r="AW761" s="111"/>
      <c r="AX761" s="112"/>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c r="CT761" s="37"/>
      <c r="CU761" s="37"/>
      <c r="CV761" s="37"/>
      <c r="CW761" s="37"/>
      <c r="CX761" s="37"/>
      <c r="CY761" s="37"/>
      <c r="CZ761" s="37"/>
      <c r="DA761" s="37"/>
      <c r="DB761" s="37"/>
      <c r="DC761" s="37"/>
      <c r="DD761" s="37"/>
      <c r="DE761" s="37"/>
      <c r="DF761" s="37"/>
      <c r="DG761" s="37"/>
      <c r="DH761" s="37"/>
      <c r="DI761" s="37"/>
      <c r="DJ761" s="37"/>
      <c r="DK761" s="37"/>
      <c r="DL761" s="37"/>
      <c r="DM761" s="37"/>
      <c r="DN761" s="37"/>
      <c r="DO761" s="37"/>
      <c r="DP761" s="37"/>
      <c r="DQ761" s="37"/>
      <c r="DR761" s="37"/>
      <c r="DS761" s="37"/>
      <c r="DT761" s="37"/>
      <c r="DU761" s="37"/>
      <c r="DV761" s="37"/>
      <c r="DW761" s="37"/>
      <c r="DX761" s="37"/>
      <c r="DY761" s="37"/>
      <c r="DZ761" s="37"/>
      <c r="EA761" s="37"/>
      <c r="EB761" s="37"/>
      <c r="EC761" s="37"/>
      <c r="ED761" s="37"/>
      <c r="EE761" s="37"/>
      <c r="EF761" s="37"/>
      <c r="EG761" s="37"/>
      <c r="EH761" s="37"/>
      <c r="EI761" s="37"/>
      <c r="EJ761" s="37"/>
      <c r="EK761" s="37"/>
      <c r="EL761" s="37"/>
      <c r="EM761" s="37"/>
      <c r="EN761" s="37"/>
      <c r="EO761" s="37"/>
      <c r="EP761" s="37"/>
      <c r="EQ761" s="37"/>
      <c r="ER761" s="37"/>
      <c r="ES761" s="37"/>
      <c r="ET761" s="37"/>
      <c r="EU761" s="37"/>
      <c r="EV761" s="37"/>
      <c r="EW761" s="37"/>
      <c r="EX761" s="37"/>
      <c r="EY761" s="37"/>
      <c r="EZ761" s="37"/>
      <c r="FA761" s="37"/>
      <c r="FB761" s="37"/>
      <c r="FC761" s="37"/>
      <c r="FD761" s="37"/>
      <c r="FE761" s="37"/>
      <c r="FF761" s="37"/>
      <c r="FG761" s="37"/>
      <c r="FH761" s="37"/>
      <c r="FI761" s="37"/>
      <c r="FJ761" s="37"/>
      <c r="FK761" s="37"/>
      <c r="FL761" s="37"/>
      <c r="FM761" s="37"/>
      <c r="FN761" s="37"/>
      <c r="FO761" s="37"/>
      <c r="FP761" s="37"/>
      <c r="FQ761" s="37"/>
      <c r="FR761" s="37"/>
      <c r="FS761" s="37"/>
      <c r="FT761" s="37"/>
      <c r="FU761" s="37"/>
      <c r="FV761" s="37"/>
      <c r="FW761" s="37"/>
      <c r="FX761" s="37"/>
      <c r="FY761" s="37"/>
      <c r="FZ761" s="37"/>
      <c r="GA761" s="37"/>
      <c r="GB761" s="37"/>
      <c r="GC761" s="37"/>
      <c r="GD761" s="37"/>
      <c r="GE761" s="37"/>
      <c r="GF761" s="37"/>
      <c r="GG761" s="37"/>
      <c r="GH761" s="37"/>
      <c r="GI761" s="37"/>
      <c r="GJ761" s="37"/>
      <c r="GK761" s="37"/>
      <c r="GL761" s="37"/>
      <c r="GM761" s="37"/>
      <c r="GN761" s="37"/>
      <c r="GO761" s="37"/>
      <c r="GP761" s="37"/>
      <c r="GQ761" s="37"/>
      <c r="GR761" s="37"/>
      <c r="GS761" s="37"/>
      <c r="GT761" s="37"/>
      <c r="GU761" s="37"/>
      <c r="GV761" s="37"/>
      <c r="GW761" s="37"/>
      <c r="GX761" s="37"/>
      <c r="GY761" s="37"/>
      <c r="GZ761" s="37"/>
      <c r="HA761" s="37"/>
      <c r="HB761" s="37"/>
      <c r="HC761" s="37"/>
      <c r="HD761" s="37"/>
      <c r="HE761" s="37"/>
      <c r="HF761" s="37"/>
      <c r="HG761" s="37"/>
      <c r="HH761" s="37"/>
      <c r="HI761" s="37"/>
      <c r="HJ761" s="37"/>
      <c r="HK761" s="37"/>
      <c r="HL761" s="37"/>
      <c r="HM761" s="37"/>
      <c r="HN761" s="37"/>
      <c r="HO761" s="37"/>
      <c r="HP761" s="37"/>
      <c r="HQ761" s="37"/>
      <c r="HR761" s="37"/>
      <c r="HS761" s="37"/>
      <c r="HT761" s="37"/>
      <c r="HU761" s="37"/>
      <c r="HV761" s="37"/>
      <c r="HW761" s="37"/>
      <c r="HX761" s="37"/>
      <c r="HY761" s="37"/>
      <c r="HZ761" s="37"/>
      <c r="IA761" s="37"/>
      <c r="IB761" s="37"/>
      <c r="IC761" s="37"/>
      <c r="ID761" s="37"/>
      <c r="IE761" s="37"/>
      <c r="IF761" s="37"/>
      <c r="IG761" s="37"/>
      <c r="IH761" s="37"/>
      <c r="II761" s="37"/>
      <c r="IJ761" s="37"/>
      <c r="IK761" s="37"/>
      <c r="IL761" s="37"/>
      <c r="IM761" s="37"/>
      <c r="IN761" s="37"/>
      <c r="IO761" s="37"/>
      <c r="IP761" s="37"/>
      <c r="IQ761" s="37"/>
    </row>
    <row r="762" spans="1:251" s="51" customFormat="1" ht="18.75" customHeight="1" thickBot="1">
      <c r="A762" s="52"/>
      <c r="B762" s="113" t="s">
        <v>253</v>
      </c>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5"/>
      <c r="AA762" s="116">
        <f>SUM($AA$738:$AA$761)</f>
        <v>139546658</v>
      </c>
      <c r="AB762" s="117"/>
      <c r="AC762" s="117"/>
      <c r="AD762" s="117"/>
      <c r="AE762" s="117"/>
      <c r="AF762" s="117"/>
      <c r="AG762" s="117"/>
      <c r="AH762" s="117"/>
      <c r="AI762" s="118"/>
      <c r="AJ762" s="116">
        <f>SUM($AJ$738:$AJ$761)</f>
        <v>175411737</v>
      </c>
      <c r="AK762" s="117"/>
      <c r="AL762" s="117"/>
      <c r="AM762" s="117"/>
      <c r="AN762" s="117"/>
      <c r="AO762" s="117"/>
      <c r="AP762" s="117"/>
      <c r="AQ762" s="117"/>
      <c r="AR762" s="118"/>
      <c r="AS762" s="119"/>
      <c r="AT762" s="120"/>
      <c r="AU762" s="120"/>
      <c r="AV762" s="120"/>
      <c r="AW762" s="120"/>
      <c r="AX762" s="121"/>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c r="CT762" s="37"/>
      <c r="CU762" s="37"/>
      <c r="CV762" s="37"/>
      <c r="CW762" s="37"/>
      <c r="CX762" s="37"/>
      <c r="CY762" s="37"/>
      <c r="CZ762" s="37"/>
      <c r="DA762" s="37"/>
      <c r="DB762" s="37"/>
      <c r="DC762" s="37"/>
      <c r="DD762" s="37"/>
      <c r="DE762" s="37"/>
      <c r="DF762" s="37"/>
      <c r="DG762" s="37"/>
      <c r="DH762" s="37"/>
      <c r="DI762" s="37"/>
      <c r="DJ762" s="37"/>
      <c r="DK762" s="37"/>
      <c r="DL762" s="37"/>
      <c r="DM762" s="37"/>
      <c r="DN762" s="37"/>
      <c r="DO762" s="37"/>
      <c r="DP762" s="37"/>
      <c r="DQ762" s="37"/>
      <c r="DR762" s="37"/>
      <c r="DS762" s="37"/>
      <c r="DT762" s="37"/>
      <c r="DU762" s="37"/>
      <c r="DV762" s="37"/>
      <c r="DW762" s="37"/>
      <c r="DX762" s="37"/>
      <c r="DY762" s="37"/>
      <c r="DZ762" s="37"/>
      <c r="EA762" s="37"/>
      <c r="EB762" s="37"/>
      <c r="EC762" s="37"/>
      <c r="ED762" s="37"/>
      <c r="EE762" s="37"/>
      <c r="EF762" s="37"/>
      <c r="EG762" s="37"/>
      <c r="EH762" s="37"/>
      <c r="EI762" s="37"/>
      <c r="EJ762" s="37"/>
      <c r="EK762" s="37"/>
      <c r="EL762" s="37"/>
      <c r="EM762" s="37"/>
      <c r="EN762" s="37"/>
      <c r="EO762" s="37"/>
      <c r="EP762" s="37"/>
      <c r="EQ762" s="37"/>
      <c r="ER762" s="37"/>
      <c r="ES762" s="37"/>
      <c r="ET762" s="37"/>
      <c r="EU762" s="37"/>
      <c r="EV762" s="37"/>
      <c r="EW762" s="37"/>
      <c r="EX762" s="37"/>
      <c r="EY762" s="37"/>
      <c r="EZ762" s="37"/>
      <c r="FA762" s="37"/>
      <c r="FB762" s="37"/>
      <c r="FC762" s="37"/>
      <c r="FD762" s="37"/>
      <c r="FE762" s="37"/>
      <c r="FF762" s="37"/>
      <c r="FG762" s="37"/>
      <c r="FH762" s="37"/>
      <c r="FI762" s="37"/>
      <c r="FJ762" s="37"/>
      <c r="FK762" s="37"/>
      <c r="FL762" s="37"/>
      <c r="FM762" s="37"/>
      <c r="FN762" s="37"/>
      <c r="FO762" s="37"/>
      <c r="FP762" s="37"/>
      <c r="FQ762" s="37"/>
      <c r="FR762" s="37"/>
      <c r="FS762" s="37"/>
      <c r="FT762" s="37"/>
      <c r="FU762" s="37"/>
      <c r="FV762" s="37"/>
      <c r="FW762" s="37"/>
      <c r="FX762" s="37"/>
      <c r="FY762" s="37"/>
      <c r="FZ762" s="37"/>
      <c r="GA762" s="37"/>
      <c r="GB762" s="37"/>
      <c r="GC762" s="37"/>
      <c r="GD762" s="37"/>
      <c r="GE762" s="37"/>
      <c r="GF762" s="37"/>
      <c r="GG762" s="37"/>
      <c r="GH762" s="37"/>
      <c r="GI762" s="37"/>
      <c r="GJ762" s="37"/>
      <c r="GK762" s="37"/>
      <c r="GL762" s="37"/>
      <c r="GM762" s="37"/>
      <c r="GN762" s="37"/>
      <c r="GO762" s="37"/>
      <c r="GP762" s="37"/>
      <c r="GQ762" s="37"/>
      <c r="GR762" s="37"/>
      <c r="GS762" s="37"/>
      <c r="GT762" s="37"/>
      <c r="GU762" s="37"/>
      <c r="GV762" s="37"/>
      <c r="GW762" s="37"/>
      <c r="GX762" s="37"/>
      <c r="GY762" s="37"/>
      <c r="GZ762" s="37"/>
      <c r="HA762" s="37"/>
      <c r="HB762" s="37"/>
      <c r="HC762" s="37"/>
      <c r="HD762" s="37"/>
      <c r="HE762" s="37"/>
      <c r="HF762" s="37"/>
      <c r="HG762" s="37"/>
      <c r="HH762" s="37"/>
      <c r="HI762" s="37"/>
      <c r="HJ762" s="37"/>
      <c r="HK762" s="37"/>
      <c r="HL762" s="37"/>
      <c r="HM762" s="37"/>
      <c r="HN762" s="37"/>
      <c r="HO762" s="37"/>
      <c r="HP762" s="37"/>
      <c r="HQ762" s="37"/>
      <c r="HR762" s="37"/>
      <c r="HS762" s="37"/>
      <c r="HT762" s="37"/>
      <c r="HU762" s="37"/>
      <c r="HV762" s="37"/>
      <c r="HW762" s="37"/>
      <c r="HX762" s="37"/>
      <c r="HY762" s="37"/>
      <c r="HZ762" s="37"/>
      <c r="IA762" s="37"/>
      <c r="IB762" s="37"/>
      <c r="IC762" s="37"/>
      <c r="ID762" s="37"/>
      <c r="IE762" s="37"/>
      <c r="IF762" s="37"/>
      <c r="IG762" s="37"/>
      <c r="IH762" s="37"/>
      <c r="II762" s="37"/>
      <c r="IJ762" s="37"/>
      <c r="IK762" s="37"/>
      <c r="IL762" s="37"/>
      <c r="IM762" s="37"/>
      <c r="IN762" s="37"/>
      <c r="IO762" s="37"/>
      <c r="IP762" s="37"/>
      <c r="IQ762" s="37"/>
    </row>
    <row r="764" spans="1:251" ht="18.75">
      <c r="A764" s="36" t="s">
        <v>241</v>
      </c>
      <c r="AW764" s="38"/>
      <c r="AX764" s="39"/>
      <c r="AY764" s="38"/>
    </row>
    <row r="766" spans="1:251" ht="18.75">
      <c r="B766" s="122" t="s">
        <v>0</v>
      </c>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row>
    <row r="767" spans="1:251">
      <c r="Z767" s="40"/>
      <c r="AD767" s="40"/>
      <c r="AE767" s="40"/>
      <c r="AF767" s="40"/>
      <c r="AG767" s="40"/>
      <c r="AH767" s="40"/>
      <c r="AI767" s="40"/>
      <c r="AO767" s="40"/>
    </row>
    <row r="768" spans="1:251" ht="13.5" thickBot="1">
      <c r="Z768" s="40"/>
      <c r="AD768" s="40"/>
      <c r="AE768" s="40"/>
      <c r="AF768" s="40"/>
      <c r="AG768" s="40"/>
      <c r="AH768" s="40"/>
      <c r="AI768" s="40"/>
      <c r="AO768" s="40"/>
      <c r="DI768" s="41"/>
    </row>
    <row r="769" spans="1:113" ht="24.75" customHeight="1" thickBot="1">
      <c r="B769" s="124" t="s">
        <v>242</v>
      </c>
      <c r="C769" s="125"/>
      <c r="D769" s="125"/>
      <c r="E769" s="125"/>
      <c r="F769" s="125"/>
      <c r="G769" s="125"/>
      <c r="H769" s="126" t="s">
        <v>387</v>
      </c>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8"/>
      <c r="DI769" s="41"/>
    </row>
    <row r="770" spans="1:113" ht="14.25">
      <c r="B770" s="42"/>
      <c r="C770" s="42"/>
      <c r="D770" s="42"/>
      <c r="E770" s="42"/>
      <c r="F770" s="42"/>
      <c r="G770" s="42"/>
      <c r="H770" s="43"/>
      <c r="I770" s="43"/>
      <c r="J770" s="43"/>
      <c r="K770" s="43"/>
      <c r="L770" s="44"/>
      <c r="M770" s="44"/>
      <c r="N770" s="44"/>
      <c r="O770" s="44"/>
      <c r="P770" s="43"/>
      <c r="Q770" s="43"/>
      <c r="R770" s="43"/>
      <c r="S770" s="43"/>
      <c r="T770" s="43"/>
      <c r="U770" s="43"/>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5"/>
      <c r="DI770" s="41"/>
    </row>
    <row r="771" spans="1:113" ht="15" thickBot="1">
      <c r="A771" s="46"/>
      <c r="B771" s="45" t="s">
        <v>244</v>
      </c>
      <c r="C771" s="43"/>
      <c r="D771" s="43"/>
      <c r="E771" s="43"/>
      <c r="F771" s="43"/>
      <c r="G771" s="43"/>
      <c r="H771" s="43"/>
      <c r="I771" s="43"/>
      <c r="J771" s="43"/>
      <c r="K771" s="43"/>
      <c r="L771" s="44"/>
      <c r="M771" s="44"/>
      <c r="N771" s="44"/>
      <c r="O771" s="44"/>
      <c r="P771" s="43"/>
      <c r="Q771" s="43"/>
      <c r="R771" s="43"/>
      <c r="S771" s="43"/>
      <c r="T771" s="43"/>
      <c r="U771" s="43"/>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DI771" s="41"/>
    </row>
    <row r="772" spans="1:113" ht="14.25">
      <c r="A772" s="43"/>
      <c r="B772" s="47"/>
      <c r="C772" s="42"/>
      <c r="D772" s="42"/>
      <c r="E772" s="42"/>
      <c r="F772" s="42"/>
      <c r="G772" s="42"/>
      <c r="H772" s="42"/>
      <c r="I772" s="42"/>
      <c r="J772" s="42"/>
      <c r="K772" s="42"/>
      <c r="L772" s="48"/>
      <c r="M772" s="48"/>
      <c r="N772" s="48"/>
      <c r="O772" s="48"/>
      <c r="P772" s="42"/>
      <c r="Q772" s="42"/>
      <c r="R772" s="42"/>
      <c r="S772" s="42"/>
      <c r="T772" s="42"/>
      <c r="U772" s="42"/>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9"/>
      <c r="AV772" s="49"/>
      <c r="AW772" s="49"/>
      <c r="AX772" s="50"/>
    </row>
    <row r="773" spans="1:113" ht="12" customHeight="1">
      <c r="A773" s="43"/>
      <c r="B773" s="129" t="s">
        <v>388</v>
      </c>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c r="AA773" s="130"/>
      <c r="AB773" s="130"/>
      <c r="AC773" s="130"/>
      <c r="AD773" s="130"/>
      <c r="AE773" s="130"/>
      <c r="AF773" s="130"/>
      <c r="AG773" s="130"/>
      <c r="AH773" s="130"/>
      <c r="AI773" s="130"/>
      <c r="AJ773" s="130"/>
      <c r="AK773" s="130"/>
      <c r="AL773" s="130"/>
      <c r="AM773" s="130"/>
      <c r="AN773" s="130"/>
      <c r="AO773" s="130"/>
      <c r="AP773" s="130"/>
      <c r="AQ773" s="130"/>
      <c r="AR773" s="130"/>
      <c r="AS773" s="130"/>
      <c r="AT773" s="130"/>
      <c r="AU773" s="130"/>
      <c r="AV773" s="130"/>
      <c r="AW773" s="130"/>
      <c r="AX773" s="131"/>
    </row>
    <row r="774" spans="1:113" ht="12" customHeight="1">
      <c r="A774" s="43"/>
      <c r="B774" s="129"/>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c r="AA774" s="130"/>
      <c r="AB774" s="130"/>
      <c r="AC774" s="130"/>
      <c r="AD774" s="130"/>
      <c r="AE774" s="130"/>
      <c r="AF774" s="130"/>
      <c r="AG774" s="130"/>
      <c r="AH774" s="130"/>
      <c r="AI774" s="130"/>
      <c r="AJ774" s="130"/>
      <c r="AK774" s="130"/>
      <c r="AL774" s="130"/>
      <c r="AM774" s="130"/>
      <c r="AN774" s="130"/>
      <c r="AO774" s="130"/>
      <c r="AP774" s="130"/>
      <c r="AQ774" s="130"/>
      <c r="AR774" s="130"/>
      <c r="AS774" s="130"/>
      <c r="AT774" s="130"/>
      <c r="AU774" s="130"/>
      <c r="AV774" s="130"/>
      <c r="AW774" s="130"/>
      <c r="AX774" s="131"/>
    </row>
    <row r="775" spans="1:113" ht="12" customHeight="1">
      <c r="A775" s="43"/>
      <c r="B775" s="129"/>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c r="AA775" s="130"/>
      <c r="AB775" s="130"/>
      <c r="AC775" s="130"/>
      <c r="AD775" s="130"/>
      <c r="AE775" s="130"/>
      <c r="AF775" s="130"/>
      <c r="AG775" s="130"/>
      <c r="AH775" s="130"/>
      <c r="AI775" s="130"/>
      <c r="AJ775" s="130"/>
      <c r="AK775" s="130"/>
      <c r="AL775" s="130"/>
      <c r="AM775" s="130"/>
      <c r="AN775" s="130"/>
      <c r="AO775" s="130"/>
      <c r="AP775" s="130"/>
      <c r="AQ775" s="130"/>
      <c r="AR775" s="130"/>
      <c r="AS775" s="130"/>
      <c r="AT775" s="130"/>
      <c r="AU775" s="130"/>
      <c r="AV775" s="130"/>
      <c r="AW775" s="130"/>
      <c r="AX775" s="131"/>
    </row>
    <row r="776" spans="1:113" ht="12" customHeight="1">
      <c r="A776" s="43"/>
      <c r="B776" s="129"/>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c r="AA776" s="130"/>
      <c r="AB776" s="130"/>
      <c r="AC776" s="130"/>
      <c r="AD776" s="130"/>
      <c r="AE776" s="130"/>
      <c r="AF776" s="130"/>
      <c r="AG776" s="130"/>
      <c r="AH776" s="130"/>
      <c r="AI776" s="130"/>
      <c r="AJ776" s="130"/>
      <c r="AK776" s="130"/>
      <c r="AL776" s="130"/>
      <c r="AM776" s="130"/>
      <c r="AN776" s="130"/>
      <c r="AO776" s="130"/>
      <c r="AP776" s="130"/>
      <c r="AQ776" s="130"/>
      <c r="AR776" s="130"/>
      <c r="AS776" s="130"/>
      <c r="AT776" s="130"/>
      <c r="AU776" s="130"/>
      <c r="AV776" s="130"/>
      <c r="AW776" s="130"/>
      <c r="AX776" s="131"/>
      <c r="BC776" s="51"/>
    </row>
    <row r="777" spans="1:113" ht="12" customHeight="1">
      <c r="A777" s="43"/>
      <c r="B777" s="129"/>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c r="AA777" s="130"/>
      <c r="AB777" s="130"/>
      <c r="AC777" s="130"/>
      <c r="AD777" s="130"/>
      <c r="AE777" s="130"/>
      <c r="AF777" s="130"/>
      <c r="AG777" s="130"/>
      <c r="AH777" s="130"/>
      <c r="AI777" s="130"/>
      <c r="AJ777" s="130"/>
      <c r="AK777" s="130"/>
      <c r="AL777" s="130"/>
      <c r="AM777" s="130"/>
      <c r="AN777" s="130"/>
      <c r="AO777" s="130"/>
      <c r="AP777" s="130"/>
      <c r="AQ777" s="130"/>
      <c r="AR777" s="130"/>
      <c r="AS777" s="130"/>
      <c r="AT777" s="130"/>
      <c r="AU777" s="130"/>
      <c r="AV777" s="130"/>
      <c r="AW777" s="130"/>
      <c r="AX777" s="131"/>
    </row>
    <row r="778" spans="1:113" ht="15" thickBot="1">
      <c r="A778" s="52"/>
      <c r="B778" s="53"/>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c r="AC778" s="54"/>
      <c r="AD778" s="54"/>
      <c r="AE778" s="54"/>
      <c r="AF778" s="54"/>
      <c r="AG778" s="54"/>
      <c r="AH778" s="54"/>
      <c r="AI778" s="54"/>
      <c r="AJ778" s="54"/>
      <c r="AK778" s="54"/>
      <c r="AL778" s="54"/>
      <c r="AM778" s="54"/>
      <c r="AN778" s="54"/>
      <c r="AO778" s="54"/>
      <c r="AP778" s="54"/>
      <c r="AQ778" s="54"/>
      <c r="AR778" s="54"/>
      <c r="AS778" s="54"/>
      <c r="AT778" s="54"/>
      <c r="AU778" s="54"/>
      <c r="AV778" s="54"/>
      <c r="AW778" s="54"/>
      <c r="AX778" s="55"/>
    </row>
    <row r="779" spans="1:113">
      <c r="B779" s="56"/>
    </row>
    <row r="780" spans="1:113" ht="15" thickBot="1">
      <c r="A780" s="46"/>
      <c r="B780" s="45" t="s">
        <v>245</v>
      </c>
      <c r="C780" s="43"/>
      <c r="D780" s="43"/>
      <c r="E780" s="43"/>
      <c r="F780" s="43"/>
      <c r="G780" s="43"/>
      <c r="H780" s="43"/>
      <c r="I780" s="43"/>
      <c r="J780" s="43"/>
      <c r="K780" s="43"/>
      <c r="L780" s="44"/>
      <c r="M780" s="44"/>
      <c r="N780" s="44"/>
      <c r="O780" s="44"/>
      <c r="P780" s="43"/>
      <c r="Q780" s="43"/>
      <c r="R780" s="43"/>
      <c r="S780" s="43"/>
      <c r="T780" s="43"/>
      <c r="U780" s="43"/>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5"/>
      <c r="DI780" s="41"/>
    </row>
    <row r="781" spans="1:113" ht="14.25">
      <c r="A781" s="43"/>
      <c r="B781" s="47"/>
      <c r="C781" s="42"/>
      <c r="D781" s="42"/>
      <c r="E781" s="42"/>
      <c r="F781" s="42"/>
      <c r="G781" s="42"/>
      <c r="H781" s="42"/>
      <c r="I781" s="42"/>
      <c r="J781" s="42"/>
      <c r="K781" s="42"/>
      <c r="L781" s="48"/>
      <c r="M781" s="48"/>
      <c r="N781" s="48"/>
      <c r="O781" s="48"/>
      <c r="P781" s="42"/>
      <c r="Q781" s="42"/>
      <c r="R781" s="42"/>
      <c r="S781" s="42"/>
      <c r="T781" s="42"/>
      <c r="U781" s="42"/>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50"/>
    </row>
    <row r="782" spans="1:113" ht="12" customHeight="1">
      <c r="A782" s="43"/>
      <c r="B782" s="129" t="s">
        <v>389</v>
      </c>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c r="AA782" s="130"/>
      <c r="AB782" s="130"/>
      <c r="AC782" s="130"/>
      <c r="AD782" s="130"/>
      <c r="AE782" s="130"/>
      <c r="AF782" s="130"/>
      <c r="AG782" s="130"/>
      <c r="AH782" s="130"/>
      <c r="AI782" s="130"/>
      <c r="AJ782" s="130"/>
      <c r="AK782" s="130"/>
      <c r="AL782" s="130"/>
      <c r="AM782" s="130"/>
      <c r="AN782" s="130"/>
      <c r="AO782" s="130"/>
      <c r="AP782" s="130"/>
      <c r="AQ782" s="130"/>
      <c r="AR782" s="130"/>
      <c r="AS782" s="130"/>
      <c r="AT782" s="130"/>
      <c r="AU782" s="130"/>
      <c r="AV782" s="130"/>
      <c r="AW782" s="130"/>
      <c r="AX782" s="131"/>
    </row>
    <row r="783" spans="1:113" ht="12" customHeight="1">
      <c r="A783" s="43"/>
      <c r="B783" s="129"/>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c r="AA783" s="130"/>
      <c r="AB783" s="130"/>
      <c r="AC783" s="130"/>
      <c r="AD783" s="130"/>
      <c r="AE783" s="130"/>
      <c r="AF783" s="130"/>
      <c r="AG783" s="130"/>
      <c r="AH783" s="130"/>
      <c r="AI783" s="130"/>
      <c r="AJ783" s="130"/>
      <c r="AK783" s="130"/>
      <c r="AL783" s="130"/>
      <c r="AM783" s="130"/>
      <c r="AN783" s="130"/>
      <c r="AO783" s="130"/>
      <c r="AP783" s="130"/>
      <c r="AQ783" s="130"/>
      <c r="AR783" s="130"/>
      <c r="AS783" s="130"/>
      <c r="AT783" s="130"/>
      <c r="AU783" s="130"/>
      <c r="AV783" s="130"/>
      <c r="AW783" s="130"/>
      <c r="AX783" s="131"/>
    </row>
    <row r="784" spans="1:113" ht="12" customHeight="1">
      <c r="A784" s="43"/>
      <c r="B784" s="129"/>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c r="AA784" s="130"/>
      <c r="AB784" s="130"/>
      <c r="AC784" s="130"/>
      <c r="AD784" s="130"/>
      <c r="AE784" s="130"/>
      <c r="AF784" s="130"/>
      <c r="AG784" s="130"/>
      <c r="AH784" s="130"/>
      <c r="AI784" s="130"/>
      <c r="AJ784" s="130"/>
      <c r="AK784" s="130"/>
      <c r="AL784" s="130"/>
      <c r="AM784" s="130"/>
      <c r="AN784" s="130"/>
      <c r="AO784" s="130"/>
      <c r="AP784" s="130"/>
      <c r="AQ784" s="130"/>
      <c r="AR784" s="130"/>
      <c r="AS784" s="130"/>
      <c r="AT784" s="130"/>
      <c r="AU784" s="130"/>
      <c r="AV784" s="130"/>
      <c r="AW784" s="130"/>
      <c r="AX784" s="131"/>
    </row>
    <row r="785" spans="1:251" ht="12" customHeight="1">
      <c r="A785" s="43"/>
      <c r="B785" s="129"/>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0"/>
      <c r="AP785" s="130"/>
      <c r="AQ785" s="130"/>
      <c r="AR785" s="130"/>
      <c r="AS785" s="130"/>
      <c r="AT785" s="130"/>
      <c r="AU785" s="130"/>
      <c r="AV785" s="130"/>
      <c r="AW785" s="130"/>
      <c r="AX785" s="131"/>
      <c r="BC785" s="51"/>
    </row>
    <row r="786" spans="1:251" ht="12" customHeight="1">
      <c r="A786" s="43"/>
      <c r="B786" s="129"/>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0"/>
      <c r="AP786" s="130"/>
      <c r="AQ786" s="130"/>
      <c r="AR786" s="130"/>
      <c r="AS786" s="130"/>
      <c r="AT786" s="130"/>
      <c r="AU786" s="130"/>
      <c r="AV786" s="130"/>
      <c r="AW786" s="130"/>
      <c r="AX786" s="131"/>
    </row>
    <row r="787" spans="1:251" ht="12" customHeight="1">
      <c r="A787" s="43"/>
      <c r="B787" s="129"/>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c r="AA787" s="130"/>
      <c r="AB787" s="130"/>
      <c r="AC787" s="130"/>
      <c r="AD787" s="130"/>
      <c r="AE787" s="130"/>
      <c r="AF787" s="130"/>
      <c r="AG787" s="130"/>
      <c r="AH787" s="130"/>
      <c r="AI787" s="130"/>
      <c r="AJ787" s="130"/>
      <c r="AK787" s="130"/>
      <c r="AL787" s="130"/>
      <c r="AM787" s="130"/>
      <c r="AN787" s="130"/>
      <c r="AO787" s="130"/>
      <c r="AP787" s="130"/>
      <c r="AQ787" s="130"/>
      <c r="AR787" s="130"/>
      <c r="AS787" s="130"/>
      <c r="AT787" s="130"/>
      <c r="AU787" s="130"/>
      <c r="AV787" s="130"/>
      <c r="AW787" s="130"/>
      <c r="AX787" s="131"/>
    </row>
    <row r="788" spans="1:251" ht="12" customHeight="1">
      <c r="A788" s="43"/>
      <c r="B788" s="129"/>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c r="AA788" s="130"/>
      <c r="AB788" s="130"/>
      <c r="AC788" s="130"/>
      <c r="AD788" s="130"/>
      <c r="AE788" s="130"/>
      <c r="AF788" s="130"/>
      <c r="AG788" s="130"/>
      <c r="AH788" s="130"/>
      <c r="AI788" s="130"/>
      <c r="AJ788" s="130"/>
      <c r="AK788" s="130"/>
      <c r="AL788" s="130"/>
      <c r="AM788" s="130"/>
      <c r="AN788" s="130"/>
      <c r="AO788" s="130"/>
      <c r="AP788" s="130"/>
      <c r="AQ788" s="130"/>
      <c r="AR788" s="130"/>
      <c r="AS788" s="130"/>
      <c r="AT788" s="130"/>
      <c r="AU788" s="130"/>
      <c r="AV788" s="130"/>
      <c r="AW788" s="130"/>
      <c r="AX788" s="131"/>
    </row>
    <row r="789" spans="1:251" ht="15" thickBot="1">
      <c r="A789" s="52"/>
      <c r="B789" s="53"/>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54"/>
      <c r="AU789" s="54"/>
      <c r="AV789" s="54"/>
      <c r="AW789" s="54"/>
      <c r="AX789" s="55"/>
    </row>
    <row r="790" spans="1:251">
      <c r="B790" s="56"/>
    </row>
    <row r="791" spans="1:251" ht="14.25">
      <c r="B791" s="45" t="s">
        <v>247</v>
      </c>
      <c r="C791" s="43"/>
      <c r="D791" s="43"/>
      <c r="E791" s="43"/>
      <c r="F791" s="43"/>
      <c r="G791" s="43"/>
      <c r="H791" s="43"/>
      <c r="I791" s="43"/>
      <c r="J791" s="43"/>
      <c r="K791" s="43"/>
      <c r="L791" s="44"/>
      <c r="M791" s="44"/>
      <c r="N791" s="44"/>
      <c r="O791" s="44"/>
      <c r="P791" s="43"/>
      <c r="Q791" s="43"/>
      <c r="R791" s="43"/>
      <c r="S791" s="43"/>
      <c r="T791" s="43"/>
      <c r="U791" s="43"/>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row>
    <row r="792" spans="1:251" ht="15" thickBot="1">
      <c r="B792" s="43"/>
      <c r="C792" s="43"/>
      <c r="D792" s="43"/>
      <c r="E792" s="43"/>
      <c r="F792" s="43"/>
      <c r="G792" s="43"/>
      <c r="H792" s="43"/>
      <c r="I792" s="43"/>
      <c r="J792" s="43"/>
      <c r="K792" s="43"/>
      <c r="L792" s="44"/>
      <c r="M792" s="44"/>
      <c r="N792" s="44"/>
      <c r="O792" s="44"/>
      <c r="P792" s="43"/>
      <c r="Q792" s="43"/>
      <c r="R792" s="43"/>
      <c r="S792" s="43"/>
      <c r="T792" s="43"/>
      <c r="U792" s="43"/>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AX792" s="57" t="s">
        <v>248</v>
      </c>
    </row>
    <row r="793" spans="1:251" s="51" customFormat="1" ht="13.5" customHeight="1">
      <c r="A793" s="43"/>
      <c r="B793" s="132" t="s">
        <v>249</v>
      </c>
      <c r="C793" s="133"/>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4"/>
      <c r="AA793" s="138" t="s">
        <v>250</v>
      </c>
      <c r="AB793" s="133"/>
      <c r="AC793" s="133"/>
      <c r="AD793" s="133"/>
      <c r="AE793" s="133"/>
      <c r="AF793" s="133"/>
      <c r="AG793" s="133"/>
      <c r="AH793" s="133"/>
      <c r="AI793" s="134"/>
      <c r="AJ793" s="138" t="s">
        <v>251</v>
      </c>
      <c r="AK793" s="133"/>
      <c r="AL793" s="133"/>
      <c r="AM793" s="133"/>
      <c r="AN793" s="133"/>
      <c r="AO793" s="133"/>
      <c r="AP793" s="133"/>
      <c r="AQ793" s="133"/>
      <c r="AR793" s="134"/>
      <c r="AS793" s="138" t="s">
        <v>252</v>
      </c>
      <c r="AT793" s="133"/>
      <c r="AU793" s="133"/>
      <c r="AV793" s="133"/>
      <c r="AW793" s="133"/>
      <c r="AX793" s="140"/>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c r="CT793" s="37"/>
      <c r="CU793" s="37"/>
      <c r="CV793" s="37"/>
      <c r="CW793" s="37"/>
      <c r="CX793" s="37"/>
      <c r="CY793" s="37"/>
      <c r="CZ793" s="37"/>
      <c r="DA793" s="37"/>
      <c r="DB793" s="37"/>
      <c r="DC793" s="37"/>
      <c r="DD793" s="37"/>
      <c r="DE793" s="37"/>
      <c r="DF793" s="37"/>
      <c r="DG793" s="37"/>
      <c r="DH793" s="37"/>
      <c r="DI793" s="37"/>
      <c r="DJ793" s="37"/>
      <c r="DK793" s="37"/>
      <c r="DL793" s="37"/>
      <c r="DM793" s="37"/>
      <c r="DN793" s="37"/>
      <c r="DO793" s="37"/>
      <c r="DP793" s="37"/>
      <c r="DQ793" s="37"/>
      <c r="DR793" s="37"/>
      <c r="DS793" s="37"/>
      <c r="DT793" s="37"/>
      <c r="DU793" s="37"/>
      <c r="DV793" s="37"/>
      <c r="DW793" s="37"/>
      <c r="DX793" s="37"/>
      <c r="DY793" s="37"/>
      <c r="DZ793" s="37"/>
      <c r="EA793" s="37"/>
      <c r="EB793" s="37"/>
      <c r="EC793" s="37"/>
      <c r="ED793" s="37"/>
      <c r="EE793" s="37"/>
      <c r="EF793" s="37"/>
      <c r="EG793" s="37"/>
      <c r="EH793" s="37"/>
      <c r="EI793" s="37"/>
      <c r="EJ793" s="37"/>
      <c r="EK793" s="37"/>
      <c r="EL793" s="37"/>
      <c r="EM793" s="37"/>
      <c r="EN793" s="37"/>
      <c r="EO793" s="37"/>
      <c r="EP793" s="37"/>
      <c r="EQ793" s="37"/>
      <c r="ER793" s="37"/>
      <c r="ES793" s="37"/>
      <c r="ET793" s="37"/>
      <c r="EU793" s="37"/>
      <c r="EV793" s="37"/>
      <c r="EW793" s="37"/>
      <c r="EX793" s="37"/>
      <c r="EY793" s="37"/>
      <c r="EZ793" s="37"/>
      <c r="FA793" s="37"/>
      <c r="FB793" s="37"/>
      <c r="FC793" s="37"/>
      <c r="FD793" s="37"/>
      <c r="FE793" s="37"/>
      <c r="FF793" s="37"/>
      <c r="FG793" s="37"/>
      <c r="FH793" s="37"/>
      <c r="FI793" s="37"/>
      <c r="FJ793" s="37"/>
      <c r="FK793" s="37"/>
      <c r="FL793" s="37"/>
      <c r="FM793" s="37"/>
      <c r="FN793" s="37"/>
      <c r="FO793" s="37"/>
      <c r="FP793" s="37"/>
      <c r="FQ793" s="37"/>
      <c r="FR793" s="37"/>
      <c r="FS793" s="37"/>
      <c r="FT793" s="37"/>
      <c r="FU793" s="37"/>
      <c r="FV793" s="37"/>
      <c r="FW793" s="37"/>
      <c r="FX793" s="37"/>
      <c r="FY793" s="37"/>
      <c r="FZ793" s="37"/>
      <c r="GA793" s="37"/>
      <c r="GB793" s="37"/>
      <c r="GC793" s="37"/>
      <c r="GD793" s="37"/>
      <c r="GE793" s="37"/>
      <c r="GF793" s="37"/>
      <c r="GG793" s="37"/>
      <c r="GH793" s="37"/>
      <c r="GI793" s="37"/>
      <c r="GJ793" s="37"/>
      <c r="GK793" s="37"/>
      <c r="GL793" s="37"/>
      <c r="GM793" s="37"/>
      <c r="GN793" s="37"/>
      <c r="GO793" s="37"/>
      <c r="GP793" s="37"/>
      <c r="GQ793" s="37"/>
      <c r="GR793" s="37"/>
      <c r="GS793" s="37"/>
      <c r="GT793" s="37"/>
      <c r="GU793" s="37"/>
      <c r="GV793" s="37"/>
      <c r="GW793" s="37"/>
      <c r="GX793" s="37"/>
      <c r="GY793" s="37"/>
      <c r="GZ793" s="37"/>
      <c r="HA793" s="37"/>
      <c r="HB793" s="37"/>
      <c r="HC793" s="37"/>
      <c r="HD793" s="37"/>
      <c r="HE793" s="37"/>
      <c r="HF793" s="37"/>
      <c r="HG793" s="37"/>
      <c r="HH793" s="37"/>
      <c r="HI793" s="37"/>
      <c r="HJ793" s="37"/>
      <c r="HK793" s="37"/>
      <c r="HL793" s="37"/>
      <c r="HM793" s="37"/>
      <c r="HN793" s="37"/>
      <c r="HO793" s="37"/>
      <c r="HP793" s="37"/>
      <c r="HQ793" s="37"/>
      <c r="HR793" s="37"/>
      <c r="HS793" s="37"/>
      <c r="HT793" s="37"/>
      <c r="HU793" s="37"/>
      <c r="HV793" s="37"/>
      <c r="HW793" s="37"/>
      <c r="HX793" s="37"/>
      <c r="HY793" s="37"/>
      <c r="HZ793" s="37"/>
      <c r="IA793" s="37"/>
      <c r="IB793" s="37"/>
      <c r="IC793" s="37"/>
      <c r="ID793" s="37"/>
      <c r="IE793" s="37"/>
      <c r="IF793" s="37"/>
      <c r="IG793" s="37"/>
      <c r="IH793" s="37"/>
      <c r="II793" s="37"/>
      <c r="IJ793" s="37"/>
      <c r="IK793" s="37"/>
      <c r="IL793" s="37"/>
      <c r="IM793" s="37"/>
      <c r="IN793" s="37"/>
      <c r="IO793" s="37"/>
      <c r="IP793" s="37"/>
      <c r="IQ793" s="37"/>
    </row>
    <row r="794" spans="1:251" s="51" customFormat="1" ht="13.5">
      <c r="A794" s="43"/>
      <c r="B794" s="135"/>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7"/>
      <c r="AA794" s="139"/>
      <c r="AB794" s="136"/>
      <c r="AC794" s="136"/>
      <c r="AD794" s="136"/>
      <c r="AE794" s="136"/>
      <c r="AF794" s="136"/>
      <c r="AG794" s="136"/>
      <c r="AH794" s="136"/>
      <c r="AI794" s="137"/>
      <c r="AJ794" s="139"/>
      <c r="AK794" s="136"/>
      <c r="AL794" s="136"/>
      <c r="AM794" s="136"/>
      <c r="AN794" s="136"/>
      <c r="AO794" s="136"/>
      <c r="AP794" s="136"/>
      <c r="AQ794" s="136"/>
      <c r="AR794" s="137"/>
      <c r="AS794" s="139"/>
      <c r="AT794" s="136"/>
      <c r="AU794" s="136"/>
      <c r="AV794" s="136"/>
      <c r="AW794" s="136"/>
      <c r="AX794" s="141"/>
      <c r="AY794" s="37"/>
      <c r="AZ794" s="37"/>
      <c r="BA794" s="37"/>
      <c r="BB794" s="58"/>
      <c r="BC794" s="59"/>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c r="CT794" s="37"/>
      <c r="CU794" s="37"/>
      <c r="CV794" s="37"/>
      <c r="CW794" s="37"/>
      <c r="CX794" s="37"/>
      <c r="CY794" s="37"/>
      <c r="CZ794" s="37"/>
      <c r="DA794" s="37"/>
      <c r="DB794" s="37"/>
      <c r="DC794" s="37"/>
      <c r="DD794" s="37"/>
      <c r="DE794" s="37"/>
      <c r="DF794" s="37"/>
      <c r="DG794" s="37"/>
      <c r="DH794" s="37"/>
      <c r="DI794" s="37"/>
      <c r="DJ794" s="37"/>
      <c r="DK794" s="37"/>
      <c r="DL794" s="37"/>
      <c r="DM794" s="37"/>
      <c r="DN794" s="37"/>
      <c r="DO794" s="37"/>
      <c r="DP794" s="37"/>
      <c r="DQ794" s="37"/>
      <c r="DR794" s="37"/>
      <c r="DS794" s="37"/>
      <c r="DT794" s="37"/>
      <c r="DU794" s="37"/>
      <c r="DV794" s="37"/>
      <c r="DW794" s="37"/>
      <c r="DX794" s="37"/>
      <c r="DY794" s="37"/>
      <c r="DZ794" s="37"/>
      <c r="EA794" s="37"/>
      <c r="EB794" s="37"/>
      <c r="EC794" s="37"/>
      <c r="ED794" s="37"/>
      <c r="EE794" s="37"/>
      <c r="EF794" s="37"/>
      <c r="EG794" s="37"/>
      <c r="EH794" s="37"/>
      <c r="EI794" s="37"/>
      <c r="EJ794" s="37"/>
      <c r="EK794" s="37"/>
      <c r="EL794" s="37"/>
      <c r="EM794" s="37"/>
      <c r="EN794" s="37"/>
      <c r="EO794" s="37"/>
      <c r="EP794" s="37"/>
      <c r="EQ794" s="37"/>
      <c r="ER794" s="37"/>
      <c r="ES794" s="37"/>
      <c r="ET794" s="37"/>
      <c r="EU794" s="37"/>
      <c r="EV794" s="37"/>
      <c r="EW794" s="37"/>
      <c r="EX794" s="37"/>
      <c r="EY794" s="37"/>
      <c r="EZ794" s="37"/>
      <c r="FA794" s="37"/>
      <c r="FB794" s="37"/>
      <c r="FC794" s="37"/>
      <c r="FD794" s="37"/>
      <c r="FE794" s="37"/>
      <c r="FF794" s="37"/>
      <c r="FG794" s="37"/>
      <c r="FH794" s="37"/>
      <c r="FI794" s="37"/>
      <c r="FJ794" s="37"/>
      <c r="FK794" s="37"/>
      <c r="FL794" s="37"/>
      <c r="FM794" s="37"/>
      <c r="FN794" s="37"/>
      <c r="FO794" s="37"/>
      <c r="FP794" s="37"/>
      <c r="FQ794" s="37"/>
      <c r="FR794" s="37"/>
      <c r="FS794" s="37"/>
      <c r="FT794" s="37"/>
      <c r="FU794" s="37"/>
      <c r="FV794" s="37"/>
      <c r="FW794" s="37"/>
      <c r="FX794" s="37"/>
      <c r="FY794" s="37"/>
      <c r="FZ794" s="37"/>
      <c r="GA794" s="37"/>
      <c r="GB794" s="37"/>
      <c r="GC794" s="37"/>
      <c r="GD794" s="37"/>
      <c r="GE794" s="37"/>
      <c r="GF794" s="37"/>
      <c r="GG794" s="37"/>
      <c r="GH794" s="37"/>
      <c r="GI794" s="37"/>
      <c r="GJ794" s="37"/>
      <c r="GK794" s="37"/>
      <c r="GL794" s="37"/>
      <c r="GM794" s="37"/>
      <c r="GN794" s="37"/>
      <c r="GO794" s="37"/>
      <c r="GP794" s="37"/>
      <c r="GQ794" s="37"/>
      <c r="GR794" s="37"/>
      <c r="GS794" s="37"/>
      <c r="GT794" s="37"/>
      <c r="GU794" s="37"/>
      <c r="GV794" s="37"/>
      <c r="GW794" s="37"/>
      <c r="GX794" s="37"/>
      <c r="GY794" s="37"/>
      <c r="GZ794" s="37"/>
      <c r="HA794" s="37"/>
      <c r="HB794" s="37"/>
      <c r="HC794" s="37"/>
      <c r="HD794" s="37"/>
      <c r="HE794" s="37"/>
      <c r="HF794" s="37"/>
      <c r="HG794" s="37"/>
      <c r="HH794" s="37"/>
      <c r="HI794" s="37"/>
      <c r="HJ794" s="37"/>
      <c r="HK794" s="37"/>
      <c r="HL794" s="37"/>
      <c r="HM794" s="37"/>
      <c r="HN794" s="37"/>
      <c r="HO794" s="37"/>
      <c r="HP794" s="37"/>
      <c r="HQ794" s="37"/>
      <c r="HR794" s="37"/>
      <c r="HS794" s="37"/>
      <c r="HT794" s="37"/>
      <c r="HU794" s="37"/>
      <c r="HV794" s="37"/>
      <c r="HW794" s="37"/>
      <c r="HX794" s="37"/>
      <c r="HY794" s="37"/>
      <c r="HZ794" s="37"/>
      <c r="IA794" s="37"/>
      <c r="IB794" s="37"/>
      <c r="IC794" s="37"/>
      <c r="ID794" s="37"/>
      <c r="IE794" s="37"/>
      <c r="IF794" s="37"/>
      <c r="IG794" s="37"/>
      <c r="IH794" s="37"/>
      <c r="II794" s="37"/>
      <c r="IJ794" s="37"/>
      <c r="IK794" s="37"/>
      <c r="IL794" s="37"/>
      <c r="IM794" s="37"/>
      <c r="IN794" s="37"/>
      <c r="IO794" s="37"/>
      <c r="IP794" s="37"/>
      <c r="IQ794" s="37"/>
    </row>
    <row r="795" spans="1:251" s="51" customFormat="1" ht="18.75" customHeight="1">
      <c r="A795" s="43"/>
      <c r="B795" s="60"/>
      <c r="C795" s="104" t="s">
        <v>390</v>
      </c>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6"/>
      <c r="AA795" s="107">
        <v>20655550</v>
      </c>
      <c r="AB795" s="108"/>
      <c r="AC795" s="108"/>
      <c r="AD795" s="108"/>
      <c r="AE795" s="108"/>
      <c r="AF795" s="108"/>
      <c r="AG795" s="108"/>
      <c r="AH795" s="108"/>
      <c r="AI795" s="109"/>
      <c r="AJ795" s="107">
        <v>25062715</v>
      </c>
      <c r="AK795" s="108"/>
      <c r="AL795" s="108"/>
      <c r="AM795" s="108"/>
      <c r="AN795" s="108"/>
      <c r="AO795" s="108"/>
      <c r="AP795" s="108"/>
      <c r="AQ795" s="108"/>
      <c r="AR795" s="109"/>
      <c r="AS795" s="110"/>
      <c r="AT795" s="111"/>
      <c r="AU795" s="111"/>
      <c r="AV795" s="111"/>
      <c r="AW795" s="111"/>
      <c r="AX795" s="112"/>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c r="CT795" s="37"/>
      <c r="CU795" s="37"/>
      <c r="CV795" s="37"/>
      <c r="CW795" s="37"/>
      <c r="CX795" s="37"/>
      <c r="CY795" s="37"/>
      <c r="CZ795" s="37"/>
      <c r="DA795" s="37"/>
      <c r="DB795" s="37"/>
      <c r="DC795" s="37"/>
      <c r="DD795" s="37"/>
      <c r="DE795" s="37"/>
      <c r="DF795" s="37"/>
      <c r="DG795" s="37"/>
      <c r="DH795" s="37"/>
      <c r="DI795" s="37"/>
      <c r="DJ795" s="37"/>
      <c r="DK795" s="37"/>
      <c r="DL795" s="37"/>
      <c r="DM795" s="37"/>
      <c r="DN795" s="37"/>
      <c r="DO795" s="37"/>
      <c r="DP795" s="37"/>
      <c r="DQ795" s="37"/>
      <c r="DR795" s="37"/>
      <c r="DS795" s="37"/>
      <c r="DT795" s="37"/>
      <c r="DU795" s="37"/>
      <c r="DV795" s="37"/>
      <c r="DW795" s="37"/>
      <c r="DX795" s="37"/>
      <c r="DY795" s="37"/>
      <c r="DZ795" s="37"/>
      <c r="EA795" s="37"/>
      <c r="EB795" s="37"/>
      <c r="EC795" s="37"/>
      <c r="ED795" s="37"/>
      <c r="EE795" s="37"/>
      <c r="EF795" s="37"/>
      <c r="EG795" s="37"/>
      <c r="EH795" s="37"/>
      <c r="EI795" s="37"/>
      <c r="EJ795" s="37"/>
      <c r="EK795" s="37"/>
      <c r="EL795" s="37"/>
      <c r="EM795" s="37"/>
      <c r="EN795" s="37"/>
      <c r="EO795" s="37"/>
      <c r="EP795" s="37"/>
      <c r="EQ795" s="37"/>
      <c r="ER795" s="37"/>
      <c r="ES795" s="37"/>
      <c r="ET795" s="37"/>
      <c r="EU795" s="37"/>
      <c r="EV795" s="37"/>
      <c r="EW795" s="37"/>
      <c r="EX795" s="37"/>
      <c r="EY795" s="37"/>
      <c r="EZ795" s="37"/>
      <c r="FA795" s="37"/>
      <c r="FB795" s="37"/>
      <c r="FC795" s="37"/>
      <c r="FD795" s="37"/>
      <c r="FE795" s="37"/>
      <c r="FF795" s="37"/>
      <c r="FG795" s="37"/>
      <c r="FH795" s="37"/>
      <c r="FI795" s="37"/>
      <c r="FJ795" s="37"/>
      <c r="FK795" s="37"/>
      <c r="FL795" s="37"/>
      <c r="FM795" s="37"/>
      <c r="FN795" s="37"/>
      <c r="FO795" s="37"/>
      <c r="FP795" s="37"/>
      <c r="FQ795" s="37"/>
      <c r="FR795" s="37"/>
      <c r="FS795" s="37"/>
      <c r="FT795" s="37"/>
      <c r="FU795" s="37"/>
      <c r="FV795" s="37"/>
      <c r="FW795" s="37"/>
      <c r="FX795" s="37"/>
      <c r="FY795" s="37"/>
      <c r="FZ795" s="37"/>
      <c r="GA795" s="37"/>
      <c r="GB795" s="37"/>
      <c r="GC795" s="37"/>
      <c r="GD795" s="37"/>
      <c r="GE795" s="37"/>
      <c r="GF795" s="37"/>
      <c r="GG795" s="37"/>
      <c r="GH795" s="37"/>
      <c r="GI795" s="37"/>
      <c r="GJ795" s="37"/>
      <c r="GK795" s="37"/>
      <c r="GL795" s="37"/>
      <c r="GM795" s="37"/>
      <c r="GN795" s="37"/>
      <c r="GO795" s="37"/>
      <c r="GP795" s="37"/>
      <c r="GQ795" s="37"/>
      <c r="GR795" s="37"/>
      <c r="GS795" s="37"/>
      <c r="GT795" s="37"/>
      <c r="GU795" s="37"/>
      <c r="GV795" s="37"/>
      <c r="GW795" s="37"/>
      <c r="GX795" s="37"/>
      <c r="GY795" s="37"/>
      <c r="GZ795" s="37"/>
      <c r="HA795" s="37"/>
      <c r="HB795" s="37"/>
      <c r="HC795" s="37"/>
      <c r="HD795" s="37"/>
      <c r="HE795" s="37"/>
      <c r="HF795" s="37"/>
      <c r="HG795" s="37"/>
      <c r="HH795" s="37"/>
      <c r="HI795" s="37"/>
      <c r="HJ795" s="37"/>
      <c r="HK795" s="37"/>
      <c r="HL795" s="37"/>
      <c r="HM795" s="37"/>
      <c r="HN795" s="37"/>
      <c r="HO795" s="37"/>
      <c r="HP795" s="37"/>
      <c r="HQ795" s="37"/>
      <c r="HR795" s="37"/>
      <c r="HS795" s="37"/>
      <c r="HT795" s="37"/>
      <c r="HU795" s="37"/>
      <c r="HV795" s="37"/>
      <c r="HW795" s="37"/>
      <c r="HX795" s="37"/>
      <c r="HY795" s="37"/>
      <c r="HZ795" s="37"/>
      <c r="IA795" s="37"/>
      <c r="IB795" s="37"/>
      <c r="IC795" s="37"/>
      <c r="ID795" s="37"/>
      <c r="IE795" s="37"/>
      <c r="IF795" s="37"/>
      <c r="IG795" s="37"/>
      <c r="IH795" s="37"/>
      <c r="II795" s="37"/>
      <c r="IJ795" s="37"/>
      <c r="IK795" s="37"/>
      <c r="IL795" s="37"/>
      <c r="IM795" s="37"/>
      <c r="IN795" s="37"/>
      <c r="IO795" s="37"/>
      <c r="IP795" s="37"/>
      <c r="IQ795" s="37"/>
    </row>
    <row r="796" spans="1:251" s="51" customFormat="1" ht="18.75" customHeight="1">
      <c r="A796" s="43"/>
      <c r="B796" s="60"/>
      <c r="C796" s="104" t="s">
        <v>391</v>
      </c>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6"/>
      <c r="AA796" s="107">
        <v>14230575</v>
      </c>
      <c r="AB796" s="108"/>
      <c r="AC796" s="108"/>
      <c r="AD796" s="108"/>
      <c r="AE796" s="108"/>
      <c r="AF796" s="108"/>
      <c r="AG796" s="108"/>
      <c r="AH796" s="108"/>
      <c r="AI796" s="109"/>
      <c r="AJ796" s="107">
        <v>17744563</v>
      </c>
      <c r="AK796" s="108"/>
      <c r="AL796" s="108"/>
      <c r="AM796" s="108"/>
      <c r="AN796" s="108"/>
      <c r="AO796" s="108"/>
      <c r="AP796" s="108"/>
      <c r="AQ796" s="108"/>
      <c r="AR796" s="109"/>
      <c r="AS796" s="110"/>
      <c r="AT796" s="111"/>
      <c r="AU796" s="111"/>
      <c r="AV796" s="111"/>
      <c r="AW796" s="111"/>
      <c r="AX796" s="112"/>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c r="CT796" s="37"/>
      <c r="CU796" s="37"/>
      <c r="CV796" s="37"/>
      <c r="CW796" s="37"/>
      <c r="CX796" s="37"/>
      <c r="CY796" s="37"/>
      <c r="CZ796" s="37"/>
      <c r="DA796" s="37"/>
      <c r="DB796" s="37"/>
      <c r="DC796" s="37"/>
      <c r="DD796" s="37"/>
      <c r="DE796" s="37"/>
      <c r="DF796" s="37"/>
      <c r="DG796" s="37"/>
      <c r="DH796" s="37"/>
      <c r="DI796" s="37"/>
      <c r="DJ796" s="37"/>
      <c r="DK796" s="37"/>
      <c r="DL796" s="37"/>
      <c r="DM796" s="37"/>
      <c r="DN796" s="37"/>
      <c r="DO796" s="37"/>
      <c r="DP796" s="37"/>
      <c r="DQ796" s="37"/>
      <c r="DR796" s="37"/>
      <c r="DS796" s="37"/>
      <c r="DT796" s="37"/>
      <c r="DU796" s="37"/>
      <c r="DV796" s="37"/>
      <c r="DW796" s="37"/>
      <c r="DX796" s="37"/>
      <c r="DY796" s="37"/>
      <c r="DZ796" s="37"/>
      <c r="EA796" s="37"/>
      <c r="EB796" s="37"/>
      <c r="EC796" s="37"/>
      <c r="ED796" s="37"/>
      <c r="EE796" s="37"/>
      <c r="EF796" s="37"/>
      <c r="EG796" s="37"/>
      <c r="EH796" s="37"/>
      <c r="EI796" s="37"/>
      <c r="EJ796" s="37"/>
      <c r="EK796" s="37"/>
      <c r="EL796" s="37"/>
      <c r="EM796" s="37"/>
      <c r="EN796" s="37"/>
      <c r="EO796" s="37"/>
      <c r="EP796" s="37"/>
      <c r="EQ796" s="37"/>
      <c r="ER796" s="37"/>
      <c r="ES796" s="37"/>
      <c r="ET796" s="37"/>
      <c r="EU796" s="37"/>
      <c r="EV796" s="37"/>
      <c r="EW796" s="37"/>
      <c r="EX796" s="37"/>
      <c r="EY796" s="37"/>
      <c r="EZ796" s="37"/>
      <c r="FA796" s="37"/>
      <c r="FB796" s="37"/>
      <c r="FC796" s="37"/>
      <c r="FD796" s="37"/>
      <c r="FE796" s="37"/>
      <c r="FF796" s="37"/>
      <c r="FG796" s="37"/>
      <c r="FH796" s="37"/>
      <c r="FI796" s="37"/>
      <c r="FJ796" s="37"/>
      <c r="FK796" s="37"/>
      <c r="FL796" s="37"/>
      <c r="FM796" s="37"/>
      <c r="FN796" s="37"/>
      <c r="FO796" s="37"/>
      <c r="FP796" s="37"/>
      <c r="FQ796" s="37"/>
      <c r="FR796" s="37"/>
      <c r="FS796" s="37"/>
      <c r="FT796" s="37"/>
      <c r="FU796" s="37"/>
      <c r="FV796" s="37"/>
      <c r="FW796" s="37"/>
      <c r="FX796" s="37"/>
      <c r="FY796" s="37"/>
      <c r="FZ796" s="37"/>
      <c r="GA796" s="37"/>
      <c r="GB796" s="37"/>
      <c r="GC796" s="37"/>
      <c r="GD796" s="37"/>
      <c r="GE796" s="37"/>
      <c r="GF796" s="37"/>
      <c r="GG796" s="37"/>
      <c r="GH796" s="37"/>
      <c r="GI796" s="37"/>
      <c r="GJ796" s="37"/>
      <c r="GK796" s="37"/>
      <c r="GL796" s="37"/>
      <c r="GM796" s="37"/>
      <c r="GN796" s="37"/>
      <c r="GO796" s="37"/>
      <c r="GP796" s="37"/>
      <c r="GQ796" s="37"/>
      <c r="GR796" s="37"/>
      <c r="GS796" s="37"/>
      <c r="GT796" s="37"/>
      <c r="GU796" s="37"/>
      <c r="GV796" s="37"/>
      <c r="GW796" s="37"/>
      <c r="GX796" s="37"/>
      <c r="GY796" s="37"/>
      <c r="GZ796" s="37"/>
      <c r="HA796" s="37"/>
      <c r="HB796" s="37"/>
      <c r="HC796" s="37"/>
      <c r="HD796" s="37"/>
      <c r="HE796" s="37"/>
      <c r="HF796" s="37"/>
      <c r="HG796" s="37"/>
      <c r="HH796" s="37"/>
      <c r="HI796" s="37"/>
      <c r="HJ796" s="37"/>
      <c r="HK796" s="37"/>
      <c r="HL796" s="37"/>
      <c r="HM796" s="37"/>
      <c r="HN796" s="37"/>
      <c r="HO796" s="37"/>
      <c r="HP796" s="37"/>
      <c r="HQ796" s="37"/>
      <c r="HR796" s="37"/>
      <c r="HS796" s="37"/>
      <c r="HT796" s="37"/>
      <c r="HU796" s="37"/>
      <c r="HV796" s="37"/>
      <c r="HW796" s="37"/>
      <c r="HX796" s="37"/>
      <c r="HY796" s="37"/>
      <c r="HZ796" s="37"/>
      <c r="IA796" s="37"/>
      <c r="IB796" s="37"/>
      <c r="IC796" s="37"/>
      <c r="ID796" s="37"/>
      <c r="IE796" s="37"/>
      <c r="IF796" s="37"/>
      <c r="IG796" s="37"/>
      <c r="IH796" s="37"/>
      <c r="II796" s="37"/>
      <c r="IJ796" s="37"/>
      <c r="IK796" s="37"/>
      <c r="IL796" s="37"/>
      <c r="IM796" s="37"/>
      <c r="IN796" s="37"/>
      <c r="IO796" s="37"/>
      <c r="IP796" s="37"/>
      <c r="IQ796" s="37"/>
    </row>
    <row r="797" spans="1:251" s="51" customFormat="1" ht="18.75" customHeight="1">
      <c r="A797" s="43"/>
      <c r="B797" s="60"/>
      <c r="C797" s="104" t="s">
        <v>392</v>
      </c>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6"/>
      <c r="AA797" s="107">
        <v>850735</v>
      </c>
      <c r="AB797" s="108"/>
      <c r="AC797" s="108"/>
      <c r="AD797" s="108"/>
      <c r="AE797" s="108"/>
      <c r="AF797" s="108"/>
      <c r="AG797" s="108"/>
      <c r="AH797" s="108"/>
      <c r="AI797" s="109"/>
      <c r="AJ797" s="107">
        <v>1031576</v>
      </c>
      <c r="AK797" s="108"/>
      <c r="AL797" s="108"/>
      <c r="AM797" s="108"/>
      <c r="AN797" s="108"/>
      <c r="AO797" s="108"/>
      <c r="AP797" s="108"/>
      <c r="AQ797" s="108"/>
      <c r="AR797" s="109"/>
      <c r="AS797" s="110"/>
      <c r="AT797" s="111"/>
      <c r="AU797" s="111"/>
      <c r="AV797" s="111"/>
      <c r="AW797" s="111"/>
      <c r="AX797" s="112"/>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c r="CT797" s="37"/>
      <c r="CU797" s="37"/>
      <c r="CV797" s="37"/>
      <c r="CW797" s="37"/>
      <c r="CX797" s="37"/>
      <c r="CY797" s="37"/>
      <c r="CZ797" s="37"/>
      <c r="DA797" s="37"/>
      <c r="DB797" s="37"/>
      <c r="DC797" s="37"/>
      <c r="DD797" s="37"/>
      <c r="DE797" s="37"/>
      <c r="DF797" s="37"/>
      <c r="DG797" s="37"/>
      <c r="DH797" s="37"/>
      <c r="DI797" s="37"/>
      <c r="DJ797" s="37"/>
      <c r="DK797" s="37"/>
      <c r="DL797" s="37"/>
      <c r="DM797" s="37"/>
      <c r="DN797" s="37"/>
      <c r="DO797" s="37"/>
      <c r="DP797" s="37"/>
      <c r="DQ797" s="37"/>
      <c r="DR797" s="37"/>
      <c r="DS797" s="37"/>
      <c r="DT797" s="37"/>
      <c r="DU797" s="37"/>
      <c r="DV797" s="37"/>
      <c r="DW797" s="37"/>
      <c r="DX797" s="37"/>
      <c r="DY797" s="37"/>
      <c r="DZ797" s="37"/>
      <c r="EA797" s="37"/>
      <c r="EB797" s="37"/>
      <c r="EC797" s="37"/>
      <c r="ED797" s="37"/>
      <c r="EE797" s="37"/>
      <c r="EF797" s="37"/>
      <c r="EG797" s="37"/>
      <c r="EH797" s="37"/>
      <c r="EI797" s="37"/>
      <c r="EJ797" s="37"/>
      <c r="EK797" s="37"/>
      <c r="EL797" s="37"/>
      <c r="EM797" s="37"/>
      <c r="EN797" s="37"/>
      <c r="EO797" s="37"/>
      <c r="EP797" s="37"/>
      <c r="EQ797" s="37"/>
      <c r="ER797" s="37"/>
      <c r="ES797" s="37"/>
      <c r="ET797" s="37"/>
      <c r="EU797" s="37"/>
      <c r="EV797" s="37"/>
      <c r="EW797" s="37"/>
      <c r="EX797" s="37"/>
      <c r="EY797" s="37"/>
      <c r="EZ797" s="37"/>
      <c r="FA797" s="37"/>
      <c r="FB797" s="37"/>
      <c r="FC797" s="37"/>
      <c r="FD797" s="37"/>
      <c r="FE797" s="37"/>
      <c r="FF797" s="37"/>
      <c r="FG797" s="37"/>
      <c r="FH797" s="37"/>
      <c r="FI797" s="37"/>
      <c r="FJ797" s="37"/>
      <c r="FK797" s="37"/>
      <c r="FL797" s="37"/>
      <c r="FM797" s="37"/>
      <c r="FN797" s="37"/>
      <c r="FO797" s="37"/>
      <c r="FP797" s="37"/>
      <c r="FQ797" s="37"/>
      <c r="FR797" s="37"/>
      <c r="FS797" s="37"/>
      <c r="FT797" s="37"/>
      <c r="FU797" s="37"/>
      <c r="FV797" s="37"/>
      <c r="FW797" s="37"/>
      <c r="FX797" s="37"/>
      <c r="FY797" s="37"/>
      <c r="FZ797" s="37"/>
      <c r="GA797" s="37"/>
      <c r="GB797" s="37"/>
      <c r="GC797" s="37"/>
      <c r="GD797" s="37"/>
      <c r="GE797" s="37"/>
      <c r="GF797" s="37"/>
      <c r="GG797" s="37"/>
      <c r="GH797" s="37"/>
      <c r="GI797" s="37"/>
      <c r="GJ797" s="37"/>
      <c r="GK797" s="37"/>
      <c r="GL797" s="37"/>
      <c r="GM797" s="37"/>
      <c r="GN797" s="37"/>
      <c r="GO797" s="37"/>
      <c r="GP797" s="37"/>
      <c r="GQ797" s="37"/>
      <c r="GR797" s="37"/>
      <c r="GS797" s="37"/>
      <c r="GT797" s="37"/>
      <c r="GU797" s="37"/>
      <c r="GV797" s="37"/>
      <c r="GW797" s="37"/>
      <c r="GX797" s="37"/>
      <c r="GY797" s="37"/>
      <c r="GZ797" s="37"/>
      <c r="HA797" s="37"/>
      <c r="HB797" s="37"/>
      <c r="HC797" s="37"/>
      <c r="HD797" s="37"/>
      <c r="HE797" s="37"/>
      <c r="HF797" s="37"/>
      <c r="HG797" s="37"/>
      <c r="HH797" s="37"/>
      <c r="HI797" s="37"/>
      <c r="HJ797" s="37"/>
      <c r="HK797" s="37"/>
      <c r="HL797" s="37"/>
      <c r="HM797" s="37"/>
      <c r="HN797" s="37"/>
      <c r="HO797" s="37"/>
      <c r="HP797" s="37"/>
      <c r="HQ797" s="37"/>
      <c r="HR797" s="37"/>
      <c r="HS797" s="37"/>
      <c r="HT797" s="37"/>
      <c r="HU797" s="37"/>
      <c r="HV797" s="37"/>
      <c r="HW797" s="37"/>
      <c r="HX797" s="37"/>
      <c r="HY797" s="37"/>
      <c r="HZ797" s="37"/>
      <c r="IA797" s="37"/>
      <c r="IB797" s="37"/>
      <c r="IC797" s="37"/>
      <c r="ID797" s="37"/>
      <c r="IE797" s="37"/>
      <c r="IF797" s="37"/>
      <c r="IG797" s="37"/>
      <c r="IH797" s="37"/>
      <c r="II797" s="37"/>
      <c r="IJ797" s="37"/>
      <c r="IK797" s="37"/>
      <c r="IL797" s="37"/>
      <c r="IM797" s="37"/>
      <c r="IN797" s="37"/>
      <c r="IO797" s="37"/>
      <c r="IP797" s="37"/>
      <c r="IQ797" s="37"/>
    </row>
    <row r="798" spans="1:251" s="51" customFormat="1" ht="18.75" customHeight="1">
      <c r="A798" s="43"/>
      <c r="B798" s="60"/>
      <c r="C798" s="104" t="s">
        <v>393</v>
      </c>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6"/>
      <c r="AA798" s="107">
        <v>485173</v>
      </c>
      <c r="AB798" s="108"/>
      <c r="AC798" s="108"/>
      <c r="AD798" s="108"/>
      <c r="AE798" s="108"/>
      <c r="AF798" s="108"/>
      <c r="AG798" s="108"/>
      <c r="AH798" s="108"/>
      <c r="AI798" s="109"/>
      <c r="AJ798" s="107">
        <v>653151</v>
      </c>
      <c r="AK798" s="108"/>
      <c r="AL798" s="108"/>
      <c r="AM798" s="108"/>
      <c r="AN798" s="108"/>
      <c r="AO798" s="108"/>
      <c r="AP798" s="108"/>
      <c r="AQ798" s="108"/>
      <c r="AR798" s="109"/>
      <c r="AS798" s="110"/>
      <c r="AT798" s="111"/>
      <c r="AU798" s="111"/>
      <c r="AV798" s="111"/>
      <c r="AW798" s="111"/>
      <c r="AX798" s="112"/>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c r="CT798" s="37"/>
      <c r="CU798" s="37"/>
      <c r="CV798" s="37"/>
      <c r="CW798" s="37"/>
      <c r="CX798" s="37"/>
      <c r="CY798" s="37"/>
      <c r="CZ798" s="37"/>
      <c r="DA798" s="37"/>
      <c r="DB798" s="37"/>
      <c r="DC798" s="37"/>
      <c r="DD798" s="37"/>
      <c r="DE798" s="37"/>
      <c r="DF798" s="37"/>
      <c r="DG798" s="37"/>
      <c r="DH798" s="37"/>
      <c r="DI798" s="37"/>
      <c r="DJ798" s="37"/>
      <c r="DK798" s="37"/>
      <c r="DL798" s="37"/>
      <c r="DM798" s="37"/>
      <c r="DN798" s="37"/>
      <c r="DO798" s="37"/>
      <c r="DP798" s="37"/>
      <c r="DQ798" s="37"/>
      <c r="DR798" s="37"/>
      <c r="DS798" s="37"/>
      <c r="DT798" s="37"/>
      <c r="DU798" s="37"/>
      <c r="DV798" s="37"/>
      <c r="DW798" s="37"/>
      <c r="DX798" s="37"/>
      <c r="DY798" s="37"/>
      <c r="DZ798" s="37"/>
      <c r="EA798" s="37"/>
      <c r="EB798" s="37"/>
      <c r="EC798" s="37"/>
      <c r="ED798" s="37"/>
      <c r="EE798" s="37"/>
      <c r="EF798" s="37"/>
      <c r="EG798" s="37"/>
      <c r="EH798" s="37"/>
      <c r="EI798" s="37"/>
      <c r="EJ798" s="37"/>
      <c r="EK798" s="37"/>
      <c r="EL798" s="37"/>
      <c r="EM798" s="37"/>
      <c r="EN798" s="37"/>
      <c r="EO798" s="37"/>
      <c r="EP798" s="37"/>
      <c r="EQ798" s="37"/>
      <c r="ER798" s="37"/>
      <c r="ES798" s="37"/>
      <c r="ET798" s="37"/>
      <c r="EU798" s="37"/>
      <c r="EV798" s="37"/>
      <c r="EW798" s="37"/>
      <c r="EX798" s="37"/>
      <c r="EY798" s="37"/>
      <c r="EZ798" s="37"/>
      <c r="FA798" s="37"/>
      <c r="FB798" s="37"/>
      <c r="FC798" s="37"/>
      <c r="FD798" s="37"/>
      <c r="FE798" s="37"/>
      <c r="FF798" s="37"/>
      <c r="FG798" s="37"/>
      <c r="FH798" s="37"/>
      <c r="FI798" s="37"/>
      <c r="FJ798" s="37"/>
      <c r="FK798" s="37"/>
      <c r="FL798" s="37"/>
      <c r="FM798" s="37"/>
      <c r="FN798" s="37"/>
      <c r="FO798" s="37"/>
      <c r="FP798" s="37"/>
      <c r="FQ798" s="37"/>
      <c r="FR798" s="37"/>
      <c r="FS798" s="37"/>
      <c r="FT798" s="37"/>
      <c r="FU798" s="37"/>
      <c r="FV798" s="37"/>
      <c r="FW798" s="37"/>
      <c r="FX798" s="37"/>
      <c r="FY798" s="37"/>
      <c r="FZ798" s="37"/>
      <c r="GA798" s="37"/>
      <c r="GB798" s="37"/>
      <c r="GC798" s="37"/>
      <c r="GD798" s="37"/>
      <c r="GE798" s="37"/>
      <c r="GF798" s="37"/>
      <c r="GG798" s="37"/>
      <c r="GH798" s="37"/>
      <c r="GI798" s="37"/>
      <c r="GJ798" s="37"/>
      <c r="GK798" s="37"/>
      <c r="GL798" s="37"/>
      <c r="GM798" s="37"/>
      <c r="GN798" s="37"/>
      <c r="GO798" s="37"/>
      <c r="GP798" s="37"/>
      <c r="GQ798" s="37"/>
      <c r="GR798" s="37"/>
      <c r="GS798" s="37"/>
      <c r="GT798" s="37"/>
      <c r="GU798" s="37"/>
      <c r="GV798" s="37"/>
      <c r="GW798" s="37"/>
      <c r="GX798" s="37"/>
      <c r="GY798" s="37"/>
      <c r="GZ798" s="37"/>
      <c r="HA798" s="37"/>
      <c r="HB798" s="37"/>
      <c r="HC798" s="37"/>
      <c r="HD798" s="37"/>
      <c r="HE798" s="37"/>
      <c r="HF798" s="37"/>
      <c r="HG798" s="37"/>
      <c r="HH798" s="37"/>
      <c r="HI798" s="37"/>
      <c r="HJ798" s="37"/>
      <c r="HK798" s="37"/>
      <c r="HL798" s="37"/>
      <c r="HM798" s="37"/>
      <c r="HN798" s="37"/>
      <c r="HO798" s="37"/>
      <c r="HP798" s="37"/>
      <c r="HQ798" s="37"/>
      <c r="HR798" s="37"/>
      <c r="HS798" s="37"/>
      <c r="HT798" s="37"/>
      <c r="HU798" s="37"/>
      <c r="HV798" s="37"/>
      <c r="HW798" s="37"/>
      <c r="HX798" s="37"/>
      <c r="HY798" s="37"/>
      <c r="HZ798" s="37"/>
      <c r="IA798" s="37"/>
      <c r="IB798" s="37"/>
      <c r="IC798" s="37"/>
      <c r="ID798" s="37"/>
      <c r="IE798" s="37"/>
      <c r="IF798" s="37"/>
      <c r="IG798" s="37"/>
      <c r="IH798" s="37"/>
      <c r="II798" s="37"/>
      <c r="IJ798" s="37"/>
      <c r="IK798" s="37"/>
      <c r="IL798" s="37"/>
      <c r="IM798" s="37"/>
      <c r="IN798" s="37"/>
      <c r="IO798" s="37"/>
      <c r="IP798" s="37"/>
      <c r="IQ798" s="37"/>
    </row>
    <row r="799" spans="1:251" s="51" customFormat="1" ht="18.75" customHeight="1">
      <c r="A799" s="43"/>
      <c r="B799" s="60"/>
      <c r="C799" s="104" t="s">
        <v>394</v>
      </c>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6"/>
      <c r="AA799" s="107">
        <v>402960</v>
      </c>
      <c r="AB799" s="108"/>
      <c r="AC799" s="108"/>
      <c r="AD799" s="108"/>
      <c r="AE799" s="108"/>
      <c r="AF799" s="108"/>
      <c r="AG799" s="108"/>
      <c r="AH799" s="108"/>
      <c r="AI799" s="109"/>
      <c r="AJ799" s="107">
        <v>334186</v>
      </c>
      <c r="AK799" s="108"/>
      <c r="AL799" s="108"/>
      <c r="AM799" s="108"/>
      <c r="AN799" s="108"/>
      <c r="AO799" s="108"/>
      <c r="AP799" s="108"/>
      <c r="AQ799" s="108"/>
      <c r="AR799" s="109"/>
      <c r="AS799" s="110"/>
      <c r="AT799" s="111"/>
      <c r="AU799" s="111"/>
      <c r="AV799" s="111"/>
      <c r="AW799" s="111"/>
      <c r="AX799" s="112"/>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c r="CT799" s="37"/>
      <c r="CU799" s="37"/>
      <c r="CV799" s="37"/>
      <c r="CW799" s="37"/>
      <c r="CX799" s="37"/>
      <c r="CY799" s="37"/>
      <c r="CZ799" s="37"/>
      <c r="DA799" s="37"/>
      <c r="DB799" s="37"/>
      <c r="DC799" s="37"/>
      <c r="DD799" s="37"/>
      <c r="DE799" s="37"/>
      <c r="DF799" s="37"/>
      <c r="DG799" s="37"/>
      <c r="DH799" s="37"/>
      <c r="DI799" s="37"/>
      <c r="DJ799" s="37"/>
      <c r="DK799" s="37"/>
      <c r="DL799" s="37"/>
      <c r="DM799" s="37"/>
      <c r="DN799" s="37"/>
      <c r="DO799" s="37"/>
      <c r="DP799" s="37"/>
      <c r="DQ799" s="37"/>
      <c r="DR799" s="37"/>
      <c r="DS799" s="37"/>
      <c r="DT799" s="37"/>
      <c r="DU799" s="37"/>
      <c r="DV799" s="37"/>
      <c r="DW799" s="37"/>
      <c r="DX799" s="37"/>
      <c r="DY799" s="37"/>
      <c r="DZ799" s="37"/>
      <c r="EA799" s="37"/>
      <c r="EB799" s="37"/>
      <c r="EC799" s="37"/>
      <c r="ED799" s="37"/>
      <c r="EE799" s="37"/>
      <c r="EF799" s="37"/>
      <c r="EG799" s="37"/>
      <c r="EH799" s="37"/>
      <c r="EI799" s="37"/>
      <c r="EJ799" s="37"/>
      <c r="EK799" s="37"/>
      <c r="EL799" s="37"/>
      <c r="EM799" s="37"/>
      <c r="EN799" s="37"/>
      <c r="EO799" s="37"/>
      <c r="EP799" s="37"/>
      <c r="EQ799" s="37"/>
      <c r="ER799" s="37"/>
      <c r="ES799" s="37"/>
      <c r="ET799" s="37"/>
      <c r="EU799" s="37"/>
      <c r="EV799" s="37"/>
      <c r="EW799" s="37"/>
      <c r="EX799" s="37"/>
      <c r="EY799" s="37"/>
      <c r="EZ799" s="37"/>
      <c r="FA799" s="37"/>
      <c r="FB799" s="37"/>
      <c r="FC799" s="37"/>
      <c r="FD799" s="37"/>
      <c r="FE799" s="37"/>
      <c r="FF799" s="37"/>
      <c r="FG799" s="37"/>
      <c r="FH799" s="37"/>
      <c r="FI799" s="37"/>
      <c r="FJ799" s="37"/>
      <c r="FK799" s="37"/>
      <c r="FL799" s="37"/>
      <c r="FM799" s="37"/>
      <c r="FN799" s="37"/>
      <c r="FO799" s="37"/>
      <c r="FP799" s="37"/>
      <c r="FQ799" s="37"/>
      <c r="FR799" s="37"/>
      <c r="FS799" s="37"/>
      <c r="FT799" s="37"/>
      <c r="FU799" s="37"/>
      <c r="FV799" s="37"/>
      <c r="FW799" s="37"/>
      <c r="FX799" s="37"/>
      <c r="FY799" s="37"/>
      <c r="FZ799" s="37"/>
      <c r="GA799" s="37"/>
      <c r="GB799" s="37"/>
      <c r="GC799" s="37"/>
      <c r="GD799" s="37"/>
      <c r="GE799" s="37"/>
      <c r="GF799" s="37"/>
      <c r="GG799" s="37"/>
      <c r="GH799" s="37"/>
      <c r="GI799" s="37"/>
      <c r="GJ799" s="37"/>
      <c r="GK799" s="37"/>
      <c r="GL799" s="37"/>
      <c r="GM799" s="37"/>
      <c r="GN799" s="37"/>
      <c r="GO799" s="37"/>
      <c r="GP799" s="37"/>
      <c r="GQ799" s="37"/>
      <c r="GR799" s="37"/>
      <c r="GS799" s="37"/>
      <c r="GT799" s="37"/>
      <c r="GU799" s="37"/>
      <c r="GV799" s="37"/>
      <c r="GW799" s="37"/>
      <c r="GX799" s="37"/>
      <c r="GY799" s="37"/>
      <c r="GZ799" s="37"/>
      <c r="HA799" s="37"/>
      <c r="HB799" s="37"/>
      <c r="HC799" s="37"/>
      <c r="HD799" s="37"/>
      <c r="HE799" s="37"/>
      <c r="HF799" s="37"/>
      <c r="HG799" s="37"/>
      <c r="HH799" s="37"/>
      <c r="HI799" s="37"/>
      <c r="HJ799" s="37"/>
      <c r="HK799" s="37"/>
      <c r="HL799" s="37"/>
      <c r="HM799" s="37"/>
      <c r="HN799" s="37"/>
      <c r="HO799" s="37"/>
      <c r="HP799" s="37"/>
      <c r="HQ799" s="37"/>
      <c r="HR799" s="37"/>
      <c r="HS799" s="37"/>
      <c r="HT799" s="37"/>
      <c r="HU799" s="37"/>
      <c r="HV799" s="37"/>
      <c r="HW799" s="37"/>
      <c r="HX799" s="37"/>
      <c r="HY799" s="37"/>
      <c r="HZ799" s="37"/>
      <c r="IA799" s="37"/>
      <c r="IB799" s="37"/>
      <c r="IC799" s="37"/>
      <c r="ID799" s="37"/>
      <c r="IE799" s="37"/>
      <c r="IF799" s="37"/>
      <c r="IG799" s="37"/>
      <c r="IH799" s="37"/>
      <c r="II799" s="37"/>
      <c r="IJ799" s="37"/>
      <c r="IK799" s="37"/>
      <c r="IL799" s="37"/>
      <c r="IM799" s="37"/>
      <c r="IN799" s="37"/>
      <c r="IO799" s="37"/>
      <c r="IP799" s="37"/>
      <c r="IQ799" s="37"/>
    </row>
    <row r="800" spans="1:251" s="51" customFormat="1" ht="18.75" customHeight="1">
      <c r="A800" s="43"/>
      <c r="B800" s="60"/>
      <c r="C800" s="104" t="s">
        <v>395</v>
      </c>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6"/>
      <c r="AA800" s="107">
        <v>7059</v>
      </c>
      <c r="AB800" s="108"/>
      <c r="AC800" s="108"/>
      <c r="AD800" s="108"/>
      <c r="AE800" s="108"/>
      <c r="AF800" s="108"/>
      <c r="AG800" s="108"/>
      <c r="AH800" s="108"/>
      <c r="AI800" s="109"/>
      <c r="AJ800" s="107">
        <v>7648</v>
      </c>
      <c r="AK800" s="108"/>
      <c r="AL800" s="108"/>
      <c r="AM800" s="108"/>
      <c r="AN800" s="108"/>
      <c r="AO800" s="108"/>
      <c r="AP800" s="108"/>
      <c r="AQ800" s="108"/>
      <c r="AR800" s="109"/>
      <c r="AS800" s="110"/>
      <c r="AT800" s="111"/>
      <c r="AU800" s="111"/>
      <c r="AV800" s="111"/>
      <c r="AW800" s="111"/>
      <c r="AX800" s="112"/>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c r="CT800" s="37"/>
      <c r="CU800" s="37"/>
      <c r="CV800" s="37"/>
      <c r="CW800" s="37"/>
      <c r="CX800" s="37"/>
      <c r="CY800" s="37"/>
      <c r="CZ800" s="37"/>
      <c r="DA800" s="37"/>
      <c r="DB800" s="37"/>
      <c r="DC800" s="37"/>
      <c r="DD800" s="37"/>
      <c r="DE800" s="37"/>
      <c r="DF800" s="37"/>
      <c r="DG800" s="37"/>
      <c r="DH800" s="37"/>
      <c r="DI800" s="37"/>
      <c r="DJ800" s="37"/>
      <c r="DK800" s="37"/>
      <c r="DL800" s="37"/>
      <c r="DM800" s="37"/>
      <c r="DN800" s="37"/>
      <c r="DO800" s="37"/>
      <c r="DP800" s="37"/>
      <c r="DQ800" s="37"/>
      <c r="DR800" s="37"/>
      <c r="DS800" s="37"/>
      <c r="DT800" s="37"/>
      <c r="DU800" s="37"/>
      <c r="DV800" s="37"/>
      <c r="DW800" s="37"/>
      <c r="DX800" s="37"/>
      <c r="DY800" s="37"/>
      <c r="DZ800" s="37"/>
      <c r="EA800" s="37"/>
      <c r="EB800" s="37"/>
      <c r="EC800" s="37"/>
      <c r="ED800" s="37"/>
      <c r="EE800" s="37"/>
      <c r="EF800" s="37"/>
      <c r="EG800" s="37"/>
      <c r="EH800" s="37"/>
      <c r="EI800" s="37"/>
      <c r="EJ800" s="37"/>
      <c r="EK800" s="37"/>
      <c r="EL800" s="37"/>
      <c r="EM800" s="37"/>
      <c r="EN800" s="37"/>
      <c r="EO800" s="37"/>
      <c r="EP800" s="37"/>
      <c r="EQ800" s="37"/>
      <c r="ER800" s="37"/>
      <c r="ES800" s="37"/>
      <c r="ET800" s="37"/>
      <c r="EU800" s="37"/>
      <c r="EV800" s="37"/>
      <c r="EW800" s="37"/>
      <c r="EX800" s="37"/>
      <c r="EY800" s="37"/>
      <c r="EZ800" s="37"/>
      <c r="FA800" s="37"/>
      <c r="FB800" s="37"/>
      <c r="FC800" s="37"/>
      <c r="FD800" s="37"/>
      <c r="FE800" s="37"/>
      <c r="FF800" s="37"/>
      <c r="FG800" s="37"/>
      <c r="FH800" s="37"/>
      <c r="FI800" s="37"/>
      <c r="FJ800" s="37"/>
      <c r="FK800" s="37"/>
      <c r="FL800" s="37"/>
      <c r="FM800" s="37"/>
      <c r="FN800" s="37"/>
      <c r="FO800" s="37"/>
      <c r="FP800" s="37"/>
      <c r="FQ800" s="37"/>
      <c r="FR800" s="37"/>
      <c r="FS800" s="37"/>
      <c r="FT800" s="37"/>
      <c r="FU800" s="37"/>
      <c r="FV800" s="37"/>
      <c r="FW800" s="37"/>
      <c r="FX800" s="37"/>
      <c r="FY800" s="37"/>
      <c r="FZ800" s="37"/>
      <c r="GA800" s="37"/>
      <c r="GB800" s="37"/>
      <c r="GC800" s="37"/>
      <c r="GD800" s="37"/>
      <c r="GE800" s="37"/>
      <c r="GF800" s="37"/>
      <c r="GG800" s="37"/>
      <c r="GH800" s="37"/>
      <c r="GI800" s="37"/>
      <c r="GJ800" s="37"/>
      <c r="GK800" s="37"/>
      <c r="GL800" s="37"/>
      <c r="GM800" s="37"/>
      <c r="GN800" s="37"/>
      <c r="GO800" s="37"/>
      <c r="GP800" s="37"/>
      <c r="GQ800" s="37"/>
      <c r="GR800" s="37"/>
      <c r="GS800" s="37"/>
      <c r="GT800" s="37"/>
      <c r="GU800" s="37"/>
      <c r="GV800" s="37"/>
      <c r="GW800" s="37"/>
      <c r="GX800" s="37"/>
      <c r="GY800" s="37"/>
      <c r="GZ800" s="37"/>
      <c r="HA800" s="37"/>
      <c r="HB800" s="37"/>
      <c r="HC800" s="37"/>
      <c r="HD800" s="37"/>
      <c r="HE800" s="37"/>
      <c r="HF800" s="37"/>
      <c r="HG800" s="37"/>
      <c r="HH800" s="37"/>
      <c r="HI800" s="37"/>
      <c r="HJ800" s="37"/>
      <c r="HK800" s="37"/>
      <c r="HL800" s="37"/>
      <c r="HM800" s="37"/>
      <c r="HN800" s="37"/>
      <c r="HO800" s="37"/>
      <c r="HP800" s="37"/>
      <c r="HQ800" s="37"/>
      <c r="HR800" s="37"/>
      <c r="HS800" s="37"/>
      <c r="HT800" s="37"/>
      <c r="HU800" s="37"/>
      <c r="HV800" s="37"/>
      <c r="HW800" s="37"/>
      <c r="HX800" s="37"/>
      <c r="HY800" s="37"/>
      <c r="HZ800" s="37"/>
      <c r="IA800" s="37"/>
      <c r="IB800" s="37"/>
      <c r="IC800" s="37"/>
      <c r="ID800" s="37"/>
      <c r="IE800" s="37"/>
      <c r="IF800" s="37"/>
      <c r="IG800" s="37"/>
      <c r="IH800" s="37"/>
      <c r="II800" s="37"/>
      <c r="IJ800" s="37"/>
      <c r="IK800" s="37"/>
      <c r="IL800" s="37"/>
      <c r="IM800" s="37"/>
      <c r="IN800" s="37"/>
      <c r="IO800" s="37"/>
      <c r="IP800" s="37"/>
      <c r="IQ800" s="37"/>
    </row>
    <row r="801" spans="1:251" s="51" customFormat="1" ht="18.75" customHeight="1" thickBot="1">
      <c r="A801" s="52"/>
      <c r="B801" s="113" t="s">
        <v>253</v>
      </c>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5"/>
      <c r="AA801" s="116">
        <f>SUM($AA$795:$AA$800)</f>
        <v>36632052</v>
      </c>
      <c r="AB801" s="117"/>
      <c r="AC801" s="117"/>
      <c r="AD801" s="117"/>
      <c r="AE801" s="117"/>
      <c r="AF801" s="117"/>
      <c r="AG801" s="117"/>
      <c r="AH801" s="117"/>
      <c r="AI801" s="118"/>
      <c r="AJ801" s="116">
        <f>SUM($AJ$795:$AJ$800)</f>
        <v>44833839</v>
      </c>
      <c r="AK801" s="117"/>
      <c r="AL801" s="117"/>
      <c r="AM801" s="117"/>
      <c r="AN801" s="117"/>
      <c r="AO801" s="117"/>
      <c r="AP801" s="117"/>
      <c r="AQ801" s="117"/>
      <c r="AR801" s="118"/>
      <c r="AS801" s="119"/>
      <c r="AT801" s="120"/>
      <c r="AU801" s="120"/>
      <c r="AV801" s="120"/>
      <c r="AW801" s="120"/>
      <c r="AX801" s="121"/>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c r="CT801" s="37"/>
      <c r="CU801" s="37"/>
      <c r="CV801" s="37"/>
      <c r="CW801" s="37"/>
      <c r="CX801" s="37"/>
      <c r="CY801" s="37"/>
      <c r="CZ801" s="37"/>
      <c r="DA801" s="37"/>
      <c r="DB801" s="37"/>
      <c r="DC801" s="37"/>
      <c r="DD801" s="37"/>
      <c r="DE801" s="37"/>
      <c r="DF801" s="37"/>
      <c r="DG801" s="37"/>
      <c r="DH801" s="37"/>
      <c r="DI801" s="37"/>
      <c r="DJ801" s="37"/>
      <c r="DK801" s="37"/>
      <c r="DL801" s="37"/>
      <c r="DM801" s="37"/>
      <c r="DN801" s="37"/>
      <c r="DO801" s="37"/>
      <c r="DP801" s="37"/>
      <c r="DQ801" s="37"/>
      <c r="DR801" s="37"/>
      <c r="DS801" s="37"/>
      <c r="DT801" s="37"/>
      <c r="DU801" s="37"/>
      <c r="DV801" s="37"/>
      <c r="DW801" s="37"/>
      <c r="DX801" s="37"/>
      <c r="DY801" s="37"/>
      <c r="DZ801" s="37"/>
      <c r="EA801" s="37"/>
      <c r="EB801" s="37"/>
      <c r="EC801" s="37"/>
      <c r="ED801" s="37"/>
      <c r="EE801" s="37"/>
      <c r="EF801" s="37"/>
      <c r="EG801" s="37"/>
      <c r="EH801" s="37"/>
      <c r="EI801" s="37"/>
      <c r="EJ801" s="37"/>
      <c r="EK801" s="37"/>
      <c r="EL801" s="37"/>
      <c r="EM801" s="37"/>
      <c r="EN801" s="37"/>
      <c r="EO801" s="37"/>
      <c r="EP801" s="37"/>
      <c r="EQ801" s="37"/>
      <c r="ER801" s="37"/>
      <c r="ES801" s="37"/>
      <c r="ET801" s="37"/>
      <c r="EU801" s="37"/>
      <c r="EV801" s="37"/>
      <c r="EW801" s="37"/>
      <c r="EX801" s="37"/>
      <c r="EY801" s="37"/>
      <c r="EZ801" s="37"/>
      <c r="FA801" s="37"/>
      <c r="FB801" s="37"/>
      <c r="FC801" s="37"/>
      <c r="FD801" s="37"/>
      <c r="FE801" s="37"/>
      <c r="FF801" s="37"/>
      <c r="FG801" s="37"/>
      <c r="FH801" s="37"/>
      <c r="FI801" s="37"/>
      <c r="FJ801" s="37"/>
      <c r="FK801" s="37"/>
      <c r="FL801" s="37"/>
      <c r="FM801" s="37"/>
      <c r="FN801" s="37"/>
      <c r="FO801" s="37"/>
      <c r="FP801" s="37"/>
      <c r="FQ801" s="37"/>
      <c r="FR801" s="37"/>
      <c r="FS801" s="37"/>
      <c r="FT801" s="37"/>
      <c r="FU801" s="37"/>
      <c r="FV801" s="37"/>
      <c r="FW801" s="37"/>
      <c r="FX801" s="37"/>
      <c r="FY801" s="37"/>
      <c r="FZ801" s="37"/>
      <c r="GA801" s="37"/>
      <c r="GB801" s="37"/>
      <c r="GC801" s="37"/>
      <c r="GD801" s="37"/>
      <c r="GE801" s="37"/>
      <c r="GF801" s="37"/>
      <c r="GG801" s="37"/>
      <c r="GH801" s="37"/>
      <c r="GI801" s="37"/>
      <c r="GJ801" s="37"/>
      <c r="GK801" s="37"/>
      <c r="GL801" s="37"/>
      <c r="GM801" s="37"/>
      <c r="GN801" s="37"/>
      <c r="GO801" s="37"/>
      <c r="GP801" s="37"/>
      <c r="GQ801" s="37"/>
      <c r="GR801" s="37"/>
      <c r="GS801" s="37"/>
      <c r="GT801" s="37"/>
      <c r="GU801" s="37"/>
      <c r="GV801" s="37"/>
      <c r="GW801" s="37"/>
      <c r="GX801" s="37"/>
      <c r="GY801" s="37"/>
      <c r="GZ801" s="37"/>
      <c r="HA801" s="37"/>
      <c r="HB801" s="37"/>
      <c r="HC801" s="37"/>
      <c r="HD801" s="37"/>
      <c r="HE801" s="37"/>
      <c r="HF801" s="37"/>
      <c r="HG801" s="37"/>
      <c r="HH801" s="37"/>
      <c r="HI801" s="37"/>
      <c r="HJ801" s="37"/>
      <c r="HK801" s="37"/>
      <c r="HL801" s="37"/>
      <c r="HM801" s="37"/>
      <c r="HN801" s="37"/>
      <c r="HO801" s="37"/>
      <c r="HP801" s="37"/>
      <c r="HQ801" s="37"/>
      <c r="HR801" s="37"/>
      <c r="HS801" s="37"/>
      <c r="HT801" s="37"/>
      <c r="HU801" s="37"/>
      <c r="HV801" s="37"/>
      <c r="HW801" s="37"/>
      <c r="HX801" s="37"/>
      <c r="HY801" s="37"/>
      <c r="HZ801" s="37"/>
      <c r="IA801" s="37"/>
      <c r="IB801" s="37"/>
      <c r="IC801" s="37"/>
      <c r="ID801" s="37"/>
      <c r="IE801" s="37"/>
      <c r="IF801" s="37"/>
      <c r="IG801" s="37"/>
      <c r="IH801" s="37"/>
      <c r="II801" s="37"/>
      <c r="IJ801" s="37"/>
      <c r="IK801" s="37"/>
      <c r="IL801" s="37"/>
      <c r="IM801" s="37"/>
      <c r="IN801" s="37"/>
      <c r="IO801" s="37"/>
      <c r="IP801" s="37"/>
      <c r="IQ801" s="37"/>
    </row>
    <row r="803" spans="1:251" ht="18.75">
      <c r="A803" s="36" t="s">
        <v>241</v>
      </c>
      <c r="AW803" s="38"/>
      <c r="AX803" s="39"/>
      <c r="AY803" s="38"/>
    </row>
    <row r="805" spans="1:251" ht="18.75">
      <c r="B805" s="122" t="s">
        <v>0</v>
      </c>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row>
    <row r="806" spans="1:251">
      <c r="Z806" s="40"/>
      <c r="AD806" s="40"/>
      <c r="AE806" s="40"/>
      <c r="AF806" s="40"/>
      <c r="AG806" s="40"/>
      <c r="AH806" s="40"/>
      <c r="AI806" s="40"/>
      <c r="AO806" s="40"/>
    </row>
    <row r="807" spans="1:251" ht="13.5" thickBot="1">
      <c r="Z807" s="40"/>
      <c r="AD807" s="40"/>
      <c r="AE807" s="40"/>
      <c r="AF807" s="40"/>
      <c r="AG807" s="40"/>
      <c r="AH807" s="40"/>
      <c r="AI807" s="40"/>
      <c r="AO807" s="40"/>
      <c r="DI807" s="41"/>
    </row>
    <row r="808" spans="1:251" ht="24.75" customHeight="1" thickBot="1">
      <c r="B808" s="124" t="s">
        <v>242</v>
      </c>
      <c r="C808" s="125"/>
      <c r="D808" s="125"/>
      <c r="E808" s="125"/>
      <c r="F808" s="125"/>
      <c r="G808" s="125"/>
      <c r="H808" s="126" t="s">
        <v>396</v>
      </c>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8"/>
      <c r="DI808" s="41"/>
    </row>
    <row r="809" spans="1:251" ht="14.25">
      <c r="B809" s="42"/>
      <c r="C809" s="42"/>
      <c r="D809" s="42"/>
      <c r="E809" s="42"/>
      <c r="F809" s="42"/>
      <c r="G809" s="42"/>
      <c r="H809" s="43"/>
      <c r="I809" s="43"/>
      <c r="J809" s="43"/>
      <c r="K809" s="43"/>
      <c r="L809" s="44"/>
      <c r="M809" s="44"/>
      <c r="N809" s="44"/>
      <c r="O809" s="44"/>
      <c r="P809" s="43"/>
      <c r="Q809" s="43"/>
      <c r="R809" s="43"/>
      <c r="S809" s="43"/>
      <c r="T809" s="43"/>
      <c r="U809" s="43"/>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DI809" s="41"/>
    </row>
    <row r="810" spans="1:251" ht="15" thickBot="1">
      <c r="A810" s="46"/>
      <c r="B810" s="45" t="s">
        <v>244</v>
      </c>
      <c r="C810" s="43"/>
      <c r="D810" s="43"/>
      <c r="E810" s="43"/>
      <c r="F810" s="43"/>
      <c r="G810" s="43"/>
      <c r="H810" s="43"/>
      <c r="I810" s="43"/>
      <c r="J810" s="43"/>
      <c r="K810" s="43"/>
      <c r="L810" s="44"/>
      <c r="M810" s="44"/>
      <c r="N810" s="44"/>
      <c r="O810" s="44"/>
      <c r="P810" s="43"/>
      <c r="Q810" s="43"/>
      <c r="R810" s="43"/>
      <c r="S810" s="43"/>
      <c r="T810" s="43"/>
      <c r="U810" s="43"/>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AX810" s="45"/>
      <c r="DI810" s="41"/>
    </row>
    <row r="811" spans="1:251" ht="14.25">
      <c r="A811" s="43"/>
      <c r="B811" s="47"/>
      <c r="C811" s="42"/>
      <c r="D811" s="42"/>
      <c r="E811" s="42"/>
      <c r="F811" s="42"/>
      <c r="G811" s="42"/>
      <c r="H811" s="42"/>
      <c r="I811" s="42"/>
      <c r="J811" s="42"/>
      <c r="K811" s="42"/>
      <c r="L811" s="48"/>
      <c r="M811" s="48"/>
      <c r="N811" s="48"/>
      <c r="O811" s="48"/>
      <c r="P811" s="42"/>
      <c r="Q811" s="42"/>
      <c r="R811" s="42"/>
      <c r="S811" s="42"/>
      <c r="T811" s="42"/>
      <c r="U811" s="42"/>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9"/>
      <c r="AV811" s="49"/>
      <c r="AW811" s="49"/>
      <c r="AX811" s="50"/>
    </row>
    <row r="812" spans="1:251" ht="12" customHeight="1">
      <c r="A812" s="43"/>
      <c r="B812" s="129" t="s">
        <v>397</v>
      </c>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c r="AA812" s="130"/>
      <c r="AB812" s="130"/>
      <c r="AC812" s="130"/>
      <c r="AD812" s="130"/>
      <c r="AE812" s="130"/>
      <c r="AF812" s="130"/>
      <c r="AG812" s="130"/>
      <c r="AH812" s="130"/>
      <c r="AI812" s="130"/>
      <c r="AJ812" s="130"/>
      <c r="AK812" s="130"/>
      <c r="AL812" s="130"/>
      <c r="AM812" s="130"/>
      <c r="AN812" s="130"/>
      <c r="AO812" s="130"/>
      <c r="AP812" s="130"/>
      <c r="AQ812" s="130"/>
      <c r="AR812" s="130"/>
      <c r="AS812" s="130"/>
      <c r="AT812" s="130"/>
      <c r="AU812" s="130"/>
      <c r="AV812" s="130"/>
      <c r="AW812" s="130"/>
      <c r="AX812" s="131"/>
    </row>
    <row r="813" spans="1:251" ht="12" customHeight="1">
      <c r="A813" s="43"/>
      <c r="B813" s="129"/>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0"/>
      <c r="AP813" s="130"/>
      <c r="AQ813" s="130"/>
      <c r="AR813" s="130"/>
      <c r="AS813" s="130"/>
      <c r="AT813" s="130"/>
      <c r="AU813" s="130"/>
      <c r="AV813" s="130"/>
      <c r="AW813" s="130"/>
      <c r="AX813" s="131"/>
      <c r="BC813" s="51"/>
    </row>
    <row r="814" spans="1:251" ht="12" customHeight="1">
      <c r="A814" s="43"/>
      <c r="B814" s="129"/>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30"/>
      <c r="AM814" s="130"/>
      <c r="AN814" s="130"/>
      <c r="AO814" s="130"/>
      <c r="AP814" s="130"/>
      <c r="AQ814" s="130"/>
      <c r="AR814" s="130"/>
      <c r="AS814" s="130"/>
      <c r="AT814" s="130"/>
      <c r="AU814" s="130"/>
      <c r="AV814" s="130"/>
      <c r="AW814" s="130"/>
      <c r="AX814" s="131"/>
    </row>
    <row r="815" spans="1:251" ht="12" customHeight="1">
      <c r="A815" s="43"/>
      <c r="B815" s="129"/>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c r="AA815" s="130"/>
      <c r="AB815" s="130"/>
      <c r="AC815" s="130"/>
      <c r="AD815" s="130"/>
      <c r="AE815" s="130"/>
      <c r="AF815" s="130"/>
      <c r="AG815" s="130"/>
      <c r="AH815" s="130"/>
      <c r="AI815" s="130"/>
      <c r="AJ815" s="130"/>
      <c r="AK815" s="130"/>
      <c r="AL815" s="130"/>
      <c r="AM815" s="130"/>
      <c r="AN815" s="130"/>
      <c r="AO815" s="130"/>
      <c r="AP815" s="130"/>
      <c r="AQ815" s="130"/>
      <c r="AR815" s="130"/>
      <c r="AS815" s="130"/>
      <c r="AT815" s="130"/>
      <c r="AU815" s="130"/>
      <c r="AV815" s="130"/>
      <c r="AW815" s="130"/>
      <c r="AX815" s="131"/>
    </row>
    <row r="816" spans="1:251" ht="12" customHeight="1">
      <c r="A816" s="43"/>
      <c r="B816" s="129"/>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c r="AA816" s="130"/>
      <c r="AB816" s="130"/>
      <c r="AC816" s="130"/>
      <c r="AD816" s="130"/>
      <c r="AE816" s="130"/>
      <c r="AF816" s="130"/>
      <c r="AG816" s="130"/>
      <c r="AH816" s="130"/>
      <c r="AI816" s="130"/>
      <c r="AJ816" s="130"/>
      <c r="AK816" s="130"/>
      <c r="AL816" s="130"/>
      <c r="AM816" s="130"/>
      <c r="AN816" s="130"/>
      <c r="AO816" s="130"/>
      <c r="AP816" s="130"/>
      <c r="AQ816" s="130"/>
      <c r="AR816" s="130"/>
      <c r="AS816" s="130"/>
      <c r="AT816" s="130"/>
      <c r="AU816" s="130"/>
      <c r="AV816" s="130"/>
      <c r="AW816" s="130"/>
      <c r="AX816" s="131"/>
    </row>
    <row r="817" spans="1:251" ht="15" thickBot="1">
      <c r="A817" s="52"/>
      <c r="B817" s="53"/>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J817" s="54"/>
      <c r="AK817" s="54"/>
      <c r="AL817" s="54"/>
      <c r="AM817" s="54"/>
      <c r="AN817" s="54"/>
      <c r="AO817" s="54"/>
      <c r="AP817" s="54"/>
      <c r="AQ817" s="54"/>
      <c r="AR817" s="54"/>
      <c r="AS817" s="54"/>
      <c r="AT817" s="54"/>
      <c r="AU817" s="54"/>
      <c r="AV817" s="54"/>
      <c r="AW817" s="54"/>
      <c r="AX817" s="55"/>
    </row>
    <row r="818" spans="1:251">
      <c r="B818" s="56"/>
    </row>
    <row r="819" spans="1:251" ht="15" thickBot="1">
      <c r="A819" s="46"/>
      <c r="B819" s="45" t="s">
        <v>245</v>
      </c>
      <c r="C819" s="43"/>
      <c r="D819" s="43"/>
      <c r="E819" s="43"/>
      <c r="F819" s="43"/>
      <c r="G819" s="43"/>
      <c r="H819" s="43"/>
      <c r="I819" s="43"/>
      <c r="J819" s="43"/>
      <c r="K819" s="43"/>
      <c r="L819" s="44"/>
      <c r="M819" s="44"/>
      <c r="N819" s="44"/>
      <c r="O819" s="44"/>
      <c r="P819" s="43"/>
      <c r="Q819" s="43"/>
      <c r="R819" s="43"/>
      <c r="S819" s="43"/>
      <c r="T819" s="43"/>
      <c r="U819" s="43"/>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DI819" s="41"/>
    </row>
    <row r="820" spans="1:251" ht="14.25">
      <c r="A820" s="43"/>
      <c r="B820" s="47"/>
      <c r="C820" s="42"/>
      <c r="D820" s="42"/>
      <c r="E820" s="42"/>
      <c r="F820" s="42"/>
      <c r="G820" s="42"/>
      <c r="H820" s="42"/>
      <c r="I820" s="42"/>
      <c r="J820" s="42"/>
      <c r="K820" s="42"/>
      <c r="L820" s="48"/>
      <c r="M820" s="48"/>
      <c r="N820" s="48"/>
      <c r="O820" s="48"/>
      <c r="P820" s="42"/>
      <c r="Q820" s="42"/>
      <c r="R820" s="42"/>
      <c r="S820" s="42"/>
      <c r="T820" s="42"/>
      <c r="U820" s="42"/>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9"/>
      <c r="AV820" s="49"/>
      <c r="AW820" s="49"/>
      <c r="AX820" s="50"/>
    </row>
    <row r="821" spans="1:251" ht="12" customHeight="1">
      <c r="A821" s="43"/>
      <c r="B821" s="129" t="s">
        <v>398</v>
      </c>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c r="AA821" s="130"/>
      <c r="AB821" s="130"/>
      <c r="AC821" s="130"/>
      <c r="AD821" s="130"/>
      <c r="AE821" s="130"/>
      <c r="AF821" s="130"/>
      <c r="AG821" s="130"/>
      <c r="AH821" s="130"/>
      <c r="AI821" s="130"/>
      <c r="AJ821" s="130"/>
      <c r="AK821" s="130"/>
      <c r="AL821" s="130"/>
      <c r="AM821" s="130"/>
      <c r="AN821" s="130"/>
      <c r="AO821" s="130"/>
      <c r="AP821" s="130"/>
      <c r="AQ821" s="130"/>
      <c r="AR821" s="130"/>
      <c r="AS821" s="130"/>
      <c r="AT821" s="130"/>
      <c r="AU821" s="130"/>
      <c r="AV821" s="130"/>
      <c r="AW821" s="130"/>
      <c r="AX821" s="131"/>
    </row>
    <row r="822" spans="1:251" ht="12" customHeight="1">
      <c r="A822" s="43"/>
      <c r="B822" s="129"/>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c r="AA822" s="130"/>
      <c r="AB822" s="130"/>
      <c r="AC822" s="130"/>
      <c r="AD822" s="130"/>
      <c r="AE822" s="130"/>
      <c r="AF822" s="130"/>
      <c r="AG822" s="130"/>
      <c r="AH822" s="130"/>
      <c r="AI822" s="130"/>
      <c r="AJ822" s="130"/>
      <c r="AK822" s="130"/>
      <c r="AL822" s="130"/>
      <c r="AM822" s="130"/>
      <c r="AN822" s="130"/>
      <c r="AO822" s="130"/>
      <c r="AP822" s="130"/>
      <c r="AQ822" s="130"/>
      <c r="AR822" s="130"/>
      <c r="AS822" s="130"/>
      <c r="AT822" s="130"/>
      <c r="AU822" s="130"/>
      <c r="AV822" s="130"/>
      <c r="AW822" s="130"/>
      <c r="AX822" s="131"/>
    </row>
    <row r="823" spans="1:251" ht="12" customHeight="1">
      <c r="A823" s="43"/>
      <c r="B823" s="129"/>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c r="AA823" s="130"/>
      <c r="AB823" s="130"/>
      <c r="AC823" s="130"/>
      <c r="AD823" s="130"/>
      <c r="AE823" s="130"/>
      <c r="AF823" s="130"/>
      <c r="AG823" s="130"/>
      <c r="AH823" s="130"/>
      <c r="AI823" s="130"/>
      <c r="AJ823" s="130"/>
      <c r="AK823" s="130"/>
      <c r="AL823" s="130"/>
      <c r="AM823" s="130"/>
      <c r="AN823" s="130"/>
      <c r="AO823" s="130"/>
      <c r="AP823" s="130"/>
      <c r="AQ823" s="130"/>
      <c r="AR823" s="130"/>
      <c r="AS823" s="130"/>
      <c r="AT823" s="130"/>
      <c r="AU823" s="130"/>
      <c r="AV823" s="130"/>
      <c r="AW823" s="130"/>
      <c r="AX823" s="131"/>
    </row>
    <row r="824" spans="1:251" ht="12" customHeight="1">
      <c r="A824" s="43"/>
      <c r="B824" s="129"/>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c r="AA824" s="130"/>
      <c r="AB824" s="130"/>
      <c r="AC824" s="130"/>
      <c r="AD824" s="130"/>
      <c r="AE824" s="130"/>
      <c r="AF824" s="130"/>
      <c r="AG824" s="130"/>
      <c r="AH824" s="130"/>
      <c r="AI824" s="130"/>
      <c r="AJ824" s="130"/>
      <c r="AK824" s="130"/>
      <c r="AL824" s="130"/>
      <c r="AM824" s="130"/>
      <c r="AN824" s="130"/>
      <c r="AO824" s="130"/>
      <c r="AP824" s="130"/>
      <c r="AQ824" s="130"/>
      <c r="AR824" s="130"/>
      <c r="AS824" s="130"/>
      <c r="AT824" s="130"/>
      <c r="AU824" s="130"/>
      <c r="AV824" s="130"/>
      <c r="AW824" s="130"/>
      <c r="AX824" s="131"/>
    </row>
    <row r="825" spans="1:251" ht="12" customHeight="1">
      <c r="A825" s="43"/>
      <c r="B825" s="129"/>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c r="AA825" s="130"/>
      <c r="AB825" s="130"/>
      <c r="AC825" s="130"/>
      <c r="AD825" s="130"/>
      <c r="AE825" s="130"/>
      <c r="AF825" s="130"/>
      <c r="AG825" s="130"/>
      <c r="AH825" s="130"/>
      <c r="AI825" s="130"/>
      <c r="AJ825" s="130"/>
      <c r="AK825" s="130"/>
      <c r="AL825" s="130"/>
      <c r="AM825" s="130"/>
      <c r="AN825" s="130"/>
      <c r="AO825" s="130"/>
      <c r="AP825" s="130"/>
      <c r="AQ825" s="130"/>
      <c r="AR825" s="130"/>
      <c r="AS825" s="130"/>
      <c r="AT825" s="130"/>
      <c r="AU825" s="130"/>
      <c r="AV825" s="130"/>
      <c r="AW825" s="130"/>
      <c r="AX825" s="131"/>
    </row>
    <row r="826" spans="1:251" ht="15" thickBot="1">
      <c r="A826" s="52"/>
      <c r="B826" s="53"/>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54"/>
      <c r="AU826" s="54"/>
      <c r="AV826" s="54"/>
      <c r="AW826" s="54"/>
      <c r="AX826" s="55"/>
    </row>
    <row r="827" spans="1:251">
      <c r="B827" s="56"/>
    </row>
    <row r="828" spans="1:251" ht="14.25">
      <c r="B828" s="45" t="s">
        <v>247</v>
      </c>
      <c r="C828" s="43"/>
      <c r="D828" s="43"/>
      <c r="E828" s="43"/>
      <c r="F828" s="43"/>
      <c r="G828" s="43"/>
      <c r="H828" s="43"/>
      <c r="I828" s="43"/>
      <c r="J828" s="43"/>
      <c r="K828" s="43"/>
      <c r="L828" s="44"/>
      <c r="M828" s="44"/>
      <c r="N828" s="44"/>
      <c r="O828" s="44"/>
      <c r="P828" s="43"/>
      <c r="Q828" s="43"/>
      <c r="R828" s="43"/>
      <c r="S828" s="43"/>
      <c r="T828" s="43"/>
      <c r="U828" s="43"/>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AX828" s="45"/>
    </row>
    <row r="829" spans="1:251" ht="15" thickBot="1">
      <c r="B829" s="43"/>
      <c r="C829" s="43"/>
      <c r="D829" s="43"/>
      <c r="E829" s="43"/>
      <c r="F829" s="43"/>
      <c r="G829" s="43"/>
      <c r="H829" s="43"/>
      <c r="I829" s="43"/>
      <c r="J829" s="43"/>
      <c r="K829" s="43"/>
      <c r="L829" s="44"/>
      <c r="M829" s="44"/>
      <c r="N829" s="44"/>
      <c r="O829" s="44"/>
      <c r="P829" s="43"/>
      <c r="Q829" s="43"/>
      <c r="R829" s="43"/>
      <c r="S829" s="43"/>
      <c r="T829" s="43"/>
      <c r="U829" s="43"/>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57" t="s">
        <v>248</v>
      </c>
    </row>
    <row r="830" spans="1:251" s="51" customFormat="1" ht="13.5" customHeight="1">
      <c r="A830" s="43"/>
      <c r="B830" s="132" t="s">
        <v>249</v>
      </c>
      <c r="C830" s="133"/>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4"/>
      <c r="AA830" s="138" t="s">
        <v>250</v>
      </c>
      <c r="AB830" s="133"/>
      <c r="AC830" s="133"/>
      <c r="AD830" s="133"/>
      <c r="AE830" s="133"/>
      <c r="AF830" s="133"/>
      <c r="AG830" s="133"/>
      <c r="AH830" s="133"/>
      <c r="AI830" s="134"/>
      <c r="AJ830" s="138" t="s">
        <v>251</v>
      </c>
      <c r="AK830" s="133"/>
      <c r="AL830" s="133"/>
      <c r="AM830" s="133"/>
      <c r="AN830" s="133"/>
      <c r="AO830" s="133"/>
      <c r="AP830" s="133"/>
      <c r="AQ830" s="133"/>
      <c r="AR830" s="134"/>
      <c r="AS830" s="138" t="s">
        <v>252</v>
      </c>
      <c r="AT830" s="133"/>
      <c r="AU830" s="133"/>
      <c r="AV830" s="133"/>
      <c r="AW830" s="133"/>
      <c r="AX830" s="140"/>
      <c r="AY830" s="37"/>
      <c r="AZ830" s="37"/>
      <c r="BA830" s="37"/>
      <c r="BB830" s="37"/>
      <c r="BC830" s="37"/>
      <c r="BD830" s="37"/>
      <c r="BE830" s="37"/>
      <c r="BF830" s="37"/>
      <c r="BG830" s="37"/>
      <c r="BH830" s="37"/>
      <c r="BI830" s="37"/>
      <c r="BJ830" s="37"/>
      <c r="BK830" s="37"/>
      <c r="BL830" s="37"/>
      <c r="BM830" s="37"/>
      <c r="BN830" s="37"/>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c r="CT830" s="37"/>
      <c r="CU830" s="37"/>
      <c r="CV830" s="37"/>
      <c r="CW830" s="37"/>
      <c r="CX830" s="37"/>
      <c r="CY830" s="37"/>
      <c r="CZ830" s="37"/>
      <c r="DA830" s="37"/>
      <c r="DB830" s="37"/>
      <c r="DC830" s="37"/>
      <c r="DD830" s="37"/>
      <c r="DE830" s="37"/>
      <c r="DF830" s="37"/>
      <c r="DG830" s="37"/>
      <c r="DH830" s="37"/>
      <c r="DI830" s="37"/>
      <c r="DJ830" s="37"/>
      <c r="DK830" s="37"/>
      <c r="DL830" s="37"/>
      <c r="DM830" s="37"/>
      <c r="DN830" s="37"/>
      <c r="DO830" s="37"/>
      <c r="DP830" s="37"/>
      <c r="DQ830" s="37"/>
      <c r="DR830" s="37"/>
      <c r="DS830" s="37"/>
      <c r="DT830" s="37"/>
      <c r="DU830" s="37"/>
      <c r="DV830" s="37"/>
      <c r="DW830" s="37"/>
      <c r="DX830" s="37"/>
      <c r="DY830" s="37"/>
      <c r="DZ830" s="37"/>
      <c r="EA830" s="37"/>
      <c r="EB830" s="37"/>
      <c r="EC830" s="37"/>
      <c r="ED830" s="37"/>
      <c r="EE830" s="37"/>
      <c r="EF830" s="37"/>
      <c r="EG830" s="37"/>
      <c r="EH830" s="37"/>
      <c r="EI830" s="37"/>
      <c r="EJ830" s="37"/>
      <c r="EK830" s="37"/>
      <c r="EL830" s="37"/>
      <c r="EM830" s="37"/>
      <c r="EN830" s="37"/>
      <c r="EO830" s="37"/>
      <c r="EP830" s="37"/>
      <c r="EQ830" s="37"/>
      <c r="ER830" s="37"/>
      <c r="ES830" s="37"/>
      <c r="ET830" s="37"/>
      <c r="EU830" s="37"/>
      <c r="EV830" s="37"/>
      <c r="EW830" s="37"/>
      <c r="EX830" s="37"/>
      <c r="EY830" s="37"/>
      <c r="EZ830" s="37"/>
      <c r="FA830" s="37"/>
      <c r="FB830" s="37"/>
      <c r="FC830" s="37"/>
      <c r="FD830" s="37"/>
      <c r="FE830" s="37"/>
      <c r="FF830" s="37"/>
      <c r="FG830" s="37"/>
      <c r="FH830" s="37"/>
      <c r="FI830" s="37"/>
      <c r="FJ830" s="37"/>
      <c r="FK830" s="37"/>
      <c r="FL830" s="37"/>
      <c r="FM830" s="37"/>
      <c r="FN830" s="37"/>
      <c r="FO830" s="37"/>
      <c r="FP830" s="37"/>
      <c r="FQ830" s="37"/>
      <c r="FR830" s="37"/>
      <c r="FS830" s="37"/>
      <c r="FT830" s="37"/>
      <c r="FU830" s="37"/>
      <c r="FV830" s="37"/>
      <c r="FW830" s="37"/>
      <c r="FX830" s="37"/>
      <c r="FY830" s="37"/>
      <c r="FZ830" s="37"/>
      <c r="GA830" s="37"/>
      <c r="GB830" s="37"/>
      <c r="GC830" s="37"/>
      <c r="GD830" s="37"/>
      <c r="GE830" s="37"/>
      <c r="GF830" s="37"/>
      <c r="GG830" s="37"/>
      <c r="GH830" s="37"/>
      <c r="GI830" s="37"/>
      <c r="GJ830" s="37"/>
      <c r="GK830" s="37"/>
      <c r="GL830" s="37"/>
      <c r="GM830" s="37"/>
      <c r="GN830" s="37"/>
      <c r="GO830" s="37"/>
      <c r="GP830" s="37"/>
      <c r="GQ830" s="37"/>
      <c r="GR830" s="37"/>
      <c r="GS830" s="37"/>
      <c r="GT830" s="37"/>
      <c r="GU830" s="37"/>
      <c r="GV830" s="37"/>
      <c r="GW830" s="37"/>
      <c r="GX830" s="37"/>
      <c r="GY830" s="37"/>
      <c r="GZ830" s="37"/>
      <c r="HA830" s="37"/>
      <c r="HB830" s="37"/>
      <c r="HC830" s="37"/>
      <c r="HD830" s="37"/>
      <c r="HE830" s="37"/>
      <c r="HF830" s="37"/>
      <c r="HG830" s="37"/>
      <c r="HH830" s="37"/>
      <c r="HI830" s="37"/>
      <c r="HJ830" s="37"/>
      <c r="HK830" s="37"/>
      <c r="HL830" s="37"/>
      <c r="HM830" s="37"/>
      <c r="HN830" s="37"/>
      <c r="HO830" s="37"/>
      <c r="HP830" s="37"/>
      <c r="HQ830" s="37"/>
      <c r="HR830" s="37"/>
      <c r="HS830" s="37"/>
      <c r="HT830" s="37"/>
      <c r="HU830" s="37"/>
      <c r="HV830" s="37"/>
      <c r="HW830" s="37"/>
      <c r="HX830" s="37"/>
      <c r="HY830" s="37"/>
      <c r="HZ830" s="37"/>
      <c r="IA830" s="37"/>
      <c r="IB830" s="37"/>
      <c r="IC830" s="37"/>
      <c r="ID830" s="37"/>
      <c r="IE830" s="37"/>
      <c r="IF830" s="37"/>
      <c r="IG830" s="37"/>
      <c r="IH830" s="37"/>
      <c r="II830" s="37"/>
      <c r="IJ830" s="37"/>
      <c r="IK830" s="37"/>
      <c r="IL830" s="37"/>
      <c r="IM830" s="37"/>
      <c r="IN830" s="37"/>
      <c r="IO830" s="37"/>
      <c r="IP830" s="37"/>
      <c r="IQ830" s="37"/>
    </row>
    <row r="831" spans="1:251" s="51" customFormat="1" ht="13.5">
      <c r="A831" s="43"/>
      <c r="B831" s="135"/>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7"/>
      <c r="AA831" s="139"/>
      <c r="AB831" s="136"/>
      <c r="AC831" s="136"/>
      <c r="AD831" s="136"/>
      <c r="AE831" s="136"/>
      <c r="AF831" s="136"/>
      <c r="AG831" s="136"/>
      <c r="AH831" s="136"/>
      <c r="AI831" s="137"/>
      <c r="AJ831" s="139"/>
      <c r="AK831" s="136"/>
      <c r="AL831" s="136"/>
      <c r="AM831" s="136"/>
      <c r="AN831" s="136"/>
      <c r="AO831" s="136"/>
      <c r="AP831" s="136"/>
      <c r="AQ831" s="136"/>
      <c r="AR831" s="137"/>
      <c r="AS831" s="139"/>
      <c r="AT831" s="136"/>
      <c r="AU831" s="136"/>
      <c r="AV831" s="136"/>
      <c r="AW831" s="136"/>
      <c r="AX831" s="141"/>
      <c r="AY831" s="37"/>
      <c r="AZ831" s="37"/>
      <c r="BA831" s="37"/>
      <c r="BB831" s="58"/>
      <c r="BC831" s="59"/>
      <c r="BE831" s="37"/>
      <c r="BF831" s="37"/>
      <c r="BG831" s="37"/>
      <c r="BH831" s="37"/>
      <c r="BI831" s="37"/>
      <c r="BJ831" s="37"/>
      <c r="BK831" s="37"/>
      <c r="BL831" s="37"/>
      <c r="BM831" s="37"/>
      <c r="BN831" s="37"/>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c r="CT831" s="37"/>
      <c r="CU831" s="37"/>
      <c r="CV831" s="37"/>
      <c r="CW831" s="37"/>
      <c r="CX831" s="37"/>
      <c r="CY831" s="37"/>
      <c r="CZ831" s="37"/>
      <c r="DA831" s="37"/>
      <c r="DB831" s="37"/>
      <c r="DC831" s="37"/>
      <c r="DD831" s="37"/>
      <c r="DE831" s="37"/>
      <c r="DF831" s="37"/>
      <c r="DG831" s="37"/>
      <c r="DH831" s="37"/>
      <c r="DI831" s="37"/>
      <c r="DJ831" s="37"/>
      <c r="DK831" s="37"/>
      <c r="DL831" s="37"/>
      <c r="DM831" s="37"/>
      <c r="DN831" s="37"/>
      <c r="DO831" s="37"/>
      <c r="DP831" s="37"/>
      <c r="DQ831" s="37"/>
      <c r="DR831" s="37"/>
      <c r="DS831" s="37"/>
      <c r="DT831" s="37"/>
      <c r="DU831" s="37"/>
      <c r="DV831" s="37"/>
      <c r="DW831" s="37"/>
      <c r="DX831" s="37"/>
      <c r="DY831" s="37"/>
      <c r="DZ831" s="37"/>
      <c r="EA831" s="37"/>
      <c r="EB831" s="37"/>
      <c r="EC831" s="37"/>
      <c r="ED831" s="37"/>
      <c r="EE831" s="37"/>
      <c r="EF831" s="37"/>
      <c r="EG831" s="37"/>
      <c r="EH831" s="37"/>
      <c r="EI831" s="37"/>
      <c r="EJ831" s="37"/>
      <c r="EK831" s="37"/>
      <c r="EL831" s="37"/>
      <c r="EM831" s="37"/>
      <c r="EN831" s="37"/>
      <c r="EO831" s="37"/>
      <c r="EP831" s="37"/>
      <c r="EQ831" s="37"/>
      <c r="ER831" s="37"/>
      <c r="ES831" s="37"/>
      <c r="ET831" s="37"/>
      <c r="EU831" s="37"/>
      <c r="EV831" s="37"/>
      <c r="EW831" s="37"/>
      <c r="EX831" s="37"/>
      <c r="EY831" s="37"/>
      <c r="EZ831" s="37"/>
      <c r="FA831" s="37"/>
      <c r="FB831" s="37"/>
      <c r="FC831" s="37"/>
      <c r="FD831" s="37"/>
      <c r="FE831" s="37"/>
      <c r="FF831" s="37"/>
      <c r="FG831" s="37"/>
      <c r="FH831" s="37"/>
      <c r="FI831" s="37"/>
      <c r="FJ831" s="37"/>
      <c r="FK831" s="37"/>
      <c r="FL831" s="37"/>
      <c r="FM831" s="37"/>
      <c r="FN831" s="37"/>
      <c r="FO831" s="37"/>
      <c r="FP831" s="37"/>
      <c r="FQ831" s="37"/>
      <c r="FR831" s="37"/>
      <c r="FS831" s="37"/>
      <c r="FT831" s="37"/>
      <c r="FU831" s="37"/>
      <c r="FV831" s="37"/>
      <c r="FW831" s="37"/>
      <c r="FX831" s="37"/>
      <c r="FY831" s="37"/>
      <c r="FZ831" s="37"/>
      <c r="GA831" s="37"/>
      <c r="GB831" s="37"/>
      <c r="GC831" s="37"/>
      <c r="GD831" s="37"/>
      <c r="GE831" s="37"/>
      <c r="GF831" s="37"/>
      <c r="GG831" s="37"/>
      <c r="GH831" s="37"/>
      <c r="GI831" s="37"/>
      <c r="GJ831" s="37"/>
      <c r="GK831" s="37"/>
      <c r="GL831" s="37"/>
      <c r="GM831" s="37"/>
      <c r="GN831" s="37"/>
      <c r="GO831" s="37"/>
      <c r="GP831" s="37"/>
      <c r="GQ831" s="37"/>
      <c r="GR831" s="37"/>
      <c r="GS831" s="37"/>
      <c r="GT831" s="37"/>
      <c r="GU831" s="37"/>
      <c r="GV831" s="37"/>
      <c r="GW831" s="37"/>
      <c r="GX831" s="37"/>
      <c r="GY831" s="37"/>
      <c r="GZ831" s="37"/>
      <c r="HA831" s="37"/>
      <c r="HB831" s="37"/>
      <c r="HC831" s="37"/>
      <c r="HD831" s="37"/>
      <c r="HE831" s="37"/>
      <c r="HF831" s="37"/>
      <c r="HG831" s="37"/>
      <c r="HH831" s="37"/>
      <c r="HI831" s="37"/>
      <c r="HJ831" s="37"/>
      <c r="HK831" s="37"/>
      <c r="HL831" s="37"/>
      <c r="HM831" s="37"/>
      <c r="HN831" s="37"/>
      <c r="HO831" s="37"/>
      <c r="HP831" s="37"/>
      <c r="HQ831" s="37"/>
      <c r="HR831" s="37"/>
      <c r="HS831" s="37"/>
      <c r="HT831" s="37"/>
      <c r="HU831" s="37"/>
      <c r="HV831" s="37"/>
      <c r="HW831" s="37"/>
      <c r="HX831" s="37"/>
      <c r="HY831" s="37"/>
      <c r="HZ831" s="37"/>
      <c r="IA831" s="37"/>
      <c r="IB831" s="37"/>
      <c r="IC831" s="37"/>
      <c r="ID831" s="37"/>
      <c r="IE831" s="37"/>
      <c r="IF831" s="37"/>
      <c r="IG831" s="37"/>
      <c r="IH831" s="37"/>
      <c r="II831" s="37"/>
      <c r="IJ831" s="37"/>
      <c r="IK831" s="37"/>
      <c r="IL831" s="37"/>
      <c r="IM831" s="37"/>
      <c r="IN831" s="37"/>
      <c r="IO831" s="37"/>
      <c r="IP831" s="37"/>
      <c r="IQ831" s="37"/>
    </row>
    <row r="832" spans="1:251" s="51" customFormat="1" ht="18.75" customHeight="1">
      <c r="A832" s="43"/>
      <c r="B832" s="60"/>
      <c r="C832" s="104" t="s">
        <v>399</v>
      </c>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6"/>
      <c r="AA832" s="107">
        <v>3214855</v>
      </c>
      <c r="AB832" s="108"/>
      <c r="AC832" s="108"/>
      <c r="AD832" s="108"/>
      <c r="AE832" s="108"/>
      <c r="AF832" s="108"/>
      <c r="AG832" s="108"/>
      <c r="AH832" s="108"/>
      <c r="AI832" s="109"/>
      <c r="AJ832" s="107">
        <v>3295854</v>
      </c>
      <c r="AK832" s="108"/>
      <c r="AL832" s="108"/>
      <c r="AM832" s="108"/>
      <c r="AN832" s="108"/>
      <c r="AO832" s="108"/>
      <c r="AP832" s="108"/>
      <c r="AQ832" s="108"/>
      <c r="AR832" s="109"/>
      <c r="AS832" s="110"/>
      <c r="AT832" s="111"/>
      <c r="AU832" s="111"/>
      <c r="AV832" s="111"/>
      <c r="AW832" s="111"/>
      <c r="AX832" s="112"/>
      <c r="AY832" s="37"/>
      <c r="AZ832" s="37"/>
      <c r="BA832" s="37"/>
      <c r="BB832" s="37"/>
      <c r="BC832" s="37"/>
      <c r="BD832" s="37"/>
      <c r="BE832" s="37"/>
      <c r="BF832" s="37"/>
      <c r="BG832" s="37"/>
      <c r="BH832" s="37"/>
      <c r="BI832" s="37"/>
      <c r="BJ832" s="37"/>
      <c r="BK832" s="37"/>
      <c r="BL832" s="37"/>
      <c r="BM832" s="37"/>
      <c r="BN832" s="37"/>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c r="CT832" s="37"/>
      <c r="CU832" s="37"/>
      <c r="CV832" s="37"/>
      <c r="CW832" s="37"/>
      <c r="CX832" s="37"/>
      <c r="CY832" s="37"/>
      <c r="CZ832" s="37"/>
      <c r="DA832" s="37"/>
      <c r="DB832" s="37"/>
      <c r="DC832" s="37"/>
      <c r="DD832" s="37"/>
      <c r="DE832" s="37"/>
      <c r="DF832" s="37"/>
      <c r="DG832" s="37"/>
      <c r="DH832" s="37"/>
      <c r="DI832" s="37"/>
      <c r="DJ832" s="37"/>
      <c r="DK832" s="37"/>
      <c r="DL832" s="37"/>
      <c r="DM832" s="37"/>
      <c r="DN832" s="37"/>
      <c r="DO832" s="37"/>
      <c r="DP832" s="37"/>
      <c r="DQ832" s="37"/>
      <c r="DR832" s="37"/>
      <c r="DS832" s="37"/>
      <c r="DT832" s="37"/>
      <c r="DU832" s="37"/>
      <c r="DV832" s="37"/>
      <c r="DW832" s="37"/>
      <c r="DX832" s="37"/>
      <c r="DY832" s="37"/>
      <c r="DZ832" s="37"/>
      <c r="EA832" s="37"/>
      <c r="EB832" s="37"/>
      <c r="EC832" s="37"/>
      <c r="ED832" s="37"/>
      <c r="EE832" s="37"/>
      <c r="EF832" s="37"/>
      <c r="EG832" s="37"/>
      <c r="EH832" s="37"/>
      <c r="EI832" s="37"/>
      <c r="EJ832" s="37"/>
      <c r="EK832" s="37"/>
      <c r="EL832" s="37"/>
      <c r="EM832" s="37"/>
      <c r="EN832" s="37"/>
      <c r="EO832" s="37"/>
      <c r="EP832" s="37"/>
      <c r="EQ832" s="37"/>
      <c r="ER832" s="37"/>
      <c r="ES832" s="37"/>
      <c r="ET832" s="37"/>
      <c r="EU832" s="37"/>
      <c r="EV832" s="37"/>
      <c r="EW832" s="37"/>
      <c r="EX832" s="37"/>
      <c r="EY832" s="37"/>
      <c r="EZ832" s="37"/>
      <c r="FA832" s="37"/>
      <c r="FB832" s="37"/>
      <c r="FC832" s="37"/>
      <c r="FD832" s="37"/>
      <c r="FE832" s="37"/>
      <c r="FF832" s="37"/>
      <c r="FG832" s="37"/>
      <c r="FH832" s="37"/>
      <c r="FI832" s="37"/>
      <c r="FJ832" s="37"/>
      <c r="FK832" s="37"/>
      <c r="FL832" s="37"/>
      <c r="FM832" s="37"/>
      <c r="FN832" s="37"/>
      <c r="FO832" s="37"/>
      <c r="FP832" s="37"/>
      <c r="FQ832" s="37"/>
      <c r="FR832" s="37"/>
      <c r="FS832" s="37"/>
      <c r="FT832" s="37"/>
      <c r="FU832" s="37"/>
      <c r="FV832" s="37"/>
      <c r="FW832" s="37"/>
      <c r="FX832" s="37"/>
      <c r="FY832" s="37"/>
      <c r="FZ832" s="37"/>
      <c r="GA832" s="37"/>
      <c r="GB832" s="37"/>
      <c r="GC832" s="37"/>
      <c r="GD832" s="37"/>
      <c r="GE832" s="37"/>
      <c r="GF832" s="37"/>
      <c r="GG832" s="37"/>
      <c r="GH832" s="37"/>
      <c r="GI832" s="37"/>
      <c r="GJ832" s="37"/>
      <c r="GK832" s="37"/>
      <c r="GL832" s="37"/>
      <c r="GM832" s="37"/>
      <c r="GN832" s="37"/>
      <c r="GO832" s="37"/>
      <c r="GP832" s="37"/>
      <c r="GQ832" s="37"/>
      <c r="GR832" s="37"/>
      <c r="GS832" s="37"/>
      <c r="GT832" s="37"/>
      <c r="GU832" s="37"/>
      <c r="GV832" s="37"/>
      <c r="GW832" s="37"/>
      <c r="GX832" s="37"/>
      <c r="GY832" s="37"/>
      <c r="GZ832" s="37"/>
      <c r="HA832" s="37"/>
      <c r="HB832" s="37"/>
      <c r="HC832" s="37"/>
      <c r="HD832" s="37"/>
      <c r="HE832" s="37"/>
      <c r="HF832" s="37"/>
      <c r="HG832" s="37"/>
      <c r="HH832" s="37"/>
      <c r="HI832" s="37"/>
      <c r="HJ832" s="37"/>
      <c r="HK832" s="37"/>
      <c r="HL832" s="37"/>
      <c r="HM832" s="37"/>
      <c r="HN832" s="37"/>
      <c r="HO832" s="37"/>
      <c r="HP832" s="37"/>
      <c r="HQ832" s="37"/>
      <c r="HR832" s="37"/>
      <c r="HS832" s="37"/>
      <c r="HT832" s="37"/>
      <c r="HU832" s="37"/>
      <c r="HV832" s="37"/>
      <c r="HW832" s="37"/>
      <c r="HX832" s="37"/>
      <c r="HY832" s="37"/>
      <c r="HZ832" s="37"/>
      <c r="IA832" s="37"/>
      <c r="IB832" s="37"/>
      <c r="IC832" s="37"/>
      <c r="ID832" s="37"/>
      <c r="IE832" s="37"/>
      <c r="IF832" s="37"/>
      <c r="IG832" s="37"/>
      <c r="IH832" s="37"/>
      <c r="II832" s="37"/>
      <c r="IJ832" s="37"/>
      <c r="IK832" s="37"/>
      <c r="IL832" s="37"/>
      <c r="IM832" s="37"/>
      <c r="IN832" s="37"/>
      <c r="IO832" s="37"/>
      <c r="IP832" s="37"/>
      <c r="IQ832" s="37"/>
    </row>
    <row r="833" spans="1:251" s="51" customFormat="1" ht="18.75" customHeight="1">
      <c r="A833" s="43"/>
      <c r="B833" s="60"/>
      <c r="C833" s="104" t="s">
        <v>400</v>
      </c>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6"/>
      <c r="AA833" s="107">
        <f>391758+44880+202032</f>
        <v>638670</v>
      </c>
      <c r="AB833" s="108"/>
      <c r="AC833" s="108"/>
      <c r="AD833" s="108"/>
      <c r="AE833" s="108"/>
      <c r="AF833" s="108"/>
      <c r="AG833" s="108"/>
      <c r="AH833" s="108"/>
      <c r="AI833" s="109"/>
      <c r="AJ833" s="107">
        <f>382982+46345+204003</f>
        <v>633330</v>
      </c>
      <c r="AK833" s="108"/>
      <c r="AL833" s="108"/>
      <c r="AM833" s="108"/>
      <c r="AN833" s="108"/>
      <c r="AO833" s="108"/>
      <c r="AP833" s="108"/>
      <c r="AQ833" s="108"/>
      <c r="AR833" s="109"/>
      <c r="AS833" s="110"/>
      <c r="AT833" s="111"/>
      <c r="AU833" s="111"/>
      <c r="AV833" s="111"/>
      <c r="AW833" s="111"/>
      <c r="AX833" s="112"/>
      <c r="AY833" s="37"/>
      <c r="AZ833" s="37"/>
      <c r="BA833" s="37"/>
      <c r="BB833" s="37"/>
      <c r="BC833" s="37"/>
      <c r="BD833" s="37"/>
      <c r="BE833" s="37"/>
      <c r="BF833" s="37"/>
      <c r="BG833" s="37"/>
      <c r="BH833" s="37"/>
      <c r="BI833" s="37"/>
      <c r="BJ833" s="37"/>
      <c r="BK833" s="37"/>
      <c r="BL833" s="37"/>
      <c r="BM833" s="37"/>
      <c r="BN833" s="37"/>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c r="CT833" s="37"/>
      <c r="CU833" s="37"/>
      <c r="CV833" s="37"/>
      <c r="CW833" s="37"/>
      <c r="CX833" s="37"/>
      <c r="CY833" s="37"/>
      <c r="CZ833" s="37"/>
      <c r="DA833" s="37"/>
      <c r="DB833" s="37"/>
      <c r="DC833" s="37"/>
      <c r="DD833" s="37"/>
      <c r="DE833" s="37"/>
      <c r="DF833" s="37"/>
      <c r="DG833" s="37"/>
      <c r="DH833" s="37"/>
      <c r="DI833" s="37"/>
      <c r="DJ833" s="37"/>
      <c r="DK833" s="37"/>
      <c r="DL833" s="37"/>
      <c r="DM833" s="37"/>
      <c r="DN833" s="37"/>
      <c r="DO833" s="37"/>
      <c r="DP833" s="37"/>
      <c r="DQ833" s="37"/>
      <c r="DR833" s="37"/>
      <c r="DS833" s="37"/>
      <c r="DT833" s="37"/>
      <c r="DU833" s="37"/>
      <c r="DV833" s="37"/>
      <c r="DW833" s="37"/>
      <c r="DX833" s="37"/>
      <c r="DY833" s="37"/>
      <c r="DZ833" s="37"/>
      <c r="EA833" s="37"/>
      <c r="EB833" s="37"/>
      <c r="EC833" s="37"/>
      <c r="ED833" s="37"/>
      <c r="EE833" s="37"/>
      <c r="EF833" s="37"/>
      <c r="EG833" s="37"/>
      <c r="EH833" s="37"/>
      <c r="EI833" s="37"/>
      <c r="EJ833" s="37"/>
      <c r="EK833" s="37"/>
      <c r="EL833" s="37"/>
      <c r="EM833" s="37"/>
      <c r="EN833" s="37"/>
      <c r="EO833" s="37"/>
      <c r="EP833" s="37"/>
      <c r="EQ833" s="37"/>
      <c r="ER833" s="37"/>
      <c r="ES833" s="37"/>
      <c r="ET833" s="37"/>
      <c r="EU833" s="37"/>
      <c r="EV833" s="37"/>
      <c r="EW833" s="37"/>
      <c r="EX833" s="37"/>
      <c r="EY833" s="37"/>
      <c r="EZ833" s="37"/>
      <c r="FA833" s="37"/>
      <c r="FB833" s="37"/>
      <c r="FC833" s="37"/>
      <c r="FD833" s="37"/>
      <c r="FE833" s="37"/>
      <c r="FF833" s="37"/>
      <c r="FG833" s="37"/>
      <c r="FH833" s="37"/>
      <c r="FI833" s="37"/>
      <c r="FJ833" s="37"/>
      <c r="FK833" s="37"/>
      <c r="FL833" s="37"/>
      <c r="FM833" s="37"/>
      <c r="FN833" s="37"/>
      <c r="FO833" s="37"/>
      <c r="FP833" s="37"/>
      <c r="FQ833" s="37"/>
      <c r="FR833" s="37"/>
      <c r="FS833" s="37"/>
      <c r="FT833" s="37"/>
      <c r="FU833" s="37"/>
      <c r="FV833" s="37"/>
      <c r="FW833" s="37"/>
      <c r="FX833" s="37"/>
      <c r="FY833" s="37"/>
      <c r="FZ833" s="37"/>
      <c r="GA833" s="37"/>
      <c r="GB833" s="37"/>
      <c r="GC833" s="37"/>
      <c r="GD833" s="37"/>
      <c r="GE833" s="37"/>
      <c r="GF833" s="37"/>
      <c r="GG833" s="37"/>
      <c r="GH833" s="37"/>
      <c r="GI833" s="37"/>
      <c r="GJ833" s="37"/>
      <c r="GK833" s="37"/>
      <c r="GL833" s="37"/>
      <c r="GM833" s="37"/>
      <c r="GN833" s="37"/>
      <c r="GO833" s="37"/>
      <c r="GP833" s="37"/>
      <c r="GQ833" s="37"/>
      <c r="GR833" s="37"/>
      <c r="GS833" s="37"/>
      <c r="GT833" s="37"/>
      <c r="GU833" s="37"/>
      <c r="GV833" s="37"/>
      <c r="GW833" s="37"/>
      <c r="GX833" s="37"/>
      <c r="GY833" s="37"/>
      <c r="GZ833" s="37"/>
      <c r="HA833" s="37"/>
      <c r="HB833" s="37"/>
      <c r="HC833" s="37"/>
      <c r="HD833" s="37"/>
      <c r="HE833" s="37"/>
      <c r="HF833" s="37"/>
      <c r="HG833" s="37"/>
      <c r="HH833" s="37"/>
      <c r="HI833" s="37"/>
      <c r="HJ833" s="37"/>
      <c r="HK833" s="37"/>
      <c r="HL833" s="37"/>
      <c r="HM833" s="37"/>
      <c r="HN833" s="37"/>
      <c r="HO833" s="37"/>
      <c r="HP833" s="37"/>
      <c r="HQ833" s="37"/>
      <c r="HR833" s="37"/>
      <c r="HS833" s="37"/>
      <c r="HT833" s="37"/>
      <c r="HU833" s="37"/>
      <c r="HV833" s="37"/>
      <c r="HW833" s="37"/>
      <c r="HX833" s="37"/>
      <c r="HY833" s="37"/>
      <c r="HZ833" s="37"/>
      <c r="IA833" s="37"/>
      <c r="IB833" s="37"/>
      <c r="IC833" s="37"/>
      <c r="ID833" s="37"/>
      <c r="IE833" s="37"/>
      <c r="IF833" s="37"/>
      <c r="IG833" s="37"/>
      <c r="IH833" s="37"/>
      <c r="II833" s="37"/>
      <c r="IJ833" s="37"/>
      <c r="IK833" s="37"/>
      <c r="IL833" s="37"/>
      <c r="IM833" s="37"/>
      <c r="IN833" s="37"/>
      <c r="IO833" s="37"/>
      <c r="IP833" s="37"/>
      <c r="IQ833" s="37"/>
    </row>
    <row r="834" spans="1:251" s="51" customFormat="1" ht="18.75" customHeight="1">
      <c r="A834" s="43"/>
      <c r="B834" s="60"/>
      <c r="C834" s="104" t="s">
        <v>401</v>
      </c>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6"/>
      <c r="AA834" s="107">
        <f>720933-3341</f>
        <v>717592</v>
      </c>
      <c r="AB834" s="108"/>
      <c r="AC834" s="108"/>
      <c r="AD834" s="108"/>
      <c r="AE834" s="108"/>
      <c r="AF834" s="108"/>
      <c r="AG834" s="108"/>
      <c r="AH834" s="108"/>
      <c r="AI834" s="109"/>
      <c r="AJ834" s="107">
        <f>740470-3465</f>
        <v>737005</v>
      </c>
      <c r="AK834" s="108"/>
      <c r="AL834" s="108"/>
      <c r="AM834" s="108"/>
      <c r="AN834" s="108"/>
      <c r="AO834" s="108"/>
      <c r="AP834" s="108"/>
      <c r="AQ834" s="108"/>
      <c r="AR834" s="109"/>
      <c r="AS834" s="110"/>
      <c r="AT834" s="111"/>
      <c r="AU834" s="111"/>
      <c r="AV834" s="111"/>
      <c r="AW834" s="111"/>
      <c r="AX834" s="112"/>
      <c r="AY834" s="37"/>
      <c r="AZ834" s="37"/>
      <c r="BA834" s="37"/>
      <c r="BB834" s="37"/>
      <c r="BC834" s="37"/>
      <c r="BD834" s="37"/>
      <c r="BE834" s="37"/>
      <c r="BF834" s="37"/>
      <c r="BG834" s="37"/>
      <c r="BH834" s="37"/>
      <c r="BI834" s="37"/>
      <c r="BJ834" s="37"/>
      <c r="BK834" s="37"/>
      <c r="BL834" s="37"/>
      <c r="BM834" s="37"/>
      <c r="BN834" s="37"/>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c r="DW834" s="37"/>
      <c r="DX834" s="37"/>
      <c r="DY834" s="37"/>
      <c r="DZ834" s="37"/>
      <c r="EA834" s="37"/>
      <c r="EB834" s="37"/>
      <c r="EC834" s="37"/>
      <c r="ED834" s="37"/>
      <c r="EE834" s="37"/>
      <c r="EF834" s="37"/>
      <c r="EG834" s="37"/>
      <c r="EH834" s="37"/>
      <c r="EI834" s="37"/>
      <c r="EJ834" s="37"/>
      <c r="EK834" s="37"/>
      <c r="EL834" s="37"/>
      <c r="EM834" s="37"/>
      <c r="EN834" s="37"/>
      <c r="EO834" s="37"/>
      <c r="EP834" s="37"/>
      <c r="EQ834" s="37"/>
      <c r="ER834" s="37"/>
      <c r="ES834" s="37"/>
      <c r="ET834" s="37"/>
      <c r="EU834" s="37"/>
      <c r="EV834" s="37"/>
      <c r="EW834" s="37"/>
      <c r="EX834" s="37"/>
      <c r="EY834" s="37"/>
      <c r="EZ834" s="37"/>
      <c r="FA834" s="37"/>
      <c r="FB834" s="37"/>
      <c r="FC834" s="37"/>
      <c r="FD834" s="37"/>
      <c r="FE834" s="37"/>
      <c r="FF834" s="37"/>
      <c r="FG834" s="37"/>
      <c r="FH834" s="37"/>
      <c r="FI834" s="37"/>
      <c r="FJ834" s="37"/>
      <c r="FK834" s="37"/>
      <c r="FL834" s="37"/>
      <c r="FM834" s="37"/>
      <c r="FN834" s="37"/>
      <c r="FO834" s="37"/>
      <c r="FP834" s="37"/>
      <c r="FQ834" s="37"/>
      <c r="FR834" s="37"/>
      <c r="FS834" s="37"/>
      <c r="FT834" s="37"/>
      <c r="FU834" s="37"/>
      <c r="FV834" s="37"/>
      <c r="FW834" s="37"/>
      <c r="FX834" s="37"/>
      <c r="FY834" s="37"/>
      <c r="FZ834" s="37"/>
      <c r="GA834" s="37"/>
      <c r="GB834" s="37"/>
      <c r="GC834" s="37"/>
      <c r="GD834" s="37"/>
      <c r="GE834" s="37"/>
      <c r="GF834" s="37"/>
      <c r="GG834" s="37"/>
      <c r="GH834" s="37"/>
      <c r="GI834" s="37"/>
      <c r="GJ834" s="37"/>
      <c r="GK834" s="37"/>
      <c r="GL834" s="37"/>
      <c r="GM834" s="37"/>
      <c r="GN834" s="37"/>
      <c r="GO834" s="37"/>
      <c r="GP834" s="37"/>
      <c r="GQ834" s="37"/>
      <c r="GR834" s="37"/>
      <c r="GS834" s="37"/>
      <c r="GT834" s="37"/>
      <c r="GU834" s="37"/>
      <c r="GV834" s="37"/>
      <c r="GW834" s="37"/>
      <c r="GX834" s="37"/>
      <c r="GY834" s="37"/>
      <c r="GZ834" s="37"/>
      <c r="HA834" s="37"/>
      <c r="HB834" s="37"/>
      <c r="HC834" s="37"/>
      <c r="HD834" s="37"/>
      <c r="HE834" s="37"/>
      <c r="HF834" s="37"/>
      <c r="HG834" s="37"/>
      <c r="HH834" s="37"/>
      <c r="HI834" s="37"/>
      <c r="HJ834" s="37"/>
      <c r="HK834" s="37"/>
      <c r="HL834" s="37"/>
      <c r="HM834" s="37"/>
      <c r="HN834" s="37"/>
      <c r="HO834" s="37"/>
      <c r="HP834" s="37"/>
      <c r="HQ834" s="37"/>
      <c r="HR834" s="37"/>
      <c r="HS834" s="37"/>
      <c r="HT834" s="37"/>
      <c r="HU834" s="37"/>
      <c r="HV834" s="37"/>
      <c r="HW834" s="37"/>
      <c r="HX834" s="37"/>
      <c r="HY834" s="37"/>
      <c r="HZ834" s="37"/>
      <c r="IA834" s="37"/>
      <c r="IB834" s="37"/>
      <c r="IC834" s="37"/>
      <c r="ID834" s="37"/>
      <c r="IE834" s="37"/>
      <c r="IF834" s="37"/>
      <c r="IG834" s="37"/>
      <c r="IH834" s="37"/>
      <c r="II834" s="37"/>
      <c r="IJ834" s="37"/>
      <c r="IK834" s="37"/>
      <c r="IL834" s="37"/>
      <c r="IM834" s="37"/>
      <c r="IN834" s="37"/>
      <c r="IO834" s="37"/>
      <c r="IP834" s="37"/>
      <c r="IQ834" s="37"/>
    </row>
    <row r="835" spans="1:251" s="51" customFormat="1" ht="18.75" customHeight="1">
      <c r="A835" s="43"/>
      <c r="B835" s="60"/>
      <c r="C835" s="104" t="s">
        <v>402</v>
      </c>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6"/>
      <c r="AA835" s="107">
        <v>3341</v>
      </c>
      <c r="AB835" s="108"/>
      <c r="AC835" s="108"/>
      <c r="AD835" s="108"/>
      <c r="AE835" s="108"/>
      <c r="AF835" s="108"/>
      <c r="AG835" s="108"/>
      <c r="AH835" s="108"/>
      <c r="AI835" s="109"/>
      <c r="AJ835" s="107">
        <v>3465</v>
      </c>
      <c r="AK835" s="108"/>
      <c r="AL835" s="108"/>
      <c r="AM835" s="108"/>
      <c r="AN835" s="108"/>
      <c r="AO835" s="108"/>
      <c r="AP835" s="108"/>
      <c r="AQ835" s="108"/>
      <c r="AR835" s="109"/>
      <c r="AS835" s="110" t="s">
        <v>403</v>
      </c>
      <c r="AT835" s="111"/>
      <c r="AU835" s="111"/>
      <c r="AV835" s="111"/>
      <c r="AW835" s="111"/>
      <c r="AX835" s="112"/>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c r="DW835" s="37"/>
      <c r="DX835" s="37"/>
      <c r="DY835" s="37"/>
      <c r="DZ835" s="37"/>
      <c r="EA835" s="37"/>
      <c r="EB835" s="37"/>
      <c r="EC835" s="37"/>
      <c r="ED835" s="37"/>
      <c r="EE835" s="37"/>
      <c r="EF835" s="37"/>
      <c r="EG835" s="37"/>
      <c r="EH835" s="37"/>
      <c r="EI835" s="37"/>
      <c r="EJ835" s="37"/>
      <c r="EK835" s="37"/>
      <c r="EL835" s="37"/>
      <c r="EM835" s="37"/>
      <c r="EN835" s="37"/>
      <c r="EO835" s="37"/>
      <c r="EP835" s="37"/>
      <c r="EQ835" s="37"/>
      <c r="ER835" s="37"/>
      <c r="ES835" s="37"/>
      <c r="ET835" s="37"/>
      <c r="EU835" s="37"/>
      <c r="EV835" s="37"/>
      <c r="EW835" s="37"/>
      <c r="EX835" s="37"/>
      <c r="EY835" s="37"/>
      <c r="EZ835" s="37"/>
      <c r="FA835" s="37"/>
      <c r="FB835" s="37"/>
      <c r="FC835" s="37"/>
      <c r="FD835" s="37"/>
      <c r="FE835" s="37"/>
      <c r="FF835" s="37"/>
      <c r="FG835" s="37"/>
      <c r="FH835" s="37"/>
      <c r="FI835" s="37"/>
      <c r="FJ835" s="37"/>
      <c r="FK835" s="37"/>
      <c r="FL835" s="37"/>
      <c r="FM835" s="37"/>
      <c r="FN835" s="37"/>
      <c r="FO835" s="37"/>
      <c r="FP835" s="37"/>
      <c r="FQ835" s="37"/>
      <c r="FR835" s="37"/>
      <c r="FS835" s="37"/>
      <c r="FT835" s="37"/>
      <c r="FU835" s="37"/>
      <c r="FV835" s="37"/>
      <c r="FW835" s="37"/>
      <c r="FX835" s="37"/>
      <c r="FY835" s="37"/>
      <c r="FZ835" s="37"/>
      <c r="GA835" s="37"/>
      <c r="GB835" s="37"/>
      <c r="GC835" s="37"/>
      <c r="GD835" s="37"/>
      <c r="GE835" s="37"/>
      <c r="GF835" s="37"/>
      <c r="GG835" s="37"/>
      <c r="GH835" s="37"/>
      <c r="GI835" s="37"/>
      <c r="GJ835" s="37"/>
      <c r="GK835" s="37"/>
      <c r="GL835" s="37"/>
      <c r="GM835" s="37"/>
      <c r="GN835" s="37"/>
      <c r="GO835" s="37"/>
      <c r="GP835" s="37"/>
      <c r="GQ835" s="37"/>
      <c r="GR835" s="37"/>
      <c r="GS835" s="37"/>
      <c r="GT835" s="37"/>
      <c r="GU835" s="37"/>
      <c r="GV835" s="37"/>
      <c r="GW835" s="37"/>
      <c r="GX835" s="37"/>
      <c r="GY835" s="37"/>
      <c r="GZ835" s="37"/>
      <c r="HA835" s="37"/>
      <c r="HB835" s="37"/>
      <c r="HC835" s="37"/>
      <c r="HD835" s="37"/>
      <c r="HE835" s="37"/>
      <c r="HF835" s="37"/>
      <c r="HG835" s="37"/>
      <c r="HH835" s="37"/>
      <c r="HI835" s="37"/>
      <c r="HJ835" s="37"/>
      <c r="HK835" s="37"/>
      <c r="HL835" s="37"/>
      <c r="HM835" s="37"/>
      <c r="HN835" s="37"/>
      <c r="HO835" s="37"/>
      <c r="HP835" s="37"/>
      <c r="HQ835" s="37"/>
      <c r="HR835" s="37"/>
      <c r="HS835" s="37"/>
      <c r="HT835" s="37"/>
      <c r="HU835" s="37"/>
      <c r="HV835" s="37"/>
      <c r="HW835" s="37"/>
      <c r="HX835" s="37"/>
      <c r="HY835" s="37"/>
      <c r="HZ835" s="37"/>
      <c r="IA835" s="37"/>
      <c r="IB835" s="37"/>
      <c r="IC835" s="37"/>
      <c r="ID835" s="37"/>
      <c r="IE835" s="37"/>
      <c r="IF835" s="37"/>
      <c r="IG835" s="37"/>
      <c r="IH835" s="37"/>
      <c r="II835" s="37"/>
      <c r="IJ835" s="37"/>
      <c r="IK835" s="37"/>
      <c r="IL835" s="37"/>
      <c r="IM835" s="37"/>
      <c r="IN835" s="37"/>
      <c r="IO835" s="37"/>
      <c r="IP835" s="37"/>
      <c r="IQ835" s="37"/>
    </row>
    <row r="836" spans="1:251" s="51" customFormat="1" ht="18.75" customHeight="1">
      <c r="A836" s="43"/>
      <c r="B836" s="60"/>
      <c r="C836" s="104" t="s">
        <v>404</v>
      </c>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6"/>
      <c r="AA836" s="107">
        <v>20895</v>
      </c>
      <c r="AB836" s="108"/>
      <c r="AC836" s="108"/>
      <c r="AD836" s="108"/>
      <c r="AE836" s="108"/>
      <c r="AF836" s="108"/>
      <c r="AG836" s="108"/>
      <c r="AH836" s="108"/>
      <c r="AI836" s="109"/>
      <c r="AJ836" s="107">
        <v>18847</v>
      </c>
      <c r="AK836" s="108"/>
      <c r="AL836" s="108"/>
      <c r="AM836" s="108"/>
      <c r="AN836" s="108"/>
      <c r="AO836" s="108"/>
      <c r="AP836" s="108"/>
      <c r="AQ836" s="108"/>
      <c r="AR836" s="109"/>
      <c r="AS836" s="110"/>
      <c r="AT836" s="111"/>
      <c r="AU836" s="111"/>
      <c r="AV836" s="111"/>
      <c r="AW836" s="111"/>
      <c r="AX836" s="112"/>
      <c r="AY836" s="37"/>
      <c r="AZ836" s="37"/>
      <c r="BA836" s="37"/>
      <c r="BB836" s="37"/>
      <c r="BC836" s="37"/>
      <c r="BD836" s="37"/>
      <c r="BE836" s="37"/>
      <c r="BF836" s="37"/>
      <c r="BG836" s="37"/>
      <c r="BH836" s="37"/>
      <c r="BI836" s="37"/>
      <c r="BJ836" s="37"/>
      <c r="BK836" s="37"/>
      <c r="BL836" s="37"/>
      <c r="BM836" s="37"/>
      <c r="BN836" s="37"/>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c r="DW836" s="37"/>
      <c r="DX836" s="37"/>
      <c r="DY836" s="37"/>
      <c r="DZ836" s="37"/>
      <c r="EA836" s="37"/>
      <c r="EB836" s="37"/>
      <c r="EC836" s="37"/>
      <c r="ED836" s="37"/>
      <c r="EE836" s="37"/>
      <c r="EF836" s="37"/>
      <c r="EG836" s="37"/>
      <c r="EH836" s="37"/>
      <c r="EI836" s="37"/>
      <c r="EJ836" s="37"/>
      <c r="EK836" s="37"/>
      <c r="EL836" s="37"/>
      <c r="EM836" s="37"/>
      <c r="EN836" s="37"/>
      <c r="EO836" s="37"/>
      <c r="EP836" s="37"/>
      <c r="EQ836" s="37"/>
      <c r="ER836" s="37"/>
      <c r="ES836" s="37"/>
      <c r="ET836" s="37"/>
      <c r="EU836" s="37"/>
      <c r="EV836" s="37"/>
      <c r="EW836" s="37"/>
      <c r="EX836" s="37"/>
      <c r="EY836" s="37"/>
      <c r="EZ836" s="37"/>
      <c r="FA836" s="37"/>
      <c r="FB836" s="37"/>
      <c r="FC836" s="37"/>
      <c r="FD836" s="37"/>
      <c r="FE836" s="37"/>
      <c r="FF836" s="37"/>
      <c r="FG836" s="37"/>
      <c r="FH836" s="37"/>
      <c r="FI836" s="37"/>
      <c r="FJ836" s="37"/>
      <c r="FK836" s="37"/>
      <c r="FL836" s="37"/>
      <c r="FM836" s="37"/>
      <c r="FN836" s="37"/>
      <c r="FO836" s="37"/>
      <c r="FP836" s="37"/>
      <c r="FQ836" s="37"/>
      <c r="FR836" s="37"/>
      <c r="FS836" s="37"/>
      <c r="FT836" s="37"/>
      <c r="FU836" s="37"/>
      <c r="FV836" s="37"/>
      <c r="FW836" s="37"/>
      <c r="FX836" s="37"/>
      <c r="FY836" s="37"/>
      <c r="FZ836" s="37"/>
      <c r="GA836" s="37"/>
      <c r="GB836" s="37"/>
      <c r="GC836" s="37"/>
      <c r="GD836" s="37"/>
      <c r="GE836" s="37"/>
      <c r="GF836" s="37"/>
      <c r="GG836" s="37"/>
      <c r="GH836" s="37"/>
      <c r="GI836" s="37"/>
      <c r="GJ836" s="37"/>
      <c r="GK836" s="37"/>
      <c r="GL836" s="37"/>
      <c r="GM836" s="37"/>
      <c r="GN836" s="37"/>
      <c r="GO836" s="37"/>
      <c r="GP836" s="37"/>
      <c r="GQ836" s="37"/>
      <c r="GR836" s="37"/>
      <c r="GS836" s="37"/>
      <c r="GT836" s="37"/>
      <c r="GU836" s="37"/>
      <c r="GV836" s="37"/>
      <c r="GW836" s="37"/>
      <c r="GX836" s="37"/>
      <c r="GY836" s="37"/>
      <c r="GZ836" s="37"/>
      <c r="HA836" s="37"/>
      <c r="HB836" s="37"/>
      <c r="HC836" s="37"/>
      <c r="HD836" s="37"/>
      <c r="HE836" s="37"/>
      <c r="HF836" s="37"/>
      <c r="HG836" s="37"/>
      <c r="HH836" s="37"/>
      <c r="HI836" s="37"/>
      <c r="HJ836" s="37"/>
      <c r="HK836" s="37"/>
      <c r="HL836" s="37"/>
      <c r="HM836" s="37"/>
      <c r="HN836" s="37"/>
      <c r="HO836" s="37"/>
      <c r="HP836" s="37"/>
      <c r="HQ836" s="37"/>
      <c r="HR836" s="37"/>
      <c r="HS836" s="37"/>
      <c r="HT836" s="37"/>
      <c r="HU836" s="37"/>
      <c r="HV836" s="37"/>
      <c r="HW836" s="37"/>
      <c r="HX836" s="37"/>
      <c r="HY836" s="37"/>
      <c r="HZ836" s="37"/>
      <c r="IA836" s="37"/>
      <c r="IB836" s="37"/>
      <c r="IC836" s="37"/>
      <c r="ID836" s="37"/>
      <c r="IE836" s="37"/>
      <c r="IF836" s="37"/>
      <c r="IG836" s="37"/>
      <c r="IH836" s="37"/>
      <c r="II836" s="37"/>
      <c r="IJ836" s="37"/>
      <c r="IK836" s="37"/>
      <c r="IL836" s="37"/>
      <c r="IM836" s="37"/>
      <c r="IN836" s="37"/>
      <c r="IO836" s="37"/>
      <c r="IP836" s="37"/>
      <c r="IQ836" s="37"/>
    </row>
    <row r="837" spans="1:251" s="51" customFormat="1" ht="18.75" customHeight="1">
      <c r="A837" s="43"/>
      <c r="B837" s="60"/>
      <c r="C837" s="104" t="s">
        <v>405</v>
      </c>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6"/>
      <c r="AA837" s="107">
        <v>2571</v>
      </c>
      <c r="AB837" s="108"/>
      <c r="AC837" s="108"/>
      <c r="AD837" s="108"/>
      <c r="AE837" s="108"/>
      <c r="AF837" s="108"/>
      <c r="AG837" s="108"/>
      <c r="AH837" s="108"/>
      <c r="AI837" s="109"/>
      <c r="AJ837" s="107">
        <v>2450</v>
      </c>
      <c r="AK837" s="108"/>
      <c r="AL837" s="108"/>
      <c r="AM837" s="108"/>
      <c r="AN837" s="108"/>
      <c r="AO837" s="108"/>
      <c r="AP837" s="108"/>
      <c r="AQ837" s="108"/>
      <c r="AR837" s="109"/>
      <c r="AS837" s="110"/>
      <c r="AT837" s="111"/>
      <c r="AU837" s="111"/>
      <c r="AV837" s="111"/>
      <c r="AW837" s="111"/>
      <c r="AX837" s="112"/>
      <c r="AY837" s="37"/>
      <c r="AZ837" s="37"/>
      <c r="BA837" s="37"/>
      <c r="BB837" s="37"/>
      <c r="BC837" s="37"/>
      <c r="BD837" s="37"/>
      <c r="BE837" s="37"/>
      <c r="BF837" s="37"/>
      <c r="BG837" s="37"/>
      <c r="BH837" s="37"/>
      <c r="BI837" s="37"/>
      <c r="BJ837" s="37"/>
      <c r="BK837" s="37"/>
      <c r="BL837" s="37"/>
      <c r="BM837" s="37"/>
      <c r="BN837" s="37"/>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c r="DW837" s="37"/>
      <c r="DX837" s="37"/>
      <c r="DY837" s="37"/>
      <c r="DZ837" s="37"/>
      <c r="EA837" s="37"/>
      <c r="EB837" s="37"/>
      <c r="EC837" s="37"/>
      <c r="ED837" s="37"/>
      <c r="EE837" s="37"/>
      <c r="EF837" s="37"/>
      <c r="EG837" s="37"/>
      <c r="EH837" s="37"/>
      <c r="EI837" s="37"/>
      <c r="EJ837" s="37"/>
      <c r="EK837" s="37"/>
      <c r="EL837" s="37"/>
      <c r="EM837" s="37"/>
      <c r="EN837" s="37"/>
      <c r="EO837" s="37"/>
      <c r="EP837" s="37"/>
      <c r="EQ837" s="37"/>
      <c r="ER837" s="37"/>
      <c r="ES837" s="37"/>
      <c r="ET837" s="37"/>
      <c r="EU837" s="37"/>
      <c r="EV837" s="37"/>
      <c r="EW837" s="37"/>
      <c r="EX837" s="37"/>
      <c r="EY837" s="37"/>
      <c r="EZ837" s="37"/>
      <c r="FA837" s="37"/>
      <c r="FB837" s="37"/>
      <c r="FC837" s="37"/>
      <c r="FD837" s="37"/>
      <c r="FE837" s="37"/>
      <c r="FF837" s="37"/>
      <c r="FG837" s="37"/>
      <c r="FH837" s="37"/>
      <c r="FI837" s="37"/>
      <c r="FJ837" s="37"/>
      <c r="FK837" s="37"/>
      <c r="FL837" s="37"/>
      <c r="FM837" s="37"/>
      <c r="FN837" s="37"/>
      <c r="FO837" s="37"/>
      <c r="FP837" s="37"/>
      <c r="FQ837" s="37"/>
      <c r="FR837" s="37"/>
      <c r="FS837" s="37"/>
      <c r="FT837" s="37"/>
      <c r="FU837" s="37"/>
      <c r="FV837" s="37"/>
      <c r="FW837" s="37"/>
      <c r="FX837" s="37"/>
      <c r="FY837" s="37"/>
      <c r="FZ837" s="37"/>
      <c r="GA837" s="37"/>
      <c r="GB837" s="37"/>
      <c r="GC837" s="37"/>
      <c r="GD837" s="37"/>
      <c r="GE837" s="37"/>
      <c r="GF837" s="37"/>
      <c r="GG837" s="37"/>
      <c r="GH837" s="37"/>
      <c r="GI837" s="37"/>
      <c r="GJ837" s="37"/>
      <c r="GK837" s="37"/>
      <c r="GL837" s="37"/>
      <c r="GM837" s="37"/>
      <c r="GN837" s="37"/>
      <c r="GO837" s="37"/>
      <c r="GP837" s="37"/>
      <c r="GQ837" s="37"/>
      <c r="GR837" s="37"/>
      <c r="GS837" s="37"/>
      <c r="GT837" s="37"/>
      <c r="GU837" s="37"/>
      <c r="GV837" s="37"/>
      <c r="GW837" s="37"/>
      <c r="GX837" s="37"/>
      <c r="GY837" s="37"/>
      <c r="GZ837" s="37"/>
      <c r="HA837" s="37"/>
      <c r="HB837" s="37"/>
      <c r="HC837" s="37"/>
      <c r="HD837" s="37"/>
      <c r="HE837" s="37"/>
      <c r="HF837" s="37"/>
      <c r="HG837" s="37"/>
      <c r="HH837" s="37"/>
      <c r="HI837" s="37"/>
      <c r="HJ837" s="37"/>
      <c r="HK837" s="37"/>
      <c r="HL837" s="37"/>
      <c r="HM837" s="37"/>
      <c r="HN837" s="37"/>
      <c r="HO837" s="37"/>
      <c r="HP837" s="37"/>
      <c r="HQ837" s="37"/>
      <c r="HR837" s="37"/>
      <c r="HS837" s="37"/>
      <c r="HT837" s="37"/>
      <c r="HU837" s="37"/>
      <c r="HV837" s="37"/>
      <c r="HW837" s="37"/>
      <c r="HX837" s="37"/>
      <c r="HY837" s="37"/>
      <c r="HZ837" s="37"/>
      <c r="IA837" s="37"/>
      <c r="IB837" s="37"/>
      <c r="IC837" s="37"/>
      <c r="ID837" s="37"/>
      <c r="IE837" s="37"/>
      <c r="IF837" s="37"/>
      <c r="IG837" s="37"/>
      <c r="IH837" s="37"/>
      <c r="II837" s="37"/>
      <c r="IJ837" s="37"/>
      <c r="IK837" s="37"/>
      <c r="IL837" s="37"/>
      <c r="IM837" s="37"/>
      <c r="IN837" s="37"/>
      <c r="IO837" s="37"/>
      <c r="IP837" s="37"/>
      <c r="IQ837" s="37"/>
    </row>
    <row r="838" spans="1:251" s="51" customFormat="1" ht="18.75" customHeight="1">
      <c r="A838" s="43"/>
      <c r="B838" s="60"/>
      <c r="C838" s="104" t="s">
        <v>406</v>
      </c>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6"/>
      <c r="AA838" s="107">
        <f t="shared" ref="AA838" si="0">865151+22634+4926+2444+105</f>
        <v>895260</v>
      </c>
      <c r="AB838" s="108"/>
      <c r="AC838" s="108"/>
      <c r="AD838" s="108"/>
      <c r="AE838" s="108"/>
      <c r="AF838" s="108"/>
      <c r="AG838" s="108"/>
      <c r="AH838" s="108"/>
      <c r="AI838" s="109"/>
      <c r="AJ838" s="107">
        <f t="shared" ref="AJ838" si="1">886739+22521+4764+1630+105</f>
        <v>915759</v>
      </c>
      <c r="AK838" s="108"/>
      <c r="AL838" s="108"/>
      <c r="AM838" s="108"/>
      <c r="AN838" s="108"/>
      <c r="AO838" s="108"/>
      <c r="AP838" s="108"/>
      <c r="AQ838" s="108"/>
      <c r="AR838" s="109"/>
      <c r="AS838" s="110"/>
      <c r="AT838" s="111"/>
      <c r="AU838" s="111"/>
      <c r="AV838" s="111"/>
      <c r="AW838" s="111"/>
      <c r="AX838" s="112"/>
      <c r="AY838" s="37"/>
      <c r="AZ838" s="37"/>
      <c r="BA838" s="37"/>
      <c r="BB838" s="37"/>
      <c r="BC838" s="37"/>
      <c r="BD838" s="37"/>
      <c r="BE838" s="37"/>
      <c r="BF838" s="37"/>
      <c r="BG838" s="37"/>
      <c r="BH838" s="37"/>
      <c r="BI838" s="37"/>
      <c r="BJ838" s="37"/>
      <c r="BK838" s="37"/>
      <c r="BL838" s="37"/>
      <c r="BM838" s="37"/>
      <c r="BN838" s="37"/>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c r="DW838" s="37"/>
      <c r="DX838" s="37"/>
      <c r="DY838" s="37"/>
      <c r="DZ838" s="37"/>
      <c r="EA838" s="37"/>
      <c r="EB838" s="37"/>
      <c r="EC838" s="37"/>
      <c r="ED838" s="37"/>
      <c r="EE838" s="37"/>
      <c r="EF838" s="37"/>
      <c r="EG838" s="37"/>
      <c r="EH838" s="37"/>
      <c r="EI838" s="37"/>
      <c r="EJ838" s="37"/>
      <c r="EK838" s="37"/>
      <c r="EL838" s="37"/>
      <c r="EM838" s="37"/>
      <c r="EN838" s="37"/>
      <c r="EO838" s="37"/>
      <c r="EP838" s="37"/>
      <c r="EQ838" s="37"/>
      <c r="ER838" s="37"/>
      <c r="ES838" s="37"/>
      <c r="ET838" s="37"/>
      <c r="EU838" s="37"/>
      <c r="EV838" s="37"/>
      <c r="EW838" s="37"/>
      <c r="EX838" s="37"/>
      <c r="EY838" s="37"/>
      <c r="EZ838" s="37"/>
      <c r="FA838" s="37"/>
      <c r="FB838" s="37"/>
      <c r="FC838" s="37"/>
      <c r="FD838" s="37"/>
      <c r="FE838" s="37"/>
      <c r="FF838" s="37"/>
      <c r="FG838" s="37"/>
      <c r="FH838" s="37"/>
      <c r="FI838" s="37"/>
      <c r="FJ838" s="37"/>
      <c r="FK838" s="37"/>
      <c r="FL838" s="37"/>
      <c r="FM838" s="37"/>
      <c r="FN838" s="37"/>
      <c r="FO838" s="37"/>
      <c r="FP838" s="37"/>
      <c r="FQ838" s="37"/>
      <c r="FR838" s="37"/>
      <c r="FS838" s="37"/>
      <c r="FT838" s="37"/>
      <c r="FU838" s="37"/>
      <c r="FV838" s="37"/>
      <c r="FW838" s="37"/>
      <c r="FX838" s="37"/>
      <c r="FY838" s="37"/>
      <c r="FZ838" s="37"/>
      <c r="GA838" s="37"/>
      <c r="GB838" s="37"/>
      <c r="GC838" s="37"/>
      <c r="GD838" s="37"/>
      <c r="GE838" s="37"/>
      <c r="GF838" s="37"/>
      <c r="GG838" s="37"/>
      <c r="GH838" s="37"/>
      <c r="GI838" s="37"/>
      <c r="GJ838" s="37"/>
      <c r="GK838" s="37"/>
      <c r="GL838" s="37"/>
      <c r="GM838" s="37"/>
      <c r="GN838" s="37"/>
      <c r="GO838" s="37"/>
      <c r="GP838" s="37"/>
      <c r="GQ838" s="37"/>
      <c r="GR838" s="37"/>
      <c r="GS838" s="37"/>
      <c r="GT838" s="37"/>
      <c r="GU838" s="37"/>
      <c r="GV838" s="37"/>
      <c r="GW838" s="37"/>
      <c r="GX838" s="37"/>
      <c r="GY838" s="37"/>
      <c r="GZ838" s="37"/>
      <c r="HA838" s="37"/>
      <c r="HB838" s="37"/>
      <c r="HC838" s="37"/>
      <c r="HD838" s="37"/>
      <c r="HE838" s="37"/>
      <c r="HF838" s="37"/>
      <c r="HG838" s="37"/>
      <c r="HH838" s="37"/>
      <c r="HI838" s="37"/>
      <c r="HJ838" s="37"/>
      <c r="HK838" s="37"/>
      <c r="HL838" s="37"/>
      <c r="HM838" s="37"/>
      <c r="HN838" s="37"/>
      <c r="HO838" s="37"/>
      <c r="HP838" s="37"/>
      <c r="HQ838" s="37"/>
      <c r="HR838" s="37"/>
      <c r="HS838" s="37"/>
      <c r="HT838" s="37"/>
      <c r="HU838" s="37"/>
      <c r="HV838" s="37"/>
      <c r="HW838" s="37"/>
      <c r="HX838" s="37"/>
      <c r="HY838" s="37"/>
      <c r="HZ838" s="37"/>
      <c r="IA838" s="37"/>
      <c r="IB838" s="37"/>
      <c r="IC838" s="37"/>
      <c r="ID838" s="37"/>
      <c r="IE838" s="37"/>
      <c r="IF838" s="37"/>
      <c r="IG838" s="37"/>
      <c r="IH838" s="37"/>
      <c r="II838" s="37"/>
      <c r="IJ838" s="37"/>
      <c r="IK838" s="37"/>
      <c r="IL838" s="37"/>
      <c r="IM838" s="37"/>
      <c r="IN838" s="37"/>
      <c r="IO838" s="37"/>
      <c r="IP838" s="37"/>
      <c r="IQ838" s="37"/>
    </row>
    <row r="839" spans="1:251" s="51" customFormat="1" ht="18.75" customHeight="1">
      <c r="A839" s="43"/>
      <c r="B839" s="60"/>
      <c r="C839" s="104" t="s">
        <v>407</v>
      </c>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6"/>
      <c r="AA839" s="107">
        <v>15372</v>
      </c>
      <c r="AB839" s="108"/>
      <c r="AC839" s="108"/>
      <c r="AD839" s="108"/>
      <c r="AE839" s="108"/>
      <c r="AF839" s="108"/>
      <c r="AG839" s="108"/>
      <c r="AH839" s="108"/>
      <c r="AI839" s="109"/>
      <c r="AJ839" s="107">
        <v>14107</v>
      </c>
      <c r="AK839" s="108"/>
      <c r="AL839" s="108"/>
      <c r="AM839" s="108"/>
      <c r="AN839" s="108"/>
      <c r="AO839" s="108"/>
      <c r="AP839" s="108"/>
      <c r="AQ839" s="108"/>
      <c r="AR839" s="109"/>
      <c r="AS839" s="110"/>
      <c r="AT839" s="111"/>
      <c r="AU839" s="111"/>
      <c r="AV839" s="111"/>
      <c r="AW839" s="111"/>
      <c r="AX839" s="112"/>
      <c r="AY839" s="37"/>
      <c r="AZ839" s="37"/>
      <c r="BA839" s="37"/>
      <c r="BB839" s="37"/>
      <c r="BC839" s="37"/>
      <c r="BD839" s="37"/>
      <c r="BE839" s="37"/>
      <c r="BF839" s="37"/>
      <c r="BG839" s="37"/>
      <c r="BH839" s="37"/>
      <c r="BI839" s="37"/>
      <c r="BJ839" s="37"/>
      <c r="BK839" s="37"/>
      <c r="BL839" s="37"/>
      <c r="BM839" s="37"/>
      <c r="BN839" s="37"/>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c r="DW839" s="37"/>
      <c r="DX839" s="37"/>
      <c r="DY839" s="37"/>
      <c r="DZ839" s="37"/>
      <c r="EA839" s="37"/>
      <c r="EB839" s="37"/>
      <c r="EC839" s="37"/>
      <c r="ED839" s="37"/>
      <c r="EE839" s="37"/>
      <c r="EF839" s="37"/>
      <c r="EG839" s="37"/>
      <c r="EH839" s="37"/>
      <c r="EI839" s="37"/>
      <c r="EJ839" s="37"/>
      <c r="EK839" s="37"/>
      <c r="EL839" s="37"/>
      <c r="EM839" s="37"/>
      <c r="EN839" s="37"/>
      <c r="EO839" s="37"/>
      <c r="EP839" s="37"/>
      <c r="EQ839" s="37"/>
      <c r="ER839" s="37"/>
      <c r="ES839" s="37"/>
      <c r="ET839" s="37"/>
      <c r="EU839" s="37"/>
      <c r="EV839" s="37"/>
      <c r="EW839" s="37"/>
      <c r="EX839" s="37"/>
      <c r="EY839" s="37"/>
      <c r="EZ839" s="37"/>
      <c r="FA839" s="37"/>
      <c r="FB839" s="37"/>
      <c r="FC839" s="37"/>
      <c r="FD839" s="37"/>
      <c r="FE839" s="37"/>
      <c r="FF839" s="37"/>
      <c r="FG839" s="37"/>
      <c r="FH839" s="37"/>
      <c r="FI839" s="37"/>
      <c r="FJ839" s="37"/>
      <c r="FK839" s="37"/>
      <c r="FL839" s="37"/>
      <c r="FM839" s="37"/>
      <c r="FN839" s="37"/>
      <c r="FO839" s="37"/>
      <c r="FP839" s="37"/>
      <c r="FQ839" s="37"/>
      <c r="FR839" s="37"/>
      <c r="FS839" s="37"/>
      <c r="FT839" s="37"/>
      <c r="FU839" s="37"/>
      <c r="FV839" s="37"/>
      <c r="FW839" s="37"/>
      <c r="FX839" s="37"/>
      <c r="FY839" s="37"/>
      <c r="FZ839" s="37"/>
      <c r="GA839" s="37"/>
      <c r="GB839" s="37"/>
      <c r="GC839" s="37"/>
      <c r="GD839" s="37"/>
      <c r="GE839" s="37"/>
      <c r="GF839" s="37"/>
      <c r="GG839" s="37"/>
      <c r="GH839" s="37"/>
      <c r="GI839" s="37"/>
      <c r="GJ839" s="37"/>
      <c r="GK839" s="37"/>
      <c r="GL839" s="37"/>
      <c r="GM839" s="37"/>
      <c r="GN839" s="37"/>
      <c r="GO839" s="37"/>
      <c r="GP839" s="37"/>
      <c r="GQ839" s="37"/>
      <c r="GR839" s="37"/>
      <c r="GS839" s="37"/>
      <c r="GT839" s="37"/>
      <c r="GU839" s="37"/>
      <c r="GV839" s="37"/>
      <c r="GW839" s="37"/>
      <c r="GX839" s="37"/>
      <c r="GY839" s="37"/>
      <c r="GZ839" s="37"/>
      <c r="HA839" s="37"/>
      <c r="HB839" s="37"/>
      <c r="HC839" s="37"/>
      <c r="HD839" s="37"/>
      <c r="HE839" s="37"/>
      <c r="HF839" s="37"/>
      <c r="HG839" s="37"/>
      <c r="HH839" s="37"/>
      <c r="HI839" s="37"/>
      <c r="HJ839" s="37"/>
      <c r="HK839" s="37"/>
      <c r="HL839" s="37"/>
      <c r="HM839" s="37"/>
      <c r="HN839" s="37"/>
      <c r="HO839" s="37"/>
      <c r="HP839" s="37"/>
      <c r="HQ839" s="37"/>
      <c r="HR839" s="37"/>
      <c r="HS839" s="37"/>
      <c r="HT839" s="37"/>
      <c r="HU839" s="37"/>
      <c r="HV839" s="37"/>
      <c r="HW839" s="37"/>
      <c r="HX839" s="37"/>
      <c r="HY839" s="37"/>
      <c r="HZ839" s="37"/>
      <c r="IA839" s="37"/>
      <c r="IB839" s="37"/>
      <c r="IC839" s="37"/>
      <c r="ID839" s="37"/>
      <c r="IE839" s="37"/>
      <c r="IF839" s="37"/>
      <c r="IG839" s="37"/>
      <c r="IH839" s="37"/>
      <c r="II839" s="37"/>
      <c r="IJ839" s="37"/>
      <c r="IK839" s="37"/>
      <c r="IL839" s="37"/>
      <c r="IM839" s="37"/>
      <c r="IN839" s="37"/>
      <c r="IO839" s="37"/>
      <c r="IP839" s="37"/>
      <c r="IQ839" s="37"/>
    </row>
    <row r="840" spans="1:251" s="51" customFormat="1" ht="18.75" customHeight="1">
      <c r="A840" s="43"/>
      <c r="B840" s="60"/>
      <c r="C840" s="104" t="s">
        <v>408</v>
      </c>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6"/>
      <c r="AA840" s="107">
        <v>78124</v>
      </c>
      <c r="AB840" s="108"/>
      <c r="AC840" s="108"/>
      <c r="AD840" s="108"/>
      <c r="AE840" s="108"/>
      <c r="AF840" s="108"/>
      <c r="AG840" s="108"/>
      <c r="AH840" s="108"/>
      <c r="AI840" s="109"/>
      <c r="AJ840" s="107">
        <v>78124</v>
      </c>
      <c r="AK840" s="108"/>
      <c r="AL840" s="108"/>
      <c r="AM840" s="108"/>
      <c r="AN840" s="108"/>
      <c r="AO840" s="108"/>
      <c r="AP840" s="108"/>
      <c r="AQ840" s="108"/>
      <c r="AR840" s="109"/>
      <c r="AS840" s="110"/>
      <c r="AT840" s="111"/>
      <c r="AU840" s="111"/>
      <c r="AV840" s="111"/>
      <c r="AW840" s="111"/>
      <c r="AX840" s="112"/>
      <c r="AY840" s="37"/>
      <c r="AZ840" s="37"/>
      <c r="BA840" s="37"/>
      <c r="BB840" s="37"/>
      <c r="BC840" s="37"/>
      <c r="BD840" s="37"/>
      <c r="BE840" s="37"/>
      <c r="BF840" s="37"/>
      <c r="BG840" s="37"/>
      <c r="BH840" s="37"/>
      <c r="BI840" s="37"/>
      <c r="BJ840" s="37"/>
      <c r="BK840" s="37"/>
      <c r="BL840" s="37"/>
      <c r="BM840" s="37"/>
      <c r="BN840" s="37"/>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c r="DW840" s="37"/>
      <c r="DX840" s="37"/>
      <c r="DY840" s="37"/>
      <c r="DZ840" s="37"/>
      <c r="EA840" s="37"/>
      <c r="EB840" s="37"/>
      <c r="EC840" s="37"/>
      <c r="ED840" s="37"/>
      <c r="EE840" s="37"/>
      <c r="EF840" s="37"/>
      <c r="EG840" s="37"/>
      <c r="EH840" s="37"/>
      <c r="EI840" s="37"/>
      <c r="EJ840" s="37"/>
      <c r="EK840" s="37"/>
      <c r="EL840" s="37"/>
      <c r="EM840" s="37"/>
      <c r="EN840" s="37"/>
      <c r="EO840" s="37"/>
      <c r="EP840" s="37"/>
      <c r="EQ840" s="37"/>
      <c r="ER840" s="37"/>
      <c r="ES840" s="37"/>
      <c r="ET840" s="37"/>
      <c r="EU840" s="37"/>
      <c r="EV840" s="37"/>
      <c r="EW840" s="37"/>
      <c r="EX840" s="37"/>
      <c r="EY840" s="37"/>
      <c r="EZ840" s="37"/>
      <c r="FA840" s="37"/>
      <c r="FB840" s="37"/>
      <c r="FC840" s="37"/>
      <c r="FD840" s="37"/>
      <c r="FE840" s="37"/>
      <c r="FF840" s="37"/>
      <c r="FG840" s="37"/>
      <c r="FH840" s="37"/>
      <c r="FI840" s="37"/>
      <c r="FJ840" s="37"/>
      <c r="FK840" s="37"/>
      <c r="FL840" s="37"/>
      <c r="FM840" s="37"/>
      <c r="FN840" s="37"/>
      <c r="FO840" s="37"/>
      <c r="FP840" s="37"/>
      <c r="FQ840" s="37"/>
      <c r="FR840" s="37"/>
      <c r="FS840" s="37"/>
      <c r="FT840" s="37"/>
      <c r="FU840" s="37"/>
      <c r="FV840" s="37"/>
      <c r="FW840" s="37"/>
      <c r="FX840" s="37"/>
      <c r="FY840" s="37"/>
      <c r="FZ840" s="37"/>
      <c r="GA840" s="37"/>
      <c r="GB840" s="37"/>
      <c r="GC840" s="37"/>
      <c r="GD840" s="37"/>
      <c r="GE840" s="37"/>
      <c r="GF840" s="37"/>
      <c r="GG840" s="37"/>
      <c r="GH840" s="37"/>
      <c r="GI840" s="37"/>
      <c r="GJ840" s="37"/>
      <c r="GK840" s="37"/>
      <c r="GL840" s="37"/>
      <c r="GM840" s="37"/>
      <c r="GN840" s="37"/>
      <c r="GO840" s="37"/>
      <c r="GP840" s="37"/>
      <c r="GQ840" s="37"/>
      <c r="GR840" s="37"/>
      <c r="GS840" s="37"/>
      <c r="GT840" s="37"/>
      <c r="GU840" s="37"/>
      <c r="GV840" s="37"/>
      <c r="GW840" s="37"/>
      <c r="GX840" s="37"/>
      <c r="GY840" s="37"/>
      <c r="GZ840" s="37"/>
      <c r="HA840" s="37"/>
      <c r="HB840" s="37"/>
      <c r="HC840" s="37"/>
      <c r="HD840" s="37"/>
      <c r="HE840" s="37"/>
      <c r="HF840" s="37"/>
      <c r="HG840" s="37"/>
      <c r="HH840" s="37"/>
      <c r="HI840" s="37"/>
      <c r="HJ840" s="37"/>
      <c r="HK840" s="37"/>
      <c r="HL840" s="37"/>
      <c r="HM840" s="37"/>
      <c r="HN840" s="37"/>
      <c r="HO840" s="37"/>
      <c r="HP840" s="37"/>
      <c r="HQ840" s="37"/>
      <c r="HR840" s="37"/>
      <c r="HS840" s="37"/>
      <c r="HT840" s="37"/>
      <c r="HU840" s="37"/>
      <c r="HV840" s="37"/>
      <c r="HW840" s="37"/>
      <c r="HX840" s="37"/>
      <c r="HY840" s="37"/>
      <c r="HZ840" s="37"/>
      <c r="IA840" s="37"/>
      <c r="IB840" s="37"/>
      <c r="IC840" s="37"/>
      <c r="ID840" s="37"/>
      <c r="IE840" s="37"/>
      <c r="IF840" s="37"/>
      <c r="IG840" s="37"/>
      <c r="IH840" s="37"/>
      <c r="II840" s="37"/>
      <c r="IJ840" s="37"/>
      <c r="IK840" s="37"/>
      <c r="IL840" s="37"/>
      <c r="IM840" s="37"/>
      <c r="IN840" s="37"/>
      <c r="IO840" s="37"/>
      <c r="IP840" s="37"/>
      <c r="IQ840" s="37"/>
    </row>
    <row r="841" spans="1:251" s="51" customFormat="1" ht="18.75" customHeight="1">
      <c r="A841" s="43"/>
      <c r="B841" s="60"/>
      <c r="C841" s="104" t="s">
        <v>409</v>
      </c>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6"/>
      <c r="AA841" s="107">
        <v>7996</v>
      </c>
      <c r="AB841" s="108"/>
      <c r="AC841" s="108"/>
      <c r="AD841" s="108"/>
      <c r="AE841" s="108"/>
      <c r="AF841" s="108"/>
      <c r="AG841" s="108"/>
      <c r="AH841" s="108"/>
      <c r="AI841" s="109"/>
      <c r="AJ841" s="107">
        <v>7786</v>
      </c>
      <c r="AK841" s="108"/>
      <c r="AL841" s="108"/>
      <c r="AM841" s="108"/>
      <c r="AN841" s="108"/>
      <c r="AO841" s="108"/>
      <c r="AP841" s="108"/>
      <c r="AQ841" s="108"/>
      <c r="AR841" s="109"/>
      <c r="AS841" s="110"/>
      <c r="AT841" s="111"/>
      <c r="AU841" s="111"/>
      <c r="AV841" s="111"/>
      <c r="AW841" s="111"/>
      <c r="AX841" s="112"/>
      <c r="AY841" s="37"/>
      <c r="AZ841" s="37"/>
      <c r="BA841" s="37"/>
      <c r="BB841" s="37"/>
      <c r="BC841" s="37"/>
      <c r="BD841" s="37"/>
      <c r="BE841" s="37"/>
      <c r="BF841" s="37"/>
      <c r="BG841" s="37"/>
      <c r="BH841" s="37"/>
      <c r="BI841" s="37"/>
      <c r="BJ841" s="37"/>
      <c r="BK841" s="37"/>
      <c r="BL841" s="37"/>
      <c r="BM841" s="37"/>
      <c r="BN841" s="37"/>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c r="DW841" s="37"/>
      <c r="DX841" s="37"/>
      <c r="DY841" s="37"/>
      <c r="DZ841" s="37"/>
      <c r="EA841" s="37"/>
      <c r="EB841" s="37"/>
      <c r="EC841" s="37"/>
      <c r="ED841" s="37"/>
      <c r="EE841" s="37"/>
      <c r="EF841" s="37"/>
      <c r="EG841" s="37"/>
      <c r="EH841" s="37"/>
      <c r="EI841" s="37"/>
      <c r="EJ841" s="37"/>
      <c r="EK841" s="37"/>
      <c r="EL841" s="37"/>
      <c r="EM841" s="37"/>
      <c r="EN841" s="37"/>
      <c r="EO841" s="37"/>
      <c r="EP841" s="37"/>
      <c r="EQ841" s="37"/>
      <c r="ER841" s="37"/>
      <c r="ES841" s="37"/>
      <c r="ET841" s="37"/>
      <c r="EU841" s="37"/>
      <c r="EV841" s="37"/>
      <c r="EW841" s="37"/>
      <c r="EX841" s="37"/>
      <c r="EY841" s="37"/>
      <c r="EZ841" s="37"/>
      <c r="FA841" s="37"/>
      <c r="FB841" s="37"/>
      <c r="FC841" s="37"/>
      <c r="FD841" s="37"/>
      <c r="FE841" s="37"/>
      <c r="FF841" s="37"/>
      <c r="FG841" s="37"/>
      <c r="FH841" s="37"/>
      <c r="FI841" s="37"/>
      <c r="FJ841" s="37"/>
      <c r="FK841" s="37"/>
      <c r="FL841" s="37"/>
      <c r="FM841" s="37"/>
      <c r="FN841" s="37"/>
      <c r="FO841" s="37"/>
      <c r="FP841" s="37"/>
      <c r="FQ841" s="37"/>
      <c r="FR841" s="37"/>
      <c r="FS841" s="37"/>
      <c r="FT841" s="37"/>
      <c r="FU841" s="37"/>
      <c r="FV841" s="37"/>
      <c r="FW841" s="37"/>
      <c r="FX841" s="37"/>
      <c r="FY841" s="37"/>
      <c r="FZ841" s="37"/>
      <c r="GA841" s="37"/>
      <c r="GB841" s="37"/>
      <c r="GC841" s="37"/>
      <c r="GD841" s="37"/>
      <c r="GE841" s="37"/>
      <c r="GF841" s="37"/>
      <c r="GG841" s="37"/>
      <c r="GH841" s="37"/>
      <c r="GI841" s="37"/>
      <c r="GJ841" s="37"/>
      <c r="GK841" s="37"/>
      <c r="GL841" s="37"/>
      <c r="GM841" s="37"/>
      <c r="GN841" s="37"/>
      <c r="GO841" s="37"/>
      <c r="GP841" s="37"/>
      <c r="GQ841" s="37"/>
      <c r="GR841" s="37"/>
      <c r="GS841" s="37"/>
      <c r="GT841" s="37"/>
      <c r="GU841" s="37"/>
      <c r="GV841" s="37"/>
      <c r="GW841" s="37"/>
      <c r="GX841" s="37"/>
      <c r="GY841" s="37"/>
      <c r="GZ841" s="37"/>
      <c r="HA841" s="37"/>
      <c r="HB841" s="37"/>
      <c r="HC841" s="37"/>
      <c r="HD841" s="37"/>
      <c r="HE841" s="37"/>
      <c r="HF841" s="37"/>
      <c r="HG841" s="37"/>
      <c r="HH841" s="37"/>
      <c r="HI841" s="37"/>
      <c r="HJ841" s="37"/>
      <c r="HK841" s="37"/>
      <c r="HL841" s="37"/>
      <c r="HM841" s="37"/>
      <c r="HN841" s="37"/>
      <c r="HO841" s="37"/>
      <c r="HP841" s="37"/>
      <c r="HQ841" s="37"/>
      <c r="HR841" s="37"/>
      <c r="HS841" s="37"/>
      <c r="HT841" s="37"/>
      <c r="HU841" s="37"/>
      <c r="HV841" s="37"/>
      <c r="HW841" s="37"/>
      <c r="HX841" s="37"/>
      <c r="HY841" s="37"/>
      <c r="HZ841" s="37"/>
      <c r="IA841" s="37"/>
      <c r="IB841" s="37"/>
      <c r="IC841" s="37"/>
      <c r="ID841" s="37"/>
      <c r="IE841" s="37"/>
      <c r="IF841" s="37"/>
      <c r="IG841" s="37"/>
      <c r="IH841" s="37"/>
      <c r="II841" s="37"/>
      <c r="IJ841" s="37"/>
      <c r="IK841" s="37"/>
      <c r="IL841" s="37"/>
      <c r="IM841" s="37"/>
      <c r="IN841" s="37"/>
      <c r="IO841" s="37"/>
      <c r="IP841" s="37"/>
      <c r="IQ841" s="37"/>
    </row>
    <row r="842" spans="1:251" s="51" customFormat="1" ht="18.75" customHeight="1">
      <c r="A842" s="43"/>
      <c r="B842" s="60"/>
      <c r="C842" s="104" t="s">
        <v>410</v>
      </c>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6"/>
      <c r="AA842" s="107">
        <v>13291</v>
      </c>
      <c r="AB842" s="108"/>
      <c r="AC842" s="108"/>
      <c r="AD842" s="108"/>
      <c r="AE842" s="108"/>
      <c r="AF842" s="108"/>
      <c r="AG842" s="108"/>
      <c r="AH842" s="108"/>
      <c r="AI842" s="109"/>
      <c r="AJ842" s="107">
        <v>16299</v>
      </c>
      <c r="AK842" s="108"/>
      <c r="AL842" s="108"/>
      <c r="AM842" s="108"/>
      <c r="AN842" s="108"/>
      <c r="AO842" s="108"/>
      <c r="AP842" s="108"/>
      <c r="AQ842" s="108"/>
      <c r="AR842" s="109"/>
      <c r="AS842" s="110"/>
      <c r="AT842" s="111"/>
      <c r="AU842" s="111"/>
      <c r="AV842" s="111"/>
      <c r="AW842" s="111"/>
      <c r="AX842" s="112"/>
      <c r="AY842" s="37"/>
      <c r="AZ842" s="37"/>
      <c r="BA842" s="37"/>
      <c r="BB842" s="37"/>
      <c r="BC842" s="37"/>
      <c r="BD842" s="37"/>
      <c r="BE842" s="37"/>
      <c r="BF842" s="37"/>
      <c r="BG842" s="37"/>
      <c r="BH842" s="37"/>
      <c r="BI842" s="37"/>
      <c r="BJ842" s="37"/>
      <c r="BK842" s="37"/>
      <c r="BL842" s="37"/>
      <c r="BM842" s="37"/>
      <c r="BN842" s="37"/>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c r="DW842" s="37"/>
      <c r="DX842" s="37"/>
      <c r="DY842" s="37"/>
      <c r="DZ842" s="37"/>
      <c r="EA842" s="37"/>
      <c r="EB842" s="37"/>
      <c r="EC842" s="37"/>
      <c r="ED842" s="37"/>
      <c r="EE842" s="37"/>
      <c r="EF842" s="37"/>
      <c r="EG842" s="37"/>
      <c r="EH842" s="37"/>
      <c r="EI842" s="37"/>
      <c r="EJ842" s="37"/>
      <c r="EK842" s="37"/>
      <c r="EL842" s="37"/>
      <c r="EM842" s="37"/>
      <c r="EN842" s="37"/>
      <c r="EO842" s="37"/>
      <c r="EP842" s="37"/>
      <c r="EQ842" s="37"/>
      <c r="ER842" s="37"/>
      <c r="ES842" s="37"/>
      <c r="ET842" s="37"/>
      <c r="EU842" s="37"/>
      <c r="EV842" s="37"/>
      <c r="EW842" s="37"/>
      <c r="EX842" s="37"/>
      <c r="EY842" s="37"/>
      <c r="EZ842" s="37"/>
      <c r="FA842" s="37"/>
      <c r="FB842" s="37"/>
      <c r="FC842" s="37"/>
      <c r="FD842" s="37"/>
      <c r="FE842" s="37"/>
      <c r="FF842" s="37"/>
      <c r="FG842" s="37"/>
      <c r="FH842" s="37"/>
      <c r="FI842" s="37"/>
      <c r="FJ842" s="37"/>
      <c r="FK842" s="37"/>
      <c r="FL842" s="37"/>
      <c r="FM842" s="37"/>
      <c r="FN842" s="37"/>
      <c r="FO842" s="37"/>
      <c r="FP842" s="37"/>
      <c r="FQ842" s="37"/>
      <c r="FR842" s="37"/>
      <c r="FS842" s="37"/>
      <c r="FT842" s="37"/>
      <c r="FU842" s="37"/>
      <c r="FV842" s="37"/>
      <c r="FW842" s="37"/>
      <c r="FX842" s="37"/>
      <c r="FY842" s="37"/>
      <c r="FZ842" s="37"/>
      <c r="GA842" s="37"/>
      <c r="GB842" s="37"/>
      <c r="GC842" s="37"/>
      <c r="GD842" s="37"/>
      <c r="GE842" s="37"/>
      <c r="GF842" s="37"/>
      <c r="GG842" s="37"/>
      <c r="GH842" s="37"/>
      <c r="GI842" s="37"/>
      <c r="GJ842" s="37"/>
      <c r="GK842" s="37"/>
      <c r="GL842" s="37"/>
      <c r="GM842" s="37"/>
      <c r="GN842" s="37"/>
      <c r="GO842" s="37"/>
      <c r="GP842" s="37"/>
      <c r="GQ842" s="37"/>
      <c r="GR842" s="37"/>
      <c r="GS842" s="37"/>
      <c r="GT842" s="37"/>
      <c r="GU842" s="37"/>
      <c r="GV842" s="37"/>
      <c r="GW842" s="37"/>
      <c r="GX842" s="37"/>
      <c r="GY842" s="37"/>
      <c r="GZ842" s="37"/>
      <c r="HA842" s="37"/>
      <c r="HB842" s="37"/>
      <c r="HC842" s="37"/>
      <c r="HD842" s="37"/>
      <c r="HE842" s="37"/>
      <c r="HF842" s="37"/>
      <c r="HG842" s="37"/>
      <c r="HH842" s="37"/>
      <c r="HI842" s="37"/>
      <c r="HJ842" s="37"/>
      <c r="HK842" s="37"/>
      <c r="HL842" s="37"/>
      <c r="HM842" s="37"/>
      <c r="HN842" s="37"/>
      <c r="HO842" s="37"/>
      <c r="HP842" s="37"/>
      <c r="HQ842" s="37"/>
      <c r="HR842" s="37"/>
      <c r="HS842" s="37"/>
      <c r="HT842" s="37"/>
      <c r="HU842" s="37"/>
      <c r="HV842" s="37"/>
      <c r="HW842" s="37"/>
      <c r="HX842" s="37"/>
      <c r="HY842" s="37"/>
      <c r="HZ842" s="37"/>
      <c r="IA842" s="37"/>
      <c r="IB842" s="37"/>
      <c r="IC842" s="37"/>
      <c r="ID842" s="37"/>
      <c r="IE842" s="37"/>
      <c r="IF842" s="37"/>
      <c r="IG842" s="37"/>
      <c r="IH842" s="37"/>
      <c r="II842" s="37"/>
      <c r="IJ842" s="37"/>
      <c r="IK842" s="37"/>
      <c r="IL842" s="37"/>
      <c r="IM842" s="37"/>
      <c r="IN842" s="37"/>
      <c r="IO842" s="37"/>
      <c r="IP842" s="37"/>
      <c r="IQ842" s="37"/>
    </row>
    <row r="843" spans="1:251" s="51" customFormat="1" ht="18.75" customHeight="1">
      <c r="A843" s="43"/>
      <c r="B843" s="60"/>
      <c r="C843" s="104" t="s">
        <v>411</v>
      </c>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6"/>
      <c r="AA843" s="107">
        <v>273</v>
      </c>
      <c r="AB843" s="108"/>
      <c r="AC843" s="108"/>
      <c r="AD843" s="108"/>
      <c r="AE843" s="108"/>
      <c r="AF843" s="108"/>
      <c r="AG843" s="108"/>
      <c r="AH843" s="108"/>
      <c r="AI843" s="109"/>
      <c r="AJ843" s="107">
        <v>531</v>
      </c>
      <c r="AK843" s="108"/>
      <c r="AL843" s="108"/>
      <c r="AM843" s="108"/>
      <c r="AN843" s="108"/>
      <c r="AO843" s="108"/>
      <c r="AP843" s="108"/>
      <c r="AQ843" s="108"/>
      <c r="AR843" s="109"/>
      <c r="AS843" s="110"/>
      <c r="AT843" s="111"/>
      <c r="AU843" s="111"/>
      <c r="AV843" s="111"/>
      <c r="AW843" s="111"/>
      <c r="AX843" s="112"/>
      <c r="AY843" s="37"/>
      <c r="AZ843" s="37"/>
      <c r="BA843" s="37"/>
      <c r="BB843" s="37"/>
      <c r="BC843" s="37"/>
      <c r="BD843" s="37"/>
      <c r="BE843" s="37"/>
      <c r="BF843" s="37"/>
      <c r="BG843" s="37"/>
      <c r="BH843" s="37"/>
      <c r="BI843" s="37"/>
      <c r="BJ843" s="37"/>
      <c r="BK843" s="37"/>
      <c r="BL843" s="37"/>
      <c r="BM843" s="37"/>
      <c r="BN843" s="37"/>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c r="DW843" s="37"/>
      <c r="DX843" s="37"/>
      <c r="DY843" s="37"/>
      <c r="DZ843" s="37"/>
      <c r="EA843" s="37"/>
      <c r="EB843" s="37"/>
      <c r="EC843" s="37"/>
      <c r="ED843" s="37"/>
      <c r="EE843" s="37"/>
      <c r="EF843" s="37"/>
      <c r="EG843" s="37"/>
      <c r="EH843" s="37"/>
      <c r="EI843" s="37"/>
      <c r="EJ843" s="37"/>
      <c r="EK843" s="37"/>
      <c r="EL843" s="37"/>
      <c r="EM843" s="37"/>
      <c r="EN843" s="37"/>
      <c r="EO843" s="37"/>
      <c r="EP843" s="37"/>
      <c r="EQ843" s="37"/>
      <c r="ER843" s="37"/>
      <c r="ES843" s="37"/>
      <c r="ET843" s="37"/>
      <c r="EU843" s="37"/>
      <c r="EV843" s="37"/>
      <c r="EW843" s="37"/>
      <c r="EX843" s="37"/>
      <c r="EY843" s="37"/>
      <c r="EZ843" s="37"/>
      <c r="FA843" s="37"/>
      <c r="FB843" s="37"/>
      <c r="FC843" s="37"/>
      <c r="FD843" s="37"/>
      <c r="FE843" s="37"/>
      <c r="FF843" s="37"/>
      <c r="FG843" s="37"/>
      <c r="FH843" s="37"/>
      <c r="FI843" s="37"/>
      <c r="FJ843" s="37"/>
      <c r="FK843" s="37"/>
      <c r="FL843" s="37"/>
      <c r="FM843" s="37"/>
      <c r="FN843" s="37"/>
      <c r="FO843" s="37"/>
      <c r="FP843" s="37"/>
      <c r="FQ843" s="37"/>
      <c r="FR843" s="37"/>
      <c r="FS843" s="37"/>
      <c r="FT843" s="37"/>
      <c r="FU843" s="37"/>
      <c r="FV843" s="37"/>
      <c r="FW843" s="37"/>
      <c r="FX843" s="37"/>
      <c r="FY843" s="37"/>
      <c r="FZ843" s="37"/>
      <c r="GA843" s="37"/>
      <c r="GB843" s="37"/>
      <c r="GC843" s="37"/>
      <c r="GD843" s="37"/>
      <c r="GE843" s="37"/>
      <c r="GF843" s="37"/>
      <c r="GG843" s="37"/>
      <c r="GH843" s="37"/>
      <c r="GI843" s="37"/>
      <c r="GJ843" s="37"/>
      <c r="GK843" s="37"/>
      <c r="GL843" s="37"/>
      <c r="GM843" s="37"/>
      <c r="GN843" s="37"/>
      <c r="GO843" s="37"/>
      <c r="GP843" s="37"/>
      <c r="GQ843" s="37"/>
      <c r="GR843" s="37"/>
      <c r="GS843" s="37"/>
      <c r="GT843" s="37"/>
      <c r="GU843" s="37"/>
      <c r="GV843" s="37"/>
      <c r="GW843" s="37"/>
      <c r="GX843" s="37"/>
      <c r="GY843" s="37"/>
      <c r="GZ843" s="37"/>
      <c r="HA843" s="37"/>
      <c r="HB843" s="37"/>
      <c r="HC843" s="37"/>
      <c r="HD843" s="37"/>
      <c r="HE843" s="37"/>
      <c r="HF843" s="37"/>
      <c r="HG843" s="37"/>
      <c r="HH843" s="37"/>
      <c r="HI843" s="37"/>
      <c r="HJ843" s="37"/>
      <c r="HK843" s="37"/>
      <c r="HL843" s="37"/>
      <c r="HM843" s="37"/>
      <c r="HN843" s="37"/>
      <c r="HO843" s="37"/>
      <c r="HP843" s="37"/>
      <c r="HQ843" s="37"/>
      <c r="HR843" s="37"/>
      <c r="HS843" s="37"/>
      <c r="HT843" s="37"/>
      <c r="HU843" s="37"/>
      <c r="HV843" s="37"/>
      <c r="HW843" s="37"/>
      <c r="HX843" s="37"/>
      <c r="HY843" s="37"/>
      <c r="HZ843" s="37"/>
      <c r="IA843" s="37"/>
      <c r="IB843" s="37"/>
      <c r="IC843" s="37"/>
      <c r="ID843" s="37"/>
      <c r="IE843" s="37"/>
      <c r="IF843" s="37"/>
      <c r="IG843" s="37"/>
      <c r="IH843" s="37"/>
      <c r="II843" s="37"/>
      <c r="IJ843" s="37"/>
      <c r="IK843" s="37"/>
      <c r="IL843" s="37"/>
      <c r="IM843" s="37"/>
      <c r="IN843" s="37"/>
      <c r="IO843" s="37"/>
      <c r="IP843" s="37"/>
      <c r="IQ843" s="37"/>
    </row>
    <row r="844" spans="1:251" s="51" customFormat="1" ht="18.75" customHeight="1">
      <c r="A844" s="43"/>
      <c r="B844" s="60"/>
      <c r="C844" s="104" t="s">
        <v>412</v>
      </c>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6"/>
      <c r="AA844" s="107">
        <v>10030</v>
      </c>
      <c r="AB844" s="108"/>
      <c r="AC844" s="108"/>
      <c r="AD844" s="108"/>
      <c r="AE844" s="108"/>
      <c r="AF844" s="108"/>
      <c r="AG844" s="108"/>
      <c r="AH844" s="108"/>
      <c r="AI844" s="109"/>
      <c r="AJ844" s="107">
        <v>11773</v>
      </c>
      <c r="AK844" s="108"/>
      <c r="AL844" s="108"/>
      <c r="AM844" s="108"/>
      <c r="AN844" s="108"/>
      <c r="AO844" s="108"/>
      <c r="AP844" s="108"/>
      <c r="AQ844" s="108"/>
      <c r="AR844" s="109"/>
      <c r="AS844" s="110"/>
      <c r="AT844" s="111"/>
      <c r="AU844" s="111"/>
      <c r="AV844" s="111"/>
      <c r="AW844" s="111"/>
      <c r="AX844" s="112"/>
      <c r="AY844" s="37"/>
      <c r="AZ844" s="37"/>
      <c r="BA844" s="37"/>
      <c r="BB844" s="37"/>
      <c r="BC844" s="37"/>
      <c r="BD844" s="37"/>
      <c r="BE844" s="37"/>
      <c r="BF844" s="37"/>
      <c r="BG844" s="37"/>
      <c r="BH844" s="37"/>
      <c r="BI844" s="37"/>
      <c r="BJ844" s="37"/>
      <c r="BK844" s="37"/>
      <c r="BL844" s="37"/>
      <c r="BM844" s="37"/>
      <c r="BN844" s="37"/>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c r="DW844" s="37"/>
      <c r="DX844" s="37"/>
      <c r="DY844" s="37"/>
      <c r="DZ844" s="37"/>
      <c r="EA844" s="37"/>
      <c r="EB844" s="37"/>
      <c r="EC844" s="37"/>
      <c r="ED844" s="37"/>
      <c r="EE844" s="37"/>
      <c r="EF844" s="37"/>
      <c r="EG844" s="37"/>
      <c r="EH844" s="37"/>
      <c r="EI844" s="37"/>
      <c r="EJ844" s="37"/>
      <c r="EK844" s="37"/>
      <c r="EL844" s="37"/>
      <c r="EM844" s="37"/>
      <c r="EN844" s="37"/>
      <c r="EO844" s="37"/>
      <c r="EP844" s="37"/>
      <c r="EQ844" s="37"/>
      <c r="ER844" s="37"/>
      <c r="ES844" s="37"/>
      <c r="ET844" s="37"/>
      <c r="EU844" s="37"/>
      <c r="EV844" s="37"/>
      <c r="EW844" s="37"/>
      <c r="EX844" s="37"/>
      <c r="EY844" s="37"/>
      <c r="EZ844" s="37"/>
      <c r="FA844" s="37"/>
      <c r="FB844" s="37"/>
      <c r="FC844" s="37"/>
      <c r="FD844" s="37"/>
      <c r="FE844" s="37"/>
      <c r="FF844" s="37"/>
      <c r="FG844" s="37"/>
      <c r="FH844" s="37"/>
      <c r="FI844" s="37"/>
      <c r="FJ844" s="37"/>
      <c r="FK844" s="37"/>
      <c r="FL844" s="37"/>
      <c r="FM844" s="37"/>
      <c r="FN844" s="37"/>
      <c r="FO844" s="37"/>
      <c r="FP844" s="37"/>
      <c r="FQ844" s="37"/>
      <c r="FR844" s="37"/>
      <c r="FS844" s="37"/>
      <c r="FT844" s="37"/>
      <c r="FU844" s="37"/>
      <c r="FV844" s="37"/>
      <c r="FW844" s="37"/>
      <c r="FX844" s="37"/>
      <c r="FY844" s="37"/>
      <c r="FZ844" s="37"/>
      <c r="GA844" s="37"/>
      <c r="GB844" s="37"/>
      <c r="GC844" s="37"/>
      <c r="GD844" s="37"/>
      <c r="GE844" s="37"/>
      <c r="GF844" s="37"/>
      <c r="GG844" s="37"/>
      <c r="GH844" s="37"/>
      <c r="GI844" s="37"/>
      <c r="GJ844" s="37"/>
      <c r="GK844" s="37"/>
      <c r="GL844" s="37"/>
      <c r="GM844" s="37"/>
      <c r="GN844" s="37"/>
      <c r="GO844" s="37"/>
      <c r="GP844" s="37"/>
      <c r="GQ844" s="37"/>
      <c r="GR844" s="37"/>
      <c r="GS844" s="37"/>
      <c r="GT844" s="37"/>
      <c r="GU844" s="37"/>
      <c r="GV844" s="37"/>
      <c r="GW844" s="37"/>
      <c r="GX844" s="37"/>
      <c r="GY844" s="37"/>
      <c r="GZ844" s="37"/>
      <c r="HA844" s="37"/>
      <c r="HB844" s="37"/>
      <c r="HC844" s="37"/>
      <c r="HD844" s="37"/>
      <c r="HE844" s="37"/>
      <c r="HF844" s="37"/>
      <c r="HG844" s="37"/>
      <c r="HH844" s="37"/>
      <c r="HI844" s="37"/>
      <c r="HJ844" s="37"/>
      <c r="HK844" s="37"/>
      <c r="HL844" s="37"/>
      <c r="HM844" s="37"/>
      <c r="HN844" s="37"/>
      <c r="HO844" s="37"/>
      <c r="HP844" s="37"/>
      <c r="HQ844" s="37"/>
      <c r="HR844" s="37"/>
      <c r="HS844" s="37"/>
      <c r="HT844" s="37"/>
      <c r="HU844" s="37"/>
      <c r="HV844" s="37"/>
      <c r="HW844" s="37"/>
      <c r="HX844" s="37"/>
      <c r="HY844" s="37"/>
      <c r="HZ844" s="37"/>
      <c r="IA844" s="37"/>
      <c r="IB844" s="37"/>
      <c r="IC844" s="37"/>
      <c r="ID844" s="37"/>
      <c r="IE844" s="37"/>
      <c r="IF844" s="37"/>
      <c r="IG844" s="37"/>
      <c r="IH844" s="37"/>
      <c r="II844" s="37"/>
      <c r="IJ844" s="37"/>
      <c r="IK844" s="37"/>
      <c r="IL844" s="37"/>
      <c r="IM844" s="37"/>
      <c r="IN844" s="37"/>
      <c r="IO844" s="37"/>
      <c r="IP844" s="37"/>
      <c r="IQ844" s="37"/>
    </row>
    <row r="845" spans="1:251" s="51" customFormat="1" ht="18.75" customHeight="1">
      <c r="A845" s="43"/>
      <c r="B845" s="60"/>
      <c r="C845" s="104" t="s">
        <v>413</v>
      </c>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6"/>
      <c r="AA845" s="107">
        <v>48228</v>
      </c>
      <c r="AB845" s="108"/>
      <c r="AC845" s="108"/>
      <c r="AD845" s="108"/>
      <c r="AE845" s="108"/>
      <c r="AF845" s="108"/>
      <c r="AG845" s="108"/>
      <c r="AH845" s="108"/>
      <c r="AI845" s="109"/>
      <c r="AJ845" s="107">
        <v>53795</v>
      </c>
      <c r="AK845" s="108"/>
      <c r="AL845" s="108"/>
      <c r="AM845" s="108"/>
      <c r="AN845" s="108"/>
      <c r="AO845" s="108"/>
      <c r="AP845" s="108"/>
      <c r="AQ845" s="108"/>
      <c r="AR845" s="109"/>
      <c r="AS845" s="110"/>
      <c r="AT845" s="111"/>
      <c r="AU845" s="111"/>
      <c r="AV845" s="111"/>
      <c r="AW845" s="111"/>
      <c r="AX845" s="112"/>
      <c r="AY845" s="37"/>
      <c r="AZ845" s="37"/>
      <c r="BA845" s="37"/>
      <c r="BB845" s="37"/>
      <c r="BC845" s="37"/>
      <c r="BD845" s="37"/>
      <c r="BE845" s="37"/>
      <c r="BF845" s="37"/>
      <c r="BG845" s="37"/>
      <c r="BH845" s="37"/>
      <c r="BI845" s="37"/>
      <c r="BJ845" s="37"/>
      <c r="BK845" s="37"/>
      <c r="BL845" s="37"/>
      <c r="BM845" s="37"/>
      <c r="BN845" s="37"/>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c r="DW845" s="37"/>
      <c r="DX845" s="37"/>
      <c r="DY845" s="37"/>
      <c r="DZ845" s="37"/>
      <c r="EA845" s="37"/>
      <c r="EB845" s="37"/>
      <c r="EC845" s="37"/>
      <c r="ED845" s="37"/>
      <c r="EE845" s="37"/>
      <c r="EF845" s="37"/>
      <c r="EG845" s="37"/>
      <c r="EH845" s="37"/>
      <c r="EI845" s="37"/>
      <c r="EJ845" s="37"/>
      <c r="EK845" s="37"/>
      <c r="EL845" s="37"/>
      <c r="EM845" s="37"/>
      <c r="EN845" s="37"/>
      <c r="EO845" s="37"/>
      <c r="EP845" s="37"/>
      <c r="EQ845" s="37"/>
      <c r="ER845" s="37"/>
      <c r="ES845" s="37"/>
      <c r="ET845" s="37"/>
      <c r="EU845" s="37"/>
      <c r="EV845" s="37"/>
      <c r="EW845" s="37"/>
      <c r="EX845" s="37"/>
      <c r="EY845" s="37"/>
      <c r="EZ845" s="37"/>
      <c r="FA845" s="37"/>
      <c r="FB845" s="37"/>
      <c r="FC845" s="37"/>
      <c r="FD845" s="37"/>
      <c r="FE845" s="37"/>
      <c r="FF845" s="37"/>
      <c r="FG845" s="37"/>
      <c r="FH845" s="37"/>
      <c r="FI845" s="37"/>
      <c r="FJ845" s="37"/>
      <c r="FK845" s="37"/>
      <c r="FL845" s="37"/>
      <c r="FM845" s="37"/>
      <c r="FN845" s="37"/>
      <c r="FO845" s="37"/>
      <c r="FP845" s="37"/>
      <c r="FQ845" s="37"/>
      <c r="FR845" s="37"/>
      <c r="FS845" s="37"/>
      <c r="FT845" s="37"/>
      <c r="FU845" s="37"/>
      <c r="FV845" s="37"/>
      <c r="FW845" s="37"/>
      <c r="FX845" s="37"/>
      <c r="FY845" s="37"/>
      <c r="FZ845" s="37"/>
      <c r="GA845" s="37"/>
      <c r="GB845" s="37"/>
      <c r="GC845" s="37"/>
      <c r="GD845" s="37"/>
      <c r="GE845" s="37"/>
      <c r="GF845" s="37"/>
      <c r="GG845" s="37"/>
      <c r="GH845" s="37"/>
      <c r="GI845" s="37"/>
      <c r="GJ845" s="37"/>
      <c r="GK845" s="37"/>
      <c r="GL845" s="37"/>
      <c r="GM845" s="37"/>
      <c r="GN845" s="37"/>
      <c r="GO845" s="37"/>
      <c r="GP845" s="37"/>
      <c r="GQ845" s="37"/>
      <c r="GR845" s="37"/>
      <c r="GS845" s="37"/>
      <c r="GT845" s="37"/>
      <c r="GU845" s="37"/>
      <c r="GV845" s="37"/>
      <c r="GW845" s="37"/>
      <c r="GX845" s="37"/>
      <c r="GY845" s="37"/>
      <c r="GZ845" s="37"/>
      <c r="HA845" s="37"/>
      <c r="HB845" s="37"/>
      <c r="HC845" s="37"/>
      <c r="HD845" s="37"/>
      <c r="HE845" s="37"/>
      <c r="HF845" s="37"/>
      <c r="HG845" s="37"/>
      <c r="HH845" s="37"/>
      <c r="HI845" s="37"/>
      <c r="HJ845" s="37"/>
      <c r="HK845" s="37"/>
      <c r="HL845" s="37"/>
      <c r="HM845" s="37"/>
      <c r="HN845" s="37"/>
      <c r="HO845" s="37"/>
      <c r="HP845" s="37"/>
      <c r="HQ845" s="37"/>
      <c r="HR845" s="37"/>
      <c r="HS845" s="37"/>
      <c r="HT845" s="37"/>
      <c r="HU845" s="37"/>
      <c r="HV845" s="37"/>
      <c r="HW845" s="37"/>
      <c r="HX845" s="37"/>
      <c r="HY845" s="37"/>
      <c r="HZ845" s="37"/>
      <c r="IA845" s="37"/>
      <c r="IB845" s="37"/>
      <c r="IC845" s="37"/>
      <c r="ID845" s="37"/>
      <c r="IE845" s="37"/>
      <c r="IF845" s="37"/>
      <c r="IG845" s="37"/>
      <c r="IH845" s="37"/>
      <c r="II845" s="37"/>
      <c r="IJ845" s="37"/>
      <c r="IK845" s="37"/>
      <c r="IL845" s="37"/>
      <c r="IM845" s="37"/>
      <c r="IN845" s="37"/>
      <c r="IO845" s="37"/>
      <c r="IP845" s="37"/>
      <c r="IQ845" s="37"/>
    </row>
    <row r="846" spans="1:251" s="51" customFormat="1" ht="18.75" customHeight="1">
      <c r="A846" s="43"/>
      <c r="B846" s="60"/>
      <c r="C846" s="104" t="s">
        <v>414</v>
      </c>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6"/>
      <c r="AA846" s="107">
        <v>202</v>
      </c>
      <c r="AB846" s="108"/>
      <c r="AC846" s="108"/>
      <c r="AD846" s="108"/>
      <c r="AE846" s="108"/>
      <c r="AF846" s="108"/>
      <c r="AG846" s="108"/>
      <c r="AH846" s="108"/>
      <c r="AI846" s="109"/>
      <c r="AJ846" s="107">
        <v>175</v>
      </c>
      <c r="AK846" s="108"/>
      <c r="AL846" s="108"/>
      <c r="AM846" s="108"/>
      <c r="AN846" s="108"/>
      <c r="AO846" s="108"/>
      <c r="AP846" s="108"/>
      <c r="AQ846" s="108"/>
      <c r="AR846" s="109"/>
      <c r="AS846" s="110"/>
      <c r="AT846" s="111"/>
      <c r="AU846" s="111"/>
      <c r="AV846" s="111"/>
      <c r="AW846" s="111"/>
      <c r="AX846" s="112"/>
      <c r="AY846" s="37"/>
      <c r="AZ846" s="37"/>
      <c r="BA846" s="37"/>
      <c r="BB846" s="37"/>
      <c r="BC846" s="37"/>
      <c r="BD846" s="37"/>
      <c r="BE846" s="37"/>
      <c r="BF846" s="37"/>
      <c r="BG846" s="37"/>
      <c r="BH846" s="37"/>
      <c r="BI846" s="37"/>
      <c r="BJ846" s="37"/>
      <c r="BK846" s="37"/>
      <c r="BL846" s="37"/>
      <c r="BM846" s="37"/>
      <c r="BN846" s="37"/>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c r="DW846" s="37"/>
      <c r="DX846" s="37"/>
      <c r="DY846" s="37"/>
      <c r="DZ846" s="37"/>
      <c r="EA846" s="37"/>
      <c r="EB846" s="37"/>
      <c r="EC846" s="37"/>
      <c r="ED846" s="37"/>
      <c r="EE846" s="37"/>
      <c r="EF846" s="37"/>
      <c r="EG846" s="37"/>
      <c r="EH846" s="37"/>
      <c r="EI846" s="37"/>
      <c r="EJ846" s="37"/>
      <c r="EK846" s="37"/>
      <c r="EL846" s="37"/>
      <c r="EM846" s="37"/>
      <c r="EN846" s="37"/>
      <c r="EO846" s="37"/>
      <c r="EP846" s="37"/>
      <c r="EQ846" s="37"/>
      <c r="ER846" s="37"/>
      <c r="ES846" s="37"/>
      <c r="ET846" s="37"/>
      <c r="EU846" s="37"/>
      <c r="EV846" s="37"/>
      <c r="EW846" s="37"/>
      <c r="EX846" s="37"/>
      <c r="EY846" s="37"/>
      <c r="EZ846" s="37"/>
      <c r="FA846" s="37"/>
      <c r="FB846" s="37"/>
      <c r="FC846" s="37"/>
      <c r="FD846" s="37"/>
      <c r="FE846" s="37"/>
      <c r="FF846" s="37"/>
      <c r="FG846" s="37"/>
      <c r="FH846" s="37"/>
      <c r="FI846" s="37"/>
      <c r="FJ846" s="37"/>
      <c r="FK846" s="37"/>
      <c r="FL846" s="37"/>
      <c r="FM846" s="37"/>
      <c r="FN846" s="37"/>
      <c r="FO846" s="37"/>
      <c r="FP846" s="37"/>
      <c r="FQ846" s="37"/>
      <c r="FR846" s="37"/>
      <c r="FS846" s="37"/>
      <c r="FT846" s="37"/>
      <c r="FU846" s="37"/>
      <c r="FV846" s="37"/>
      <c r="FW846" s="37"/>
      <c r="FX846" s="37"/>
      <c r="FY846" s="37"/>
      <c r="FZ846" s="37"/>
      <c r="GA846" s="37"/>
      <c r="GB846" s="37"/>
      <c r="GC846" s="37"/>
      <c r="GD846" s="37"/>
      <c r="GE846" s="37"/>
      <c r="GF846" s="37"/>
      <c r="GG846" s="37"/>
      <c r="GH846" s="37"/>
      <c r="GI846" s="37"/>
      <c r="GJ846" s="37"/>
      <c r="GK846" s="37"/>
      <c r="GL846" s="37"/>
      <c r="GM846" s="37"/>
      <c r="GN846" s="37"/>
      <c r="GO846" s="37"/>
      <c r="GP846" s="37"/>
      <c r="GQ846" s="37"/>
      <c r="GR846" s="37"/>
      <c r="GS846" s="37"/>
      <c r="GT846" s="37"/>
      <c r="GU846" s="37"/>
      <c r="GV846" s="37"/>
      <c r="GW846" s="37"/>
      <c r="GX846" s="37"/>
      <c r="GY846" s="37"/>
      <c r="GZ846" s="37"/>
      <c r="HA846" s="37"/>
      <c r="HB846" s="37"/>
      <c r="HC846" s="37"/>
      <c r="HD846" s="37"/>
      <c r="HE846" s="37"/>
      <c r="HF846" s="37"/>
      <c r="HG846" s="37"/>
      <c r="HH846" s="37"/>
      <c r="HI846" s="37"/>
      <c r="HJ846" s="37"/>
      <c r="HK846" s="37"/>
      <c r="HL846" s="37"/>
      <c r="HM846" s="37"/>
      <c r="HN846" s="37"/>
      <c r="HO846" s="37"/>
      <c r="HP846" s="37"/>
      <c r="HQ846" s="37"/>
      <c r="HR846" s="37"/>
      <c r="HS846" s="37"/>
      <c r="HT846" s="37"/>
      <c r="HU846" s="37"/>
      <c r="HV846" s="37"/>
      <c r="HW846" s="37"/>
      <c r="HX846" s="37"/>
      <c r="HY846" s="37"/>
      <c r="HZ846" s="37"/>
      <c r="IA846" s="37"/>
      <c r="IB846" s="37"/>
      <c r="IC846" s="37"/>
      <c r="ID846" s="37"/>
      <c r="IE846" s="37"/>
      <c r="IF846" s="37"/>
      <c r="IG846" s="37"/>
      <c r="IH846" s="37"/>
      <c r="II846" s="37"/>
      <c r="IJ846" s="37"/>
      <c r="IK846" s="37"/>
      <c r="IL846" s="37"/>
      <c r="IM846" s="37"/>
      <c r="IN846" s="37"/>
      <c r="IO846" s="37"/>
      <c r="IP846" s="37"/>
      <c r="IQ846" s="37"/>
    </row>
    <row r="847" spans="1:251" s="51" customFormat="1" ht="18.75" customHeight="1">
      <c r="A847" s="43"/>
      <c r="B847" s="60"/>
      <c r="C847" s="104" t="s">
        <v>415</v>
      </c>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6"/>
      <c r="AA847" s="107">
        <v>80340</v>
      </c>
      <c r="AB847" s="108"/>
      <c r="AC847" s="108"/>
      <c r="AD847" s="108"/>
      <c r="AE847" s="108"/>
      <c r="AF847" s="108"/>
      <c r="AG847" s="108"/>
      <c r="AH847" s="108"/>
      <c r="AI847" s="109"/>
      <c r="AJ847" s="107">
        <v>76023</v>
      </c>
      <c r="AK847" s="108"/>
      <c r="AL847" s="108"/>
      <c r="AM847" s="108"/>
      <c r="AN847" s="108"/>
      <c r="AO847" s="108"/>
      <c r="AP847" s="108"/>
      <c r="AQ847" s="108"/>
      <c r="AR847" s="109"/>
      <c r="AS847" s="110"/>
      <c r="AT847" s="111"/>
      <c r="AU847" s="111"/>
      <c r="AV847" s="111"/>
      <c r="AW847" s="111"/>
      <c r="AX847" s="112"/>
      <c r="AY847" s="37"/>
      <c r="AZ847" s="37"/>
      <c r="BA847" s="37"/>
      <c r="BB847" s="37"/>
      <c r="BC847" s="37"/>
      <c r="BD847" s="37"/>
      <c r="BE847" s="37"/>
      <c r="BF847" s="37"/>
      <c r="BG847" s="37"/>
      <c r="BH847" s="37"/>
      <c r="BI847" s="37"/>
      <c r="BJ847" s="37"/>
      <c r="BK847" s="37"/>
      <c r="BL847" s="37"/>
      <c r="BM847" s="37"/>
      <c r="BN847" s="37"/>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c r="DW847" s="37"/>
      <c r="DX847" s="37"/>
      <c r="DY847" s="37"/>
      <c r="DZ847" s="37"/>
      <c r="EA847" s="37"/>
      <c r="EB847" s="37"/>
      <c r="EC847" s="37"/>
      <c r="ED847" s="37"/>
      <c r="EE847" s="37"/>
      <c r="EF847" s="37"/>
      <c r="EG847" s="37"/>
      <c r="EH847" s="37"/>
      <c r="EI847" s="37"/>
      <c r="EJ847" s="37"/>
      <c r="EK847" s="37"/>
      <c r="EL847" s="37"/>
      <c r="EM847" s="37"/>
      <c r="EN847" s="37"/>
      <c r="EO847" s="37"/>
      <c r="EP847" s="37"/>
      <c r="EQ847" s="37"/>
      <c r="ER847" s="37"/>
      <c r="ES847" s="37"/>
      <c r="ET847" s="37"/>
      <c r="EU847" s="37"/>
      <c r="EV847" s="37"/>
      <c r="EW847" s="37"/>
      <c r="EX847" s="37"/>
      <c r="EY847" s="37"/>
      <c r="EZ847" s="37"/>
      <c r="FA847" s="37"/>
      <c r="FB847" s="37"/>
      <c r="FC847" s="37"/>
      <c r="FD847" s="37"/>
      <c r="FE847" s="37"/>
      <c r="FF847" s="37"/>
      <c r="FG847" s="37"/>
      <c r="FH847" s="37"/>
      <c r="FI847" s="37"/>
      <c r="FJ847" s="37"/>
      <c r="FK847" s="37"/>
      <c r="FL847" s="37"/>
      <c r="FM847" s="37"/>
      <c r="FN847" s="37"/>
      <c r="FO847" s="37"/>
      <c r="FP847" s="37"/>
      <c r="FQ847" s="37"/>
      <c r="FR847" s="37"/>
      <c r="FS847" s="37"/>
      <c r="FT847" s="37"/>
      <c r="FU847" s="37"/>
      <c r="FV847" s="37"/>
      <c r="FW847" s="37"/>
      <c r="FX847" s="37"/>
      <c r="FY847" s="37"/>
      <c r="FZ847" s="37"/>
      <c r="GA847" s="37"/>
      <c r="GB847" s="37"/>
      <c r="GC847" s="37"/>
      <c r="GD847" s="37"/>
      <c r="GE847" s="37"/>
      <c r="GF847" s="37"/>
      <c r="GG847" s="37"/>
      <c r="GH847" s="37"/>
      <c r="GI847" s="37"/>
      <c r="GJ847" s="37"/>
      <c r="GK847" s="37"/>
      <c r="GL847" s="37"/>
      <c r="GM847" s="37"/>
      <c r="GN847" s="37"/>
      <c r="GO847" s="37"/>
      <c r="GP847" s="37"/>
      <c r="GQ847" s="37"/>
      <c r="GR847" s="37"/>
      <c r="GS847" s="37"/>
      <c r="GT847" s="37"/>
      <c r="GU847" s="37"/>
      <c r="GV847" s="37"/>
      <c r="GW847" s="37"/>
      <c r="GX847" s="37"/>
      <c r="GY847" s="37"/>
      <c r="GZ847" s="37"/>
      <c r="HA847" s="37"/>
      <c r="HB847" s="37"/>
      <c r="HC847" s="37"/>
      <c r="HD847" s="37"/>
      <c r="HE847" s="37"/>
      <c r="HF847" s="37"/>
      <c r="HG847" s="37"/>
      <c r="HH847" s="37"/>
      <c r="HI847" s="37"/>
      <c r="HJ847" s="37"/>
      <c r="HK847" s="37"/>
      <c r="HL847" s="37"/>
      <c r="HM847" s="37"/>
      <c r="HN847" s="37"/>
      <c r="HO847" s="37"/>
      <c r="HP847" s="37"/>
      <c r="HQ847" s="37"/>
      <c r="HR847" s="37"/>
      <c r="HS847" s="37"/>
      <c r="HT847" s="37"/>
      <c r="HU847" s="37"/>
      <c r="HV847" s="37"/>
      <c r="HW847" s="37"/>
      <c r="HX847" s="37"/>
      <c r="HY847" s="37"/>
      <c r="HZ847" s="37"/>
      <c r="IA847" s="37"/>
      <c r="IB847" s="37"/>
      <c r="IC847" s="37"/>
      <c r="ID847" s="37"/>
      <c r="IE847" s="37"/>
      <c r="IF847" s="37"/>
      <c r="IG847" s="37"/>
      <c r="IH847" s="37"/>
      <c r="II847" s="37"/>
      <c r="IJ847" s="37"/>
      <c r="IK847" s="37"/>
      <c r="IL847" s="37"/>
      <c r="IM847" s="37"/>
      <c r="IN847" s="37"/>
      <c r="IO847" s="37"/>
      <c r="IP847" s="37"/>
      <c r="IQ847" s="37"/>
    </row>
    <row r="848" spans="1:251" s="51" customFormat="1" ht="18.75" customHeight="1">
      <c r="A848" s="43"/>
      <c r="B848" s="60"/>
      <c r="C848" s="104" t="s">
        <v>416</v>
      </c>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6"/>
      <c r="AA848" s="107">
        <v>75670</v>
      </c>
      <c r="AB848" s="108"/>
      <c r="AC848" s="108"/>
      <c r="AD848" s="108"/>
      <c r="AE848" s="108"/>
      <c r="AF848" s="108"/>
      <c r="AG848" s="108"/>
      <c r="AH848" s="108"/>
      <c r="AI848" s="109"/>
      <c r="AJ848" s="107">
        <v>75670</v>
      </c>
      <c r="AK848" s="108"/>
      <c r="AL848" s="108"/>
      <c r="AM848" s="108"/>
      <c r="AN848" s="108"/>
      <c r="AO848" s="108"/>
      <c r="AP848" s="108"/>
      <c r="AQ848" s="108"/>
      <c r="AR848" s="109"/>
      <c r="AS848" s="110"/>
      <c r="AT848" s="111"/>
      <c r="AU848" s="111"/>
      <c r="AV848" s="111"/>
      <c r="AW848" s="111"/>
      <c r="AX848" s="112"/>
      <c r="AY848" s="37"/>
      <c r="AZ848" s="37"/>
      <c r="BA848" s="37"/>
      <c r="BB848" s="37"/>
      <c r="BC848" s="37"/>
      <c r="BD848" s="37"/>
      <c r="BE848" s="37"/>
      <c r="BF848" s="37"/>
      <c r="BG848" s="37"/>
      <c r="BH848" s="37"/>
      <c r="BI848" s="37"/>
      <c r="BJ848" s="37"/>
      <c r="BK848" s="37"/>
      <c r="BL848" s="37"/>
      <c r="BM848" s="37"/>
      <c r="BN848" s="37"/>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c r="DW848" s="37"/>
      <c r="DX848" s="37"/>
      <c r="DY848" s="37"/>
      <c r="DZ848" s="37"/>
      <c r="EA848" s="37"/>
      <c r="EB848" s="37"/>
      <c r="EC848" s="37"/>
      <c r="ED848" s="37"/>
      <c r="EE848" s="37"/>
      <c r="EF848" s="37"/>
      <c r="EG848" s="37"/>
      <c r="EH848" s="37"/>
      <c r="EI848" s="37"/>
      <c r="EJ848" s="37"/>
      <c r="EK848" s="37"/>
      <c r="EL848" s="37"/>
      <c r="EM848" s="37"/>
      <c r="EN848" s="37"/>
      <c r="EO848" s="37"/>
      <c r="EP848" s="37"/>
      <c r="EQ848" s="37"/>
      <c r="ER848" s="37"/>
      <c r="ES848" s="37"/>
      <c r="ET848" s="37"/>
      <c r="EU848" s="37"/>
      <c r="EV848" s="37"/>
      <c r="EW848" s="37"/>
      <c r="EX848" s="37"/>
      <c r="EY848" s="37"/>
      <c r="EZ848" s="37"/>
      <c r="FA848" s="37"/>
      <c r="FB848" s="37"/>
      <c r="FC848" s="37"/>
      <c r="FD848" s="37"/>
      <c r="FE848" s="37"/>
      <c r="FF848" s="37"/>
      <c r="FG848" s="37"/>
      <c r="FH848" s="37"/>
      <c r="FI848" s="37"/>
      <c r="FJ848" s="37"/>
      <c r="FK848" s="37"/>
      <c r="FL848" s="37"/>
      <c r="FM848" s="37"/>
      <c r="FN848" s="37"/>
      <c r="FO848" s="37"/>
      <c r="FP848" s="37"/>
      <c r="FQ848" s="37"/>
      <c r="FR848" s="37"/>
      <c r="FS848" s="37"/>
      <c r="FT848" s="37"/>
      <c r="FU848" s="37"/>
      <c r="FV848" s="37"/>
      <c r="FW848" s="37"/>
      <c r="FX848" s="37"/>
      <c r="FY848" s="37"/>
      <c r="FZ848" s="37"/>
      <c r="GA848" s="37"/>
      <c r="GB848" s="37"/>
      <c r="GC848" s="37"/>
      <c r="GD848" s="37"/>
      <c r="GE848" s="37"/>
      <c r="GF848" s="37"/>
      <c r="GG848" s="37"/>
      <c r="GH848" s="37"/>
      <c r="GI848" s="37"/>
      <c r="GJ848" s="37"/>
      <c r="GK848" s="37"/>
      <c r="GL848" s="37"/>
      <c r="GM848" s="37"/>
      <c r="GN848" s="37"/>
      <c r="GO848" s="37"/>
      <c r="GP848" s="37"/>
      <c r="GQ848" s="37"/>
      <c r="GR848" s="37"/>
      <c r="GS848" s="37"/>
      <c r="GT848" s="37"/>
      <c r="GU848" s="37"/>
      <c r="GV848" s="37"/>
      <c r="GW848" s="37"/>
      <c r="GX848" s="37"/>
      <c r="GY848" s="37"/>
      <c r="GZ848" s="37"/>
      <c r="HA848" s="37"/>
      <c r="HB848" s="37"/>
      <c r="HC848" s="37"/>
      <c r="HD848" s="37"/>
      <c r="HE848" s="37"/>
      <c r="HF848" s="37"/>
      <c r="HG848" s="37"/>
      <c r="HH848" s="37"/>
      <c r="HI848" s="37"/>
      <c r="HJ848" s="37"/>
      <c r="HK848" s="37"/>
      <c r="HL848" s="37"/>
      <c r="HM848" s="37"/>
      <c r="HN848" s="37"/>
      <c r="HO848" s="37"/>
      <c r="HP848" s="37"/>
      <c r="HQ848" s="37"/>
      <c r="HR848" s="37"/>
      <c r="HS848" s="37"/>
      <c r="HT848" s="37"/>
      <c r="HU848" s="37"/>
      <c r="HV848" s="37"/>
      <c r="HW848" s="37"/>
      <c r="HX848" s="37"/>
      <c r="HY848" s="37"/>
      <c r="HZ848" s="37"/>
      <c r="IA848" s="37"/>
      <c r="IB848" s="37"/>
      <c r="IC848" s="37"/>
      <c r="ID848" s="37"/>
      <c r="IE848" s="37"/>
      <c r="IF848" s="37"/>
      <c r="IG848" s="37"/>
      <c r="IH848" s="37"/>
      <c r="II848" s="37"/>
      <c r="IJ848" s="37"/>
      <c r="IK848" s="37"/>
      <c r="IL848" s="37"/>
      <c r="IM848" s="37"/>
      <c r="IN848" s="37"/>
      <c r="IO848" s="37"/>
      <c r="IP848" s="37"/>
      <c r="IQ848" s="37"/>
    </row>
    <row r="849" spans="1:251" s="51" customFormat="1" ht="18.75" customHeight="1">
      <c r="A849" s="43"/>
      <c r="B849" s="60"/>
      <c r="C849" s="104" t="s">
        <v>417</v>
      </c>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6"/>
      <c r="AA849" s="107">
        <v>224707</v>
      </c>
      <c r="AB849" s="108"/>
      <c r="AC849" s="108"/>
      <c r="AD849" s="108"/>
      <c r="AE849" s="108"/>
      <c r="AF849" s="108"/>
      <c r="AG849" s="108"/>
      <c r="AH849" s="108"/>
      <c r="AI849" s="109"/>
      <c r="AJ849" s="107">
        <v>218209</v>
      </c>
      <c r="AK849" s="108"/>
      <c r="AL849" s="108"/>
      <c r="AM849" s="108"/>
      <c r="AN849" s="108"/>
      <c r="AO849" s="108"/>
      <c r="AP849" s="108"/>
      <c r="AQ849" s="108"/>
      <c r="AR849" s="109"/>
      <c r="AS849" s="110"/>
      <c r="AT849" s="111"/>
      <c r="AU849" s="111"/>
      <c r="AV849" s="111"/>
      <c r="AW849" s="111"/>
      <c r="AX849" s="112"/>
      <c r="AY849" s="37"/>
      <c r="AZ849" s="37"/>
      <c r="BA849" s="37"/>
      <c r="BB849" s="37"/>
      <c r="BC849" s="37"/>
      <c r="BD849" s="37"/>
      <c r="BE849" s="37"/>
      <c r="BF849" s="37"/>
      <c r="BG849" s="37"/>
      <c r="BH849" s="37"/>
      <c r="BI849" s="37"/>
      <c r="BJ849" s="37"/>
      <c r="BK849" s="37"/>
      <c r="BL849" s="37"/>
      <c r="BM849" s="37"/>
      <c r="BN849" s="37"/>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c r="DW849" s="37"/>
      <c r="DX849" s="37"/>
      <c r="DY849" s="37"/>
      <c r="DZ849" s="37"/>
      <c r="EA849" s="37"/>
      <c r="EB849" s="37"/>
      <c r="EC849" s="37"/>
      <c r="ED849" s="37"/>
      <c r="EE849" s="37"/>
      <c r="EF849" s="37"/>
      <c r="EG849" s="37"/>
      <c r="EH849" s="37"/>
      <c r="EI849" s="37"/>
      <c r="EJ849" s="37"/>
      <c r="EK849" s="37"/>
      <c r="EL849" s="37"/>
      <c r="EM849" s="37"/>
      <c r="EN849" s="37"/>
      <c r="EO849" s="37"/>
      <c r="EP849" s="37"/>
      <c r="EQ849" s="37"/>
      <c r="ER849" s="37"/>
      <c r="ES849" s="37"/>
      <c r="ET849" s="37"/>
      <c r="EU849" s="37"/>
      <c r="EV849" s="37"/>
      <c r="EW849" s="37"/>
      <c r="EX849" s="37"/>
      <c r="EY849" s="37"/>
      <c r="EZ849" s="37"/>
      <c r="FA849" s="37"/>
      <c r="FB849" s="37"/>
      <c r="FC849" s="37"/>
      <c r="FD849" s="37"/>
      <c r="FE849" s="37"/>
      <c r="FF849" s="37"/>
      <c r="FG849" s="37"/>
      <c r="FH849" s="37"/>
      <c r="FI849" s="37"/>
      <c r="FJ849" s="37"/>
      <c r="FK849" s="37"/>
      <c r="FL849" s="37"/>
      <c r="FM849" s="37"/>
      <c r="FN849" s="37"/>
      <c r="FO849" s="37"/>
      <c r="FP849" s="37"/>
      <c r="FQ849" s="37"/>
      <c r="FR849" s="37"/>
      <c r="FS849" s="37"/>
      <c r="FT849" s="37"/>
      <c r="FU849" s="37"/>
      <c r="FV849" s="37"/>
      <c r="FW849" s="37"/>
      <c r="FX849" s="37"/>
      <c r="FY849" s="37"/>
      <c r="FZ849" s="37"/>
      <c r="GA849" s="37"/>
      <c r="GB849" s="37"/>
      <c r="GC849" s="37"/>
      <c r="GD849" s="37"/>
      <c r="GE849" s="37"/>
      <c r="GF849" s="37"/>
      <c r="GG849" s="37"/>
      <c r="GH849" s="37"/>
      <c r="GI849" s="37"/>
      <c r="GJ849" s="37"/>
      <c r="GK849" s="37"/>
      <c r="GL849" s="37"/>
      <c r="GM849" s="37"/>
      <c r="GN849" s="37"/>
      <c r="GO849" s="37"/>
      <c r="GP849" s="37"/>
      <c r="GQ849" s="37"/>
      <c r="GR849" s="37"/>
      <c r="GS849" s="37"/>
      <c r="GT849" s="37"/>
      <c r="GU849" s="37"/>
      <c r="GV849" s="37"/>
      <c r="GW849" s="37"/>
      <c r="GX849" s="37"/>
      <c r="GY849" s="37"/>
      <c r="GZ849" s="37"/>
      <c r="HA849" s="37"/>
      <c r="HB849" s="37"/>
      <c r="HC849" s="37"/>
      <c r="HD849" s="37"/>
      <c r="HE849" s="37"/>
      <c r="HF849" s="37"/>
      <c r="HG849" s="37"/>
      <c r="HH849" s="37"/>
      <c r="HI849" s="37"/>
      <c r="HJ849" s="37"/>
      <c r="HK849" s="37"/>
      <c r="HL849" s="37"/>
      <c r="HM849" s="37"/>
      <c r="HN849" s="37"/>
      <c r="HO849" s="37"/>
      <c r="HP849" s="37"/>
      <c r="HQ849" s="37"/>
      <c r="HR849" s="37"/>
      <c r="HS849" s="37"/>
      <c r="HT849" s="37"/>
      <c r="HU849" s="37"/>
      <c r="HV849" s="37"/>
      <c r="HW849" s="37"/>
      <c r="HX849" s="37"/>
      <c r="HY849" s="37"/>
      <c r="HZ849" s="37"/>
      <c r="IA849" s="37"/>
      <c r="IB849" s="37"/>
      <c r="IC849" s="37"/>
      <c r="ID849" s="37"/>
      <c r="IE849" s="37"/>
      <c r="IF849" s="37"/>
      <c r="IG849" s="37"/>
      <c r="IH849" s="37"/>
      <c r="II849" s="37"/>
      <c r="IJ849" s="37"/>
      <c r="IK849" s="37"/>
      <c r="IL849" s="37"/>
      <c r="IM849" s="37"/>
      <c r="IN849" s="37"/>
      <c r="IO849" s="37"/>
      <c r="IP849" s="37"/>
      <c r="IQ849" s="37"/>
    </row>
    <row r="850" spans="1:251" s="51" customFormat="1" ht="18.75" customHeight="1">
      <c r="A850" s="43"/>
      <c r="B850" s="60"/>
      <c r="C850" s="104" t="s">
        <v>418</v>
      </c>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6"/>
      <c r="AA850" s="107">
        <v>17946</v>
      </c>
      <c r="AB850" s="108"/>
      <c r="AC850" s="108"/>
      <c r="AD850" s="108"/>
      <c r="AE850" s="108"/>
      <c r="AF850" s="108"/>
      <c r="AG850" s="108"/>
      <c r="AH850" s="108"/>
      <c r="AI850" s="109"/>
      <c r="AJ850" s="107">
        <v>14790</v>
      </c>
      <c r="AK850" s="108"/>
      <c r="AL850" s="108"/>
      <c r="AM850" s="108"/>
      <c r="AN850" s="108"/>
      <c r="AO850" s="108"/>
      <c r="AP850" s="108"/>
      <c r="AQ850" s="108"/>
      <c r="AR850" s="109"/>
      <c r="AS850" s="110"/>
      <c r="AT850" s="111"/>
      <c r="AU850" s="111"/>
      <c r="AV850" s="111"/>
      <c r="AW850" s="111"/>
      <c r="AX850" s="112"/>
      <c r="AY850" s="37"/>
      <c r="AZ850" s="37"/>
      <c r="BA850" s="37"/>
      <c r="BB850" s="37"/>
      <c r="BC850" s="37"/>
      <c r="BD850" s="37"/>
      <c r="BE850" s="37"/>
      <c r="BF850" s="37"/>
      <c r="BG850" s="37"/>
      <c r="BH850" s="37"/>
      <c r="BI850" s="37"/>
      <c r="BJ850" s="37"/>
      <c r="BK850" s="37"/>
      <c r="BL850" s="37"/>
      <c r="BM850" s="37"/>
      <c r="BN850" s="37"/>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c r="DW850" s="37"/>
      <c r="DX850" s="37"/>
      <c r="DY850" s="37"/>
      <c r="DZ850" s="37"/>
      <c r="EA850" s="37"/>
      <c r="EB850" s="37"/>
      <c r="EC850" s="37"/>
      <c r="ED850" s="37"/>
      <c r="EE850" s="37"/>
      <c r="EF850" s="37"/>
      <c r="EG850" s="37"/>
      <c r="EH850" s="37"/>
      <c r="EI850" s="37"/>
      <c r="EJ850" s="37"/>
      <c r="EK850" s="37"/>
      <c r="EL850" s="37"/>
      <c r="EM850" s="37"/>
      <c r="EN850" s="37"/>
      <c r="EO850" s="37"/>
      <c r="EP850" s="37"/>
      <c r="EQ850" s="37"/>
      <c r="ER850" s="37"/>
      <c r="ES850" s="37"/>
      <c r="ET850" s="37"/>
      <c r="EU850" s="37"/>
      <c r="EV850" s="37"/>
      <c r="EW850" s="37"/>
      <c r="EX850" s="37"/>
      <c r="EY850" s="37"/>
      <c r="EZ850" s="37"/>
      <c r="FA850" s="37"/>
      <c r="FB850" s="37"/>
      <c r="FC850" s="37"/>
      <c r="FD850" s="37"/>
      <c r="FE850" s="37"/>
      <c r="FF850" s="37"/>
      <c r="FG850" s="37"/>
      <c r="FH850" s="37"/>
      <c r="FI850" s="37"/>
      <c r="FJ850" s="37"/>
      <c r="FK850" s="37"/>
      <c r="FL850" s="37"/>
      <c r="FM850" s="37"/>
      <c r="FN850" s="37"/>
      <c r="FO850" s="37"/>
      <c r="FP850" s="37"/>
      <c r="FQ850" s="37"/>
      <c r="FR850" s="37"/>
      <c r="FS850" s="37"/>
      <c r="FT850" s="37"/>
      <c r="FU850" s="37"/>
      <c r="FV850" s="37"/>
      <c r="FW850" s="37"/>
      <c r="FX850" s="37"/>
      <c r="FY850" s="37"/>
      <c r="FZ850" s="37"/>
      <c r="GA850" s="37"/>
      <c r="GB850" s="37"/>
      <c r="GC850" s="37"/>
      <c r="GD850" s="37"/>
      <c r="GE850" s="37"/>
      <c r="GF850" s="37"/>
      <c r="GG850" s="37"/>
      <c r="GH850" s="37"/>
      <c r="GI850" s="37"/>
      <c r="GJ850" s="37"/>
      <c r="GK850" s="37"/>
      <c r="GL850" s="37"/>
      <c r="GM850" s="37"/>
      <c r="GN850" s="37"/>
      <c r="GO850" s="37"/>
      <c r="GP850" s="37"/>
      <c r="GQ850" s="37"/>
      <c r="GR850" s="37"/>
      <c r="GS850" s="37"/>
      <c r="GT850" s="37"/>
      <c r="GU850" s="37"/>
      <c r="GV850" s="37"/>
      <c r="GW850" s="37"/>
      <c r="GX850" s="37"/>
      <c r="GY850" s="37"/>
      <c r="GZ850" s="37"/>
      <c r="HA850" s="37"/>
      <c r="HB850" s="37"/>
      <c r="HC850" s="37"/>
      <c r="HD850" s="37"/>
      <c r="HE850" s="37"/>
      <c r="HF850" s="37"/>
      <c r="HG850" s="37"/>
      <c r="HH850" s="37"/>
      <c r="HI850" s="37"/>
      <c r="HJ850" s="37"/>
      <c r="HK850" s="37"/>
      <c r="HL850" s="37"/>
      <c r="HM850" s="37"/>
      <c r="HN850" s="37"/>
      <c r="HO850" s="37"/>
      <c r="HP850" s="37"/>
      <c r="HQ850" s="37"/>
      <c r="HR850" s="37"/>
      <c r="HS850" s="37"/>
      <c r="HT850" s="37"/>
      <c r="HU850" s="37"/>
      <c r="HV850" s="37"/>
      <c r="HW850" s="37"/>
      <c r="HX850" s="37"/>
      <c r="HY850" s="37"/>
      <c r="HZ850" s="37"/>
      <c r="IA850" s="37"/>
      <c r="IB850" s="37"/>
      <c r="IC850" s="37"/>
      <c r="ID850" s="37"/>
      <c r="IE850" s="37"/>
      <c r="IF850" s="37"/>
      <c r="IG850" s="37"/>
      <c r="IH850" s="37"/>
      <c r="II850" s="37"/>
      <c r="IJ850" s="37"/>
      <c r="IK850" s="37"/>
      <c r="IL850" s="37"/>
      <c r="IM850" s="37"/>
      <c r="IN850" s="37"/>
      <c r="IO850" s="37"/>
      <c r="IP850" s="37"/>
      <c r="IQ850" s="37"/>
    </row>
    <row r="851" spans="1:251" s="51" customFormat="1" ht="18.75" customHeight="1">
      <c r="A851" s="43"/>
      <c r="B851" s="60"/>
      <c r="C851" s="104" t="s">
        <v>419</v>
      </c>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6"/>
      <c r="AA851" s="107">
        <v>574</v>
      </c>
      <c r="AB851" s="108"/>
      <c r="AC851" s="108"/>
      <c r="AD851" s="108"/>
      <c r="AE851" s="108"/>
      <c r="AF851" s="108"/>
      <c r="AG851" s="108"/>
      <c r="AH851" s="108"/>
      <c r="AI851" s="109"/>
      <c r="AJ851" s="107">
        <v>574</v>
      </c>
      <c r="AK851" s="108"/>
      <c r="AL851" s="108"/>
      <c r="AM851" s="108"/>
      <c r="AN851" s="108"/>
      <c r="AO851" s="108"/>
      <c r="AP851" s="108"/>
      <c r="AQ851" s="108"/>
      <c r="AR851" s="109"/>
      <c r="AS851" s="110"/>
      <c r="AT851" s="111"/>
      <c r="AU851" s="111"/>
      <c r="AV851" s="111"/>
      <c r="AW851" s="111"/>
      <c r="AX851" s="112"/>
      <c r="AY851" s="37"/>
      <c r="AZ851" s="37"/>
      <c r="BA851" s="37"/>
      <c r="BB851" s="37"/>
      <c r="BC851" s="37"/>
      <c r="BD851" s="37"/>
      <c r="BE851" s="37"/>
      <c r="BF851" s="37"/>
      <c r="BG851" s="37"/>
      <c r="BH851" s="37"/>
      <c r="BI851" s="37"/>
      <c r="BJ851" s="37"/>
      <c r="BK851" s="37"/>
      <c r="BL851" s="37"/>
      <c r="BM851" s="37"/>
      <c r="BN851" s="37"/>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c r="DW851" s="37"/>
      <c r="DX851" s="37"/>
      <c r="DY851" s="37"/>
      <c r="DZ851" s="37"/>
      <c r="EA851" s="37"/>
      <c r="EB851" s="37"/>
      <c r="EC851" s="37"/>
      <c r="ED851" s="37"/>
      <c r="EE851" s="37"/>
      <c r="EF851" s="37"/>
      <c r="EG851" s="37"/>
      <c r="EH851" s="37"/>
      <c r="EI851" s="37"/>
      <c r="EJ851" s="37"/>
      <c r="EK851" s="37"/>
      <c r="EL851" s="37"/>
      <c r="EM851" s="37"/>
      <c r="EN851" s="37"/>
      <c r="EO851" s="37"/>
      <c r="EP851" s="37"/>
      <c r="EQ851" s="37"/>
      <c r="ER851" s="37"/>
      <c r="ES851" s="37"/>
      <c r="ET851" s="37"/>
      <c r="EU851" s="37"/>
      <c r="EV851" s="37"/>
      <c r="EW851" s="37"/>
      <c r="EX851" s="37"/>
      <c r="EY851" s="37"/>
      <c r="EZ851" s="37"/>
      <c r="FA851" s="37"/>
      <c r="FB851" s="37"/>
      <c r="FC851" s="37"/>
      <c r="FD851" s="37"/>
      <c r="FE851" s="37"/>
      <c r="FF851" s="37"/>
      <c r="FG851" s="37"/>
      <c r="FH851" s="37"/>
      <c r="FI851" s="37"/>
      <c r="FJ851" s="37"/>
      <c r="FK851" s="37"/>
      <c r="FL851" s="37"/>
      <c r="FM851" s="37"/>
      <c r="FN851" s="37"/>
      <c r="FO851" s="37"/>
      <c r="FP851" s="37"/>
      <c r="FQ851" s="37"/>
      <c r="FR851" s="37"/>
      <c r="FS851" s="37"/>
      <c r="FT851" s="37"/>
      <c r="FU851" s="37"/>
      <c r="FV851" s="37"/>
      <c r="FW851" s="37"/>
      <c r="FX851" s="37"/>
      <c r="FY851" s="37"/>
      <c r="FZ851" s="37"/>
      <c r="GA851" s="37"/>
      <c r="GB851" s="37"/>
      <c r="GC851" s="37"/>
      <c r="GD851" s="37"/>
      <c r="GE851" s="37"/>
      <c r="GF851" s="37"/>
      <c r="GG851" s="37"/>
      <c r="GH851" s="37"/>
      <c r="GI851" s="37"/>
      <c r="GJ851" s="37"/>
      <c r="GK851" s="37"/>
      <c r="GL851" s="37"/>
      <c r="GM851" s="37"/>
      <c r="GN851" s="37"/>
      <c r="GO851" s="37"/>
      <c r="GP851" s="37"/>
      <c r="GQ851" s="37"/>
      <c r="GR851" s="37"/>
      <c r="GS851" s="37"/>
      <c r="GT851" s="37"/>
      <c r="GU851" s="37"/>
      <c r="GV851" s="37"/>
      <c r="GW851" s="37"/>
      <c r="GX851" s="37"/>
      <c r="GY851" s="37"/>
      <c r="GZ851" s="37"/>
      <c r="HA851" s="37"/>
      <c r="HB851" s="37"/>
      <c r="HC851" s="37"/>
      <c r="HD851" s="37"/>
      <c r="HE851" s="37"/>
      <c r="HF851" s="37"/>
      <c r="HG851" s="37"/>
      <c r="HH851" s="37"/>
      <c r="HI851" s="37"/>
      <c r="HJ851" s="37"/>
      <c r="HK851" s="37"/>
      <c r="HL851" s="37"/>
      <c r="HM851" s="37"/>
      <c r="HN851" s="37"/>
      <c r="HO851" s="37"/>
      <c r="HP851" s="37"/>
      <c r="HQ851" s="37"/>
      <c r="HR851" s="37"/>
      <c r="HS851" s="37"/>
      <c r="HT851" s="37"/>
      <c r="HU851" s="37"/>
      <c r="HV851" s="37"/>
      <c r="HW851" s="37"/>
      <c r="HX851" s="37"/>
      <c r="HY851" s="37"/>
      <c r="HZ851" s="37"/>
      <c r="IA851" s="37"/>
      <c r="IB851" s="37"/>
      <c r="IC851" s="37"/>
      <c r="ID851" s="37"/>
      <c r="IE851" s="37"/>
      <c r="IF851" s="37"/>
      <c r="IG851" s="37"/>
      <c r="IH851" s="37"/>
      <c r="II851" s="37"/>
      <c r="IJ851" s="37"/>
      <c r="IK851" s="37"/>
      <c r="IL851" s="37"/>
      <c r="IM851" s="37"/>
      <c r="IN851" s="37"/>
      <c r="IO851" s="37"/>
      <c r="IP851" s="37"/>
      <c r="IQ851" s="37"/>
    </row>
    <row r="852" spans="1:251" s="51" customFormat="1" ht="18.75" customHeight="1">
      <c r="A852" s="43"/>
      <c r="B852" s="60"/>
      <c r="C852" s="104" t="s">
        <v>420</v>
      </c>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6"/>
      <c r="AA852" s="107">
        <v>16261</v>
      </c>
      <c r="AB852" s="108"/>
      <c r="AC852" s="108"/>
      <c r="AD852" s="108"/>
      <c r="AE852" s="108"/>
      <c r="AF852" s="108"/>
      <c r="AG852" s="108"/>
      <c r="AH852" s="108"/>
      <c r="AI852" s="109"/>
      <c r="AJ852" s="107">
        <v>16812</v>
      </c>
      <c r="AK852" s="108"/>
      <c r="AL852" s="108"/>
      <c r="AM852" s="108"/>
      <c r="AN852" s="108"/>
      <c r="AO852" s="108"/>
      <c r="AP852" s="108"/>
      <c r="AQ852" s="108"/>
      <c r="AR852" s="109"/>
      <c r="AS852" s="110"/>
      <c r="AT852" s="111"/>
      <c r="AU852" s="111"/>
      <c r="AV852" s="111"/>
      <c r="AW852" s="111"/>
      <c r="AX852" s="112"/>
      <c r="AY852" s="37"/>
      <c r="AZ852" s="37"/>
      <c r="BA852" s="37"/>
      <c r="BB852" s="37"/>
      <c r="BC852" s="37"/>
      <c r="BD852" s="37"/>
      <c r="BE852" s="37"/>
      <c r="BF852" s="37"/>
      <c r="BG852" s="37"/>
      <c r="BH852" s="37"/>
      <c r="BI852" s="37"/>
      <c r="BJ852" s="37"/>
      <c r="BK852" s="37"/>
      <c r="BL852" s="37"/>
      <c r="BM852" s="37"/>
      <c r="BN852" s="37"/>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c r="DW852" s="37"/>
      <c r="DX852" s="37"/>
      <c r="DY852" s="37"/>
      <c r="DZ852" s="37"/>
      <c r="EA852" s="37"/>
      <c r="EB852" s="37"/>
      <c r="EC852" s="37"/>
      <c r="ED852" s="37"/>
      <c r="EE852" s="37"/>
      <c r="EF852" s="37"/>
      <c r="EG852" s="37"/>
      <c r="EH852" s="37"/>
      <c r="EI852" s="37"/>
      <c r="EJ852" s="37"/>
      <c r="EK852" s="37"/>
      <c r="EL852" s="37"/>
      <c r="EM852" s="37"/>
      <c r="EN852" s="37"/>
      <c r="EO852" s="37"/>
      <c r="EP852" s="37"/>
      <c r="EQ852" s="37"/>
      <c r="ER852" s="37"/>
      <c r="ES852" s="37"/>
      <c r="ET852" s="37"/>
      <c r="EU852" s="37"/>
      <c r="EV852" s="37"/>
      <c r="EW852" s="37"/>
      <c r="EX852" s="37"/>
      <c r="EY852" s="37"/>
      <c r="EZ852" s="37"/>
      <c r="FA852" s="37"/>
      <c r="FB852" s="37"/>
      <c r="FC852" s="37"/>
      <c r="FD852" s="37"/>
      <c r="FE852" s="37"/>
      <c r="FF852" s="37"/>
      <c r="FG852" s="37"/>
      <c r="FH852" s="37"/>
      <c r="FI852" s="37"/>
      <c r="FJ852" s="37"/>
      <c r="FK852" s="37"/>
      <c r="FL852" s="37"/>
      <c r="FM852" s="37"/>
      <c r="FN852" s="37"/>
      <c r="FO852" s="37"/>
      <c r="FP852" s="37"/>
      <c r="FQ852" s="37"/>
      <c r="FR852" s="37"/>
      <c r="FS852" s="37"/>
      <c r="FT852" s="37"/>
      <c r="FU852" s="37"/>
      <c r="FV852" s="37"/>
      <c r="FW852" s="37"/>
      <c r="FX852" s="37"/>
      <c r="FY852" s="37"/>
      <c r="FZ852" s="37"/>
      <c r="GA852" s="37"/>
      <c r="GB852" s="37"/>
      <c r="GC852" s="37"/>
      <c r="GD852" s="37"/>
      <c r="GE852" s="37"/>
      <c r="GF852" s="37"/>
      <c r="GG852" s="37"/>
      <c r="GH852" s="37"/>
      <c r="GI852" s="37"/>
      <c r="GJ852" s="37"/>
      <c r="GK852" s="37"/>
      <c r="GL852" s="37"/>
      <c r="GM852" s="37"/>
      <c r="GN852" s="37"/>
      <c r="GO852" s="37"/>
      <c r="GP852" s="37"/>
      <c r="GQ852" s="37"/>
      <c r="GR852" s="37"/>
      <c r="GS852" s="37"/>
      <c r="GT852" s="37"/>
      <c r="GU852" s="37"/>
      <c r="GV852" s="37"/>
      <c r="GW852" s="37"/>
      <c r="GX852" s="37"/>
      <c r="GY852" s="37"/>
      <c r="GZ852" s="37"/>
      <c r="HA852" s="37"/>
      <c r="HB852" s="37"/>
      <c r="HC852" s="37"/>
      <c r="HD852" s="37"/>
      <c r="HE852" s="37"/>
      <c r="HF852" s="37"/>
      <c r="HG852" s="37"/>
      <c r="HH852" s="37"/>
      <c r="HI852" s="37"/>
      <c r="HJ852" s="37"/>
      <c r="HK852" s="37"/>
      <c r="HL852" s="37"/>
      <c r="HM852" s="37"/>
      <c r="HN852" s="37"/>
      <c r="HO852" s="37"/>
      <c r="HP852" s="37"/>
      <c r="HQ852" s="37"/>
      <c r="HR852" s="37"/>
      <c r="HS852" s="37"/>
      <c r="HT852" s="37"/>
      <c r="HU852" s="37"/>
      <c r="HV852" s="37"/>
      <c r="HW852" s="37"/>
      <c r="HX852" s="37"/>
      <c r="HY852" s="37"/>
      <c r="HZ852" s="37"/>
      <c r="IA852" s="37"/>
      <c r="IB852" s="37"/>
      <c r="IC852" s="37"/>
      <c r="ID852" s="37"/>
      <c r="IE852" s="37"/>
      <c r="IF852" s="37"/>
      <c r="IG852" s="37"/>
      <c r="IH852" s="37"/>
      <c r="II852" s="37"/>
      <c r="IJ852" s="37"/>
      <c r="IK852" s="37"/>
      <c r="IL852" s="37"/>
      <c r="IM852" s="37"/>
      <c r="IN852" s="37"/>
      <c r="IO852" s="37"/>
      <c r="IP852" s="37"/>
      <c r="IQ852" s="37"/>
    </row>
    <row r="853" spans="1:251" s="51" customFormat="1" ht="18.75" customHeight="1">
      <c r="A853" s="43"/>
      <c r="B853" s="60"/>
      <c r="C853" s="104" t="s">
        <v>421</v>
      </c>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6"/>
      <c r="AA853" s="107">
        <v>700</v>
      </c>
      <c r="AB853" s="108"/>
      <c r="AC853" s="108"/>
      <c r="AD853" s="108"/>
      <c r="AE853" s="108"/>
      <c r="AF853" s="108"/>
      <c r="AG853" s="108"/>
      <c r="AH853" s="108"/>
      <c r="AI853" s="109"/>
      <c r="AJ853" s="107">
        <v>900</v>
      </c>
      <c r="AK853" s="108"/>
      <c r="AL853" s="108"/>
      <c r="AM853" s="108"/>
      <c r="AN853" s="108"/>
      <c r="AO853" s="108"/>
      <c r="AP853" s="108"/>
      <c r="AQ853" s="108"/>
      <c r="AR853" s="109"/>
      <c r="AS853" s="110"/>
      <c r="AT853" s="111"/>
      <c r="AU853" s="111"/>
      <c r="AV853" s="111"/>
      <c r="AW853" s="111"/>
      <c r="AX853" s="112"/>
      <c r="AY853" s="37"/>
      <c r="AZ853" s="37"/>
      <c r="BA853" s="37"/>
      <c r="BB853" s="37"/>
      <c r="BC853" s="37"/>
      <c r="BD853" s="37"/>
      <c r="BE853" s="37"/>
      <c r="BF853" s="37"/>
      <c r="BG853" s="37"/>
      <c r="BH853" s="37"/>
      <c r="BI853" s="37"/>
      <c r="BJ853" s="37"/>
      <c r="BK853" s="37"/>
      <c r="BL853" s="37"/>
      <c r="BM853" s="37"/>
      <c r="BN853" s="37"/>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c r="DW853" s="37"/>
      <c r="DX853" s="37"/>
      <c r="DY853" s="37"/>
      <c r="DZ853" s="37"/>
      <c r="EA853" s="37"/>
      <c r="EB853" s="37"/>
      <c r="EC853" s="37"/>
      <c r="ED853" s="37"/>
      <c r="EE853" s="37"/>
      <c r="EF853" s="37"/>
      <c r="EG853" s="37"/>
      <c r="EH853" s="37"/>
      <c r="EI853" s="37"/>
      <c r="EJ853" s="37"/>
      <c r="EK853" s="37"/>
      <c r="EL853" s="37"/>
      <c r="EM853" s="37"/>
      <c r="EN853" s="37"/>
      <c r="EO853" s="37"/>
      <c r="EP853" s="37"/>
      <c r="EQ853" s="37"/>
      <c r="ER853" s="37"/>
      <c r="ES853" s="37"/>
      <c r="ET853" s="37"/>
      <c r="EU853" s="37"/>
      <c r="EV853" s="37"/>
      <c r="EW853" s="37"/>
      <c r="EX853" s="37"/>
      <c r="EY853" s="37"/>
      <c r="EZ853" s="37"/>
      <c r="FA853" s="37"/>
      <c r="FB853" s="37"/>
      <c r="FC853" s="37"/>
      <c r="FD853" s="37"/>
      <c r="FE853" s="37"/>
      <c r="FF853" s="37"/>
      <c r="FG853" s="37"/>
      <c r="FH853" s="37"/>
      <c r="FI853" s="37"/>
      <c r="FJ853" s="37"/>
      <c r="FK853" s="37"/>
      <c r="FL853" s="37"/>
      <c r="FM853" s="37"/>
      <c r="FN853" s="37"/>
      <c r="FO853" s="37"/>
      <c r="FP853" s="37"/>
      <c r="FQ853" s="37"/>
      <c r="FR853" s="37"/>
      <c r="FS853" s="37"/>
      <c r="FT853" s="37"/>
      <c r="FU853" s="37"/>
      <c r="FV853" s="37"/>
      <c r="FW853" s="37"/>
      <c r="FX853" s="37"/>
      <c r="FY853" s="37"/>
      <c r="FZ853" s="37"/>
      <c r="GA853" s="37"/>
      <c r="GB853" s="37"/>
      <c r="GC853" s="37"/>
      <c r="GD853" s="37"/>
      <c r="GE853" s="37"/>
      <c r="GF853" s="37"/>
      <c r="GG853" s="37"/>
      <c r="GH853" s="37"/>
      <c r="GI853" s="37"/>
      <c r="GJ853" s="37"/>
      <c r="GK853" s="37"/>
      <c r="GL853" s="37"/>
      <c r="GM853" s="37"/>
      <c r="GN853" s="37"/>
      <c r="GO853" s="37"/>
      <c r="GP853" s="37"/>
      <c r="GQ853" s="37"/>
      <c r="GR853" s="37"/>
      <c r="GS853" s="37"/>
      <c r="GT853" s="37"/>
      <c r="GU853" s="37"/>
      <c r="GV853" s="37"/>
      <c r="GW853" s="37"/>
      <c r="GX853" s="37"/>
      <c r="GY853" s="37"/>
      <c r="GZ853" s="37"/>
      <c r="HA853" s="37"/>
      <c r="HB853" s="37"/>
      <c r="HC853" s="37"/>
      <c r="HD853" s="37"/>
      <c r="HE853" s="37"/>
      <c r="HF853" s="37"/>
      <c r="HG853" s="37"/>
      <c r="HH853" s="37"/>
      <c r="HI853" s="37"/>
      <c r="HJ853" s="37"/>
      <c r="HK853" s="37"/>
      <c r="HL853" s="37"/>
      <c r="HM853" s="37"/>
      <c r="HN853" s="37"/>
      <c r="HO853" s="37"/>
      <c r="HP853" s="37"/>
      <c r="HQ853" s="37"/>
      <c r="HR853" s="37"/>
      <c r="HS853" s="37"/>
      <c r="HT853" s="37"/>
      <c r="HU853" s="37"/>
      <c r="HV853" s="37"/>
      <c r="HW853" s="37"/>
      <c r="HX853" s="37"/>
      <c r="HY853" s="37"/>
      <c r="HZ853" s="37"/>
      <c r="IA853" s="37"/>
      <c r="IB853" s="37"/>
      <c r="IC853" s="37"/>
      <c r="ID853" s="37"/>
      <c r="IE853" s="37"/>
      <c r="IF853" s="37"/>
      <c r="IG853" s="37"/>
      <c r="IH853" s="37"/>
      <c r="II853" s="37"/>
      <c r="IJ853" s="37"/>
      <c r="IK853" s="37"/>
      <c r="IL853" s="37"/>
      <c r="IM853" s="37"/>
      <c r="IN853" s="37"/>
      <c r="IO853" s="37"/>
      <c r="IP853" s="37"/>
      <c r="IQ853" s="37"/>
    </row>
    <row r="854" spans="1:251" s="51" customFormat="1" ht="18.75" customHeight="1">
      <c r="A854" s="43"/>
      <c r="B854" s="60"/>
      <c r="C854" s="104" t="s">
        <v>422</v>
      </c>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6"/>
      <c r="AA854" s="107">
        <f>4219-2856</f>
        <v>1363</v>
      </c>
      <c r="AB854" s="108"/>
      <c r="AC854" s="108"/>
      <c r="AD854" s="108"/>
      <c r="AE854" s="108"/>
      <c r="AF854" s="108"/>
      <c r="AG854" s="108"/>
      <c r="AH854" s="108"/>
      <c r="AI854" s="109"/>
      <c r="AJ854" s="107">
        <f>3679-2856</f>
        <v>823</v>
      </c>
      <c r="AK854" s="108"/>
      <c r="AL854" s="108"/>
      <c r="AM854" s="108"/>
      <c r="AN854" s="108"/>
      <c r="AO854" s="108"/>
      <c r="AP854" s="108"/>
      <c r="AQ854" s="108"/>
      <c r="AR854" s="109"/>
      <c r="AS854" s="110"/>
      <c r="AT854" s="111"/>
      <c r="AU854" s="111"/>
      <c r="AV854" s="111"/>
      <c r="AW854" s="111"/>
      <c r="AX854" s="112"/>
      <c r="AY854" s="37"/>
      <c r="AZ854" s="37"/>
      <c r="BA854" s="37"/>
      <c r="BB854" s="37"/>
      <c r="BC854" s="37"/>
      <c r="BD854" s="37"/>
      <c r="BE854" s="37"/>
      <c r="BF854" s="37"/>
      <c r="BG854" s="37"/>
      <c r="BH854" s="37"/>
      <c r="BI854" s="37"/>
      <c r="BJ854" s="37"/>
      <c r="BK854" s="37"/>
      <c r="BL854" s="37"/>
      <c r="BM854" s="37"/>
      <c r="BN854" s="37"/>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c r="DW854" s="37"/>
      <c r="DX854" s="37"/>
      <c r="DY854" s="37"/>
      <c r="DZ854" s="37"/>
      <c r="EA854" s="37"/>
      <c r="EB854" s="37"/>
      <c r="EC854" s="37"/>
      <c r="ED854" s="37"/>
      <c r="EE854" s="37"/>
      <c r="EF854" s="37"/>
      <c r="EG854" s="37"/>
      <c r="EH854" s="37"/>
      <c r="EI854" s="37"/>
      <c r="EJ854" s="37"/>
      <c r="EK854" s="37"/>
      <c r="EL854" s="37"/>
      <c r="EM854" s="37"/>
      <c r="EN854" s="37"/>
      <c r="EO854" s="37"/>
      <c r="EP854" s="37"/>
      <c r="EQ854" s="37"/>
      <c r="ER854" s="37"/>
      <c r="ES854" s="37"/>
      <c r="ET854" s="37"/>
      <c r="EU854" s="37"/>
      <c r="EV854" s="37"/>
      <c r="EW854" s="37"/>
      <c r="EX854" s="37"/>
      <c r="EY854" s="37"/>
      <c r="EZ854" s="37"/>
      <c r="FA854" s="37"/>
      <c r="FB854" s="37"/>
      <c r="FC854" s="37"/>
      <c r="FD854" s="37"/>
      <c r="FE854" s="37"/>
      <c r="FF854" s="37"/>
      <c r="FG854" s="37"/>
      <c r="FH854" s="37"/>
      <c r="FI854" s="37"/>
      <c r="FJ854" s="37"/>
      <c r="FK854" s="37"/>
      <c r="FL854" s="37"/>
      <c r="FM854" s="37"/>
      <c r="FN854" s="37"/>
      <c r="FO854" s="37"/>
      <c r="FP854" s="37"/>
      <c r="FQ854" s="37"/>
      <c r="FR854" s="37"/>
      <c r="FS854" s="37"/>
      <c r="FT854" s="37"/>
      <c r="FU854" s="37"/>
      <c r="FV854" s="37"/>
      <c r="FW854" s="37"/>
      <c r="FX854" s="37"/>
      <c r="FY854" s="37"/>
      <c r="FZ854" s="37"/>
      <c r="GA854" s="37"/>
      <c r="GB854" s="37"/>
      <c r="GC854" s="37"/>
      <c r="GD854" s="37"/>
      <c r="GE854" s="37"/>
      <c r="GF854" s="37"/>
      <c r="GG854" s="37"/>
      <c r="GH854" s="37"/>
      <c r="GI854" s="37"/>
      <c r="GJ854" s="37"/>
      <c r="GK854" s="37"/>
      <c r="GL854" s="37"/>
      <c r="GM854" s="37"/>
      <c r="GN854" s="37"/>
      <c r="GO854" s="37"/>
      <c r="GP854" s="37"/>
      <c r="GQ854" s="37"/>
      <c r="GR854" s="37"/>
      <c r="GS854" s="37"/>
      <c r="GT854" s="37"/>
      <c r="GU854" s="37"/>
      <c r="GV854" s="37"/>
      <c r="GW854" s="37"/>
      <c r="GX854" s="37"/>
      <c r="GY854" s="37"/>
      <c r="GZ854" s="37"/>
      <c r="HA854" s="37"/>
      <c r="HB854" s="37"/>
      <c r="HC854" s="37"/>
      <c r="HD854" s="37"/>
      <c r="HE854" s="37"/>
      <c r="HF854" s="37"/>
      <c r="HG854" s="37"/>
      <c r="HH854" s="37"/>
      <c r="HI854" s="37"/>
      <c r="HJ854" s="37"/>
      <c r="HK854" s="37"/>
      <c r="HL854" s="37"/>
      <c r="HM854" s="37"/>
      <c r="HN854" s="37"/>
      <c r="HO854" s="37"/>
      <c r="HP854" s="37"/>
      <c r="HQ854" s="37"/>
      <c r="HR854" s="37"/>
      <c r="HS854" s="37"/>
      <c r="HT854" s="37"/>
      <c r="HU854" s="37"/>
      <c r="HV854" s="37"/>
      <c r="HW854" s="37"/>
      <c r="HX854" s="37"/>
      <c r="HY854" s="37"/>
      <c r="HZ854" s="37"/>
      <c r="IA854" s="37"/>
      <c r="IB854" s="37"/>
      <c r="IC854" s="37"/>
      <c r="ID854" s="37"/>
      <c r="IE854" s="37"/>
      <c r="IF854" s="37"/>
      <c r="IG854" s="37"/>
      <c r="IH854" s="37"/>
      <c r="II854" s="37"/>
      <c r="IJ854" s="37"/>
      <c r="IK854" s="37"/>
      <c r="IL854" s="37"/>
      <c r="IM854" s="37"/>
      <c r="IN854" s="37"/>
      <c r="IO854" s="37"/>
      <c r="IP854" s="37"/>
      <c r="IQ854" s="37"/>
    </row>
    <row r="855" spans="1:251" s="51" customFormat="1" ht="18.75" customHeight="1">
      <c r="A855" s="43"/>
      <c r="B855" s="60"/>
      <c r="C855" s="104" t="s">
        <v>423</v>
      </c>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6"/>
      <c r="AA855" s="107">
        <v>2856</v>
      </c>
      <c r="AB855" s="108"/>
      <c r="AC855" s="108"/>
      <c r="AD855" s="108"/>
      <c r="AE855" s="108"/>
      <c r="AF855" s="108"/>
      <c r="AG855" s="108"/>
      <c r="AH855" s="108"/>
      <c r="AI855" s="109"/>
      <c r="AJ855" s="107">
        <v>2856</v>
      </c>
      <c r="AK855" s="108"/>
      <c r="AL855" s="108"/>
      <c r="AM855" s="108"/>
      <c r="AN855" s="108"/>
      <c r="AO855" s="108"/>
      <c r="AP855" s="108"/>
      <c r="AQ855" s="108"/>
      <c r="AR855" s="109"/>
      <c r="AS855" s="110" t="s">
        <v>403</v>
      </c>
      <c r="AT855" s="111"/>
      <c r="AU855" s="111"/>
      <c r="AV855" s="111"/>
      <c r="AW855" s="111"/>
      <c r="AX855" s="112"/>
      <c r="AY855" s="37"/>
      <c r="AZ855" s="37"/>
      <c r="BA855" s="37"/>
      <c r="BB855" s="37"/>
      <c r="BC855" s="37"/>
      <c r="BD855" s="37"/>
      <c r="BE855" s="37"/>
      <c r="BF855" s="37"/>
      <c r="BG855" s="37"/>
      <c r="BH855" s="37"/>
      <c r="BI855" s="37"/>
      <c r="BJ855" s="37"/>
      <c r="BK855" s="37"/>
      <c r="BL855" s="37"/>
      <c r="BM855" s="37"/>
      <c r="BN855" s="37"/>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c r="DW855" s="37"/>
      <c r="DX855" s="37"/>
      <c r="DY855" s="37"/>
      <c r="DZ855" s="37"/>
      <c r="EA855" s="37"/>
      <c r="EB855" s="37"/>
      <c r="EC855" s="37"/>
      <c r="ED855" s="37"/>
      <c r="EE855" s="37"/>
      <c r="EF855" s="37"/>
      <c r="EG855" s="37"/>
      <c r="EH855" s="37"/>
      <c r="EI855" s="37"/>
      <c r="EJ855" s="37"/>
      <c r="EK855" s="37"/>
      <c r="EL855" s="37"/>
      <c r="EM855" s="37"/>
      <c r="EN855" s="37"/>
      <c r="EO855" s="37"/>
      <c r="EP855" s="37"/>
      <c r="EQ855" s="37"/>
      <c r="ER855" s="37"/>
      <c r="ES855" s="37"/>
      <c r="ET855" s="37"/>
      <c r="EU855" s="37"/>
      <c r="EV855" s="37"/>
      <c r="EW855" s="37"/>
      <c r="EX855" s="37"/>
      <c r="EY855" s="37"/>
      <c r="EZ855" s="37"/>
      <c r="FA855" s="37"/>
      <c r="FB855" s="37"/>
      <c r="FC855" s="37"/>
      <c r="FD855" s="37"/>
      <c r="FE855" s="37"/>
      <c r="FF855" s="37"/>
      <c r="FG855" s="37"/>
      <c r="FH855" s="37"/>
      <c r="FI855" s="37"/>
      <c r="FJ855" s="37"/>
      <c r="FK855" s="37"/>
      <c r="FL855" s="37"/>
      <c r="FM855" s="37"/>
      <c r="FN855" s="37"/>
      <c r="FO855" s="37"/>
      <c r="FP855" s="37"/>
      <c r="FQ855" s="37"/>
      <c r="FR855" s="37"/>
      <c r="FS855" s="37"/>
      <c r="FT855" s="37"/>
      <c r="FU855" s="37"/>
      <c r="FV855" s="37"/>
      <c r="FW855" s="37"/>
      <c r="FX855" s="37"/>
      <c r="FY855" s="37"/>
      <c r="FZ855" s="37"/>
      <c r="GA855" s="37"/>
      <c r="GB855" s="37"/>
      <c r="GC855" s="37"/>
      <c r="GD855" s="37"/>
      <c r="GE855" s="37"/>
      <c r="GF855" s="37"/>
      <c r="GG855" s="37"/>
      <c r="GH855" s="37"/>
      <c r="GI855" s="37"/>
      <c r="GJ855" s="37"/>
      <c r="GK855" s="37"/>
      <c r="GL855" s="37"/>
      <c r="GM855" s="37"/>
      <c r="GN855" s="37"/>
      <c r="GO855" s="37"/>
      <c r="GP855" s="37"/>
      <c r="GQ855" s="37"/>
      <c r="GR855" s="37"/>
      <c r="GS855" s="37"/>
      <c r="GT855" s="37"/>
      <c r="GU855" s="37"/>
      <c r="GV855" s="37"/>
      <c r="GW855" s="37"/>
      <c r="GX855" s="37"/>
      <c r="GY855" s="37"/>
      <c r="GZ855" s="37"/>
      <c r="HA855" s="37"/>
      <c r="HB855" s="37"/>
      <c r="HC855" s="37"/>
      <c r="HD855" s="37"/>
      <c r="HE855" s="37"/>
      <c r="HF855" s="37"/>
      <c r="HG855" s="37"/>
      <c r="HH855" s="37"/>
      <c r="HI855" s="37"/>
      <c r="HJ855" s="37"/>
      <c r="HK855" s="37"/>
      <c r="HL855" s="37"/>
      <c r="HM855" s="37"/>
      <c r="HN855" s="37"/>
      <c r="HO855" s="37"/>
      <c r="HP855" s="37"/>
      <c r="HQ855" s="37"/>
      <c r="HR855" s="37"/>
      <c r="HS855" s="37"/>
      <c r="HT855" s="37"/>
      <c r="HU855" s="37"/>
      <c r="HV855" s="37"/>
      <c r="HW855" s="37"/>
      <c r="HX855" s="37"/>
      <c r="HY855" s="37"/>
      <c r="HZ855" s="37"/>
      <c r="IA855" s="37"/>
      <c r="IB855" s="37"/>
      <c r="IC855" s="37"/>
      <c r="ID855" s="37"/>
      <c r="IE855" s="37"/>
      <c r="IF855" s="37"/>
      <c r="IG855" s="37"/>
      <c r="IH855" s="37"/>
      <c r="II855" s="37"/>
      <c r="IJ855" s="37"/>
      <c r="IK855" s="37"/>
      <c r="IL855" s="37"/>
      <c r="IM855" s="37"/>
      <c r="IN855" s="37"/>
      <c r="IO855" s="37"/>
      <c r="IP855" s="37"/>
      <c r="IQ855" s="37"/>
    </row>
    <row r="856" spans="1:251" s="51" customFormat="1" ht="18.75" customHeight="1">
      <c r="A856" s="43"/>
      <c r="B856" s="60"/>
      <c r="C856" s="104" t="s">
        <v>424</v>
      </c>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6"/>
      <c r="AA856" s="107">
        <v>1046</v>
      </c>
      <c r="AB856" s="108"/>
      <c r="AC856" s="108"/>
      <c r="AD856" s="108"/>
      <c r="AE856" s="108"/>
      <c r="AF856" s="108"/>
      <c r="AG856" s="108"/>
      <c r="AH856" s="108"/>
      <c r="AI856" s="109"/>
      <c r="AJ856" s="107">
        <v>1114</v>
      </c>
      <c r="AK856" s="108"/>
      <c r="AL856" s="108"/>
      <c r="AM856" s="108"/>
      <c r="AN856" s="108"/>
      <c r="AO856" s="108"/>
      <c r="AP856" s="108"/>
      <c r="AQ856" s="108"/>
      <c r="AR856" s="109"/>
      <c r="AS856" s="110"/>
      <c r="AT856" s="111"/>
      <c r="AU856" s="111"/>
      <c r="AV856" s="111"/>
      <c r="AW856" s="111"/>
      <c r="AX856" s="112"/>
      <c r="AY856" s="37"/>
      <c r="AZ856" s="37"/>
      <c r="BA856" s="37"/>
      <c r="BB856" s="37"/>
      <c r="BC856" s="37"/>
      <c r="BD856" s="37"/>
      <c r="BE856" s="37"/>
      <c r="BF856" s="37"/>
      <c r="BG856" s="37"/>
      <c r="BH856" s="37"/>
      <c r="BI856" s="37"/>
      <c r="BJ856" s="37"/>
      <c r="BK856" s="37"/>
      <c r="BL856" s="37"/>
      <c r="BM856" s="37"/>
      <c r="BN856" s="37"/>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c r="DW856" s="37"/>
      <c r="DX856" s="37"/>
      <c r="DY856" s="37"/>
      <c r="DZ856" s="37"/>
      <c r="EA856" s="37"/>
      <c r="EB856" s="37"/>
      <c r="EC856" s="37"/>
      <c r="ED856" s="37"/>
      <c r="EE856" s="37"/>
      <c r="EF856" s="37"/>
      <c r="EG856" s="37"/>
      <c r="EH856" s="37"/>
      <c r="EI856" s="37"/>
      <c r="EJ856" s="37"/>
      <c r="EK856" s="37"/>
      <c r="EL856" s="37"/>
      <c r="EM856" s="37"/>
      <c r="EN856" s="37"/>
      <c r="EO856" s="37"/>
      <c r="EP856" s="37"/>
      <c r="EQ856" s="37"/>
      <c r="ER856" s="37"/>
      <c r="ES856" s="37"/>
      <c r="ET856" s="37"/>
      <c r="EU856" s="37"/>
      <c r="EV856" s="37"/>
      <c r="EW856" s="37"/>
      <c r="EX856" s="37"/>
      <c r="EY856" s="37"/>
      <c r="EZ856" s="37"/>
      <c r="FA856" s="37"/>
      <c r="FB856" s="37"/>
      <c r="FC856" s="37"/>
      <c r="FD856" s="37"/>
      <c r="FE856" s="37"/>
      <c r="FF856" s="37"/>
      <c r="FG856" s="37"/>
      <c r="FH856" s="37"/>
      <c r="FI856" s="37"/>
      <c r="FJ856" s="37"/>
      <c r="FK856" s="37"/>
      <c r="FL856" s="37"/>
      <c r="FM856" s="37"/>
      <c r="FN856" s="37"/>
      <c r="FO856" s="37"/>
      <c r="FP856" s="37"/>
      <c r="FQ856" s="37"/>
      <c r="FR856" s="37"/>
      <c r="FS856" s="37"/>
      <c r="FT856" s="37"/>
      <c r="FU856" s="37"/>
      <c r="FV856" s="37"/>
      <c r="FW856" s="37"/>
      <c r="FX856" s="37"/>
      <c r="FY856" s="37"/>
      <c r="FZ856" s="37"/>
      <c r="GA856" s="37"/>
      <c r="GB856" s="37"/>
      <c r="GC856" s="37"/>
      <c r="GD856" s="37"/>
      <c r="GE856" s="37"/>
      <c r="GF856" s="37"/>
      <c r="GG856" s="37"/>
      <c r="GH856" s="37"/>
      <c r="GI856" s="37"/>
      <c r="GJ856" s="37"/>
      <c r="GK856" s="37"/>
      <c r="GL856" s="37"/>
      <c r="GM856" s="37"/>
      <c r="GN856" s="37"/>
      <c r="GO856" s="37"/>
      <c r="GP856" s="37"/>
      <c r="GQ856" s="37"/>
      <c r="GR856" s="37"/>
      <c r="GS856" s="37"/>
      <c r="GT856" s="37"/>
      <c r="GU856" s="37"/>
      <c r="GV856" s="37"/>
      <c r="GW856" s="37"/>
      <c r="GX856" s="37"/>
      <c r="GY856" s="37"/>
      <c r="GZ856" s="37"/>
      <c r="HA856" s="37"/>
      <c r="HB856" s="37"/>
      <c r="HC856" s="37"/>
      <c r="HD856" s="37"/>
      <c r="HE856" s="37"/>
      <c r="HF856" s="37"/>
      <c r="HG856" s="37"/>
      <c r="HH856" s="37"/>
      <c r="HI856" s="37"/>
      <c r="HJ856" s="37"/>
      <c r="HK856" s="37"/>
      <c r="HL856" s="37"/>
      <c r="HM856" s="37"/>
      <c r="HN856" s="37"/>
      <c r="HO856" s="37"/>
      <c r="HP856" s="37"/>
      <c r="HQ856" s="37"/>
      <c r="HR856" s="37"/>
      <c r="HS856" s="37"/>
      <c r="HT856" s="37"/>
      <c r="HU856" s="37"/>
      <c r="HV856" s="37"/>
      <c r="HW856" s="37"/>
      <c r="HX856" s="37"/>
      <c r="HY856" s="37"/>
      <c r="HZ856" s="37"/>
      <c r="IA856" s="37"/>
      <c r="IB856" s="37"/>
      <c r="IC856" s="37"/>
      <c r="ID856" s="37"/>
      <c r="IE856" s="37"/>
      <c r="IF856" s="37"/>
      <c r="IG856" s="37"/>
      <c r="IH856" s="37"/>
      <c r="II856" s="37"/>
      <c r="IJ856" s="37"/>
      <c r="IK856" s="37"/>
      <c r="IL856" s="37"/>
      <c r="IM856" s="37"/>
      <c r="IN856" s="37"/>
      <c r="IO856" s="37"/>
      <c r="IP856" s="37"/>
      <c r="IQ856" s="37"/>
    </row>
    <row r="857" spans="1:251" s="51" customFormat="1" ht="18.75" customHeight="1">
      <c r="A857" s="43"/>
      <c r="B857" s="60"/>
      <c r="C857" s="104" t="s">
        <v>425</v>
      </c>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6"/>
      <c r="AA857" s="107">
        <v>1123</v>
      </c>
      <c r="AB857" s="108"/>
      <c r="AC857" s="108"/>
      <c r="AD857" s="108"/>
      <c r="AE857" s="108"/>
      <c r="AF857" s="108"/>
      <c r="AG857" s="108"/>
      <c r="AH857" s="108"/>
      <c r="AI857" s="109"/>
      <c r="AJ857" s="107">
        <v>1123</v>
      </c>
      <c r="AK857" s="108"/>
      <c r="AL857" s="108"/>
      <c r="AM857" s="108"/>
      <c r="AN857" s="108"/>
      <c r="AO857" s="108"/>
      <c r="AP857" s="108"/>
      <c r="AQ857" s="108"/>
      <c r="AR857" s="109"/>
      <c r="AS857" s="110"/>
      <c r="AT857" s="111"/>
      <c r="AU857" s="111"/>
      <c r="AV857" s="111"/>
      <c r="AW857" s="111"/>
      <c r="AX857" s="112"/>
      <c r="AY857" s="37"/>
      <c r="AZ857" s="37"/>
      <c r="BA857" s="37"/>
      <c r="BB857" s="37"/>
      <c r="BC857" s="37"/>
      <c r="BD857" s="37"/>
      <c r="BE857" s="37"/>
      <c r="BF857" s="37"/>
      <c r="BG857" s="37"/>
      <c r="BH857" s="37"/>
      <c r="BI857" s="37"/>
      <c r="BJ857" s="37"/>
      <c r="BK857" s="37"/>
      <c r="BL857" s="37"/>
      <c r="BM857" s="37"/>
      <c r="BN857" s="37"/>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c r="DW857" s="37"/>
      <c r="DX857" s="37"/>
      <c r="DY857" s="37"/>
      <c r="DZ857" s="37"/>
      <c r="EA857" s="37"/>
      <c r="EB857" s="37"/>
      <c r="EC857" s="37"/>
      <c r="ED857" s="37"/>
      <c r="EE857" s="37"/>
      <c r="EF857" s="37"/>
      <c r="EG857" s="37"/>
      <c r="EH857" s="37"/>
      <c r="EI857" s="37"/>
      <c r="EJ857" s="37"/>
      <c r="EK857" s="37"/>
      <c r="EL857" s="37"/>
      <c r="EM857" s="37"/>
      <c r="EN857" s="37"/>
      <c r="EO857" s="37"/>
      <c r="EP857" s="37"/>
      <c r="EQ857" s="37"/>
      <c r="ER857" s="37"/>
      <c r="ES857" s="37"/>
      <c r="ET857" s="37"/>
      <c r="EU857" s="37"/>
      <c r="EV857" s="37"/>
      <c r="EW857" s="37"/>
      <c r="EX857" s="37"/>
      <c r="EY857" s="37"/>
      <c r="EZ857" s="37"/>
      <c r="FA857" s="37"/>
      <c r="FB857" s="37"/>
      <c r="FC857" s="37"/>
      <c r="FD857" s="37"/>
      <c r="FE857" s="37"/>
      <c r="FF857" s="37"/>
      <c r="FG857" s="37"/>
      <c r="FH857" s="37"/>
      <c r="FI857" s="37"/>
      <c r="FJ857" s="37"/>
      <c r="FK857" s="37"/>
      <c r="FL857" s="37"/>
      <c r="FM857" s="37"/>
      <c r="FN857" s="37"/>
      <c r="FO857" s="37"/>
      <c r="FP857" s="37"/>
      <c r="FQ857" s="37"/>
      <c r="FR857" s="37"/>
      <c r="FS857" s="37"/>
      <c r="FT857" s="37"/>
      <c r="FU857" s="37"/>
      <c r="FV857" s="37"/>
      <c r="FW857" s="37"/>
      <c r="FX857" s="37"/>
      <c r="FY857" s="37"/>
      <c r="FZ857" s="37"/>
      <c r="GA857" s="37"/>
      <c r="GB857" s="37"/>
      <c r="GC857" s="37"/>
      <c r="GD857" s="37"/>
      <c r="GE857" s="37"/>
      <c r="GF857" s="37"/>
      <c r="GG857" s="37"/>
      <c r="GH857" s="37"/>
      <c r="GI857" s="37"/>
      <c r="GJ857" s="37"/>
      <c r="GK857" s="37"/>
      <c r="GL857" s="37"/>
      <c r="GM857" s="37"/>
      <c r="GN857" s="37"/>
      <c r="GO857" s="37"/>
      <c r="GP857" s="37"/>
      <c r="GQ857" s="37"/>
      <c r="GR857" s="37"/>
      <c r="GS857" s="37"/>
      <c r="GT857" s="37"/>
      <c r="GU857" s="37"/>
      <c r="GV857" s="37"/>
      <c r="GW857" s="37"/>
      <c r="GX857" s="37"/>
      <c r="GY857" s="37"/>
      <c r="GZ857" s="37"/>
      <c r="HA857" s="37"/>
      <c r="HB857" s="37"/>
      <c r="HC857" s="37"/>
      <c r="HD857" s="37"/>
      <c r="HE857" s="37"/>
      <c r="HF857" s="37"/>
      <c r="HG857" s="37"/>
      <c r="HH857" s="37"/>
      <c r="HI857" s="37"/>
      <c r="HJ857" s="37"/>
      <c r="HK857" s="37"/>
      <c r="HL857" s="37"/>
      <c r="HM857" s="37"/>
      <c r="HN857" s="37"/>
      <c r="HO857" s="37"/>
      <c r="HP857" s="37"/>
      <c r="HQ857" s="37"/>
      <c r="HR857" s="37"/>
      <c r="HS857" s="37"/>
      <c r="HT857" s="37"/>
      <c r="HU857" s="37"/>
      <c r="HV857" s="37"/>
      <c r="HW857" s="37"/>
      <c r="HX857" s="37"/>
      <c r="HY857" s="37"/>
      <c r="HZ857" s="37"/>
      <c r="IA857" s="37"/>
      <c r="IB857" s="37"/>
      <c r="IC857" s="37"/>
      <c r="ID857" s="37"/>
      <c r="IE857" s="37"/>
      <c r="IF857" s="37"/>
      <c r="IG857" s="37"/>
      <c r="IH857" s="37"/>
      <c r="II857" s="37"/>
      <c r="IJ857" s="37"/>
      <c r="IK857" s="37"/>
      <c r="IL857" s="37"/>
      <c r="IM857" s="37"/>
      <c r="IN857" s="37"/>
      <c r="IO857" s="37"/>
      <c r="IP857" s="37"/>
      <c r="IQ857" s="37"/>
    </row>
    <row r="858" spans="1:251" s="51" customFormat="1" ht="18.75" customHeight="1">
      <c r="A858" s="43"/>
      <c r="B858" s="60"/>
      <c r="C858" s="104" t="s">
        <v>426</v>
      </c>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6"/>
      <c r="AA858" s="107">
        <v>22224</v>
      </c>
      <c r="AB858" s="108"/>
      <c r="AC858" s="108"/>
      <c r="AD858" s="108"/>
      <c r="AE858" s="108"/>
      <c r="AF858" s="108"/>
      <c r="AG858" s="108"/>
      <c r="AH858" s="108"/>
      <c r="AI858" s="109"/>
      <c r="AJ858" s="107">
        <v>22224</v>
      </c>
      <c r="AK858" s="108"/>
      <c r="AL858" s="108"/>
      <c r="AM858" s="108"/>
      <c r="AN858" s="108"/>
      <c r="AO858" s="108"/>
      <c r="AP858" s="108"/>
      <c r="AQ858" s="108"/>
      <c r="AR858" s="109"/>
      <c r="AS858" s="110"/>
      <c r="AT858" s="111"/>
      <c r="AU858" s="111"/>
      <c r="AV858" s="111"/>
      <c r="AW858" s="111"/>
      <c r="AX858" s="112"/>
      <c r="AY858" s="37"/>
      <c r="AZ858" s="37"/>
      <c r="BA858" s="37"/>
      <c r="BB858" s="37"/>
      <c r="BC858" s="37"/>
      <c r="BD858" s="37"/>
      <c r="BE858" s="37"/>
      <c r="BF858" s="37"/>
      <c r="BG858" s="37"/>
      <c r="BH858" s="37"/>
      <c r="BI858" s="37"/>
      <c r="BJ858" s="37"/>
      <c r="BK858" s="37"/>
      <c r="BL858" s="37"/>
      <c r="BM858" s="37"/>
      <c r="BN858" s="37"/>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c r="DW858" s="37"/>
      <c r="DX858" s="37"/>
      <c r="DY858" s="37"/>
      <c r="DZ858" s="37"/>
      <c r="EA858" s="37"/>
      <c r="EB858" s="37"/>
      <c r="EC858" s="37"/>
      <c r="ED858" s="37"/>
      <c r="EE858" s="37"/>
      <c r="EF858" s="37"/>
      <c r="EG858" s="37"/>
      <c r="EH858" s="37"/>
      <c r="EI858" s="37"/>
      <c r="EJ858" s="37"/>
      <c r="EK858" s="37"/>
      <c r="EL858" s="37"/>
      <c r="EM858" s="37"/>
      <c r="EN858" s="37"/>
      <c r="EO858" s="37"/>
      <c r="EP858" s="37"/>
      <c r="EQ858" s="37"/>
      <c r="ER858" s="37"/>
      <c r="ES858" s="37"/>
      <c r="ET858" s="37"/>
      <c r="EU858" s="37"/>
      <c r="EV858" s="37"/>
      <c r="EW858" s="37"/>
      <c r="EX858" s="37"/>
      <c r="EY858" s="37"/>
      <c r="EZ858" s="37"/>
      <c r="FA858" s="37"/>
      <c r="FB858" s="37"/>
      <c r="FC858" s="37"/>
      <c r="FD858" s="37"/>
      <c r="FE858" s="37"/>
      <c r="FF858" s="37"/>
      <c r="FG858" s="37"/>
      <c r="FH858" s="37"/>
      <c r="FI858" s="37"/>
      <c r="FJ858" s="37"/>
      <c r="FK858" s="37"/>
      <c r="FL858" s="37"/>
      <c r="FM858" s="37"/>
      <c r="FN858" s="37"/>
      <c r="FO858" s="37"/>
      <c r="FP858" s="37"/>
      <c r="FQ858" s="37"/>
      <c r="FR858" s="37"/>
      <c r="FS858" s="37"/>
      <c r="FT858" s="37"/>
      <c r="FU858" s="37"/>
      <c r="FV858" s="37"/>
      <c r="FW858" s="37"/>
      <c r="FX858" s="37"/>
      <c r="FY858" s="37"/>
      <c r="FZ858" s="37"/>
      <c r="GA858" s="37"/>
      <c r="GB858" s="37"/>
      <c r="GC858" s="37"/>
      <c r="GD858" s="37"/>
      <c r="GE858" s="37"/>
      <c r="GF858" s="37"/>
      <c r="GG858" s="37"/>
      <c r="GH858" s="37"/>
      <c r="GI858" s="37"/>
      <c r="GJ858" s="37"/>
      <c r="GK858" s="37"/>
      <c r="GL858" s="37"/>
      <c r="GM858" s="37"/>
      <c r="GN858" s="37"/>
      <c r="GO858" s="37"/>
      <c r="GP858" s="37"/>
      <c r="GQ858" s="37"/>
      <c r="GR858" s="37"/>
      <c r="GS858" s="37"/>
      <c r="GT858" s="37"/>
      <c r="GU858" s="37"/>
      <c r="GV858" s="37"/>
      <c r="GW858" s="37"/>
      <c r="GX858" s="37"/>
      <c r="GY858" s="37"/>
      <c r="GZ858" s="37"/>
      <c r="HA858" s="37"/>
      <c r="HB858" s="37"/>
      <c r="HC858" s="37"/>
      <c r="HD858" s="37"/>
      <c r="HE858" s="37"/>
      <c r="HF858" s="37"/>
      <c r="HG858" s="37"/>
      <c r="HH858" s="37"/>
      <c r="HI858" s="37"/>
      <c r="HJ858" s="37"/>
      <c r="HK858" s="37"/>
      <c r="HL858" s="37"/>
      <c r="HM858" s="37"/>
      <c r="HN858" s="37"/>
      <c r="HO858" s="37"/>
      <c r="HP858" s="37"/>
      <c r="HQ858" s="37"/>
      <c r="HR858" s="37"/>
      <c r="HS858" s="37"/>
      <c r="HT858" s="37"/>
      <c r="HU858" s="37"/>
      <c r="HV858" s="37"/>
      <c r="HW858" s="37"/>
      <c r="HX858" s="37"/>
      <c r="HY858" s="37"/>
      <c r="HZ858" s="37"/>
      <c r="IA858" s="37"/>
      <c r="IB858" s="37"/>
      <c r="IC858" s="37"/>
      <c r="ID858" s="37"/>
      <c r="IE858" s="37"/>
      <c r="IF858" s="37"/>
      <c r="IG858" s="37"/>
      <c r="IH858" s="37"/>
      <c r="II858" s="37"/>
      <c r="IJ858" s="37"/>
      <c r="IK858" s="37"/>
      <c r="IL858" s="37"/>
      <c r="IM858" s="37"/>
      <c r="IN858" s="37"/>
      <c r="IO858" s="37"/>
      <c r="IP858" s="37"/>
      <c r="IQ858" s="37"/>
    </row>
    <row r="859" spans="1:251" s="51" customFormat="1" ht="18.75" customHeight="1">
      <c r="A859" s="43"/>
      <c r="B859" s="60"/>
      <c r="C859" s="104" t="s">
        <v>427</v>
      </c>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6"/>
      <c r="AA859" s="107">
        <v>43192</v>
      </c>
      <c r="AB859" s="108"/>
      <c r="AC859" s="108"/>
      <c r="AD859" s="108"/>
      <c r="AE859" s="108"/>
      <c r="AF859" s="108"/>
      <c r="AG859" s="108"/>
      <c r="AH859" s="108"/>
      <c r="AI859" s="109"/>
      <c r="AJ859" s="107">
        <v>44246</v>
      </c>
      <c r="AK859" s="108"/>
      <c r="AL859" s="108"/>
      <c r="AM859" s="108"/>
      <c r="AN859" s="108"/>
      <c r="AO859" s="108"/>
      <c r="AP859" s="108"/>
      <c r="AQ859" s="108"/>
      <c r="AR859" s="109"/>
      <c r="AS859" s="110"/>
      <c r="AT859" s="111"/>
      <c r="AU859" s="111"/>
      <c r="AV859" s="111"/>
      <c r="AW859" s="111"/>
      <c r="AX859" s="112"/>
      <c r="AY859" s="37"/>
      <c r="AZ859" s="37"/>
      <c r="BA859" s="37"/>
      <c r="BB859" s="37"/>
      <c r="BC859" s="37"/>
      <c r="BD859" s="37"/>
      <c r="BE859" s="37"/>
      <c r="BF859" s="37"/>
      <c r="BG859" s="37"/>
      <c r="BH859" s="37"/>
      <c r="BI859" s="37"/>
      <c r="BJ859" s="37"/>
      <c r="BK859" s="37"/>
      <c r="BL859" s="37"/>
      <c r="BM859" s="37"/>
      <c r="BN859" s="37"/>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c r="DW859" s="37"/>
      <c r="DX859" s="37"/>
      <c r="DY859" s="37"/>
      <c r="DZ859" s="37"/>
      <c r="EA859" s="37"/>
      <c r="EB859" s="37"/>
      <c r="EC859" s="37"/>
      <c r="ED859" s="37"/>
      <c r="EE859" s="37"/>
      <c r="EF859" s="37"/>
      <c r="EG859" s="37"/>
      <c r="EH859" s="37"/>
      <c r="EI859" s="37"/>
      <c r="EJ859" s="37"/>
      <c r="EK859" s="37"/>
      <c r="EL859" s="37"/>
      <c r="EM859" s="37"/>
      <c r="EN859" s="37"/>
      <c r="EO859" s="37"/>
      <c r="EP859" s="37"/>
      <c r="EQ859" s="37"/>
      <c r="ER859" s="37"/>
      <c r="ES859" s="37"/>
      <c r="ET859" s="37"/>
      <c r="EU859" s="37"/>
      <c r="EV859" s="37"/>
      <c r="EW859" s="37"/>
      <c r="EX859" s="37"/>
      <c r="EY859" s="37"/>
      <c r="EZ859" s="37"/>
      <c r="FA859" s="37"/>
      <c r="FB859" s="37"/>
      <c r="FC859" s="37"/>
      <c r="FD859" s="37"/>
      <c r="FE859" s="37"/>
      <c r="FF859" s="37"/>
      <c r="FG859" s="37"/>
      <c r="FH859" s="37"/>
      <c r="FI859" s="37"/>
      <c r="FJ859" s="37"/>
      <c r="FK859" s="37"/>
      <c r="FL859" s="37"/>
      <c r="FM859" s="37"/>
      <c r="FN859" s="37"/>
      <c r="FO859" s="37"/>
      <c r="FP859" s="37"/>
      <c r="FQ859" s="37"/>
      <c r="FR859" s="37"/>
      <c r="FS859" s="37"/>
      <c r="FT859" s="37"/>
      <c r="FU859" s="37"/>
      <c r="FV859" s="37"/>
      <c r="FW859" s="37"/>
      <c r="FX859" s="37"/>
      <c r="FY859" s="37"/>
      <c r="FZ859" s="37"/>
      <c r="GA859" s="37"/>
      <c r="GB859" s="37"/>
      <c r="GC859" s="37"/>
      <c r="GD859" s="37"/>
      <c r="GE859" s="37"/>
      <c r="GF859" s="37"/>
      <c r="GG859" s="37"/>
      <c r="GH859" s="37"/>
      <c r="GI859" s="37"/>
      <c r="GJ859" s="37"/>
      <c r="GK859" s="37"/>
      <c r="GL859" s="37"/>
      <c r="GM859" s="37"/>
      <c r="GN859" s="37"/>
      <c r="GO859" s="37"/>
      <c r="GP859" s="37"/>
      <c r="GQ859" s="37"/>
      <c r="GR859" s="37"/>
      <c r="GS859" s="37"/>
      <c r="GT859" s="37"/>
      <c r="GU859" s="37"/>
      <c r="GV859" s="37"/>
      <c r="GW859" s="37"/>
      <c r="GX859" s="37"/>
      <c r="GY859" s="37"/>
      <c r="GZ859" s="37"/>
      <c r="HA859" s="37"/>
      <c r="HB859" s="37"/>
      <c r="HC859" s="37"/>
      <c r="HD859" s="37"/>
      <c r="HE859" s="37"/>
      <c r="HF859" s="37"/>
      <c r="HG859" s="37"/>
      <c r="HH859" s="37"/>
      <c r="HI859" s="37"/>
      <c r="HJ859" s="37"/>
      <c r="HK859" s="37"/>
      <c r="HL859" s="37"/>
      <c r="HM859" s="37"/>
      <c r="HN859" s="37"/>
      <c r="HO859" s="37"/>
      <c r="HP859" s="37"/>
      <c r="HQ859" s="37"/>
      <c r="HR859" s="37"/>
      <c r="HS859" s="37"/>
      <c r="HT859" s="37"/>
      <c r="HU859" s="37"/>
      <c r="HV859" s="37"/>
      <c r="HW859" s="37"/>
      <c r="HX859" s="37"/>
      <c r="HY859" s="37"/>
      <c r="HZ859" s="37"/>
      <c r="IA859" s="37"/>
      <c r="IB859" s="37"/>
      <c r="IC859" s="37"/>
      <c r="ID859" s="37"/>
      <c r="IE859" s="37"/>
      <c r="IF859" s="37"/>
      <c r="IG859" s="37"/>
      <c r="IH859" s="37"/>
      <c r="II859" s="37"/>
      <c r="IJ859" s="37"/>
      <c r="IK859" s="37"/>
      <c r="IL859" s="37"/>
      <c r="IM859" s="37"/>
      <c r="IN859" s="37"/>
      <c r="IO859" s="37"/>
      <c r="IP859" s="37"/>
      <c r="IQ859" s="37"/>
    </row>
    <row r="860" spans="1:251" s="51" customFormat="1" ht="18.75" customHeight="1">
      <c r="A860" s="43"/>
      <c r="B860" s="60"/>
      <c r="C860" s="104" t="s">
        <v>428</v>
      </c>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6"/>
      <c r="AA860" s="107">
        <v>4706</v>
      </c>
      <c r="AB860" s="108"/>
      <c r="AC860" s="108"/>
      <c r="AD860" s="108"/>
      <c r="AE860" s="108"/>
      <c r="AF860" s="108"/>
      <c r="AG860" s="108"/>
      <c r="AH860" s="108"/>
      <c r="AI860" s="109"/>
      <c r="AJ860" s="107">
        <v>5125</v>
      </c>
      <c r="AK860" s="108"/>
      <c r="AL860" s="108"/>
      <c r="AM860" s="108"/>
      <c r="AN860" s="108"/>
      <c r="AO860" s="108"/>
      <c r="AP860" s="108"/>
      <c r="AQ860" s="108"/>
      <c r="AR860" s="109"/>
      <c r="AS860" s="110"/>
      <c r="AT860" s="111"/>
      <c r="AU860" s="111"/>
      <c r="AV860" s="111"/>
      <c r="AW860" s="111"/>
      <c r="AX860" s="112"/>
      <c r="AY860" s="37"/>
      <c r="AZ860" s="37"/>
      <c r="BA860" s="37"/>
      <c r="BB860" s="37"/>
      <c r="BC860" s="37"/>
      <c r="BD860" s="37"/>
      <c r="BE860" s="37"/>
      <c r="BF860" s="37"/>
      <c r="BG860" s="37"/>
      <c r="BH860" s="37"/>
      <c r="BI860" s="37"/>
      <c r="BJ860" s="37"/>
      <c r="BK860" s="37"/>
      <c r="BL860" s="37"/>
      <c r="BM860" s="37"/>
      <c r="BN860" s="37"/>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c r="DW860" s="37"/>
      <c r="DX860" s="37"/>
      <c r="DY860" s="37"/>
      <c r="DZ860" s="37"/>
      <c r="EA860" s="37"/>
      <c r="EB860" s="37"/>
      <c r="EC860" s="37"/>
      <c r="ED860" s="37"/>
      <c r="EE860" s="37"/>
      <c r="EF860" s="37"/>
      <c r="EG860" s="37"/>
      <c r="EH860" s="37"/>
      <c r="EI860" s="37"/>
      <c r="EJ860" s="37"/>
      <c r="EK860" s="37"/>
      <c r="EL860" s="37"/>
      <c r="EM860" s="37"/>
      <c r="EN860" s="37"/>
      <c r="EO860" s="37"/>
      <c r="EP860" s="37"/>
      <c r="EQ860" s="37"/>
      <c r="ER860" s="37"/>
      <c r="ES860" s="37"/>
      <c r="ET860" s="37"/>
      <c r="EU860" s="37"/>
      <c r="EV860" s="37"/>
      <c r="EW860" s="37"/>
      <c r="EX860" s="37"/>
      <c r="EY860" s="37"/>
      <c r="EZ860" s="37"/>
      <c r="FA860" s="37"/>
      <c r="FB860" s="37"/>
      <c r="FC860" s="37"/>
      <c r="FD860" s="37"/>
      <c r="FE860" s="37"/>
      <c r="FF860" s="37"/>
      <c r="FG860" s="37"/>
      <c r="FH860" s="37"/>
      <c r="FI860" s="37"/>
      <c r="FJ860" s="37"/>
      <c r="FK860" s="37"/>
      <c r="FL860" s="37"/>
      <c r="FM860" s="37"/>
      <c r="FN860" s="37"/>
      <c r="FO860" s="37"/>
      <c r="FP860" s="37"/>
      <c r="FQ860" s="37"/>
      <c r="FR860" s="37"/>
      <c r="FS860" s="37"/>
      <c r="FT860" s="37"/>
      <c r="FU860" s="37"/>
      <c r="FV860" s="37"/>
      <c r="FW860" s="37"/>
      <c r="FX860" s="37"/>
      <c r="FY860" s="37"/>
      <c r="FZ860" s="37"/>
      <c r="GA860" s="37"/>
      <c r="GB860" s="37"/>
      <c r="GC860" s="37"/>
      <c r="GD860" s="37"/>
      <c r="GE860" s="37"/>
      <c r="GF860" s="37"/>
      <c r="GG860" s="37"/>
      <c r="GH860" s="37"/>
      <c r="GI860" s="37"/>
      <c r="GJ860" s="37"/>
      <c r="GK860" s="37"/>
      <c r="GL860" s="37"/>
      <c r="GM860" s="37"/>
      <c r="GN860" s="37"/>
      <c r="GO860" s="37"/>
      <c r="GP860" s="37"/>
      <c r="GQ860" s="37"/>
      <c r="GR860" s="37"/>
      <c r="GS860" s="37"/>
      <c r="GT860" s="37"/>
      <c r="GU860" s="37"/>
      <c r="GV860" s="37"/>
      <c r="GW860" s="37"/>
      <c r="GX860" s="37"/>
      <c r="GY860" s="37"/>
      <c r="GZ860" s="37"/>
      <c r="HA860" s="37"/>
      <c r="HB860" s="37"/>
      <c r="HC860" s="37"/>
      <c r="HD860" s="37"/>
      <c r="HE860" s="37"/>
      <c r="HF860" s="37"/>
      <c r="HG860" s="37"/>
      <c r="HH860" s="37"/>
      <c r="HI860" s="37"/>
      <c r="HJ860" s="37"/>
      <c r="HK860" s="37"/>
      <c r="HL860" s="37"/>
      <c r="HM860" s="37"/>
      <c r="HN860" s="37"/>
      <c r="HO860" s="37"/>
      <c r="HP860" s="37"/>
      <c r="HQ860" s="37"/>
      <c r="HR860" s="37"/>
      <c r="HS860" s="37"/>
      <c r="HT860" s="37"/>
      <c r="HU860" s="37"/>
      <c r="HV860" s="37"/>
      <c r="HW860" s="37"/>
      <c r="HX860" s="37"/>
      <c r="HY860" s="37"/>
      <c r="HZ860" s="37"/>
      <c r="IA860" s="37"/>
      <c r="IB860" s="37"/>
      <c r="IC860" s="37"/>
      <c r="ID860" s="37"/>
      <c r="IE860" s="37"/>
      <c r="IF860" s="37"/>
      <c r="IG860" s="37"/>
      <c r="IH860" s="37"/>
      <c r="II860" s="37"/>
      <c r="IJ860" s="37"/>
      <c r="IK860" s="37"/>
      <c r="IL860" s="37"/>
      <c r="IM860" s="37"/>
      <c r="IN860" s="37"/>
      <c r="IO860" s="37"/>
      <c r="IP860" s="37"/>
      <c r="IQ860" s="37"/>
    </row>
    <row r="861" spans="1:251" s="51" customFormat="1" ht="18.75" customHeight="1">
      <c r="A861" s="43"/>
      <c r="B861" s="60"/>
      <c r="C861" s="104" t="s">
        <v>429</v>
      </c>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6"/>
      <c r="AA861" s="107">
        <f>8115+5466+364+2480+1920-364</f>
        <v>17981</v>
      </c>
      <c r="AB861" s="108"/>
      <c r="AC861" s="108"/>
      <c r="AD861" s="108"/>
      <c r="AE861" s="108"/>
      <c r="AF861" s="108"/>
      <c r="AG861" s="108"/>
      <c r="AH861" s="108"/>
      <c r="AI861" s="109"/>
      <c r="AJ861" s="107">
        <f>7979+6125+0+2480+1313-364</f>
        <v>17533</v>
      </c>
      <c r="AK861" s="108"/>
      <c r="AL861" s="108"/>
      <c r="AM861" s="108"/>
      <c r="AN861" s="108"/>
      <c r="AO861" s="108"/>
      <c r="AP861" s="108"/>
      <c r="AQ861" s="108"/>
      <c r="AR861" s="109"/>
      <c r="AS861" s="110"/>
      <c r="AT861" s="111"/>
      <c r="AU861" s="111"/>
      <c r="AV861" s="111"/>
      <c r="AW861" s="111"/>
      <c r="AX861" s="112"/>
      <c r="AY861" s="37"/>
      <c r="AZ861" s="37"/>
      <c r="BA861" s="37"/>
      <c r="BB861" s="37"/>
      <c r="BC861" s="37"/>
      <c r="BD861" s="37"/>
      <c r="BE861" s="37"/>
      <c r="BF861" s="37"/>
      <c r="BG861" s="37"/>
      <c r="BH861" s="37"/>
      <c r="BI861" s="37"/>
      <c r="BJ861" s="37"/>
      <c r="BK861" s="37"/>
      <c r="BL861" s="37"/>
      <c r="BM861" s="37"/>
      <c r="BN861" s="37"/>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c r="DW861" s="37"/>
      <c r="DX861" s="37"/>
      <c r="DY861" s="37"/>
      <c r="DZ861" s="37"/>
      <c r="EA861" s="37"/>
      <c r="EB861" s="37"/>
      <c r="EC861" s="37"/>
      <c r="ED861" s="37"/>
      <c r="EE861" s="37"/>
      <c r="EF861" s="37"/>
      <c r="EG861" s="37"/>
      <c r="EH861" s="37"/>
      <c r="EI861" s="37"/>
      <c r="EJ861" s="37"/>
      <c r="EK861" s="37"/>
      <c r="EL861" s="37"/>
      <c r="EM861" s="37"/>
      <c r="EN861" s="37"/>
      <c r="EO861" s="37"/>
      <c r="EP861" s="37"/>
      <c r="EQ861" s="37"/>
      <c r="ER861" s="37"/>
      <c r="ES861" s="37"/>
      <c r="ET861" s="37"/>
      <c r="EU861" s="37"/>
      <c r="EV861" s="37"/>
      <c r="EW861" s="37"/>
      <c r="EX861" s="37"/>
      <c r="EY861" s="37"/>
      <c r="EZ861" s="37"/>
      <c r="FA861" s="37"/>
      <c r="FB861" s="37"/>
      <c r="FC861" s="37"/>
      <c r="FD861" s="37"/>
      <c r="FE861" s="37"/>
      <c r="FF861" s="37"/>
      <c r="FG861" s="37"/>
      <c r="FH861" s="37"/>
      <c r="FI861" s="37"/>
      <c r="FJ861" s="37"/>
      <c r="FK861" s="37"/>
      <c r="FL861" s="37"/>
      <c r="FM861" s="37"/>
      <c r="FN861" s="37"/>
      <c r="FO861" s="37"/>
      <c r="FP861" s="37"/>
      <c r="FQ861" s="37"/>
      <c r="FR861" s="37"/>
      <c r="FS861" s="37"/>
      <c r="FT861" s="37"/>
      <c r="FU861" s="37"/>
      <c r="FV861" s="37"/>
      <c r="FW861" s="37"/>
      <c r="FX861" s="37"/>
      <c r="FY861" s="37"/>
      <c r="FZ861" s="37"/>
      <c r="GA861" s="37"/>
      <c r="GB861" s="37"/>
      <c r="GC861" s="37"/>
      <c r="GD861" s="37"/>
      <c r="GE861" s="37"/>
      <c r="GF861" s="37"/>
      <c r="GG861" s="37"/>
      <c r="GH861" s="37"/>
      <c r="GI861" s="37"/>
      <c r="GJ861" s="37"/>
      <c r="GK861" s="37"/>
      <c r="GL861" s="37"/>
      <c r="GM861" s="37"/>
      <c r="GN861" s="37"/>
      <c r="GO861" s="37"/>
      <c r="GP861" s="37"/>
      <c r="GQ861" s="37"/>
      <c r="GR861" s="37"/>
      <c r="GS861" s="37"/>
      <c r="GT861" s="37"/>
      <c r="GU861" s="37"/>
      <c r="GV861" s="37"/>
      <c r="GW861" s="37"/>
      <c r="GX861" s="37"/>
      <c r="GY861" s="37"/>
      <c r="GZ861" s="37"/>
      <c r="HA861" s="37"/>
      <c r="HB861" s="37"/>
      <c r="HC861" s="37"/>
      <c r="HD861" s="37"/>
      <c r="HE861" s="37"/>
      <c r="HF861" s="37"/>
      <c r="HG861" s="37"/>
      <c r="HH861" s="37"/>
      <c r="HI861" s="37"/>
      <c r="HJ861" s="37"/>
      <c r="HK861" s="37"/>
      <c r="HL861" s="37"/>
      <c r="HM861" s="37"/>
      <c r="HN861" s="37"/>
      <c r="HO861" s="37"/>
      <c r="HP861" s="37"/>
      <c r="HQ861" s="37"/>
      <c r="HR861" s="37"/>
      <c r="HS861" s="37"/>
      <c r="HT861" s="37"/>
      <c r="HU861" s="37"/>
      <c r="HV861" s="37"/>
      <c r="HW861" s="37"/>
      <c r="HX861" s="37"/>
      <c r="HY861" s="37"/>
      <c r="HZ861" s="37"/>
      <c r="IA861" s="37"/>
      <c r="IB861" s="37"/>
      <c r="IC861" s="37"/>
      <c r="ID861" s="37"/>
      <c r="IE861" s="37"/>
      <c r="IF861" s="37"/>
      <c r="IG861" s="37"/>
      <c r="IH861" s="37"/>
      <c r="II861" s="37"/>
      <c r="IJ861" s="37"/>
      <c r="IK861" s="37"/>
      <c r="IL861" s="37"/>
      <c r="IM861" s="37"/>
      <c r="IN861" s="37"/>
      <c r="IO861" s="37"/>
      <c r="IP861" s="37"/>
      <c r="IQ861" s="37"/>
    </row>
    <row r="862" spans="1:251" s="51" customFormat="1" ht="18.75" customHeight="1">
      <c r="A862" s="43"/>
      <c r="B862" s="60"/>
      <c r="C862" s="104" t="s">
        <v>430</v>
      </c>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6"/>
      <c r="AA862" s="107">
        <v>364</v>
      </c>
      <c r="AB862" s="108"/>
      <c r="AC862" s="108"/>
      <c r="AD862" s="108"/>
      <c r="AE862" s="108"/>
      <c r="AF862" s="108"/>
      <c r="AG862" s="108"/>
      <c r="AH862" s="108"/>
      <c r="AI862" s="109"/>
      <c r="AJ862" s="107">
        <v>364</v>
      </c>
      <c r="AK862" s="108"/>
      <c r="AL862" s="108"/>
      <c r="AM862" s="108"/>
      <c r="AN862" s="108"/>
      <c r="AO862" s="108"/>
      <c r="AP862" s="108"/>
      <c r="AQ862" s="108"/>
      <c r="AR862" s="109"/>
      <c r="AS862" s="110" t="s">
        <v>403</v>
      </c>
      <c r="AT862" s="111"/>
      <c r="AU862" s="111"/>
      <c r="AV862" s="111"/>
      <c r="AW862" s="111"/>
      <c r="AX862" s="112"/>
      <c r="AY862" s="37"/>
      <c r="AZ862" s="37"/>
      <c r="BA862" s="37"/>
      <c r="BB862" s="37"/>
      <c r="BC862" s="37"/>
      <c r="BD862" s="37"/>
      <c r="BE862" s="37"/>
      <c r="BF862" s="37"/>
      <c r="BG862" s="37"/>
      <c r="BH862" s="37"/>
      <c r="BI862" s="37"/>
      <c r="BJ862" s="37"/>
      <c r="BK862" s="37"/>
      <c r="BL862" s="37"/>
      <c r="BM862" s="37"/>
      <c r="BN862" s="37"/>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c r="DW862" s="37"/>
      <c r="DX862" s="37"/>
      <c r="DY862" s="37"/>
      <c r="DZ862" s="37"/>
      <c r="EA862" s="37"/>
      <c r="EB862" s="37"/>
      <c r="EC862" s="37"/>
      <c r="ED862" s="37"/>
      <c r="EE862" s="37"/>
      <c r="EF862" s="37"/>
      <c r="EG862" s="37"/>
      <c r="EH862" s="37"/>
      <c r="EI862" s="37"/>
      <c r="EJ862" s="37"/>
      <c r="EK862" s="37"/>
      <c r="EL862" s="37"/>
      <c r="EM862" s="37"/>
      <c r="EN862" s="37"/>
      <c r="EO862" s="37"/>
      <c r="EP862" s="37"/>
      <c r="EQ862" s="37"/>
      <c r="ER862" s="37"/>
      <c r="ES862" s="37"/>
      <c r="ET862" s="37"/>
      <c r="EU862" s="37"/>
      <c r="EV862" s="37"/>
      <c r="EW862" s="37"/>
      <c r="EX862" s="37"/>
      <c r="EY862" s="37"/>
      <c r="EZ862" s="37"/>
      <c r="FA862" s="37"/>
      <c r="FB862" s="37"/>
      <c r="FC862" s="37"/>
      <c r="FD862" s="37"/>
      <c r="FE862" s="37"/>
      <c r="FF862" s="37"/>
      <c r="FG862" s="37"/>
      <c r="FH862" s="37"/>
      <c r="FI862" s="37"/>
      <c r="FJ862" s="37"/>
      <c r="FK862" s="37"/>
      <c r="FL862" s="37"/>
      <c r="FM862" s="37"/>
      <c r="FN862" s="37"/>
      <c r="FO862" s="37"/>
      <c r="FP862" s="37"/>
      <c r="FQ862" s="37"/>
      <c r="FR862" s="37"/>
      <c r="FS862" s="37"/>
      <c r="FT862" s="37"/>
      <c r="FU862" s="37"/>
      <c r="FV862" s="37"/>
      <c r="FW862" s="37"/>
      <c r="FX862" s="37"/>
      <c r="FY862" s="37"/>
      <c r="FZ862" s="37"/>
      <c r="GA862" s="37"/>
      <c r="GB862" s="37"/>
      <c r="GC862" s="37"/>
      <c r="GD862" s="37"/>
      <c r="GE862" s="37"/>
      <c r="GF862" s="37"/>
      <c r="GG862" s="37"/>
      <c r="GH862" s="37"/>
      <c r="GI862" s="37"/>
      <c r="GJ862" s="37"/>
      <c r="GK862" s="37"/>
      <c r="GL862" s="37"/>
      <c r="GM862" s="37"/>
      <c r="GN862" s="37"/>
      <c r="GO862" s="37"/>
      <c r="GP862" s="37"/>
      <c r="GQ862" s="37"/>
      <c r="GR862" s="37"/>
      <c r="GS862" s="37"/>
      <c r="GT862" s="37"/>
      <c r="GU862" s="37"/>
      <c r="GV862" s="37"/>
      <c r="GW862" s="37"/>
      <c r="GX862" s="37"/>
      <c r="GY862" s="37"/>
      <c r="GZ862" s="37"/>
      <c r="HA862" s="37"/>
      <c r="HB862" s="37"/>
      <c r="HC862" s="37"/>
      <c r="HD862" s="37"/>
      <c r="HE862" s="37"/>
      <c r="HF862" s="37"/>
      <c r="HG862" s="37"/>
      <c r="HH862" s="37"/>
      <c r="HI862" s="37"/>
      <c r="HJ862" s="37"/>
      <c r="HK862" s="37"/>
      <c r="HL862" s="37"/>
      <c r="HM862" s="37"/>
      <c r="HN862" s="37"/>
      <c r="HO862" s="37"/>
      <c r="HP862" s="37"/>
      <c r="HQ862" s="37"/>
      <c r="HR862" s="37"/>
      <c r="HS862" s="37"/>
      <c r="HT862" s="37"/>
      <c r="HU862" s="37"/>
      <c r="HV862" s="37"/>
      <c r="HW862" s="37"/>
      <c r="HX862" s="37"/>
      <c r="HY862" s="37"/>
      <c r="HZ862" s="37"/>
      <c r="IA862" s="37"/>
      <c r="IB862" s="37"/>
      <c r="IC862" s="37"/>
      <c r="ID862" s="37"/>
      <c r="IE862" s="37"/>
      <c r="IF862" s="37"/>
      <c r="IG862" s="37"/>
      <c r="IH862" s="37"/>
      <c r="II862" s="37"/>
      <c r="IJ862" s="37"/>
      <c r="IK862" s="37"/>
      <c r="IL862" s="37"/>
      <c r="IM862" s="37"/>
      <c r="IN862" s="37"/>
      <c r="IO862" s="37"/>
      <c r="IP862" s="37"/>
      <c r="IQ862" s="37"/>
    </row>
    <row r="863" spans="1:251" s="51" customFormat="1" ht="18.75" customHeight="1">
      <c r="A863" s="43"/>
      <c r="B863" s="60"/>
      <c r="C863" s="104" t="s">
        <v>431</v>
      </c>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6"/>
      <c r="AA863" s="107">
        <v>3509</v>
      </c>
      <c r="AB863" s="108"/>
      <c r="AC863" s="108"/>
      <c r="AD863" s="108"/>
      <c r="AE863" s="108"/>
      <c r="AF863" s="108"/>
      <c r="AG863" s="108"/>
      <c r="AH863" s="108"/>
      <c r="AI863" s="109"/>
      <c r="AJ863" s="107">
        <v>3769</v>
      </c>
      <c r="AK863" s="108"/>
      <c r="AL863" s="108"/>
      <c r="AM863" s="108"/>
      <c r="AN863" s="108"/>
      <c r="AO863" s="108"/>
      <c r="AP863" s="108"/>
      <c r="AQ863" s="108"/>
      <c r="AR863" s="109"/>
      <c r="AS863" s="110"/>
      <c r="AT863" s="111"/>
      <c r="AU863" s="111"/>
      <c r="AV863" s="111"/>
      <c r="AW863" s="111"/>
      <c r="AX863" s="112"/>
      <c r="AY863" s="37"/>
      <c r="AZ863" s="37"/>
      <c r="BA863" s="37"/>
      <c r="BB863" s="37"/>
      <c r="BC863" s="37"/>
      <c r="BD863" s="37"/>
      <c r="BE863" s="37"/>
      <c r="BF863" s="37"/>
      <c r="BG863" s="37"/>
      <c r="BH863" s="37"/>
      <c r="BI863" s="37"/>
      <c r="BJ863" s="37"/>
      <c r="BK863" s="37"/>
      <c r="BL863" s="37"/>
      <c r="BM863" s="37"/>
      <c r="BN863" s="37"/>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c r="DW863" s="37"/>
      <c r="DX863" s="37"/>
      <c r="DY863" s="37"/>
      <c r="DZ863" s="37"/>
      <c r="EA863" s="37"/>
      <c r="EB863" s="37"/>
      <c r="EC863" s="37"/>
      <c r="ED863" s="37"/>
      <c r="EE863" s="37"/>
      <c r="EF863" s="37"/>
      <c r="EG863" s="37"/>
      <c r="EH863" s="37"/>
      <c r="EI863" s="37"/>
      <c r="EJ863" s="37"/>
      <c r="EK863" s="37"/>
      <c r="EL863" s="37"/>
      <c r="EM863" s="37"/>
      <c r="EN863" s="37"/>
      <c r="EO863" s="37"/>
      <c r="EP863" s="37"/>
      <c r="EQ863" s="37"/>
      <c r="ER863" s="37"/>
      <c r="ES863" s="37"/>
      <c r="ET863" s="37"/>
      <c r="EU863" s="37"/>
      <c r="EV863" s="37"/>
      <c r="EW863" s="37"/>
      <c r="EX863" s="37"/>
      <c r="EY863" s="37"/>
      <c r="EZ863" s="37"/>
      <c r="FA863" s="37"/>
      <c r="FB863" s="37"/>
      <c r="FC863" s="37"/>
      <c r="FD863" s="37"/>
      <c r="FE863" s="37"/>
      <c r="FF863" s="37"/>
      <c r="FG863" s="37"/>
      <c r="FH863" s="37"/>
      <c r="FI863" s="37"/>
      <c r="FJ863" s="37"/>
      <c r="FK863" s="37"/>
      <c r="FL863" s="37"/>
      <c r="FM863" s="37"/>
      <c r="FN863" s="37"/>
      <c r="FO863" s="37"/>
      <c r="FP863" s="37"/>
      <c r="FQ863" s="37"/>
      <c r="FR863" s="37"/>
      <c r="FS863" s="37"/>
      <c r="FT863" s="37"/>
      <c r="FU863" s="37"/>
      <c r="FV863" s="37"/>
      <c r="FW863" s="37"/>
      <c r="FX863" s="37"/>
      <c r="FY863" s="37"/>
      <c r="FZ863" s="37"/>
      <c r="GA863" s="37"/>
      <c r="GB863" s="37"/>
      <c r="GC863" s="37"/>
      <c r="GD863" s="37"/>
      <c r="GE863" s="37"/>
      <c r="GF863" s="37"/>
      <c r="GG863" s="37"/>
      <c r="GH863" s="37"/>
      <c r="GI863" s="37"/>
      <c r="GJ863" s="37"/>
      <c r="GK863" s="37"/>
      <c r="GL863" s="37"/>
      <c r="GM863" s="37"/>
      <c r="GN863" s="37"/>
      <c r="GO863" s="37"/>
      <c r="GP863" s="37"/>
      <c r="GQ863" s="37"/>
      <c r="GR863" s="37"/>
      <c r="GS863" s="37"/>
      <c r="GT863" s="37"/>
      <c r="GU863" s="37"/>
      <c r="GV863" s="37"/>
      <c r="GW863" s="37"/>
      <c r="GX863" s="37"/>
      <c r="GY863" s="37"/>
      <c r="GZ863" s="37"/>
      <c r="HA863" s="37"/>
      <c r="HB863" s="37"/>
      <c r="HC863" s="37"/>
      <c r="HD863" s="37"/>
      <c r="HE863" s="37"/>
      <c r="HF863" s="37"/>
      <c r="HG863" s="37"/>
      <c r="HH863" s="37"/>
      <c r="HI863" s="37"/>
      <c r="HJ863" s="37"/>
      <c r="HK863" s="37"/>
      <c r="HL863" s="37"/>
      <c r="HM863" s="37"/>
      <c r="HN863" s="37"/>
      <c r="HO863" s="37"/>
      <c r="HP863" s="37"/>
      <c r="HQ863" s="37"/>
      <c r="HR863" s="37"/>
      <c r="HS863" s="37"/>
      <c r="HT863" s="37"/>
      <c r="HU863" s="37"/>
      <c r="HV863" s="37"/>
      <c r="HW863" s="37"/>
      <c r="HX863" s="37"/>
      <c r="HY863" s="37"/>
      <c r="HZ863" s="37"/>
      <c r="IA863" s="37"/>
      <c r="IB863" s="37"/>
      <c r="IC863" s="37"/>
      <c r="ID863" s="37"/>
      <c r="IE863" s="37"/>
      <c r="IF863" s="37"/>
      <c r="IG863" s="37"/>
      <c r="IH863" s="37"/>
      <c r="II863" s="37"/>
      <c r="IJ863" s="37"/>
      <c r="IK863" s="37"/>
      <c r="IL863" s="37"/>
      <c r="IM863" s="37"/>
      <c r="IN863" s="37"/>
      <c r="IO863" s="37"/>
      <c r="IP863" s="37"/>
      <c r="IQ863" s="37"/>
    </row>
    <row r="864" spans="1:251" s="51" customFormat="1" ht="18.75" customHeight="1">
      <c r="A864" s="43"/>
      <c r="B864" s="60"/>
      <c r="C864" s="104" t="s">
        <v>432</v>
      </c>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6"/>
      <c r="AA864" s="107">
        <v>8069</v>
      </c>
      <c r="AB864" s="108"/>
      <c r="AC864" s="108"/>
      <c r="AD864" s="108"/>
      <c r="AE864" s="108"/>
      <c r="AF864" s="108"/>
      <c r="AG864" s="108"/>
      <c r="AH864" s="108"/>
      <c r="AI864" s="109"/>
      <c r="AJ864" s="107">
        <v>0</v>
      </c>
      <c r="AK864" s="108"/>
      <c r="AL864" s="108"/>
      <c r="AM864" s="108"/>
      <c r="AN864" s="108"/>
      <c r="AO864" s="108"/>
      <c r="AP864" s="108"/>
      <c r="AQ864" s="108"/>
      <c r="AR864" s="109"/>
      <c r="AS864" s="110"/>
      <c r="AT864" s="111"/>
      <c r="AU864" s="111"/>
      <c r="AV864" s="111"/>
      <c r="AW864" s="111"/>
      <c r="AX864" s="112"/>
      <c r="AY864" s="37"/>
      <c r="AZ864" s="37"/>
      <c r="BA864" s="37"/>
      <c r="BB864" s="37"/>
      <c r="BC864" s="37"/>
      <c r="BD864" s="37"/>
      <c r="BE864" s="37"/>
      <c r="BF864" s="37"/>
      <c r="BG864" s="37"/>
      <c r="BH864" s="37"/>
      <c r="BI864" s="37"/>
      <c r="BJ864" s="37"/>
      <c r="BK864" s="37"/>
      <c r="BL864" s="37"/>
      <c r="BM864" s="37"/>
      <c r="BN864" s="37"/>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c r="DW864" s="37"/>
      <c r="DX864" s="37"/>
      <c r="DY864" s="37"/>
      <c r="DZ864" s="37"/>
      <c r="EA864" s="37"/>
      <c r="EB864" s="37"/>
      <c r="EC864" s="37"/>
      <c r="ED864" s="37"/>
      <c r="EE864" s="37"/>
      <c r="EF864" s="37"/>
      <c r="EG864" s="37"/>
      <c r="EH864" s="37"/>
      <c r="EI864" s="37"/>
      <c r="EJ864" s="37"/>
      <c r="EK864" s="37"/>
      <c r="EL864" s="37"/>
      <c r="EM864" s="37"/>
      <c r="EN864" s="37"/>
      <c r="EO864" s="37"/>
      <c r="EP864" s="37"/>
      <c r="EQ864" s="37"/>
      <c r="ER864" s="37"/>
      <c r="ES864" s="37"/>
      <c r="ET864" s="37"/>
      <c r="EU864" s="37"/>
      <c r="EV864" s="37"/>
      <c r="EW864" s="37"/>
      <c r="EX864" s="37"/>
      <c r="EY864" s="37"/>
      <c r="EZ864" s="37"/>
      <c r="FA864" s="37"/>
      <c r="FB864" s="37"/>
      <c r="FC864" s="37"/>
      <c r="FD864" s="37"/>
      <c r="FE864" s="37"/>
      <c r="FF864" s="37"/>
      <c r="FG864" s="37"/>
      <c r="FH864" s="37"/>
      <c r="FI864" s="37"/>
      <c r="FJ864" s="37"/>
      <c r="FK864" s="37"/>
      <c r="FL864" s="37"/>
      <c r="FM864" s="37"/>
      <c r="FN864" s="37"/>
      <c r="FO864" s="37"/>
      <c r="FP864" s="37"/>
      <c r="FQ864" s="37"/>
      <c r="FR864" s="37"/>
      <c r="FS864" s="37"/>
      <c r="FT864" s="37"/>
      <c r="FU864" s="37"/>
      <c r="FV864" s="37"/>
      <c r="FW864" s="37"/>
      <c r="FX864" s="37"/>
      <c r="FY864" s="37"/>
      <c r="FZ864" s="37"/>
      <c r="GA864" s="37"/>
      <c r="GB864" s="37"/>
      <c r="GC864" s="37"/>
      <c r="GD864" s="37"/>
      <c r="GE864" s="37"/>
      <c r="GF864" s="37"/>
      <c r="GG864" s="37"/>
      <c r="GH864" s="37"/>
      <c r="GI864" s="37"/>
      <c r="GJ864" s="37"/>
      <c r="GK864" s="37"/>
      <c r="GL864" s="37"/>
      <c r="GM864" s="37"/>
      <c r="GN864" s="37"/>
      <c r="GO864" s="37"/>
      <c r="GP864" s="37"/>
      <c r="GQ864" s="37"/>
      <c r="GR864" s="37"/>
      <c r="GS864" s="37"/>
      <c r="GT864" s="37"/>
      <c r="GU864" s="37"/>
      <c r="GV864" s="37"/>
      <c r="GW864" s="37"/>
      <c r="GX864" s="37"/>
      <c r="GY864" s="37"/>
      <c r="GZ864" s="37"/>
      <c r="HA864" s="37"/>
      <c r="HB864" s="37"/>
      <c r="HC864" s="37"/>
      <c r="HD864" s="37"/>
      <c r="HE864" s="37"/>
      <c r="HF864" s="37"/>
      <c r="HG864" s="37"/>
      <c r="HH864" s="37"/>
      <c r="HI864" s="37"/>
      <c r="HJ864" s="37"/>
      <c r="HK864" s="37"/>
      <c r="HL864" s="37"/>
      <c r="HM864" s="37"/>
      <c r="HN864" s="37"/>
      <c r="HO864" s="37"/>
      <c r="HP864" s="37"/>
      <c r="HQ864" s="37"/>
      <c r="HR864" s="37"/>
      <c r="HS864" s="37"/>
      <c r="HT864" s="37"/>
      <c r="HU864" s="37"/>
      <c r="HV864" s="37"/>
      <c r="HW864" s="37"/>
      <c r="HX864" s="37"/>
      <c r="HY864" s="37"/>
      <c r="HZ864" s="37"/>
      <c r="IA864" s="37"/>
      <c r="IB864" s="37"/>
      <c r="IC864" s="37"/>
      <c r="ID864" s="37"/>
      <c r="IE864" s="37"/>
      <c r="IF864" s="37"/>
      <c r="IG864" s="37"/>
      <c r="IH864" s="37"/>
      <c r="II864" s="37"/>
      <c r="IJ864" s="37"/>
      <c r="IK864" s="37"/>
      <c r="IL864" s="37"/>
      <c r="IM864" s="37"/>
      <c r="IN864" s="37"/>
      <c r="IO864" s="37"/>
      <c r="IP864" s="37"/>
      <c r="IQ864" s="37"/>
    </row>
    <row r="865" spans="1:251" s="51" customFormat="1" ht="18.75" customHeight="1">
      <c r="A865" s="43"/>
      <c r="B865" s="60"/>
      <c r="C865" s="104" t="s">
        <v>433</v>
      </c>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6"/>
      <c r="AA865" s="107">
        <v>186736</v>
      </c>
      <c r="AB865" s="108"/>
      <c r="AC865" s="108"/>
      <c r="AD865" s="108"/>
      <c r="AE865" s="108"/>
      <c r="AF865" s="108"/>
      <c r="AG865" s="108"/>
      <c r="AH865" s="108"/>
      <c r="AI865" s="109"/>
      <c r="AJ865" s="107">
        <v>172063</v>
      </c>
      <c r="AK865" s="108"/>
      <c r="AL865" s="108"/>
      <c r="AM865" s="108"/>
      <c r="AN865" s="108"/>
      <c r="AO865" s="108"/>
      <c r="AP865" s="108"/>
      <c r="AQ865" s="108"/>
      <c r="AR865" s="109"/>
      <c r="AS865" s="110"/>
      <c r="AT865" s="111"/>
      <c r="AU865" s="111"/>
      <c r="AV865" s="111"/>
      <c r="AW865" s="111"/>
      <c r="AX865" s="112"/>
      <c r="AY865" s="37"/>
      <c r="AZ865" s="37"/>
      <c r="BA865" s="37"/>
      <c r="BB865" s="37"/>
      <c r="BC865" s="37"/>
      <c r="BD865" s="37"/>
      <c r="BE865" s="37"/>
      <c r="BF865" s="37"/>
      <c r="BG865" s="37"/>
      <c r="BH865" s="37"/>
      <c r="BI865" s="37"/>
      <c r="BJ865" s="37"/>
      <c r="BK865" s="37"/>
      <c r="BL865" s="37"/>
      <c r="BM865" s="37"/>
      <c r="BN865" s="37"/>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c r="DW865" s="37"/>
      <c r="DX865" s="37"/>
      <c r="DY865" s="37"/>
      <c r="DZ865" s="37"/>
      <c r="EA865" s="37"/>
      <c r="EB865" s="37"/>
      <c r="EC865" s="37"/>
      <c r="ED865" s="37"/>
      <c r="EE865" s="37"/>
      <c r="EF865" s="37"/>
      <c r="EG865" s="37"/>
      <c r="EH865" s="37"/>
      <c r="EI865" s="37"/>
      <c r="EJ865" s="37"/>
      <c r="EK865" s="37"/>
      <c r="EL865" s="37"/>
      <c r="EM865" s="37"/>
      <c r="EN865" s="37"/>
      <c r="EO865" s="37"/>
      <c r="EP865" s="37"/>
      <c r="EQ865" s="37"/>
      <c r="ER865" s="37"/>
      <c r="ES865" s="37"/>
      <c r="ET865" s="37"/>
      <c r="EU865" s="37"/>
      <c r="EV865" s="37"/>
      <c r="EW865" s="37"/>
      <c r="EX865" s="37"/>
      <c r="EY865" s="37"/>
      <c r="EZ865" s="37"/>
      <c r="FA865" s="37"/>
      <c r="FB865" s="37"/>
      <c r="FC865" s="37"/>
      <c r="FD865" s="37"/>
      <c r="FE865" s="37"/>
      <c r="FF865" s="37"/>
      <c r="FG865" s="37"/>
      <c r="FH865" s="37"/>
      <c r="FI865" s="37"/>
      <c r="FJ865" s="37"/>
      <c r="FK865" s="37"/>
      <c r="FL865" s="37"/>
      <c r="FM865" s="37"/>
      <c r="FN865" s="37"/>
      <c r="FO865" s="37"/>
      <c r="FP865" s="37"/>
      <c r="FQ865" s="37"/>
      <c r="FR865" s="37"/>
      <c r="FS865" s="37"/>
      <c r="FT865" s="37"/>
      <c r="FU865" s="37"/>
      <c r="FV865" s="37"/>
      <c r="FW865" s="37"/>
      <c r="FX865" s="37"/>
      <c r="FY865" s="37"/>
      <c r="FZ865" s="37"/>
      <c r="GA865" s="37"/>
      <c r="GB865" s="37"/>
      <c r="GC865" s="37"/>
      <c r="GD865" s="37"/>
      <c r="GE865" s="37"/>
      <c r="GF865" s="37"/>
      <c r="GG865" s="37"/>
      <c r="GH865" s="37"/>
      <c r="GI865" s="37"/>
      <c r="GJ865" s="37"/>
      <c r="GK865" s="37"/>
      <c r="GL865" s="37"/>
      <c r="GM865" s="37"/>
      <c r="GN865" s="37"/>
      <c r="GO865" s="37"/>
      <c r="GP865" s="37"/>
      <c r="GQ865" s="37"/>
      <c r="GR865" s="37"/>
      <c r="GS865" s="37"/>
      <c r="GT865" s="37"/>
      <c r="GU865" s="37"/>
      <c r="GV865" s="37"/>
      <c r="GW865" s="37"/>
      <c r="GX865" s="37"/>
      <c r="GY865" s="37"/>
      <c r="GZ865" s="37"/>
      <c r="HA865" s="37"/>
      <c r="HB865" s="37"/>
      <c r="HC865" s="37"/>
      <c r="HD865" s="37"/>
      <c r="HE865" s="37"/>
      <c r="HF865" s="37"/>
      <c r="HG865" s="37"/>
      <c r="HH865" s="37"/>
      <c r="HI865" s="37"/>
      <c r="HJ865" s="37"/>
      <c r="HK865" s="37"/>
      <c r="HL865" s="37"/>
      <c r="HM865" s="37"/>
      <c r="HN865" s="37"/>
      <c r="HO865" s="37"/>
      <c r="HP865" s="37"/>
      <c r="HQ865" s="37"/>
      <c r="HR865" s="37"/>
      <c r="HS865" s="37"/>
      <c r="HT865" s="37"/>
      <c r="HU865" s="37"/>
      <c r="HV865" s="37"/>
      <c r="HW865" s="37"/>
      <c r="HX865" s="37"/>
      <c r="HY865" s="37"/>
      <c r="HZ865" s="37"/>
      <c r="IA865" s="37"/>
      <c r="IB865" s="37"/>
      <c r="IC865" s="37"/>
      <c r="ID865" s="37"/>
      <c r="IE865" s="37"/>
      <c r="IF865" s="37"/>
      <c r="IG865" s="37"/>
      <c r="IH865" s="37"/>
      <c r="II865" s="37"/>
      <c r="IJ865" s="37"/>
      <c r="IK865" s="37"/>
      <c r="IL865" s="37"/>
      <c r="IM865" s="37"/>
      <c r="IN865" s="37"/>
      <c r="IO865" s="37"/>
      <c r="IP865" s="37"/>
      <c r="IQ865" s="37"/>
    </row>
    <row r="866" spans="1:251" s="51" customFormat="1" ht="18.75" customHeight="1" thickBot="1">
      <c r="A866" s="52"/>
      <c r="B866" s="113" t="s">
        <v>253</v>
      </c>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5"/>
      <c r="AA866" s="116">
        <f>SUM(AA832:AI865)</f>
        <v>6376067</v>
      </c>
      <c r="AB866" s="117"/>
      <c r="AC866" s="117"/>
      <c r="AD866" s="117"/>
      <c r="AE866" s="117"/>
      <c r="AF866" s="117"/>
      <c r="AG866" s="117"/>
      <c r="AH866" s="117"/>
      <c r="AI866" s="118"/>
      <c r="AJ866" s="116">
        <f>SUM(AJ832:AR865)</f>
        <v>6463518</v>
      </c>
      <c r="AK866" s="117"/>
      <c r="AL866" s="117"/>
      <c r="AM866" s="117"/>
      <c r="AN866" s="117"/>
      <c r="AO866" s="117"/>
      <c r="AP866" s="117"/>
      <c r="AQ866" s="117"/>
      <c r="AR866" s="118"/>
      <c r="AS866" s="119"/>
      <c r="AT866" s="120"/>
      <c r="AU866" s="120"/>
      <c r="AV866" s="120"/>
      <c r="AW866" s="120"/>
      <c r="AX866" s="121"/>
      <c r="AY866" s="37"/>
      <c r="AZ866" s="37"/>
      <c r="BA866" s="37"/>
      <c r="BB866" s="37"/>
      <c r="BC866" s="37"/>
      <c r="BD866" s="37"/>
      <c r="BE866" s="37"/>
      <c r="BF866" s="37"/>
      <c r="BG866" s="37"/>
      <c r="BH866" s="37"/>
      <c r="BI866" s="37"/>
      <c r="BJ866" s="37"/>
      <c r="BK866" s="37"/>
      <c r="BL866" s="37"/>
      <c r="BM866" s="37"/>
      <c r="BN866" s="37"/>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c r="DW866" s="37"/>
      <c r="DX866" s="37"/>
      <c r="DY866" s="37"/>
      <c r="DZ866" s="37"/>
      <c r="EA866" s="37"/>
      <c r="EB866" s="37"/>
      <c r="EC866" s="37"/>
      <c r="ED866" s="37"/>
      <c r="EE866" s="37"/>
      <c r="EF866" s="37"/>
      <c r="EG866" s="37"/>
      <c r="EH866" s="37"/>
      <c r="EI866" s="37"/>
      <c r="EJ866" s="37"/>
      <c r="EK866" s="37"/>
      <c r="EL866" s="37"/>
      <c r="EM866" s="37"/>
      <c r="EN866" s="37"/>
      <c r="EO866" s="37"/>
      <c r="EP866" s="37"/>
      <c r="EQ866" s="37"/>
      <c r="ER866" s="37"/>
      <c r="ES866" s="37"/>
      <c r="ET866" s="37"/>
      <c r="EU866" s="37"/>
      <c r="EV866" s="37"/>
      <c r="EW866" s="37"/>
      <c r="EX866" s="37"/>
      <c r="EY866" s="37"/>
      <c r="EZ866" s="37"/>
      <c r="FA866" s="37"/>
      <c r="FB866" s="37"/>
      <c r="FC866" s="37"/>
      <c r="FD866" s="37"/>
      <c r="FE866" s="37"/>
      <c r="FF866" s="37"/>
      <c r="FG866" s="37"/>
      <c r="FH866" s="37"/>
      <c r="FI866" s="37"/>
      <c r="FJ866" s="37"/>
      <c r="FK866" s="37"/>
      <c r="FL866" s="37"/>
      <c r="FM866" s="37"/>
      <c r="FN866" s="37"/>
      <c r="FO866" s="37"/>
      <c r="FP866" s="37"/>
      <c r="FQ866" s="37"/>
      <c r="FR866" s="37"/>
      <c r="FS866" s="37"/>
      <c r="FT866" s="37"/>
      <c r="FU866" s="37"/>
      <c r="FV866" s="37"/>
      <c r="FW866" s="37"/>
      <c r="FX866" s="37"/>
      <c r="FY866" s="37"/>
      <c r="FZ866" s="37"/>
      <c r="GA866" s="37"/>
      <c r="GB866" s="37"/>
      <c r="GC866" s="37"/>
      <c r="GD866" s="37"/>
      <c r="GE866" s="37"/>
      <c r="GF866" s="37"/>
      <c r="GG866" s="37"/>
      <c r="GH866" s="37"/>
      <c r="GI866" s="37"/>
      <c r="GJ866" s="37"/>
      <c r="GK866" s="37"/>
      <c r="GL866" s="37"/>
      <c r="GM866" s="37"/>
      <c r="GN866" s="37"/>
      <c r="GO866" s="37"/>
      <c r="GP866" s="37"/>
      <c r="GQ866" s="37"/>
      <c r="GR866" s="37"/>
      <c r="GS866" s="37"/>
      <c r="GT866" s="37"/>
      <c r="GU866" s="37"/>
      <c r="GV866" s="37"/>
      <c r="GW866" s="37"/>
      <c r="GX866" s="37"/>
      <c r="GY866" s="37"/>
      <c r="GZ866" s="37"/>
      <c r="HA866" s="37"/>
      <c r="HB866" s="37"/>
      <c r="HC866" s="37"/>
      <c r="HD866" s="37"/>
      <c r="HE866" s="37"/>
      <c r="HF866" s="37"/>
      <c r="HG866" s="37"/>
      <c r="HH866" s="37"/>
      <c r="HI866" s="37"/>
      <c r="HJ866" s="37"/>
      <c r="HK866" s="37"/>
      <c r="HL866" s="37"/>
      <c r="HM866" s="37"/>
      <c r="HN866" s="37"/>
      <c r="HO866" s="37"/>
      <c r="HP866" s="37"/>
      <c r="HQ866" s="37"/>
      <c r="HR866" s="37"/>
      <c r="HS866" s="37"/>
      <c r="HT866" s="37"/>
      <c r="HU866" s="37"/>
      <c r="HV866" s="37"/>
      <c r="HW866" s="37"/>
      <c r="HX866" s="37"/>
      <c r="HY866" s="37"/>
      <c r="HZ866" s="37"/>
      <c r="IA866" s="37"/>
      <c r="IB866" s="37"/>
      <c r="IC866" s="37"/>
      <c r="ID866" s="37"/>
      <c r="IE866" s="37"/>
      <c r="IF866" s="37"/>
      <c r="IG866" s="37"/>
      <c r="IH866" s="37"/>
      <c r="II866" s="37"/>
      <c r="IJ866" s="37"/>
      <c r="IK866" s="37"/>
      <c r="IL866" s="37"/>
      <c r="IM866" s="37"/>
      <c r="IN866" s="37"/>
      <c r="IO866" s="37"/>
      <c r="IP866" s="37"/>
      <c r="IQ866" s="37"/>
    </row>
    <row r="868" spans="1:251" ht="18.75">
      <c r="A868" s="36" t="s">
        <v>241</v>
      </c>
      <c r="AW868" s="38"/>
      <c r="AX868" s="39"/>
      <c r="AY868" s="38"/>
    </row>
    <row r="870" spans="1:251" ht="18.75">
      <c r="B870" s="122" t="s">
        <v>0</v>
      </c>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row>
    <row r="871" spans="1:251">
      <c r="Z871" s="40"/>
      <c r="AD871" s="40"/>
      <c r="AE871" s="40"/>
      <c r="AF871" s="40"/>
      <c r="AG871" s="40"/>
      <c r="AH871" s="40"/>
      <c r="AI871" s="40"/>
      <c r="AO871" s="40"/>
    </row>
    <row r="872" spans="1:251" ht="13.5" thickBot="1">
      <c r="Z872" s="40"/>
      <c r="AD872" s="40"/>
      <c r="AE872" s="40"/>
      <c r="AF872" s="40"/>
      <c r="AG872" s="40"/>
      <c r="AH872" s="40"/>
      <c r="AI872" s="40"/>
      <c r="AO872" s="40"/>
      <c r="DI872" s="41"/>
    </row>
    <row r="873" spans="1:251" ht="24.75" customHeight="1" thickBot="1">
      <c r="B873" s="124" t="s">
        <v>242</v>
      </c>
      <c r="C873" s="125"/>
      <c r="D873" s="125"/>
      <c r="E873" s="125"/>
      <c r="F873" s="125"/>
      <c r="G873" s="125"/>
      <c r="H873" s="126" t="s">
        <v>434</v>
      </c>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8"/>
      <c r="DI873" s="41"/>
    </row>
    <row r="874" spans="1:251" ht="14.25">
      <c r="B874" s="42"/>
      <c r="C874" s="42"/>
      <c r="D874" s="42"/>
      <c r="E874" s="42"/>
      <c r="F874" s="42"/>
      <c r="G874" s="42"/>
      <c r="H874" s="43"/>
      <c r="I874" s="43"/>
      <c r="J874" s="43"/>
      <c r="K874" s="43"/>
      <c r="L874" s="44"/>
      <c r="M874" s="44"/>
      <c r="N874" s="44"/>
      <c r="O874" s="44"/>
      <c r="P874" s="43"/>
      <c r="Q874" s="43"/>
      <c r="R874" s="43"/>
      <c r="S874" s="43"/>
      <c r="T874" s="43"/>
      <c r="U874" s="43"/>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AX874" s="45"/>
      <c r="DI874" s="41"/>
    </row>
    <row r="875" spans="1:251" ht="15" thickBot="1">
      <c r="A875" s="46"/>
      <c r="B875" s="45" t="s">
        <v>244</v>
      </c>
      <c r="C875" s="43"/>
      <c r="D875" s="43"/>
      <c r="E875" s="43"/>
      <c r="F875" s="43"/>
      <c r="G875" s="43"/>
      <c r="H875" s="43"/>
      <c r="I875" s="43"/>
      <c r="J875" s="43"/>
      <c r="K875" s="43"/>
      <c r="L875" s="44"/>
      <c r="M875" s="44"/>
      <c r="N875" s="44"/>
      <c r="O875" s="44"/>
      <c r="P875" s="43"/>
      <c r="Q875" s="43"/>
      <c r="R875" s="43"/>
      <c r="S875" s="43"/>
      <c r="T875" s="43"/>
      <c r="U875" s="43"/>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DI875" s="41"/>
    </row>
    <row r="876" spans="1:251" ht="14.25">
      <c r="A876" s="43"/>
      <c r="B876" s="47"/>
      <c r="C876" s="42"/>
      <c r="D876" s="42"/>
      <c r="E876" s="42"/>
      <c r="F876" s="42"/>
      <c r="G876" s="42"/>
      <c r="H876" s="42"/>
      <c r="I876" s="42"/>
      <c r="J876" s="42"/>
      <c r="K876" s="42"/>
      <c r="L876" s="48"/>
      <c r="M876" s="48"/>
      <c r="N876" s="48"/>
      <c r="O876" s="48"/>
      <c r="P876" s="42"/>
      <c r="Q876" s="42"/>
      <c r="R876" s="42"/>
      <c r="S876" s="42"/>
      <c r="T876" s="42"/>
      <c r="U876" s="42"/>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9"/>
      <c r="AV876" s="49"/>
      <c r="AW876" s="49"/>
      <c r="AX876" s="50"/>
    </row>
    <row r="877" spans="1:251" ht="12" customHeight="1">
      <c r="A877" s="43"/>
      <c r="B877" s="129" t="s">
        <v>435</v>
      </c>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c r="AA877" s="130"/>
      <c r="AB877" s="130"/>
      <c r="AC877" s="130"/>
      <c r="AD877" s="130"/>
      <c r="AE877" s="130"/>
      <c r="AF877" s="130"/>
      <c r="AG877" s="130"/>
      <c r="AH877" s="130"/>
      <c r="AI877" s="130"/>
      <c r="AJ877" s="130"/>
      <c r="AK877" s="130"/>
      <c r="AL877" s="130"/>
      <c r="AM877" s="130"/>
      <c r="AN877" s="130"/>
      <c r="AO877" s="130"/>
      <c r="AP877" s="130"/>
      <c r="AQ877" s="130"/>
      <c r="AR877" s="130"/>
      <c r="AS877" s="130"/>
      <c r="AT877" s="130"/>
      <c r="AU877" s="130"/>
      <c r="AV877" s="130"/>
      <c r="AW877" s="130"/>
      <c r="AX877" s="131"/>
    </row>
    <row r="878" spans="1:251" ht="12" customHeight="1">
      <c r="A878" s="43"/>
      <c r="B878" s="129"/>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c r="AA878" s="130"/>
      <c r="AB878" s="130"/>
      <c r="AC878" s="130"/>
      <c r="AD878" s="130"/>
      <c r="AE878" s="130"/>
      <c r="AF878" s="130"/>
      <c r="AG878" s="130"/>
      <c r="AH878" s="130"/>
      <c r="AI878" s="130"/>
      <c r="AJ878" s="130"/>
      <c r="AK878" s="130"/>
      <c r="AL878" s="130"/>
      <c r="AM878" s="130"/>
      <c r="AN878" s="130"/>
      <c r="AO878" s="130"/>
      <c r="AP878" s="130"/>
      <c r="AQ878" s="130"/>
      <c r="AR878" s="130"/>
      <c r="AS878" s="130"/>
      <c r="AT878" s="130"/>
      <c r="AU878" s="130"/>
      <c r="AV878" s="130"/>
      <c r="AW878" s="130"/>
      <c r="AX878" s="131"/>
      <c r="BC878" s="51"/>
    </row>
    <row r="879" spans="1:251" ht="12" customHeight="1">
      <c r="A879" s="43"/>
      <c r="B879" s="129"/>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c r="AA879" s="130"/>
      <c r="AB879" s="130"/>
      <c r="AC879" s="130"/>
      <c r="AD879" s="130"/>
      <c r="AE879" s="130"/>
      <c r="AF879" s="130"/>
      <c r="AG879" s="130"/>
      <c r="AH879" s="130"/>
      <c r="AI879" s="130"/>
      <c r="AJ879" s="130"/>
      <c r="AK879" s="130"/>
      <c r="AL879" s="130"/>
      <c r="AM879" s="130"/>
      <c r="AN879" s="130"/>
      <c r="AO879" s="130"/>
      <c r="AP879" s="130"/>
      <c r="AQ879" s="130"/>
      <c r="AR879" s="130"/>
      <c r="AS879" s="130"/>
      <c r="AT879" s="130"/>
      <c r="AU879" s="130"/>
      <c r="AV879" s="130"/>
      <c r="AW879" s="130"/>
      <c r="AX879" s="131"/>
    </row>
    <row r="880" spans="1:251" ht="12" customHeight="1">
      <c r="A880" s="43"/>
      <c r="B880" s="129"/>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1"/>
    </row>
    <row r="881" spans="1:113" ht="12" customHeight="1">
      <c r="A881" s="43"/>
      <c r="B881" s="129"/>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1"/>
    </row>
    <row r="882" spans="1:113" ht="15" thickBot="1">
      <c r="A882" s="52"/>
      <c r="B882" s="53"/>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c r="AC882" s="54"/>
      <c r="AD882" s="54"/>
      <c r="AE882" s="54"/>
      <c r="AF882" s="54"/>
      <c r="AG882" s="54"/>
      <c r="AH882" s="54"/>
      <c r="AI882" s="54"/>
      <c r="AJ882" s="54"/>
      <c r="AK882" s="54"/>
      <c r="AL882" s="54"/>
      <c r="AM882" s="54"/>
      <c r="AN882" s="54"/>
      <c r="AO882" s="54"/>
      <c r="AP882" s="54"/>
      <c r="AQ882" s="54"/>
      <c r="AR882" s="54"/>
      <c r="AS882" s="54"/>
      <c r="AT882" s="54"/>
      <c r="AU882" s="54"/>
      <c r="AV882" s="54"/>
      <c r="AW882" s="54"/>
      <c r="AX882" s="55"/>
    </row>
    <row r="883" spans="1:113">
      <c r="B883" s="56"/>
    </row>
    <row r="884" spans="1:113" ht="15" thickBot="1">
      <c r="A884" s="46"/>
      <c r="B884" s="45" t="s">
        <v>245</v>
      </c>
      <c r="C884" s="43"/>
      <c r="D884" s="43"/>
      <c r="E884" s="43"/>
      <c r="F884" s="43"/>
      <c r="G884" s="43"/>
      <c r="H884" s="43"/>
      <c r="I884" s="43"/>
      <c r="J884" s="43"/>
      <c r="K884" s="43"/>
      <c r="L884" s="44"/>
      <c r="M884" s="44"/>
      <c r="N884" s="44"/>
      <c r="O884" s="44"/>
      <c r="P884" s="43"/>
      <c r="Q884" s="43"/>
      <c r="R884" s="43"/>
      <c r="S884" s="43"/>
      <c r="T884" s="43"/>
      <c r="U884" s="43"/>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AX884" s="45"/>
      <c r="DI884" s="41"/>
    </row>
    <row r="885" spans="1:113" ht="14.25">
      <c r="A885" s="43"/>
      <c r="B885" s="47"/>
      <c r="C885" s="42"/>
      <c r="D885" s="42"/>
      <c r="E885" s="42"/>
      <c r="F885" s="42"/>
      <c r="G885" s="42"/>
      <c r="H885" s="42"/>
      <c r="I885" s="42"/>
      <c r="J885" s="42"/>
      <c r="K885" s="42"/>
      <c r="L885" s="48"/>
      <c r="M885" s="48"/>
      <c r="N885" s="48"/>
      <c r="O885" s="48"/>
      <c r="P885" s="42"/>
      <c r="Q885" s="42"/>
      <c r="R885" s="42"/>
      <c r="S885" s="42"/>
      <c r="T885" s="42"/>
      <c r="U885" s="42"/>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c r="AV885" s="49"/>
      <c r="AW885" s="49"/>
      <c r="AX885" s="50"/>
    </row>
    <row r="886" spans="1:113" ht="12" customHeight="1">
      <c r="A886" s="43"/>
      <c r="B886" s="129" t="s">
        <v>436</v>
      </c>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1"/>
    </row>
    <row r="887" spans="1:113" ht="12" customHeight="1">
      <c r="A887" s="43"/>
      <c r="B887" s="129"/>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c r="AA887" s="130"/>
      <c r="AB887" s="130"/>
      <c r="AC887" s="130"/>
      <c r="AD887" s="130"/>
      <c r="AE887" s="130"/>
      <c r="AF887" s="130"/>
      <c r="AG887" s="130"/>
      <c r="AH887" s="130"/>
      <c r="AI887" s="130"/>
      <c r="AJ887" s="130"/>
      <c r="AK887" s="130"/>
      <c r="AL887" s="130"/>
      <c r="AM887" s="130"/>
      <c r="AN887" s="130"/>
      <c r="AO887" s="130"/>
      <c r="AP887" s="130"/>
      <c r="AQ887" s="130"/>
      <c r="AR887" s="130"/>
      <c r="AS887" s="130"/>
      <c r="AT887" s="130"/>
      <c r="AU887" s="130"/>
      <c r="AV887" s="130"/>
      <c r="AW887" s="130"/>
      <c r="AX887" s="131"/>
    </row>
    <row r="888" spans="1:113" ht="12" customHeight="1">
      <c r="A888" s="43"/>
      <c r="B888" s="129"/>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c r="AA888" s="130"/>
      <c r="AB888" s="130"/>
      <c r="AC888" s="130"/>
      <c r="AD888" s="130"/>
      <c r="AE888" s="130"/>
      <c r="AF888" s="130"/>
      <c r="AG888" s="130"/>
      <c r="AH888" s="130"/>
      <c r="AI888" s="130"/>
      <c r="AJ888" s="130"/>
      <c r="AK888" s="130"/>
      <c r="AL888" s="130"/>
      <c r="AM888" s="130"/>
      <c r="AN888" s="130"/>
      <c r="AO888" s="130"/>
      <c r="AP888" s="130"/>
      <c r="AQ888" s="130"/>
      <c r="AR888" s="130"/>
      <c r="AS888" s="130"/>
      <c r="AT888" s="130"/>
      <c r="AU888" s="130"/>
      <c r="AV888" s="130"/>
      <c r="AW888" s="130"/>
      <c r="AX888" s="131"/>
    </row>
    <row r="889" spans="1:113" ht="12" customHeight="1">
      <c r="A889" s="43"/>
      <c r="B889" s="129"/>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c r="AA889" s="130"/>
      <c r="AB889" s="130"/>
      <c r="AC889" s="130"/>
      <c r="AD889" s="130"/>
      <c r="AE889" s="130"/>
      <c r="AF889" s="130"/>
      <c r="AG889" s="130"/>
      <c r="AH889" s="130"/>
      <c r="AI889" s="130"/>
      <c r="AJ889" s="130"/>
      <c r="AK889" s="130"/>
      <c r="AL889" s="130"/>
      <c r="AM889" s="130"/>
      <c r="AN889" s="130"/>
      <c r="AO889" s="130"/>
      <c r="AP889" s="130"/>
      <c r="AQ889" s="130"/>
      <c r="AR889" s="130"/>
      <c r="AS889" s="130"/>
      <c r="AT889" s="130"/>
      <c r="AU889" s="130"/>
      <c r="AV889" s="130"/>
      <c r="AW889" s="130"/>
      <c r="AX889" s="131"/>
    </row>
    <row r="890" spans="1:113" ht="12" customHeight="1">
      <c r="A890" s="43"/>
      <c r="B890" s="129"/>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c r="AA890" s="130"/>
      <c r="AB890" s="130"/>
      <c r="AC890" s="130"/>
      <c r="AD890" s="130"/>
      <c r="AE890" s="130"/>
      <c r="AF890" s="130"/>
      <c r="AG890" s="130"/>
      <c r="AH890" s="130"/>
      <c r="AI890" s="130"/>
      <c r="AJ890" s="130"/>
      <c r="AK890" s="130"/>
      <c r="AL890" s="130"/>
      <c r="AM890" s="130"/>
      <c r="AN890" s="130"/>
      <c r="AO890" s="130"/>
      <c r="AP890" s="130"/>
      <c r="AQ890" s="130"/>
      <c r="AR890" s="130"/>
      <c r="AS890" s="130"/>
      <c r="AT890" s="130"/>
      <c r="AU890" s="130"/>
      <c r="AV890" s="130"/>
      <c r="AW890" s="130"/>
      <c r="AX890" s="131"/>
    </row>
    <row r="891" spans="1:113" ht="12" customHeight="1">
      <c r="A891" s="43"/>
      <c r="B891" s="129"/>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c r="AA891" s="130"/>
      <c r="AB891" s="130"/>
      <c r="AC891" s="130"/>
      <c r="AD891" s="130"/>
      <c r="AE891" s="130"/>
      <c r="AF891" s="130"/>
      <c r="AG891" s="130"/>
      <c r="AH891" s="130"/>
      <c r="AI891" s="130"/>
      <c r="AJ891" s="130"/>
      <c r="AK891" s="130"/>
      <c r="AL891" s="130"/>
      <c r="AM891" s="130"/>
      <c r="AN891" s="130"/>
      <c r="AO891" s="130"/>
      <c r="AP891" s="130"/>
      <c r="AQ891" s="130"/>
      <c r="AR891" s="130"/>
      <c r="AS891" s="130"/>
      <c r="AT891" s="130"/>
      <c r="AU891" s="130"/>
      <c r="AV891" s="130"/>
      <c r="AW891" s="130"/>
      <c r="AX891" s="131"/>
    </row>
    <row r="892" spans="1:113" ht="12" customHeight="1">
      <c r="A892" s="43"/>
      <c r="B892" s="129"/>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c r="AA892" s="130"/>
      <c r="AB892" s="130"/>
      <c r="AC892" s="130"/>
      <c r="AD892" s="130"/>
      <c r="AE892" s="130"/>
      <c r="AF892" s="130"/>
      <c r="AG892" s="130"/>
      <c r="AH892" s="130"/>
      <c r="AI892" s="130"/>
      <c r="AJ892" s="130"/>
      <c r="AK892" s="130"/>
      <c r="AL892" s="130"/>
      <c r="AM892" s="130"/>
      <c r="AN892" s="130"/>
      <c r="AO892" s="130"/>
      <c r="AP892" s="130"/>
      <c r="AQ892" s="130"/>
      <c r="AR892" s="130"/>
      <c r="AS892" s="130"/>
      <c r="AT892" s="130"/>
      <c r="AU892" s="130"/>
      <c r="AV892" s="130"/>
      <c r="AW892" s="130"/>
      <c r="AX892" s="131"/>
    </row>
    <row r="893" spans="1:113" ht="12" customHeight="1">
      <c r="A893" s="43"/>
      <c r="B893" s="129"/>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c r="AA893" s="130"/>
      <c r="AB893" s="130"/>
      <c r="AC893" s="130"/>
      <c r="AD893" s="130"/>
      <c r="AE893" s="130"/>
      <c r="AF893" s="130"/>
      <c r="AG893" s="130"/>
      <c r="AH893" s="130"/>
      <c r="AI893" s="130"/>
      <c r="AJ893" s="130"/>
      <c r="AK893" s="130"/>
      <c r="AL893" s="130"/>
      <c r="AM893" s="130"/>
      <c r="AN893" s="130"/>
      <c r="AO893" s="130"/>
      <c r="AP893" s="130"/>
      <c r="AQ893" s="130"/>
      <c r="AR893" s="130"/>
      <c r="AS893" s="130"/>
      <c r="AT893" s="130"/>
      <c r="AU893" s="130"/>
      <c r="AV893" s="130"/>
      <c r="AW893" s="130"/>
      <c r="AX893" s="131"/>
    </row>
    <row r="894" spans="1:113" ht="12" customHeight="1">
      <c r="A894" s="43"/>
      <c r="B894" s="129"/>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c r="AA894" s="130"/>
      <c r="AB894" s="130"/>
      <c r="AC894" s="130"/>
      <c r="AD894" s="130"/>
      <c r="AE894" s="130"/>
      <c r="AF894" s="130"/>
      <c r="AG894" s="130"/>
      <c r="AH894" s="130"/>
      <c r="AI894" s="130"/>
      <c r="AJ894" s="130"/>
      <c r="AK894" s="130"/>
      <c r="AL894" s="130"/>
      <c r="AM894" s="130"/>
      <c r="AN894" s="130"/>
      <c r="AO894" s="130"/>
      <c r="AP894" s="130"/>
      <c r="AQ894" s="130"/>
      <c r="AR894" s="130"/>
      <c r="AS894" s="130"/>
      <c r="AT894" s="130"/>
      <c r="AU894" s="130"/>
      <c r="AV894" s="130"/>
      <c r="AW894" s="130"/>
      <c r="AX894" s="131"/>
    </row>
    <row r="895" spans="1:113" ht="12" customHeight="1">
      <c r="A895" s="43"/>
      <c r="B895" s="129"/>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c r="AA895" s="130"/>
      <c r="AB895" s="130"/>
      <c r="AC895" s="130"/>
      <c r="AD895" s="130"/>
      <c r="AE895" s="130"/>
      <c r="AF895" s="130"/>
      <c r="AG895" s="130"/>
      <c r="AH895" s="130"/>
      <c r="AI895" s="130"/>
      <c r="AJ895" s="130"/>
      <c r="AK895" s="130"/>
      <c r="AL895" s="130"/>
      <c r="AM895" s="130"/>
      <c r="AN895" s="130"/>
      <c r="AO895" s="130"/>
      <c r="AP895" s="130"/>
      <c r="AQ895" s="130"/>
      <c r="AR895" s="130"/>
      <c r="AS895" s="130"/>
      <c r="AT895" s="130"/>
      <c r="AU895" s="130"/>
      <c r="AV895" s="130"/>
      <c r="AW895" s="130"/>
      <c r="AX895" s="131"/>
    </row>
    <row r="896" spans="1:113" ht="12" customHeight="1">
      <c r="A896" s="43"/>
      <c r="B896" s="129"/>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c r="AA896" s="130"/>
      <c r="AB896" s="130"/>
      <c r="AC896" s="130"/>
      <c r="AD896" s="130"/>
      <c r="AE896" s="130"/>
      <c r="AF896" s="130"/>
      <c r="AG896" s="130"/>
      <c r="AH896" s="130"/>
      <c r="AI896" s="130"/>
      <c r="AJ896" s="130"/>
      <c r="AK896" s="130"/>
      <c r="AL896" s="130"/>
      <c r="AM896" s="130"/>
      <c r="AN896" s="130"/>
      <c r="AO896" s="130"/>
      <c r="AP896" s="130"/>
      <c r="AQ896" s="130"/>
      <c r="AR896" s="130"/>
      <c r="AS896" s="130"/>
      <c r="AT896" s="130"/>
      <c r="AU896" s="130"/>
      <c r="AV896" s="130"/>
      <c r="AW896" s="130"/>
      <c r="AX896" s="131"/>
    </row>
    <row r="897" spans="1:251" ht="12" customHeight="1">
      <c r="A897" s="43"/>
      <c r="B897" s="129"/>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c r="AA897" s="130"/>
      <c r="AB897" s="130"/>
      <c r="AC897" s="130"/>
      <c r="AD897" s="130"/>
      <c r="AE897" s="130"/>
      <c r="AF897" s="130"/>
      <c r="AG897" s="130"/>
      <c r="AH897" s="130"/>
      <c r="AI897" s="130"/>
      <c r="AJ897" s="130"/>
      <c r="AK897" s="130"/>
      <c r="AL897" s="130"/>
      <c r="AM897" s="130"/>
      <c r="AN897" s="130"/>
      <c r="AO897" s="130"/>
      <c r="AP897" s="130"/>
      <c r="AQ897" s="130"/>
      <c r="AR897" s="130"/>
      <c r="AS897" s="130"/>
      <c r="AT897" s="130"/>
      <c r="AU897" s="130"/>
      <c r="AV897" s="130"/>
      <c r="AW897" s="130"/>
      <c r="AX897" s="131"/>
    </row>
    <row r="898" spans="1:251" ht="12" customHeight="1">
      <c r="A898" s="43"/>
      <c r="B898" s="129"/>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c r="AA898" s="130"/>
      <c r="AB898" s="130"/>
      <c r="AC898" s="130"/>
      <c r="AD898" s="130"/>
      <c r="AE898" s="130"/>
      <c r="AF898" s="130"/>
      <c r="AG898" s="130"/>
      <c r="AH898" s="130"/>
      <c r="AI898" s="130"/>
      <c r="AJ898" s="130"/>
      <c r="AK898" s="130"/>
      <c r="AL898" s="130"/>
      <c r="AM898" s="130"/>
      <c r="AN898" s="130"/>
      <c r="AO898" s="130"/>
      <c r="AP898" s="130"/>
      <c r="AQ898" s="130"/>
      <c r="AR898" s="130"/>
      <c r="AS898" s="130"/>
      <c r="AT898" s="130"/>
      <c r="AU898" s="130"/>
      <c r="AV898" s="130"/>
      <c r="AW898" s="130"/>
      <c r="AX898" s="131"/>
    </row>
    <row r="899" spans="1:251" ht="12" customHeight="1">
      <c r="A899" s="43"/>
      <c r="B899" s="129"/>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c r="AA899" s="130"/>
      <c r="AB899" s="130"/>
      <c r="AC899" s="130"/>
      <c r="AD899" s="130"/>
      <c r="AE899" s="130"/>
      <c r="AF899" s="130"/>
      <c r="AG899" s="130"/>
      <c r="AH899" s="130"/>
      <c r="AI899" s="130"/>
      <c r="AJ899" s="130"/>
      <c r="AK899" s="130"/>
      <c r="AL899" s="130"/>
      <c r="AM899" s="130"/>
      <c r="AN899" s="130"/>
      <c r="AO899" s="130"/>
      <c r="AP899" s="130"/>
      <c r="AQ899" s="130"/>
      <c r="AR899" s="130"/>
      <c r="AS899" s="130"/>
      <c r="AT899" s="130"/>
      <c r="AU899" s="130"/>
      <c r="AV899" s="130"/>
      <c r="AW899" s="130"/>
      <c r="AX899" s="131"/>
    </row>
    <row r="900" spans="1:251" ht="12" customHeight="1">
      <c r="A900" s="43"/>
      <c r="B900" s="129"/>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c r="AA900" s="130"/>
      <c r="AB900" s="130"/>
      <c r="AC900" s="130"/>
      <c r="AD900" s="130"/>
      <c r="AE900" s="130"/>
      <c r="AF900" s="130"/>
      <c r="AG900" s="130"/>
      <c r="AH900" s="130"/>
      <c r="AI900" s="130"/>
      <c r="AJ900" s="130"/>
      <c r="AK900" s="130"/>
      <c r="AL900" s="130"/>
      <c r="AM900" s="130"/>
      <c r="AN900" s="130"/>
      <c r="AO900" s="130"/>
      <c r="AP900" s="130"/>
      <c r="AQ900" s="130"/>
      <c r="AR900" s="130"/>
      <c r="AS900" s="130"/>
      <c r="AT900" s="130"/>
      <c r="AU900" s="130"/>
      <c r="AV900" s="130"/>
      <c r="AW900" s="130"/>
      <c r="AX900" s="131"/>
    </row>
    <row r="901" spans="1:251" ht="12" customHeight="1">
      <c r="A901" s="43"/>
      <c r="B901" s="129"/>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c r="AA901" s="130"/>
      <c r="AB901" s="130"/>
      <c r="AC901" s="130"/>
      <c r="AD901" s="130"/>
      <c r="AE901" s="130"/>
      <c r="AF901" s="130"/>
      <c r="AG901" s="130"/>
      <c r="AH901" s="130"/>
      <c r="AI901" s="130"/>
      <c r="AJ901" s="130"/>
      <c r="AK901" s="130"/>
      <c r="AL901" s="130"/>
      <c r="AM901" s="130"/>
      <c r="AN901" s="130"/>
      <c r="AO901" s="130"/>
      <c r="AP901" s="130"/>
      <c r="AQ901" s="130"/>
      <c r="AR901" s="130"/>
      <c r="AS901" s="130"/>
      <c r="AT901" s="130"/>
      <c r="AU901" s="130"/>
      <c r="AV901" s="130"/>
      <c r="AW901" s="130"/>
      <c r="AX901" s="131"/>
    </row>
    <row r="902" spans="1:251" ht="12" customHeight="1">
      <c r="A902" s="43"/>
      <c r="B902" s="129"/>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c r="AA902" s="130"/>
      <c r="AB902" s="130"/>
      <c r="AC902" s="130"/>
      <c r="AD902" s="130"/>
      <c r="AE902" s="130"/>
      <c r="AF902" s="130"/>
      <c r="AG902" s="130"/>
      <c r="AH902" s="130"/>
      <c r="AI902" s="130"/>
      <c r="AJ902" s="130"/>
      <c r="AK902" s="130"/>
      <c r="AL902" s="130"/>
      <c r="AM902" s="130"/>
      <c r="AN902" s="130"/>
      <c r="AO902" s="130"/>
      <c r="AP902" s="130"/>
      <c r="AQ902" s="130"/>
      <c r="AR902" s="130"/>
      <c r="AS902" s="130"/>
      <c r="AT902" s="130"/>
      <c r="AU902" s="130"/>
      <c r="AV902" s="130"/>
      <c r="AW902" s="130"/>
      <c r="AX902" s="131"/>
    </row>
    <row r="903" spans="1:251" ht="12" customHeight="1">
      <c r="A903" s="43"/>
      <c r="B903" s="129"/>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c r="AA903" s="130"/>
      <c r="AB903" s="130"/>
      <c r="AC903" s="130"/>
      <c r="AD903" s="130"/>
      <c r="AE903" s="130"/>
      <c r="AF903" s="130"/>
      <c r="AG903" s="130"/>
      <c r="AH903" s="130"/>
      <c r="AI903" s="130"/>
      <c r="AJ903" s="130"/>
      <c r="AK903" s="130"/>
      <c r="AL903" s="130"/>
      <c r="AM903" s="130"/>
      <c r="AN903" s="130"/>
      <c r="AO903" s="130"/>
      <c r="AP903" s="130"/>
      <c r="AQ903" s="130"/>
      <c r="AR903" s="130"/>
      <c r="AS903" s="130"/>
      <c r="AT903" s="130"/>
      <c r="AU903" s="130"/>
      <c r="AV903" s="130"/>
      <c r="AW903" s="130"/>
      <c r="AX903" s="131"/>
      <c r="BC903" s="51"/>
    </row>
    <row r="904" spans="1:251" ht="12" customHeight="1">
      <c r="A904" s="43"/>
      <c r="B904" s="129"/>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c r="AA904" s="130"/>
      <c r="AB904" s="130"/>
      <c r="AC904" s="130"/>
      <c r="AD904" s="130"/>
      <c r="AE904" s="130"/>
      <c r="AF904" s="130"/>
      <c r="AG904" s="130"/>
      <c r="AH904" s="130"/>
      <c r="AI904" s="130"/>
      <c r="AJ904" s="130"/>
      <c r="AK904" s="130"/>
      <c r="AL904" s="130"/>
      <c r="AM904" s="130"/>
      <c r="AN904" s="130"/>
      <c r="AO904" s="130"/>
      <c r="AP904" s="130"/>
      <c r="AQ904" s="130"/>
      <c r="AR904" s="130"/>
      <c r="AS904" s="130"/>
      <c r="AT904" s="130"/>
      <c r="AU904" s="130"/>
      <c r="AV904" s="130"/>
      <c r="AW904" s="130"/>
      <c r="AX904" s="131"/>
    </row>
    <row r="905" spans="1:251" ht="12" customHeight="1">
      <c r="A905" s="43"/>
      <c r="B905" s="129"/>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c r="AA905" s="130"/>
      <c r="AB905" s="130"/>
      <c r="AC905" s="130"/>
      <c r="AD905" s="130"/>
      <c r="AE905" s="130"/>
      <c r="AF905" s="130"/>
      <c r="AG905" s="130"/>
      <c r="AH905" s="130"/>
      <c r="AI905" s="130"/>
      <c r="AJ905" s="130"/>
      <c r="AK905" s="130"/>
      <c r="AL905" s="130"/>
      <c r="AM905" s="130"/>
      <c r="AN905" s="130"/>
      <c r="AO905" s="130"/>
      <c r="AP905" s="130"/>
      <c r="AQ905" s="130"/>
      <c r="AR905" s="130"/>
      <c r="AS905" s="130"/>
      <c r="AT905" s="130"/>
      <c r="AU905" s="130"/>
      <c r="AV905" s="130"/>
      <c r="AW905" s="130"/>
      <c r="AX905" s="131"/>
    </row>
    <row r="906" spans="1:251" ht="12" customHeight="1">
      <c r="A906" s="43"/>
      <c r="B906" s="129"/>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c r="AA906" s="130"/>
      <c r="AB906" s="130"/>
      <c r="AC906" s="130"/>
      <c r="AD906" s="130"/>
      <c r="AE906" s="130"/>
      <c r="AF906" s="130"/>
      <c r="AG906" s="130"/>
      <c r="AH906" s="130"/>
      <c r="AI906" s="130"/>
      <c r="AJ906" s="130"/>
      <c r="AK906" s="130"/>
      <c r="AL906" s="130"/>
      <c r="AM906" s="130"/>
      <c r="AN906" s="130"/>
      <c r="AO906" s="130"/>
      <c r="AP906" s="130"/>
      <c r="AQ906" s="130"/>
      <c r="AR906" s="130"/>
      <c r="AS906" s="130"/>
      <c r="AT906" s="130"/>
      <c r="AU906" s="130"/>
      <c r="AV906" s="130"/>
      <c r="AW906" s="130"/>
      <c r="AX906" s="131"/>
    </row>
    <row r="907" spans="1:251" ht="15" thickBot="1">
      <c r="A907" s="52"/>
      <c r="B907" s="53"/>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c r="AC907" s="54"/>
      <c r="AD907" s="54"/>
      <c r="AE907" s="54"/>
      <c r="AF907" s="54"/>
      <c r="AG907" s="54"/>
      <c r="AH907" s="54"/>
      <c r="AI907" s="54"/>
      <c r="AJ907" s="54"/>
      <c r="AK907" s="54"/>
      <c r="AL907" s="54"/>
      <c r="AM907" s="54"/>
      <c r="AN907" s="54"/>
      <c r="AO907" s="54"/>
      <c r="AP907" s="54"/>
      <c r="AQ907" s="54"/>
      <c r="AR907" s="54"/>
      <c r="AS907" s="54"/>
      <c r="AT907" s="54"/>
      <c r="AU907" s="54"/>
      <c r="AV907" s="54"/>
      <c r="AW907" s="54"/>
      <c r="AX907" s="55"/>
    </row>
    <row r="908" spans="1:251">
      <c r="B908" s="56"/>
    </row>
    <row r="909" spans="1:251" ht="14.25">
      <c r="B909" s="45" t="s">
        <v>247</v>
      </c>
      <c r="C909" s="43"/>
      <c r="D909" s="43"/>
      <c r="E909" s="43"/>
      <c r="F909" s="43"/>
      <c r="G909" s="43"/>
      <c r="H909" s="43"/>
      <c r="I909" s="43"/>
      <c r="J909" s="43"/>
      <c r="K909" s="43"/>
      <c r="L909" s="44"/>
      <c r="M909" s="44"/>
      <c r="N909" s="44"/>
      <c r="O909" s="44"/>
      <c r="P909" s="43"/>
      <c r="Q909" s="43"/>
      <c r="R909" s="43"/>
      <c r="S909" s="43"/>
      <c r="T909" s="43"/>
      <c r="U909" s="43"/>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row>
    <row r="910" spans="1:251" ht="15" thickBot="1">
      <c r="B910" s="43"/>
      <c r="C910" s="43"/>
      <c r="D910" s="43"/>
      <c r="E910" s="43"/>
      <c r="F910" s="43"/>
      <c r="G910" s="43"/>
      <c r="H910" s="43"/>
      <c r="I910" s="43"/>
      <c r="J910" s="43"/>
      <c r="K910" s="43"/>
      <c r="L910" s="44"/>
      <c r="M910" s="44"/>
      <c r="N910" s="44"/>
      <c r="O910" s="44"/>
      <c r="P910" s="43"/>
      <c r="Q910" s="43"/>
      <c r="R910" s="43"/>
      <c r="S910" s="43"/>
      <c r="T910" s="43"/>
      <c r="U910" s="43"/>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57" t="s">
        <v>248</v>
      </c>
    </row>
    <row r="911" spans="1:251" s="51" customFormat="1" ht="13.5" customHeight="1">
      <c r="A911" s="43"/>
      <c r="B911" s="132" t="s">
        <v>249</v>
      </c>
      <c r="C911" s="133"/>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4"/>
      <c r="AA911" s="138" t="s">
        <v>250</v>
      </c>
      <c r="AB911" s="133"/>
      <c r="AC911" s="133"/>
      <c r="AD911" s="133"/>
      <c r="AE911" s="133"/>
      <c r="AF911" s="133"/>
      <c r="AG911" s="133"/>
      <c r="AH911" s="133"/>
      <c r="AI911" s="134"/>
      <c r="AJ911" s="138" t="s">
        <v>251</v>
      </c>
      <c r="AK911" s="133"/>
      <c r="AL911" s="133"/>
      <c r="AM911" s="133"/>
      <c r="AN911" s="133"/>
      <c r="AO911" s="133"/>
      <c r="AP911" s="133"/>
      <c r="AQ911" s="133"/>
      <c r="AR911" s="134"/>
      <c r="AS911" s="138" t="s">
        <v>252</v>
      </c>
      <c r="AT911" s="133"/>
      <c r="AU911" s="133"/>
      <c r="AV911" s="133"/>
      <c r="AW911" s="133"/>
      <c r="AX911" s="140"/>
      <c r="AY911" s="37"/>
      <c r="AZ911" s="37"/>
      <c r="BA911" s="37"/>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c r="CT911" s="37"/>
      <c r="CU911" s="37"/>
      <c r="CV911" s="37"/>
      <c r="CW911" s="37"/>
      <c r="CX911" s="37"/>
      <c r="CY911" s="37"/>
      <c r="CZ911" s="37"/>
      <c r="DA911" s="37"/>
      <c r="DB911" s="37"/>
      <c r="DC911" s="37"/>
      <c r="DD911" s="37"/>
      <c r="DE911" s="37"/>
      <c r="DF911" s="37"/>
      <c r="DG911" s="37"/>
      <c r="DH911" s="37"/>
      <c r="DI911" s="37"/>
      <c r="DJ911" s="37"/>
      <c r="DK911" s="37"/>
      <c r="DL911" s="37"/>
      <c r="DM911" s="37"/>
      <c r="DN911" s="37"/>
      <c r="DO911" s="37"/>
      <c r="DP911" s="37"/>
      <c r="DQ911" s="37"/>
      <c r="DR911" s="37"/>
      <c r="DS911" s="37"/>
      <c r="DT911" s="37"/>
      <c r="DU911" s="37"/>
      <c r="DV911" s="37"/>
      <c r="DW911" s="37"/>
      <c r="DX911" s="37"/>
      <c r="DY911" s="37"/>
      <c r="DZ911" s="37"/>
      <c r="EA911" s="37"/>
      <c r="EB911" s="37"/>
      <c r="EC911" s="37"/>
      <c r="ED911" s="37"/>
      <c r="EE911" s="37"/>
      <c r="EF911" s="37"/>
      <c r="EG911" s="37"/>
      <c r="EH911" s="37"/>
      <c r="EI911" s="37"/>
      <c r="EJ911" s="37"/>
      <c r="EK911" s="37"/>
      <c r="EL911" s="37"/>
      <c r="EM911" s="37"/>
      <c r="EN911" s="37"/>
      <c r="EO911" s="37"/>
      <c r="EP911" s="37"/>
      <c r="EQ911" s="37"/>
      <c r="ER911" s="37"/>
      <c r="ES911" s="37"/>
      <c r="ET911" s="37"/>
      <c r="EU911" s="37"/>
      <c r="EV911" s="37"/>
      <c r="EW911" s="37"/>
      <c r="EX911" s="37"/>
      <c r="EY911" s="37"/>
      <c r="EZ911" s="37"/>
      <c r="FA911" s="37"/>
      <c r="FB911" s="37"/>
      <c r="FC911" s="37"/>
      <c r="FD911" s="37"/>
      <c r="FE911" s="37"/>
      <c r="FF911" s="37"/>
      <c r="FG911" s="37"/>
      <c r="FH911" s="37"/>
      <c r="FI911" s="37"/>
      <c r="FJ911" s="37"/>
      <c r="FK911" s="37"/>
      <c r="FL911" s="37"/>
      <c r="FM911" s="37"/>
      <c r="FN911" s="37"/>
      <c r="FO911" s="37"/>
      <c r="FP911" s="37"/>
      <c r="FQ911" s="37"/>
      <c r="FR911" s="37"/>
      <c r="FS911" s="37"/>
      <c r="FT911" s="37"/>
      <c r="FU911" s="37"/>
      <c r="FV911" s="37"/>
      <c r="FW911" s="37"/>
      <c r="FX911" s="37"/>
      <c r="FY911" s="37"/>
      <c r="FZ911" s="37"/>
      <c r="GA911" s="37"/>
      <c r="GB911" s="37"/>
      <c r="GC911" s="37"/>
      <c r="GD911" s="37"/>
      <c r="GE911" s="37"/>
      <c r="GF911" s="37"/>
      <c r="GG911" s="37"/>
      <c r="GH911" s="37"/>
      <c r="GI911" s="37"/>
      <c r="GJ911" s="37"/>
      <c r="GK911" s="37"/>
      <c r="GL911" s="37"/>
      <c r="GM911" s="37"/>
      <c r="GN911" s="37"/>
      <c r="GO911" s="37"/>
      <c r="GP911" s="37"/>
      <c r="GQ911" s="37"/>
      <c r="GR911" s="37"/>
      <c r="GS911" s="37"/>
      <c r="GT911" s="37"/>
      <c r="GU911" s="37"/>
      <c r="GV911" s="37"/>
      <c r="GW911" s="37"/>
      <c r="GX911" s="37"/>
      <c r="GY911" s="37"/>
      <c r="GZ911" s="37"/>
      <c r="HA911" s="37"/>
      <c r="HB911" s="37"/>
      <c r="HC911" s="37"/>
      <c r="HD911" s="37"/>
      <c r="HE911" s="37"/>
      <c r="HF911" s="37"/>
      <c r="HG911" s="37"/>
      <c r="HH911" s="37"/>
      <c r="HI911" s="37"/>
      <c r="HJ911" s="37"/>
      <c r="HK911" s="37"/>
      <c r="HL911" s="37"/>
      <c r="HM911" s="37"/>
      <c r="HN911" s="37"/>
      <c r="HO911" s="37"/>
      <c r="HP911" s="37"/>
      <c r="HQ911" s="37"/>
      <c r="HR911" s="37"/>
      <c r="HS911" s="37"/>
      <c r="HT911" s="37"/>
      <c r="HU911" s="37"/>
      <c r="HV911" s="37"/>
      <c r="HW911" s="37"/>
      <c r="HX911" s="37"/>
      <c r="HY911" s="37"/>
      <c r="HZ911" s="37"/>
      <c r="IA911" s="37"/>
      <c r="IB911" s="37"/>
      <c r="IC911" s="37"/>
      <c r="ID911" s="37"/>
      <c r="IE911" s="37"/>
      <c r="IF911" s="37"/>
      <c r="IG911" s="37"/>
      <c r="IH911" s="37"/>
      <c r="II911" s="37"/>
      <c r="IJ911" s="37"/>
      <c r="IK911" s="37"/>
      <c r="IL911" s="37"/>
      <c r="IM911" s="37"/>
      <c r="IN911" s="37"/>
      <c r="IO911" s="37"/>
      <c r="IP911" s="37"/>
      <c r="IQ911" s="37"/>
    </row>
    <row r="912" spans="1:251" s="51" customFormat="1" ht="13.5">
      <c r="A912" s="43"/>
      <c r="B912" s="135"/>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7"/>
      <c r="AA912" s="139"/>
      <c r="AB912" s="136"/>
      <c r="AC912" s="136"/>
      <c r="AD912" s="136"/>
      <c r="AE912" s="136"/>
      <c r="AF912" s="136"/>
      <c r="AG912" s="136"/>
      <c r="AH912" s="136"/>
      <c r="AI912" s="137"/>
      <c r="AJ912" s="139"/>
      <c r="AK912" s="136"/>
      <c r="AL912" s="136"/>
      <c r="AM912" s="136"/>
      <c r="AN912" s="136"/>
      <c r="AO912" s="136"/>
      <c r="AP912" s="136"/>
      <c r="AQ912" s="136"/>
      <c r="AR912" s="137"/>
      <c r="AS912" s="139"/>
      <c r="AT912" s="136"/>
      <c r="AU912" s="136"/>
      <c r="AV912" s="136"/>
      <c r="AW912" s="136"/>
      <c r="AX912" s="141"/>
      <c r="AY912" s="37"/>
      <c r="AZ912" s="37"/>
      <c r="BA912" s="37"/>
      <c r="BB912" s="58"/>
      <c r="BC912" s="59"/>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c r="CT912" s="37"/>
      <c r="CU912" s="37"/>
      <c r="CV912" s="37"/>
      <c r="CW912" s="37"/>
      <c r="CX912" s="37"/>
      <c r="CY912" s="37"/>
      <c r="CZ912" s="37"/>
      <c r="DA912" s="37"/>
      <c r="DB912" s="37"/>
      <c r="DC912" s="37"/>
      <c r="DD912" s="37"/>
      <c r="DE912" s="37"/>
      <c r="DF912" s="37"/>
      <c r="DG912" s="37"/>
      <c r="DH912" s="37"/>
      <c r="DI912" s="37"/>
      <c r="DJ912" s="37"/>
      <c r="DK912" s="37"/>
      <c r="DL912" s="37"/>
      <c r="DM912" s="37"/>
      <c r="DN912" s="37"/>
      <c r="DO912" s="37"/>
      <c r="DP912" s="37"/>
      <c r="DQ912" s="37"/>
      <c r="DR912" s="37"/>
      <c r="DS912" s="37"/>
      <c r="DT912" s="37"/>
      <c r="DU912" s="37"/>
      <c r="DV912" s="37"/>
      <c r="DW912" s="37"/>
      <c r="DX912" s="37"/>
      <c r="DY912" s="37"/>
      <c r="DZ912" s="37"/>
      <c r="EA912" s="37"/>
      <c r="EB912" s="37"/>
      <c r="EC912" s="37"/>
      <c r="ED912" s="37"/>
      <c r="EE912" s="37"/>
      <c r="EF912" s="37"/>
      <c r="EG912" s="37"/>
      <c r="EH912" s="37"/>
      <c r="EI912" s="37"/>
      <c r="EJ912" s="37"/>
      <c r="EK912" s="37"/>
      <c r="EL912" s="37"/>
      <c r="EM912" s="37"/>
      <c r="EN912" s="37"/>
      <c r="EO912" s="37"/>
      <c r="EP912" s="37"/>
      <c r="EQ912" s="37"/>
      <c r="ER912" s="37"/>
      <c r="ES912" s="37"/>
      <c r="ET912" s="37"/>
      <c r="EU912" s="37"/>
      <c r="EV912" s="37"/>
      <c r="EW912" s="37"/>
      <c r="EX912" s="37"/>
      <c r="EY912" s="37"/>
      <c r="EZ912" s="37"/>
      <c r="FA912" s="37"/>
      <c r="FB912" s="37"/>
      <c r="FC912" s="37"/>
      <c r="FD912" s="37"/>
      <c r="FE912" s="37"/>
      <c r="FF912" s="37"/>
      <c r="FG912" s="37"/>
      <c r="FH912" s="37"/>
      <c r="FI912" s="37"/>
      <c r="FJ912" s="37"/>
      <c r="FK912" s="37"/>
      <c r="FL912" s="37"/>
      <c r="FM912" s="37"/>
      <c r="FN912" s="37"/>
      <c r="FO912" s="37"/>
      <c r="FP912" s="37"/>
      <c r="FQ912" s="37"/>
      <c r="FR912" s="37"/>
      <c r="FS912" s="37"/>
      <c r="FT912" s="37"/>
      <c r="FU912" s="37"/>
      <c r="FV912" s="37"/>
      <c r="FW912" s="37"/>
      <c r="FX912" s="37"/>
      <c r="FY912" s="37"/>
      <c r="FZ912" s="37"/>
      <c r="GA912" s="37"/>
      <c r="GB912" s="37"/>
      <c r="GC912" s="37"/>
      <c r="GD912" s="37"/>
      <c r="GE912" s="37"/>
      <c r="GF912" s="37"/>
      <c r="GG912" s="37"/>
      <c r="GH912" s="37"/>
      <c r="GI912" s="37"/>
      <c r="GJ912" s="37"/>
      <c r="GK912" s="37"/>
      <c r="GL912" s="37"/>
      <c r="GM912" s="37"/>
      <c r="GN912" s="37"/>
      <c r="GO912" s="37"/>
      <c r="GP912" s="37"/>
      <c r="GQ912" s="37"/>
      <c r="GR912" s="37"/>
      <c r="GS912" s="37"/>
      <c r="GT912" s="37"/>
      <c r="GU912" s="37"/>
      <c r="GV912" s="37"/>
      <c r="GW912" s="37"/>
      <c r="GX912" s="37"/>
      <c r="GY912" s="37"/>
      <c r="GZ912" s="37"/>
      <c r="HA912" s="37"/>
      <c r="HB912" s="37"/>
      <c r="HC912" s="37"/>
      <c r="HD912" s="37"/>
      <c r="HE912" s="37"/>
      <c r="HF912" s="37"/>
      <c r="HG912" s="37"/>
      <c r="HH912" s="37"/>
      <c r="HI912" s="37"/>
      <c r="HJ912" s="37"/>
      <c r="HK912" s="37"/>
      <c r="HL912" s="37"/>
      <c r="HM912" s="37"/>
      <c r="HN912" s="37"/>
      <c r="HO912" s="37"/>
      <c r="HP912" s="37"/>
      <c r="HQ912" s="37"/>
      <c r="HR912" s="37"/>
      <c r="HS912" s="37"/>
      <c r="HT912" s="37"/>
      <c r="HU912" s="37"/>
      <c r="HV912" s="37"/>
      <c r="HW912" s="37"/>
      <c r="HX912" s="37"/>
      <c r="HY912" s="37"/>
      <c r="HZ912" s="37"/>
      <c r="IA912" s="37"/>
      <c r="IB912" s="37"/>
      <c r="IC912" s="37"/>
      <c r="ID912" s="37"/>
      <c r="IE912" s="37"/>
      <c r="IF912" s="37"/>
      <c r="IG912" s="37"/>
      <c r="IH912" s="37"/>
      <c r="II912" s="37"/>
      <c r="IJ912" s="37"/>
      <c r="IK912" s="37"/>
      <c r="IL912" s="37"/>
      <c r="IM912" s="37"/>
      <c r="IN912" s="37"/>
      <c r="IO912" s="37"/>
      <c r="IP912" s="37"/>
      <c r="IQ912" s="37"/>
    </row>
    <row r="913" spans="1:251" s="51" customFormat="1" ht="18.75" customHeight="1">
      <c r="A913" s="43"/>
      <c r="B913" s="60"/>
      <c r="C913" s="104" t="s">
        <v>437</v>
      </c>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6"/>
      <c r="AA913" s="107">
        <v>6785773</v>
      </c>
      <c r="AB913" s="108"/>
      <c r="AC913" s="108"/>
      <c r="AD913" s="108"/>
      <c r="AE913" s="108"/>
      <c r="AF913" s="108"/>
      <c r="AG913" s="108"/>
      <c r="AH913" s="108"/>
      <c r="AI913" s="109"/>
      <c r="AJ913" s="107">
        <f>6395576+182405</f>
        <v>6577981</v>
      </c>
      <c r="AK913" s="108"/>
      <c r="AL913" s="108"/>
      <c r="AM913" s="108"/>
      <c r="AN913" s="108"/>
      <c r="AO913" s="108"/>
      <c r="AP913" s="108"/>
      <c r="AQ913" s="108"/>
      <c r="AR913" s="109"/>
      <c r="AS913" s="110"/>
      <c r="AT913" s="111"/>
      <c r="AU913" s="111"/>
      <c r="AV913" s="111"/>
      <c r="AW913" s="111"/>
      <c r="AX913" s="112"/>
      <c r="AY913" s="37"/>
      <c r="AZ913" s="37"/>
      <c r="BA913" s="37"/>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c r="CT913" s="37"/>
      <c r="CU913" s="37"/>
      <c r="CV913" s="37"/>
      <c r="CW913" s="37"/>
      <c r="CX913" s="37"/>
      <c r="CY913" s="37"/>
      <c r="CZ913" s="37"/>
      <c r="DA913" s="37"/>
      <c r="DB913" s="37"/>
      <c r="DC913" s="37"/>
      <c r="DD913" s="37"/>
      <c r="DE913" s="37"/>
      <c r="DF913" s="37"/>
      <c r="DG913" s="37"/>
      <c r="DH913" s="37"/>
      <c r="DI913" s="37"/>
      <c r="DJ913" s="37"/>
      <c r="DK913" s="37"/>
      <c r="DL913" s="37"/>
      <c r="DM913" s="37"/>
      <c r="DN913" s="37"/>
      <c r="DO913" s="37"/>
      <c r="DP913" s="37"/>
      <c r="DQ913" s="37"/>
      <c r="DR913" s="37"/>
      <c r="DS913" s="37"/>
      <c r="DT913" s="37"/>
      <c r="DU913" s="37"/>
      <c r="DV913" s="37"/>
      <c r="DW913" s="37"/>
      <c r="DX913" s="37"/>
      <c r="DY913" s="37"/>
      <c r="DZ913" s="37"/>
      <c r="EA913" s="37"/>
      <c r="EB913" s="37"/>
      <c r="EC913" s="37"/>
      <c r="ED913" s="37"/>
      <c r="EE913" s="37"/>
      <c r="EF913" s="37"/>
      <c r="EG913" s="37"/>
      <c r="EH913" s="37"/>
      <c r="EI913" s="37"/>
      <c r="EJ913" s="37"/>
      <c r="EK913" s="37"/>
      <c r="EL913" s="37"/>
      <c r="EM913" s="37"/>
      <c r="EN913" s="37"/>
      <c r="EO913" s="37"/>
      <c r="EP913" s="37"/>
      <c r="EQ913" s="37"/>
      <c r="ER913" s="37"/>
      <c r="ES913" s="37"/>
      <c r="ET913" s="37"/>
      <c r="EU913" s="37"/>
      <c r="EV913" s="37"/>
      <c r="EW913" s="37"/>
      <c r="EX913" s="37"/>
      <c r="EY913" s="37"/>
      <c r="EZ913" s="37"/>
      <c r="FA913" s="37"/>
      <c r="FB913" s="37"/>
      <c r="FC913" s="37"/>
      <c r="FD913" s="37"/>
      <c r="FE913" s="37"/>
      <c r="FF913" s="37"/>
      <c r="FG913" s="37"/>
      <c r="FH913" s="37"/>
      <c r="FI913" s="37"/>
      <c r="FJ913" s="37"/>
      <c r="FK913" s="37"/>
      <c r="FL913" s="37"/>
      <c r="FM913" s="37"/>
      <c r="FN913" s="37"/>
      <c r="FO913" s="37"/>
      <c r="FP913" s="37"/>
      <c r="FQ913" s="37"/>
      <c r="FR913" s="37"/>
      <c r="FS913" s="37"/>
      <c r="FT913" s="37"/>
      <c r="FU913" s="37"/>
      <c r="FV913" s="37"/>
      <c r="FW913" s="37"/>
      <c r="FX913" s="37"/>
      <c r="FY913" s="37"/>
      <c r="FZ913" s="37"/>
      <c r="GA913" s="37"/>
      <c r="GB913" s="37"/>
      <c r="GC913" s="37"/>
      <c r="GD913" s="37"/>
      <c r="GE913" s="37"/>
      <c r="GF913" s="37"/>
      <c r="GG913" s="37"/>
      <c r="GH913" s="37"/>
      <c r="GI913" s="37"/>
      <c r="GJ913" s="37"/>
      <c r="GK913" s="37"/>
      <c r="GL913" s="37"/>
      <c r="GM913" s="37"/>
      <c r="GN913" s="37"/>
      <c r="GO913" s="37"/>
      <c r="GP913" s="37"/>
      <c r="GQ913" s="37"/>
      <c r="GR913" s="37"/>
      <c r="GS913" s="37"/>
      <c r="GT913" s="37"/>
      <c r="GU913" s="37"/>
      <c r="GV913" s="37"/>
      <c r="GW913" s="37"/>
      <c r="GX913" s="37"/>
      <c r="GY913" s="37"/>
      <c r="GZ913" s="37"/>
      <c r="HA913" s="37"/>
      <c r="HB913" s="37"/>
      <c r="HC913" s="37"/>
      <c r="HD913" s="37"/>
      <c r="HE913" s="37"/>
      <c r="HF913" s="37"/>
      <c r="HG913" s="37"/>
      <c r="HH913" s="37"/>
      <c r="HI913" s="37"/>
      <c r="HJ913" s="37"/>
      <c r="HK913" s="37"/>
      <c r="HL913" s="37"/>
      <c r="HM913" s="37"/>
      <c r="HN913" s="37"/>
      <c r="HO913" s="37"/>
      <c r="HP913" s="37"/>
      <c r="HQ913" s="37"/>
      <c r="HR913" s="37"/>
      <c r="HS913" s="37"/>
      <c r="HT913" s="37"/>
      <c r="HU913" s="37"/>
      <c r="HV913" s="37"/>
      <c r="HW913" s="37"/>
      <c r="HX913" s="37"/>
      <c r="HY913" s="37"/>
      <c r="HZ913" s="37"/>
      <c r="IA913" s="37"/>
      <c r="IB913" s="37"/>
      <c r="IC913" s="37"/>
      <c r="ID913" s="37"/>
      <c r="IE913" s="37"/>
      <c r="IF913" s="37"/>
      <c r="IG913" s="37"/>
      <c r="IH913" s="37"/>
      <c r="II913" s="37"/>
      <c r="IJ913" s="37"/>
      <c r="IK913" s="37"/>
      <c r="IL913" s="37"/>
      <c r="IM913" s="37"/>
      <c r="IN913" s="37"/>
      <c r="IO913" s="37"/>
      <c r="IP913" s="37"/>
      <c r="IQ913" s="37"/>
    </row>
    <row r="914" spans="1:251" s="51" customFormat="1" ht="18.75" customHeight="1">
      <c r="A914" s="43"/>
      <c r="B914" s="60"/>
      <c r="C914" s="104" t="s">
        <v>438</v>
      </c>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6"/>
      <c r="AA914" s="107">
        <v>95950</v>
      </c>
      <c r="AB914" s="108"/>
      <c r="AC914" s="108"/>
      <c r="AD914" s="108"/>
      <c r="AE914" s="108"/>
      <c r="AF914" s="108"/>
      <c r="AG914" s="108"/>
      <c r="AH914" s="108"/>
      <c r="AI914" s="109"/>
      <c r="AJ914" s="107">
        <v>93958</v>
      </c>
      <c r="AK914" s="108"/>
      <c r="AL914" s="108"/>
      <c r="AM914" s="108"/>
      <c r="AN914" s="108"/>
      <c r="AO914" s="108"/>
      <c r="AP914" s="108"/>
      <c r="AQ914" s="108"/>
      <c r="AR914" s="109"/>
      <c r="AS914" s="110"/>
      <c r="AT914" s="111"/>
      <c r="AU914" s="111"/>
      <c r="AV914" s="111"/>
      <c r="AW914" s="111"/>
      <c r="AX914" s="112"/>
      <c r="AY914" s="37"/>
      <c r="AZ914" s="37"/>
      <c r="BA914" s="37"/>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c r="CT914" s="37"/>
      <c r="CU914" s="37"/>
      <c r="CV914" s="37"/>
      <c r="CW914" s="37"/>
      <c r="CX914" s="37"/>
      <c r="CY914" s="37"/>
      <c r="CZ914" s="37"/>
      <c r="DA914" s="37"/>
      <c r="DB914" s="37"/>
      <c r="DC914" s="37"/>
      <c r="DD914" s="37"/>
      <c r="DE914" s="37"/>
      <c r="DF914" s="37"/>
      <c r="DG914" s="37"/>
      <c r="DH914" s="37"/>
      <c r="DI914" s="37"/>
      <c r="DJ914" s="37"/>
      <c r="DK914" s="37"/>
      <c r="DL914" s="37"/>
      <c r="DM914" s="37"/>
      <c r="DN914" s="37"/>
      <c r="DO914" s="37"/>
      <c r="DP914" s="37"/>
      <c r="DQ914" s="37"/>
      <c r="DR914" s="37"/>
      <c r="DS914" s="37"/>
      <c r="DT914" s="37"/>
      <c r="DU914" s="37"/>
      <c r="DV914" s="37"/>
      <c r="DW914" s="37"/>
      <c r="DX914" s="37"/>
      <c r="DY914" s="37"/>
      <c r="DZ914" s="37"/>
      <c r="EA914" s="37"/>
      <c r="EB914" s="37"/>
      <c r="EC914" s="37"/>
      <c r="ED914" s="37"/>
      <c r="EE914" s="37"/>
      <c r="EF914" s="37"/>
      <c r="EG914" s="37"/>
      <c r="EH914" s="37"/>
      <c r="EI914" s="37"/>
      <c r="EJ914" s="37"/>
      <c r="EK914" s="37"/>
      <c r="EL914" s="37"/>
      <c r="EM914" s="37"/>
      <c r="EN914" s="37"/>
      <c r="EO914" s="37"/>
      <c r="EP914" s="37"/>
      <c r="EQ914" s="37"/>
      <c r="ER914" s="37"/>
      <c r="ES914" s="37"/>
      <c r="ET914" s="37"/>
      <c r="EU914" s="37"/>
      <c r="EV914" s="37"/>
      <c r="EW914" s="37"/>
      <c r="EX914" s="37"/>
      <c r="EY914" s="37"/>
      <c r="EZ914" s="37"/>
      <c r="FA914" s="37"/>
      <c r="FB914" s="37"/>
      <c r="FC914" s="37"/>
      <c r="FD914" s="37"/>
      <c r="FE914" s="37"/>
      <c r="FF914" s="37"/>
      <c r="FG914" s="37"/>
      <c r="FH914" s="37"/>
      <c r="FI914" s="37"/>
      <c r="FJ914" s="37"/>
      <c r="FK914" s="37"/>
      <c r="FL914" s="37"/>
      <c r="FM914" s="37"/>
      <c r="FN914" s="37"/>
      <c r="FO914" s="37"/>
      <c r="FP914" s="37"/>
      <c r="FQ914" s="37"/>
      <c r="FR914" s="37"/>
      <c r="FS914" s="37"/>
      <c r="FT914" s="37"/>
      <c r="FU914" s="37"/>
      <c r="FV914" s="37"/>
      <c r="FW914" s="37"/>
      <c r="FX914" s="37"/>
      <c r="FY914" s="37"/>
      <c r="FZ914" s="37"/>
      <c r="GA914" s="37"/>
      <c r="GB914" s="37"/>
      <c r="GC914" s="37"/>
      <c r="GD914" s="37"/>
      <c r="GE914" s="37"/>
      <c r="GF914" s="37"/>
      <c r="GG914" s="37"/>
      <c r="GH914" s="37"/>
      <c r="GI914" s="37"/>
      <c r="GJ914" s="37"/>
      <c r="GK914" s="37"/>
      <c r="GL914" s="37"/>
      <c r="GM914" s="37"/>
      <c r="GN914" s="37"/>
      <c r="GO914" s="37"/>
      <c r="GP914" s="37"/>
      <c r="GQ914" s="37"/>
      <c r="GR914" s="37"/>
      <c r="GS914" s="37"/>
      <c r="GT914" s="37"/>
      <c r="GU914" s="37"/>
      <c r="GV914" s="37"/>
      <c r="GW914" s="37"/>
      <c r="GX914" s="37"/>
      <c r="GY914" s="37"/>
      <c r="GZ914" s="37"/>
      <c r="HA914" s="37"/>
      <c r="HB914" s="37"/>
      <c r="HC914" s="37"/>
      <c r="HD914" s="37"/>
      <c r="HE914" s="37"/>
      <c r="HF914" s="37"/>
      <c r="HG914" s="37"/>
      <c r="HH914" s="37"/>
      <c r="HI914" s="37"/>
      <c r="HJ914" s="37"/>
      <c r="HK914" s="37"/>
      <c r="HL914" s="37"/>
      <c r="HM914" s="37"/>
      <c r="HN914" s="37"/>
      <c r="HO914" s="37"/>
      <c r="HP914" s="37"/>
      <c r="HQ914" s="37"/>
      <c r="HR914" s="37"/>
      <c r="HS914" s="37"/>
      <c r="HT914" s="37"/>
      <c r="HU914" s="37"/>
      <c r="HV914" s="37"/>
      <c r="HW914" s="37"/>
      <c r="HX914" s="37"/>
      <c r="HY914" s="37"/>
      <c r="HZ914" s="37"/>
      <c r="IA914" s="37"/>
      <c r="IB914" s="37"/>
      <c r="IC914" s="37"/>
      <c r="ID914" s="37"/>
      <c r="IE914" s="37"/>
      <c r="IF914" s="37"/>
      <c r="IG914" s="37"/>
      <c r="IH914" s="37"/>
      <c r="II914" s="37"/>
      <c r="IJ914" s="37"/>
      <c r="IK914" s="37"/>
      <c r="IL914" s="37"/>
      <c r="IM914" s="37"/>
      <c r="IN914" s="37"/>
      <c r="IO914" s="37"/>
      <c r="IP914" s="37"/>
      <c r="IQ914" s="37"/>
    </row>
    <row r="915" spans="1:251" s="51" customFormat="1" ht="18.75" customHeight="1">
      <c r="A915" s="43"/>
      <c r="B915" s="60"/>
      <c r="C915" s="104" t="s">
        <v>439</v>
      </c>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6"/>
      <c r="AA915" s="107">
        <v>108013</v>
      </c>
      <c r="AB915" s="108"/>
      <c r="AC915" s="108"/>
      <c r="AD915" s="108"/>
      <c r="AE915" s="108"/>
      <c r="AF915" s="108"/>
      <c r="AG915" s="108"/>
      <c r="AH915" s="108"/>
      <c r="AI915" s="109"/>
      <c r="AJ915" s="107">
        <v>101740</v>
      </c>
      <c r="AK915" s="108"/>
      <c r="AL915" s="108"/>
      <c r="AM915" s="108"/>
      <c r="AN915" s="108"/>
      <c r="AO915" s="108"/>
      <c r="AP915" s="108"/>
      <c r="AQ915" s="108"/>
      <c r="AR915" s="109"/>
      <c r="AS915" s="110"/>
      <c r="AT915" s="111"/>
      <c r="AU915" s="111"/>
      <c r="AV915" s="111"/>
      <c r="AW915" s="111"/>
      <c r="AX915" s="112"/>
      <c r="AY915" s="37"/>
      <c r="AZ915" s="37"/>
      <c r="BA915" s="37"/>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c r="CT915" s="37"/>
      <c r="CU915" s="37"/>
      <c r="CV915" s="37"/>
      <c r="CW915" s="37"/>
      <c r="CX915" s="37"/>
      <c r="CY915" s="37"/>
      <c r="CZ915" s="37"/>
      <c r="DA915" s="37"/>
      <c r="DB915" s="37"/>
      <c r="DC915" s="37"/>
      <c r="DD915" s="37"/>
      <c r="DE915" s="37"/>
      <c r="DF915" s="37"/>
      <c r="DG915" s="37"/>
      <c r="DH915" s="37"/>
      <c r="DI915" s="37"/>
      <c r="DJ915" s="37"/>
      <c r="DK915" s="37"/>
      <c r="DL915" s="37"/>
      <c r="DM915" s="37"/>
      <c r="DN915" s="37"/>
      <c r="DO915" s="37"/>
      <c r="DP915" s="37"/>
      <c r="DQ915" s="37"/>
      <c r="DR915" s="37"/>
      <c r="DS915" s="37"/>
      <c r="DT915" s="37"/>
      <c r="DU915" s="37"/>
      <c r="DV915" s="37"/>
      <c r="DW915" s="37"/>
      <c r="DX915" s="37"/>
      <c r="DY915" s="37"/>
      <c r="DZ915" s="37"/>
      <c r="EA915" s="37"/>
      <c r="EB915" s="37"/>
      <c r="EC915" s="37"/>
      <c r="ED915" s="37"/>
      <c r="EE915" s="37"/>
      <c r="EF915" s="37"/>
      <c r="EG915" s="37"/>
      <c r="EH915" s="37"/>
      <c r="EI915" s="37"/>
      <c r="EJ915" s="37"/>
      <c r="EK915" s="37"/>
      <c r="EL915" s="37"/>
      <c r="EM915" s="37"/>
      <c r="EN915" s="37"/>
      <c r="EO915" s="37"/>
      <c r="EP915" s="37"/>
      <c r="EQ915" s="37"/>
      <c r="ER915" s="37"/>
      <c r="ES915" s="37"/>
      <c r="ET915" s="37"/>
      <c r="EU915" s="37"/>
      <c r="EV915" s="37"/>
      <c r="EW915" s="37"/>
      <c r="EX915" s="37"/>
      <c r="EY915" s="37"/>
      <c r="EZ915" s="37"/>
      <c r="FA915" s="37"/>
      <c r="FB915" s="37"/>
      <c r="FC915" s="37"/>
      <c r="FD915" s="37"/>
      <c r="FE915" s="37"/>
      <c r="FF915" s="37"/>
      <c r="FG915" s="37"/>
      <c r="FH915" s="37"/>
      <c r="FI915" s="37"/>
      <c r="FJ915" s="37"/>
      <c r="FK915" s="37"/>
      <c r="FL915" s="37"/>
      <c r="FM915" s="37"/>
      <c r="FN915" s="37"/>
      <c r="FO915" s="37"/>
      <c r="FP915" s="37"/>
      <c r="FQ915" s="37"/>
      <c r="FR915" s="37"/>
      <c r="FS915" s="37"/>
      <c r="FT915" s="37"/>
      <c r="FU915" s="37"/>
      <c r="FV915" s="37"/>
      <c r="FW915" s="37"/>
      <c r="FX915" s="37"/>
      <c r="FY915" s="37"/>
      <c r="FZ915" s="37"/>
      <c r="GA915" s="37"/>
      <c r="GB915" s="37"/>
      <c r="GC915" s="37"/>
      <c r="GD915" s="37"/>
      <c r="GE915" s="37"/>
      <c r="GF915" s="37"/>
      <c r="GG915" s="37"/>
      <c r="GH915" s="37"/>
      <c r="GI915" s="37"/>
      <c r="GJ915" s="37"/>
      <c r="GK915" s="37"/>
      <c r="GL915" s="37"/>
      <c r="GM915" s="37"/>
      <c r="GN915" s="37"/>
      <c r="GO915" s="37"/>
      <c r="GP915" s="37"/>
      <c r="GQ915" s="37"/>
      <c r="GR915" s="37"/>
      <c r="GS915" s="37"/>
      <c r="GT915" s="37"/>
      <c r="GU915" s="37"/>
      <c r="GV915" s="37"/>
      <c r="GW915" s="37"/>
      <c r="GX915" s="37"/>
      <c r="GY915" s="37"/>
      <c r="GZ915" s="37"/>
      <c r="HA915" s="37"/>
      <c r="HB915" s="37"/>
      <c r="HC915" s="37"/>
      <c r="HD915" s="37"/>
      <c r="HE915" s="37"/>
      <c r="HF915" s="37"/>
      <c r="HG915" s="37"/>
      <c r="HH915" s="37"/>
      <c r="HI915" s="37"/>
      <c r="HJ915" s="37"/>
      <c r="HK915" s="37"/>
      <c r="HL915" s="37"/>
      <c r="HM915" s="37"/>
      <c r="HN915" s="37"/>
      <c r="HO915" s="37"/>
      <c r="HP915" s="37"/>
      <c r="HQ915" s="37"/>
      <c r="HR915" s="37"/>
      <c r="HS915" s="37"/>
      <c r="HT915" s="37"/>
      <c r="HU915" s="37"/>
      <c r="HV915" s="37"/>
      <c r="HW915" s="37"/>
      <c r="HX915" s="37"/>
      <c r="HY915" s="37"/>
      <c r="HZ915" s="37"/>
      <c r="IA915" s="37"/>
      <c r="IB915" s="37"/>
      <c r="IC915" s="37"/>
      <c r="ID915" s="37"/>
      <c r="IE915" s="37"/>
      <c r="IF915" s="37"/>
      <c r="IG915" s="37"/>
      <c r="IH915" s="37"/>
      <c r="II915" s="37"/>
      <c r="IJ915" s="37"/>
      <c r="IK915" s="37"/>
      <c r="IL915" s="37"/>
      <c r="IM915" s="37"/>
      <c r="IN915" s="37"/>
      <c r="IO915" s="37"/>
      <c r="IP915" s="37"/>
      <c r="IQ915" s="37"/>
    </row>
    <row r="916" spans="1:251" s="51" customFormat="1" ht="18.75" customHeight="1">
      <c r="A916" s="43"/>
      <c r="B916" s="60"/>
      <c r="C916" s="104" t="s">
        <v>440</v>
      </c>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6"/>
      <c r="AA916" s="107">
        <v>351924</v>
      </c>
      <c r="AB916" s="108"/>
      <c r="AC916" s="108"/>
      <c r="AD916" s="108"/>
      <c r="AE916" s="108"/>
      <c r="AF916" s="108"/>
      <c r="AG916" s="108"/>
      <c r="AH916" s="108"/>
      <c r="AI916" s="109"/>
      <c r="AJ916" s="107">
        <f>346395+10842</f>
        <v>357237</v>
      </c>
      <c r="AK916" s="108"/>
      <c r="AL916" s="108"/>
      <c r="AM916" s="108"/>
      <c r="AN916" s="108"/>
      <c r="AO916" s="108"/>
      <c r="AP916" s="108"/>
      <c r="AQ916" s="108"/>
      <c r="AR916" s="109"/>
      <c r="AS916" s="110"/>
      <c r="AT916" s="111"/>
      <c r="AU916" s="111"/>
      <c r="AV916" s="111"/>
      <c r="AW916" s="111"/>
      <c r="AX916" s="112"/>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c r="CT916" s="37"/>
      <c r="CU916" s="37"/>
      <c r="CV916" s="37"/>
      <c r="CW916" s="37"/>
      <c r="CX916" s="37"/>
      <c r="CY916" s="37"/>
      <c r="CZ916" s="37"/>
      <c r="DA916" s="37"/>
      <c r="DB916" s="37"/>
      <c r="DC916" s="37"/>
      <c r="DD916" s="37"/>
      <c r="DE916" s="37"/>
      <c r="DF916" s="37"/>
      <c r="DG916" s="37"/>
      <c r="DH916" s="37"/>
      <c r="DI916" s="37"/>
      <c r="DJ916" s="37"/>
      <c r="DK916" s="37"/>
      <c r="DL916" s="37"/>
      <c r="DM916" s="37"/>
      <c r="DN916" s="37"/>
      <c r="DO916" s="37"/>
      <c r="DP916" s="37"/>
      <c r="DQ916" s="37"/>
      <c r="DR916" s="37"/>
      <c r="DS916" s="37"/>
      <c r="DT916" s="37"/>
      <c r="DU916" s="37"/>
      <c r="DV916" s="37"/>
      <c r="DW916" s="37"/>
      <c r="DX916" s="37"/>
      <c r="DY916" s="37"/>
      <c r="DZ916" s="37"/>
      <c r="EA916" s="37"/>
      <c r="EB916" s="37"/>
      <c r="EC916" s="37"/>
      <c r="ED916" s="37"/>
      <c r="EE916" s="37"/>
      <c r="EF916" s="37"/>
      <c r="EG916" s="37"/>
      <c r="EH916" s="37"/>
      <c r="EI916" s="37"/>
      <c r="EJ916" s="37"/>
      <c r="EK916" s="37"/>
      <c r="EL916" s="37"/>
      <c r="EM916" s="37"/>
      <c r="EN916" s="37"/>
      <c r="EO916" s="37"/>
      <c r="EP916" s="37"/>
      <c r="EQ916" s="37"/>
      <c r="ER916" s="37"/>
      <c r="ES916" s="37"/>
      <c r="ET916" s="37"/>
      <c r="EU916" s="37"/>
      <c r="EV916" s="37"/>
      <c r="EW916" s="37"/>
      <c r="EX916" s="37"/>
      <c r="EY916" s="37"/>
      <c r="EZ916" s="37"/>
      <c r="FA916" s="37"/>
      <c r="FB916" s="37"/>
      <c r="FC916" s="37"/>
      <c r="FD916" s="37"/>
      <c r="FE916" s="37"/>
      <c r="FF916" s="37"/>
      <c r="FG916" s="37"/>
      <c r="FH916" s="37"/>
      <c r="FI916" s="37"/>
      <c r="FJ916" s="37"/>
      <c r="FK916" s="37"/>
      <c r="FL916" s="37"/>
      <c r="FM916" s="37"/>
      <c r="FN916" s="37"/>
      <c r="FO916" s="37"/>
      <c r="FP916" s="37"/>
      <c r="FQ916" s="37"/>
      <c r="FR916" s="37"/>
      <c r="FS916" s="37"/>
      <c r="FT916" s="37"/>
      <c r="FU916" s="37"/>
      <c r="FV916" s="37"/>
      <c r="FW916" s="37"/>
      <c r="FX916" s="37"/>
      <c r="FY916" s="37"/>
      <c r="FZ916" s="37"/>
      <c r="GA916" s="37"/>
      <c r="GB916" s="37"/>
      <c r="GC916" s="37"/>
      <c r="GD916" s="37"/>
      <c r="GE916" s="37"/>
      <c r="GF916" s="37"/>
      <c r="GG916" s="37"/>
      <c r="GH916" s="37"/>
      <c r="GI916" s="37"/>
      <c r="GJ916" s="37"/>
      <c r="GK916" s="37"/>
      <c r="GL916" s="37"/>
      <c r="GM916" s="37"/>
      <c r="GN916" s="37"/>
      <c r="GO916" s="37"/>
      <c r="GP916" s="37"/>
      <c r="GQ916" s="37"/>
      <c r="GR916" s="37"/>
      <c r="GS916" s="37"/>
      <c r="GT916" s="37"/>
      <c r="GU916" s="37"/>
      <c r="GV916" s="37"/>
      <c r="GW916" s="37"/>
      <c r="GX916" s="37"/>
      <c r="GY916" s="37"/>
      <c r="GZ916" s="37"/>
      <c r="HA916" s="37"/>
      <c r="HB916" s="37"/>
      <c r="HC916" s="37"/>
      <c r="HD916" s="37"/>
      <c r="HE916" s="37"/>
      <c r="HF916" s="37"/>
      <c r="HG916" s="37"/>
      <c r="HH916" s="37"/>
      <c r="HI916" s="37"/>
      <c r="HJ916" s="37"/>
      <c r="HK916" s="37"/>
      <c r="HL916" s="37"/>
      <c r="HM916" s="37"/>
      <c r="HN916" s="37"/>
      <c r="HO916" s="37"/>
      <c r="HP916" s="37"/>
      <c r="HQ916" s="37"/>
      <c r="HR916" s="37"/>
      <c r="HS916" s="37"/>
      <c r="HT916" s="37"/>
      <c r="HU916" s="37"/>
      <c r="HV916" s="37"/>
      <c r="HW916" s="37"/>
      <c r="HX916" s="37"/>
      <c r="HY916" s="37"/>
      <c r="HZ916" s="37"/>
      <c r="IA916" s="37"/>
      <c r="IB916" s="37"/>
      <c r="IC916" s="37"/>
      <c r="ID916" s="37"/>
      <c r="IE916" s="37"/>
      <c r="IF916" s="37"/>
      <c r="IG916" s="37"/>
      <c r="IH916" s="37"/>
      <c r="II916" s="37"/>
      <c r="IJ916" s="37"/>
      <c r="IK916" s="37"/>
      <c r="IL916" s="37"/>
      <c r="IM916" s="37"/>
      <c r="IN916" s="37"/>
      <c r="IO916" s="37"/>
      <c r="IP916" s="37"/>
      <c r="IQ916" s="37"/>
    </row>
    <row r="917" spans="1:251" s="51" customFormat="1" ht="18.75" customHeight="1">
      <c r="A917" s="43"/>
      <c r="B917" s="60"/>
      <c r="C917" s="104" t="s">
        <v>441</v>
      </c>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6"/>
      <c r="AA917" s="107">
        <v>26482</v>
      </c>
      <c r="AB917" s="108"/>
      <c r="AC917" s="108"/>
      <c r="AD917" s="108"/>
      <c r="AE917" s="108"/>
      <c r="AF917" s="108"/>
      <c r="AG917" s="108"/>
      <c r="AH917" s="108"/>
      <c r="AI917" s="109"/>
      <c r="AJ917" s="107">
        <v>27750</v>
      </c>
      <c r="AK917" s="108"/>
      <c r="AL917" s="108"/>
      <c r="AM917" s="108"/>
      <c r="AN917" s="108"/>
      <c r="AO917" s="108"/>
      <c r="AP917" s="108"/>
      <c r="AQ917" s="108"/>
      <c r="AR917" s="109"/>
      <c r="AS917" s="110"/>
      <c r="AT917" s="111"/>
      <c r="AU917" s="111"/>
      <c r="AV917" s="111"/>
      <c r="AW917" s="111"/>
      <c r="AX917" s="112"/>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c r="CT917" s="37"/>
      <c r="CU917" s="37"/>
      <c r="CV917" s="37"/>
      <c r="CW917" s="37"/>
      <c r="CX917" s="37"/>
      <c r="CY917" s="37"/>
      <c r="CZ917" s="37"/>
      <c r="DA917" s="37"/>
      <c r="DB917" s="37"/>
      <c r="DC917" s="37"/>
      <c r="DD917" s="37"/>
      <c r="DE917" s="37"/>
      <c r="DF917" s="37"/>
      <c r="DG917" s="37"/>
      <c r="DH917" s="37"/>
      <c r="DI917" s="37"/>
      <c r="DJ917" s="37"/>
      <c r="DK917" s="37"/>
      <c r="DL917" s="37"/>
      <c r="DM917" s="37"/>
      <c r="DN917" s="37"/>
      <c r="DO917" s="37"/>
      <c r="DP917" s="37"/>
      <c r="DQ917" s="37"/>
      <c r="DR917" s="37"/>
      <c r="DS917" s="37"/>
      <c r="DT917" s="37"/>
      <c r="DU917" s="37"/>
      <c r="DV917" s="37"/>
      <c r="DW917" s="37"/>
      <c r="DX917" s="37"/>
      <c r="DY917" s="37"/>
      <c r="DZ917" s="37"/>
      <c r="EA917" s="37"/>
      <c r="EB917" s="37"/>
      <c r="EC917" s="37"/>
      <c r="ED917" s="37"/>
      <c r="EE917" s="37"/>
      <c r="EF917" s="37"/>
      <c r="EG917" s="37"/>
      <c r="EH917" s="37"/>
      <c r="EI917" s="37"/>
      <c r="EJ917" s="37"/>
      <c r="EK917" s="37"/>
      <c r="EL917" s="37"/>
      <c r="EM917" s="37"/>
      <c r="EN917" s="37"/>
      <c r="EO917" s="37"/>
      <c r="EP917" s="37"/>
      <c r="EQ917" s="37"/>
      <c r="ER917" s="37"/>
      <c r="ES917" s="37"/>
      <c r="ET917" s="37"/>
      <c r="EU917" s="37"/>
      <c r="EV917" s="37"/>
      <c r="EW917" s="37"/>
      <c r="EX917" s="37"/>
      <c r="EY917" s="37"/>
      <c r="EZ917" s="37"/>
      <c r="FA917" s="37"/>
      <c r="FB917" s="37"/>
      <c r="FC917" s="37"/>
      <c r="FD917" s="37"/>
      <c r="FE917" s="37"/>
      <c r="FF917" s="37"/>
      <c r="FG917" s="37"/>
      <c r="FH917" s="37"/>
      <c r="FI917" s="37"/>
      <c r="FJ917" s="37"/>
      <c r="FK917" s="37"/>
      <c r="FL917" s="37"/>
      <c r="FM917" s="37"/>
      <c r="FN917" s="37"/>
      <c r="FO917" s="37"/>
      <c r="FP917" s="37"/>
      <c r="FQ917" s="37"/>
      <c r="FR917" s="37"/>
      <c r="FS917" s="37"/>
      <c r="FT917" s="37"/>
      <c r="FU917" s="37"/>
      <c r="FV917" s="37"/>
      <c r="FW917" s="37"/>
      <c r="FX917" s="37"/>
      <c r="FY917" s="37"/>
      <c r="FZ917" s="37"/>
      <c r="GA917" s="37"/>
      <c r="GB917" s="37"/>
      <c r="GC917" s="37"/>
      <c r="GD917" s="37"/>
      <c r="GE917" s="37"/>
      <c r="GF917" s="37"/>
      <c r="GG917" s="37"/>
      <c r="GH917" s="37"/>
      <c r="GI917" s="37"/>
      <c r="GJ917" s="37"/>
      <c r="GK917" s="37"/>
      <c r="GL917" s="37"/>
      <c r="GM917" s="37"/>
      <c r="GN917" s="37"/>
      <c r="GO917" s="37"/>
      <c r="GP917" s="37"/>
      <c r="GQ917" s="37"/>
      <c r="GR917" s="37"/>
      <c r="GS917" s="37"/>
      <c r="GT917" s="37"/>
      <c r="GU917" s="37"/>
      <c r="GV917" s="37"/>
      <c r="GW917" s="37"/>
      <c r="GX917" s="37"/>
      <c r="GY917" s="37"/>
      <c r="GZ917" s="37"/>
      <c r="HA917" s="37"/>
      <c r="HB917" s="37"/>
      <c r="HC917" s="37"/>
      <c r="HD917" s="37"/>
      <c r="HE917" s="37"/>
      <c r="HF917" s="37"/>
      <c r="HG917" s="37"/>
      <c r="HH917" s="37"/>
      <c r="HI917" s="37"/>
      <c r="HJ917" s="37"/>
      <c r="HK917" s="37"/>
      <c r="HL917" s="37"/>
      <c r="HM917" s="37"/>
      <c r="HN917" s="37"/>
      <c r="HO917" s="37"/>
      <c r="HP917" s="37"/>
      <c r="HQ917" s="37"/>
      <c r="HR917" s="37"/>
      <c r="HS917" s="37"/>
      <c r="HT917" s="37"/>
      <c r="HU917" s="37"/>
      <c r="HV917" s="37"/>
      <c r="HW917" s="37"/>
      <c r="HX917" s="37"/>
      <c r="HY917" s="37"/>
      <c r="HZ917" s="37"/>
      <c r="IA917" s="37"/>
      <c r="IB917" s="37"/>
      <c r="IC917" s="37"/>
      <c r="ID917" s="37"/>
      <c r="IE917" s="37"/>
      <c r="IF917" s="37"/>
      <c r="IG917" s="37"/>
      <c r="IH917" s="37"/>
      <c r="II917" s="37"/>
      <c r="IJ917" s="37"/>
      <c r="IK917" s="37"/>
      <c r="IL917" s="37"/>
      <c r="IM917" s="37"/>
      <c r="IN917" s="37"/>
      <c r="IO917" s="37"/>
      <c r="IP917" s="37"/>
      <c r="IQ917" s="37"/>
    </row>
    <row r="918" spans="1:251" s="51" customFormat="1" ht="18.75" customHeight="1" thickBot="1">
      <c r="A918" s="52"/>
      <c r="B918" s="113" t="s">
        <v>253</v>
      </c>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5"/>
      <c r="AA918" s="116">
        <f>SUM(AA913:AI917)</f>
        <v>7368142</v>
      </c>
      <c r="AB918" s="117"/>
      <c r="AC918" s="117"/>
      <c r="AD918" s="117"/>
      <c r="AE918" s="117"/>
      <c r="AF918" s="117"/>
      <c r="AG918" s="117"/>
      <c r="AH918" s="117"/>
      <c r="AI918" s="118"/>
      <c r="AJ918" s="116">
        <f>SUM(AJ913:AR917)</f>
        <v>7158666</v>
      </c>
      <c r="AK918" s="117"/>
      <c r="AL918" s="117"/>
      <c r="AM918" s="117"/>
      <c r="AN918" s="117"/>
      <c r="AO918" s="117"/>
      <c r="AP918" s="117"/>
      <c r="AQ918" s="117"/>
      <c r="AR918" s="118"/>
      <c r="AS918" s="119"/>
      <c r="AT918" s="120"/>
      <c r="AU918" s="120"/>
      <c r="AV918" s="120"/>
      <c r="AW918" s="120"/>
      <c r="AX918" s="121"/>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c r="CT918" s="37"/>
      <c r="CU918" s="37"/>
      <c r="CV918" s="37"/>
      <c r="CW918" s="37"/>
      <c r="CX918" s="37"/>
      <c r="CY918" s="37"/>
      <c r="CZ918" s="37"/>
      <c r="DA918" s="37"/>
      <c r="DB918" s="37"/>
      <c r="DC918" s="37"/>
      <c r="DD918" s="37"/>
      <c r="DE918" s="37"/>
      <c r="DF918" s="37"/>
      <c r="DG918" s="37"/>
      <c r="DH918" s="37"/>
      <c r="DI918" s="37"/>
      <c r="DJ918" s="37"/>
      <c r="DK918" s="37"/>
      <c r="DL918" s="37"/>
      <c r="DM918" s="37"/>
      <c r="DN918" s="37"/>
      <c r="DO918" s="37"/>
      <c r="DP918" s="37"/>
      <c r="DQ918" s="37"/>
      <c r="DR918" s="37"/>
      <c r="DS918" s="37"/>
      <c r="DT918" s="37"/>
      <c r="DU918" s="37"/>
      <c r="DV918" s="37"/>
      <c r="DW918" s="37"/>
      <c r="DX918" s="37"/>
      <c r="DY918" s="37"/>
      <c r="DZ918" s="37"/>
      <c r="EA918" s="37"/>
      <c r="EB918" s="37"/>
      <c r="EC918" s="37"/>
      <c r="ED918" s="37"/>
      <c r="EE918" s="37"/>
      <c r="EF918" s="37"/>
      <c r="EG918" s="37"/>
      <c r="EH918" s="37"/>
      <c r="EI918" s="37"/>
      <c r="EJ918" s="37"/>
      <c r="EK918" s="37"/>
      <c r="EL918" s="37"/>
      <c r="EM918" s="37"/>
      <c r="EN918" s="37"/>
      <c r="EO918" s="37"/>
      <c r="EP918" s="37"/>
      <c r="EQ918" s="37"/>
      <c r="ER918" s="37"/>
      <c r="ES918" s="37"/>
      <c r="ET918" s="37"/>
      <c r="EU918" s="37"/>
      <c r="EV918" s="37"/>
      <c r="EW918" s="37"/>
      <c r="EX918" s="37"/>
      <c r="EY918" s="37"/>
      <c r="EZ918" s="37"/>
      <c r="FA918" s="37"/>
      <c r="FB918" s="37"/>
      <c r="FC918" s="37"/>
      <c r="FD918" s="37"/>
      <c r="FE918" s="37"/>
      <c r="FF918" s="37"/>
      <c r="FG918" s="37"/>
      <c r="FH918" s="37"/>
      <c r="FI918" s="37"/>
      <c r="FJ918" s="37"/>
      <c r="FK918" s="37"/>
      <c r="FL918" s="37"/>
      <c r="FM918" s="37"/>
      <c r="FN918" s="37"/>
      <c r="FO918" s="37"/>
      <c r="FP918" s="37"/>
      <c r="FQ918" s="37"/>
      <c r="FR918" s="37"/>
      <c r="FS918" s="37"/>
      <c r="FT918" s="37"/>
      <c r="FU918" s="37"/>
      <c r="FV918" s="37"/>
      <c r="FW918" s="37"/>
      <c r="FX918" s="37"/>
      <c r="FY918" s="37"/>
      <c r="FZ918" s="37"/>
      <c r="GA918" s="37"/>
      <c r="GB918" s="37"/>
      <c r="GC918" s="37"/>
      <c r="GD918" s="37"/>
      <c r="GE918" s="37"/>
      <c r="GF918" s="37"/>
      <c r="GG918" s="37"/>
      <c r="GH918" s="37"/>
      <c r="GI918" s="37"/>
      <c r="GJ918" s="37"/>
      <c r="GK918" s="37"/>
      <c r="GL918" s="37"/>
      <c r="GM918" s="37"/>
      <c r="GN918" s="37"/>
      <c r="GO918" s="37"/>
      <c r="GP918" s="37"/>
      <c r="GQ918" s="37"/>
      <c r="GR918" s="37"/>
      <c r="GS918" s="37"/>
      <c r="GT918" s="37"/>
      <c r="GU918" s="37"/>
      <c r="GV918" s="37"/>
      <c r="GW918" s="37"/>
      <c r="GX918" s="37"/>
      <c r="GY918" s="37"/>
      <c r="GZ918" s="37"/>
      <c r="HA918" s="37"/>
      <c r="HB918" s="37"/>
      <c r="HC918" s="37"/>
      <c r="HD918" s="37"/>
      <c r="HE918" s="37"/>
      <c r="HF918" s="37"/>
      <c r="HG918" s="37"/>
      <c r="HH918" s="37"/>
      <c r="HI918" s="37"/>
      <c r="HJ918" s="37"/>
      <c r="HK918" s="37"/>
      <c r="HL918" s="37"/>
      <c r="HM918" s="37"/>
      <c r="HN918" s="37"/>
      <c r="HO918" s="37"/>
      <c r="HP918" s="37"/>
      <c r="HQ918" s="37"/>
      <c r="HR918" s="37"/>
      <c r="HS918" s="37"/>
      <c r="HT918" s="37"/>
      <c r="HU918" s="37"/>
      <c r="HV918" s="37"/>
      <c r="HW918" s="37"/>
      <c r="HX918" s="37"/>
      <c r="HY918" s="37"/>
      <c r="HZ918" s="37"/>
      <c r="IA918" s="37"/>
      <c r="IB918" s="37"/>
      <c r="IC918" s="37"/>
      <c r="ID918" s="37"/>
      <c r="IE918" s="37"/>
      <c r="IF918" s="37"/>
      <c r="IG918" s="37"/>
      <c r="IH918" s="37"/>
      <c r="II918" s="37"/>
      <c r="IJ918" s="37"/>
      <c r="IK918" s="37"/>
      <c r="IL918" s="37"/>
      <c r="IM918" s="37"/>
      <c r="IN918" s="37"/>
      <c r="IO918" s="37"/>
      <c r="IP918" s="37"/>
      <c r="IQ918" s="37"/>
    </row>
    <row r="920" spans="1:251" ht="18.75">
      <c r="A920" s="36" t="s">
        <v>241</v>
      </c>
      <c r="AW920" s="38"/>
      <c r="AX920" s="39"/>
      <c r="AY920" s="38"/>
    </row>
    <row r="922" spans="1:251" ht="18.75">
      <c r="B922" s="122" t="s">
        <v>0</v>
      </c>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row>
    <row r="923" spans="1:251">
      <c r="Z923" s="40"/>
      <c r="AD923" s="40"/>
      <c r="AE923" s="40"/>
      <c r="AF923" s="40"/>
      <c r="AG923" s="40"/>
      <c r="AH923" s="40"/>
      <c r="AI923" s="40"/>
      <c r="AO923" s="40"/>
    </row>
    <row r="924" spans="1:251" ht="13.5" thickBot="1">
      <c r="Z924" s="40"/>
      <c r="AD924" s="40"/>
      <c r="AE924" s="40"/>
      <c r="AF924" s="40"/>
      <c r="AG924" s="40"/>
      <c r="AH924" s="40"/>
      <c r="AI924" s="40"/>
      <c r="AO924" s="40"/>
      <c r="DI924" s="41"/>
    </row>
    <row r="925" spans="1:251" ht="24.75" customHeight="1" thickBot="1">
      <c r="B925" s="124" t="s">
        <v>242</v>
      </c>
      <c r="C925" s="125"/>
      <c r="D925" s="125"/>
      <c r="E925" s="125"/>
      <c r="F925" s="125"/>
      <c r="G925" s="125"/>
      <c r="H925" s="126" t="s">
        <v>442</v>
      </c>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8"/>
      <c r="DI925" s="41"/>
    </row>
    <row r="926" spans="1:251" ht="14.25">
      <c r="B926" s="42"/>
      <c r="C926" s="42"/>
      <c r="D926" s="42"/>
      <c r="E926" s="42"/>
      <c r="F926" s="42"/>
      <c r="G926" s="42"/>
      <c r="H926" s="43"/>
      <c r="I926" s="43"/>
      <c r="J926" s="43"/>
      <c r="K926" s="43"/>
      <c r="L926" s="44"/>
      <c r="M926" s="44"/>
      <c r="N926" s="44"/>
      <c r="O926" s="44"/>
      <c r="P926" s="43"/>
      <c r="Q926" s="43"/>
      <c r="R926" s="43"/>
      <c r="S926" s="43"/>
      <c r="T926" s="43"/>
      <c r="U926" s="43"/>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DI926" s="41"/>
    </row>
    <row r="927" spans="1:251" ht="15" thickBot="1">
      <c r="A927" s="46"/>
      <c r="B927" s="45" t="s">
        <v>244</v>
      </c>
      <c r="C927" s="43"/>
      <c r="D927" s="43"/>
      <c r="E927" s="43"/>
      <c r="F927" s="43"/>
      <c r="G927" s="43"/>
      <c r="H927" s="43"/>
      <c r="I927" s="43"/>
      <c r="J927" s="43"/>
      <c r="K927" s="43"/>
      <c r="L927" s="44"/>
      <c r="M927" s="44"/>
      <c r="N927" s="44"/>
      <c r="O927" s="44"/>
      <c r="P927" s="43"/>
      <c r="Q927" s="43"/>
      <c r="R927" s="43"/>
      <c r="S927" s="43"/>
      <c r="T927" s="43"/>
      <c r="U927" s="43"/>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DI927" s="41"/>
    </row>
    <row r="928" spans="1:251" ht="14.25">
      <c r="A928" s="43"/>
      <c r="B928" s="47"/>
      <c r="C928" s="42"/>
      <c r="D928" s="42"/>
      <c r="E928" s="42"/>
      <c r="F928" s="42"/>
      <c r="G928" s="42"/>
      <c r="H928" s="42"/>
      <c r="I928" s="42"/>
      <c r="J928" s="42"/>
      <c r="K928" s="42"/>
      <c r="L928" s="48"/>
      <c r="M928" s="48"/>
      <c r="N928" s="48"/>
      <c r="O928" s="48"/>
      <c r="P928" s="42"/>
      <c r="Q928" s="42"/>
      <c r="R928" s="42"/>
      <c r="S928" s="42"/>
      <c r="T928" s="42"/>
      <c r="U928" s="42"/>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9"/>
      <c r="AV928" s="49"/>
      <c r="AW928" s="49"/>
      <c r="AX928" s="50"/>
    </row>
    <row r="929" spans="1:113" ht="12" customHeight="1">
      <c r="A929" s="43"/>
      <c r="B929" s="129" t="s">
        <v>443</v>
      </c>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c r="AA929" s="130"/>
      <c r="AB929" s="130"/>
      <c r="AC929" s="130"/>
      <c r="AD929" s="130"/>
      <c r="AE929" s="130"/>
      <c r="AF929" s="130"/>
      <c r="AG929" s="130"/>
      <c r="AH929" s="130"/>
      <c r="AI929" s="130"/>
      <c r="AJ929" s="130"/>
      <c r="AK929" s="130"/>
      <c r="AL929" s="130"/>
      <c r="AM929" s="130"/>
      <c r="AN929" s="130"/>
      <c r="AO929" s="130"/>
      <c r="AP929" s="130"/>
      <c r="AQ929" s="130"/>
      <c r="AR929" s="130"/>
      <c r="AS929" s="130"/>
      <c r="AT929" s="130"/>
      <c r="AU929" s="130"/>
      <c r="AV929" s="130"/>
      <c r="AW929" s="130"/>
      <c r="AX929" s="131"/>
    </row>
    <row r="930" spans="1:113" ht="12" customHeight="1">
      <c r="A930" s="43"/>
      <c r="B930" s="129"/>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c r="AA930" s="130"/>
      <c r="AB930" s="130"/>
      <c r="AC930" s="130"/>
      <c r="AD930" s="130"/>
      <c r="AE930" s="130"/>
      <c r="AF930" s="130"/>
      <c r="AG930" s="130"/>
      <c r="AH930" s="130"/>
      <c r="AI930" s="130"/>
      <c r="AJ930" s="130"/>
      <c r="AK930" s="130"/>
      <c r="AL930" s="130"/>
      <c r="AM930" s="130"/>
      <c r="AN930" s="130"/>
      <c r="AO930" s="130"/>
      <c r="AP930" s="130"/>
      <c r="AQ930" s="130"/>
      <c r="AR930" s="130"/>
      <c r="AS930" s="130"/>
      <c r="AT930" s="130"/>
      <c r="AU930" s="130"/>
      <c r="AV930" s="130"/>
      <c r="AW930" s="130"/>
      <c r="AX930" s="131"/>
    </row>
    <row r="931" spans="1:113" ht="12" customHeight="1">
      <c r="A931" s="43"/>
      <c r="B931" s="129"/>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c r="AA931" s="130"/>
      <c r="AB931" s="130"/>
      <c r="AC931" s="130"/>
      <c r="AD931" s="130"/>
      <c r="AE931" s="130"/>
      <c r="AF931" s="130"/>
      <c r="AG931" s="130"/>
      <c r="AH931" s="130"/>
      <c r="AI931" s="130"/>
      <c r="AJ931" s="130"/>
      <c r="AK931" s="130"/>
      <c r="AL931" s="130"/>
      <c r="AM931" s="130"/>
      <c r="AN931" s="130"/>
      <c r="AO931" s="130"/>
      <c r="AP931" s="130"/>
      <c r="AQ931" s="130"/>
      <c r="AR931" s="130"/>
      <c r="AS931" s="130"/>
      <c r="AT931" s="130"/>
      <c r="AU931" s="130"/>
      <c r="AV931" s="130"/>
      <c r="AW931" s="130"/>
      <c r="AX931" s="131"/>
      <c r="BC931" s="51"/>
    </row>
    <row r="932" spans="1:113" ht="12" customHeight="1">
      <c r="A932" s="43"/>
      <c r="B932" s="129"/>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c r="AA932" s="130"/>
      <c r="AB932" s="130"/>
      <c r="AC932" s="130"/>
      <c r="AD932" s="130"/>
      <c r="AE932" s="130"/>
      <c r="AF932" s="130"/>
      <c r="AG932" s="130"/>
      <c r="AH932" s="130"/>
      <c r="AI932" s="130"/>
      <c r="AJ932" s="130"/>
      <c r="AK932" s="130"/>
      <c r="AL932" s="130"/>
      <c r="AM932" s="130"/>
      <c r="AN932" s="130"/>
      <c r="AO932" s="130"/>
      <c r="AP932" s="130"/>
      <c r="AQ932" s="130"/>
      <c r="AR932" s="130"/>
      <c r="AS932" s="130"/>
      <c r="AT932" s="130"/>
      <c r="AU932" s="130"/>
      <c r="AV932" s="130"/>
      <c r="AW932" s="130"/>
      <c r="AX932" s="131"/>
    </row>
    <row r="933" spans="1:113" ht="12" customHeight="1">
      <c r="A933" s="43"/>
      <c r="B933" s="129"/>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c r="AA933" s="130"/>
      <c r="AB933" s="130"/>
      <c r="AC933" s="130"/>
      <c r="AD933" s="130"/>
      <c r="AE933" s="130"/>
      <c r="AF933" s="130"/>
      <c r="AG933" s="130"/>
      <c r="AH933" s="130"/>
      <c r="AI933" s="130"/>
      <c r="AJ933" s="130"/>
      <c r="AK933" s="130"/>
      <c r="AL933" s="130"/>
      <c r="AM933" s="130"/>
      <c r="AN933" s="130"/>
      <c r="AO933" s="130"/>
      <c r="AP933" s="130"/>
      <c r="AQ933" s="130"/>
      <c r="AR933" s="130"/>
      <c r="AS933" s="130"/>
      <c r="AT933" s="130"/>
      <c r="AU933" s="130"/>
      <c r="AV933" s="130"/>
      <c r="AW933" s="130"/>
      <c r="AX933" s="131"/>
    </row>
    <row r="934" spans="1:113" ht="15" thickBot="1">
      <c r="A934" s="52"/>
      <c r="B934" s="53"/>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c r="AC934" s="54"/>
      <c r="AD934" s="54"/>
      <c r="AE934" s="54"/>
      <c r="AF934" s="54"/>
      <c r="AG934" s="54"/>
      <c r="AH934" s="54"/>
      <c r="AI934" s="54"/>
      <c r="AJ934" s="54"/>
      <c r="AK934" s="54"/>
      <c r="AL934" s="54"/>
      <c r="AM934" s="54"/>
      <c r="AN934" s="54"/>
      <c r="AO934" s="54"/>
      <c r="AP934" s="54"/>
      <c r="AQ934" s="54"/>
      <c r="AR934" s="54"/>
      <c r="AS934" s="54"/>
      <c r="AT934" s="54"/>
      <c r="AU934" s="54"/>
      <c r="AV934" s="54"/>
      <c r="AW934" s="54"/>
      <c r="AX934" s="55"/>
    </row>
    <row r="935" spans="1:113">
      <c r="B935" s="56"/>
    </row>
    <row r="936" spans="1:113" ht="15" thickBot="1">
      <c r="A936" s="46"/>
      <c r="B936" s="45" t="s">
        <v>245</v>
      </c>
      <c r="C936" s="43"/>
      <c r="D936" s="43"/>
      <c r="E936" s="43"/>
      <c r="F936" s="43"/>
      <c r="G936" s="43"/>
      <c r="H936" s="43"/>
      <c r="I936" s="43"/>
      <c r="J936" s="43"/>
      <c r="K936" s="43"/>
      <c r="L936" s="44"/>
      <c r="M936" s="44"/>
      <c r="N936" s="44"/>
      <c r="O936" s="44"/>
      <c r="P936" s="43"/>
      <c r="Q936" s="43"/>
      <c r="R936" s="43"/>
      <c r="S936" s="43"/>
      <c r="T936" s="43"/>
      <c r="U936" s="43"/>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AX936" s="45"/>
      <c r="DI936" s="41"/>
    </row>
    <row r="937" spans="1:113" ht="14.25">
      <c r="A937" s="43"/>
      <c r="B937" s="47"/>
      <c r="C937" s="42"/>
      <c r="D937" s="42"/>
      <c r="E937" s="42"/>
      <c r="F937" s="42"/>
      <c r="G937" s="42"/>
      <c r="H937" s="42"/>
      <c r="I937" s="42"/>
      <c r="J937" s="42"/>
      <c r="K937" s="42"/>
      <c r="L937" s="48"/>
      <c r="M937" s="48"/>
      <c r="N937" s="48"/>
      <c r="O937" s="48"/>
      <c r="P937" s="42"/>
      <c r="Q937" s="42"/>
      <c r="R937" s="42"/>
      <c r="S937" s="42"/>
      <c r="T937" s="42"/>
      <c r="U937" s="42"/>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9"/>
      <c r="AV937" s="49"/>
      <c r="AW937" s="49"/>
      <c r="AX937" s="50"/>
    </row>
    <row r="938" spans="1:113" ht="12" customHeight="1">
      <c r="A938" s="43"/>
      <c r="B938" s="129" t="s">
        <v>444</v>
      </c>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c r="AA938" s="130"/>
      <c r="AB938" s="130"/>
      <c r="AC938" s="130"/>
      <c r="AD938" s="130"/>
      <c r="AE938" s="130"/>
      <c r="AF938" s="130"/>
      <c r="AG938" s="130"/>
      <c r="AH938" s="130"/>
      <c r="AI938" s="130"/>
      <c r="AJ938" s="130"/>
      <c r="AK938" s="130"/>
      <c r="AL938" s="130"/>
      <c r="AM938" s="130"/>
      <c r="AN938" s="130"/>
      <c r="AO938" s="130"/>
      <c r="AP938" s="130"/>
      <c r="AQ938" s="130"/>
      <c r="AR938" s="130"/>
      <c r="AS938" s="130"/>
      <c r="AT938" s="130"/>
      <c r="AU938" s="130"/>
      <c r="AV938" s="130"/>
      <c r="AW938" s="130"/>
      <c r="AX938" s="131"/>
    </row>
    <row r="939" spans="1:113" ht="12" customHeight="1">
      <c r="A939" s="43"/>
      <c r="B939" s="129"/>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c r="AA939" s="130"/>
      <c r="AB939" s="130"/>
      <c r="AC939" s="130"/>
      <c r="AD939" s="130"/>
      <c r="AE939" s="130"/>
      <c r="AF939" s="130"/>
      <c r="AG939" s="130"/>
      <c r="AH939" s="130"/>
      <c r="AI939" s="130"/>
      <c r="AJ939" s="130"/>
      <c r="AK939" s="130"/>
      <c r="AL939" s="130"/>
      <c r="AM939" s="130"/>
      <c r="AN939" s="130"/>
      <c r="AO939" s="130"/>
      <c r="AP939" s="130"/>
      <c r="AQ939" s="130"/>
      <c r="AR939" s="130"/>
      <c r="AS939" s="130"/>
      <c r="AT939" s="130"/>
      <c r="AU939" s="130"/>
      <c r="AV939" s="130"/>
      <c r="AW939" s="130"/>
      <c r="AX939" s="131"/>
    </row>
    <row r="940" spans="1:113" ht="12" customHeight="1">
      <c r="A940" s="43"/>
      <c r="B940" s="129"/>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c r="AA940" s="130"/>
      <c r="AB940" s="130"/>
      <c r="AC940" s="130"/>
      <c r="AD940" s="130"/>
      <c r="AE940" s="130"/>
      <c r="AF940" s="130"/>
      <c r="AG940" s="130"/>
      <c r="AH940" s="130"/>
      <c r="AI940" s="130"/>
      <c r="AJ940" s="130"/>
      <c r="AK940" s="130"/>
      <c r="AL940" s="130"/>
      <c r="AM940" s="130"/>
      <c r="AN940" s="130"/>
      <c r="AO940" s="130"/>
      <c r="AP940" s="130"/>
      <c r="AQ940" s="130"/>
      <c r="AR940" s="130"/>
      <c r="AS940" s="130"/>
      <c r="AT940" s="130"/>
      <c r="AU940" s="130"/>
      <c r="AV940" s="130"/>
      <c r="AW940" s="130"/>
      <c r="AX940" s="131"/>
      <c r="BC940" s="51"/>
    </row>
    <row r="941" spans="1:113" ht="12" customHeight="1">
      <c r="A941" s="43"/>
      <c r="B941" s="129"/>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c r="AA941" s="130"/>
      <c r="AB941" s="130"/>
      <c r="AC941" s="130"/>
      <c r="AD941" s="130"/>
      <c r="AE941" s="130"/>
      <c r="AF941" s="130"/>
      <c r="AG941" s="130"/>
      <c r="AH941" s="130"/>
      <c r="AI941" s="130"/>
      <c r="AJ941" s="130"/>
      <c r="AK941" s="130"/>
      <c r="AL941" s="130"/>
      <c r="AM941" s="130"/>
      <c r="AN941" s="130"/>
      <c r="AO941" s="130"/>
      <c r="AP941" s="130"/>
      <c r="AQ941" s="130"/>
      <c r="AR941" s="130"/>
      <c r="AS941" s="130"/>
      <c r="AT941" s="130"/>
      <c r="AU941" s="130"/>
      <c r="AV941" s="130"/>
      <c r="AW941" s="130"/>
      <c r="AX941" s="131"/>
    </row>
    <row r="942" spans="1:113" ht="12" customHeight="1">
      <c r="A942" s="43"/>
      <c r="B942" s="129"/>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c r="AA942" s="130"/>
      <c r="AB942" s="130"/>
      <c r="AC942" s="130"/>
      <c r="AD942" s="130"/>
      <c r="AE942" s="130"/>
      <c r="AF942" s="130"/>
      <c r="AG942" s="130"/>
      <c r="AH942" s="130"/>
      <c r="AI942" s="130"/>
      <c r="AJ942" s="130"/>
      <c r="AK942" s="130"/>
      <c r="AL942" s="130"/>
      <c r="AM942" s="130"/>
      <c r="AN942" s="130"/>
      <c r="AO942" s="130"/>
      <c r="AP942" s="130"/>
      <c r="AQ942" s="130"/>
      <c r="AR942" s="130"/>
      <c r="AS942" s="130"/>
      <c r="AT942" s="130"/>
      <c r="AU942" s="130"/>
      <c r="AV942" s="130"/>
      <c r="AW942" s="130"/>
      <c r="AX942" s="131"/>
    </row>
    <row r="943" spans="1:113" ht="12" customHeight="1">
      <c r="A943" s="43"/>
      <c r="B943" s="129"/>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c r="AA943" s="130"/>
      <c r="AB943" s="130"/>
      <c r="AC943" s="130"/>
      <c r="AD943" s="130"/>
      <c r="AE943" s="130"/>
      <c r="AF943" s="130"/>
      <c r="AG943" s="130"/>
      <c r="AH943" s="130"/>
      <c r="AI943" s="130"/>
      <c r="AJ943" s="130"/>
      <c r="AK943" s="130"/>
      <c r="AL943" s="130"/>
      <c r="AM943" s="130"/>
      <c r="AN943" s="130"/>
      <c r="AO943" s="130"/>
      <c r="AP943" s="130"/>
      <c r="AQ943" s="130"/>
      <c r="AR943" s="130"/>
      <c r="AS943" s="130"/>
      <c r="AT943" s="130"/>
      <c r="AU943" s="130"/>
      <c r="AV943" s="130"/>
      <c r="AW943" s="130"/>
      <c r="AX943" s="131"/>
    </row>
    <row r="944" spans="1:113" ht="15" thickBot="1">
      <c r="A944" s="52"/>
      <c r="B944" s="53"/>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54"/>
      <c r="AM944" s="54"/>
      <c r="AN944" s="54"/>
      <c r="AO944" s="54"/>
      <c r="AP944" s="54"/>
      <c r="AQ944" s="54"/>
      <c r="AR944" s="54"/>
      <c r="AS944" s="54"/>
      <c r="AT944" s="54"/>
      <c r="AU944" s="54"/>
      <c r="AV944" s="54"/>
      <c r="AW944" s="54"/>
      <c r="AX944" s="55"/>
    </row>
    <row r="945" spans="1:251">
      <c r="B945" s="56"/>
    </row>
    <row r="946" spans="1:251" ht="14.25">
      <c r="B946" s="45" t="s">
        <v>247</v>
      </c>
      <c r="C946" s="43"/>
      <c r="D946" s="43"/>
      <c r="E946" s="43"/>
      <c r="F946" s="43"/>
      <c r="G946" s="43"/>
      <c r="H946" s="43"/>
      <c r="I946" s="43"/>
      <c r="J946" s="43"/>
      <c r="K946" s="43"/>
      <c r="L946" s="44"/>
      <c r="M946" s="44"/>
      <c r="N946" s="44"/>
      <c r="O946" s="44"/>
      <c r="P946" s="43"/>
      <c r="Q946" s="43"/>
      <c r="R946" s="43"/>
      <c r="S946" s="43"/>
      <c r="T946" s="43"/>
      <c r="U946" s="43"/>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AX946" s="45"/>
    </row>
    <row r="947" spans="1:251" ht="15" thickBot="1">
      <c r="B947" s="43"/>
      <c r="C947" s="43"/>
      <c r="D947" s="43"/>
      <c r="E947" s="43"/>
      <c r="F947" s="43"/>
      <c r="G947" s="43"/>
      <c r="H947" s="43"/>
      <c r="I947" s="43"/>
      <c r="J947" s="43"/>
      <c r="K947" s="43"/>
      <c r="L947" s="44"/>
      <c r="M947" s="44"/>
      <c r="N947" s="44"/>
      <c r="O947" s="44"/>
      <c r="P947" s="43"/>
      <c r="Q947" s="43"/>
      <c r="R947" s="43"/>
      <c r="S947" s="43"/>
      <c r="T947" s="43"/>
      <c r="U947" s="43"/>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57" t="s">
        <v>248</v>
      </c>
    </row>
    <row r="948" spans="1:251" s="51" customFormat="1" ht="13.5" customHeight="1">
      <c r="A948" s="43"/>
      <c r="B948" s="132" t="s">
        <v>249</v>
      </c>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4"/>
      <c r="AA948" s="138" t="s">
        <v>250</v>
      </c>
      <c r="AB948" s="133"/>
      <c r="AC948" s="133"/>
      <c r="AD948" s="133"/>
      <c r="AE948" s="133"/>
      <c r="AF948" s="133"/>
      <c r="AG948" s="133"/>
      <c r="AH948" s="133"/>
      <c r="AI948" s="134"/>
      <c r="AJ948" s="138" t="s">
        <v>251</v>
      </c>
      <c r="AK948" s="133"/>
      <c r="AL948" s="133"/>
      <c r="AM948" s="133"/>
      <c r="AN948" s="133"/>
      <c r="AO948" s="133"/>
      <c r="AP948" s="133"/>
      <c r="AQ948" s="133"/>
      <c r="AR948" s="134"/>
      <c r="AS948" s="138" t="s">
        <v>252</v>
      </c>
      <c r="AT948" s="133"/>
      <c r="AU948" s="133"/>
      <c r="AV948" s="133"/>
      <c r="AW948" s="133"/>
      <c r="AX948" s="140"/>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c r="CT948" s="37"/>
      <c r="CU948" s="37"/>
      <c r="CV948" s="37"/>
      <c r="CW948" s="37"/>
      <c r="CX948" s="37"/>
      <c r="CY948" s="37"/>
      <c r="CZ948" s="37"/>
      <c r="DA948" s="37"/>
      <c r="DB948" s="37"/>
      <c r="DC948" s="37"/>
      <c r="DD948" s="37"/>
      <c r="DE948" s="37"/>
      <c r="DF948" s="37"/>
      <c r="DG948" s="37"/>
      <c r="DH948" s="37"/>
      <c r="DI948" s="37"/>
      <c r="DJ948" s="37"/>
      <c r="DK948" s="37"/>
      <c r="DL948" s="37"/>
      <c r="DM948" s="37"/>
      <c r="DN948" s="37"/>
      <c r="DO948" s="37"/>
      <c r="DP948" s="37"/>
      <c r="DQ948" s="37"/>
      <c r="DR948" s="37"/>
      <c r="DS948" s="37"/>
      <c r="DT948" s="37"/>
      <c r="DU948" s="37"/>
      <c r="DV948" s="37"/>
      <c r="DW948" s="37"/>
      <c r="DX948" s="37"/>
      <c r="DY948" s="37"/>
      <c r="DZ948" s="37"/>
      <c r="EA948" s="37"/>
      <c r="EB948" s="37"/>
      <c r="EC948" s="37"/>
      <c r="ED948" s="37"/>
      <c r="EE948" s="37"/>
      <c r="EF948" s="37"/>
      <c r="EG948" s="37"/>
      <c r="EH948" s="37"/>
      <c r="EI948" s="37"/>
      <c r="EJ948" s="37"/>
      <c r="EK948" s="37"/>
      <c r="EL948" s="37"/>
      <c r="EM948" s="37"/>
      <c r="EN948" s="37"/>
      <c r="EO948" s="37"/>
      <c r="EP948" s="37"/>
      <c r="EQ948" s="37"/>
      <c r="ER948" s="37"/>
      <c r="ES948" s="37"/>
      <c r="ET948" s="37"/>
      <c r="EU948" s="37"/>
      <c r="EV948" s="37"/>
      <c r="EW948" s="37"/>
      <c r="EX948" s="37"/>
      <c r="EY948" s="37"/>
      <c r="EZ948" s="37"/>
      <c r="FA948" s="37"/>
      <c r="FB948" s="37"/>
      <c r="FC948" s="37"/>
      <c r="FD948" s="37"/>
      <c r="FE948" s="37"/>
      <c r="FF948" s="37"/>
      <c r="FG948" s="37"/>
      <c r="FH948" s="37"/>
      <c r="FI948" s="37"/>
      <c r="FJ948" s="37"/>
      <c r="FK948" s="37"/>
      <c r="FL948" s="37"/>
      <c r="FM948" s="37"/>
      <c r="FN948" s="37"/>
      <c r="FO948" s="37"/>
      <c r="FP948" s="37"/>
      <c r="FQ948" s="37"/>
      <c r="FR948" s="37"/>
      <c r="FS948" s="37"/>
      <c r="FT948" s="37"/>
      <c r="FU948" s="37"/>
      <c r="FV948" s="37"/>
      <c r="FW948" s="37"/>
      <c r="FX948" s="37"/>
      <c r="FY948" s="37"/>
      <c r="FZ948" s="37"/>
      <c r="GA948" s="37"/>
      <c r="GB948" s="37"/>
      <c r="GC948" s="37"/>
      <c r="GD948" s="37"/>
      <c r="GE948" s="37"/>
      <c r="GF948" s="37"/>
      <c r="GG948" s="37"/>
      <c r="GH948" s="37"/>
      <c r="GI948" s="37"/>
      <c r="GJ948" s="37"/>
      <c r="GK948" s="37"/>
      <c r="GL948" s="37"/>
      <c r="GM948" s="37"/>
      <c r="GN948" s="37"/>
      <c r="GO948" s="37"/>
      <c r="GP948" s="37"/>
      <c r="GQ948" s="37"/>
      <c r="GR948" s="37"/>
      <c r="GS948" s="37"/>
      <c r="GT948" s="37"/>
      <c r="GU948" s="37"/>
      <c r="GV948" s="37"/>
      <c r="GW948" s="37"/>
      <c r="GX948" s="37"/>
      <c r="GY948" s="37"/>
      <c r="GZ948" s="37"/>
      <c r="HA948" s="37"/>
      <c r="HB948" s="37"/>
      <c r="HC948" s="37"/>
      <c r="HD948" s="37"/>
      <c r="HE948" s="37"/>
      <c r="HF948" s="37"/>
      <c r="HG948" s="37"/>
      <c r="HH948" s="37"/>
      <c r="HI948" s="37"/>
      <c r="HJ948" s="37"/>
      <c r="HK948" s="37"/>
      <c r="HL948" s="37"/>
      <c r="HM948" s="37"/>
      <c r="HN948" s="37"/>
      <c r="HO948" s="37"/>
      <c r="HP948" s="37"/>
      <c r="HQ948" s="37"/>
      <c r="HR948" s="37"/>
      <c r="HS948" s="37"/>
      <c r="HT948" s="37"/>
      <c r="HU948" s="37"/>
      <c r="HV948" s="37"/>
      <c r="HW948" s="37"/>
      <c r="HX948" s="37"/>
      <c r="HY948" s="37"/>
      <c r="HZ948" s="37"/>
      <c r="IA948" s="37"/>
      <c r="IB948" s="37"/>
      <c r="IC948" s="37"/>
      <c r="ID948" s="37"/>
      <c r="IE948" s="37"/>
      <c r="IF948" s="37"/>
      <c r="IG948" s="37"/>
      <c r="IH948" s="37"/>
      <c r="II948" s="37"/>
      <c r="IJ948" s="37"/>
      <c r="IK948" s="37"/>
      <c r="IL948" s="37"/>
      <c r="IM948" s="37"/>
      <c r="IN948" s="37"/>
      <c r="IO948" s="37"/>
      <c r="IP948" s="37"/>
      <c r="IQ948" s="37"/>
    </row>
    <row r="949" spans="1:251" s="51" customFormat="1" ht="13.5">
      <c r="A949" s="43"/>
      <c r="B949" s="135"/>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7"/>
      <c r="AA949" s="139"/>
      <c r="AB949" s="136"/>
      <c r="AC949" s="136"/>
      <c r="AD949" s="136"/>
      <c r="AE949" s="136"/>
      <c r="AF949" s="136"/>
      <c r="AG949" s="136"/>
      <c r="AH949" s="136"/>
      <c r="AI949" s="137"/>
      <c r="AJ949" s="139"/>
      <c r="AK949" s="136"/>
      <c r="AL949" s="136"/>
      <c r="AM949" s="136"/>
      <c r="AN949" s="136"/>
      <c r="AO949" s="136"/>
      <c r="AP949" s="136"/>
      <c r="AQ949" s="136"/>
      <c r="AR949" s="137"/>
      <c r="AS949" s="139"/>
      <c r="AT949" s="136"/>
      <c r="AU949" s="136"/>
      <c r="AV949" s="136"/>
      <c r="AW949" s="136"/>
      <c r="AX949" s="141"/>
      <c r="AY949" s="37"/>
      <c r="AZ949" s="37"/>
      <c r="BA949" s="37"/>
      <c r="BB949" s="58"/>
      <c r="BC949" s="59"/>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c r="CT949" s="37"/>
      <c r="CU949" s="37"/>
      <c r="CV949" s="37"/>
      <c r="CW949" s="37"/>
      <c r="CX949" s="37"/>
      <c r="CY949" s="37"/>
      <c r="CZ949" s="37"/>
      <c r="DA949" s="37"/>
      <c r="DB949" s="37"/>
      <c r="DC949" s="37"/>
      <c r="DD949" s="37"/>
      <c r="DE949" s="37"/>
      <c r="DF949" s="37"/>
      <c r="DG949" s="37"/>
      <c r="DH949" s="37"/>
      <c r="DI949" s="37"/>
      <c r="DJ949" s="37"/>
      <c r="DK949" s="37"/>
      <c r="DL949" s="37"/>
      <c r="DM949" s="37"/>
      <c r="DN949" s="37"/>
      <c r="DO949" s="37"/>
      <c r="DP949" s="37"/>
      <c r="DQ949" s="37"/>
      <c r="DR949" s="37"/>
      <c r="DS949" s="37"/>
      <c r="DT949" s="37"/>
      <c r="DU949" s="37"/>
      <c r="DV949" s="37"/>
      <c r="DW949" s="37"/>
      <c r="DX949" s="37"/>
      <c r="DY949" s="37"/>
      <c r="DZ949" s="37"/>
      <c r="EA949" s="37"/>
      <c r="EB949" s="37"/>
      <c r="EC949" s="37"/>
      <c r="ED949" s="37"/>
      <c r="EE949" s="37"/>
      <c r="EF949" s="37"/>
      <c r="EG949" s="37"/>
      <c r="EH949" s="37"/>
      <c r="EI949" s="37"/>
      <c r="EJ949" s="37"/>
      <c r="EK949" s="37"/>
      <c r="EL949" s="37"/>
      <c r="EM949" s="37"/>
      <c r="EN949" s="37"/>
      <c r="EO949" s="37"/>
      <c r="EP949" s="37"/>
      <c r="EQ949" s="37"/>
      <c r="ER949" s="37"/>
      <c r="ES949" s="37"/>
      <c r="ET949" s="37"/>
      <c r="EU949" s="37"/>
      <c r="EV949" s="37"/>
      <c r="EW949" s="37"/>
      <c r="EX949" s="37"/>
      <c r="EY949" s="37"/>
      <c r="EZ949" s="37"/>
      <c r="FA949" s="37"/>
      <c r="FB949" s="37"/>
      <c r="FC949" s="37"/>
      <c r="FD949" s="37"/>
      <c r="FE949" s="37"/>
      <c r="FF949" s="37"/>
      <c r="FG949" s="37"/>
      <c r="FH949" s="37"/>
      <c r="FI949" s="37"/>
      <c r="FJ949" s="37"/>
      <c r="FK949" s="37"/>
      <c r="FL949" s="37"/>
      <c r="FM949" s="37"/>
      <c r="FN949" s="37"/>
      <c r="FO949" s="37"/>
      <c r="FP949" s="37"/>
      <c r="FQ949" s="37"/>
      <c r="FR949" s="37"/>
      <c r="FS949" s="37"/>
      <c r="FT949" s="37"/>
      <c r="FU949" s="37"/>
      <c r="FV949" s="37"/>
      <c r="FW949" s="37"/>
      <c r="FX949" s="37"/>
      <c r="FY949" s="37"/>
      <c r="FZ949" s="37"/>
      <c r="GA949" s="37"/>
      <c r="GB949" s="37"/>
      <c r="GC949" s="37"/>
      <c r="GD949" s="37"/>
      <c r="GE949" s="37"/>
      <c r="GF949" s="37"/>
      <c r="GG949" s="37"/>
      <c r="GH949" s="37"/>
      <c r="GI949" s="37"/>
      <c r="GJ949" s="37"/>
      <c r="GK949" s="37"/>
      <c r="GL949" s="37"/>
      <c r="GM949" s="37"/>
      <c r="GN949" s="37"/>
      <c r="GO949" s="37"/>
      <c r="GP949" s="37"/>
      <c r="GQ949" s="37"/>
      <c r="GR949" s="37"/>
      <c r="GS949" s="37"/>
      <c r="GT949" s="37"/>
      <c r="GU949" s="37"/>
      <c r="GV949" s="37"/>
      <c r="GW949" s="37"/>
      <c r="GX949" s="37"/>
      <c r="GY949" s="37"/>
      <c r="GZ949" s="37"/>
      <c r="HA949" s="37"/>
      <c r="HB949" s="37"/>
      <c r="HC949" s="37"/>
      <c r="HD949" s="37"/>
      <c r="HE949" s="37"/>
      <c r="HF949" s="37"/>
      <c r="HG949" s="37"/>
      <c r="HH949" s="37"/>
      <c r="HI949" s="37"/>
      <c r="HJ949" s="37"/>
      <c r="HK949" s="37"/>
      <c r="HL949" s="37"/>
      <c r="HM949" s="37"/>
      <c r="HN949" s="37"/>
      <c r="HO949" s="37"/>
      <c r="HP949" s="37"/>
      <c r="HQ949" s="37"/>
      <c r="HR949" s="37"/>
      <c r="HS949" s="37"/>
      <c r="HT949" s="37"/>
      <c r="HU949" s="37"/>
      <c r="HV949" s="37"/>
      <c r="HW949" s="37"/>
      <c r="HX949" s="37"/>
      <c r="HY949" s="37"/>
      <c r="HZ949" s="37"/>
      <c r="IA949" s="37"/>
      <c r="IB949" s="37"/>
      <c r="IC949" s="37"/>
      <c r="ID949" s="37"/>
      <c r="IE949" s="37"/>
      <c r="IF949" s="37"/>
      <c r="IG949" s="37"/>
      <c r="IH949" s="37"/>
      <c r="II949" s="37"/>
      <c r="IJ949" s="37"/>
      <c r="IK949" s="37"/>
      <c r="IL949" s="37"/>
      <c r="IM949" s="37"/>
      <c r="IN949" s="37"/>
      <c r="IO949" s="37"/>
      <c r="IP949" s="37"/>
      <c r="IQ949" s="37"/>
    </row>
    <row r="950" spans="1:251" s="51" customFormat="1" ht="18.75" customHeight="1">
      <c r="A950" s="43"/>
      <c r="B950" s="60"/>
      <c r="C950" s="104" t="s">
        <v>445</v>
      </c>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6"/>
      <c r="AA950" s="107">
        <v>1478241</v>
      </c>
      <c r="AB950" s="108"/>
      <c r="AC950" s="108"/>
      <c r="AD950" s="108"/>
      <c r="AE950" s="108"/>
      <c r="AF950" s="108"/>
      <c r="AG950" s="108"/>
      <c r="AH950" s="108"/>
      <c r="AI950" s="109"/>
      <c r="AJ950" s="107">
        <v>1526498</v>
      </c>
      <c r="AK950" s="108"/>
      <c r="AL950" s="108"/>
      <c r="AM950" s="108"/>
      <c r="AN950" s="108"/>
      <c r="AO950" s="108"/>
      <c r="AP950" s="108"/>
      <c r="AQ950" s="108"/>
      <c r="AR950" s="109"/>
      <c r="AS950" s="110"/>
      <c r="AT950" s="111"/>
      <c r="AU950" s="111"/>
      <c r="AV950" s="111"/>
      <c r="AW950" s="111"/>
      <c r="AX950" s="112"/>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c r="CT950" s="37"/>
      <c r="CU950" s="37"/>
      <c r="CV950" s="37"/>
      <c r="CW950" s="37"/>
      <c r="CX950" s="37"/>
      <c r="CY950" s="37"/>
      <c r="CZ950" s="37"/>
      <c r="DA950" s="37"/>
      <c r="DB950" s="37"/>
      <c r="DC950" s="37"/>
      <c r="DD950" s="37"/>
      <c r="DE950" s="37"/>
      <c r="DF950" s="37"/>
      <c r="DG950" s="37"/>
      <c r="DH950" s="37"/>
      <c r="DI950" s="37"/>
      <c r="DJ950" s="37"/>
      <c r="DK950" s="37"/>
      <c r="DL950" s="37"/>
      <c r="DM950" s="37"/>
      <c r="DN950" s="37"/>
      <c r="DO950" s="37"/>
      <c r="DP950" s="37"/>
      <c r="DQ950" s="37"/>
      <c r="DR950" s="37"/>
      <c r="DS950" s="37"/>
      <c r="DT950" s="37"/>
      <c r="DU950" s="37"/>
      <c r="DV950" s="37"/>
      <c r="DW950" s="37"/>
      <c r="DX950" s="37"/>
      <c r="DY950" s="37"/>
      <c r="DZ950" s="37"/>
      <c r="EA950" s="37"/>
      <c r="EB950" s="37"/>
      <c r="EC950" s="37"/>
      <c r="ED950" s="37"/>
      <c r="EE950" s="37"/>
      <c r="EF950" s="37"/>
      <c r="EG950" s="37"/>
      <c r="EH950" s="37"/>
      <c r="EI950" s="37"/>
      <c r="EJ950" s="37"/>
      <c r="EK950" s="37"/>
      <c r="EL950" s="37"/>
      <c r="EM950" s="37"/>
      <c r="EN950" s="37"/>
      <c r="EO950" s="37"/>
      <c r="EP950" s="37"/>
      <c r="EQ950" s="37"/>
      <c r="ER950" s="37"/>
      <c r="ES950" s="37"/>
      <c r="ET950" s="37"/>
      <c r="EU950" s="37"/>
      <c r="EV950" s="37"/>
      <c r="EW950" s="37"/>
      <c r="EX950" s="37"/>
      <c r="EY950" s="37"/>
      <c r="EZ950" s="37"/>
      <c r="FA950" s="37"/>
      <c r="FB950" s="37"/>
      <c r="FC950" s="37"/>
      <c r="FD950" s="37"/>
      <c r="FE950" s="37"/>
      <c r="FF950" s="37"/>
      <c r="FG950" s="37"/>
      <c r="FH950" s="37"/>
      <c r="FI950" s="37"/>
      <c r="FJ950" s="37"/>
      <c r="FK950" s="37"/>
      <c r="FL950" s="37"/>
      <c r="FM950" s="37"/>
      <c r="FN950" s="37"/>
      <c r="FO950" s="37"/>
      <c r="FP950" s="37"/>
      <c r="FQ950" s="37"/>
      <c r="FR950" s="37"/>
      <c r="FS950" s="37"/>
      <c r="FT950" s="37"/>
      <c r="FU950" s="37"/>
      <c r="FV950" s="37"/>
      <c r="FW950" s="37"/>
      <c r="FX950" s="37"/>
      <c r="FY950" s="37"/>
      <c r="FZ950" s="37"/>
      <c r="GA950" s="37"/>
      <c r="GB950" s="37"/>
      <c r="GC950" s="37"/>
      <c r="GD950" s="37"/>
      <c r="GE950" s="37"/>
      <c r="GF950" s="37"/>
      <c r="GG950" s="37"/>
      <c r="GH950" s="37"/>
      <c r="GI950" s="37"/>
      <c r="GJ950" s="37"/>
      <c r="GK950" s="37"/>
      <c r="GL950" s="37"/>
      <c r="GM950" s="37"/>
      <c r="GN950" s="37"/>
      <c r="GO950" s="37"/>
      <c r="GP950" s="37"/>
      <c r="GQ950" s="37"/>
      <c r="GR950" s="37"/>
      <c r="GS950" s="37"/>
      <c r="GT950" s="37"/>
      <c r="GU950" s="37"/>
      <c r="GV950" s="37"/>
      <c r="GW950" s="37"/>
      <c r="GX950" s="37"/>
      <c r="GY950" s="37"/>
      <c r="GZ950" s="37"/>
      <c r="HA950" s="37"/>
      <c r="HB950" s="37"/>
      <c r="HC950" s="37"/>
      <c r="HD950" s="37"/>
      <c r="HE950" s="37"/>
      <c r="HF950" s="37"/>
      <c r="HG950" s="37"/>
      <c r="HH950" s="37"/>
      <c r="HI950" s="37"/>
      <c r="HJ950" s="37"/>
      <c r="HK950" s="37"/>
      <c r="HL950" s="37"/>
      <c r="HM950" s="37"/>
      <c r="HN950" s="37"/>
      <c r="HO950" s="37"/>
      <c r="HP950" s="37"/>
      <c r="HQ950" s="37"/>
      <c r="HR950" s="37"/>
      <c r="HS950" s="37"/>
      <c r="HT950" s="37"/>
      <c r="HU950" s="37"/>
      <c r="HV950" s="37"/>
      <c r="HW950" s="37"/>
      <c r="HX950" s="37"/>
      <c r="HY950" s="37"/>
      <c r="HZ950" s="37"/>
      <c r="IA950" s="37"/>
      <c r="IB950" s="37"/>
      <c r="IC950" s="37"/>
      <c r="ID950" s="37"/>
      <c r="IE950" s="37"/>
      <c r="IF950" s="37"/>
      <c r="IG950" s="37"/>
      <c r="IH950" s="37"/>
      <c r="II950" s="37"/>
      <c r="IJ950" s="37"/>
      <c r="IK950" s="37"/>
      <c r="IL950" s="37"/>
      <c r="IM950" s="37"/>
      <c r="IN950" s="37"/>
      <c r="IO950" s="37"/>
      <c r="IP950" s="37"/>
      <c r="IQ950" s="37"/>
    </row>
    <row r="951" spans="1:251" s="51" customFormat="1" ht="18.75" customHeight="1" thickBot="1">
      <c r="A951" s="52"/>
      <c r="B951" s="113" t="s">
        <v>253</v>
      </c>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5"/>
      <c r="AA951" s="116">
        <f>SUM($AA$950:$AA$950)</f>
        <v>1478241</v>
      </c>
      <c r="AB951" s="117"/>
      <c r="AC951" s="117"/>
      <c r="AD951" s="117"/>
      <c r="AE951" s="117"/>
      <c r="AF951" s="117"/>
      <c r="AG951" s="117"/>
      <c r="AH951" s="117"/>
      <c r="AI951" s="118"/>
      <c r="AJ951" s="116">
        <f>SUM($AJ$950:$AJ$950)</f>
        <v>1526498</v>
      </c>
      <c r="AK951" s="117"/>
      <c r="AL951" s="117"/>
      <c r="AM951" s="117"/>
      <c r="AN951" s="117"/>
      <c r="AO951" s="117"/>
      <c r="AP951" s="117"/>
      <c r="AQ951" s="117"/>
      <c r="AR951" s="118"/>
      <c r="AS951" s="119"/>
      <c r="AT951" s="120"/>
      <c r="AU951" s="120"/>
      <c r="AV951" s="120"/>
      <c r="AW951" s="120"/>
      <c r="AX951" s="121"/>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c r="CT951" s="37"/>
      <c r="CU951" s="37"/>
      <c r="CV951" s="37"/>
      <c r="CW951" s="37"/>
      <c r="CX951" s="37"/>
      <c r="CY951" s="37"/>
      <c r="CZ951" s="37"/>
      <c r="DA951" s="37"/>
      <c r="DB951" s="37"/>
      <c r="DC951" s="37"/>
      <c r="DD951" s="37"/>
      <c r="DE951" s="37"/>
      <c r="DF951" s="37"/>
      <c r="DG951" s="37"/>
      <c r="DH951" s="37"/>
      <c r="DI951" s="37"/>
      <c r="DJ951" s="37"/>
      <c r="DK951" s="37"/>
      <c r="DL951" s="37"/>
      <c r="DM951" s="37"/>
      <c r="DN951" s="37"/>
      <c r="DO951" s="37"/>
      <c r="DP951" s="37"/>
      <c r="DQ951" s="37"/>
      <c r="DR951" s="37"/>
      <c r="DS951" s="37"/>
      <c r="DT951" s="37"/>
      <c r="DU951" s="37"/>
      <c r="DV951" s="37"/>
      <c r="DW951" s="37"/>
      <c r="DX951" s="37"/>
      <c r="DY951" s="37"/>
      <c r="DZ951" s="37"/>
      <c r="EA951" s="37"/>
      <c r="EB951" s="37"/>
      <c r="EC951" s="37"/>
      <c r="ED951" s="37"/>
      <c r="EE951" s="37"/>
      <c r="EF951" s="37"/>
      <c r="EG951" s="37"/>
      <c r="EH951" s="37"/>
      <c r="EI951" s="37"/>
      <c r="EJ951" s="37"/>
      <c r="EK951" s="37"/>
      <c r="EL951" s="37"/>
      <c r="EM951" s="37"/>
      <c r="EN951" s="37"/>
      <c r="EO951" s="37"/>
      <c r="EP951" s="37"/>
      <c r="EQ951" s="37"/>
      <c r="ER951" s="37"/>
      <c r="ES951" s="37"/>
      <c r="ET951" s="37"/>
      <c r="EU951" s="37"/>
      <c r="EV951" s="37"/>
      <c r="EW951" s="37"/>
      <c r="EX951" s="37"/>
      <c r="EY951" s="37"/>
      <c r="EZ951" s="37"/>
      <c r="FA951" s="37"/>
      <c r="FB951" s="37"/>
      <c r="FC951" s="37"/>
      <c r="FD951" s="37"/>
      <c r="FE951" s="37"/>
      <c r="FF951" s="37"/>
      <c r="FG951" s="37"/>
      <c r="FH951" s="37"/>
      <c r="FI951" s="37"/>
      <c r="FJ951" s="37"/>
      <c r="FK951" s="37"/>
      <c r="FL951" s="37"/>
      <c r="FM951" s="37"/>
      <c r="FN951" s="37"/>
      <c r="FO951" s="37"/>
      <c r="FP951" s="37"/>
      <c r="FQ951" s="37"/>
      <c r="FR951" s="37"/>
      <c r="FS951" s="37"/>
      <c r="FT951" s="37"/>
      <c r="FU951" s="37"/>
      <c r="FV951" s="37"/>
      <c r="FW951" s="37"/>
      <c r="FX951" s="37"/>
      <c r="FY951" s="37"/>
      <c r="FZ951" s="37"/>
      <c r="GA951" s="37"/>
      <c r="GB951" s="37"/>
      <c r="GC951" s="37"/>
      <c r="GD951" s="37"/>
      <c r="GE951" s="37"/>
      <c r="GF951" s="37"/>
      <c r="GG951" s="37"/>
      <c r="GH951" s="37"/>
      <c r="GI951" s="37"/>
      <c r="GJ951" s="37"/>
      <c r="GK951" s="37"/>
      <c r="GL951" s="37"/>
      <c r="GM951" s="37"/>
      <c r="GN951" s="37"/>
      <c r="GO951" s="37"/>
      <c r="GP951" s="37"/>
      <c r="GQ951" s="37"/>
      <c r="GR951" s="37"/>
      <c r="GS951" s="37"/>
      <c r="GT951" s="37"/>
      <c r="GU951" s="37"/>
      <c r="GV951" s="37"/>
      <c r="GW951" s="37"/>
      <c r="GX951" s="37"/>
      <c r="GY951" s="37"/>
      <c r="GZ951" s="37"/>
      <c r="HA951" s="37"/>
      <c r="HB951" s="37"/>
      <c r="HC951" s="37"/>
      <c r="HD951" s="37"/>
      <c r="HE951" s="37"/>
      <c r="HF951" s="37"/>
      <c r="HG951" s="37"/>
      <c r="HH951" s="37"/>
      <c r="HI951" s="37"/>
      <c r="HJ951" s="37"/>
      <c r="HK951" s="37"/>
      <c r="HL951" s="37"/>
      <c r="HM951" s="37"/>
      <c r="HN951" s="37"/>
      <c r="HO951" s="37"/>
      <c r="HP951" s="37"/>
      <c r="HQ951" s="37"/>
      <c r="HR951" s="37"/>
      <c r="HS951" s="37"/>
      <c r="HT951" s="37"/>
      <c r="HU951" s="37"/>
      <c r="HV951" s="37"/>
      <c r="HW951" s="37"/>
      <c r="HX951" s="37"/>
      <c r="HY951" s="37"/>
      <c r="HZ951" s="37"/>
      <c r="IA951" s="37"/>
      <c r="IB951" s="37"/>
      <c r="IC951" s="37"/>
      <c r="ID951" s="37"/>
      <c r="IE951" s="37"/>
      <c r="IF951" s="37"/>
      <c r="IG951" s="37"/>
      <c r="IH951" s="37"/>
      <c r="II951" s="37"/>
      <c r="IJ951" s="37"/>
      <c r="IK951" s="37"/>
      <c r="IL951" s="37"/>
      <c r="IM951" s="37"/>
      <c r="IN951" s="37"/>
      <c r="IO951" s="37"/>
      <c r="IP951" s="37"/>
      <c r="IQ951" s="37"/>
    </row>
    <row r="953" spans="1:251" ht="18.75">
      <c r="A953" s="36" t="s">
        <v>241</v>
      </c>
      <c r="AW953" s="38"/>
      <c r="AX953" s="39"/>
      <c r="AY953" s="38"/>
    </row>
    <row r="955" spans="1:251" ht="18.75">
      <c r="B955" s="122" t="s">
        <v>0</v>
      </c>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row>
    <row r="956" spans="1:251">
      <c r="Z956" s="40"/>
      <c r="AD956" s="40"/>
      <c r="AE956" s="40"/>
      <c r="AF956" s="40"/>
      <c r="AG956" s="40"/>
      <c r="AH956" s="40"/>
      <c r="AI956" s="40"/>
      <c r="AO956" s="40"/>
    </row>
    <row r="957" spans="1:251" ht="13.5" thickBot="1">
      <c r="Z957" s="40"/>
      <c r="AD957" s="40"/>
      <c r="AE957" s="40"/>
      <c r="AF957" s="40"/>
      <c r="AG957" s="40"/>
      <c r="AH957" s="40"/>
      <c r="AI957" s="40"/>
      <c r="AO957" s="40"/>
      <c r="DI957" s="41"/>
    </row>
    <row r="958" spans="1:251" ht="24.75" customHeight="1" thickBot="1">
      <c r="B958" s="124" t="s">
        <v>242</v>
      </c>
      <c r="C958" s="125"/>
      <c r="D958" s="125"/>
      <c r="E958" s="125"/>
      <c r="F958" s="125"/>
      <c r="G958" s="125"/>
      <c r="H958" s="126" t="s">
        <v>446</v>
      </c>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8"/>
      <c r="DI958" s="41"/>
    </row>
    <row r="959" spans="1:251" ht="14.25">
      <c r="B959" s="42"/>
      <c r="C959" s="42"/>
      <c r="D959" s="42"/>
      <c r="E959" s="42"/>
      <c r="F959" s="42"/>
      <c r="G959" s="42"/>
      <c r="H959" s="43"/>
      <c r="I959" s="43"/>
      <c r="J959" s="43"/>
      <c r="K959" s="43"/>
      <c r="L959" s="44"/>
      <c r="M959" s="44"/>
      <c r="N959" s="44"/>
      <c r="O959" s="44"/>
      <c r="P959" s="43"/>
      <c r="Q959" s="43"/>
      <c r="R959" s="43"/>
      <c r="S959" s="43"/>
      <c r="T959" s="43"/>
      <c r="U959" s="43"/>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DI959" s="41"/>
    </row>
    <row r="960" spans="1:251" ht="15" thickBot="1">
      <c r="A960" s="46"/>
      <c r="B960" s="45" t="s">
        <v>244</v>
      </c>
      <c r="C960" s="43"/>
      <c r="D960" s="43"/>
      <c r="E960" s="43"/>
      <c r="F960" s="43"/>
      <c r="G960" s="43"/>
      <c r="H960" s="43"/>
      <c r="I960" s="43"/>
      <c r="J960" s="43"/>
      <c r="K960" s="43"/>
      <c r="L960" s="44"/>
      <c r="M960" s="44"/>
      <c r="N960" s="44"/>
      <c r="O960" s="44"/>
      <c r="P960" s="43"/>
      <c r="Q960" s="43"/>
      <c r="R960" s="43"/>
      <c r="S960" s="43"/>
      <c r="T960" s="43"/>
      <c r="U960" s="43"/>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AX960" s="45"/>
      <c r="DI960" s="41"/>
    </row>
    <row r="961" spans="1:113" ht="14.25">
      <c r="A961" s="43"/>
      <c r="B961" s="47"/>
      <c r="C961" s="42"/>
      <c r="D961" s="42"/>
      <c r="E961" s="42"/>
      <c r="F961" s="42"/>
      <c r="G961" s="42"/>
      <c r="H961" s="42"/>
      <c r="I961" s="42"/>
      <c r="J961" s="42"/>
      <c r="K961" s="42"/>
      <c r="L961" s="48"/>
      <c r="M961" s="48"/>
      <c r="N961" s="48"/>
      <c r="O961" s="48"/>
      <c r="P961" s="42"/>
      <c r="Q961" s="42"/>
      <c r="R961" s="42"/>
      <c r="S961" s="42"/>
      <c r="T961" s="42"/>
      <c r="U961" s="42"/>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9"/>
      <c r="AV961" s="49"/>
      <c r="AW961" s="49"/>
      <c r="AX961" s="50"/>
    </row>
    <row r="962" spans="1:113" ht="12" customHeight="1">
      <c r="A962" s="43"/>
      <c r="B962" s="129" t="s">
        <v>447</v>
      </c>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c r="AA962" s="130"/>
      <c r="AB962" s="130"/>
      <c r="AC962" s="130"/>
      <c r="AD962" s="130"/>
      <c r="AE962" s="130"/>
      <c r="AF962" s="130"/>
      <c r="AG962" s="130"/>
      <c r="AH962" s="130"/>
      <c r="AI962" s="130"/>
      <c r="AJ962" s="130"/>
      <c r="AK962" s="130"/>
      <c r="AL962" s="130"/>
      <c r="AM962" s="130"/>
      <c r="AN962" s="130"/>
      <c r="AO962" s="130"/>
      <c r="AP962" s="130"/>
      <c r="AQ962" s="130"/>
      <c r="AR962" s="130"/>
      <c r="AS962" s="130"/>
      <c r="AT962" s="130"/>
      <c r="AU962" s="130"/>
      <c r="AV962" s="130"/>
      <c r="AW962" s="130"/>
      <c r="AX962" s="131"/>
    </row>
    <row r="963" spans="1:113" ht="12" customHeight="1">
      <c r="A963" s="43"/>
      <c r="B963" s="129"/>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1"/>
      <c r="BC963" s="51"/>
    </row>
    <row r="964" spans="1:113" ht="12" customHeight="1">
      <c r="A964" s="43"/>
      <c r="B964" s="129"/>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c r="AA964" s="130"/>
      <c r="AB964" s="130"/>
      <c r="AC964" s="130"/>
      <c r="AD964" s="130"/>
      <c r="AE964" s="130"/>
      <c r="AF964" s="130"/>
      <c r="AG964" s="130"/>
      <c r="AH964" s="130"/>
      <c r="AI964" s="130"/>
      <c r="AJ964" s="130"/>
      <c r="AK964" s="130"/>
      <c r="AL964" s="130"/>
      <c r="AM964" s="130"/>
      <c r="AN964" s="130"/>
      <c r="AO964" s="130"/>
      <c r="AP964" s="130"/>
      <c r="AQ964" s="130"/>
      <c r="AR964" s="130"/>
      <c r="AS964" s="130"/>
      <c r="AT964" s="130"/>
      <c r="AU964" s="130"/>
      <c r="AV964" s="130"/>
      <c r="AW964" s="130"/>
      <c r="AX964" s="131"/>
    </row>
    <row r="965" spans="1:113" ht="12" customHeight="1">
      <c r="A965" s="43"/>
      <c r="B965" s="129"/>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c r="AA965" s="130"/>
      <c r="AB965" s="130"/>
      <c r="AC965" s="130"/>
      <c r="AD965" s="130"/>
      <c r="AE965" s="130"/>
      <c r="AF965" s="130"/>
      <c r="AG965" s="130"/>
      <c r="AH965" s="130"/>
      <c r="AI965" s="130"/>
      <c r="AJ965" s="130"/>
      <c r="AK965" s="130"/>
      <c r="AL965" s="130"/>
      <c r="AM965" s="130"/>
      <c r="AN965" s="130"/>
      <c r="AO965" s="130"/>
      <c r="AP965" s="130"/>
      <c r="AQ965" s="130"/>
      <c r="AR965" s="130"/>
      <c r="AS965" s="130"/>
      <c r="AT965" s="130"/>
      <c r="AU965" s="130"/>
      <c r="AV965" s="130"/>
      <c r="AW965" s="130"/>
      <c r="AX965" s="131"/>
    </row>
    <row r="966" spans="1:113" ht="12" customHeight="1">
      <c r="A966" s="43"/>
      <c r="B966" s="129"/>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c r="AA966" s="130"/>
      <c r="AB966" s="130"/>
      <c r="AC966" s="130"/>
      <c r="AD966" s="130"/>
      <c r="AE966" s="130"/>
      <c r="AF966" s="130"/>
      <c r="AG966" s="130"/>
      <c r="AH966" s="130"/>
      <c r="AI966" s="130"/>
      <c r="AJ966" s="130"/>
      <c r="AK966" s="130"/>
      <c r="AL966" s="130"/>
      <c r="AM966" s="130"/>
      <c r="AN966" s="130"/>
      <c r="AO966" s="130"/>
      <c r="AP966" s="130"/>
      <c r="AQ966" s="130"/>
      <c r="AR966" s="130"/>
      <c r="AS966" s="130"/>
      <c r="AT966" s="130"/>
      <c r="AU966" s="130"/>
      <c r="AV966" s="130"/>
      <c r="AW966" s="130"/>
      <c r="AX966" s="131"/>
    </row>
    <row r="967" spans="1:113" ht="15" thickBot="1">
      <c r="A967" s="52"/>
      <c r="B967" s="53"/>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c r="AC967" s="54"/>
      <c r="AD967" s="54"/>
      <c r="AE967" s="54"/>
      <c r="AF967" s="54"/>
      <c r="AG967" s="54"/>
      <c r="AH967" s="54"/>
      <c r="AI967" s="54"/>
      <c r="AJ967" s="54"/>
      <c r="AK967" s="54"/>
      <c r="AL967" s="54"/>
      <c r="AM967" s="54"/>
      <c r="AN967" s="54"/>
      <c r="AO967" s="54"/>
      <c r="AP967" s="54"/>
      <c r="AQ967" s="54"/>
      <c r="AR967" s="54"/>
      <c r="AS967" s="54"/>
      <c r="AT967" s="54"/>
      <c r="AU967" s="54"/>
      <c r="AV967" s="54"/>
      <c r="AW967" s="54"/>
      <c r="AX967" s="55"/>
    </row>
    <row r="968" spans="1:113">
      <c r="B968" s="56"/>
    </row>
    <row r="969" spans="1:113" ht="15" thickBot="1">
      <c r="A969" s="46"/>
      <c r="B969" s="45" t="s">
        <v>245</v>
      </c>
      <c r="C969" s="43"/>
      <c r="D969" s="43"/>
      <c r="E969" s="43"/>
      <c r="F969" s="43"/>
      <c r="G969" s="43"/>
      <c r="H969" s="43"/>
      <c r="I969" s="43"/>
      <c r="J969" s="43"/>
      <c r="K969" s="43"/>
      <c r="L969" s="44"/>
      <c r="M969" s="44"/>
      <c r="N969" s="44"/>
      <c r="O969" s="44"/>
      <c r="P969" s="43"/>
      <c r="Q969" s="43"/>
      <c r="R969" s="43"/>
      <c r="S969" s="43"/>
      <c r="T969" s="43"/>
      <c r="U969" s="43"/>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DI969" s="41"/>
    </row>
    <row r="970" spans="1:113" ht="14.25">
      <c r="A970" s="43"/>
      <c r="B970" s="47"/>
      <c r="C970" s="42"/>
      <c r="D970" s="42"/>
      <c r="E970" s="42"/>
      <c r="F970" s="42"/>
      <c r="G970" s="42"/>
      <c r="H970" s="42"/>
      <c r="I970" s="42"/>
      <c r="J970" s="42"/>
      <c r="K970" s="42"/>
      <c r="L970" s="48"/>
      <c r="M970" s="48"/>
      <c r="N970" s="48"/>
      <c r="O970" s="48"/>
      <c r="P970" s="42"/>
      <c r="Q970" s="42"/>
      <c r="R970" s="42"/>
      <c r="S970" s="42"/>
      <c r="T970" s="42"/>
      <c r="U970" s="42"/>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9"/>
      <c r="AV970" s="49"/>
      <c r="AW970" s="49"/>
      <c r="AX970" s="50"/>
    </row>
    <row r="971" spans="1:113" ht="12" customHeight="1">
      <c r="A971" s="43"/>
      <c r="B971" s="129" t="s">
        <v>448</v>
      </c>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c r="AA971" s="130"/>
      <c r="AB971" s="130"/>
      <c r="AC971" s="130"/>
      <c r="AD971" s="130"/>
      <c r="AE971" s="130"/>
      <c r="AF971" s="130"/>
      <c r="AG971" s="130"/>
      <c r="AH971" s="130"/>
      <c r="AI971" s="130"/>
      <c r="AJ971" s="130"/>
      <c r="AK971" s="130"/>
      <c r="AL971" s="130"/>
      <c r="AM971" s="130"/>
      <c r="AN971" s="130"/>
      <c r="AO971" s="130"/>
      <c r="AP971" s="130"/>
      <c r="AQ971" s="130"/>
      <c r="AR971" s="130"/>
      <c r="AS971" s="130"/>
      <c r="AT971" s="130"/>
      <c r="AU971" s="130"/>
      <c r="AV971" s="130"/>
      <c r="AW971" s="130"/>
      <c r="AX971" s="131"/>
    </row>
    <row r="972" spans="1:113" ht="12" customHeight="1">
      <c r="A972" s="43"/>
      <c r="B972" s="129"/>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c r="AA972" s="130"/>
      <c r="AB972" s="130"/>
      <c r="AC972" s="130"/>
      <c r="AD972" s="130"/>
      <c r="AE972" s="130"/>
      <c r="AF972" s="130"/>
      <c r="AG972" s="130"/>
      <c r="AH972" s="130"/>
      <c r="AI972" s="130"/>
      <c r="AJ972" s="130"/>
      <c r="AK972" s="130"/>
      <c r="AL972" s="130"/>
      <c r="AM972" s="130"/>
      <c r="AN972" s="130"/>
      <c r="AO972" s="130"/>
      <c r="AP972" s="130"/>
      <c r="AQ972" s="130"/>
      <c r="AR972" s="130"/>
      <c r="AS972" s="130"/>
      <c r="AT972" s="130"/>
      <c r="AU972" s="130"/>
      <c r="AV972" s="130"/>
      <c r="AW972" s="130"/>
      <c r="AX972" s="131"/>
    </row>
    <row r="973" spans="1:113" ht="12" customHeight="1">
      <c r="A973" s="43"/>
      <c r="B973" s="129"/>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c r="AA973" s="130"/>
      <c r="AB973" s="130"/>
      <c r="AC973" s="130"/>
      <c r="AD973" s="130"/>
      <c r="AE973" s="130"/>
      <c r="AF973" s="130"/>
      <c r="AG973" s="130"/>
      <c r="AH973" s="130"/>
      <c r="AI973" s="130"/>
      <c r="AJ973" s="130"/>
      <c r="AK973" s="130"/>
      <c r="AL973" s="130"/>
      <c r="AM973" s="130"/>
      <c r="AN973" s="130"/>
      <c r="AO973" s="130"/>
      <c r="AP973" s="130"/>
      <c r="AQ973" s="130"/>
      <c r="AR973" s="130"/>
      <c r="AS973" s="130"/>
      <c r="AT973" s="130"/>
      <c r="AU973" s="130"/>
      <c r="AV973" s="130"/>
      <c r="AW973" s="130"/>
      <c r="AX973" s="131"/>
    </row>
    <row r="974" spans="1:113" ht="12" customHeight="1">
      <c r="A974" s="43"/>
      <c r="B974" s="129"/>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c r="AA974" s="130"/>
      <c r="AB974" s="130"/>
      <c r="AC974" s="130"/>
      <c r="AD974" s="130"/>
      <c r="AE974" s="130"/>
      <c r="AF974" s="130"/>
      <c r="AG974" s="130"/>
      <c r="AH974" s="130"/>
      <c r="AI974" s="130"/>
      <c r="AJ974" s="130"/>
      <c r="AK974" s="130"/>
      <c r="AL974" s="130"/>
      <c r="AM974" s="130"/>
      <c r="AN974" s="130"/>
      <c r="AO974" s="130"/>
      <c r="AP974" s="130"/>
      <c r="AQ974" s="130"/>
      <c r="AR974" s="130"/>
      <c r="AS974" s="130"/>
      <c r="AT974" s="130"/>
      <c r="AU974" s="130"/>
      <c r="AV974" s="130"/>
      <c r="AW974" s="130"/>
      <c r="AX974" s="131"/>
    </row>
    <row r="975" spans="1:113" ht="12" customHeight="1">
      <c r="A975" s="43"/>
      <c r="B975" s="129"/>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c r="AA975" s="130"/>
      <c r="AB975" s="130"/>
      <c r="AC975" s="130"/>
      <c r="AD975" s="130"/>
      <c r="AE975" s="130"/>
      <c r="AF975" s="130"/>
      <c r="AG975" s="130"/>
      <c r="AH975" s="130"/>
      <c r="AI975" s="130"/>
      <c r="AJ975" s="130"/>
      <c r="AK975" s="130"/>
      <c r="AL975" s="130"/>
      <c r="AM975" s="130"/>
      <c r="AN975" s="130"/>
      <c r="AO975" s="130"/>
      <c r="AP975" s="130"/>
      <c r="AQ975" s="130"/>
      <c r="AR975" s="130"/>
      <c r="AS975" s="130"/>
      <c r="AT975" s="130"/>
      <c r="AU975" s="130"/>
      <c r="AV975" s="130"/>
      <c r="AW975" s="130"/>
      <c r="AX975" s="131"/>
    </row>
    <row r="976" spans="1:113" ht="12" customHeight="1">
      <c r="A976" s="43"/>
      <c r="B976" s="129"/>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c r="AA976" s="130"/>
      <c r="AB976" s="130"/>
      <c r="AC976" s="130"/>
      <c r="AD976" s="130"/>
      <c r="AE976" s="130"/>
      <c r="AF976" s="130"/>
      <c r="AG976" s="130"/>
      <c r="AH976" s="130"/>
      <c r="AI976" s="130"/>
      <c r="AJ976" s="130"/>
      <c r="AK976" s="130"/>
      <c r="AL976" s="130"/>
      <c r="AM976" s="130"/>
      <c r="AN976" s="130"/>
      <c r="AO976" s="130"/>
      <c r="AP976" s="130"/>
      <c r="AQ976" s="130"/>
      <c r="AR976" s="130"/>
      <c r="AS976" s="130"/>
      <c r="AT976" s="130"/>
      <c r="AU976" s="130"/>
      <c r="AV976" s="130"/>
      <c r="AW976" s="130"/>
      <c r="AX976" s="131"/>
    </row>
    <row r="977" spans="1:251" ht="12" customHeight="1">
      <c r="A977" s="43"/>
      <c r="B977" s="129"/>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c r="AA977" s="130"/>
      <c r="AB977" s="130"/>
      <c r="AC977" s="130"/>
      <c r="AD977" s="130"/>
      <c r="AE977" s="130"/>
      <c r="AF977" s="130"/>
      <c r="AG977" s="130"/>
      <c r="AH977" s="130"/>
      <c r="AI977" s="130"/>
      <c r="AJ977" s="130"/>
      <c r="AK977" s="130"/>
      <c r="AL977" s="130"/>
      <c r="AM977" s="130"/>
      <c r="AN977" s="130"/>
      <c r="AO977" s="130"/>
      <c r="AP977" s="130"/>
      <c r="AQ977" s="130"/>
      <c r="AR977" s="130"/>
      <c r="AS977" s="130"/>
      <c r="AT977" s="130"/>
      <c r="AU977" s="130"/>
      <c r="AV977" s="130"/>
      <c r="AW977" s="130"/>
      <c r="AX977" s="131"/>
    </row>
    <row r="978" spans="1:251" ht="12" customHeight="1">
      <c r="A978" s="43"/>
      <c r="B978" s="129"/>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c r="AA978" s="130"/>
      <c r="AB978" s="130"/>
      <c r="AC978" s="130"/>
      <c r="AD978" s="130"/>
      <c r="AE978" s="130"/>
      <c r="AF978" s="130"/>
      <c r="AG978" s="130"/>
      <c r="AH978" s="130"/>
      <c r="AI978" s="130"/>
      <c r="AJ978" s="130"/>
      <c r="AK978" s="130"/>
      <c r="AL978" s="130"/>
      <c r="AM978" s="130"/>
      <c r="AN978" s="130"/>
      <c r="AO978" s="130"/>
      <c r="AP978" s="130"/>
      <c r="AQ978" s="130"/>
      <c r="AR978" s="130"/>
      <c r="AS978" s="130"/>
      <c r="AT978" s="130"/>
      <c r="AU978" s="130"/>
      <c r="AV978" s="130"/>
      <c r="AW978" s="130"/>
      <c r="AX978" s="131"/>
      <c r="BC978" s="51"/>
    </row>
    <row r="979" spans="1:251" ht="12" customHeight="1">
      <c r="A979" s="43"/>
      <c r="B979" s="129"/>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c r="AA979" s="130"/>
      <c r="AB979" s="130"/>
      <c r="AC979" s="130"/>
      <c r="AD979" s="130"/>
      <c r="AE979" s="130"/>
      <c r="AF979" s="130"/>
      <c r="AG979" s="130"/>
      <c r="AH979" s="130"/>
      <c r="AI979" s="130"/>
      <c r="AJ979" s="130"/>
      <c r="AK979" s="130"/>
      <c r="AL979" s="130"/>
      <c r="AM979" s="130"/>
      <c r="AN979" s="130"/>
      <c r="AO979" s="130"/>
      <c r="AP979" s="130"/>
      <c r="AQ979" s="130"/>
      <c r="AR979" s="130"/>
      <c r="AS979" s="130"/>
      <c r="AT979" s="130"/>
      <c r="AU979" s="130"/>
      <c r="AV979" s="130"/>
      <c r="AW979" s="130"/>
      <c r="AX979" s="131"/>
    </row>
    <row r="980" spans="1:251" ht="12" customHeight="1">
      <c r="A980" s="43"/>
      <c r="B980" s="129"/>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c r="AA980" s="130"/>
      <c r="AB980" s="130"/>
      <c r="AC980" s="130"/>
      <c r="AD980" s="130"/>
      <c r="AE980" s="130"/>
      <c r="AF980" s="130"/>
      <c r="AG980" s="130"/>
      <c r="AH980" s="130"/>
      <c r="AI980" s="130"/>
      <c r="AJ980" s="130"/>
      <c r="AK980" s="130"/>
      <c r="AL980" s="130"/>
      <c r="AM980" s="130"/>
      <c r="AN980" s="130"/>
      <c r="AO980" s="130"/>
      <c r="AP980" s="130"/>
      <c r="AQ980" s="130"/>
      <c r="AR980" s="130"/>
      <c r="AS980" s="130"/>
      <c r="AT980" s="130"/>
      <c r="AU980" s="130"/>
      <c r="AV980" s="130"/>
      <c r="AW980" s="130"/>
      <c r="AX980" s="131"/>
    </row>
    <row r="981" spans="1:251" ht="12" customHeight="1">
      <c r="A981" s="43"/>
      <c r="B981" s="129"/>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c r="AA981" s="130"/>
      <c r="AB981" s="130"/>
      <c r="AC981" s="130"/>
      <c r="AD981" s="130"/>
      <c r="AE981" s="130"/>
      <c r="AF981" s="130"/>
      <c r="AG981" s="130"/>
      <c r="AH981" s="130"/>
      <c r="AI981" s="130"/>
      <c r="AJ981" s="130"/>
      <c r="AK981" s="130"/>
      <c r="AL981" s="130"/>
      <c r="AM981" s="130"/>
      <c r="AN981" s="130"/>
      <c r="AO981" s="130"/>
      <c r="AP981" s="130"/>
      <c r="AQ981" s="130"/>
      <c r="AR981" s="130"/>
      <c r="AS981" s="130"/>
      <c r="AT981" s="130"/>
      <c r="AU981" s="130"/>
      <c r="AV981" s="130"/>
      <c r="AW981" s="130"/>
      <c r="AX981" s="131"/>
    </row>
    <row r="982" spans="1:251" ht="15" thickBot="1">
      <c r="A982" s="52"/>
      <c r="B982" s="53"/>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c r="AC982" s="54"/>
      <c r="AD982" s="54"/>
      <c r="AE982" s="54"/>
      <c r="AF982" s="54"/>
      <c r="AG982" s="54"/>
      <c r="AH982" s="54"/>
      <c r="AI982" s="54"/>
      <c r="AJ982" s="54"/>
      <c r="AK982" s="54"/>
      <c r="AL982" s="54"/>
      <c r="AM982" s="54"/>
      <c r="AN982" s="54"/>
      <c r="AO982" s="54"/>
      <c r="AP982" s="54"/>
      <c r="AQ982" s="54"/>
      <c r="AR982" s="54"/>
      <c r="AS982" s="54"/>
      <c r="AT982" s="54"/>
      <c r="AU982" s="54"/>
      <c r="AV982" s="54"/>
      <c r="AW982" s="54"/>
      <c r="AX982" s="55"/>
    </row>
    <row r="983" spans="1:251">
      <c r="B983" s="56"/>
    </row>
    <row r="984" spans="1:251" ht="14.25">
      <c r="B984" s="45" t="s">
        <v>247</v>
      </c>
      <c r="C984" s="43"/>
      <c r="D984" s="43"/>
      <c r="E984" s="43"/>
      <c r="F984" s="43"/>
      <c r="G984" s="43"/>
      <c r="H984" s="43"/>
      <c r="I984" s="43"/>
      <c r="J984" s="43"/>
      <c r="K984" s="43"/>
      <c r="L984" s="44"/>
      <c r="M984" s="44"/>
      <c r="N984" s="44"/>
      <c r="O984" s="44"/>
      <c r="P984" s="43"/>
      <c r="Q984" s="43"/>
      <c r="R984" s="43"/>
      <c r="S984" s="43"/>
      <c r="T984" s="43"/>
      <c r="U984" s="43"/>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AX984" s="45"/>
    </row>
    <row r="985" spans="1:251" ht="15" thickBot="1">
      <c r="B985" s="43"/>
      <c r="C985" s="43"/>
      <c r="D985" s="43"/>
      <c r="E985" s="43"/>
      <c r="F985" s="43"/>
      <c r="G985" s="43"/>
      <c r="H985" s="43"/>
      <c r="I985" s="43"/>
      <c r="J985" s="43"/>
      <c r="K985" s="43"/>
      <c r="L985" s="44"/>
      <c r="M985" s="44"/>
      <c r="N985" s="44"/>
      <c r="O985" s="44"/>
      <c r="P985" s="43"/>
      <c r="Q985" s="43"/>
      <c r="R985" s="43"/>
      <c r="S985" s="43"/>
      <c r="T985" s="43"/>
      <c r="U985" s="43"/>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57" t="s">
        <v>248</v>
      </c>
    </row>
    <row r="986" spans="1:251" s="51" customFormat="1" ht="13.5" customHeight="1">
      <c r="A986" s="43"/>
      <c r="B986" s="132" t="s">
        <v>249</v>
      </c>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4"/>
      <c r="AA986" s="138" t="s">
        <v>250</v>
      </c>
      <c r="AB986" s="133"/>
      <c r="AC986" s="133"/>
      <c r="AD986" s="133"/>
      <c r="AE986" s="133"/>
      <c r="AF986" s="133"/>
      <c r="AG986" s="133"/>
      <c r="AH986" s="133"/>
      <c r="AI986" s="134"/>
      <c r="AJ986" s="138" t="s">
        <v>251</v>
      </c>
      <c r="AK986" s="133"/>
      <c r="AL986" s="133"/>
      <c r="AM986" s="133"/>
      <c r="AN986" s="133"/>
      <c r="AO986" s="133"/>
      <c r="AP986" s="133"/>
      <c r="AQ986" s="133"/>
      <c r="AR986" s="134"/>
      <c r="AS986" s="138" t="s">
        <v>252</v>
      </c>
      <c r="AT986" s="133"/>
      <c r="AU986" s="133"/>
      <c r="AV986" s="133"/>
      <c r="AW986" s="133"/>
      <c r="AX986" s="140"/>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c r="CT986" s="37"/>
      <c r="CU986" s="37"/>
      <c r="CV986" s="37"/>
      <c r="CW986" s="37"/>
      <c r="CX986" s="37"/>
      <c r="CY986" s="37"/>
      <c r="CZ986" s="37"/>
      <c r="DA986" s="37"/>
      <c r="DB986" s="37"/>
      <c r="DC986" s="37"/>
      <c r="DD986" s="37"/>
      <c r="DE986" s="37"/>
      <c r="DF986" s="37"/>
      <c r="DG986" s="37"/>
      <c r="DH986" s="37"/>
      <c r="DI986" s="37"/>
      <c r="DJ986" s="37"/>
      <c r="DK986" s="37"/>
      <c r="DL986" s="37"/>
      <c r="DM986" s="37"/>
      <c r="DN986" s="37"/>
      <c r="DO986" s="37"/>
      <c r="DP986" s="37"/>
      <c r="DQ986" s="37"/>
      <c r="DR986" s="37"/>
      <c r="DS986" s="37"/>
      <c r="DT986" s="37"/>
      <c r="DU986" s="37"/>
      <c r="DV986" s="37"/>
      <c r="DW986" s="37"/>
      <c r="DX986" s="37"/>
      <c r="DY986" s="37"/>
      <c r="DZ986" s="37"/>
      <c r="EA986" s="37"/>
      <c r="EB986" s="37"/>
      <c r="EC986" s="37"/>
      <c r="ED986" s="37"/>
      <c r="EE986" s="37"/>
      <c r="EF986" s="37"/>
      <c r="EG986" s="37"/>
      <c r="EH986" s="37"/>
      <c r="EI986" s="37"/>
      <c r="EJ986" s="37"/>
      <c r="EK986" s="37"/>
      <c r="EL986" s="37"/>
      <c r="EM986" s="37"/>
      <c r="EN986" s="37"/>
      <c r="EO986" s="37"/>
      <c r="EP986" s="37"/>
      <c r="EQ986" s="37"/>
      <c r="ER986" s="37"/>
      <c r="ES986" s="37"/>
      <c r="ET986" s="37"/>
      <c r="EU986" s="37"/>
      <c r="EV986" s="37"/>
      <c r="EW986" s="37"/>
      <c r="EX986" s="37"/>
      <c r="EY986" s="37"/>
      <c r="EZ986" s="37"/>
      <c r="FA986" s="37"/>
      <c r="FB986" s="37"/>
      <c r="FC986" s="37"/>
      <c r="FD986" s="37"/>
      <c r="FE986" s="37"/>
      <c r="FF986" s="37"/>
      <c r="FG986" s="37"/>
      <c r="FH986" s="37"/>
      <c r="FI986" s="37"/>
      <c r="FJ986" s="37"/>
      <c r="FK986" s="37"/>
      <c r="FL986" s="37"/>
      <c r="FM986" s="37"/>
      <c r="FN986" s="37"/>
      <c r="FO986" s="37"/>
      <c r="FP986" s="37"/>
      <c r="FQ986" s="37"/>
      <c r="FR986" s="37"/>
      <c r="FS986" s="37"/>
      <c r="FT986" s="37"/>
      <c r="FU986" s="37"/>
      <c r="FV986" s="37"/>
      <c r="FW986" s="37"/>
      <c r="FX986" s="37"/>
      <c r="FY986" s="37"/>
      <c r="FZ986" s="37"/>
      <c r="GA986" s="37"/>
      <c r="GB986" s="37"/>
      <c r="GC986" s="37"/>
      <c r="GD986" s="37"/>
      <c r="GE986" s="37"/>
      <c r="GF986" s="37"/>
      <c r="GG986" s="37"/>
      <c r="GH986" s="37"/>
      <c r="GI986" s="37"/>
      <c r="GJ986" s="37"/>
      <c r="GK986" s="37"/>
      <c r="GL986" s="37"/>
      <c r="GM986" s="37"/>
      <c r="GN986" s="37"/>
      <c r="GO986" s="37"/>
      <c r="GP986" s="37"/>
      <c r="GQ986" s="37"/>
      <c r="GR986" s="37"/>
      <c r="GS986" s="37"/>
      <c r="GT986" s="37"/>
      <c r="GU986" s="37"/>
      <c r="GV986" s="37"/>
      <c r="GW986" s="37"/>
      <c r="GX986" s="37"/>
      <c r="GY986" s="37"/>
      <c r="GZ986" s="37"/>
      <c r="HA986" s="37"/>
      <c r="HB986" s="37"/>
      <c r="HC986" s="37"/>
      <c r="HD986" s="37"/>
      <c r="HE986" s="37"/>
      <c r="HF986" s="37"/>
      <c r="HG986" s="37"/>
      <c r="HH986" s="37"/>
      <c r="HI986" s="37"/>
      <c r="HJ986" s="37"/>
      <c r="HK986" s="37"/>
      <c r="HL986" s="37"/>
      <c r="HM986" s="37"/>
      <c r="HN986" s="37"/>
      <c r="HO986" s="37"/>
      <c r="HP986" s="37"/>
      <c r="HQ986" s="37"/>
      <c r="HR986" s="37"/>
      <c r="HS986" s="37"/>
      <c r="HT986" s="37"/>
      <c r="HU986" s="37"/>
      <c r="HV986" s="37"/>
      <c r="HW986" s="37"/>
      <c r="HX986" s="37"/>
      <c r="HY986" s="37"/>
      <c r="HZ986" s="37"/>
      <c r="IA986" s="37"/>
      <c r="IB986" s="37"/>
      <c r="IC986" s="37"/>
      <c r="ID986" s="37"/>
      <c r="IE986" s="37"/>
      <c r="IF986" s="37"/>
      <c r="IG986" s="37"/>
      <c r="IH986" s="37"/>
      <c r="II986" s="37"/>
      <c r="IJ986" s="37"/>
      <c r="IK986" s="37"/>
      <c r="IL986" s="37"/>
      <c r="IM986" s="37"/>
      <c r="IN986" s="37"/>
      <c r="IO986" s="37"/>
      <c r="IP986" s="37"/>
      <c r="IQ986" s="37"/>
    </row>
    <row r="987" spans="1:251" s="51" customFormat="1" ht="13.5">
      <c r="A987" s="43"/>
      <c r="B987" s="135"/>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7"/>
      <c r="AA987" s="139"/>
      <c r="AB987" s="136"/>
      <c r="AC987" s="136"/>
      <c r="AD987" s="136"/>
      <c r="AE987" s="136"/>
      <c r="AF987" s="136"/>
      <c r="AG987" s="136"/>
      <c r="AH987" s="136"/>
      <c r="AI987" s="137"/>
      <c r="AJ987" s="139"/>
      <c r="AK987" s="136"/>
      <c r="AL987" s="136"/>
      <c r="AM987" s="136"/>
      <c r="AN987" s="136"/>
      <c r="AO987" s="136"/>
      <c r="AP987" s="136"/>
      <c r="AQ987" s="136"/>
      <c r="AR987" s="137"/>
      <c r="AS987" s="139"/>
      <c r="AT987" s="136"/>
      <c r="AU987" s="136"/>
      <c r="AV987" s="136"/>
      <c r="AW987" s="136"/>
      <c r="AX987" s="141"/>
      <c r="AY987" s="37"/>
      <c r="AZ987" s="37"/>
      <c r="BA987" s="37"/>
      <c r="BB987" s="58"/>
      <c r="BC987" s="59"/>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c r="CT987" s="37"/>
      <c r="CU987" s="37"/>
      <c r="CV987" s="37"/>
      <c r="CW987" s="37"/>
      <c r="CX987" s="37"/>
      <c r="CY987" s="37"/>
      <c r="CZ987" s="37"/>
      <c r="DA987" s="37"/>
      <c r="DB987" s="37"/>
      <c r="DC987" s="37"/>
      <c r="DD987" s="37"/>
      <c r="DE987" s="37"/>
      <c r="DF987" s="37"/>
      <c r="DG987" s="37"/>
      <c r="DH987" s="37"/>
      <c r="DI987" s="37"/>
      <c r="DJ987" s="37"/>
      <c r="DK987" s="37"/>
      <c r="DL987" s="37"/>
      <c r="DM987" s="37"/>
      <c r="DN987" s="37"/>
      <c r="DO987" s="37"/>
      <c r="DP987" s="37"/>
      <c r="DQ987" s="37"/>
      <c r="DR987" s="37"/>
      <c r="DS987" s="37"/>
      <c r="DT987" s="37"/>
      <c r="DU987" s="37"/>
      <c r="DV987" s="37"/>
      <c r="DW987" s="37"/>
      <c r="DX987" s="37"/>
      <c r="DY987" s="37"/>
      <c r="DZ987" s="37"/>
      <c r="EA987" s="37"/>
      <c r="EB987" s="37"/>
      <c r="EC987" s="37"/>
      <c r="ED987" s="37"/>
      <c r="EE987" s="37"/>
      <c r="EF987" s="37"/>
      <c r="EG987" s="37"/>
      <c r="EH987" s="37"/>
      <c r="EI987" s="37"/>
      <c r="EJ987" s="37"/>
      <c r="EK987" s="37"/>
      <c r="EL987" s="37"/>
      <c r="EM987" s="37"/>
      <c r="EN987" s="37"/>
      <c r="EO987" s="37"/>
      <c r="EP987" s="37"/>
      <c r="EQ987" s="37"/>
      <c r="ER987" s="37"/>
      <c r="ES987" s="37"/>
      <c r="ET987" s="37"/>
      <c r="EU987" s="37"/>
      <c r="EV987" s="37"/>
      <c r="EW987" s="37"/>
      <c r="EX987" s="37"/>
      <c r="EY987" s="37"/>
      <c r="EZ987" s="37"/>
      <c r="FA987" s="37"/>
      <c r="FB987" s="37"/>
      <c r="FC987" s="37"/>
      <c r="FD987" s="37"/>
      <c r="FE987" s="37"/>
      <c r="FF987" s="37"/>
      <c r="FG987" s="37"/>
      <c r="FH987" s="37"/>
      <c r="FI987" s="37"/>
      <c r="FJ987" s="37"/>
      <c r="FK987" s="37"/>
      <c r="FL987" s="37"/>
      <c r="FM987" s="37"/>
      <c r="FN987" s="37"/>
      <c r="FO987" s="37"/>
      <c r="FP987" s="37"/>
      <c r="FQ987" s="37"/>
      <c r="FR987" s="37"/>
      <c r="FS987" s="37"/>
      <c r="FT987" s="37"/>
      <c r="FU987" s="37"/>
      <c r="FV987" s="37"/>
      <c r="FW987" s="37"/>
      <c r="FX987" s="37"/>
      <c r="FY987" s="37"/>
      <c r="FZ987" s="37"/>
      <c r="GA987" s="37"/>
      <c r="GB987" s="37"/>
      <c r="GC987" s="37"/>
      <c r="GD987" s="37"/>
      <c r="GE987" s="37"/>
      <c r="GF987" s="37"/>
      <c r="GG987" s="37"/>
      <c r="GH987" s="37"/>
      <c r="GI987" s="37"/>
      <c r="GJ987" s="37"/>
      <c r="GK987" s="37"/>
      <c r="GL987" s="37"/>
      <c r="GM987" s="37"/>
      <c r="GN987" s="37"/>
      <c r="GO987" s="37"/>
      <c r="GP987" s="37"/>
      <c r="GQ987" s="37"/>
      <c r="GR987" s="37"/>
      <c r="GS987" s="37"/>
      <c r="GT987" s="37"/>
      <c r="GU987" s="37"/>
      <c r="GV987" s="37"/>
      <c r="GW987" s="37"/>
      <c r="GX987" s="37"/>
      <c r="GY987" s="37"/>
      <c r="GZ987" s="37"/>
      <c r="HA987" s="37"/>
      <c r="HB987" s="37"/>
      <c r="HC987" s="37"/>
      <c r="HD987" s="37"/>
      <c r="HE987" s="37"/>
      <c r="HF987" s="37"/>
      <c r="HG987" s="37"/>
      <c r="HH987" s="37"/>
      <c r="HI987" s="37"/>
      <c r="HJ987" s="37"/>
      <c r="HK987" s="37"/>
      <c r="HL987" s="37"/>
      <c r="HM987" s="37"/>
      <c r="HN987" s="37"/>
      <c r="HO987" s="37"/>
      <c r="HP987" s="37"/>
      <c r="HQ987" s="37"/>
      <c r="HR987" s="37"/>
      <c r="HS987" s="37"/>
      <c r="HT987" s="37"/>
      <c r="HU987" s="37"/>
      <c r="HV987" s="37"/>
      <c r="HW987" s="37"/>
      <c r="HX987" s="37"/>
      <c r="HY987" s="37"/>
      <c r="HZ987" s="37"/>
      <c r="IA987" s="37"/>
      <c r="IB987" s="37"/>
      <c r="IC987" s="37"/>
      <c r="ID987" s="37"/>
      <c r="IE987" s="37"/>
      <c r="IF987" s="37"/>
      <c r="IG987" s="37"/>
      <c r="IH987" s="37"/>
      <c r="II987" s="37"/>
      <c r="IJ987" s="37"/>
      <c r="IK987" s="37"/>
      <c r="IL987" s="37"/>
      <c r="IM987" s="37"/>
      <c r="IN987" s="37"/>
      <c r="IO987" s="37"/>
      <c r="IP987" s="37"/>
      <c r="IQ987" s="37"/>
    </row>
    <row r="988" spans="1:251" s="51" customFormat="1" ht="18.75" customHeight="1">
      <c r="A988" s="43"/>
      <c r="B988" s="60"/>
      <c r="C988" s="104" t="s">
        <v>449</v>
      </c>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6"/>
      <c r="AA988" s="107">
        <v>915</v>
      </c>
      <c r="AB988" s="108"/>
      <c r="AC988" s="108"/>
      <c r="AD988" s="108"/>
      <c r="AE988" s="108"/>
      <c r="AF988" s="108"/>
      <c r="AG988" s="108"/>
      <c r="AH988" s="108"/>
      <c r="AI988" s="109"/>
      <c r="AJ988" s="107">
        <v>402</v>
      </c>
      <c r="AK988" s="108"/>
      <c r="AL988" s="108"/>
      <c r="AM988" s="108"/>
      <c r="AN988" s="108"/>
      <c r="AO988" s="108"/>
      <c r="AP988" s="108"/>
      <c r="AQ988" s="108"/>
      <c r="AR988" s="109"/>
      <c r="AS988" s="110"/>
      <c r="AT988" s="111"/>
      <c r="AU988" s="111"/>
      <c r="AV988" s="111"/>
      <c r="AW988" s="111"/>
      <c r="AX988" s="112"/>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c r="CT988" s="37"/>
      <c r="CU988" s="37"/>
      <c r="CV988" s="37"/>
      <c r="CW988" s="37"/>
      <c r="CX988" s="37"/>
      <c r="CY988" s="37"/>
      <c r="CZ988" s="37"/>
      <c r="DA988" s="37"/>
      <c r="DB988" s="37"/>
      <c r="DC988" s="37"/>
      <c r="DD988" s="37"/>
      <c r="DE988" s="37"/>
      <c r="DF988" s="37"/>
      <c r="DG988" s="37"/>
      <c r="DH988" s="37"/>
      <c r="DI988" s="37"/>
      <c r="DJ988" s="37"/>
      <c r="DK988" s="37"/>
      <c r="DL988" s="37"/>
      <c r="DM988" s="37"/>
      <c r="DN988" s="37"/>
      <c r="DO988" s="37"/>
      <c r="DP988" s="37"/>
      <c r="DQ988" s="37"/>
      <c r="DR988" s="37"/>
      <c r="DS988" s="37"/>
      <c r="DT988" s="37"/>
      <c r="DU988" s="37"/>
      <c r="DV988" s="37"/>
      <c r="DW988" s="37"/>
      <c r="DX988" s="37"/>
      <c r="DY988" s="37"/>
      <c r="DZ988" s="37"/>
      <c r="EA988" s="37"/>
      <c r="EB988" s="37"/>
      <c r="EC988" s="37"/>
      <c r="ED988" s="37"/>
      <c r="EE988" s="37"/>
      <c r="EF988" s="37"/>
      <c r="EG988" s="37"/>
      <c r="EH988" s="37"/>
      <c r="EI988" s="37"/>
      <c r="EJ988" s="37"/>
      <c r="EK988" s="37"/>
      <c r="EL988" s="37"/>
      <c r="EM988" s="37"/>
      <c r="EN988" s="37"/>
      <c r="EO988" s="37"/>
      <c r="EP988" s="37"/>
      <c r="EQ988" s="37"/>
      <c r="ER988" s="37"/>
      <c r="ES988" s="37"/>
      <c r="ET988" s="37"/>
      <c r="EU988" s="37"/>
      <c r="EV988" s="37"/>
      <c r="EW988" s="37"/>
      <c r="EX988" s="37"/>
      <c r="EY988" s="37"/>
      <c r="EZ988" s="37"/>
      <c r="FA988" s="37"/>
      <c r="FB988" s="37"/>
      <c r="FC988" s="37"/>
      <c r="FD988" s="37"/>
      <c r="FE988" s="37"/>
      <c r="FF988" s="37"/>
      <c r="FG988" s="37"/>
      <c r="FH988" s="37"/>
      <c r="FI988" s="37"/>
      <c r="FJ988" s="37"/>
      <c r="FK988" s="37"/>
      <c r="FL988" s="37"/>
      <c r="FM988" s="37"/>
      <c r="FN988" s="37"/>
      <c r="FO988" s="37"/>
      <c r="FP988" s="37"/>
      <c r="FQ988" s="37"/>
      <c r="FR988" s="37"/>
      <c r="FS988" s="37"/>
      <c r="FT988" s="37"/>
      <c r="FU988" s="37"/>
      <c r="FV988" s="37"/>
      <c r="FW988" s="37"/>
      <c r="FX988" s="37"/>
      <c r="FY988" s="37"/>
      <c r="FZ988" s="37"/>
      <c r="GA988" s="37"/>
      <c r="GB988" s="37"/>
      <c r="GC988" s="37"/>
      <c r="GD988" s="37"/>
      <c r="GE988" s="37"/>
      <c r="GF988" s="37"/>
      <c r="GG988" s="37"/>
      <c r="GH988" s="37"/>
      <c r="GI988" s="37"/>
      <c r="GJ988" s="37"/>
      <c r="GK988" s="37"/>
      <c r="GL988" s="37"/>
      <c r="GM988" s="37"/>
      <c r="GN988" s="37"/>
      <c r="GO988" s="37"/>
      <c r="GP988" s="37"/>
      <c r="GQ988" s="37"/>
      <c r="GR988" s="37"/>
      <c r="GS988" s="37"/>
      <c r="GT988" s="37"/>
      <c r="GU988" s="37"/>
      <c r="GV988" s="37"/>
      <c r="GW988" s="37"/>
      <c r="GX988" s="37"/>
      <c r="GY988" s="37"/>
      <c r="GZ988" s="37"/>
      <c r="HA988" s="37"/>
      <c r="HB988" s="37"/>
      <c r="HC988" s="37"/>
      <c r="HD988" s="37"/>
      <c r="HE988" s="37"/>
      <c r="HF988" s="37"/>
      <c r="HG988" s="37"/>
      <c r="HH988" s="37"/>
      <c r="HI988" s="37"/>
      <c r="HJ988" s="37"/>
      <c r="HK988" s="37"/>
      <c r="HL988" s="37"/>
      <c r="HM988" s="37"/>
      <c r="HN988" s="37"/>
      <c r="HO988" s="37"/>
      <c r="HP988" s="37"/>
      <c r="HQ988" s="37"/>
      <c r="HR988" s="37"/>
      <c r="HS988" s="37"/>
      <c r="HT988" s="37"/>
      <c r="HU988" s="37"/>
      <c r="HV988" s="37"/>
      <c r="HW988" s="37"/>
      <c r="HX988" s="37"/>
      <c r="HY988" s="37"/>
      <c r="HZ988" s="37"/>
      <c r="IA988" s="37"/>
      <c r="IB988" s="37"/>
      <c r="IC988" s="37"/>
      <c r="ID988" s="37"/>
      <c r="IE988" s="37"/>
      <c r="IF988" s="37"/>
      <c r="IG988" s="37"/>
      <c r="IH988" s="37"/>
      <c r="II988" s="37"/>
      <c r="IJ988" s="37"/>
      <c r="IK988" s="37"/>
      <c r="IL988" s="37"/>
      <c r="IM988" s="37"/>
      <c r="IN988" s="37"/>
      <c r="IO988" s="37"/>
      <c r="IP988" s="37"/>
      <c r="IQ988" s="37"/>
    </row>
    <row r="989" spans="1:251" s="51" customFormat="1" ht="18.75" customHeight="1">
      <c r="A989" s="43"/>
      <c r="B989" s="60"/>
      <c r="C989" s="104" t="s">
        <v>450</v>
      </c>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6"/>
      <c r="AA989" s="107">
        <v>150007</v>
      </c>
      <c r="AB989" s="108"/>
      <c r="AC989" s="108"/>
      <c r="AD989" s="108"/>
      <c r="AE989" s="108"/>
      <c r="AF989" s="108"/>
      <c r="AG989" s="108"/>
      <c r="AH989" s="108"/>
      <c r="AI989" s="109"/>
      <c r="AJ989" s="107">
        <v>145227</v>
      </c>
      <c r="AK989" s="108"/>
      <c r="AL989" s="108"/>
      <c r="AM989" s="108"/>
      <c r="AN989" s="108"/>
      <c r="AO989" s="108"/>
      <c r="AP989" s="108"/>
      <c r="AQ989" s="108"/>
      <c r="AR989" s="109"/>
      <c r="AS989" s="110"/>
      <c r="AT989" s="111"/>
      <c r="AU989" s="111"/>
      <c r="AV989" s="111"/>
      <c r="AW989" s="111"/>
      <c r="AX989" s="112"/>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c r="CT989" s="37"/>
      <c r="CU989" s="37"/>
      <c r="CV989" s="37"/>
      <c r="CW989" s="37"/>
      <c r="CX989" s="37"/>
      <c r="CY989" s="37"/>
      <c r="CZ989" s="37"/>
      <c r="DA989" s="37"/>
      <c r="DB989" s="37"/>
      <c r="DC989" s="37"/>
      <c r="DD989" s="37"/>
      <c r="DE989" s="37"/>
      <c r="DF989" s="37"/>
      <c r="DG989" s="37"/>
      <c r="DH989" s="37"/>
      <c r="DI989" s="37"/>
      <c r="DJ989" s="37"/>
      <c r="DK989" s="37"/>
      <c r="DL989" s="37"/>
      <c r="DM989" s="37"/>
      <c r="DN989" s="37"/>
      <c r="DO989" s="37"/>
      <c r="DP989" s="37"/>
      <c r="DQ989" s="37"/>
      <c r="DR989" s="37"/>
      <c r="DS989" s="37"/>
      <c r="DT989" s="37"/>
      <c r="DU989" s="37"/>
      <c r="DV989" s="37"/>
      <c r="DW989" s="37"/>
      <c r="DX989" s="37"/>
      <c r="DY989" s="37"/>
      <c r="DZ989" s="37"/>
      <c r="EA989" s="37"/>
      <c r="EB989" s="37"/>
      <c r="EC989" s="37"/>
      <c r="ED989" s="37"/>
      <c r="EE989" s="37"/>
      <c r="EF989" s="37"/>
      <c r="EG989" s="37"/>
      <c r="EH989" s="37"/>
      <c r="EI989" s="37"/>
      <c r="EJ989" s="37"/>
      <c r="EK989" s="37"/>
      <c r="EL989" s="37"/>
      <c r="EM989" s="37"/>
      <c r="EN989" s="37"/>
      <c r="EO989" s="37"/>
      <c r="EP989" s="37"/>
      <c r="EQ989" s="37"/>
      <c r="ER989" s="37"/>
      <c r="ES989" s="37"/>
      <c r="ET989" s="37"/>
      <c r="EU989" s="37"/>
      <c r="EV989" s="37"/>
      <c r="EW989" s="37"/>
      <c r="EX989" s="37"/>
      <c r="EY989" s="37"/>
      <c r="EZ989" s="37"/>
      <c r="FA989" s="37"/>
      <c r="FB989" s="37"/>
      <c r="FC989" s="37"/>
      <c r="FD989" s="37"/>
      <c r="FE989" s="37"/>
      <c r="FF989" s="37"/>
      <c r="FG989" s="37"/>
      <c r="FH989" s="37"/>
      <c r="FI989" s="37"/>
      <c r="FJ989" s="37"/>
      <c r="FK989" s="37"/>
      <c r="FL989" s="37"/>
      <c r="FM989" s="37"/>
      <c r="FN989" s="37"/>
      <c r="FO989" s="37"/>
      <c r="FP989" s="37"/>
      <c r="FQ989" s="37"/>
      <c r="FR989" s="37"/>
      <c r="FS989" s="37"/>
      <c r="FT989" s="37"/>
      <c r="FU989" s="37"/>
      <c r="FV989" s="37"/>
      <c r="FW989" s="37"/>
      <c r="FX989" s="37"/>
      <c r="FY989" s="37"/>
      <c r="FZ989" s="37"/>
      <c r="GA989" s="37"/>
      <c r="GB989" s="37"/>
      <c r="GC989" s="37"/>
      <c r="GD989" s="37"/>
      <c r="GE989" s="37"/>
      <c r="GF989" s="37"/>
      <c r="GG989" s="37"/>
      <c r="GH989" s="37"/>
      <c r="GI989" s="37"/>
      <c r="GJ989" s="37"/>
      <c r="GK989" s="37"/>
      <c r="GL989" s="37"/>
      <c r="GM989" s="37"/>
      <c r="GN989" s="37"/>
      <c r="GO989" s="37"/>
      <c r="GP989" s="37"/>
      <c r="GQ989" s="37"/>
      <c r="GR989" s="37"/>
      <c r="GS989" s="37"/>
      <c r="GT989" s="37"/>
      <c r="GU989" s="37"/>
      <c r="GV989" s="37"/>
      <c r="GW989" s="37"/>
      <c r="GX989" s="37"/>
      <c r="GY989" s="37"/>
      <c r="GZ989" s="37"/>
      <c r="HA989" s="37"/>
      <c r="HB989" s="37"/>
      <c r="HC989" s="37"/>
      <c r="HD989" s="37"/>
      <c r="HE989" s="37"/>
      <c r="HF989" s="37"/>
      <c r="HG989" s="37"/>
      <c r="HH989" s="37"/>
      <c r="HI989" s="37"/>
      <c r="HJ989" s="37"/>
      <c r="HK989" s="37"/>
      <c r="HL989" s="37"/>
      <c r="HM989" s="37"/>
      <c r="HN989" s="37"/>
      <c r="HO989" s="37"/>
      <c r="HP989" s="37"/>
      <c r="HQ989" s="37"/>
      <c r="HR989" s="37"/>
      <c r="HS989" s="37"/>
      <c r="HT989" s="37"/>
      <c r="HU989" s="37"/>
      <c r="HV989" s="37"/>
      <c r="HW989" s="37"/>
      <c r="HX989" s="37"/>
      <c r="HY989" s="37"/>
      <c r="HZ989" s="37"/>
      <c r="IA989" s="37"/>
      <c r="IB989" s="37"/>
      <c r="IC989" s="37"/>
      <c r="ID989" s="37"/>
      <c r="IE989" s="37"/>
      <c r="IF989" s="37"/>
      <c r="IG989" s="37"/>
      <c r="IH989" s="37"/>
      <c r="II989" s="37"/>
      <c r="IJ989" s="37"/>
      <c r="IK989" s="37"/>
      <c r="IL989" s="37"/>
      <c r="IM989" s="37"/>
      <c r="IN989" s="37"/>
      <c r="IO989" s="37"/>
      <c r="IP989" s="37"/>
      <c r="IQ989" s="37"/>
    </row>
    <row r="990" spans="1:251" s="51" customFormat="1" ht="18.75" customHeight="1">
      <c r="A990" s="43"/>
      <c r="B990" s="60"/>
      <c r="C990" s="104" t="s">
        <v>451</v>
      </c>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6"/>
      <c r="AA990" s="107">
        <v>14151</v>
      </c>
      <c r="AB990" s="108"/>
      <c r="AC990" s="108"/>
      <c r="AD990" s="108"/>
      <c r="AE990" s="108"/>
      <c r="AF990" s="108"/>
      <c r="AG990" s="108"/>
      <c r="AH990" s="108"/>
      <c r="AI990" s="109"/>
      <c r="AJ990" s="107">
        <v>13600</v>
      </c>
      <c r="AK990" s="108"/>
      <c r="AL990" s="108"/>
      <c r="AM990" s="108"/>
      <c r="AN990" s="108"/>
      <c r="AO990" s="108"/>
      <c r="AP990" s="108"/>
      <c r="AQ990" s="108"/>
      <c r="AR990" s="109"/>
      <c r="AS990" s="110"/>
      <c r="AT990" s="111"/>
      <c r="AU990" s="111"/>
      <c r="AV990" s="111"/>
      <c r="AW990" s="111"/>
      <c r="AX990" s="112"/>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c r="CT990" s="37"/>
      <c r="CU990" s="37"/>
      <c r="CV990" s="37"/>
      <c r="CW990" s="37"/>
      <c r="CX990" s="37"/>
      <c r="CY990" s="37"/>
      <c r="CZ990" s="37"/>
      <c r="DA990" s="37"/>
      <c r="DB990" s="37"/>
      <c r="DC990" s="37"/>
      <c r="DD990" s="37"/>
      <c r="DE990" s="37"/>
      <c r="DF990" s="37"/>
      <c r="DG990" s="37"/>
      <c r="DH990" s="37"/>
      <c r="DI990" s="37"/>
      <c r="DJ990" s="37"/>
      <c r="DK990" s="37"/>
      <c r="DL990" s="37"/>
      <c r="DM990" s="37"/>
      <c r="DN990" s="37"/>
      <c r="DO990" s="37"/>
      <c r="DP990" s="37"/>
      <c r="DQ990" s="37"/>
      <c r="DR990" s="37"/>
      <c r="DS990" s="37"/>
      <c r="DT990" s="37"/>
      <c r="DU990" s="37"/>
      <c r="DV990" s="37"/>
      <c r="DW990" s="37"/>
      <c r="DX990" s="37"/>
      <c r="DY990" s="37"/>
      <c r="DZ990" s="37"/>
      <c r="EA990" s="37"/>
      <c r="EB990" s="37"/>
      <c r="EC990" s="37"/>
      <c r="ED990" s="37"/>
      <c r="EE990" s="37"/>
      <c r="EF990" s="37"/>
      <c r="EG990" s="37"/>
      <c r="EH990" s="37"/>
      <c r="EI990" s="37"/>
      <c r="EJ990" s="37"/>
      <c r="EK990" s="37"/>
      <c r="EL990" s="37"/>
      <c r="EM990" s="37"/>
      <c r="EN990" s="37"/>
      <c r="EO990" s="37"/>
      <c r="EP990" s="37"/>
      <c r="EQ990" s="37"/>
      <c r="ER990" s="37"/>
      <c r="ES990" s="37"/>
      <c r="ET990" s="37"/>
      <c r="EU990" s="37"/>
      <c r="EV990" s="37"/>
      <c r="EW990" s="37"/>
      <c r="EX990" s="37"/>
      <c r="EY990" s="37"/>
      <c r="EZ990" s="37"/>
      <c r="FA990" s="37"/>
      <c r="FB990" s="37"/>
      <c r="FC990" s="37"/>
      <c r="FD990" s="37"/>
      <c r="FE990" s="37"/>
      <c r="FF990" s="37"/>
      <c r="FG990" s="37"/>
      <c r="FH990" s="37"/>
      <c r="FI990" s="37"/>
      <c r="FJ990" s="37"/>
      <c r="FK990" s="37"/>
      <c r="FL990" s="37"/>
      <c r="FM990" s="37"/>
      <c r="FN990" s="37"/>
      <c r="FO990" s="37"/>
      <c r="FP990" s="37"/>
      <c r="FQ990" s="37"/>
      <c r="FR990" s="37"/>
      <c r="FS990" s="37"/>
      <c r="FT990" s="37"/>
      <c r="FU990" s="37"/>
      <c r="FV990" s="37"/>
      <c r="FW990" s="37"/>
      <c r="FX990" s="37"/>
      <c r="FY990" s="37"/>
      <c r="FZ990" s="37"/>
      <c r="GA990" s="37"/>
      <c r="GB990" s="37"/>
      <c r="GC990" s="37"/>
      <c r="GD990" s="37"/>
      <c r="GE990" s="37"/>
      <c r="GF990" s="37"/>
      <c r="GG990" s="37"/>
      <c r="GH990" s="37"/>
      <c r="GI990" s="37"/>
      <c r="GJ990" s="37"/>
      <c r="GK990" s="37"/>
      <c r="GL990" s="37"/>
      <c r="GM990" s="37"/>
      <c r="GN990" s="37"/>
      <c r="GO990" s="37"/>
      <c r="GP990" s="37"/>
      <c r="GQ990" s="37"/>
      <c r="GR990" s="37"/>
      <c r="GS990" s="37"/>
      <c r="GT990" s="37"/>
      <c r="GU990" s="37"/>
      <c r="GV990" s="37"/>
      <c r="GW990" s="37"/>
      <c r="GX990" s="37"/>
      <c r="GY990" s="37"/>
      <c r="GZ990" s="37"/>
      <c r="HA990" s="37"/>
      <c r="HB990" s="37"/>
      <c r="HC990" s="37"/>
      <c r="HD990" s="37"/>
      <c r="HE990" s="37"/>
      <c r="HF990" s="37"/>
      <c r="HG990" s="37"/>
      <c r="HH990" s="37"/>
      <c r="HI990" s="37"/>
      <c r="HJ990" s="37"/>
      <c r="HK990" s="37"/>
      <c r="HL990" s="37"/>
      <c r="HM990" s="37"/>
      <c r="HN990" s="37"/>
      <c r="HO990" s="37"/>
      <c r="HP990" s="37"/>
      <c r="HQ990" s="37"/>
      <c r="HR990" s="37"/>
      <c r="HS990" s="37"/>
      <c r="HT990" s="37"/>
      <c r="HU990" s="37"/>
      <c r="HV990" s="37"/>
      <c r="HW990" s="37"/>
      <c r="HX990" s="37"/>
      <c r="HY990" s="37"/>
      <c r="HZ990" s="37"/>
      <c r="IA990" s="37"/>
      <c r="IB990" s="37"/>
      <c r="IC990" s="37"/>
      <c r="ID990" s="37"/>
      <c r="IE990" s="37"/>
      <c r="IF990" s="37"/>
      <c r="IG990" s="37"/>
      <c r="IH990" s="37"/>
      <c r="II990" s="37"/>
      <c r="IJ990" s="37"/>
      <c r="IK990" s="37"/>
      <c r="IL990" s="37"/>
      <c r="IM990" s="37"/>
      <c r="IN990" s="37"/>
      <c r="IO990" s="37"/>
      <c r="IP990" s="37"/>
      <c r="IQ990" s="37"/>
    </row>
    <row r="991" spans="1:251" s="51" customFormat="1" ht="18.75" customHeight="1">
      <c r="A991" s="43"/>
      <c r="B991" s="60"/>
      <c r="C991" s="104" t="s">
        <v>452</v>
      </c>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6"/>
      <c r="AA991" s="107">
        <v>29410</v>
      </c>
      <c r="AB991" s="108"/>
      <c r="AC991" s="108"/>
      <c r="AD991" s="108"/>
      <c r="AE991" s="108"/>
      <c r="AF991" s="108"/>
      <c r="AG991" s="108"/>
      <c r="AH991" s="108"/>
      <c r="AI991" s="109"/>
      <c r="AJ991" s="107">
        <v>30377</v>
      </c>
      <c r="AK991" s="108"/>
      <c r="AL991" s="108"/>
      <c r="AM991" s="108"/>
      <c r="AN991" s="108"/>
      <c r="AO991" s="108"/>
      <c r="AP991" s="108"/>
      <c r="AQ991" s="108"/>
      <c r="AR991" s="109"/>
      <c r="AS991" s="110"/>
      <c r="AT991" s="111"/>
      <c r="AU991" s="111"/>
      <c r="AV991" s="111"/>
      <c r="AW991" s="111"/>
      <c r="AX991" s="112"/>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c r="CT991" s="37"/>
      <c r="CU991" s="37"/>
      <c r="CV991" s="37"/>
      <c r="CW991" s="37"/>
      <c r="CX991" s="37"/>
      <c r="CY991" s="37"/>
      <c r="CZ991" s="37"/>
      <c r="DA991" s="37"/>
      <c r="DB991" s="37"/>
      <c r="DC991" s="37"/>
      <c r="DD991" s="37"/>
      <c r="DE991" s="37"/>
      <c r="DF991" s="37"/>
      <c r="DG991" s="37"/>
      <c r="DH991" s="37"/>
      <c r="DI991" s="37"/>
      <c r="DJ991" s="37"/>
      <c r="DK991" s="37"/>
      <c r="DL991" s="37"/>
      <c r="DM991" s="37"/>
      <c r="DN991" s="37"/>
      <c r="DO991" s="37"/>
      <c r="DP991" s="37"/>
      <c r="DQ991" s="37"/>
      <c r="DR991" s="37"/>
      <c r="DS991" s="37"/>
      <c r="DT991" s="37"/>
      <c r="DU991" s="37"/>
      <c r="DV991" s="37"/>
      <c r="DW991" s="37"/>
      <c r="DX991" s="37"/>
      <c r="DY991" s="37"/>
      <c r="DZ991" s="37"/>
      <c r="EA991" s="37"/>
      <c r="EB991" s="37"/>
      <c r="EC991" s="37"/>
      <c r="ED991" s="37"/>
      <c r="EE991" s="37"/>
      <c r="EF991" s="37"/>
      <c r="EG991" s="37"/>
      <c r="EH991" s="37"/>
      <c r="EI991" s="37"/>
      <c r="EJ991" s="37"/>
      <c r="EK991" s="37"/>
      <c r="EL991" s="37"/>
      <c r="EM991" s="37"/>
      <c r="EN991" s="37"/>
      <c r="EO991" s="37"/>
      <c r="EP991" s="37"/>
      <c r="EQ991" s="37"/>
      <c r="ER991" s="37"/>
      <c r="ES991" s="37"/>
      <c r="ET991" s="37"/>
      <c r="EU991" s="37"/>
      <c r="EV991" s="37"/>
      <c r="EW991" s="37"/>
      <c r="EX991" s="37"/>
      <c r="EY991" s="37"/>
      <c r="EZ991" s="37"/>
      <c r="FA991" s="37"/>
      <c r="FB991" s="37"/>
      <c r="FC991" s="37"/>
      <c r="FD991" s="37"/>
      <c r="FE991" s="37"/>
      <c r="FF991" s="37"/>
      <c r="FG991" s="37"/>
      <c r="FH991" s="37"/>
      <c r="FI991" s="37"/>
      <c r="FJ991" s="37"/>
      <c r="FK991" s="37"/>
      <c r="FL991" s="37"/>
      <c r="FM991" s="37"/>
      <c r="FN991" s="37"/>
      <c r="FO991" s="37"/>
      <c r="FP991" s="37"/>
      <c r="FQ991" s="37"/>
      <c r="FR991" s="37"/>
      <c r="FS991" s="37"/>
      <c r="FT991" s="37"/>
      <c r="FU991" s="37"/>
      <c r="FV991" s="37"/>
      <c r="FW991" s="37"/>
      <c r="FX991" s="37"/>
      <c r="FY991" s="37"/>
      <c r="FZ991" s="37"/>
      <c r="GA991" s="37"/>
      <c r="GB991" s="37"/>
      <c r="GC991" s="37"/>
      <c r="GD991" s="37"/>
      <c r="GE991" s="37"/>
      <c r="GF991" s="37"/>
      <c r="GG991" s="37"/>
      <c r="GH991" s="37"/>
      <c r="GI991" s="37"/>
      <c r="GJ991" s="37"/>
      <c r="GK991" s="37"/>
      <c r="GL991" s="37"/>
      <c r="GM991" s="37"/>
      <c r="GN991" s="37"/>
      <c r="GO991" s="37"/>
      <c r="GP991" s="37"/>
      <c r="GQ991" s="37"/>
      <c r="GR991" s="37"/>
      <c r="GS991" s="37"/>
      <c r="GT991" s="37"/>
      <c r="GU991" s="37"/>
      <c r="GV991" s="37"/>
      <c r="GW991" s="37"/>
      <c r="GX991" s="37"/>
      <c r="GY991" s="37"/>
      <c r="GZ991" s="37"/>
      <c r="HA991" s="37"/>
      <c r="HB991" s="37"/>
      <c r="HC991" s="37"/>
      <c r="HD991" s="37"/>
      <c r="HE991" s="37"/>
      <c r="HF991" s="37"/>
      <c r="HG991" s="37"/>
      <c r="HH991" s="37"/>
      <c r="HI991" s="37"/>
      <c r="HJ991" s="37"/>
      <c r="HK991" s="37"/>
      <c r="HL991" s="37"/>
      <c r="HM991" s="37"/>
      <c r="HN991" s="37"/>
      <c r="HO991" s="37"/>
      <c r="HP991" s="37"/>
      <c r="HQ991" s="37"/>
      <c r="HR991" s="37"/>
      <c r="HS991" s="37"/>
      <c r="HT991" s="37"/>
      <c r="HU991" s="37"/>
      <c r="HV991" s="37"/>
      <c r="HW991" s="37"/>
      <c r="HX991" s="37"/>
      <c r="HY991" s="37"/>
      <c r="HZ991" s="37"/>
      <c r="IA991" s="37"/>
      <c r="IB991" s="37"/>
      <c r="IC991" s="37"/>
      <c r="ID991" s="37"/>
      <c r="IE991" s="37"/>
      <c r="IF991" s="37"/>
      <c r="IG991" s="37"/>
      <c r="IH991" s="37"/>
      <c r="II991" s="37"/>
      <c r="IJ991" s="37"/>
      <c r="IK991" s="37"/>
      <c r="IL991" s="37"/>
      <c r="IM991" s="37"/>
      <c r="IN991" s="37"/>
      <c r="IO991" s="37"/>
      <c r="IP991" s="37"/>
      <c r="IQ991" s="37"/>
    </row>
    <row r="992" spans="1:251" s="51" customFormat="1" ht="18.75" customHeight="1" thickBot="1">
      <c r="A992" s="52"/>
      <c r="B992" s="113" t="s">
        <v>253</v>
      </c>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5"/>
      <c r="AA992" s="116">
        <f>SUM(AA988:AI991)</f>
        <v>194483</v>
      </c>
      <c r="AB992" s="117"/>
      <c r="AC992" s="117"/>
      <c r="AD992" s="117"/>
      <c r="AE992" s="117"/>
      <c r="AF992" s="117"/>
      <c r="AG992" s="117"/>
      <c r="AH992" s="117"/>
      <c r="AI992" s="118"/>
      <c r="AJ992" s="116">
        <f>SUM(AJ988:AR991)</f>
        <v>189606</v>
      </c>
      <c r="AK992" s="117"/>
      <c r="AL992" s="117"/>
      <c r="AM992" s="117"/>
      <c r="AN992" s="117"/>
      <c r="AO992" s="117"/>
      <c r="AP992" s="117"/>
      <c r="AQ992" s="117"/>
      <c r="AR992" s="118"/>
      <c r="AS992" s="119"/>
      <c r="AT992" s="120"/>
      <c r="AU992" s="120"/>
      <c r="AV992" s="120"/>
      <c r="AW992" s="120"/>
      <c r="AX992" s="121"/>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c r="CT992" s="37"/>
      <c r="CU992" s="37"/>
      <c r="CV992" s="37"/>
      <c r="CW992" s="37"/>
      <c r="CX992" s="37"/>
      <c r="CY992" s="37"/>
      <c r="CZ992" s="37"/>
      <c r="DA992" s="37"/>
      <c r="DB992" s="37"/>
      <c r="DC992" s="37"/>
      <c r="DD992" s="37"/>
      <c r="DE992" s="37"/>
      <c r="DF992" s="37"/>
      <c r="DG992" s="37"/>
      <c r="DH992" s="37"/>
      <c r="DI992" s="37"/>
      <c r="DJ992" s="37"/>
      <c r="DK992" s="37"/>
      <c r="DL992" s="37"/>
      <c r="DM992" s="37"/>
      <c r="DN992" s="37"/>
      <c r="DO992" s="37"/>
      <c r="DP992" s="37"/>
      <c r="DQ992" s="37"/>
      <c r="DR992" s="37"/>
      <c r="DS992" s="37"/>
      <c r="DT992" s="37"/>
      <c r="DU992" s="37"/>
      <c r="DV992" s="37"/>
      <c r="DW992" s="37"/>
      <c r="DX992" s="37"/>
      <c r="DY992" s="37"/>
      <c r="DZ992" s="37"/>
      <c r="EA992" s="37"/>
      <c r="EB992" s="37"/>
      <c r="EC992" s="37"/>
      <c r="ED992" s="37"/>
      <c r="EE992" s="37"/>
      <c r="EF992" s="37"/>
      <c r="EG992" s="37"/>
      <c r="EH992" s="37"/>
      <c r="EI992" s="37"/>
      <c r="EJ992" s="37"/>
      <c r="EK992" s="37"/>
      <c r="EL992" s="37"/>
      <c r="EM992" s="37"/>
      <c r="EN992" s="37"/>
      <c r="EO992" s="37"/>
      <c r="EP992" s="37"/>
      <c r="EQ992" s="37"/>
      <c r="ER992" s="37"/>
      <c r="ES992" s="37"/>
      <c r="ET992" s="37"/>
      <c r="EU992" s="37"/>
      <c r="EV992" s="37"/>
      <c r="EW992" s="37"/>
      <c r="EX992" s="37"/>
      <c r="EY992" s="37"/>
      <c r="EZ992" s="37"/>
      <c r="FA992" s="37"/>
      <c r="FB992" s="37"/>
      <c r="FC992" s="37"/>
      <c r="FD992" s="37"/>
      <c r="FE992" s="37"/>
      <c r="FF992" s="37"/>
      <c r="FG992" s="37"/>
      <c r="FH992" s="37"/>
      <c r="FI992" s="37"/>
      <c r="FJ992" s="37"/>
      <c r="FK992" s="37"/>
      <c r="FL992" s="37"/>
      <c r="FM992" s="37"/>
      <c r="FN992" s="37"/>
      <c r="FO992" s="37"/>
      <c r="FP992" s="37"/>
      <c r="FQ992" s="37"/>
      <c r="FR992" s="37"/>
      <c r="FS992" s="37"/>
      <c r="FT992" s="37"/>
      <c r="FU992" s="37"/>
      <c r="FV992" s="37"/>
      <c r="FW992" s="37"/>
      <c r="FX992" s="37"/>
      <c r="FY992" s="37"/>
      <c r="FZ992" s="37"/>
      <c r="GA992" s="37"/>
      <c r="GB992" s="37"/>
      <c r="GC992" s="37"/>
      <c r="GD992" s="37"/>
      <c r="GE992" s="37"/>
      <c r="GF992" s="37"/>
      <c r="GG992" s="37"/>
      <c r="GH992" s="37"/>
      <c r="GI992" s="37"/>
      <c r="GJ992" s="37"/>
      <c r="GK992" s="37"/>
      <c r="GL992" s="37"/>
      <c r="GM992" s="37"/>
      <c r="GN992" s="37"/>
      <c r="GO992" s="37"/>
      <c r="GP992" s="37"/>
      <c r="GQ992" s="37"/>
      <c r="GR992" s="37"/>
      <c r="GS992" s="37"/>
      <c r="GT992" s="37"/>
      <c r="GU992" s="37"/>
      <c r="GV992" s="37"/>
      <c r="GW992" s="37"/>
      <c r="GX992" s="37"/>
      <c r="GY992" s="37"/>
      <c r="GZ992" s="37"/>
      <c r="HA992" s="37"/>
      <c r="HB992" s="37"/>
      <c r="HC992" s="37"/>
      <c r="HD992" s="37"/>
      <c r="HE992" s="37"/>
      <c r="HF992" s="37"/>
      <c r="HG992" s="37"/>
      <c r="HH992" s="37"/>
      <c r="HI992" s="37"/>
      <c r="HJ992" s="37"/>
      <c r="HK992" s="37"/>
      <c r="HL992" s="37"/>
      <c r="HM992" s="37"/>
      <c r="HN992" s="37"/>
      <c r="HO992" s="37"/>
      <c r="HP992" s="37"/>
      <c r="HQ992" s="37"/>
      <c r="HR992" s="37"/>
      <c r="HS992" s="37"/>
      <c r="HT992" s="37"/>
      <c r="HU992" s="37"/>
      <c r="HV992" s="37"/>
      <c r="HW992" s="37"/>
      <c r="HX992" s="37"/>
      <c r="HY992" s="37"/>
      <c r="HZ992" s="37"/>
      <c r="IA992" s="37"/>
      <c r="IB992" s="37"/>
      <c r="IC992" s="37"/>
      <c r="ID992" s="37"/>
      <c r="IE992" s="37"/>
      <c r="IF992" s="37"/>
      <c r="IG992" s="37"/>
      <c r="IH992" s="37"/>
      <c r="II992" s="37"/>
      <c r="IJ992" s="37"/>
      <c r="IK992" s="37"/>
      <c r="IL992" s="37"/>
      <c r="IM992" s="37"/>
      <c r="IN992" s="37"/>
      <c r="IO992" s="37"/>
      <c r="IP992" s="37"/>
      <c r="IQ992" s="37"/>
    </row>
    <row r="994" spans="1:113" ht="18.75">
      <c r="A994" s="36" t="s">
        <v>241</v>
      </c>
      <c r="AW994" s="38"/>
      <c r="AX994" s="39"/>
      <c r="AY994" s="38"/>
    </row>
    <row r="996" spans="1:113" ht="18.75">
      <c r="B996" s="122" t="s">
        <v>0</v>
      </c>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row>
    <row r="997" spans="1:113">
      <c r="Z997" s="40"/>
      <c r="AD997" s="40"/>
      <c r="AE997" s="40"/>
      <c r="AF997" s="40"/>
      <c r="AG997" s="40"/>
      <c r="AH997" s="40"/>
      <c r="AI997" s="40"/>
      <c r="AO997" s="40"/>
    </row>
    <row r="998" spans="1:113" ht="13.5" thickBot="1">
      <c r="Z998" s="40"/>
      <c r="AD998" s="40"/>
      <c r="AE998" s="40"/>
      <c r="AF998" s="40"/>
      <c r="AG998" s="40"/>
      <c r="AH998" s="40"/>
      <c r="AI998" s="40"/>
      <c r="AO998" s="40"/>
      <c r="DI998" s="41"/>
    </row>
    <row r="999" spans="1:113" ht="24.75" customHeight="1" thickBot="1">
      <c r="B999" s="124" t="s">
        <v>242</v>
      </c>
      <c r="C999" s="125"/>
      <c r="D999" s="125"/>
      <c r="E999" s="125"/>
      <c r="F999" s="125"/>
      <c r="G999" s="125"/>
      <c r="H999" s="126" t="s">
        <v>453</v>
      </c>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8"/>
      <c r="DI999" s="41"/>
    </row>
    <row r="1000" spans="1:113" ht="14.25">
      <c r="B1000" s="42"/>
      <c r="C1000" s="42"/>
      <c r="D1000" s="42"/>
      <c r="E1000" s="42"/>
      <c r="F1000" s="42"/>
      <c r="G1000" s="42"/>
      <c r="H1000" s="43"/>
      <c r="I1000" s="43"/>
      <c r="J1000" s="43"/>
      <c r="K1000" s="43"/>
      <c r="L1000" s="44"/>
      <c r="M1000" s="44"/>
      <c r="N1000" s="44"/>
      <c r="O1000" s="44"/>
      <c r="P1000" s="43"/>
      <c r="Q1000" s="43"/>
      <c r="R1000" s="43"/>
      <c r="S1000" s="43"/>
      <c r="T1000" s="43"/>
      <c r="U1000" s="43"/>
      <c r="V1000" s="45"/>
      <c r="W1000" s="45"/>
      <c r="X1000" s="45"/>
      <c r="Y1000" s="45"/>
      <c r="Z1000" s="45"/>
      <c r="AA1000" s="45"/>
      <c r="AB1000" s="45"/>
      <c r="AC1000" s="45"/>
      <c r="AD1000" s="45"/>
      <c r="AE1000" s="45"/>
      <c r="AF1000" s="45"/>
      <c r="AG1000" s="45"/>
      <c r="AH1000" s="45"/>
      <c r="AI1000" s="45"/>
      <c r="AJ1000" s="45"/>
      <c r="AK1000" s="45"/>
      <c r="AL1000" s="45"/>
      <c r="AM1000" s="45"/>
      <c r="AN1000" s="45"/>
      <c r="AO1000" s="45"/>
      <c r="AP1000" s="45"/>
      <c r="AQ1000" s="45"/>
      <c r="AR1000" s="45"/>
      <c r="AS1000" s="45"/>
      <c r="AT1000" s="45"/>
      <c r="AU1000" s="45"/>
      <c r="AV1000" s="45"/>
      <c r="AW1000" s="45"/>
      <c r="AX1000" s="45"/>
      <c r="DI1000" s="41"/>
    </row>
    <row r="1001" spans="1:113" ht="15" thickBot="1">
      <c r="A1001" s="46"/>
      <c r="B1001" s="45" t="s">
        <v>244</v>
      </c>
      <c r="C1001" s="43"/>
      <c r="D1001" s="43"/>
      <c r="E1001" s="43"/>
      <c r="F1001" s="43"/>
      <c r="G1001" s="43"/>
      <c r="H1001" s="43"/>
      <c r="I1001" s="43"/>
      <c r="J1001" s="43"/>
      <c r="K1001" s="43"/>
      <c r="L1001" s="44"/>
      <c r="M1001" s="44"/>
      <c r="N1001" s="44"/>
      <c r="O1001" s="44"/>
      <c r="P1001" s="43"/>
      <c r="Q1001" s="43"/>
      <c r="R1001" s="43"/>
      <c r="S1001" s="43"/>
      <c r="T1001" s="43"/>
      <c r="U1001" s="43"/>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c r="AW1001" s="45"/>
      <c r="AX1001" s="45"/>
      <c r="DI1001" s="41"/>
    </row>
    <row r="1002" spans="1:113" ht="14.25">
      <c r="A1002" s="43"/>
      <c r="B1002" s="47"/>
      <c r="C1002" s="42"/>
      <c r="D1002" s="42"/>
      <c r="E1002" s="42"/>
      <c r="F1002" s="42"/>
      <c r="G1002" s="42"/>
      <c r="H1002" s="42"/>
      <c r="I1002" s="42"/>
      <c r="J1002" s="42"/>
      <c r="K1002" s="42"/>
      <c r="L1002" s="48"/>
      <c r="M1002" s="48"/>
      <c r="N1002" s="48"/>
      <c r="O1002" s="48"/>
      <c r="P1002" s="42"/>
      <c r="Q1002" s="42"/>
      <c r="R1002" s="42"/>
      <c r="S1002" s="42"/>
      <c r="T1002" s="42"/>
      <c r="U1002" s="42"/>
      <c r="V1002" s="49"/>
      <c r="W1002" s="49"/>
      <c r="X1002" s="49"/>
      <c r="Y1002" s="49"/>
      <c r="Z1002" s="49"/>
      <c r="AA1002" s="49"/>
      <c r="AB1002" s="49"/>
      <c r="AC1002" s="49"/>
      <c r="AD1002" s="49"/>
      <c r="AE1002" s="49"/>
      <c r="AF1002" s="49"/>
      <c r="AG1002" s="49"/>
      <c r="AH1002" s="49"/>
      <c r="AI1002" s="49"/>
      <c r="AJ1002" s="49"/>
      <c r="AK1002" s="49"/>
      <c r="AL1002" s="49"/>
      <c r="AM1002" s="49"/>
      <c r="AN1002" s="49"/>
      <c r="AO1002" s="49"/>
      <c r="AP1002" s="49"/>
      <c r="AQ1002" s="49"/>
      <c r="AR1002" s="49"/>
      <c r="AS1002" s="49"/>
      <c r="AT1002" s="49"/>
      <c r="AU1002" s="49"/>
      <c r="AV1002" s="49"/>
      <c r="AW1002" s="49"/>
      <c r="AX1002" s="50"/>
    </row>
    <row r="1003" spans="1:113" ht="12" customHeight="1">
      <c r="A1003" s="43"/>
      <c r="B1003" s="129" t="s">
        <v>454</v>
      </c>
      <c r="C1003" s="130"/>
      <c r="D1003" s="130"/>
      <c r="E1003" s="130"/>
      <c r="F1003" s="130"/>
      <c r="G1003" s="130"/>
      <c r="H1003" s="130"/>
      <c r="I1003" s="130"/>
      <c r="J1003" s="130"/>
      <c r="K1003" s="130"/>
      <c r="L1003" s="130"/>
      <c r="M1003" s="130"/>
      <c r="N1003" s="130"/>
      <c r="O1003" s="130"/>
      <c r="P1003" s="130"/>
      <c r="Q1003" s="130"/>
      <c r="R1003" s="130"/>
      <c r="S1003" s="130"/>
      <c r="T1003" s="130"/>
      <c r="U1003" s="130"/>
      <c r="V1003" s="130"/>
      <c r="W1003" s="130"/>
      <c r="X1003" s="130"/>
      <c r="Y1003" s="130"/>
      <c r="Z1003" s="130"/>
      <c r="AA1003" s="130"/>
      <c r="AB1003" s="130"/>
      <c r="AC1003" s="130"/>
      <c r="AD1003" s="130"/>
      <c r="AE1003" s="130"/>
      <c r="AF1003" s="130"/>
      <c r="AG1003" s="130"/>
      <c r="AH1003" s="130"/>
      <c r="AI1003" s="130"/>
      <c r="AJ1003" s="130"/>
      <c r="AK1003" s="130"/>
      <c r="AL1003" s="130"/>
      <c r="AM1003" s="130"/>
      <c r="AN1003" s="130"/>
      <c r="AO1003" s="130"/>
      <c r="AP1003" s="130"/>
      <c r="AQ1003" s="130"/>
      <c r="AR1003" s="130"/>
      <c r="AS1003" s="130"/>
      <c r="AT1003" s="130"/>
      <c r="AU1003" s="130"/>
      <c r="AV1003" s="130"/>
      <c r="AW1003" s="130"/>
      <c r="AX1003" s="131"/>
    </row>
    <row r="1004" spans="1:113" ht="12" customHeight="1">
      <c r="A1004" s="43"/>
      <c r="B1004" s="129"/>
      <c r="C1004" s="130"/>
      <c r="D1004" s="130"/>
      <c r="E1004" s="130"/>
      <c r="F1004" s="130"/>
      <c r="G1004" s="130"/>
      <c r="H1004" s="130"/>
      <c r="I1004" s="130"/>
      <c r="J1004" s="130"/>
      <c r="K1004" s="130"/>
      <c r="L1004" s="130"/>
      <c r="M1004" s="130"/>
      <c r="N1004" s="130"/>
      <c r="O1004" s="130"/>
      <c r="P1004" s="130"/>
      <c r="Q1004" s="130"/>
      <c r="R1004" s="130"/>
      <c r="S1004" s="130"/>
      <c r="T1004" s="130"/>
      <c r="U1004" s="130"/>
      <c r="V1004" s="130"/>
      <c r="W1004" s="130"/>
      <c r="X1004" s="130"/>
      <c r="Y1004" s="130"/>
      <c r="Z1004" s="130"/>
      <c r="AA1004" s="130"/>
      <c r="AB1004" s="130"/>
      <c r="AC1004" s="130"/>
      <c r="AD1004" s="130"/>
      <c r="AE1004" s="130"/>
      <c r="AF1004" s="130"/>
      <c r="AG1004" s="130"/>
      <c r="AH1004" s="130"/>
      <c r="AI1004" s="130"/>
      <c r="AJ1004" s="130"/>
      <c r="AK1004" s="130"/>
      <c r="AL1004" s="130"/>
      <c r="AM1004" s="130"/>
      <c r="AN1004" s="130"/>
      <c r="AO1004" s="130"/>
      <c r="AP1004" s="130"/>
      <c r="AQ1004" s="130"/>
      <c r="AR1004" s="130"/>
      <c r="AS1004" s="130"/>
      <c r="AT1004" s="130"/>
      <c r="AU1004" s="130"/>
      <c r="AV1004" s="130"/>
      <c r="AW1004" s="130"/>
      <c r="AX1004" s="131"/>
      <c r="BC1004" s="51"/>
    </row>
    <row r="1005" spans="1:113" ht="12" customHeight="1">
      <c r="A1005" s="43"/>
      <c r="B1005" s="129"/>
      <c r="C1005" s="130"/>
      <c r="D1005" s="130"/>
      <c r="E1005" s="130"/>
      <c r="F1005" s="130"/>
      <c r="G1005" s="130"/>
      <c r="H1005" s="130"/>
      <c r="I1005" s="130"/>
      <c r="J1005" s="130"/>
      <c r="K1005" s="130"/>
      <c r="L1005" s="130"/>
      <c r="M1005" s="130"/>
      <c r="N1005" s="130"/>
      <c r="O1005" s="130"/>
      <c r="P1005" s="130"/>
      <c r="Q1005" s="130"/>
      <c r="R1005" s="130"/>
      <c r="S1005" s="130"/>
      <c r="T1005" s="130"/>
      <c r="U1005" s="130"/>
      <c r="V1005" s="130"/>
      <c r="W1005" s="130"/>
      <c r="X1005" s="130"/>
      <c r="Y1005" s="130"/>
      <c r="Z1005" s="130"/>
      <c r="AA1005" s="130"/>
      <c r="AB1005" s="130"/>
      <c r="AC1005" s="130"/>
      <c r="AD1005" s="130"/>
      <c r="AE1005" s="130"/>
      <c r="AF1005" s="130"/>
      <c r="AG1005" s="130"/>
      <c r="AH1005" s="130"/>
      <c r="AI1005" s="130"/>
      <c r="AJ1005" s="130"/>
      <c r="AK1005" s="130"/>
      <c r="AL1005" s="130"/>
      <c r="AM1005" s="130"/>
      <c r="AN1005" s="130"/>
      <c r="AO1005" s="130"/>
      <c r="AP1005" s="130"/>
      <c r="AQ1005" s="130"/>
      <c r="AR1005" s="130"/>
      <c r="AS1005" s="130"/>
      <c r="AT1005" s="130"/>
      <c r="AU1005" s="130"/>
      <c r="AV1005" s="130"/>
      <c r="AW1005" s="130"/>
      <c r="AX1005" s="131"/>
    </row>
    <row r="1006" spans="1:113" ht="12" customHeight="1">
      <c r="A1006" s="43"/>
      <c r="B1006" s="129"/>
      <c r="C1006" s="130"/>
      <c r="D1006" s="130"/>
      <c r="E1006" s="130"/>
      <c r="F1006" s="130"/>
      <c r="G1006" s="130"/>
      <c r="H1006" s="130"/>
      <c r="I1006" s="130"/>
      <c r="J1006" s="130"/>
      <c r="K1006" s="130"/>
      <c r="L1006" s="130"/>
      <c r="M1006" s="130"/>
      <c r="N1006" s="130"/>
      <c r="O1006" s="130"/>
      <c r="P1006" s="130"/>
      <c r="Q1006" s="130"/>
      <c r="R1006" s="130"/>
      <c r="S1006" s="130"/>
      <c r="T1006" s="130"/>
      <c r="U1006" s="130"/>
      <c r="V1006" s="130"/>
      <c r="W1006" s="130"/>
      <c r="X1006" s="130"/>
      <c r="Y1006" s="130"/>
      <c r="Z1006" s="130"/>
      <c r="AA1006" s="130"/>
      <c r="AB1006" s="130"/>
      <c r="AC1006" s="130"/>
      <c r="AD1006" s="130"/>
      <c r="AE1006" s="130"/>
      <c r="AF1006" s="130"/>
      <c r="AG1006" s="130"/>
      <c r="AH1006" s="130"/>
      <c r="AI1006" s="130"/>
      <c r="AJ1006" s="130"/>
      <c r="AK1006" s="130"/>
      <c r="AL1006" s="130"/>
      <c r="AM1006" s="130"/>
      <c r="AN1006" s="130"/>
      <c r="AO1006" s="130"/>
      <c r="AP1006" s="130"/>
      <c r="AQ1006" s="130"/>
      <c r="AR1006" s="130"/>
      <c r="AS1006" s="130"/>
      <c r="AT1006" s="130"/>
      <c r="AU1006" s="130"/>
      <c r="AV1006" s="130"/>
      <c r="AW1006" s="130"/>
      <c r="AX1006" s="131"/>
    </row>
    <row r="1007" spans="1:113" ht="12" customHeight="1">
      <c r="A1007" s="43"/>
      <c r="B1007" s="129"/>
      <c r="C1007" s="130"/>
      <c r="D1007" s="130"/>
      <c r="E1007" s="130"/>
      <c r="F1007" s="130"/>
      <c r="G1007" s="130"/>
      <c r="H1007" s="130"/>
      <c r="I1007" s="130"/>
      <c r="J1007" s="130"/>
      <c r="K1007" s="130"/>
      <c r="L1007" s="130"/>
      <c r="M1007" s="130"/>
      <c r="N1007" s="130"/>
      <c r="O1007" s="130"/>
      <c r="P1007" s="130"/>
      <c r="Q1007" s="130"/>
      <c r="R1007" s="130"/>
      <c r="S1007" s="130"/>
      <c r="T1007" s="130"/>
      <c r="U1007" s="130"/>
      <c r="V1007" s="130"/>
      <c r="W1007" s="130"/>
      <c r="X1007" s="130"/>
      <c r="Y1007" s="130"/>
      <c r="Z1007" s="130"/>
      <c r="AA1007" s="130"/>
      <c r="AB1007" s="130"/>
      <c r="AC1007" s="130"/>
      <c r="AD1007" s="130"/>
      <c r="AE1007" s="130"/>
      <c r="AF1007" s="130"/>
      <c r="AG1007" s="130"/>
      <c r="AH1007" s="130"/>
      <c r="AI1007" s="130"/>
      <c r="AJ1007" s="130"/>
      <c r="AK1007" s="130"/>
      <c r="AL1007" s="130"/>
      <c r="AM1007" s="130"/>
      <c r="AN1007" s="130"/>
      <c r="AO1007" s="130"/>
      <c r="AP1007" s="130"/>
      <c r="AQ1007" s="130"/>
      <c r="AR1007" s="130"/>
      <c r="AS1007" s="130"/>
      <c r="AT1007" s="130"/>
      <c r="AU1007" s="130"/>
      <c r="AV1007" s="130"/>
      <c r="AW1007" s="130"/>
      <c r="AX1007" s="131"/>
    </row>
    <row r="1008" spans="1:113" ht="15" thickBot="1">
      <c r="A1008" s="52"/>
      <c r="B1008" s="53"/>
      <c r="C1008" s="54"/>
      <c r="D1008" s="54"/>
      <c r="E1008" s="54"/>
      <c r="F1008" s="54"/>
      <c r="G1008" s="54"/>
      <c r="H1008" s="54"/>
      <c r="I1008" s="54"/>
      <c r="J1008" s="54"/>
      <c r="K1008" s="54"/>
      <c r="L1008" s="54"/>
      <c r="M1008" s="54"/>
      <c r="N1008" s="54"/>
      <c r="O1008" s="54"/>
      <c r="P1008" s="54"/>
      <c r="Q1008" s="54"/>
      <c r="R1008" s="54"/>
      <c r="S1008" s="54"/>
      <c r="T1008" s="54"/>
      <c r="U1008" s="54"/>
      <c r="V1008" s="54"/>
      <c r="W1008" s="54"/>
      <c r="X1008" s="54"/>
      <c r="Y1008" s="54"/>
      <c r="Z1008" s="54"/>
      <c r="AA1008" s="54"/>
      <c r="AB1008" s="54"/>
      <c r="AC1008" s="54"/>
      <c r="AD1008" s="54"/>
      <c r="AE1008" s="54"/>
      <c r="AF1008" s="54"/>
      <c r="AG1008" s="54"/>
      <c r="AH1008" s="54"/>
      <c r="AI1008" s="54"/>
      <c r="AJ1008" s="54"/>
      <c r="AK1008" s="54"/>
      <c r="AL1008" s="54"/>
      <c r="AM1008" s="54"/>
      <c r="AN1008" s="54"/>
      <c r="AO1008" s="54"/>
      <c r="AP1008" s="54"/>
      <c r="AQ1008" s="54"/>
      <c r="AR1008" s="54"/>
      <c r="AS1008" s="54"/>
      <c r="AT1008" s="54"/>
      <c r="AU1008" s="54"/>
      <c r="AV1008" s="54"/>
      <c r="AW1008" s="54"/>
      <c r="AX1008" s="55"/>
    </row>
    <row r="1009" spans="1:251">
      <c r="B1009" s="56"/>
    </row>
    <row r="1010" spans="1:251" ht="15" thickBot="1">
      <c r="A1010" s="46"/>
      <c r="B1010" s="45" t="s">
        <v>245</v>
      </c>
      <c r="C1010" s="43"/>
      <c r="D1010" s="43"/>
      <c r="E1010" s="43"/>
      <c r="F1010" s="43"/>
      <c r="G1010" s="43"/>
      <c r="H1010" s="43"/>
      <c r="I1010" s="43"/>
      <c r="J1010" s="43"/>
      <c r="K1010" s="43"/>
      <c r="L1010" s="44"/>
      <c r="M1010" s="44"/>
      <c r="N1010" s="44"/>
      <c r="O1010" s="44"/>
      <c r="P1010" s="43"/>
      <c r="Q1010" s="43"/>
      <c r="R1010" s="43"/>
      <c r="S1010" s="43"/>
      <c r="T1010" s="43"/>
      <c r="U1010" s="43"/>
      <c r="V1010" s="45"/>
      <c r="W1010" s="45"/>
      <c r="X1010" s="45"/>
      <c r="Y1010" s="45"/>
      <c r="Z1010" s="45"/>
      <c r="AA1010" s="45"/>
      <c r="AB1010" s="45"/>
      <c r="AC1010" s="45"/>
      <c r="AD1010" s="45"/>
      <c r="AE1010" s="45"/>
      <c r="AF1010" s="45"/>
      <c r="AG1010" s="45"/>
      <c r="AH1010" s="45"/>
      <c r="AI1010" s="45"/>
      <c r="AJ1010" s="45"/>
      <c r="AK1010" s="45"/>
      <c r="AL1010" s="45"/>
      <c r="AM1010" s="45"/>
      <c r="AN1010" s="45"/>
      <c r="AO1010" s="45"/>
      <c r="AP1010" s="45"/>
      <c r="AQ1010" s="45"/>
      <c r="AR1010" s="45"/>
      <c r="AS1010" s="45"/>
      <c r="AT1010" s="45"/>
      <c r="AU1010" s="45"/>
      <c r="AV1010" s="45"/>
      <c r="AW1010" s="45"/>
      <c r="AX1010" s="45"/>
      <c r="DI1010" s="41"/>
    </row>
    <row r="1011" spans="1:251" ht="14.25">
      <c r="A1011" s="43"/>
      <c r="B1011" s="47"/>
      <c r="C1011" s="42"/>
      <c r="D1011" s="42"/>
      <c r="E1011" s="42"/>
      <c r="F1011" s="42"/>
      <c r="G1011" s="42"/>
      <c r="H1011" s="42"/>
      <c r="I1011" s="42"/>
      <c r="J1011" s="42"/>
      <c r="K1011" s="42"/>
      <c r="L1011" s="48"/>
      <c r="M1011" s="48"/>
      <c r="N1011" s="48"/>
      <c r="O1011" s="48"/>
      <c r="P1011" s="42"/>
      <c r="Q1011" s="42"/>
      <c r="R1011" s="42"/>
      <c r="S1011" s="42"/>
      <c r="T1011" s="42"/>
      <c r="U1011" s="42"/>
      <c r="V1011" s="49"/>
      <c r="W1011" s="49"/>
      <c r="X1011" s="49"/>
      <c r="Y1011" s="49"/>
      <c r="Z1011" s="49"/>
      <c r="AA1011" s="49"/>
      <c r="AB1011" s="49"/>
      <c r="AC1011" s="49"/>
      <c r="AD1011" s="49"/>
      <c r="AE1011" s="49"/>
      <c r="AF1011" s="49"/>
      <c r="AG1011" s="49"/>
      <c r="AH1011" s="49"/>
      <c r="AI1011" s="49"/>
      <c r="AJ1011" s="49"/>
      <c r="AK1011" s="49"/>
      <c r="AL1011" s="49"/>
      <c r="AM1011" s="49"/>
      <c r="AN1011" s="49"/>
      <c r="AO1011" s="49"/>
      <c r="AP1011" s="49"/>
      <c r="AQ1011" s="49"/>
      <c r="AR1011" s="49"/>
      <c r="AS1011" s="49"/>
      <c r="AT1011" s="49"/>
      <c r="AU1011" s="49"/>
      <c r="AV1011" s="49"/>
      <c r="AW1011" s="49"/>
      <c r="AX1011" s="50"/>
    </row>
    <row r="1012" spans="1:251" ht="12" customHeight="1">
      <c r="A1012" s="43"/>
      <c r="B1012" s="129" t="s">
        <v>455</v>
      </c>
      <c r="C1012" s="130"/>
      <c r="D1012" s="130"/>
      <c r="E1012" s="130"/>
      <c r="F1012" s="130"/>
      <c r="G1012" s="130"/>
      <c r="H1012" s="130"/>
      <c r="I1012" s="130"/>
      <c r="J1012" s="130"/>
      <c r="K1012" s="130"/>
      <c r="L1012" s="130"/>
      <c r="M1012" s="130"/>
      <c r="N1012" s="130"/>
      <c r="O1012" s="130"/>
      <c r="P1012" s="130"/>
      <c r="Q1012" s="130"/>
      <c r="R1012" s="130"/>
      <c r="S1012" s="130"/>
      <c r="T1012" s="130"/>
      <c r="U1012" s="130"/>
      <c r="V1012" s="130"/>
      <c r="W1012" s="130"/>
      <c r="X1012" s="130"/>
      <c r="Y1012" s="130"/>
      <c r="Z1012" s="130"/>
      <c r="AA1012" s="130"/>
      <c r="AB1012" s="130"/>
      <c r="AC1012" s="130"/>
      <c r="AD1012" s="130"/>
      <c r="AE1012" s="130"/>
      <c r="AF1012" s="130"/>
      <c r="AG1012" s="130"/>
      <c r="AH1012" s="130"/>
      <c r="AI1012" s="130"/>
      <c r="AJ1012" s="130"/>
      <c r="AK1012" s="130"/>
      <c r="AL1012" s="130"/>
      <c r="AM1012" s="130"/>
      <c r="AN1012" s="130"/>
      <c r="AO1012" s="130"/>
      <c r="AP1012" s="130"/>
      <c r="AQ1012" s="130"/>
      <c r="AR1012" s="130"/>
      <c r="AS1012" s="130"/>
      <c r="AT1012" s="130"/>
      <c r="AU1012" s="130"/>
      <c r="AV1012" s="130"/>
      <c r="AW1012" s="130"/>
      <c r="AX1012" s="131"/>
    </row>
    <row r="1013" spans="1:251" ht="12" customHeight="1">
      <c r="A1013" s="43"/>
      <c r="B1013" s="129"/>
      <c r="C1013" s="130"/>
      <c r="D1013" s="130"/>
      <c r="E1013" s="130"/>
      <c r="F1013" s="130"/>
      <c r="G1013" s="130"/>
      <c r="H1013" s="130"/>
      <c r="I1013" s="130"/>
      <c r="J1013" s="130"/>
      <c r="K1013" s="130"/>
      <c r="L1013" s="130"/>
      <c r="M1013" s="130"/>
      <c r="N1013" s="130"/>
      <c r="O1013" s="130"/>
      <c r="P1013" s="130"/>
      <c r="Q1013" s="130"/>
      <c r="R1013" s="130"/>
      <c r="S1013" s="130"/>
      <c r="T1013" s="130"/>
      <c r="U1013" s="130"/>
      <c r="V1013" s="130"/>
      <c r="W1013" s="130"/>
      <c r="X1013" s="130"/>
      <c r="Y1013" s="130"/>
      <c r="Z1013" s="130"/>
      <c r="AA1013" s="130"/>
      <c r="AB1013" s="130"/>
      <c r="AC1013" s="130"/>
      <c r="AD1013" s="130"/>
      <c r="AE1013" s="130"/>
      <c r="AF1013" s="130"/>
      <c r="AG1013" s="130"/>
      <c r="AH1013" s="130"/>
      <c r="AI1013" s="130"/>
      <c r="AJ1013" s="130"/>
      <c r="AK1013" s="130"/>
      <c r="AL1013" s="130"/>
      <c r="AM1013" s="130"/>
      <c r="AN1013" s="130"/>
      <c r="AO1013" s="130"/>
      <c r="AP1013" s="130"/>
      <c r="AQ1013" s="130"/>
      <c r="AR1013" s="130"/>
      <c r="AS1013" s="130"/>
      <c r="AT1013" s="130"/>
      <c r="AU1013" s="130"/>
      <c r="AV1013" s="130"/>
      <c r="AW1013" s="130"/>
      <c r="AX1013" s="131"/>
      <c r="BC1013" s="51"/>
    </row>
    <row r="1014" spans="1:251" ht="12" customHeight="1">
      <c r="A1014" s="43"/>
      <c r="B1014" s="129"/>
      <c r="C1014" s="130"/>
      <c r="D1014" s="130"/>
      <c r="E1014" s="130"/>
      <c r="F1014" s="130"/>
      <c r="G1014" s="130"/>
      <c r="H1014" s="130"/>
      <c r="I1014" s="130"/>
      <c r="J1014" s="130"/>
      <c r="K1014" s="130"/>
      <c r="L1014" s="130"/>
      <c r="M1014" s="130"/>
      <c r="N1014" s="130"/>
      <c r="O1014" s="130"/>
      <c r="P1014" s="130"/>
      <c r="Q1014" s="130"/>
      <c r="R1014" s="130"/>
      <c r="S1014" s="130"/>
      <c r="T1014" s="130"/>
      <c r="U1014" s="130"/>
      <c r="V1014" s="130"/>
      <c r="W1014" s="130"/>
      <c r="X1014" s="130"/>
      <c r="Y1014" s="130"/>
      <c r="Z1014" s="130"/>
      <c r="AA1014" s="130"/>
      <c r="AB1014" s="130"/>
      <c r="AC1014" s="130"/>
      <c r="AD1014" s="130"/>
      <c r="AE1014" s="130"/>
      <c r="AF1014" s="130"/>
      <c r="AG1014" s="130"/>
      <c r="AH1014" s="130"/>
      <c r="AI1014" s="130"/>
      <c r="AJ1014" s="130"/>
      <c r="AK1014" s="130"/>
      <c r="AL1014" s="130"/>
      <c r="AM1014" s="130"/>
      <c r="AN1014" s="130"/>
      <c r="AO1014" s="130"/>
      <c r="AP1014" s="130"/>
      <c r="AQ1014" s="130"/>
      <c r="AR1014" s="130"/>
      <c r="AS1014" s="130"/>
      <c r="AT1014" s="130"/>
      <c r="AU1014" s="130"/>
      <c r="AV1014" s="130"/>
      <c r="AW1014" s="130"/>
      <c r="AX1014" s="131"/>
    </row>
    <row r="1015" spans="1:251" ht="12" customHeight="1">
      <c r="A1015" s="43"/>
      <c r="B1015" s="129"/>
      <c r="C1015" s="130"/>
      <c r="D1015" s="130"/>
      <c r="E1015" s="130"/>
      <c r="F1015" s="130"/>
      <c r="G1015" s="130"/>
      <c r="H1015" s="130"/>
      <c r="I1015" s="130"/>
      <c r="J1015" s="130"/>
      <c r="K1015" s="130"/>
      <c r="L1015" s="130"/>
      <c r="M1015" s="130"/>
      <c r="N1015" s="130"/>
      <c r="O1015" s="130"/>
      <c r="P1015" s="130"/>
      <c r="Q1015" s="130"/>
      <c r="R1015" s="130"/>
      <c r="S1015" s="130"/>
      <c r="T1015" s="130"/>
      <c r="U1015" s="130"/>
      <c r="V1015" s="130"/>
      <c r="W1015" s="130"/>
      <c r="X1015" s="130"/>
      <c r="Y1015" s="130"/>
      <c r="Z1015" s="130"/>
      <c r="AA1015" s="130"/>
      <c r="AB1015" s="130"/>
      <c r="AC1015" s="130"/>
      <c r="AD1015" s="130"/>
      <c r="AE1015" s="130"/>
      <c r="AF1015" s="130"/>
      <c r="AG1015" s="130"/>
      <c r="AH1015" s="130"/>
      <c r="AI1015" s="130"/>
      <c r="AJ1015" s="130"/>
      <c r="AK1015" s="130"/>
      <c r="AL1015" s="130"/>
      <c r="AM1015" s="130"/>
      <c r="AN1015" s="130"/>
      <c r="AO1015" s="130"/>
      <c r="AP1015" s="130"/>
      <c r="AQ1015" s="130"/>
      <c r="AR1015" s="130"/>
      <c r="AS1015" s="130"/>
      <c r="AT1015" s="130"/>
      <c r="AU1015" s="130"/>
      <c r="AV1015" s="130"/>
      <c r="AW1015" s="130"/>
      <c r="AX1015" s="131"/>
    </row>
    <row r="1016" spans="1:251" ht="12" customHeight="1">
      <c r="A1016" s="43"/>
      <c r="B1016" s="129"/>
      <c r="C1016" s="130"/>
      <c r="D1016" s="130"/>
      <c r="E1016" s="130"/>
      <c r="F1016" s="130"/>
      <c r="G1016" s="130"/>
      <c r="H1016" s="130"/>
      <c r="I1016" s="130"/>
      <c r="J1016" s="130"/>
      <c r="K1016" s="130"/>
      <c r="L1016" s="130"/>
      <c r="M1016" s="130"/>
      <c r="N1016" s="130"/>
      <c r="O1016" s="130"/>
      <c r="P1016" s="130"/>
      <c r="Q1016" s="130"/>
      <c r="R1016" s="130"/>
      <c r="S1016" s="130"/>
      <c r="T1016" s="130"/>
      <c r="U1016" s="130"/>
      <c r="V1016" s="130"/>
      <c r="W1016" s="130"/>
      <c r="X1016" s="130"/>
      <c r="Y1016" s="130"/>
      <c r="Z1016" s="130"/>
      <c r="AA1016" s="130"/>
      <c r="AB1016" s="130"/>
      <c r="AC1016" s="130"/>
      <c r="AD1016" s="130"/>
      <c r="AE1016" s="130"/>
      <c r="AF1016" s="130"/>
      <c r="AG1016" s="130"/>
      <c r="AH1016" s="130"/>
      <c r="AI1016" s="130"/>
      <c r="AJ1016" s="130"/>
      <c r="AK1016" s="130"/>
      <c r="AL1016" s="130"/>
      <c r="AM1016" s="130"/>
      <c r="AN1016" s="130"/>
      <c r="AO1016" s="130"/>
      <c r="AP1016" s="130"/>
      <c r="AQ1016" s="130"/>
      <c r="AR1016" s="130"/>
      <c r="AS1016" s="130"/>
      <c r="AT1016" s="130"/>
      <c r="AU1016" s="130"/>
      <c r="AV1016" s="130"/>
      <c r="AW1016" s="130"/>
      <c r="AX1016" s="131"/>
    </row>
    <row r="1017" spans="1:251" ht="15" thickBot="1">
      <c r="A1017" s="52"/>
      <c r="B1017" s="53"/>
      <c r="C1017" s="54"/>
      <c r="D1017" s="54"/>
      <c r="E1017" s="54"/>
      <c r="F1017" s="54"/>
      <c r="G1017" s="54"/>
      <c r="H1017" s="54"/>
      <c r="I1017" s="54"/>
      <c r="J1017" s="54"/>
      <c r="K1017" s="54"/>
      <c r="L1017" s="54"/>
      <c r="M1017" s="54"/>
      <c r="N1017" s="54"/>
      <c r="O1017" s="54"/>
      <c r="P1017" s="54"/>
      <c r="Q1017" s="54"/>
      <c r="R1017" s="54"/>
      <c r="S1017" s="54"/>
      <c r="T1017" s="54"/>
      <c r="U1017" s="54"/>
      <c r="V1017" s="54"/>
      <c r="W1017" s="54"/>
      <c r="X1017" s="54"/>
      <c r="Y1017" s="54"/>
      <c r="Z1017" s="54"/>
      <c r="AA1017" s="54"/>
      <c r="AB1017" s="54"/>
      <c r="AC1017" s="54"/>
      <c r="AD1017" s="54"/>
      <c r="AE1017" s="54"/>
      <c r="AF1017" s="54"/>
      <c r="AG1017" s="54"/>
      <c r="AH1017" s="54"/>
      <c r="AI1017" s="54"/>
      <c r="AJ1017" s="54"/>
      <c r="AK1017" s="54"/>
      <c r="AL1017" s="54"/>
      <c r="AM1017" s="54"/>
      <c r="AN1017" s="54"/>
      <c r="AO1017" s="54"/>
      <c r="AP1017" s="54"/>
      <c r="AQ1017" s="54"/>
      <c r="AR1017" s="54"/>
      <c r="AS1017" s="54"/>
      <c r="AT1017" s="54"/>
      <c r="AU1017" s="54"/>
      <c r="AV1017" s="54"/>
      <c r="AW1017" s="54"/>
      <c r="AX1017" s="55"/>
    </row>
    <row r="1018" spans="1:251">
      <c r="B1018" s="56"/>
    </row>
    <row r="1019" spans="1:251" ht="14.25">
      <c r="B1019" s="45" t="s">
        <v>247</v>
      </c>
      <c r="C1019" s="43"/>
      <c r="D1019" s="43"/>
      <c r="E1019" s="43"/>
      <c r="F1019" s="43"/>
      <c r="G1019" s="43"/>
      <c r="H1019" s="43"/>
      <c r="I1019" s="43"/>
      <c r="J1019" s="43"/>
      <c r="K1019" s="43"/>
      <c r="L1019" s="44"/>
      <c r="M1019" s="44"/>
      <c r="N1019" s="44"/>
      <c r="O1019" s="44"/>
      <c r="P1019" s="43"/>
      <c r="Q1019" s="43"/>
      <c r="R1019" s="43"/>
      <c r="S1019" s="43"/>
      <c r="T1019" s="43"/>
      <c r="U1019" s="43"/>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c r="AW1019" s="45"/>
      <c r="AX1019" s="45"/>
    </row>
    <row r="1020" spans="1:251" ht="15" thickBot="1">
      <c r="B1020" s="43"/>
      <c r="C1020" s="43"/>
      <c r="D1020" s="43"/>
      <c r="E1020" s="43"/>
      <c r="F1020" s="43"/>
      <c r="G1020" s="43"/>
      <c r="H1020" s="43"/>
      <c r="I1020" s="43"/>
      <c r="J1020" s="43"/>
      <c r="K1020" s="43"/>
      <c r="L1020" s="44"/>
      <c r="M1020" s="44"/>
      <c r="N1020" s="44"/>
      <c r="O1020" s="44"/>
      <c r="P1020" s="43"/>
      <c r="Q1020" s="43"/>
      <c r="R1020" s="43"/>
      <c r="S1020" s="43"/>
      <c r="T1020" s="43"/>
      <c r="U1020" s="43"/>
      <c r="V1020" s="45"/>
      <c r="W1020" s="45"/>
      <c r="X1020" s="45"/>
      <c r="Y1020" s="45"/>
      <c r="Z1020" s="45"/>
      <c r="AA1020" s="45"/>
      <c r="AB1020" s="45"/>
      <c r="AC1020" s="45"/>
      <c r="AD1020" s="45"/>
      <c r="AE1020" s="45"/>
      <c r="AF1020" s="45"/>
      <c r="AG1020" s="45"/>
      <c r="AH1020" s="45"/>
      <c r="AI1020" s="45"/>
      <c r="AJ1020" s="45"/>
      <c r="AK1020" s="45"/>
      <c r="AL1020" s="45"/>
      <c r="AM1020" s="45"/>
      <c r="AN1020" s="45"/>
      <c r="AO1020" s="45"/>
      <c r="AP1020" s="45"/>
      <c r="AQ1020" s="45"/>
      <c r="AR1020" s="45"/>
      <c r="AS1020" s="45"/>
      <c r="AT1020" s="45"/>
      <c r="AU1020" s="45"/>
      <c r="AV1020" s="45"/>
      <c r="AW1020" s="45"/>
      <c r="AX1020" s="57" t="s">
        <v>248</v>
      </c>
    </row>
    <row r="1021" spans="1:251" s="51" customFormat="1" ht="13.5" customHeight="1">
      <c r="A1021" s="43"/>
      <c r="B1021" s="132" t="s">
        <v>249</v>
      </c>
      <c r="C1021" s="133"/>
      <c r="D1021" s="133"/>
      <c r="E1021" s="133"/>
      <c r="F1021" s="133"/>
      <c r="G1021" s="133"/>
      <c r="H1021" s="133"/>
      <c r="I1021" s="133"/>
      <c r="J1021" s="133"/>
      <c r="K1021" s="133"/>
      <c r="L1021" s="133"/>
      <c r="M1021" s="133"/>
      <c r="N1021" s="133"/>
      <c r="O1021" s="133"/>
      <c r="P1021" s="133"/>
      <c r="Q1021" s="133"/>
      <c r="R1021" s="133"/>
      <c r="S1021" s="133"/>
      <c r="T1021" s="133"/>
      <c r="U1021" s="133"/>
      <c r="V1021" s="133"/>
      <c r="W1021" s="133"/>
      <c r="X1021" s="133"/>
      <c r="Y1021" s="133"/>
      <c r="Z1021" s="134"/>
      <c r="AA1021" s="138" t="s">
        <v>250</v>
      </c>
      <c r="AB1021" s="133"/>
      <c r="AC1021" s="133"/>
      <c r="AD1021" s="133"/>
      <c r="AE1021" s="133"/>
      <c r="AF1021" s="133"/>
      <c r="AG1021" s="133"/>
      <c r="AH1021" s="133"/>
      <c r="AI1021" s="134"/>
      <c r="AJ1021" s="138" t="s">
        <v>251</v>
      </c>
      <c r="AK1021" s="133"/>
      <c r="AL1021" s="133"/>
      <c r="AM1021" s="133"/>
      <c r="AN1021" s="133"/>
      <c r="AO1021" s="133"/>
      <c r="AP1021" s="133"/>
      <c r="AQ1021" s="133"/>
      <c r="AR1021" s="134"/>
      <c r="AS1021" s="138" t="s">
        <v>252</v>
      </c>
      <c r="AT1021" s="133"/>
      <c r="AU1021" s="133"/>
      <c r="AV1021" s="133"/>
      <c r="AW1021" s="133"/>
      <c r="AX1021" s="140"/>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c r="CT1021" s="37"/>
      <c r="CU1021" s="37"/>
      <c r="CV1021" s="37"/>
      <c r="CW1021" s="37"/>
      <c r="CX1021" s="37"/>
      <c r="CY1021" s="37"/>
      <c r="CZ1021" s="37"/>
      <c r="DA1021" s="37"/>
      <c r="DB1021" s="37"/>
      <c r="DC1021" s="37"/>
      <c r="DD1021" s="37"/>
      <c r="DE1021" s="37"/>
      <c r="DF1021" s="37"/>
      <c r="DG1021" s="37"/>
      <c r="DH1021" s="37"/>
      <c r="DI1021" s="37"/>
      <c r="DJ1021" s="37"/>
      <c r="DK1021" s="37"/>
      <c r="DL1021" s="37"/>
      <c r="DM1021" s="37"/>
      <c r="DN1021" s="37"/>
      <c r="DO1021" s="37"/>
      <c r="DP1021" s="37"/>
      <c r="DQ1021" s="37"/>
      <c r="DR1021" s="37"/>
      <c r="DS1021" s="37"/>
      <c r="DT1021" s="37"/>
      <c r="DU1021" s="37"/>
      <c r="DV1021" s="37"/>
      <c r="DW1021" s="37"/>
      <c r="DX1021" s="37"/>
      <c r="DY1021" s="37"/>
      <c r="DZ1021" s="37"/>
      <c r="EA1021" s="37"/>
      <c r="EB1021" s="37"/>
      <c r="EC1021" s="37"/>
      <c r="ED1021" s="37"/>
      <c r="EE1021" s="37"/>
      <c r="EF1021" s="37"/>
      <c r="EG1021" s="37"/>
      <c r="EH1021" s="37"/>
      <c r="EI1021" s="37"/>
      <c r="EJ1021" s="37"/>
      <c r="EK1021" s="37"/>
      <c r="EL1021" s="37"/>
      <c r="EM1021" s="37"/>
      <c r="EN1021" s="37"/>
      <c r="EO1021" s="37"/>
      <c r="EP1021" s="37"/>
      <c r="EQ1021" s="37"/>
      <c r="ER1021" s="37"/>
      <c r="ES1021" s="37"/>
      <c r="ET1021" s="37"/>
      <c r="EU1021" s="37"/>
      <c r="EV1021" s="37"/>
      <c r="EW1021" s="37"/>
      <c r="EX1021" s="37"/>
      <c r="EY1021" s="37"/>
      <c r="EZ1021" s="37"/>
      <c r="FA1021" s="37"/>
      <c r="FB1021" s="37"/>
      <c r="FC1021" s="37"/>
      <c r="FD1021" s="37"/>
      <c r="FE1021" s="37"/>
      <c r="FF1021" s="37"/>
      <c r="FG1021" s="37"/>
      <c r="FH1021" s="37"/>
      <c r="FI1021" s="37"/>
      <c r="FJ1021" s="37"/>
      <c r="FK1021" s="37"/>
      <c r="FL1021" s="37"/>
      <c r="FM1021" s="37"/>
      <c r="FN1021" s="37"/>
      <c r="FO1021" s="37"/>
      <c r="FP1021" s="37"/>
      <c r="FQ1021" s="37"/>
      <c r="FR1021" s="37"/>
      <c r="FS1021" s="37"/>
      <c r="FT1021" s="37"/>
      <c r="FU1021" s="37"/>
      <c r="FV1021" s="37"/>
      <c r="FW1021" s="37"/>
      <c r="FX1021" s="37"/>
      <c r="FY1021" s="37"/>
      <c r="FZ1021" s="37"/>
      <c r="GA1021" s="37"/>
      <c r="GB1021" s="37"/>
      <c r="GC1021" s="37"/>
      <c r="GD1021" s="37"/>
      <c r="GE1021" s="37"/>
      <c r="GF1021" s="37"/>
      <c r="GG1021" s="37"/>
      <c r="GH1021" s="37"/>
      <c r="GI1021" s="37"/>
      <c r="GJ1021" s="37"/>
      <c r="GK1021" s="37"/>
      <c r="GL1021" s="37"/>
      <c r="GM1021" s="37"/>
      <c r="GN1021" s="37"/>
      <c r="GO1021" s="37"/>
      <c r="GP1021" s="37"/>
      <c r="GQ1021" s="37"/>
      <c r="GR1021" s="37"/>
      <c r="GS1021" s="37"/>
      <c r="GT1021" s="37"/>
      <c r="GU1021" s="37"/>
      <c r="GV1021" s="37"/>
      <c r="GW1021" s="37"/>
      <c r="GX1021" s="37"/>
      <c r="GY1021" s="37"/>
      <c r="GZ1021" s="37"/>
      <c r="HA1021" s="37"/>
      <c r="HB1021" s="37"/>
      <c r="HC1021" s="37"/>
      <c r="HD1021" s="37"/>
      <c r="HE1021" s="37"/>
      <c r="HF1021" s="37"/>
      <c r="HG1021" s="37"/>
      <c r="HH1021" s="37"/>
      <c r="HI1021" s="37"/>
      <c r="HJ1021" s="37"/>
      <c r="HK1021" s="37"/>
      <c r="HL1021" s="37"/>
      <c r="HM1021" s="37"/>
      <c r="HN1021" s="37"/>
      <c r="HO1021" s="37"/>
      <c r="HP1021" s="37"/>
      <c r="HQ1021" s="37"/>
      <c r="HR1021" s="37"/>
      <c r="HS1021" s="37"/>
      <c r="HT1021" s="37"/>
      <c r="HU1021" s="37"/>
      <c r="HV1021" s="37"/>
      <c r="HW1021" s="37"/>
      <c r="HX1021" s="37"/>
      <c r="HY1021" s="37"/>
      <c r="HZ1021" s="37"/>
      <c r="IA1021" s="37"/>
      <c r="IB1021" s="37"/>
      <c r="IC1021" s="37"/>
      <c r="ID1021" s="37"/>
      <c r="IE1021" s="37"/>
      <c r="IF1021" s="37"/>
      <c r="IG1021" s="37"/>
      <c r="IH1021" s="37"/>
      <c r="II1021" s="37"/>
      <c r="IJ1021" s="37"/>
      <c r="IK1021" s="37"/>
      <c r="IL1021" s="37"/>
      <c r="IM1021" s="37"/>
      <c r="IN1021" s="37"/>
      <c r="IO1021" s="37"/>
      <c r="IP1021" s="37"/>
      <c r="IQ1021" s="37"/>
    </row>
    <row r="1022" spans="1:251" s="51" customFormat="1" ht="13.5">
      <c r="A1022" s="43"/>
      <c r="B1022" s="135"/>
      <c r="C1022" s="136"/>
      <c r="D1022" s="136"/>
      <c r="E1022" s="136"/>
      <c r="F1022" s="136"/>
      <c r="G1022" s="136"/>
      <c r="H1022" s="136"/>
      <c r="I1022" s="136"/>
      <c r="J1022" s="136"/>
      <c r="K1022" s="136"/>
      <c r="L1022" s="136"/>
      <c r="M1022" s="136"/>
      <c r="N1022" s="136"/>
      <c r="O1022" s="136"/>
      <c r="P1022" s="136"/>
      <c r="Q1022" s="136"/>
      <c r="R1022" s="136"/>
      <c r="S1022" s="136"/>
      <c r="T1022" s="136"/>
      <c r="U1022" s="136"/>
      <c r="V1022" s="136"/>
      <c r="W1022" s="136"/>
      <c r="X1022" s="136"/>
      <c r="Y1022" s="136"/>
      <c r="Z1022" s="137"/>
      <c r="AA1022" s="139"/>
      <c r="AB1022" s="136"/>
      <c r="AC1022" s="136"/>
      <c r="AD1022" s="136"/>
      <c r="AE1022" s="136"/>
      <c r="AF1022" s="136"/>
      <c r="AG1022" s="136"/>
      <c r="AH1022" s="136"/>
      <c r="AI1022" s="137"/>
      <c r="AJ1022" s="139"/>
      <c r="AK1022" s="136"/>
      <c r="AL1022" s="136"/>
      <c r="AM1022" s="136"/>
      <c r="AN1022" s="136"/>
      <c r="AO1022" s="136"/>
      <c r="AP1022" s="136"/>
      <c r="AQ1022" s="136"/>
      <c r="AR1022" s="137"/>
      <c r="AS1022" s="139"/>
      <c r="AT1022" s="136"/>
      <c r="AU1022" s="136"/>
      <c r="AV1022" s="136"/>
      <c r="AW1022" s="136"/>
      <c r="AX1022" s="141"/>
      <c r="AY1022" s="37"/>
      <c r="AZ1022" s="37"/>
      <c r="BA1022" s="37"/>
      <c r="BB1022" s="58"/>
      <c r="BC1022" s="59"/>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c r="CT1022" s="37"/>
      <c r="CU1022" s="37"/>
      <c r="CV1022" s="37"/>
      <c r="CW1022" s="37"/>
      <c r="CX1022" s="37"/>
      <c r="CY1022" s="37"/>
      <c r="CZ1022" s="37"/>
      <c r="DA1022" s="37"/>
      <c r="DB1022" s="37"/>
      <c r="DC1022" s="37"/>
      <c r="DD1022" s="37"/>
      <c r="DE1022" s="37"/>
      <c r="DF1022" s="37"/>
      <c r="DG1022" s="37"/>
      <c r="DH1022" s="37"/>
      <c r="DI1022" s="37"/>
      <c r="DJ1022" s="37"/>
      <c r="DK1022" s="37"/>
      <c r="DL1022" s="37"/>
      <c r="DM1022" s="37"/>
      <c r="DN1022" s="37"/>
      <c r="DO1022" s="37"/>
      <c r="DP1022" s="37"/>
      <c r="DQ1022" s="37"/>
      <c r="DR1022" s="37"/>
      <c r="DS1022" s="37"/>
      <c r="DT1022" s="37"/>
      <c r="DU1022" s="37"/>
      <c r="DV1022" s="37"/>
      <c r="DW1022" s="37"/>
      <c r="DX1022" s="37"/>
      <c r="DY1022" s="37"/>
      <c r="DZ1022" s="37"/>
      <c r="EA1022" s="37"/>
      <c r="EB1022" s="37"/>
      <c r="EC1022" s="37"/>
      <c r="ED1022" s="37"/>
      <c r="EE1022" s="37"/>
      <c r="EF1022" s="37"/>
      <c r="EG1022" s="37"/>
      <c r="EH1022" s="37"/>
      <c r="EI1022" s="37"/>
      <c r="EJ1022" s="37"/>
      <c r="EK1022" s="37"/>
      <c r="EL1022" s="37"/>
      <c r="EM1022" s="37"/>
      <c r="EN1022" s="37"/>
      <c r="EO1022" s="37"/>
      <c r="EP1022" s="37"/>
      <c r="EQ1022" s="37"/>
      <c r="ER1022" s="37"/>
      <c r="ES1022" s="37"/>
      <c r="ET1022" s="37"/>
      <c r="EU1022" s="37"/>
      <c r="EV1022" s="37"/>
      <c r="EW1022" s="37"/>
      <c r="EX1022" s="37"/>
      <c r="EY1022" s="37"/>
      <c r="EZ1022" s="37"/>
      <c r="FA1022" s="37"/>
      <c r="FB1022" s="37"/>
      <c r="FC1022" s="37"/>
      <c r="FD1022" s="37"/>
      <c r="FE1022" s="37"/>
      <c r="FF1022" s="37"/>
      <c r="FG1022" s="37"/>
      <c r="FH1022" s="37"/>
      <c r="FI1022" s="37"/>
      <c r="FJ1022" s="37"/>
      <c r="FK1022" s="37"/>
      <c r="FL1022" s="37"/>
      <c r="FM1022" s="37"/>
      <c r="FN1022" s="37"/>
      <c r="FO1022" s="37"/>
      <c r="FP1022" s="37"/>
      <c r="FQ1022" s="37"/>
      <c r="FR1022" s="37"/>
      <c r="FS1022" s="37"/>
      <c r="FT1022" s="37"/>
      <c r="FU1022" s="37"/>
      <c r="FV1022" s="37"/>
      <c r="FW1022" s="37"/>
      <c r="FX1022" s="37"/>
      <c r="FY1022" s="37"/>
      <c r="FZ1022" s="37"/>
      <c r="GA1022" s="37"/>
      <c r="GB1022" s="37"/>
      <c r="GC1022" s="37"/>
      <c r="GD1022" s="37"/>
      <c r="GE1022" s="37"/>
      <c r="GF1022" s="37"/>
      <c r="GG1022" s="37"/>
      <c r="GH1022" s="37"/>
      <c r="GI1022" s="37"/>
      <c r="GJ1022" s="37"/>
      <c r="GK1022" s="37"/>
      <c r="GL1022" s="37"/>
      <c r="GM1022" s="37"/>
      <c r="GN1022" s="37"/>
      <c r="GO1022" s="37"/>
      <c r="GP1022" s="37"/>
      <c r="GQ1022" s="37"/>
      <c r="GR1022" s="37"/>
      <c r="GS1022" s="37"/>
      <c r="GT1022" s="37"/>
      <c r="GU1022" s="37"/>
      <c r="GV1022" s="37"/>
      <c r="GW1022" s="37"/>
      <c r="GX1022" s="37"/>
      <c r="GY1022" s="37"/>
      <c r="GZ1022" s="37"/>
      <c r="HA1022" s="37"/>
      <c r="HB1022" s="37"/>
      <c r="HC1022" s="37"/>
      <c r="HD1022" s="37"/>
      <c r="HE1022" s="37"/>
      <c r="HF1022" s="37"/>
      <c r="HG1022" s="37"/>
      <c r="HH1022" s="37"/>
      <c r="HI1022" s="37"/>
      <c r="HJ1022" s="37"/>
      <c r="HK1022" s="37"/>
      <c r="HL1022" s="37"/>
      <c r="HM1022" s="37"/>
      <c r="HN1022" s="37"/>
      <c r="HO1022" s="37"/>
      <c r="HP1022" s="37"/>
      <c r="HQ1022" s="37"/>
      <c r="HR1022" s="37"/>
      <c r="HS1022" s="37"/>
      <c r="HT1022" s="37"/>
      <c r="HU1022" s="37"/>
      <c r="HV1022" s="37"/>
      <c r="HW1022" s="37"/>
      <c r="HX1022" s="37"/>
      <c r="HY1022" s="37"/>
      <c r="HZ1022" s="37"/>
      <c r="IA1022" s="37"/>
      <c r="IB1022" s="37"/>
      <c r="IC1022" s="37"/>
      <c r="ID1022" s="37"/>
      <c r="IE1022" s="37"/>
      <c r="IF1022" s="37"/>
      <c r="IG1022" s="37"/>
      <c r="IH1022" s="37"/>
      <c r="II1022" s="37"/>
      <c r="IJ1022" s="37"/>
      <c r="IK1022" s="37"/>
      <c r="IL1022" s="37"/>
      <c r="IM1022" s="37"/>
      <c r="IN1022" s="37"/>
      <c r="IO1022" s="37"/>
      <c r="IP1022" s="37"/>
      <c r="IQ1022" s="37"/>
    </row>
    <row r="1023" spans="1:251" s="51" customFormat="1" ht="18.75" customHeight="1">
      <c r="A1023" s="43"/>
      <c r="B1023" s="60"/>
      <c r="C1023" s="104" t="s">
        <v>456</v>
      </c>
      <c r="D1023" s="105"/>
      <c r="E1023" s="105"/>
      <c r="F1023" s="105"/>
      <c r="G1023" s="105"/>
      <c r="H1023" s="105"/>
      <c r="I1023" s="105"/>
      <c r="J1023" s="105"/>
      <c r="K1023" s="105"/>
      <c r="L1023" s="105"/>
      <c r="M1023" s="105"/>
      <c r="N1023" s="105"/>
      <c r="O1023" s="105"/>
      <c r="P1023" s="105"/>
      <c r="Q1023" s="105"/>
      <c r="R1023" s="105"/>
      <c r="S1023" s="105"/>
      <c r="T1023" s="105"/>
      <c r="U1023" s="105"/>
      <c r="V1023" s="105"/>
      <c r="W1023" s="105"/>
      <c r="X1023" s="105"/>
      <c r="Y1023" s="105"/>
      <c r="Z1023" s="106"/>
      <c r="AA1023" s="107">
        <v>7456</v>
      </c>
      <c r="AB1023" s="108"/>
      <c r="AC1023" s="108"/>
      <c r="AD1023" s="108"/>
      <c r="AE1023" s="108"/>
      <c r="AF1023" s="108"/>
      <c r="AG1023" s="108"/>
      <c r="AH1023" s="108"/>
      <c r="AI1023" s="109"/>
      <c r="AJ1023" s="107">
        <v>11793</v>
      </c>
      <c r="AK1023" s="108"/>
      <c r="AL1023" s="108"/>
      <c r="AM1023" s="108"/>
      <c r="AN1023" s="108"/>
      <c r="AO1023" s="108"/>
      <c r="AP1023" s="108"/>
      <c r="AQ1023" s="108"/>
      <c r="AR1023" s="109"/>
      <c r="AS1023" s="110"/>
      <c r="AT1023" s="111"/>
      <c r="AU1023" s="111"/>
      <c r="AV1023" s="111"/>
      <c r="AW1023" s="111"/>
      <c r="AX1023" s="112"/>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c r="CT1023" s="37"/>
      <c r="CU1023" s="37"/>
      <c r="CV1023" s="37"/>
      <c r="CW1023" s="37"/>
      <c r="CX1023" s="37"/>
      <c r="CY1023" s="37"/>
      <c r="CZ1023" s="37"/>
      <c r="DA1023" s="37"/>
      <c r="DB1023" s="37"/>
      <c r="DC1023" s="37"/>
      <c r="DD1023" s="37"/>
      <c r="DE1023" s="37"/>
      <c r="DF1023" s="37"/>
      <c r="DG1023" s="37"/>
      <c r="DH1023" s="37"/>
      <c r="DI1023" s="37"/>
      <c r="DJ1023" s="37"/>
      <c r="DK1023" s="37"/>
      <c r="DL1023" s="37"/>
      <c r="DM1023" s="37"/>
      <c r="DN1023" s="37"/>
      <c r="DO1023" s="37"/>
      <c r="DP1023" s="37"/>
      <c r="DQ1023" s="37"/>
      <c r="DR1023" s="37"/>
      <c r="DS1023" s="37"/>
      <c r="DT1023" s="37"/>
      <c r="DU1023" s="37"/>
      <c r="DV1023" s="37"/>
      <c r="DW1023" s="37"/>
      <c r="DX1023" s="37"/>
      <c r="DY1023" s="37"/>
      <c r="DZ1023" s="37"/>
      <c r="EA1023" s="37"/>
      <c r="EB1023" s="37"/>
      <c r="EC1023" s="37"/>
      <c r="ED1023" s="37"/>
      <c r="EE1023" s="37"/>
      <c r="EF1023" s="37"/>
      <c r="EG1023" s="37"/>
      <c r="EH1023" s="37"/>
      <c r="EI1023" s="37"/>
      <c r="EJ1023" s="37"/>
      <c r="EK1023" s="37"/>
      <c r="EL1023" s="37"/>
      <c r="EM1023" s="37"/>
      <c r="EN1023" s="37"/>
      <c r="EO1023" s="37"/>
      <c r="EP1023" s="37"/>
      <c r="EQ1023" s="37"/>
      <c r="ER1023" s="37"/>
      <c r="ES1023" s="37"/>
      <c r="ET1023" s="37"/>
      <c r="EU1023" s="37"/>
      <c r="EV1023" s="37"/>
      <c r="EW1023" s="37"/>
      <c r="EX1023" s="37"/>
      <c r="EY1023" s="37"/>
      <c r="EZ1023" s="37"/>
      <c r="FA1023" s="37"/>
      <c r="FB1023" s="37"/>
      <c r="FC1023" s="37"/>
      <c r="FD1023" s="37"/>
      <c r="FE1023" s="37"/>
      <c r="FF1023" s="37"/>
      <c r="FG1023" s="37"/>
      <c r="FH1023" s="37"/>
      <c r="FI1023" s="37"/>
      <c r="FJ1023" s="37"/>
      <c r="FK1023" s="37"/>
      <c r="FL1023" s="37"/>
      <c r="FM1023" s="37"/>
      <c r="FN1023" s="37"/>
      <c r="FO1023" s="37"/>
      <c r="FP1023" s="37"/>
      <c r="FQ1023" s="37"/>
      <c r="FR1023" s="37"/>
      <c r="FS1023" s="37"/>
      <c r="FT1023" s="37"/>
      <c r="FU1023" s="37"/>
      <c r="FV1023" s="37"/>
      <c r="FW1023" s="37"/>
      <c r="FX1023" s="37"/>
      <c r="FY1023" s="37"/>
      <c r="FZ1023" s="37"/>
      <c r="GA1023" s="37"/>
      <c r="GB1023" s="37"/>
      <c r="GC1023" s="37"/>
      <c r="GD1023" s="37"/>
      <c r="GE1023" s="37"/>
      <c r="GF1023" s="37"/>
      <c r="GG1023" s="37"/>
      <c r="GH1023" s="37"/>
      <c r="GI1023" s="37"/>
      <c r="GJ1023" s="37"/>
      <c r="GK1023" s="37"/>
      <c r="GL1023" s="37"/>
      <c r="GM1023" s="37"/>
      <c r="GN1023" s="37"/>
      <c r="GO1023" s="37"/>
      <c r="GP1023" s="37"/>
      <c r="GQ1023" s="37"/>
      <c r="GR1023" s="37"/>
      <c r="GS1023" s="37"/>
      <c r="GT1023" s="37"/>
      <c r="GU1023" s="37"/>
      <c r="GV1023" s="37"/>
      <c r="GW1023" s="37"/>
      <c r="GX1023" s="37"/>
      <c r="GY1023" s="37"/>
      <c r="GZ1023" s="37"/>
      <c r="HA1023" s="37"/>
      <c r="HB1023" s="37"/>
      <c r="HC1023" s="37"/>
      <c r="HD1023" s="37"/>
      <c r="HE1023" s="37"/>
      <c r="HF1023" s="37"/>
      <c r="HG1023" s="37"/>
      <c r="HH1023" s="37"/>
      <c r="HI1023" s="37"/>
      <c r="HJ1023" s="37"/>
      <c r="HK1023" s="37"/>
      <c r="HL1023" s="37"/>
      <c r="HM1023" s="37"/>
      <c r="HN1023" s="37"/>
      <c r="HO1023" s="37"/>
      <c r="HP1023" s="37"/>
      <c r="HQ1023" s="37"/>
      <c r="HR1023" s="37"/>
      <c r="HS1023" s="37"/>
      <c r="HT1023" s="37"/>
      <c r="HU1023" s="37"/>
      <c r="HV1023" s="37"/>
      <c r="HW1023" s="37"/>
      <c r="HX1023" s="37"/>
      <c r="HY1023" s="37"/>
      <c r="HZ1023" s="37"/>
      <c r="IA1023" s="37"/>
      <c r="IB1023" s="37"/>
      <c r="IC1023" s="37"/>
      <c r="ID1023" s="37"/>
      <c r="IE1023" s="37"/>
      <c r="IF1023" s="37"/>
      <c r="IG1023" s="37"/>
      <c r="IH1023" s="37"/>
      <c r="II1023" s="37"/>
      <c r="IJ1023" s="37"/>
      <c r="IK1023" s="37"/>
      <c r="IL1023" s="37"/>
      <c r="IM1023" s="37"/>
      <c r="IN1023" s="37"/>
      <c r="IO1023" s="37"/>
      <c r="IP1023" s="37"/>
      <c r="IQ1023" s="37"/>
    </row>
    <row r="1024" spans="1:251" s="51" customFormat="1" ht="18.75" customHeight="1" thickBot="1">
      <c r="A1024" s="52"/>
      <c r="B1024" s="113" t="s">
        <v>253</v>
      </c>
      <c r="C1024" s="114"/>
      <c r="D1024" s="114"/>
      <c r="E1024" s="114"/>
      <c r="F1024" s="114"/>
      <c r="G1024" s="114"/>
      <c r="H1024" s="114"/>
      <c r="I1024" s="114"/>
      <c r="J1024" s="114"/>
      <c r="K1024" s="114"/>
      <c r="L1024" s="114"/>
      <c r="M1024" s="114"/>
      <c r="N1024" s="114"/>
      <c r="O1024" s="114"/>
      <c r="P1024" s="114"/>
      <c r="Q1024" s="114"/>
      <c r="R1024" s="114"/>
      <c r="S1024" s="114"/>
      <c r="T1024" s="114"/>
      <c r="U1024" s="114"/>
      <c r="V1024" s="114"/>
      <c r="W1024" s="114"/>
      <c r="X1024" s="114"/>
      <c r="Y1024" s="114"/>
      <c r="Z1024" s="115"/>
      <c r="AA1024" s="116">
        <f>SUM($AA$1023:$AA$1023)</f>
        <v>7456</v>
      </c>
      <c r="AB1024" s="117"/>
      <c r="AC1024" s="117"/>
      <c r="AD1024" s="117"/>
      <c r="AE1024" s="117"/>
      <c r="AF1024" s="117"/>
      <c r="AG1024" s="117"/>
      <c r="AH1024" s="117"/>
      <c r="AI1024" s="118"/>
      <c r="AJ1024" s="116">
        <f>SUM($AJ$1023:$AJ$1023)</f>
        <v>11793</v>
      </c>
      <c r="AK1024" s="117"/>
      <c r="AL1024" s="117"/>
      <c r="AM1024" s="117"/>
      <c r="AN1024" s="117"/>
      <c r="AO1024" s="117"/>
      <c r="AP1024" s="117"/>
      <c r="AQ1024" s="117"/>
      <c r="AR1024" s="118"/>
      <c r="AS1024" s="119"/>
      <c r="AT1024" s="120"/>
      <c r="AU1024" s="120"/>
      <c r="AV1024" s="120"/>
      <c r="AW1024" s="120"/>
      <c r="AX1024" s="121"/>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c r="CT1024" s="37"/>
      <c r="CU1024" s="37"/>
      <c r="CV1024" s="37"/>
      <c r="CW1024" s="37"/>
      <c r="CX1024" s="37"/>
      <c r="CY1024" s="37"/>
      <c r="CZ1024" s="37"/>
      <c r="DA1024" s="37"/>
      <c r="DB1024" s="37"/>
      <c r="DC1024" s="37"/>
      <c r="DD1024" s="37"/>
      <c r="DE1024" s="37"/>
      <c r="DF1024" s="37"/>
      <c r="DG1024" s="37"/>
      <c r="DH1024" s="37"/>
      <c r="DI1024" s="37"/>
      <c r="DJ1024" s="37"/>
      <c r="DK1024" s="37"/>
      <c r="DL1024" s="37"/>
      <c r="DM1024" s="37"/>
      <c r="DN1024" s="37"/>
      <c r="DO1024" s="37"/>
      <c r="DP1024" s="37"/>
      <c r="DQ1024" s="37"/>
      <c r="DR1024" s="37"/>
      <c r="DS1024" s="37"/>
      <c r="DT1024" s="37"/>
      <c r="DU1024" s="37"/>
      <c r="DV1024" s="37"/>
      <c r="DW1024" s="37"/>
      <c r="DX1024" s="37"/>
      <c r="DY1024" s="37"/>
      <c r="DZ1024" s="37"/>
      <c r="EA1024" s="37"/>
      <c r="EB1024" s="37"/>
      <c r="EC1024" s="37"/>
      <c r="ED1024" s="37"/>
      <c r="EE1024" s="37"/>
      <c r="EF1024" s="37"/>
      <c r="EG1024" s="37"/>
      <c r="EH1024" s="37"/>
      <c r="EI1024" s="37"/>
      <c r="EJ1024" s="37"/>
      <c r="EK1024" s="37"/>
      <c r="EL1024" s="37"/>
      <c r="EM1024" s="37"/>
      <c r="EN1024" s="37"/>
      <c r="EO1024" s="37"/>
      <c r="EP1024" s="37"/>
      <c r="EQ1024" s="37"/>
      <c r="ER1024" s="37"/>
      <c r="ES1024" s="37"/>
      <c r="ET1024" s="37"/>
      <c r="EU1024" s="37"/>
      <c r="EV1024" s="37"/>
      <c r="EW1024" s="37"/>
      <c r="EX1024" s="37"/>
      <c r="EY1024" s="37"/>
      <c r="EZ1024" s="37"/>
      <c r="FA1024" s="37"/>
      <c r="FB1024" s="37"/>
      <c r="FC1024" s="37"/>
      <c r="FD1024" s="37"/>
      <c r="FE1024" s="37"/>
      <c r="FF1024" s="37"/>
      <c r="FG1024" s="37"/>
      <c r="FH1024" s="37"/>
      <c r="FI1024" s="37"/>
      <c r="FJ1024" s="37"/>
      <c r="FK1024" s="37"/>
      <c r="FL1024" s="37"/>
      <c r="FM1024" s="37"/>
      <c r="FN1024" s="37"/>
      <c r="FO1024" s="37"/>
      <c r="FP1024" s="37"/>
      <c r="FQ1024" s="37"/>
      <c r="FR1024" s="37"/>
      <c r="FS1024" s="37"/>
      <c r="FT1024" s="37"/>
      <c r="FU1024" s="37"/>
      <c r="FV1024" s="37"/>
      <c r="FW1024" s="37"/>
      <c r="FX1024" s="37"/>
      <c r="FY1024" s="37"/>
      <c r="FZ1024" s="37"/>
      <c r="GA1024" s="37"/>
      <c r="GB1024" s="37"/>
      <c r="GC1024" s="37"/>
      <c r="GD1024" s="37"/>
      <c r="GE1024" s="37"/>
      <c r="GF1024" s="37"/>
      <c r="GG1024" s="37"/>
      <c r="GH1024" s="37"/>
      <c r="GI1024" s="37"/>
      <c r="GJ1024" s="37"/>
      <c r="GK1024" s="37"/>
      <c r="GL1024" s="37"/>
      <c r="GM1024" s="37"/>
      <c r="GN1024" s="37"/>
      <c r="GO1024" s="37"/>
      <c r="GP1024" s="37"/>
      <c r="GQ1024" s="37"/>
      <c r="GR1024" s="37"/>
      <c r="GS1024" s="37"/>
      <c r="GT1024" s="37"/>
      <c r="GU1024" s="37"/>
      <c r="GV1024" s="37"/>
      <c r="GW1024" s="37"/>
      <c r="GX1024" s="37"/>
      <c r="GY1024" s="37"/>
      <c r="GZ1024" s="37"/>
      <c r="HA1024" s="37"/>
      <c r="HB1024" s="37"/>
      <c r="HC1024" s="37"/>
      <c r="HD1024" s="37"/>
      <c r="HE1024" s="37"/>
      <c r="HF1024" s="37"/>
      <c r="HG1024" s="37"/>
      <c r="HH1024" s="37"/>
      <c r="HI1024" s="37"/>
      <c r="HJ1024" s="37"/>
      <c r="HK1024" s="37"/>
      <c r="HL1024" s="37"/>
      <c r="HM1024" s="37"/>
      <c r="HN1024" s="37"/>
      <c r="HO1024" s="37"/>
      <c r="HP1024" s="37"/>
      <c r="HQ1024" s="37"/>
      <c r="HR1024" s="37"/>
      <c r="HS1024" s="37"/>
      <c r="HT1024" s="37"/>
      <c r="HU1024" s="37"/>
      <c r="HV1024" s="37"/>
      <c r="HW1024" s="37"/>
      <c r="HX1024" s="37"/>
      <c r="HY1024" s="37"/>
      <c r="HZ1024" s="37"/>
      <c r="IA1024" s="37"/>
      <c r="IB1024" s="37"/>
      <c r="IC1024" s="37"/>
      <c r="ID1024" s="37"/>
      <c r="IE1024" s="37"/>
      <c r="IF1024" s="37"/>
      <c r="IG1024" s="37"/>
      <c r="IH1024" s="37"/>
      <c r="II1024" s="37"/>
      <c r="IJ1024" s="37"/>
      <c r="IK1024" s="37"/>
      <c r="IL1024" s="37"/>
      <c r="IM1024" s="37"/>
      <c r="IN1024" s="37"/>
      <c r="IO1024" s="37"/>
      <c r="IP1024" s="37"/>
      <c r="IQ1024" s="37"/>
    </row>
    <row r="1026" spans="1:113" ht="18.75">
      <c r="A1026" s="36" t="s">
        <v>241</v>
      </c>
      <c r="AW1026" s="38"/>
      <c r="AX1026" s="39"/>
      <c r="AY1026" s="38"/>
    </row>
    <row r="1028" spans="1:113" ht="18.75">
      <c r="B1028" s="122" t="s">
        <v>0</v>
      </c>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row>
    <row r="1029" spans="1:113">
      <c r="Z1029" s="40"/>
      <c r="AD1029" s="40"/>
      <c r="AE1029" s="40"/>
      <c r="AF1029" s="40"/>
      <c r="AG1029" s="40"/>
      <c r="AH1029" s="40"/>
      <c r="AI1029" s="40"/>
      <c r="AO1029" s="40"/>
    </row>
    <row r="1030" spans="1:113" ht="13.5" thickBot="1">
      <c r="Z1030" s="40"/>
      <c r="AD1030" s="40"/>
      <c r="AE1030" s="40"/>
      <c r="AF1030" s="40"/>
      <c r="AG1030" s="40"/>
      <c r="AH1030" s="40"/>
      <c r="AI1030" s="40"/>
      <c r="AO1030" s="40"/>
      <c r="DI1030" s="41"/>
    </row>
    <row r="1031" spans="1:113" ht="24.75" customHeight="1" thickBot="1">
      <c r="B1031" s="124" t="s">
        <v>242</v>
      </c>
      <c r="C1031" s="125"/>
      <c r="D1031" s="125"/>
      <c r="E1031" s="125"/>
      <c r="F1031" s="125"/>
      <c r="G1031" s="125"/>
      <c r="H1031" s="126" t="s">
        <v>457</v>
      </c>
      <c r="I1031" s="127"/>
      <c r="J1031" s="127"/>
      <c r="K1031" s="127"/>
      <c r="L1031" s="127"/>
      <c r="M1031" s="127"/>
      <c r="N1031" s="127"/>
      <c r="O1031" s="127"/>
      <c r="P1031" s="127"/>
      <c r="Q1031" s="127"/>
      <c r="R1031" s="127"/>
      <c r="S1031" s="127"/>
      <c r="T1031" s="127"/>
      <c r="U1031" s="127"/>
      <c r="V1031" s="127"/>
      <c r="W1031" s="127"/>
      <c r="X1031" s="127"/>
      <c r="Y1031" s="127"/>
      <c r="Z1031" s="127"/>
      <c r="AA1031" s="127"/>
      <c r="AB1031" s="127"/>
      <c r="AC1031" s="127"/>
      <c r="AD1031" s="127"/>
      <c r="AE1031" s="127"/>
      <c r="AF1031" s="127"/>
      <c r="AG1031" s="127"/>
      <c r="AH1031" s="127"/>
      <c r="AI1031" s="127"/>
      <c r="AJ1031" s="127"/>
      <c r="AK1031" s="127"/>
      <c r="AL1031" s="127"/>
      <c r="AM1031" s="127"/>
      <c r="AN1031" s="127"/>
      <c r="AO1031" s="127"/>
      <c r="AP1031" s="127"/>
      <c r="AQ1031" s="127"/>
      <c r="AR1031" s="127"/>
      <c r="AS1031" s="127"/>
      <c r="AT1031" s="127"/>
      <c r="AU1031" s="127"/>
      <c r="AV1031" s="127"/>
      <c r="AW1031" s="127"/>
      <c r="AX1031" s="128"/>
      <c r="DI1031" s="41"/>
    </row>
    <row r="1032" spans="1:113" ht="14.25">
      <c r="B1032" s="42"/>
      <c r="C1032" s="42"/>
      <c r="D1032" s="42"/>
      <c r="E1032" s="42"/>
      <c r="F1032" s="42"/>
      <c r="G1032" s="42"/>
      <c r="H1032" s="43"/>
      <c r="I1032" s="43"/>
      <c r="J1032" s="43"/>
      <c r="K1032" s="43"/>
      <c r="L1032" s="44"/>
      <c r="M1032" s="44"/>
      <c r="N1032" s="44"/>
      <c r="O1032" s="44"/>
      <c r="P1032" s="43"/>
      <c r="Q1032" s="43"/>
      <c r="R1032" s="43"/>
      <c r="S1032" s="43"/>
      <c r="T1032" s="43"/>
      <c r="U1032" s="43"/>
      <c r="V1032" s="45"/>
      <c r="W1032" s="45"/>
      <c r="X1032" s="45"/>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DI1032" s="41"/>
    </row>
    <row r="1033" spans="1:113" ht="15" thickBot="1">
      <c r="A1033" s="46"/>
      <c r="B1033" s="45" t="s">
        <v>244</v>
      </c>
      <c r="C1033" s="43"/>
      <c r="D1033" s="43"/>
      <c r="E1033" s="43"/>
      <c r="F1033" s="43"/>
      <c r="G1033" s="43"/>
      <c r="H1033" s="43"/>
      <c r="I1033" s="43"/>
      <c r="J1033" s="43"/>
      <c r="K1033" s="43"/>
      <c r="L1033" s="44"/>
      <c r="M1033" s="44"/>
      <c r="N1033" s="44"/>
      <c r="O1033" s="44"/>
      <c r="P1033" s="43"/>
      <c r="Q1033" s="43"/>
      <c r="R1033" s="43"/>
      <c r="S1033" s="43"/>
      <c r="T1033" s="43"/>
      <c r="U1033" s="43"/>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c r="AW1033" s="45"/>
      <c r="AX1033" s="45"/>
      <c r="DI1033" s="41"/>
    </row>
    <row r="1034" spans="1:113" ht="14.25">
      <c r="A1034" s="43"/>
      <c r="B1034" s="47"/>
      <c r="C1034" s="42"/>
      <c r="D1034" s="42"/>
      <c r="E1034" s="42"/>
      <c r="F1034" s="42"/>
      <c r="G1034" s="42"/>
      <c r="H1034" s="42"/>
      <c r="I1034" s="42"/>
      <c r="J1034" s="42"/>
      <c r="K1034" s="42"/>
      <c r="L1034" s="48"/>
      <c r="M1034" s="48"/>
      <c r="N1034" s="48"/>
      <c r="O1034" s="48"/>
      <c r="P1034" s="42"/>
      <c r="Q1034" s="42"/>
      <c r="R1034" s="42"/>
      <c r="S1034" s="42"/>
      <c r="T1034" s="42"/>
      <c r="U1034" s="42"/>
      <c r="V1034" s="49"/>
      <c r="W1034" s="49"/>
      <c r="X1034" s="49"/>
      <c r="Y1034" s="49"/>
      <c r="Z1034" s="49"/>
      <c r="AA1034" s="49"/>
      <c r="AB1034" s="49"/>
      <c r="AC1034" s="49"/>
      <c r="AD1034" s="49"/>
      <c r="AE1034" s="49"/>
      <c r="AF1034" s="49"/>
      <c r="AG1034" s="49"/>
      <c r="AH1034" s="49"/>
      <c r="AI1034" s="49"/>
      <c r="AJ1034" s="49"/>
      <c r="AK1034" s="49"/>
      <c r="AL1034" s="49"/>
      <c r="AM1034" s="49"/>
      <c r="AN1034" s="49"/>
      <c r="AO1034" s="49"/>
      <c r="AP1034" s="49"/>
      <c r="AQ1034" s="49"/>
      <c r="AR1034" s="49"/>
      <c r="AS1034" s="49"/>
      <c r="AT1034" s="49"/>
      <c r="AU1034" s="49"/>
      <c r="AV1034" s="49"/>
      <c r="AW1034" s="49"/>
      <c r="AX1034" s="50"/>
    </row>
    <row r="1035" spans="1:113" ht="12" customHeight="1">
      <c r="A1035" s="43"/>
      <c r="B1035" s="129" t="s">
        <v>458</v>
      </c>
      <c r="C1035" s="130"/>
      <c r="D1035" s="130"/>
      <c r="E1035" s="130"/>
      <c r="F1035" s="130"/>
      <c r="G1035" s="130"/>
      <c r="H1035" s="130"/>
      <c r="I1035" s="130"/>
      <c r="J1035" s="130"/>
      <c r="K1035" s="130"/>
      <c r="L1035" s="130"/>
      <c r="M1035" s="130"/>
      <c r="N1035" s="130"/>
      <c r="O1035" s="130"/>
      <c r="P1035" s="130"/>
      <c r="Q1035" s="130"/>
      <c r="R1035" s="130"/>
      <c r="S1035" s="130"/>
      <c r="T1035" s="130"/>
      <c r="U1035" s="130"/>
      <c r="V1035" s="130"/>
      <c r="W1035" s="130"/>
      <c r="X1035" s="130"/>
      <c r="Y1035" s="130"/>
      <c r="Z1035" s="130"/>
      <c r="AA1035" s="130"/>
      <c r="AB1035" s="130"/>
      <c r="AC1035" s="130"/>
      <c r="AD1035" s="130"/>
      <c r="AE1035" s="130"/>
      <c r="AF1035" s="130"/>
      <c r="AG1035" s="130"/>
      <c r="AH1035" s="130"/>
      <c r="AI1035" s="130"/>
      <c r="AJ1035" s="130"/>
      <c r="AK1035" s="130"/>
      <c r="AL1035" s="130"/>
      <c r="AM1035" s="130"/>
      <c r="AN1035" s="130"/>
      <c r="AO1035" s="130"/>
      <c r="AP1035" s="130"/>
      <c r="AQ1035" s="130"/>
      <c r="AR1035" s="130"/>
      <c r="AS1035" s="130"/>
      <c r="AT1035" s="130"/>
      <c r="AU1035" s="130"/>
      <c r="AV1035" s="130"/>
      <c r="AW1035" s="130"/>
      <c r="AX1035" s="131"/>
    </row>
    <row r="1036" spans="1:113" ht="12" customHeight="1">
      <c r="A1036" s="43"/>
      <c r="B1036" s="129"/>
      <c r="C1036" s="130"/>
      <c r="D1036" s="130"/>
      <c r="E1036" s="130"/>
      <c r="F1036" s="130"/>
      <c r="G1036" s="130"/>
      <c r="H1036" s="130"/>
      <c r="I1036" s="130"/>
      <c r="J1036" s="130"/>
      <c r="K1036" s="130"/>
      <c r="L1036" s="130"/>
      <c r="M1036" s="130"/>
      <c r="N1036" s="130"/>
      <c r="O1036" s="130"/>
      <c r="P1036" s="130"/>
      <c r="Q1036" s="130"/>
      <c r="R1036" s="130"/>
      <c r="S1036" s="130"/>
      <c r="T1036" s="130"/>
      <c r="U1036" s="130"/>
      <c r="V1036" s="130"/>
      <c r="W1036" s="130"/>
      <c r="X1036" s="130"/>
      <c r="Y1036" s="130"/>
      <c r="Z1036" s="130"/>
      <c r="AA1036" s="130"/>
      <c r="AB1036" s="130"/>
      <c r="AC1036" s="130"/>
      <c r="AD1036" s="130"/>
      <c r="AE1036" s="130"/>
      <c r="AF1036" s="130"/>
      <c r="AG1036" s="130"/>
      <c r="AH1036" s="130"/>
      <c r="AI1036" s="130"/>
      <c r="AJ1036" s="130"/>
      <c r="AK1036" s="130"/>
      <c r="AL1036" s="130"/>
      <c r="AM1036" s="130"/>
      <c r="AN1036" s="130"/>
      <c r="AO1036" s="130"/>
      <c r="AP1036" s="130"/>
      <c r="AQ1036" s="130"/>
      <c r="AR1036" s="130"/>
      <c r="AS1036" s="130"/>
      <c r="AT1036" s="130"/>
      <c r="AU1036" s="130"/>
      <c r="AV1036" s="130"/>
      <c r="AW1036" s="130"/>
      <c r="AX1036" s="131"/>
      <c r="BC1036" s="51"/>
    </row>
    <row r="1037" spans="1:113" ht="12" customHeight="1">
      <c r="A1037" s="43"/>
      <c r="B1037" s="129"/>
      <c r="C1037" s="130"/>
      <c r="D1037" s="130"/>
      <c r="E1037" s="130"/>
      <c r="F1037" s="130"/>
      <c r="G1037" s="130"/>
      <c r="H1037" s="130"/>
      <c r="I1037" s="130"/>
      <c r="J1037" s="130"/>
      <c r="K1037" s="130"/>
      <c r="L1037" s="130"/>
      <c r="M1037" s="130"/>
      <c r="N1037" s="130"/>
      <c r="O1037" s="130"/>
      <c r="P1037" s="130"/>
      <c r="Q1037" s="130"/>
      <c r="R1037" s="130"/>
      <c r="S1037" s="130"/>
      <c r="T1037" s="130"/>
      <c r="U1037" s="130"/>
      <c r="V1037" s="130"/>
      <c r="W1037" s="130"/>
      <c r="X1037" s="130"/>
      <c r="Y1037" s="130"/>
      <c r="Z1037" s="130"/>
      <c r="AA1037" s="130"/>
      <c r="AB1037" s="130"/>
      <c r="AC1037" s="130"/>
      <c r="AD1037" s="130"/>
      <c r="AE1037" s="130"/>
      <c r="AF1037" s="130"/>
      <c r="AG1037" s="130"/>
      <c r="AH1037" s="130"/>
      <c r="AI1037" s="130"/>
      <c r="AJ1037" s="130"/>
      <c r="AK1037" s="130"/>
      <c r="AL1037" s="130"/>
      <c r="AM1037" s="130"/>
      <c r="AN1037" s="130"/>
      <c r="AO1037" s="130"/>
      <c r="AP1037" s="130"/>
      <c r="AQ1037" s="130"/>
      <c r="AR1037" s="130"/>
      <c r="AS1037" s="130"/>
      <c r="AT1037" s="130"/>
      <c r="AU1037" s="130"/>
      <c r="AV1037" s="130"/>
      <c r="AW1037" s="130"/>
      <c r="AX1037" s="131"/>
    </row>
    <row r="1038" spans="1:113" ht="12" customHeight="1">
      <c r="A1038" s="43"/>
      <c r="B1038" s="129"/>
      <c r="C1038" s="130"/>
      <c r="D1038" s="130"/>
      <c r="E1038" s="130"/>
      <c r="F1038" s="130"/>
      <c r="G1038" s="130"/>
      <c r="H1038" s="130"/>
      <c r="I1038" s="130"/>
      <c r="J1038" s="130"/>
      <c r="K1038" s="130"/>
      <c r="L1038" s="130"/>
      <c r="M1038" s="130"/>
      <c r="N1038" s="130"/>
      <c r="O1038" s="130"/>
      <c r="P1038" s="130"/>
      <c r="Q1038" s="130"/>
      <c r="R1038" s="130"/>
      <c r="S1038" s="130"/>
      <c r="T1038" s="130"/>
      <c r="U1038" s="130"/>
      <c r="V1038" s="130"/>
      <c r="W1038" s="130"/>
      <c r="X1038" s="130"/>
      <c r="Y1038" s="130"/>
      <c r="Z1038" s="130"/>
      <c r="AA1038" s="130"/>
      <c r="AB1038" s="130"/>
      <c r="AC1038" s="130"/>
      <c r="AD1038" s="130"/>
      <c r="AE1038" s="130"/>
      <c r="AF1038" s="130"/>
      <c r="AG1038" s="130"/>
      <c r="AH1038" s="130"/>
      <c r="AI1038" s="130"/>
      <c r="AJ1038" s="130"/>
      <c r="AK1038" s="130"/>
      <c r="AL1038" s="130"/>
      <c r="AM1038" s="130"/>
      <c r="AN1038" s="130"/>
      <c r="AO1038" s="130"/>
      <c r="AP1038" s="130"/>
      <c r="AQ1038" s="130"/>
      <c r="AR1038" s="130"/>
      <c r="AS1038" s="130"/>
      <c r="AT1038" s="130"/>
      <c r="AU1038" s="130"/>
      <c r="AV1038" s="130"/>
      <c r="AW1038" s="130"/>
      <c r="AX1038" s="131"/>
    </row>
    <row r="1039" spans="1:113" ht="12" customHeight="1">
      <c r="A1039" s="43"/>
      <c r="B1039" s="129"/>
      <c r="C1039" s="130"/>
      <c r="D1039" s="130"/>
      <c r="E1039" s="130"/>
      <c r="F1039" s="130"/>
      <c r="G1039" s="130"/>
      <c r="H1039" s="130"/>
      <c r="I1039" s="130"/>
      <c r="J1039" s="130"/>
      <c r="K1039" s="130"/>
      <c r="L1039" s="130"/>
      <c r="M1039" s="130"/>
      <c r="N1039" s="130"/>
      <c r="O1039" s="130"/>
      <c r="P1039" s="130"/>
      <c r="Q1039" s="130"/>
      <c r="R1039" s="130"/>
      <c r="S1039" s="130"/>
      <c r="T1039" s="130"/>
      <c r="U1039" s="130"/>
      <c r="V1039" s="130"/>
      <c r="W1039" s="130"/>
      <c r="X1039" s="130"/>
      <c r="Y1039" s="130"/>
      <c r="Z1039" s="130"/>
      <c r="AA1039" s="130"/>
      <c r="AB1039" s="130"/>
      <c r="AC1039" s="130"/>
      <c r="AD1039" s="130"/>
      <c r="AE1039" s="130"/>
      <c r="AF1039" s="130"/>
      <c r="AG1039" s="130"/>
      <c r="AH1039" s="130"/>
      <c r="AI1039" s="130"/>
      <c r="AJ1039" s="130"/>
      <c r="AK1039" s="130"/>
      <c r="AL1039" s="130"/>
      <c r="AM1039" s="130"/>
      <c r="AN1039" s="130"/>
      <c r="AO1039" s="130"/>
      <c r="AP1039" s="130"/>
      <c r="AQ1039" s="130"/>
      <c r="AR1039" s="130"/>
      <c r="AS1039" s="130"/>
      <c r="AT1039" s="130"/>
      <c r="AU1039" s="130"/>
      <c r="AV1039" s="130"/>
      <c r="AW1039" s="130"/>
      <c r="AX1039" s="131"/>
    </row>
    <row r="1040" spans="1:113" ht="15" thickBot="1">
      <c r="A1040" s="52"/>
      <c r="B1040" s="53"/>
      <c r="C1040" s="54"/>
      <c r="D1040" s="54"/>
      <c r="E1040" s="54"/>
      <c r="F1040" s="54"/>
      <c r="G1040" s="54"/>
      <c r="H1040" s="54"/>
      <c r="I1040" s="54"/>
      <c r="J1040" s="54"/>
      <c r="K1040" s="54"/>
      <c r="L1040" s="54"/>
      <c r="M1040" s="54"/>
      <c r="N1040" s="54"/>
      <c r="O1040" s="54"/>
      <c r="P1040" s="54"/>
      <c r="Q1040" s="54"/>
      <c r="R1040" s="54"/>
      <c r="S1040" s="54"/>
      <c r="T1040" s="54"/>
      <c r="U1040" s="54"/>
      <c r="V1040" s="54"/>
      <c r="W1040" s="54"/>
      <c r="X1040" s="54"/>
      <c r="Y1040" s="54"/>
      <c r="Z1040" s="54"/>
      <c r="AA1040" s="54"/>
      <c r="AB1040" s="54"/>
      <c r="AC1040" s="54"/>
      <c r="AD1040" s="54"/>
      <c r="AE1040" s="54"/>
      <c r="AF1040" s="54"/>
      <c r="AG1040" s="54"/>
      <c r="AH1040" s="54"/>
      <c r="AI1040" s="54"/>
      <c r="AJ1040" s="54"/>
      <c r="AK1040" s="54"/>
      <c r="AL1040" s="54"/>
      <c r="AM1040" s="54"/>
      <c r="AN1040" s="54"/>
      <c r="AO1040" s="54"/>
      <c r="AP1040" s="54"/>
      <c r="AQ1040" s="54"/>
      <c r="AR1040" s="54"/>
      <c r="AS1040" s="54"/>
      <c r="AT1040" s="54"/>
      <c r="AU1040" s="54"/>
      <c r="AV1040" s="54"/>
      <c r="AW1040" s="54"/>
      <c r="AX1040" s="55"/>
    </row>
    <row r="1041" spans="1:251">
      <c r="B1041" s="56"/>
    </row>
    <row r="1042" spans="1:251" ht="15" thickBot="1">
      <c r="A1042" s="46"/>
      <c r="B1042" s="45" t="s">
        <v>245</v>
      </c>
      <c r="C1042" s="43"/>
      <c r="D1042" s="43"/>
      <c r="E1042" s="43"/>
      <c r="F1042" s="43"/>
      <c r="G1042" s="43"/>
      <c r="H1042" s="43"/>
      <c r="I1042" s="43"/>
      <c r="J1042" s="43"/>
      <c r="K1042" s="43"/>
      <c r="L1042" s="44"/>
      <c r="M1042" s="44"/>
      <c r="N1042" s="44"/>
      <c r="O1042" s="44"/>
      <c r="P1042" s="43"/>
      <c r="Q1042" s="43"/>
      <c r="R1042" s="43"/>
      <c r="S1042" s="43"/>
      <c r="T1042" s="43"/>
      <c r="U1042" s="43"/>
      <c r="V1042" s="45"/>
      <c r="W1042" s="45"/>
      <c r="X1042" s="45"/>
      <c r="Y1042" s="45"/>
      <c r="Z1042" s="45"/>
      <c r="AA1042" s="45"/>
      <c r="AB1042" s="45"/>
      <c r="AC1042" s="45"/>
      <c r="AD1042" s="45"/>
      <c r="AE1042" s="45"/>
      <c r="AF1042" s="45"/>
      <c r="AG1042" s="45"/>
      <c r="AH1042" s="45"/>
      <c r="AI1042" s="45"/>
      <c r="AJ1042" s="45"/>
      <c r="AK1042" s="45"/>
      <c r="AL1042" s="45"/>
      <c r="AM1042" s="45"/>
      <c r="AN1042" s="45"/>
      <c r="AO1042" s="45"/>
      <c r="AP1042" s="45"/>
      <c r="AQ1042" s="45"/>
      <c r="AR1042" s="45"/>
      <c r="AS1042" s="45"/>
      <c r="AT1042" s="45"/>
      <c r="AU1042" s="45"/>
      <c r="AV1042" s="45"/>
      <c r="AW1042" s="45"/>
      <c r="AX1042" s="45"/>
      <c r="DI1042" s="41"/>
    </row>
    <row r="1043" spans="1:251" ht="14.25">
      <c r="A1043" s="43"/>
      <c r="B1043" s="47"/>
      <c r="C1043" s="42"/>
      <c r="D1043" s="42"/>
      <c r="E1043" s="42"/>
      <c r="F1043" s="42"/>
      <c r="G1043" s="42"/>
      <c r="H1043" s="42"/>
      <c r="I1043" s="42"/>
      <c r="J1043" s="42"/>
      <c r="K1043" s="42"/>
      <c r="L1043" s="48"/>
      <c r="M1043" s="48"/>
      <c r="N1043" s="48"/>
      <c r="O1043" s="48"/>
      <c r="P1043" s="42"/>
      <c r="Q1043" s="42"/>
      <c r="R1043" s="42"/>
      <c r="S1043" s="42"/>
      <c r="T1043" s="42"/>
      <c r="U1043" s="42"/>
      <c r="V1043" s="49"/>
      <c r="W1043" s="49"/>
      <c r="X1043" s="49"/>
      <c r="Y1043" s="49"/>
      <c r="Z1043" s="49"/>
      <c r="AA1043" s="49"/>
      <c r="AB1043" s="49"/>
      <c r="AC1043" s="49"/>
      <c r="AD1043" s="49"/>
      <c r="AE1043" s="49"/>
      <c r="AF1043" s="49"/>
      <c r="AG1043" s="49"/>
      <c r="AH1043" s="49"/>
      <c r="AI1043" s="49"/>
      <c r="AJ1043" s="49"/>
      <c r="AK1043" s="49"/>
      <c r="AL1043" s="49"/>
      <c r="AM1043" s="49"/>
      <c r="AN1043" s="49"/>
      <c r="AO1043" s="49"/>
      <c r="AP1043" s="49"/>
      <c r="AQ1043" s="49"/>
      <c r="AR1043" s="49"/>
      <c r="AS1043" s="49"/>
      <c r="AT1043" s="49"/>
      <c r="AU1043" s="49"/>
      <c r="AV1043" s="49"/>
      <c r="AW1043" s="49"/>
      <c r="AX1043" s="50"/>
    </row>
    <row r="1044" spans="1:251" ht="12" customHeight="1">
      <c r="A1044" s="43"/>
      <c r="B1044" s="129" t="s">
        <v>459</v>
      </c>
      <c r="C1044" s="130"/>
      <c r="D1044" s="130"/>
      <c r="E1044" s="130"/>
      <c r="F1044" s="130"/>
      <c r="G1044" s="130"/>
      <c r="H1044" s="130"/>
      <c r="I1044" s="130"/>
      <c r="J1044" s="130"/>
      <c r="K1044" s="130"/>
      <c r="L1044" s="130"/>
      <c r="M1044" s="130"/>
      <c r="N1044" s="130"/>
      <c r="O1044" s="130"/>
      <c r="P1044" s="130"/>
      <c r="Q1044" s="130"/>
      <c r="R1044" s="130"/>
      <c r="S1044" s="130"/>
      <c r="T1044" s="130"/>
      <c r="U1044" s="130"/>
      <c r="V1044" s="130"/>
      <c r="W1044" s="130"/>
      <c r="X1044" s="130"/>
      <c r="Y1044" s="130"/>
      <c r="Z1044" s="130"/>
      <c r="AA1044" s="130"/>
      <c r="AB1044" s="130"/>
      <c r="AC1044" s="130"/>
      <c r="AD1044" s="130"/>
      <c r="AE1044" s="130"/>
      <c r="AF1044" s="130"/>
      <c r="AG1044" s="130"/>
      <c r="AH1044" s="130"/>
      <c r="AI1044" s="130"/>
      <c r="AJ1044" s="130"/>
      <c r="AK1044" s="130"/>
      <c r="AL1044" s="130"/>
      <c r="AM1044" s="130"/>
      <c r="AN1044" s="130"/>
      <c r="AO1044" s="130"/>
      <c r="AP1044" s="130"/>
      <c r="AQ1044" s="130"/>
      <c r="AR1044" s="130"/>
      <c r="AS1044" s="130"/>
      <c r="AT1044" s="130"/>
      <c r="AU1044" s="130"/>
      <c r="AV1044" s="130"/>
      <c r="AW1044" s="130"/>
      <c r="AX1044" s="131"/>
    </row>
    <row r="1045" spans="1:251" ht="12" customHeight="1">
      <c r="A1045" s="43"/>
      <c r="B1045" s="129"/>
      <c r="C1045" s="130"/>
      <c r="D1045" s="130"/>
      <c r="E1045" s="130"/>
      <c r="F1045" s="130"/>
      <c r="G1045" s="130"/>
      <c r="H1045" s="130"/>
      <c r="I1045" s="130"/>
      <c r="J1045" s="130"/>
      <c r="K1045" s="130"/>
      <c r="L1045" s="130"/>
      <c r="M1045" s="130"/>
      <c r="N1045" s="130"/>
      <c r="O1045" s="130"/>
      <c r="P1045" s="130"/>
      <c r="Q1045" s="130"/>
      <c r="R1045" s="130"/>
      <c r="S1045" s="130"/>
      <c r="T1045" s="130"/>
      <c r="U1045" s="130"/>
      <c r="V1045" s="130"/>
      <c r="W1045" s="130"/>
      <c r="X1045" s="130"/>
      <c r="Y1045" s="130"/>
      <c r="Z1045" s="130"/>
      <c r="AA1045" s="130"/>
      <c r="AB1045" s="130"/>
      <c r="AC1045" s="130"/>
      <c r="AD1045" s="130"/>
      <c r="AE1045" s="130"/>
      <c r="AF1045" s="130"/>
      <c r="AG1045" s="130"/>
      <c r="AH1045" s="130"/>
      <c r="AI1045" s="130"/>
      <c r="AJ1045" s="130"/>
      <c r="AK1045" s="130"/>
      <c r="AL1045" s="130"/>
      <c r="AM1045" s="130"/>
      <c r="AN1045" s="130"/>
      <c r="AO1045" s="130"/>
      <c r="AP1045" s="130"/>
      <c r="AQ1045" s="130"/>
      <c r="AR1045" s="130"/>
      <c r="AS1045" s="130"/>
      <c r="AT1045" s="130"/>
      <c r="AU1045" s="130"/>
      <c r="AV1045" s="130"/>
      <c r="AW1045" s="130"/>
      <c r="AX1045" s="131"/>
    </row>
    <row r="1046" spans="1:251" ht="12" customHeight="1">
      <c r="A1046" s="43"/>
      <c r="B1046" s="129"/>
      <c r="C1046" s="130"/>
      <c r="D1046" s="130"/>
      <c r="E1046" s="130"/>
      <c r="F1046" s="130"/>
      <c r="G1046" s="130"/>
      <c r="H1046" s="130"/>
      <c r="I1046" s="130"/>
      <c r="J1046" s="130"/>
      <c r="K1046" s="130"/>
      <c r="L1046" s="130"/>
      <c r="M1046" s="130"/>
      <c r="N1046" s="130"/>
      <c r="O1046" s="130"/>
      <c r="P1046" s="130"/>
      <c r="Q1046" s="130"/>
      <c r="R1046" s="130"/>
      <c r="S1046" s="130"/>
      <c r="T1046" s="130"/>
      <c r="U1046" s="130"/>
      <c r="V1046" s="130"/>
      <c r="W1046" s="130"/>
      <c r="X1046" s="130"/>
      <c r="Y1046" s="130"/>
      <c r="Z1046" s="130"/>
      <c r="AA1046" s="130"/>
      <c r="AB1046" s="130"/>
      <c r="AC1046" s="130"/>
      <c r="AD1046" s="130"/>
      <c r="AE1046" s="130"/>
      <c r="AF1046" s="130"/>
      <c r="AG1046" s="130"/>
      <c r="AH1046" s="130"/>
      <c r="AI1046" s="130"/>
      <c r="AJ1046" s="130"/>
      <c r="AK1046" s="130"/>
      <c r="AL1046" s="130"/>
      <c r="AM1046" s="130"/>
      <c r="AN1046" s="130"/>
      <c r="AO1046" s="130"/>
      <c r="AP1046" s="130"/>
      <c r="AQ1046" s="130"/>
      <c r="AR1046" s="130"/>
      <c r="AS1046" s="130"/>
      <c r="AT1046" s="130"/>
      <c r="AU1046" s="130"/>
      <c r="AV1046" s="130"/>
      <c r="AW1046" s="130"/>
      <c r="AX1046" s="131"/>
    </row>
    <row r="1047" spans="1:251" ht="12" customHeight="1">
      <c r="A1047" s="43"/>
      <c r="B1047" s="129"/>
      <c r="C1047" s="130"/>
      <c r="D1047" s="130"/>
      <c r="E1047" s="130"/>
      <c r="F1047" s="130"/>
      <c r="G1047" s="130"/>
      <c r="H1047" s="130"/>
      <c r="I1047" s="130"/>
      <c r="J1047" s="130"/>
      <c r="K1047" s="130"/>
      <c r="L1047" s="130"/>
      <c r="M1047" s="130"/>
      <c r="N1047" s="130"/>
      <c r="O1047" s="130"/>
      <c r="P1047" s="130"/>
      <c r="Q1047" s="130"/>
      <c r="R1047" s="130"/>
      <c r="S1047" s="130"/>
      <c r="T1047" s="130"/>
      <c r="U1047" s="130"/>
      <c r="V1047" s="130"/>
      <c r="W1047" s="130"/>
      <c r="X1047" s="130"/>
      <c r="Y1047" s="130"/>
      <c r="Z1047" s="130"/>
      <c r="AA1047" s="130"/>
      <c r="AB1047" s="130"/>
      <c r="AC1047" s="130"/>
      <c r="AD1047" s="130"/>
      <c r="AE1047" s="130"/>
      <c r="AF1047" s="130"/>
      <c r="AG1047" s="130"/>
      <c r="AH1047" s="130"/>
      <c r="AI1047" s="130"/>
      <c r="AJ1047" s="130"/>
      <c r="AK1047" s="130"/>
      <c r="AL1047" s="130"/>
      <c r="AM1047" s="130"/>
      <c r="AN1047" s="130"/>
      <c r="AO1047" s="130"/>
      <c r="AP1047" s="130"/>
      <c r="AQ1047" s="130"/>
      <c r="AR1047" s="130"/>
      <c r="AS1047" s="130"/>
      <c r="AT1047" s="130"/>
      <c r="AU1047" s="130"/>
      <c r="AV1047" s="130"/>
      <c r="AW1047" s="130"/>
      <c r="AX1047" s="131"/>
    </row>
    <row r="1048" spans="1:251" ht="12" customHeight="1">
      <c r="A1048" s="43"/>
      <c r="B1048" s="129"/>
      <c r="C1048" s="130"/>
      <c r="D1048" s="130"/>
      <c r="E1048" s="130"/>
      <c r="F1048" s="130"/>
      <c r="G1048" s="130"/>
      <c r="H1048" s="130"/>
      <c r="I1048" s="130"/>
      <c r="J1048" s="130"/>
      <c r="K1048" s="130"/>
      <c r="L1048" s="130"/>
      <c r="M1048" s="130"/>
      <c r="N1048" s="130"/>
      <c r="O1048" s="130"/>
      <c r="P1048" s="130"/>
      <c r="Q1048" s="130"/>
      <c r="R1048" s="130"/>
      <c r="S1048" s="130"/>
      <c r="T1048" s="130"/>
      <c r="U1048" s="130"/>
      <c r="V1048" s="130"/>
      <c r="W1048" s="130"/>
      <c r="X1048" s="130"/>
      <c r="Y1048" s="130"/>
      <c r="Z1048" s="130"/>
      <c r="AA1048" s="130"/>
      <c r="AB1048" s="130"/>
      <c r="AC1048" s="130"/>
      <c r="AD1048" s="130"/>
      <c r="AE1048" s="130"/>
      <c r="AF1048" s="130"/>
      <c r="AG1048" s="130"/>
      <c r="AH1048" s="130"/>
      <c r="AI1048" s="130"/>
      <c r="AJ1048" s="130"/>
      <c r="AK1048" s="130"/>
      <c r="AL1048" s="130"/>
      <c r="AM1048" s="130"/>
      <c r="AN1048" s="130"/>
      <c r="AO1048" s="130"/>
      <c r="AP1048" s="130"/>
      <c r="AQ1048" s="130"/>
      <c r="AR1048" s="130"/>
      <c r="AS1048" s="130"/>
      <c r="AT1048" s="130"/>
      <c r="AU1048" s="130"/>
      <c r="AV1048" s="130"/>
      <c r="AW1048" s="130"/>
      <c r="AX1048" s="131"/>
      <c r="BC1048" s="51"/>
    </row>
    <row r="1049" spans="1:251" ht="12" customHeight="1">
      <c r="A1049" s="43"/>
      <c r="B1049" s="129"/>
      <c r="C1049" s="130"/>
      <c r="D1049" s="130"/>
      <c r="E1049" s="130"/>
      <c r="F1049" s="130"/>
      <c r="G1049" s="130"/>
      <c r="H1049" s="130"/>
      <c r="I1049" s="130"/>
      <c r="J1049" s="130"/>
      <c r="K1049" s="130"/>
      <c r="L1049" s="130"/>
      <c r="M1049" s="130"/>
      <c r="N1049" s="130"/>
      <c r="O1049" s="130"/>
      <c r="P1049" s="130"/>
      <c r="Q1049" s="130"/>
      <c r="R1049" s="130"/>
      <c r="S1049" s="130"/>
      <c r="T1049" s="130"/>
      <c r="U1049" s="130"/>
      <c r="V1049" s="130"/>
      <c r="W1049" s="130"/>
      <c r="X1049" s="130"/>
      <c r="Y1049" s="130"/>
      <c r="Z1049" s="130"/>
      <c r="AA1049" s="130"/>
      <c r="AB1049" s="130"/>
      <c r="AC1049" s="130"/>
      <c r="AD1049" s="130"/>
      <c r="AE1049" s="130"/>
      <c r="AF1049" s="130"/>
      <c r="AG1049" s="130"/>
      <c r="AH1049" s="130"/>
      <c r="AI1049" s="130"/>
      <c r="AJ1049" s="130"/>
      <c r="AK1049" s="130"/>
      <c r="AL1049" s="130"/>
      <c r="AM1049" s="130"/>
      <c r="AN1049" s="130"/>
      <c r="AO1049" s="130"/>
      <c r="AP1049" s="130"/>
      <c r="AQ1049" s="130"/>
      <c r="AR1049" s="130"/>
      <c r="AS1049" s="130"/>
      <c r="AT1049" s="130"/>
      <c r="AU1049" s="130"/>
      <c r="AV1049" s="130"/>
      <c r="AW1049" s="130"/>
      <c r="AX1049" s="131"/>
    </row>
    <row r="1050" spans="1:251" ht="12" customHeight="1">
      <c r="A1050" s="43"/>
      <c r="B1050" s="129"/>
      <c r="C1050" s="130"/>
      <c r="D1050" s="130"/>
      <c r="E1050" s="130"/>
      <c r="F1050" s="130"/>
      <c r="G1050" s="130"/>
      <c r="H1050" s="130"/>
      <c r="I1050" s="130"/>
      <c r="J1050" s="130"/>
      <c r="K1050" s="130"/>
      <c r="L1050" s="130"/>
      <c r="M1050" s="130"/>
      <c r="N1050" s="130"/>
      <c r="O1050" s="130"/>
      <c r="P1050" s="130"/>
      <c r="Q1050" s="130"/>
      <c r="R1050" s="130"/>
      <c r="S1050" s="130"/>
      <c r="T1050" s="130"/>
      <c r="U1050" s="130"/>
      <c r="V1050" s="130"/>
      <c r="W1050" s="130"/>
      <c r="X1050" s="130"/>
      <c r="Y1050" s="130"/>
      <c r="Z1050" s="130"/>
      <c r="AA1050" s="130"/>
      <c r="AB1050" s="130"/>
      <c r="AC1050" s="130"/>
      <c r="AD1050" s="130"/>
      <c r="AE1050" s="130"/>
      <c r="AF1050" s="130"/>
      <c r="AG1050" s="130"/>
      <c r="AH1050" s="130"/>
      <c r="AI1050" s="130"/>
      <c r="AJ1050" s="130"/>
      <c r="AK1050" s="130"/>
      <c r="AL1050" s="130"/>
      <c r="AM1050" s="130"/>
      <c r="AN1050" s="130"/>
      <c r="AO1050" s="130"/>
      <c r="AP1050" s="130"/>
      <c r="AQ1050" s="130"/>
      <c r="AR1050" s="130"/>
      <c r="AS1050" s="130"/>
      <c r="AT1050" s="130"/>
      <c r="AU1050" s="130"/>
      <c r="AV1050" s="130"/>
      <c r="AW1050" s="130"/>
      <c r="AX1050" s="131"/>
    </row>
    <row r="1051" spans="1:251" ht="15" thickBot="1">
      <c r="A1051" s="52"/>
      <c r="B1051" s="53"/>
      <c r="C1051" s="54"/>
      <c r="D1051" s="54"/>
      <c r="E1051" s="54"/>
      <c r="F1051" s="54"/>
      <c r="G1051" s="54"/>
      <c r="H1051" s="54"/>
      <c r="I1051" s="54"/>
      <c r="J1051" s="54"/>
      <c r="K1051" s="54"/>
      <c r="L1051" s="54"/>
      <c r="M1051" s="54"/>
      <c r="N1051" s="54"/>
      <c r="O1051" s="54"/>
      <c r="P1051" s="54"/>
      <c r="Q1051" s="54"/>
      <c r="R1051" s="54"/>
      <c r="S1051" s="54"/>
      <c r="T1051" s="54"/>
      <c r="U1051" s="54"/>
      <c r="V1051" s="54"/>
      <c r="W1051" s="54"/>
      <c r="X1051" s="54"/>
      <c r="Y1051" s="54"/>
      <c r="Z1051" s="54"/>
      <c r="AA1051" s="54"/>
      <c r="AB1051" s="54"/>
      <c r="AC1051" s="54"/>
      <c r="AD1051" s="54"/>
      <c r="AE1051" s="54"/>
      <c r="AF1051" s="54"/>
      <c r="AG1051" s="54"/>
      <c r="AH1051" s="54"/>
      <c r="AI1051" s="54"/>
      <c r="AJ1051" s="54"/>
      <c r="AK1051" s="54"/>
      <c r="AL1051" s="54"/>
      <c r="AM1051" s="54"/>
      <c r="AN1051" s="54"/>
      <c r="AO1051" s="54"/>
      <c r="AP1051" s="54"/>
      <c r="AQ1051" s="54"/>
      <c r="AR1051" s="54"/>
      <c r="AS1051" s="54"/>
      <c r="AT1051" s="54"/>
      <c r="AU1051" s="54"/>
      <c r="AV1051" s="54"/>
      <c r="AW1051" s="54"/>
      <c r="AX1051" s="55"/>
    </row>
    <row r="1052" spans="1:251">
      <c r="B1052" s="56"/>
    </row>
    <row r="1053" spans="1:251" ht="14.25">
      <c r="B1053" s="45" t="s">
        <v>247</v>
      </c>
      <c r="C1053" s="43"/>
      <c r="D1053" s="43"/>
      <c r="E1053" s="43"/>
      <c r="F1053" s="43"/>
      <c r="G1053" s="43"/>
      <c r="H1053" s="43"/>
      <c r="I1053" s="43"/>
      <c r="J1053" s="43"/>
      <c r="K1053" s="43"/>
      <c r="L1053" s="44"/>
      <c r="M1053" s="44"/>
      <c r="N1053" s="44"/>
      <c r="O1053" s="44"/>
      <c r="P1053" s="43"/>
      <c r="Q1053" s="43"/>
      <c r="R1053" s="43"/>
      <c r="S1053" s="43"/>
      <c r="T1053" s="43"/>
      <c r="U1053" s="43"/>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c r="AX1053" s="45"/>
    </row>
    <row r="1054" spans="1:251" ht="15" thickBot="1">
      <c r="B1054" s="43"/>
      <c r="C1054" s="43"/>
      <c r="D1054" s="43"/>
      <c r="E1054" s="43"/>
      <c r="F1054" s="43"/>
      <c r="G1054" s="43"/>
      <c r="H1054" s="43"/>
      <c r="I1054" s="43"/>
      <c r="J1054" s="43"/>
      <c r="K1054" s="43"/>
      <c r="L1054" s="44"/>
      <c r="M1054" s="44"/>
      <c r="N1054" s="44"/>
      <c r="O1054" s="44"/>
      <c r="P1054" s="43"/>
      <c r="Q1054" s="43"/>
      <c r="R1054" s="43"/>
      <c r="S1054" s="43"/>
      <c r="T1054" s="43"/>
      <c r="U1054" s="43"/>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AX1054" s="57" t="s">
        <v>248</v>
      </c>
    </row>
    <row r="1055" spans="1:251" s="51" customFormat="1" ht="13.5" customHeight="1">
      <c r="A1055" s="43"/>
      <c r="B1055" s="132" t="s">
        <v>249</v>
      </c>
      <c r="C1055" s="133"/>
      <c r="D1055" s="133"/>
      <c r="E1055" s="133"/>
      <c r="F1055" s="133"/>
      <c r="G1055" s="133"/>
      <c r="H1055" s="133"/>
      <c r="I1055" s="133"/>
      <c r="J1055" s="133"/>
      <c r="K1055" s="133"/>
      <c r="L1055" s="133"/>
      <c r="M1055" s="133"/>
      <c r="N1055" s="133"/>
      <c r="O1055" s="133"/>
      <c r="P1055" s="133"/>
      <c r="Q1055" s="133"/>
      <c r="R1055" s="133"/>
      <c r="S1055" s="133"/>
      <c r="T1055" s="133"/>
      <c r="U1055" s="133"/>
      <c r="V1055" s="133"/>
      <c r="W1055" s="133"/>
      <c r="X1055" s="133"/>
      <c r="Y1055" s="133"/>
      <c r="Z1055" s="134"/>
      <c r="AA1055" s="138" t="s">
        <v>250</v>
      </c>
      <c r="AB1055" s="133"/>
      <c r="AC1055" s="133"/>
      <c r="AD1055" s="133"/>
      <c r="AE1055" s="133"/>
      <c r="AF1055" s="133"/>
      <c r="AG1055" s="133"/>
      <c r="AH1055" s="133"/>
      <c r="AI1055" s="134"/>
      <c r="AJ1055" s="138" t="s">
        <v>251</v>
      </c>
      <c r="AK1055" s="133"/>
      <c r="AL1055" s="133"/>
      <c r="AM1055" s="133"/>
      <c r="AN1055" s="133"/>
      <c r="AO1055" s="133"/>
      <c r="AP1055" s="133"/>
      <c r="AQ1055" s="133"/>
      <c r="AR1055" s="134"/>
      <c r="AS1055" s="138" t="s">
        <v>252</v>
      </c>
      <c r="AT1055" s="133"/>
      <c r="AU1055" s="133"/>
      <c r="AV1055" s="133"/>
      <c r="AW1055" s="133"/>
      <c r="AX1055" s="140"/>
      <c r="AY1055" s="37"/>
      <c r="AZ1055" s="37"/>
      <c r="BA1055" s="37"/>
      <c r="BB1055" s="37"/>
      <c r="BC1055" s="37"/>
      <c r="BD1055" s="37"/>
      <c r="BE1055" s="37"/>
      <c r="BF1055" s="37"/>
      <c r="BG1055" s="37"/>
      <c r="BH1055" s="37"/>
      <c r="BI1055" s="37"/>
      <c r="BJ1055" s="37"/>
      <c r="BK1055" s="37"/>
      <c r="BL1055" s="37"/>
      <c r="BM1055" s="37"/>
      <c r="BN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c r="CT1055" s="37"/>
      <c r="CU1055" s="37"/>
      <c r="CV1055" s="37"/>
      <c r="CW1055" s="37"/>
      <c r="CX1055" s="37"/>
      <c r="CY1055" s="37"/>
      <c r="CZ1055" s="37"/>
      <c r="DA1055" s="37"/>
      <c r="DB1055" s="37"/>
      <c r="DC1055" s="37"/>
      <c r="DD1055" s="37"/>
      <c r="DE1055" s="37"/>
      <c r="DF1055" s="37"/>
      <c r="DG1055" s="37"/>
      <c r="DH1055" s="37"/>
      <c r="DI1055" s="37"/>
      <c r="DJ1055" s="37"/>
      <c r="DK1055" s="37"/>
      <c r="DL1055" s="37"/>
      <c r="DM1055" s="37"/>
      <c r="DN1055" s="37"/>
      <c r="DO1055" s="37"/>
      <c r="DP1055" s="37"/>
      <c r="DQ1055" s="37"/>
      <c r="DR1055" s="37"/>
      <c r="DS1055" s="37"/>
      <c r="DT1055" s="37"/>
      <c r="DU1055" s="37"/>
      <c r="DV1055" s="37"/>
      <c r="DW1055" s="37"/>
      <c r="DX1055" s="37"/>
      <c r="DY1055" s="37"/>
      <c r="DZ1055" s="37"/>
      <c r="EA1055" s="37"/>
      <c r="EB1055" s="37"/>
      <c r="EC1055" s="37"/>
      <c r="ED1055" s="37"/>
      <c r="EE1055" s="37"/>
      <c r="EF1055" s="37"/>
      <c r="EG1055" s="37"/>
      <c r="EH1055" s="37"/>
      <c r="EI1055" s="37"/>
      <c r="EJ1055" s="37"/>
      <c r="EK1055" s="37"/>
      <c r="EL1055" s="37"/>
      <c r="EM1055" s="37"/>
      <c r="EN1055" s="37"/>
      <c r="EO1055" s="37"/>
      <c r="EP1055" s="37"/>
      <c r="EQ1055" s="37"/>
      <c r="ER1055" s="37"/>
      <c r="ES1055" s="37"/>
      <c r="ET1055" s="37"/>
      <c r="EU1055" s="37"/>
      <c r="EV1055" s="37"/>
      <c r="EW1055" s="37"/>
      <c r="EX1055" s="37"/>
      <c r="EY1055" s="37"/>
      <c r="EZ1055" s="37"/>
      <c r="FA1055" s="37"/>
      <c r="FB1055" s="37"/>
      <c r="FC1055" s="37"/>
      <c r="FD1055" s="37"/>
      <c r="FE1055" s="37"/>
      <c r="FF1055" s="37"/>
      <c r="FG1055" s="37"/>
      <c r="FH1055" s="37"/>
      <c r="FI1055" s="37"/>
      <c r="FJ1055" s="37"/>
      <c r="FK1055" s="37"/>
      <c r="FL1055" s="37"/>
      <c r="FM1055" s="37"/>
      <c r="FN1055" s="37"/>
      <c r="FO1055" s="37"/>
      <c r="FP1055" s="37"/>
      <c r="FQ1055" s="37"/>
      <c r="FR1055" s="37"/>
      <c r="FS1055" s="37"/>
      <c r="FT1055" s="37"/>
      <c r="FU1055" s="37"/>
      <c r="FV1055" s="37"/>
      <c r="FW1055" s="37"/>
      <c r="FX1055" s="37"/>
      <c r="FY1055" s="37"/>
      <c r="FZ1055" s="37"/>
      <c r="GA1055" s="37"/>
      <c r="GB1055" s="37"/>
      <c r="GC1055" s="37"/>
      <c r="GD1055" s="37"/>
      <c r="GE1055" s="37"/>
      <c r="GF1055" s="37"/>
      <c r="GG1055" s="37"/>
      <c r="GH1055" s="37"/>
      <c r="GI1055" s="37"/>
      <c r="GJ1055" s="37"/>
      <c r="GK1055" s="37"/>
      <c r="GL1055" s="37"/>
      <c r="GM1055" s="37"/>
      <c r="GN1055" s="37"/>
      <c r="GO1055" s="37"/>
      <c r="GP1055" s="37"/>
      <c r="GQ1055" s="37"/>
      <c r="GR1055" s="37"/>
      <c r="GS1055" s="37"/>
      <c r="GT1055" s="37"/>
      <c r="GU1055" s="37"/>
      <c r="GV1055" s="37"/>
      <c r="GW1055" s="37"/>
      <c r="GX1055" s="37"/>
      <c r="GY1055" s="37"/>
      <c r="GZ1055" s="37"/>
      <c r="HA1055" s="37"/>
      <c r="HB1055" s="37"/>
      <c r="HC1055" s="37"/>
      <c r="HD1055" s="37"/>
      <c r="HE1055" s="37"/>
      <c r="HF1055" s="37"/>
      <c r="HG1055" s="37"/>
      <c r="HH1055" s="37"/>
      <c r="HI1055" s="37"/>
      <c r="HJ1055" s="37"/>
      <c r="HK1055" s="37"/>
      <c r="HL1055" s="37"/>
      <c r="HM1055" s="37"/>
      <c r="HN1055" s="37"/>
      <c r="HO1055" s="37"/>
      <c r="HP1055" s="37"/>
      <c r="HQ1055" s="37"/>
      <c r="HR1055" s="37"/>
      <c r="HS1055" s="37"/>
      <c r="HT1055" s="37"/>
      <c r="HU1055" s="37"/>
      <c r="HV1055" s="37"/>
      <c r="HW1055" s="37"/>
      <c r="HX1055" s="37"/>
      <c r="HY1055" s="37"/>
      <c r="HZ1055" s="37"/>
      <c r="IA1055" s="37"/>
      <c r="IB1055" s="37"/>
      <c r="IC1055" s="37"/>
      <c r="ID1055" s="37"/>
      <c r="IE1055" s="37"/>
      <c r="IF1055" s="37"/>
      <c r="IG1055" s="37"/>
      <c r="IH1055" s="37"/>
      <c r="II1055" s="37"/>
      <c r="IJ1055" s="37"/>
      <c r="IK1055" s="37"/>
      <c r="IL1055" s="37"/>
      <c r="IM1055" s="37"/>
      <c r="IN1055" s="37"/>
      <c r="IO1055" s="37"/>
      <c r="IP1055" s="37"/>
      <c r="IQ1055" s="37"/>
    </row>
    <row r="1056" spans="1:251" s="51" customFormat="1" ht="13.5">
      <c r="A1056" s="43"/>
      <c r="B1056" s="135"/>
      <c r="C1056" s="136"/>
      <c r="D1056" s="136"/>
      <c r="E1056" s="136"/>
      <c r="F1056" s="136"/>
      <c r="G1056" s="136"/>
      <c r="H1056" s="136"/>
      <c r="I1056" s="136"/>
      <c r="J1056" s="136"/>
      <c r="K1056" s="136"/>
      <c r="L1056" s="136"/>
      <c r="M1056" s="136"/>
      <c r="N1056" s="136"/>
      <c r="O1056" s="136"/>
      <c r="P1056" s="136"/>
      <c r="Q1056" s="136"/>
      <c r="R1056" s="136"/>
      <c r="S1056" s="136"/>
      <c r="T1056" s="136"/>
      <c r="U1056" s="136"/>
      <c r="V1056" s="136"/>
      <c r="W1056" s="136"/>
      <c r="X1056" s="136"/>
      <c r="Y1056" s="136"/>
      <c r="Z1056" s="137"/>
      <c r="AA1056" s="139"/>
      <c r="AB1056" s="136"/>
      <c r="AC1056" s="136"/>
      <c r="AD1056" s="136"/>
      <c r="AE1056" s="136"/>
      <c r="AF1056" s="136"/>
      <c r="AG1056" s="136"/>
      <c r="AH1056" s="136"/>
      <c r="AI1056" s="137"/>
      <c r="AJ1056" s="139"/>
      <c r="AK1056" s="136"/>
      <c r="AL1056" s="136"/>
      <c r="AM1056" s="136"/>
      <c r="AN1056" s="136"/>
      <c r="AO1056" s="136"/>
      <c r="AP1056" s="136"/>
      <c r="AQ1056" s="136"/>
      <c r="AR1056" s="137"/>
      <c r="AS1056" s="139"/>
      <c r="AT1056" s="136"/>
      <c r="AU1056" s="136"/>
      <c r="AV1056" s="136"/>
      <c r="AW1056" s="136"/>
      <c r="AX1056" s="141"/>
      <c r="AY1056" s="37"/>
      <c r="AZ1056" s="37"/>
      <c r="BA1056" s="37"/>
      <c r="BB1056" s="58"/>
      <c r="BC1056" s="59"/>
      <c r="BE1056" s="37"/>
      <c r="BF1056" s="37"/>
      <c r="BG1056" s="37"/>
      <c r="BH1056" s="37"/>
      <c r="BI1056" s="37"/>
      <c r="BJ1056" s="37"/>
      <c r="BK1056" s="37"/>
      <c r="BL1056" s="37"/>
      <c r="BM1056" s="37"/>
      <c r="BN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c r="CT1056" s="37"/>
      <c r="CU1056" s="37"/>
      <c r="CV1056" s="37"/>
      <c r="CW1056" s="37"/>
      <c r="CX1056" s="37"/>
      <c r="CY1056" s="37"/>
      <c r="CZ1056" s="37"/>
      <c r="DA1056" s="37"/>
      <c r="DB1056" s="37"/>
      <c r="DC1056" s="37"/>
      <c r="DD1056" s="37"/>
      <c r="DE1056" s="37"/>
      <c r="DF1056" s="37"/>
      <c r="DG1056" s="37"/>
      <c r="DH1056" s="37"/>
      <c r="DI1056" s="37"/>
      <c r="DJ1056" s="37"/>
      <c r="DK1056" s="37"/>
      <c r="DL1056" s="37"/>
      <c r="DM1056" s="37"/>
      <c r="DN1056" s="37"/>
      <c r="DO1056" s="37"/>
      <c r="DP1056" s="37"/>
      <c r="DQ1056" s="37"/>
      <c r="DR1056" s="37"/>
      <c r="DS1056" s="37"/>
      <c r="DT1056" s="37"/>
      <c r="DU1056" s="37"/>
      <c r="DV1056" s="37"/>
      <c r="DW1056" s="37"/>
      <c r="DX1056" s="37"/>
      <c r="DY1056" s="37"/>
      <c r="DZ1056" s="37"/>
      <c r="EA1056" s="37"/>
      <c r="EB1056" s="37"/>
      <c r="EC1056" s="37"/>
      <c r="ED1056" s="37"/>
      <c r="EE1056" s="37"/>
      <c r="EF1056" s="37"/>
      <c r="EG1056" s="37"/>
      <c r="EH1056" s="37"/>
      <c r="EI1056" s="37"/>
      <c r="EJ1056" s="37"/>
      <c r="EK1056" s="37"/>
      <c r="EL1056" s="37"/>
      <c r="EM1056" s="37"/>
      <c r="EN1056" s="37"/>
      <c r="EO1056" s="37"/>
      <c r="EP1056" s="37"/>
      <c r="EQ1056" s="37"/>
      <c r="ER1056" s="37"/>
      <c r="ES1056" s="37"/>
      <c r="ET1056" s="37"/>
      <c r="EU1056" s="37"/>
      <c r="EV1056" s="37"/>
      <c r="EW1056" s="37"/>
      <c r="EX1056" s="37"/>
      <c r="EY1056" s="37"/>
      <c r="EZ1056" s="37"/>
      <c r="FA1056" s="37"/>
      <c r="FB1056" s="37"/>
      <c r="FC1056" s="37"/>
      <c r="FD1056" s="37"/>
      <c r="FE1056" s="37"/>
      <c r="FF1056" s="37"/>
      <c r="FG1056" s="37"/>
      <c r="FH1056" s="37"/>
      <c r="FI1056" s="37"/>
      <c r="FJ1056" s="37"/>
      <c r="FK1056" s="37"/>
      <c r="FL1056" s="37"/>
      <c r="FM1056" s="37"/>
      <c r="FN1056" s="37"/>
      <c r="FO1056" s="37"/>
      <c r="FP1056" s="37"/>
      <c r="FQ1056" s="37"/>
      <c r="FR1056" s="37"/>
      <c r="FS1056" s="37"/>
      <c r="FT1056" s="37"/>
      <c r="FU1056" s="37"/>
      <c r="FV1056" s="37"/>
      <c r="FW1056" s="37"/>
      <c r="FX1056" s="37"/>
      <c r="FY1056" s="37"/>
      <c r="FZ1056" s="37"/>
      <c r="GA1056" s="37"/>
      <c r="GB1056" s="37"/>
      <c r="GC1056" s="37"/>
      <c r="GD1056" s="37"/>
      <c r="GE1056" s="37"/>
      <c r="GF1056" s="37"/>
      <c r="GG1056" s="37"/>
      <c r="GH1056" s="37"/>
      <c r="GI1056" s="37"/>
      <c r="GJ1056" s="37"/>
      <c r="GK1056" s="37"/>
      <c r="GL1056" s="37"/>
      <c r="GM1056" s="37"/>
      <c r="GN1056" s="37"/>
      <c r="GO1056" s="37"/>
      <c r="GP1056" s="37"/>
      <c r="GQ1056" s="37"/>
      <c r="GR1056" s="37"/>
      <c r="GS1056" s="37"/>
      <c r="GT1056" s="37"/>
      <c r="GU1056" s="37"/>
      <c r="GV1056" s="37"/>
      <c r="GW1056" s="37"/>
      <c r="GX1056" s="37"/>
      <c r="GY1056" s="37"/>
      <c r="GZ1056" s="37"/>
      <c r="HA1056" s="37"/>
      <c r="HB1056" s="37"/>
      <c r="HC1056" s="37"/>
      <c r="HD1056" s="37"/>
      <c r="HE1056" s="37"/>
      <c r="HF1056" s="37"/>
      <c r="HG1056" s="37"/>
      <c r="HH1056" s="37"/>
      <c r="HI1056" s="37"/>
      <c r="HJ1056" s="37"/>
      <c r="HK1056" s="37"/>
      <c r="HL1056" s="37"/>
      <c r="HM1056" s="37"/>
      <c r="HN1056" s="37"/>
      <c r="HO1056" s="37"/>
      <c r="HP1056" s="37"/>
      <c r="HQ1056" s="37"/>
      <c r="HR1056" s="37"/>
      <c r="HS1056" s="37"/>
      <c r="HT1056" s="37"/>
      <c r="HU1056" s="37"/>
      <c r="HV1056" s="37"/>
      <c r="HW1056" s="37"/>
      <c r="HX1056" s="37"/>
      <c r="HY1056" s="37"/>
      <c r="HZ1056" s="37"/>
      <c r="IA1056" s="37"/>
      <c r="IB1056" s="37"/>
      <c r="IC1056" s="37"/>
      <c r="ID1056" s="37"/>
      <c r="IE1056" s="37"/>
      <c r="IF1056" s="37"/>
      <c r="IG1056" s="37"/>
      <c r="IH1056" s="37"/>
      <c r="II1056" s="37"/>
      <c r="IJ1056" s="37"/>
      <c r="IK1056" s="37"/>
      <c r="IL1056" s="37"/>
      <c r="IM1056" s="37"/>
      <c r="IN1056" s="37"/>
      <c r="IO1056" s="37"/>
      <c r="IP1056" s="37"/>
      <c r="IQ1056" s="37"/>
    </row>
    <row r="1057" spans="1:251" s="51" customFormat="1" ht="18.75" customHeight="1">
      <c r="A1057" s="43"/>
      <c r="B1057" s="60"/>
      <c r="C1057" s="104" t="s">
        <v>460</v>
      </c>
      <c r="D1057" s="105"/>
      <c r="E1057" s="105"/>
      <c r="F1057" s="105"/>
      <c r="G1057" s="105"/>
      <c r="H1057" s="105"/>
      <c r="I1057" s="105"/>
      <c r="J1057" s="105"/>
      <c r="K1057" s="105"/>
      <c r="L1057" s="105"/>
      <c r="M1057" s="105"/>
      <c r="N1057" s="105"/>
      <c r="O1057" s="105"/>
      <c r="P1057" s="105"/>
      <c r="Q1057" s="105"/>
      <c r="R1057" s="105"/>
      <c r="S1057" s="105"/>
      <c r="T1057" s="105"/>
      <c r="U1057" s="105"/>
      <c r="V1057" s="105"/>
      <c r="W1057" s="105"/>
      <c r="X1057" s="105"/>
      <c r="Y1057" s="105"/>
      <c r="Z1057" s="106"/>
      <c r="AA1057" s="107">
        <v>12600</v>
      </c>
      <c r="AB1057" s="108"/>
      <c r="AC1057" s="108"/>
      <c r="AD1057" s="108"/>
      <c r="AE1057" s="108"/>
      <c r="AF1057" s="108"/>
      <c r="AG1057" s="108"/>
      <c r="AH1057" s="108"/>
      <c r="AI1057" s="109"/>
      <c r="AJ1057" s="107">
        <v>12600</v>
      </c>
      <c r="AK1057" s="108"/>
      <c r="AL1057" s="108"/>
      <c r="AM1057" s="108"/>
      <c r="AN1057" s="108"/>
      <c r="AO1057" s="108"/>
      <c r="AP1057" s="108"/>
      <c r="AQ1057" s="108"/>
      <c r="AR1057" s="109"/>
      <c r="AS1057" s="110"/>
      <c r="AT1057" s="111"/>
      <c r="AU1057" s="111"/>
      <c r="AV1057" s="111"/>
      <c r="AW1057" s="111"/>
      <c r="AX1057" s="112"/>
      <c r="AY1057" s="37"/>
      <c r="AZ1057" s="37"/>
      <c r="BA1057" s="37"/>
      <c r="BB1057" s="37"/>
      <c r="BC1057" s="37"/>
      <c r="BD1057" s="37"/>
      <c r="BE1057" s="37"/>
      <c r="BF1057" s="37"/>
      <c r="BG1057" s="37"/>
      <c r="BH1057" s="37"/>
      <c r="BI1057" s="37"/>
      <c r="BJ1057" s="37"/>
      <c r="BK1057" s="37"/>
      <c r="BL1057" s="37"/>
      <c r="BM1057" s="37"/>
      <c r="BN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c r="CT1057" s="37"/>
      <c r="CU1057" s="37"/>
      <c r="CV1057" s="37"/>
      <c r="CW1057" s="37"/>
      <c r="CX1057" s="37"/>
      <c r="CY1057" s="37"/>
      <c r="CZ1057" s="37"/>
      <c r="DA1057" s="37"/>
      <c r="DB1057" s="37"/>
      <c r="DC1057" s="37"/>
      <c r="DD1057" s="37"/>
      <c r="DE1057" s="37"/>
      <c r="DF1057" s="37"/>
      <c r="DG1057" s="37"/>
      <c r="DH1057" s="37"/>
      <c r="DI1057" s="37"/>
      <c r="DJ1057" s="37"/>
      <c r="DK1057" s="37"/>
      <c r="DL1057" s="37"/>
      <c r="DM1057" s="37"/>
      <c r="DN1057" s="37"/>
      <c r="DO1057" s="37"/>
      <c r="DP1057" s="37"/>
      <c r="DQ1057" s="37"/>
      <c r="DR1057" s="37"/>
      <c r="DS1057" s="37"/>
      <c r="DT1057" s="37"/>
      <c r="DU1057" s="37"/>
      <c r="DV1057" s="37"/>
      <c r="DW1057" s="37"/>
      <c r="DX1057" s="37"/>
      <c r="DY1057" s="37"/>
      <c r="DZ1057" s="37"/>
      <c r="EA1057" s="37"/>
      <c r="EB1057" s="37"/>
      <c r="EC1057" s="37"/>
      <c r="ED1057" s="37"/>
      <c r="EE1057" s="37"/>
      <c r="EF1057" s="37"/>
      <c r="EG1057" s="37"/>
      <c r="EH1057" s="37"/>
      <c r="EI1057" s="37"/>
      <c r="EJ1057" s="37"/>
      <c r="EK1057" s="37"/>
      <c r="EL1057" s="37"/>
      <c r="EM1057" s="37"/>
      <c r="EN1057" s="37"/>
      <c r="EO1057" s="37"/>
      <c r="EP1057" s="37"/>
      <c r="EQ1057" s="37"/>
      <c r="ER1057" s="37"/>
      <c r="ES1057" s="37"/>
      <c r="ET1057" s="37"/>
      <c r="EU1057" s="37"/>
      <c r="EV1057" s="37"/>
      <c r="EW1057" s="37"/>
      <c r="EX1057" s="37"/>
      <c r="EY1057" s="37"/>
      <c r="EZ1057" s="37"/>
      <c r="FA1057" s="37"/>
      <c r="FB1057" s="37"/>
      <c r="FC1057" s="37"/>
      <c r="FD1057" s="37"/>
      <c r="FE1057" s="37"/>
      <c r="FF1057" s="37"/>
      <c r="FG1057" s="37"/>
      <c r="FH1057" s="37"/>
      <c r="FI1057" s="37"/>
      <c r="FJ1057" s="37"/>
      <c r="FK1057" s="37"/>
      <c r="FL1057" s="37"/>
      <c r="FM1057" s="37"/>
      <c r="FN1057" s="37"/>
      <c r="FO1057" s="37"/>
      <c r="FP1057" s="37"/>
      <c r="FQ1057" s="37"/>
      <c r="FR1057" s="37"/>
      <c r="FS1057" s="37"/>
      <c r="FT1057" s="37"/>
      <c r="FU1057" s="37"/>
      <c r="FV1057" s="37"/>
      <c r="FW1057" s="37"/>
      <c r="FX1057" s="37"/>
      <c r="FY1057" s="37"/>
      <c r="FZ1057" s="37"/>
      <c r="GA1057" s="37"/>
      <c r="GB1057" s="37"/>
      <c r="GC1057" s="37"/>
      <c r="GD1057" s="37"/>
      <c r="GE1057" s="37"/>
      <c r="GF1057" s="37"/>
      <c r="GG1057" s="37"/>
      <c r="GH1057" s="37"/>
      <c r="GI1057" s="37"/>
      <c r="GJ1057" s="37"/>
      <c r="GK1057" s="37"/>
      <c r="GL1057" s="37"/>
      <c r="GM1057" s="37"/>
      <c r="GN1057" s="37"/>
      <c r="GO1057" s="37"/>
      <c r="GP1057" s="37"/>
      <c r="GQ1057" s="37"/>
      <c r="GR1057" s="37"/>
      <c r="GS1057" s="37"/>
      <c r="GT1057" s="37"/>
      <c r="GU1057" s="37"/>
      <c r="GV1057" s="37"/>
      <c r="GW1057" s="37"/>
      <c r="GX1057" s="37"/>
      <c r="GY1057" s="37"/>
      <c r="GZ1057" s="37"/>
      <c r="HA1057" s="37"/>
      <c r="HB1057" s="37"/>
      <c r="HC1057" s="37"/>
      <c r="HD1057" s="37"/>
      <c r="HE1057" s="37"/>
      <c r="HF1057" s="37"/>
      <c r="HG1057" s="37"/>
      <c r="HH1057" s="37"/>
      <c r="HI1057" s="37"/>
      <c r="HJ1057" s="37"/>
      <c r="HK1057" s="37"/>
      <c r="HL1057" s="37"/>
      <c r="HM1057" s="37"/>
      <c r="HN1057" s="37"/>
      <c r="HO1057" s="37"/>
      <c r="HP1057" s="37"/>
      <c r="HQ1057" s="37"/>
      <c r="HR1057" s="37"/>
      <c r="HS1057" s="37"/>
      <c r="HT1057" s="37"/>
      <c r="HU1057" s="37"/>
      <c r="HV1057" s="37"/>
      <c r="HW1057" s="37"/>
      <c r="HX1057" s="37"/>
      <c r="HY1057" s="37"/>
      <c r="HZ1057" s="37"/>
      <c r="IA1057" s="37"/>
      <c r="IB1057" s="37"/>
      <c r="IC1057" s="37"/>
      <c r="ID1057" s="37"/>
      <c r="IE1057" s="37"/>
      <c r="IF1057" s="37"/>
      <c r="IG1057" s="37"/>
      <c r="IH1057" s="37"/>
      <c r="II1057" s="37"/>
      <c r="IJ1057" s="37"/>
      <c r="IK1057" s="37"/>
      <c r="IL1057" s="37"/>
      <c r="IM1057" s="37"/>
      <c r="IN1057" s="37"/>
      <c r="IO1057" s="37"/>
      <c r="IP1057" s="37"/>
      <c r="IQ1057" s="37"/>
    </row>
    <row r="1058" spans="1:251" s="51" customFormat="1" ht="18.75" customHeight="1">
      <c r="A1058" s="43"/>
      <c r="B1058" s="60"/>
      <c r="C1058" s="104" t="s">
        <v>461</v>
      </c>
      <c r="D1058" s="105"/>
      <c r="E1058" s="105"/>
      <c r="F1058" s="105"/>
      <c r="G1058" s="105"/>
      <c r="H1058" s="105"/>
      <c r="I1058" s="105"/>
      <c r="J1058" s="105"/>
      <c r="K1058" s="105"/>
      <c r="L1058" s="105"/>
      <c r="M1058" s="105"/>
      <c r="N1058" s="105"/>
      <c r="O1058" s="105"/>
      <c r="P1058" s="105"/>
      <c r="Q1058" s="105"/>
      <c r="R1058" s="105"/>
      <c r="S1058" s="105"/>
      <c r="T1058" s="105"/>
      <c r="U1058" s="105"/>
      <c r="V1058" s="105"/>
      <c r="W1058" s="105"/>
      <c r="X1058" s="105"/>
      <c r="Y1058" s="105"/>
      <c r="Z1058" s="106"/>
      <c r="AA1058" s="107">
        <v>68</v>
      </c>
      <c r="AB1058" s="108"/>
      <c r="AC1058" s="108"/>
      <c r="AD1058" s="108"/>
      <c r="AE1058" s="108"/>
      <c r="AF1058" s="108"/>
      <c r="AG1058" s="108"/>
      <c r="AH1058" s="108"/>
      <c r="AI1058" s="109"/>
      <c r="AJ1058" s="107">
        <v>68</v>
      </c>
      <c r="AK1058" s="108"/>
      <c r="AL1058" s="108"/>
      <c r="AM1058" s="108"/>
      <c r="AN1058" s="108"/>
      <c r="AO1058" s="108"/>
      <c r="AP1058" s="108"/>
      <c r="AQ1058" s="108"/>
      <c r="AR1058" s="109"/>
      <c r="AS1058" s="110"/>
      <c r="AT1058" s="111"/>
      <c r="AU1058" s="111"/>
      <c r="AV1058" s="111"/>
      <c r="AW1058" s="111"/>
      <c r="AX1058" s="112"/>
      <c r="AY1058" s="37"/>
      <c r="AZ1058" s="37"/>
      <c r="BA1058" s="37"/>
      <c r="BB1058" s="37"/>
      <c r="BC1058" s="37"/>
      <c r="BD1058" s="37"/>
      <c r="BE1058" s="37"/>
      <c r="BF1058" s="37"/>
      <c r="BG1058" s="37"/>
      <c r="BH1058" s="37"/>
      <c r="BI1058" s="37"/>
      <c r="BJ1058" s="37"/>
      <c r="BK1058" s="37"/>
      <c r="BL1058" s="37"/>
      <c r="BM1058" s="37"/>
      <c r="BN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c r="CT1058" s="37"/>
      <c r="CU1058" s="37"/>
      <c r="CV1058" s="37"/>
      <c r="CW1058" s="37"/>
      <c r="CX1058" s="37"/>
      <c r="CY1058" s="37"/>
      <c r="CZ1058" s="37"/>
      <c r="DA1058" s="37"/>
      <c r="DB1058" s="37"/>
      <c r="DC1058" s="37"/>
      <c r="DD1058" s="37"/>
      <c r="DE1058" s="37"/>
      <c r="DF1058" s="37"/>
      <c r="DG1058" s="37"/>
      <c r="DH1058" s="37"/>
      <c r="DI1058" s="37"/>
      <c r="DJ1058" s="37"/>
      <c r="DK1058" s="37"/>
      <c r="DL1058" s="37"/>
      <c r="DM1058" s="37"/>
      <c r="DN1058" s="37"/>
      <c r="DO1058" s="37"/>
      <c r="DP1058" s="37"/>
      <c r="DQ1058" s="37"/>
      <c r="DR1058" s="37"/>
      <c r="DS1058" s="37"/>
      <c r="DT1058" s="37"/>
      <c r="DU1058" s="37"/>
      <c r="DV1058" s="37"/>
      <c r="DW1058" s="37"/>
      <c r="DX1058" s="37"/>
      <c r="DY1058" s="37"/>
      <c r="DZ1058" s="37"/>
      <c r="EA1058" s="37"/>
      <c r="EB1058" s="37"/>
      <c r="EC1058" s="37"/>
      <c r="ED1058" s="37"/>
      <c r="EE1058" s="37"/>
      <c r="EF1058" s="37"/>
      <c r="EG1058" s="37"/>
      <c r="EH1058" s="37"/>
      <c r="EI1058" s="37"/>
      <c r="EJ1058" s="37"/>
      <c r="EK1058" s="37"/>
      <c r="EL1058" s="37"/>
      <c r="EM1058" s="37"/>
      <c r="EN1058" s="37"/>
      <c r="EO1058" s="37"/>
      <c r="EP1058" s="37"/>
      <c r="EQ1058" s="37"/>
      <c r="ER1058" s="37"/>
      <c r="ES1058" s="37"/>
      <c r="ET1058" s="37"/>
      <c r="EU1058" s="37"/>
      <c r="EV1058" s="37"/>
      <c r="EW1058" s="37"/>
      <c r="EX1058" s="37"/>
      <c r="EY1058" s="37"/>
      <c r="EZ1058" s="37"/>
      <c r="FA1058" s="37"/>
      <c r="FB1058" s="37"/>
      <c r="FC1058" s="37"/>
      <c r="FD1058" s="37"/>
      <c r="FE1058" s="37"/>
      <c r="FF1058" s="37"/>
      <c r="FG1058" s="37"/>
      <c r="FH1058" s="37"/>
      <c r="FI1058" s="37"/>
      <c r="FJ1058" s="37"/>
      <c r="FK1058" s="37"/>
      <c r="FL1058" s="37"/>
      <c r="FM1058" s="37"/>
      <c r="FN1058" s="37"/>
      <c r="FO1058" s="37"/>
      <c r="FP1058" s="37"/>
      <c r="FQ1058" s="37"/>
      <c r="FR1058" s="37"/>
      <c r="FS1058" s="37"/>
      <c r="FT1058" s="37"/>
      <c r="FU1058" s="37"/>
      <c r="FV1058" s="37"/>
      <c r="FW1058" s="37"/>
      <c r="FX1058" s="37"/>
      <c r="FY1058" s="37"/>
      <c r="FZ1058" s="37"/>
      <c r="GA1058" s="37"/>
      <c r="GB1058" s="37"/>
      <c r="GC1058" s="37"/>
      <c r="GD1058" s="37"/>
      <c r="GE1058" s="37"/>
      <c r="GF1058" s="37"/>
      <c r="GG1058" s="37"/>
      <c r="GH1058" s="37"/>
      <c r="GI1058" s="37"/>
      <c r="GJ1058" s="37"/>
      <c r="GK1058" s="37"/>
      <c r="GL1058" s="37"/>
      <c r="GM1058" s="37"/>
      <c r="GN1058" s="37"/>
      <c r="GO1058" s="37"/>
      <c r="GP1058" s="37"/>
      <c r="GQ1058" s="37"/>
      <c r="GR1058" s="37"/>
      <c r="GS1058" s="37"/>
      <c r="GT1058" s="37"/>
      <c r="GU1058" s="37"/>
      <c r="GV1058" s="37"/>
      <c r="GW1058" s="37"/>
      <c r="GX1058" s="37"/>
      <c r="GY1058" s="37"/>
      <c r="GZ1058" s="37"/>
      <c r="HA1058" s="37"/>
      <c r="HB1058" s="37"/>
      <c r="HC1058" s="37"/>
      <c r="HD1058" s="37"/>
      <c r="HE1058" s="37"/>
      <c r="HF1058" s="37"/>
      <c r="HG1058" s="37"/>
      <c r="HH1058" s="37"/>
      <c r="HI1058" s="37"/>
      <c r="HJ1058" s="37"/>
      <c r="HK1058" s="37"/>
      <c r="HL1058" s="37"/>
      <c r="HM1058" s="37"/>
      <c r="HN1058" s="37"/>
      <c r="HO1058" s="37"/>
      <c r="HP1058" s="37"/>
      <c r="HQ1058" s="37"/>
      <c r="HR1058" s="37"/>
      <c r="HS1058" s="37"/>
      <c r="HT1058" s="37"/>
      <c r="HU1058" s="37"/>
      <c r="HV1058" s="37"/>
      <c r="HW1058" s="37"/>
      <c r="HX1058" s="37"/>
      <c r="HY1058" s="37"/>
      <c r="HZ1058" s="37"/>
      <c r="IA1058" s="37"/>
      <c r="IB1058" s="37"/>
      <c r="IC1058" s="37"/>
      <c r="ID1058" s="37"/>
      <c r="IE1058" s="37"/>
      <c r="IF1058" s="37"/>
      <c r="IG1058" s="37"/>
      <c r="IH1058" s="37"/>
      <c r="II1058" s="37"/>
      <c r="IJ1058" s="37"/>
      <c r="IK1058" s="37"/>
      <c r="IL1058" s="37"/>
      <c r="IM1058" s="37"/>
      <c r="IN1058" s="37"/>
      <c r="IO1058" s="37"/>
      <c r="IP1058" s="37"/>
      <c r="IQ1058" s="37"/>
    </row>
    <row r="1059" spans="1:251" s="51" customFormat="1" ht="18.75" customHeight="1" thickBot="1">
      <c r="A1059" s="52"/>
      <c r="B1059" s="113" t="s">
        <v>253</v>
      </c>
      <c r="C1059" s="114"/>
      <c r="D1059" s="114"/>
      <c r="E1059" s="114"/>
      <c r="F1059" s="114"/>
      <c r="G1059" s="114"/>
      <c r="H1059" s="114"/>
      <c r="I1059" s="114"/>
      <c r="J1059" s="114"/>
      <c r="K1059" s="114"/>
      <c r="L1059" s="114"/>
      <c r="M1059" s="114"/>
      <c r="N1059" s="114"/>
      <c r="O1059" s="114"/>
      <c r="P1059" s="114"/>
      <c r="Q1059" s="114"/>
      <c r="R1059" s="114"/>
      <c r="S1059" s="114"/>
      <c r="T1059" s="114"/>
      <c r="U1059" s="114"/>
      <c r="V1059" s="114"/>
      <c r="W1059" s="114"/>
      <c r="X1059" s="114"/>
      <c r="Y1059" s="114"/>
      <c r="Z1059" s="115"/>
      <c r="AA1059" s="116">
        <f>SUM($AA$1057:$AA$1058)</f>
        <v>12668</v>
      </c>
      <c r="AB1059" s="117"/>
      <c r="AC1059" s="117"/>
      <c r="AD1059" s="117"/>
      <c r="AE1059" s="117"/>
      <c r="AF1059" s="117"/>
      <c r="AG1059" s="117"/>
      <c r="AH1059" s="117"/>
      <c r="AI1059" s="118"/>
      <c r="AJ1059" s="116">
        <f>SUM($AJ$1057:$AJ$1058)</f>
        <v>12668</v>
      </c>
      <c r="AK1059" s="117"/>
      <c r="AL1059" s="117"/>
      <c r="AM1059" s="117"/>
      <c r="AN1059" s="117"/>
      <c r="AO1059" s="117"/>
      <c r="AP1059" s="117"/>
      <c r="AQ1059" s="117"/>
      <c r="AR1059" s="118"/>
      <c r="AS1059" s="119"/>
      <c r="AT1059" s="120"/>
      <c r="AU1059" s="120"/>
      <c r="AV1059" s="120"/>
      <c r="AW1059" s="120"/>
      <c r="AX1059" s="121"/>
      <c r="AY1059" s="37"/>
      <c r="AZ1059" s="37"/>
      <c r="BA1059" s="37"/>
      <c r="BB1059" s="37"/>
      <c r="BC1059" s="37"/>
      <c r="BD1059" s="37"/>
      <c r="BE1059" s="37"/>
      <c r="BF1059" s="37"/>
      <c r="BG1059" s="37"/>
      <c r="BH1059" s="37"/>
      <c r="BI1059" s="37"/>
      <c r="BJ1059" s="37"/>
      <c r="BK1059" s="37"/>
      <c r="BL1059" s="37"/>
      <c r="BM1059" s="37"/>
      <c r="BN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c r="CT1059" s="37"/>
      <c r="CU1059" s="37"/>
      <c r="CV1059" s="37"/>
      <c r="CW1059" s="37"/>
      <c r="CX1059" s="37"/>
      <c r="CY1059" s="37"/>
      <c r="CZ1059" s="37"/>
      <c r="DA1059" s="37"/>
      <c r="DB1059" s="37"/>
      <c r="DC1059" s="37"/>
      <c r="DD1059" s="37"/>
      <c r="DE1059" s="37"/>
      <c r="DF1059" s="37"/>
      <c r="DG1059" s="37"/>
      <c r="DH1059" s="37"/>
      <c r="DI1059" s="37"/>
      <c r="DJ1059" s="37"/>
      <c r="DK1059" s="37"/>
      <c r="DL1059" s="37"/>
      <c r="DM1059" s="37"/>
      <c r="DN1059" s="37"/>
      <c r="DO1059" s="37"/>
      <c r="DP1059" s="37"/>
      <c r="DQ1059" s="37"/>
      <c r="DR1059" s="37"/>
      <c r="DS1059" s="37"/>
      <c r="DT1059" s="37"/>
      <c r="DU1059" s="37"/>
      <c r="DV1059" s="37"/>
      <c r="DW1059" s="37"/>
      <c r="DX1059" s="37"/>
      <c r="DY1059" s="37"/>
      <c r="DZ1059" s="37"/>
      <c r="EA1059" s="37"/>
      <c r="EB1059" s="37"/>
      <c r="EC1059" s="37"/>
      <c r="ED1059" s="37"/>
      <c r="EE1059" s="37"/>
      <c r="EF1059" s="37"/>
      <c r="EG1059" s="37"/>
      <c r="EH1059" s="37"/>
      <c r="EI1059" s="37"/>
      <c r="EJ1059" s="37"/>
      <c r="EK1059" s="37"/>
      <c r="EL1059" s="37"/>
      <c r="EM1059" s="37"/>
      <c r="EN1059" s="37"/>
      <c r="EO1059" s="37"/>
      <c r="EP1059" s="37"/>
      <c r="EQ1059" s="37"/>
      <c r="ER1059" s="37"/>
      <c r="ES1059" s="37"/>
      <c r="ET1059" s="37"/>
      <c r="EU1059" s="37"/>
      <c r="EV1059" s="37"/>
      <c r="EW1059" s="37"/>
      <c r="EX1059" s="37"/>
      <c r="EY1059" s="37"/>
      <c r="EZ1059" s="37"/>
      <c r="FA1059" s="37"/>
      <c r="FB1059" s="37"/>
      <c r="FC1059" s="37"/>
      <c r="FD1059" s="37"/>
      <c r="FE1059" s="37"/>
      <c r="FF1059" s="37"/>
      <c r="FG1059" s="37"/>
      <c r="FH1059" s="37"/>
      <c r="FI1059" s="37"/>
      <c r="FJ1059" s="37"/>
      <c r="FK1059" s="37"/>
      <c r="FL1059" s="37"/>
      <c r="FM1059" s="37"/>
      <c r="FN1059" s="37"/>
      <c r="FO1059" s="37"/>
      <c r="FP1059" s="37"/>
      <c r="FQ1059" s="37"/>
      <c r="FR1059" s="37"/>
      <c r="FS1059" s="37"/>
      <c r="FT1059" s="37"/>
      <c r="FU1059" s="37"/>
      <c r="FV1059" s="37"/>
      <c r="FW1059" s="37"/>
      <c r="FX1059" s="37"/>
      <c r="FY1059" s="37"/>
      <c r="FZ1059" s="37"/>
      <c r="GA1059" s="37"/>
      <c r="GB1059" s="37"/>
      <c r="GC1059" s="37"/>
      <c r="GD1059" s="37"/>
      <c r="GE1059" s="37"/>
      <c r="GF1059" s="37"/>
      <c r="GG1059" s="37"/>
      <c r="GH1059" s="37"/>
      <c r="GI1059" s="37"/>
      <c r="GJ1059" s="37"/>
      <c r="GK1059" s="37"/>
      <c r="GL1059" s="37"/>
      <c r="GM1059" s="37"/>
      <c r="GN1059" s="37"/>
      <c r="GO1059" s="37"/>
      <c r="GP1059" s="37"/>
      <c r="GQ1059" s="37"/>
      <c r="GR1059" s="37"/>
      <c r="GS1059" s="37"/>
      <c r="GT1059" s="37"/>
      <c r="GU1059" s="37"/>
      <c r="GV1059" s="37"/>
      <c r="GW1059" s="37"/>
      <c r="GX1059" s="37"/>
      <c r="GY1059" s="37"/>
      <c r="GZ1059" s="37"/>
      <c r="HA1059" s="37"/>
      <c r="HB1059" s="37"/>
      <c r="HC1059" s="37"/>
      <c r="HD1059" s="37"/>
      <c r="HE1059" s="37"/>
      <c r="HF1059" s="37"/>
      <c r="HG1059" s="37"/>
      <c r="HH1059" s="37"/>
      <c r="HI1059" s="37"/>
      <c r="HJ1059" s="37"/>
      <c r="HK1059" s="37"/>
      <c r="HL1059" s="37"/>
      <c r="HM1059" s="37"/>
      <c r="HN1059" s="37"/>
      <c r="HO1059" s="37"/>
      <c r="HP1059" s="37"/>
      <c r="HQ1059" s="37"/>
      <c r="HR1059" s="37"/>
      <c r="HS1059" s="37"/>
      <c r="HT1059" s="37"/>
      <c r="HU1059" s="37"/>
      <c r="HV1059" s="37"/>
      <c r="HW1059" s="37"/>
      <c r="HX1059" s="37"/>
      <c r="HY1059" s="37"/>
      <c r="HZ1059" s="37"/>
      <c r="IA1059" s="37"/>
      <c r="IB1059" s="37"/>
      <c r="IC1059" s="37"/>
      <c r="ID1059" s="37"/>
      <c r="IE1059" s="37"/>
      <c r="IF1059" s="37"/>
      <c r="IG1059" s="37"/>
      <c r="IH1059" s="37"/>
      <c r="II1059" s="37"/>
      <c r="IJ1059" s="37"/>
      <c r="IK1059" s="37"/>
      <c r="IL1059" s="37"/>
      <c r="IM1059" s="37"/>
      <c r="IN1059" s="37"/>
      <c r="IO1059" s="37"/>
      <c r="IP1059" s="37"/>
      <c r="IQ1059" s="37"/>
    </row>
    <row r="1061" spans="1:251" ht="18.75">
      <c r="A1061" s="36" t="s">
        <v>241</v>
      </c>
      <c r="AW1061" s="38"/>
      <c r="AX1061" s="39"/>
      <c r="AY1061" s="38"/>
    </row>
    <row r="1063" spans="1:251" ht="18.75">
      <c r="B1063" s="122" t="s">
        <v>0</v>
      </c>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row>
    <row r="1064" spans="1:251">
      <c r="Z1064" s="40"/>
      <c r="AD1064" s="40"/>
      <c r="AE1064" s="40"/>
      <c r="AF1064" s="40"/>
      <c r="AG1064" s="40"/>
      <c r="AH1064" s="40"/>
      <c r="AI1064" s="40"/>
      <c r="AO1064" s="40"/>
    </row>
    <row r="1065" spans="1:251" ht="13.5" thickBot="1">
      <c r="Z1065" s="40"/>
      <c r="AD1065" s="40"/>
      <c r="AE1065" s="40"/>
      <c r="AF1065" s="40"/>
      <c r="AG1065" s="40"/>
      <c r="AH1065" s="40"/>
      <c r="AI1065" s="40"/>
      <c r="AO1065" s="40"/>
      <c r="DI1065" s="41"/>
    </row>
    <row r="1066" spans="1:251" ht="24.75" customHeight="1" thickBot="1">
      <c r="B1066" s="124" t="s">
        <v>242</v>
      </c>
      <c r="C1066" s="125"/>
      <c r="D1066" s="125"/>
      <c r="E1066" s="125"/>
      <c r="F1066" s="125"/>
      <c r="G1066" s="125"/>
      <c r="H1066" s="126" t="s">
        <v>462</v>
      </c>
      <c r="I1066" s="127"/>
      <c r="J1066" s="127"/>
      <c r="K1066" s="127"/>
      <c r="L1066" s="127"/>
      <c r="M1066" s="127"/>
      <c r="N1066" s="127"/>
      <c r="O1066" s="127"/>
      <c r="P1066" s="127"/>
      <c r="Q1066" s="127"/>
      <c r="R1066" s="127"/>
      <c r="S1066" s="127"/>
      <c r="T1066" s="127"/>
      <c r="U1066" s="127"/>
      <c r="V1066" s="127"/>
      <c r="W1066" s="127"/>
      <c r="X1066" s="127"/>
      <c r="Y1066" s="127"/>
      <c r="Z1066" s="127"/>
      <c r="AA1066" s="127"/>
      <c r="AB1066" s="127"/>
      <c r="AC1066" s="127"/>
      <c r="AD1066" s="127"/>
      <c r="AE1066" s="127"/>
      <c r="AF1066" s="127"/>
      <c r="AG1066" s="127"/>
      <c r="AH1066" s="127"/>
      <c r="AI1066" s="127"/>
      <c r="AJ1066" s="127"/>
      <c r="AK1066" s="127"/>
      <c r="AL1066" s="127"/>
      <c r="AM1066" s="127"/>
      <c r="AN1066" s="127"/>
      <c r="AO1066" s="127"/>
      <c r="AP1066" s="127"/>
      <c r="AQ1066" s="127"/>
      <c r="AR1066" s="127"/>
      <c r="AS1066" s="127"/>
      <c r="AT1066" s="127"/>
      <c r="AU1066" s="127"/>
      <c r="AV1066" s="127"/>
      <c r="AW1066" s="127"/>
      <c r="AX1066" s="128"/>
      <c r="DI1066" s="41"/>
    </row>
    <row r="1067" spans="1:251" ht="14.25">
      <c r="B1067" s="42"/>
      <c r="C1067" s="42"/>
      <c r="D1067" s="42"/>
      <c r="E1067" s="42"/>
      <c r="F1067" s="42"/>
      <c r="G1067" s="42"/>
      <c r="H1067" s="43"/>
      <c r="I1067" s="43"/>
      <c r="J1067" s="43"/>
      <c r="K1067" s="43"/>
      <c r="L1067" s="44"/>
      <c r="M1067" s="44"/>
      <c r="N1067" s="44"/>
      <c r="O1067" s="44"/>
      <c r="P1067" s="43"/>
      <c r="Q1067" s="43"/>
      <c r="R1067" s="43"/>
      <c r="S1067" s="43"/>
      <c r="T1067" s="43"/>
      <c r="U1067" s="43"/>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c r="AW1067" s="45"/>
      <c r="AX1067" s="45"/>
      <c r="DI1067" s="41"/>
    </row>
    <row r="1068" spans="1:251" ht="15" thickBot="1">
      <c r="A1068" s="46"/>
      <c r="B1068" s="45" t="s">
        <v>244</v>
      </c>
      <c r="C1068" s="43"/>
      <c r="D1068" s="43"/>
      <c r="E1068" s="43"/>
      <c r="F1068" s="43"/>
      <c r="G1068" s="43"/>
      <c r="H1068" s="43"/>
      <c r="I1068" s="43"/>
      <c r="J1068" s="43"/>
      <c r="K1068" s="43"/>
      <c r="L1068" s="44"/>
      <c r="M1068" s="44"/>
      <c r="N1068" s="44"/>
      <c r="O1068" s="44"/>
      <c r="P1068" s="43"/>
      <c r="Q1068" s="43"/>
      <c r="R1068" s="43"/>
      <c r="S1068" s="43"/>
      <c r="T1068" s="43"/>
      <c r="U1068" s="43"/>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c r="AW1068" s="45"/>
      <c r="AX1068" s="45"/>
      <c r="DI1068" s="41"/>
    </row>
    <row r="1069" spans="1:251" ht="14.25">
      <c r="A1069" s="43"/>
      <c r="B1069" s="47"/>
      <c r="C1069" s="42"/>
      <c r="D1069" s="42"/>
      <c r="E1069" s="42"/>
      <c r="F1069" s="42"/>
      <c r="G1069" s="42"/>
      <c r="H1069" s="42"/>
      <c r="I1069" s="42"/>
      <c r="J1069" s="42"/>
      <c r="K1069" s="42"/>
      <c r="L1069" s="48"/>
      <c r="M1069" s="48"/>
      <c r="N1069" s="48"/>
      <c r="O1069" s="48"/>
      <c r="P1069" s="42"/>
      <c r="Q1069" s="42"/>
      <c r="R1069" s="42"/>
      <c r="S1069" s="42"/>
      <c r="T1069" s="42"/>
      <c r="U1069" s="42"/>
      <c r="V1069" s="49"/>
      <c r="W1069" s="49"/>
      <c r="X1069" s="49"/>
      <c r="Y1069" s="49"/>
      <c r="Z1069" s="49"/>
      <c r="AA1069" s="49"/>
      <c r="AB1069" s="49"/>
      <c r="AC1069" s="49"/>
      <c r="AD1069" s="49"/>
      <c r="AE1069" s="49"/>
      <c r="AF1069" s="49"/>
      <c r="AG1069" s="49"/>
      <c r="AH1069" s="49"/>
      <c r="AI1069" s="49"/>
      <c r="AJ1069" s="49"/>
      <c r="AK1069" s="49"/>
      <c r="AL1069" s="49"/>
      <c r="AM1069" s="49"/>
      <c r="AN1069" s="49"/>
      <c r="AO1069" s="49"/>
      <c r="AP1069" s="49"/>
      <c r="AQ1069" s="49"/>
      <c r="AR1069" s="49"/>
      <c r="AS1069" s="49"/>
      <c r="AT1069" s="49"/>
      <c r="AU1069" s="49"/>
      <c r="AV1069" s="49"/>
      <c r="AW1069" s="49"/>
      <c r="AX1069" s="50"/>
    </row>
    <row r="1070" spans="1:251" ht="12" customHeight="1">
      <c r="A1070" s="43"/>
      <c r="B1070" s="129" t="s">
        <v>463</v>
      </c>
      <c r="C1070" s="130"/>
      <c r="D1070" s="130"/>
      <c r="E1070" s="130"/>
      <c r="F1070" s="130"/>
      <c r="G1070" s="130"/>
      <c r="H1070" s="130"/>
      <c r="I1070" s="130"/>
      <c r="J1070" s="130"/>
      <c r="K1070" s="130"/>
      <c r="L1070" s="130"/>
      <c r="M1070" s="130"/>
      <c r="N1070" s="130"/>
      <c r="O1070" s="130"/>
      <c r="P1070" s="130"/>
      <c r="Q1070" s="130"/>
      <c r="R1070" s="130"/>
      <c r="S1070" s="130"/>
      <c r="T1070" s="130"/>
      <c r="U1070" s="130"/>
      <c r="V1070" s="130"/>
      <c r="W1070" s="130"/>
      <c r="X1070" s="130"/>
      <c r="Y1070" s="130"/>
      <c r="Z1070" s="130"/>
      <c r="AA1070" s="130"/>
      <c r="AB1070" s="130"/>
      <c r="AC1070" s="130"/>
      <c r="AD1070" s="130"/>
      <c r="AE1070" s="130"/>
      <c r="AF1070" s="130"/>
      <c r="AG1070" s="130"/>
      <c r="AH1070" s="130"/>
      <c r="AI1070" s="130"/>
      <c r="AJ1070" s="130"/>
      <c r="AK1070" s="130"/>
      <c r="AL1070" s="130"/>
      <c r="AM1070" s="130"/>
      <c r="AN1070" s="130"/>
      <c r="AO1070" s="130"/>
      <c r="AP1070" s="130"/>
      <c r="AQ1070" s="130"/>
      <c r="AR1070" s="130"/>
      <c r="AS1070" s="130"/>
      <c r="AT1070" s="130"/>
      <c r="AU1070" s="130"/>
      <c r="AV1070" s="130"/>
      <c r="AW1070" s="130"/>
      <c r="AX1070" s="131"/>
    </row>
    <row r="1071" spans="1:251" ht="12" customHeight="1">
      <c r="A1071" s="43"/>
      <c r="B1071" s="129"/>
      <c r="C1071" s="130"/>
      <c r="D1071" s="130"/>
      <c r="E1071" s="130"/>
      <c r="F1071" s="130"/>
      <c r="G1071" s="130"/>
      <c r="H1071" s="130"/>
      <c r="I1071" s="130"/>
      <c r="J1071" s="130"/>
      <c r="K1071" s="130"/>
      <c r="L1071" s="130"/>
      <c r="M1071" s="130"/>
      <c r="N1071" s="130"/>
      <c r="O1071" s="130"/>
      <c r="P1071" s="130"/>
      <c r="Q1071" s="130"/>
      <c r="R1071" s="130"/>
      <c r="S1071" s="130"/>
      <c r="T1071" s="130"/>
      <c r="U1071" s="130"/>
      <c r="V1071" s="130"/>
      <c r="W1071" s="130"/>
      <c r="X1071" s="130"/>
      <c r="Y1071" s="130"/>
      <c r="Z1071" s="130"/>
      <c r="AA1071" s="130"/>
      <c r="AB1071" s="130"/>
      <c r="AC1071" s="130"/>
      <c r="AD1071" s="130"/>
      <c r="AE1071" s="130"/>
      <c r="AF1071" s="130"/>
      <c r="AG1071" s="130"/>
      <c r="AH1071" s="130"/>
      <c r="AI1071" s="130"/>
      <c r="AJ1071" s="130"/>
      <c r="AK1071" s="130"/>
      <c r="AL1071" s="130"/>
      <c r="AM1071" s="130"/>
      <c r="AN1071" s="130"/>
      <c r="AO1071" s="130"/>
      <c r="AP1071" s="130"/>
      <c r="AQ1071" s="130"/>
      <c r="AR1071" s="130"/>
      <c r="AS1071" s="130"/>
      <c r="AT1071" s="130"/>
      <c r="AU1071" s="130"/>
      <c r="AV1071" s="130"/>
      <c r="AW1071" s="130"/>
      <c r="AX1071" s="131"/>
      <c r="BC1071" s="51"/>
    </row>
    <row r="1072" spans="1:251" ht="12" customHeight="1">
      <c r="A1072" s="43"/>
      <c r="B1072" s="129"/>
      <c r="C1072" s="130"/>
      <c r="D1072" s="130"/>
      <c r="E1072" s="130"/>
      <c r="F1072" s="130"/>
      <c r="G1072" s="130"/>
      <c r="H1072" s="130"/>
      <c r="I1072" s="130"/>
      <c r="J1072" s="130"/>
      <c r="K1072" s="130"/>
      <c r="L1072" s="130"/>
      <c r="M1072" s="130"/>
      <c r="N1072" s="130"/>
      <c r="O1072" s="130"/>
      <c r="P1072" s="130"/>
      <c r="Q1072" s="130"/>
      <c r="R1072" s="130"/>
      <c r="S1072" s="130"/>
      <c r="T1072" s="130"/>
      <c r="U1072" s="130"/>
      <c r="V1072" s="130"/>
      <c r="W1072" s="130"/>
      <c r="X1072" s="130"/>
      <c r="Y1072" s="130"/>
      <c r="Z1072" s="130"/>
      <c r="AA1072" s="130"/>
      <c r="AB1072" s="130"/>
      <c r="AC1072" s="130"/>
      <c r="AD1072" s="130"/>
      <c r="AE1072" s="130"/>
      <c r="AF1072" s="130"/>
      <c r="AG1072" s="130"/>
      <c r="AH1072" s="130"/>
      <c r="AI1072" s="130"/>
      <c r="AJ1072" s="130"/>
      <c r="AK1072" s="130"/>
      <c r="AL1072" s="130"/>
      <c r="AM1072" s="130"/>
      <c r="AN1072" s="130"/>
      <c r="AO1072" s="130"/>
      <c r="AP1072" s="130"/>
      <c r="AQ1072" s="130"/>
      <c r="AR1072" s="130"/>
      <c r="AS1072" s="130"/>
      <c r="AT1072" s="130"/>
      <c r="AU1072" s="130"/>
      <c r="AV1072" s="130"/>
      <c r="AW1072" s="130"/>
      <c r="AX1072" s="131"/>
    </row>
    <row r="1073" spans="1:251" ht="12" customHeight="1">
      <c r="A1073" s="43"/>
      <c r="B1073" s="129"/>
      <c r="C1073" s="130"/>
      <c r="D1073" s="130"/>
      <c r="E1073" s="130"/>
      <c r="F1073" s="130"/>
      <c r="G1073" s="130"/>
      <c r="H1073" s="130"/>
      <c r="I1073" s="130"/>
      <c r="J1073" s="130"/>
      <c r="K1073" s="130"/>
      <c r="L1073" s="130"/>
      <c r="M1073" s="130"/>
      <c r="N1073" s="130"/>
      <c r="O1073" s="130"/>
      <c r="P1073" s="130"/>
      <c r="Q1073" s="130"/>
      <c r="R1073" s="130"/>
      <c r="S1073" s="130"/>
      <c r="T1073" s="130"/>
      <c r="U1073" s="130"/>
      <c r="V1073" s="130"/>
      <c r="W1073" s="130"/>
      <c r="X1073" s="130"/>
      <c r="Y1073" s="130"/>
      <c r="Z1073" s="130"/>
      <c r="AA1073" s="130"/>
      <c r="AB1073" s="130"/>
      <c r="AC1073" s="130"/>
      <c r="AD1073" s="130"/>
      <c r="AE1073" s="130"/>
      <c r="AF1073" s="130"/>
      <c r="AG1073" s="130"/>
      <c r="AH1073" s="130"/>
      <c r="AI1073" s="130"/>
      <c r="AJ1073" s="130"/>
      <c r="AK1073" s="130"/>
      <c r="AL1073" s="130"/>
      <c r="AM1073" s="130"/>
      <c r="AN1073" s="130"/>
      <c r="AO1073" s="130"/>
      <c r="AP1073" s="130"/>
      <c r="AQ1073" s="130"/>
      <c r="AR1073" s="130"/>
      <c r="AS1073" s="130"/>
      <c r="AT1073" s="130"/>
      <c r="AU1073" s="130"/>
      <c r="AV1073" s="130"/>
      <c r="AW1073" s="130"/>
      <c r="AX1073" s="131"/>
    </row>
    <row r="1074" spans="1:251" ht="12" customHeight="1">
      <c r="A1074" s="43"/>
      <c r="B1074" s="129"/>
      <c r="C1074" s="130"/>
      <c r="D1074" s="130"/>
      <c r="E1074" s="130"/>
      <c r="F1074" s="130"/>
      <c r="G1074" s="130"/>
      <c r="H1074" s="130"/>
      <c r="I1074" s="130"/>
      <c r="J1074" s="130"/>
      <c r="K1074" s="130"/>
      <c r="L1074" s="130"/>
      <c r="M1074" s="130"/>
      <c r="N1074" s="130"/>
      <c r="O1074" s="130"/>
      <c r="P1074" s="130"/>
      <c r="Q1074" s="130"/>
      <c r="R1074" s="130"/>
      <c r="S1074" s="130"/>
      <c r="T1074" s="130"/>
      <c r="U1074" s="130"/>
      <c r="V1074" s="130"/>
      <c r="W1074" s="130"/>
      <c r="X1074" s="130"/>
      <c r="Y1074" s="130"/>
      <c r="Z1074" s="130"/>
      <c r="AA1074" s="130"/>
      <c r="AB1074" s="130"/>
      <c r="AC1074" s="130"/>
      <c r="AD1074" s="130"/>
      <c r="AE1074" s="130"/>
      <c r="AF1074" s="130"/>
      <c r="AG1074" s="130"/>
      <c r="AH1074" s="130"/>
      <c r="AI1074" s="130"/>
      <c r="AJ1074" s="130"/>
      <c r="AK1074" s="130"/>
      <c r="AL1074" s="130"/>
      <c r="AM1074" s="130"/>
      <c r="AN1074" s="130"/>
      <c r="AO1074" s="130"/>
      <c r="AP1074" s="130"/>
      <c r="AQ1074" s="130"/>
      <c r="AR1074" s="130"/>
      <c r="AS1074" s="130"/>
      <c r="AT1074" s="130"/>
      <c r="AU1074" s="130"/>
      <c r="AV1074" s="130"/>
      <c r="AW1074" s="130"/>
      <c r="AX1074" s="131"/>
    </row>
    <row r="1075" spans="1:251" ht="15" thickBot="1">
      <c r="A1075" s="52"/>
      <c r="B1075" s="53"/>
      <c r="C1075" s="54"/>
      <c r="D1075" s="54"/>
      <c r="E1075" s="54"/>
      <c r="F1075" s="54"/>
      <c r="G1075" s="54"/>
      <c r="H1075" s="54"/>
      <c r="I1075" s="54"/>
      <c r="J1075" s="54"/>
      <c r="K1075" s="54"/>
      <c r="L1075" s="54"/>
      <c r="M1075" s="54"/>
      <c r="N1075" s="54"/>
      <c r="O1075" s="54"/>
      <c r="P1075" s="54"/>
      <c r="Q1075" s="54"/>
      <c r="R1075" s="54"/>
      <c r="S1075" s="54"/>
      <c r="T1075" s="54"/>
      <c r="U1075" s="54"/>
      <c r="V1075" s="54"/>
      <c r="W1075" s="54"/>
      <c r="X1075" s="54"/>
      <c r="Y1075" s="54"/>
      <c r="Z1075" s="54"/>
      <c r="AA1075" s="54"/>
      <c r="AB1075" s="54"/>
      <c r="AC1075" s="54"/>
      <c r="AD1075" s="54"/>
      <c r="AE1075" s="54"/>
      <c r="AF1075" s="54"/>
      <c r="AG1075" s="54"/>
      <c r="AH1075" s="54"/>
      <c r="AI1075" s="54"/>
      <c r="AJ1075" s="54"/>
      <c r="AK1075" s="54"/>
      <c r="AL1075" s="54"/>
      <c r="AM1075" s="54"/>
      <c r="AN1075" s="54"/>
      <c r="AO1075" s="54"/>
      <c r="AP1075" s="54"/>
      <c r="AQ1075" s="54"/>
      <c r="AR1075" s="54"/>
      <c r="AS1075" s="54"/>
      <c r="AT1075" s="54"/>
      <c r="AU1075" s="54"/>
      <c r="AV1075" s="54"/>
      <c r="AW1075" s="54"/>
      <c r="AX1075" s="55"/>
    </row>
    <row r="1076" spans="1:251">
      <c r="B1076" s="56"/>
    </row>
    <row r="1077" spans="1:251" ht="15" thickBot="1">
      <c r="A1077" s="46"/>
      <c r="B1077" s="45" t="s">
        <v>245</v>
      </c>
      <c r="C1077" s="43"/>
      <c r="D1077" s="43"/>
      <c r="E1077" s="43"/>
      <c r="F1077" s="43"/>
      <c r="G1077" s="43"/>
      <c r="H1077" s="43"/>
      <c r="I1077" s="43"/>
      <c r="J1077" s="43"/>
      <c r="K1077" s="43"/>
      <c r="L1077" s="44"/>
      <c r="M1077" s="44"/>
      <c r="N1077" s="44"/>
      <c r="O1077" s="44"/>
      <c r="P1077" s="43"/>
      <c r="Q1077" s="43"/>
      <c r="R1077" s="43"/>
      <c r="S1077" s="43"/>
      <c r="T1077" s="43"/>
      <c r="U1077" s="43"/>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c r="AW1077" s="45"/>
      <c r="AX1077" s="45"/>
      <c r="DI1077" s="41"/>
    </row>
    <row r="1078" spans="1:251" ht="14.25">
      <c r="A1078" s="43"/>
      <c r="B1078" s="47"/>
      <c r="C1078" s="42"/>
      <c r="D1078" s="42"/>
      <c r="E1078" s="42"/>
      <c r="F1078" s="42"/>
      <c r="G1078" s="42"/>
      <c r="H1078" s="42"/>
      <c r="I1078" s="42"/>
      <c r="J1078" s="42"/>
      <c r="K1078" s="42"/>
      <c r="L1078" s="48"/>
      <c r="M1078" s="48"/>
      <c r="N1078" s="48"/>
      <c r="O1078" s="48"/>
      <c r="P1078" s="42"/>
      <c r="Q1078" s="42"/>
      <c r="R1078" s="42"/>
      <c r="S1078" s="42"/>
      <c r="T1078" s="42"/>
      <c r="U1078" s="42"/>
      <c r="V1078" s="49"/>
      <c r="W1078" s="49"/>
      <c r="X1078" s="49"/>
      <c r="Y1078" s="49"/>
      <c r="Z1078" s="49"/>
      <c r="AA1078" s="49"/>
      <c r="AB1078" s="49"/>
      <c r="AC1078" s="49"/>
      <c r="AD1078" s="49"/>
      <c r="AE1078" s="49"/>
      <c r="AF1078" s="49"/>
      <c r="AG1078" s="49"/>
      <c r="AH1078" s="49"/>
      <c r="AI1078" s="49"/>
      <c r="AJ1078" s="49"/>
      <c r="AK1078" s="49"/>
      <c r="AL1078" s="49"/>
      <c r="AM1078" s="49"/>
      <c r="AN1078" s="49"/>
      <c r="AO1078" s="49"/>
      <c r="AP1078" s="49"/>
      <c r="AQ1078" s="49"/>
      <c r="AR1078" s="49"/>
      <c r="AS1078" s="49"/>
      <c r="AT1078" s="49"/>
      <c r="AU1078" s="49"/>
      <c r="AV1078" s="49"/>
      <c r="AW1078" s="49"/>
      <c r="AX1078" s="50"/>
    </row>
    <row r="1079" spans="1:251" ht="12" customHeight="1">
      <c r="A1079" s="43"/>
      <c r="B1079" s="129" t="s">
        <v>464</v>
      </c>
      <c r="C1079" s="130"/>
      <c r="D1079" s="130"/>
      <c r="E1079" s="130"/>
      <c r="F1079" s="130"/>
      <c r="G1079" s="130"/>
      <c r="H1079" s="130"/>
      <c r="I1079" s="130"/>
      <c r="J1079" s="130"/>
      <c r="K1079" s="130"/>
      <c r="L1079" s="130"/>
      <c r="M1079" s="130"/>
      <c r="N1079" s="130"/>
      <c r="O1079" s="130"/>
      <c r="P1079" s="130"/>
      <c r="Q1079" s="130"/>
      <c r="R1079" s="130"/>
      <c r="S1079" s="130"/>
      <c r="T1079" s="130"/>
      <c r="U1079" s="130"/>
      <c r="V1079" s="130"/>
      <c r="W1079" s="130"/>
      <c r="X1079" s="130"/>
      <c r="Y1079" s="130"/>
      <c r="Z1079" s="130"/>
      <c r="AA1079" s="130"/>
      <c r="AB1079" s="130"/>
      <c r="AC1079" s="130"/>
      <c r="AD1079" s="130"/>
      <c r="AE1079" s="130"/>
      <c r="AF1079" s="130"/>
      <c r="AG1079" s="130"/>
      <c r="AH1079" s="130"/>
      <c r="AI1079" s="130"/>
      <c r="AJ1079" s="130"/>
      <c r="AK1079" s="130"/>
      <c r="AL1079" s="130"/>
      <c r="AM1079" s="130"/>
      <c r="AN1079" s="130"/>
      <c r="AO1079" s="130"/>
      <c r="AP1079" s="130"/>
      <c r="AQ1079" s="130"/>
      <c r="AR1079" s="130"/>
      <c r="AS1079" s="130"/>
      <c r="AT1079" s="130"/>
      <c r="AU1079" s="130"/>
      <c r="AV1079" s="130"/>
      <c r="AW1079" s="130"/>
      <c r="AX1079" s="131"/>
    </row>
    <row r="1080" spans="1:251" ht="12" customHeight="1">
      <c r="A1080" s="43"/>
      <c r="B1080" s="129"/>
      <c r="C1080" s="130"/>
      <c r="D1080" s="130"/>
      <c r="E1080" s="130"/>
      <c r="F1080" s="130"/>
      <c r="G1080" s="130"/>
      <c r="H1080" s="130"/>
      <c r="I1080" s="130"/>
      <c r="J1080" s="130"/>
      <c r="K1080" s="130"/>
      <c r="L1080" s="130"/>
      <c r="M1080" s="130"/>
      <c r="N1080" s="130"/>
      <c r="O1080" s="130"/>
      <c r="P1080" s="130"/>
      <c r="Q1080" s="130"/>
      <c r="R1080" s="130"/>
      <c r="S1080" s="130"/>
      <c r="T1080" s="130"/>
      <c r="U1080" s="130"/>
      <c r="V1080" s="130"/>
      <c r="W1080" s="130"/>
      <c r="X1080" s="130"/>
      <c r="Y1080" s="130"/>
      <c r="Z1080" s="130"/>
      <c r="AA1080" s="130"/>
      <c r="AB1080" s="130"/>
      <c r="AC1080" s="130"/>
      <c r="AD1080" s="130"/>
      <c r="AE1080" s="130"/>
      <c r="AF1080" s="130"/>
      <c r="AG1080" s="130"/>
      <c r="AH1080" s="130"/>
      <c r="AI1080" s="130"/>
      <c r="AJ1080" s="130"/>
      <c r="AK1080" s="130"/>
      <c r="AL1080" s="130"/>
      <c r="AM1080" s="130"/>
      <c r="AN1080" s="130"/>
      <c r="AO1080" s="130"/>
      <c r="AP1080" s="130"/>
      <c r="AQ1080" s="130"/>
      <c r="AR1080" s="130"/>
      <c r="AS1080" s="130"/>
      <c r="AT1080" s="130"/>
      <c r="AU1080" s="130"/>
      <c r="AV1080" s="130"/>
      <c r="AW1080" s="130"/>
      <c r="AX1080" s="131"/>
      <c r="BC1080" s="51"/>
    </row>
    <row r="1081" spans="1:251" ht="12" customHeight="1">
      <c r="A1081" s="43"/>
      <c r="B1081" s="129"/>
      <c r="C1081" s="130"/>
      <c r="D1081" s="130"/>
      <c r="E1081" s="130"/>
      <c r="F1081" s="130"/>
      <c r="G1081" s="130"/>
      <c r="H1081" s="130"/>
      <c r="I1081" s="130"/>
      <c r="J1081" s="130"/>
      <c r="K1081" s="130"/>
      <c r="L1081" s="130"/>
      <c r="M1081" s="130"/>
      <c r="N1081" s="130"/>
      <c r="O1081" s="130"/>
      <c r="P1081" s="130"/>
      <c r="Q1081" s="130"/>
      <c r="R1081" s="130"/>
      <c r="S1081" s="130"/>
      <c r="T1081" s="130"/>
      <c r="U1081" s="130"/>
      <c r="V1081" s="130"/>
      <c r="W1081" s="130"/>
      <c r="X1081" s="130"/>
      <c r="Y1081" s="130"/>
      <c r="Z1081" s="130"/>
      <c r="AA1081" s="130"/>
      <c r="AB1081" s="130"/>
      <c r="AC1081" s="130"/>
      <c r="AD1081" s="130"/>
      <c r="AE1081" s="130"/>
      <c r="AF1081" s="130"/>
      <c r="AG1081" s="130"/>
      <c r="AH1081" s="130"/>
      <c r="AI1081" s="130"/>
      <c r="AJ1081" s="130"/>
      <c r="AK1081" s="130"/>
      <c r="AL1081" s="130"/>
      <c r="AM1081" s="130"/>
      <c r="AN1081" s="130"/>
      <c r="AO1081" s="130"/>
      <c r="AP1081" s="130"/>
      <c r="AQ1081" s="130"/>
      <c r="AR1081" s="130"/>
      <c r="AS1081" s="130"/>
      <c r="AT1081" s="130"/>
      <c r="AU1081" s="130"/>
      <c r="AV1081" s="130"/>
      <c r="AW1081" s="130"/>
      <c r="AX1081" s="131"/>
    </row>
    <row r="1082" spans="1:251" ht="12" customHeight="1">
      <c r="A1082" s="43"/>
      <c r="B1082" s="129"/>
      <c r="C1082" s="130"/>
      <c r="D1082" s="130"/>
      <c r="E1082" s="130"/>
      <c r="F1082" s="130"/>
      <c r="G1082" s="130"/>
      <c r="H1082" s="130"/>
      <c r="I1082" s="130"/>
      <c r="J1082" s="130"/>
      <c r="K1082" s="130"/>
      <c r="L1082" s="130"/>
      <c r="M1082" s="130"/>
      <c r="N1082" s="130"/>
      <c r="O1082" s="130"/>
      <c r="P1082" s="130"/>
      <c r="Q1082" s="130"/>
      <c r="R1082" s="130"/>
      <c r="S1082" s="130"/>
      <c r="T1082" s="130"/>
      <c r="U1082" s="130"/>
      <c r="V1082" s="130"/>
      <c r="W1082" s="130"/>
      <c r="X1082" s="130"/>
      <c r="Y1082" s="130"/>
      <c r="Z1082" s="130"/>
      <c r="AA1082" s="130"/>
      <c r="AB1082" s="130"/>
      <c r="AC1082" s="130"/>
      <c r="AD1082" s="130"/>
      <c r="AE1082" s="130"/>
      <c r="AF1082" s="130"/>
      <c r="AG1082" s="130"/>
      <c r="AH1082" s="130"/>
      <c r="AI1082" s="130"/>
      <c r="AJ1082" s="130"/>
      <c r="AK1082" s="130"/>
      <c r="AL1082" s="130"/>
      <c r="AM1082" s="130"/>
      <c r="AN1082" s="130"/>
      <c r="AO1082" s="130"/>
      <c r="AP1082" s="130"/>
      <c r="AQ1082" s="130"/>
      <c r="AR1082" s="130"/>
      <c r="AS1082" s="130"/>
      <c r="AT1082" s="130"/>
      <c r="AU1082" s="130"/>
      <c r="AV1082" s="130"/>
      <c r="AW1082" s="130"/>
      <c r="AX1082" s="131"/>
    </row>
    <row r="1083" spans="1:251" ht="12" customHeight="1">
      <c r="A1083" s="43"/>
      <c r="B1083" s="129"/>
      <c r="C1083" s="130"/>
      <c r="D1083" s="130"/>
      <c r="E1083" s="130"/>
      <c r="F1083" s="130"/>
      <c r="G1083" s="130"/>
      <c r="H1083" s="130"/>
      <c r="I1083" s="130"/>
      <c r="J1083" s="130"/>
      <c r="K1083" s="130"/>
      <c r="L1083" s="130"/>
      <c r="M1083" s="130"/>
      <c r="N1083" s="130"/>
      <c r="O1083" s="130"/>
      <c r="P1083" s="130"/>
      <c r="Q1083" s="130"/>
      <c r="R1083" s="130"/>
      <c r="S1083" s="130"/>
      <c r="T1083" s="130"/>
      <c r="U1083" s="130"/>
      <c r="V1083" s="130"/>
      <c r="W1083" s="130"/>
      <c r="X1083" s="130"/>
      <c r="Y1083" s="130"/>
      <c r="Z1083" s="130"/>
      <c r="AA1083" s="130"/>
      <c r="AB1083" s="130"/>
      <c r="AC1083" s="130"/>
      <c r="AD1083" s="130"/>
      <c r="AE1083" s="130"/>
      <c r="AF1083" s="130"/>
      <c r="AG1083" s="130"/>
      <c r="AH1083" s="130"/>
      <c r="AI1083" s="130"/>
      <c r="AJ1083" s="130"/>
      <c r="AK1083" s="130"/>
      <c r="AL1083" s="130"/>
      <c r="AM1083" s="130"/>
      <c r="AN1083" s="130"/>
      <c r="AO1083" s="130"/>
      <c r="AP1083" s="130"/>
      <c r="AQ1083" s="130"/>
      <c r="AR1083" s="130"/>
      <c r="AS1083" s="130"/>
      <c r="AT1083" s="130"/>
      <c r="AU1083" s="130"/>
      <c r="AV1083" s="130"/>
      <c r="AW1083" s="130"/>
      <c r="AX1083" s="131"/>
    </row>
    <row r="1084" spans="1:251" ht="15" thickBot="1">
      <c r="A1084" s="52"/>
      <c r="B1084" s="53"/>
      <c r="C1084" s="54"/>
      <c r="D1084" s="54"/>
      <c r="E1084" s="54"/>
      <c r="F1084" s="54"/>
      <c r="G1084" s="54"/>
      <c r="H1084" s="54"/>
      <c r="I1084" s="54"/>
      <c r="J1084" s="54"/>
      <c r="K1084" s="54"/>
      <c r="L1084" s="54"/>
      <c r="M1084" s="54"/>
      <c r="N1084" s="54"/>
      <c r="O1084" s="54"/>
      <c r="P1084" s="54"/>
      <c r="Q1084" s="54"/>
      <c r="R1084" s="54"/>
      <c r="S1084" s="54"/>
      <c r="T1084" s="54"/>
      <c r="U1084" s="54"/>
      <c r="V1084" s="54"/>
      <c r="W1084" s="54"/>
      <c r="X1084" s="54"/>
      <c r="Y1084" s="54"/>
      <c r="Z1084" s="54"/>
      <c r="AA1084" s="54"/>
      <c r="AB1084" s="54"/>
      <c r="AC1084" s="54"/>
      <c r="AD1084" s="54"/>
      <c r="AE1084" s="54"/>
      <c r="AF1084" s="54"/>
      <c r="AG1084" s="54"/>
      <c r="AH1084" s="54"/>
      <c r="AI1084" s="54"/>
      <c r="AJ1084" s="54"/>
      <c r="AK1084" s="54"/>
      <c r="AL1084" s="54"/>
      <c r="AM1084" s="54"/>
      <c r="AN1084" s="54"/>
      <c r="AO1084" s="54"/>
      <c r="AP1084" s="54"/>
      <c r="AQ1084" s="54"/>
      <c r="AR1084" s="54"/>
      <c r="AS1084" s="54"/>
      <c r="AT1084" s="54"/>
      <c r="AU1084" s="54"/>
      <c r="AV1084" s="54"/>
      <c r="AW1084" s="54"/>
      <c r="AX1084" s="55"/>
    </row>
    <row r="1085" spans="1:251">
      <c r="B1085" s="56"/>
    </row>
    <row r="1086" spans="1:251" ht="14.25">
      <c r="B1086" s="45" t="s">
        <v>247</v>
      </c>
      <c r="C1086" s="43"/>
      <c r="D1086" s="43"/>
      <c r="E1086" s="43"/>
      <c r="F1086" s="43"/>
      <c r="G1086" s="43"/>
      <c r="H1086" s="43"/>
      <c r="I1086" s="43"/>
      <c r="J1086" s="43"/>
      <c r="K1086" s="43"/>
      <c r="L1086" s="44"/>
      <c r="M1086" s="44"/>
      <c r="N1086" s="44"/>
      <c r="O1086" s="44"/>
      <c r="P1086" s="43"/>
      <c r="Q1086" s="43"/>
      <c r="R1086" s="43"/>
      <c r="S1086" s="43"/>
      <c r="T1086" s="43"/>
      <c r="U1086" s="43"/>
      <c r="V1086" s="45"/>
      <c r="W1086" s="45"/>
      <c r="X1086" s="45"/>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row>
    <row r="1087" spans="1:251" ht="15" thickBot="1">
      <c r="B1087" s="43"/>
      <c r="C1087" s="43"/>
      <c r="D1087" s="43"/>
      <c r="E1087" s="43"/>
      <c r="F1087" s="43"/>
      <c r="G1087" s="43"/>
      <c r="H1087" s="43"/>
      <c r="I1087" s="43"/>
      <c r="J1087" s="43"/>
      <c r="K1087" s="43"/>
      <c r="L1087" s="44"/>
      <c r="M1087" s="44"/>
      <c r="N1087" s="44"/>
      <c r="O1087" s="44"/>
      <c r="P1087" s="43"/>
      <c r="Q1087" s="43"/>
      <c r="R1087" s="43"/>
      <c r="S1087" s="43"/>
      <c r="T1087" s="43"/>
      <c r="U1087" s="43"/>
      <c r="V1087" s="45"/>
      <c r="W1087" s="45"/>
      <c r="X1087" s="45"/>
      <c r="Y1087" s="45"/>
      <c r="Z1087" s="45"/>
      <c r="AA1087" s="45"/>
      <c r="AB1087" s="45"/>
      <c r="AC1087" s="45"/>
      <c r="AD1087" s="45"/>
      <c r="AE1087" s="45"/>
      <c r="AF1087" s="45"/>
      <c r="AG1087" s="45"/>
      <c r="AH1087" s="45"/>
      <c r="AI1087" s="45"/>
      <c r="AJ1087" s="45"/>
      <c r="AK1087" s="45"/>
      <c r="AL1087" s="45"/>
      <c r="AM1087" s="45"/>
      <c r="AN1087" s="45"/>
      <c r="AO1087" s="45"/>
      <c r="AP1087" s="45"/>
      <c r="AQ1087" s="45"/>
      <c r="AR1087" s="45"/>
      <c r="AS1087" s="45"/>
      <c r="AT1087" s="45"/>
      <c r="AU1087" s="45"/>
      <c r="AV1087" s="45"/>
      <c r="AW1087" s="45"/>
      <c r="AX1087" s="57" t="s">
        <v>248</v>
      </c>
    </row>
    <row r="1088" spans="1:251" s="51" customFormat="1" ht="13.5" customHeight="1">
      <c r="A1088" s="43"/>
      <c r="B1088" s="132" t="s">
        <v>249</v>
      </c>
      <c r="C1088" s="133"/>
      <c r="D1088" s="133"/>
      <c r="E1088" s="133"/>
      <c r="F1088" s="133"/>
      <c r="G1088" s="133"/>
      <c r="H1088" s="133"/>
      <c r="I1088" s="133"/>
      <c r="J1088" s="133"/>
      <c r="K1088" s="133"/>
      <c r="L1088" s="133"/>
      <c r="M1088" s="133"/>
      <c r="N1088" s="133"/>
      <c r="O1088" s="133"/>
      <c r="P1088" s="133"/>
      <c r="Q1088" s="133"/>
      <c r="R1088" s="133"/>
      <c r="S1088" s="133"/>
      <c r="T1088" s="133"/>
      <c r="U1088" s="133"/>
      <c r="V1088" s="133"/>
      <c r="W1088" s="133"/>
      <c r="X1088" s="133"/>
      <c r="Y1088" s="133"/>
      <c r="Z1088" s="134"/>
      <c r="AA1088" s="138" t="s">
        <v>250</v>
      </c>
      <c r="AB1088" s="133"/>
      <c r="AC1088" s="133"/>
      <c r="AD1088" s="133"/>
      <c r="AE1088" s="133"/>
      <c r="AF1088" s="133"/>
      <c r="AG1088" s="133"/>
      <c r="AH1088" s="133"/>
      <c r="AI1088" s="134"/>
      <c r="AJ1088" s="138" t="s">
        <v>251</v>
      </c>
      <c r="AK1088" s="133"/>
      <c r="AL1088" s="133"/>
      <c r="AM1088" s="133"/>
      <c r="AN1088" s="133"/>
      <c r="AO1088" s="133"/>
      <c r="AP1088" s="133"/>
      <c r="AQ1088" s="133"/>
      <c r="AR1088" s="134"/>
      <c r="AS1088" s="138" t="s">
        <v>252</v>
      </c>
      <c r="AT1088" s="133"/>
      <c r="AU1088" s="133"/>
      <c r="AV1088" s="133"/>
      <c r="AW1088" s="133"/>
      <c r="AX1088" s="140"/>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c r="CP1088" s="37"/>
      <c r="CQ1088" s="37"/>
      <c r="CR1088" s="37"/>
      <c r="CS1088" s="37"/>
      <c r="CT1088" s="37"/>
      <c r="CU1088" s="37"/>
      <c r="CV1088" s="37"/>
      <c r="CW1088" s="37"/>
      <c r="CX1088" s="37"/>
      <c r="CY1088" s="37"/>
      <c r="CZ1088" s="37"/>
      <c r="DA1088" s="37"/>
      <c r="DB1088" s="37"/>
      <c r="DC1088" s="37"/>
      <c r="DD1088" s="37"/>
      <c r="DE1088" s="37"/>
      <c r="DF1088" s="37"/>
      <c r="DG1088" s="37"/>
      <c r="DH1088" s="37"/>
      <c r="DI1088" s="37"/>
      <c r="DJ1088" s="37"/>
      <c r="DK1088" s="37"/>
      <c r="DL1088" s="37"/>
      <c r="DM1088" s="37"/>
      <c r="DN1088" s="37"/>
      <c r="DO1088" s="37"/>
      <c r="DP1088" s="37"/>
      <c r="DQ1088" s="37"/>
      <c r="DR1088" s="37"/>
      <c r="DS1088" s="37"/>
      <c r="DT1088" s="37"/>
      <c r="DU1088" s="37"/>
      <c r="DV1088" s="37"/>
      <c r="DW1088" s="37"/>
      <c r="DX1088" s="37"/>
      <c r="DY1088" s="37"/>
      <c r="DZ1088" s="37"/>
      <c r="EA1088" s="37"/>
      <c r="EB1088" s="37"/>
      <c r="EC1088" s="37"/>
      <c r="ED1088" s="37"/>
      <c r="EE1088" s="37"/>
      <c r="EF1088" s="37"/>
      <c r="EG1088" s="37"/>
      <c r="EH1088" s="37"/>
      <c r="EI1088" s="37"/>
      <c r="EJ1088" s="37"/>
      <c r="EK1088" s="37"/>
      <c r="EL1088" s="37"/>
      <c r="EM1088" s="37"/>
      <c r="EN1088" s="37"/>
      <c r="EO1088" s="37"/>
      <c r="EP1088" s="37"/>
      <c r="EQ1088" s="37"/>
      <c r="ER1088" s="37"/>
      <c r="ES1088" s="37"/>
      <c r="ET1088" s="37"/>
      <c r="EU1088" s="37"/>
      <c r="EV1088" s="37"/>
      <c r="EW1088" s="37"/>
      <c r="EX1088" s="37"/>
      <c r="EY1088" s="37"/>
      <c r="EZ1088" s="37"/>
      <c r="FA1088" s="37"/>
      <c r="FB1088" s="37"/>
      <c r="FC1088" s="37"/>
      <c r="FD1088" s="37"/>
      <c r="FE1088" s="37"/>
      <c r="FF1088" s="37"/>
      <c r="FG1088" s="37"/>
      <c r="FH1088" s="37"/>
      <c r="FI1088" s="37"/>
      <c r="FJ1088" s="37"/>
      <c r="FK1088" s="37"/>
      <c r="FL1088" s="37"/>
      <c r="FM1088" s="37"/>
      <c r="FN1088" s="37"/>
      <c r="FO1088" s="37"/>
      <c r="FP1088" s="37"/>
      <c r="FQ1088" s="37"/>
      <c r="FR1088" s="37"/>
      <c r="FS1088" s="37"/>
      <c r="FT1088" s="37"/>
      <c r="FU1088" s="37"/>
      <c r="FV1088" s="37"/>
      <c r="FW1088" s="37"/>
      <c r="FX1088" s="37"/>
      <c r="FY1088" s="37"/>
      <c r="FZ1088" s="37"/>
      <c r="GA1088" s="37"/>
      <c r="GB1088" s="37"/>
      <c r="GC1088" s="37"/>
      <c r="GD1088" s="37"/>
      <c r="GE1088" s="37"/>
      <c r="GF1088" s="37"/>
      <c r="GG1088" s="37"/>
      <c r="GH1088" s="37"/>
      <c r="GI1088" s="37"/>
      <c r="GJ1088" s="37"/>
      <c r="GK1088" s="37"/>
      <c r="GL1088" s="37"/>
      <c r="GM1088" s="37"/>
      <c r="GN1088" s="37"/>
      <c r="GO1088" s="37"/>
      <c r="GP1088" s="37"/>
      <c r="GQ1088" s="37"/>
      <c r="GR1088" s="37"/>
      <c r="GS1088" s="37"/>
      <c r="GT1088" s="37"/>
      <c r="GU1088" s="37"/>
      <c r="GV1088" s="37"/>
      <c r="GW1088" s="37"/>
      <c r="GX1088" s="37"/>
      <c r="GY1088" s="37"/>
      <c r="GZ1088" s="37"/>
      <c r="HA1088" s="37"/>
      <c r="HB1088" s="37"/>
      <c r="HC1088" s="37"/>
      <c r="HD1088" s="37"/>
      <c r="HE1088" s="37"/>
      <c r="HF1088" s="37"/>
      <c r="HG1088" s="37"/>
      <c r="HH1088" s="37"/>
      <c r="HI1088" s="37"/>
      <c r="HJ1088" s="37"/>
      <c r="HK1088" s="37"/>
      <c r="HL1088" s="37"/>
      <c r="HM1088" s="37"/>
      <c r="HN1088" s="37"/>
      <c r="HO1088" s="37"/>
      <c r="HP1088" s="37"/>
      <c r="HQ1088" s="37"/>
      <c r="HR1088" s="37"/>
      <c r="HS1088" s="37"/>
      <c r="HT1088" s="37"/>
      <c r="HU1088" s="37"/>
      <c r="HV1088" s="37"/>
      <c r="HW1088" s="37"/>
      <c r="HX1088" s="37"/>
      <c r="HY1088" s="37"/>
      <c r="HZ1088" s="37"/>
      <c r="IA1088" s="37"/>
      <c r="IB1088" s="37"/>
      <c r="IC1088" s="37"/>
      <c r="ID1088" s="37"/>
      <c r="IE1088" s="37"/>
      <c r="IF1088" s="37"/>
      <c r="IG1088" s="37"/>
      <c r="IH1088" s="37"/>
      <c r="II1088" s="37"/>
      <c r="IJ1088" s="37"/>
      <c r="IK1088" s="37"/>
      <c r="IL1088" s="37"/>
      <c r="IM1088" s="37"/>
      <c r="IN1088" s="37"/>
      <c r="IO1088" s="37"/>
      <c r="IP1088" s="37"/>
      <c r="IQ1088" s="37"/>
    </row>
    <row r="1089" spans="1:251" s="51" customFormat="1" ht="13.5">
      <c r="A1089" s="43"/>
      <c r="B1089" s="135"/>
      <c r="C1089" s="136"/>
      <c r="D1089" s="136"/>
      <c r="E1089" s="136"/>
      <c r="F1089" s="136"/>
      <c r="G1089" s="136"/>
      <c r="H1089" s="136"/>
      <c r="I1089" s="136"/>
      <c r="J1089" s="136"/>
      <c r="K1089" s="136"/>
      <c r="L1089" s="136"/>
      <c r="M1089" s="136"/>
      <c r="N1089" s="136"/>
      <c r="O1089" s="136"/>
      <c r="P1089" s="136"/>
      <c r="Q1089" s="136"/>
      <c r="R1089" s="136"/>
      <c r="S1089" s="136"/>
      <c r="T1089" s="136"/>
      <c r="U1089" s="136"/>
      <c r="V1089" s="136"/>
      <c r="W1089" s="136"/>
      <c r="X1089" s="136"/>
      <c r="Y1089" s="136"/>
      <c r="Z1089" s="137"/>
      <c r="AA1089" s="139"/>
      <c r="AB1089" s="136"/>
      <c r="AC1089" s="136"/>
      <c r="AD1089" s="136"/>
      <c r="AE1089" s="136"/>
      <c r="AF1089" s="136"/>
      <c r="AG1089" s="136"/>
      <c r="AH1089" s="136"/>
      <c r="AI1089" s="137"/>
      <c r="AJ1089" s="139"/>
      <c r="AK1089" s="136"/>
      <c r="AL1089" s="136"/>
      <c r="AM1089" s="136"/>
      <c r="AN1089" s="136"/>
      <c r="AO1089" s="136"/>
      <c r="AP1089" s="136"/>
      <c r="AQ1089" s="136"/>
      <c r="AR1089" s="137"/>
      <c r="AS1089" s="139"/>
      <c r="AT1089" s="136"/>
      <c r="AU1089" s="136"/>
      <c r="AV1089" s="136"/>
      <c r="AW1089" s="136"/>
      <c r="AX1089" s="141"/>
      <c r="AY1089" s="37"/>
      <c r="AZ1089" s="37"/>
      <c r="BA1089" s="37"/>
      <c r="BB1089" s="58"/>
      <c r="BC1089" s="59"/>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c r="CP1089" s="37"/>
      <c r="CQ1089" s="37"/>
      <c r="CR1089" s="37"/>
      <c r="CS1089" s="37"/>
      <c r="CT1089" s="37"/>
      <c r="CU1089" s="37"/>
      <c r="CV1089" s="37"/>
      <c r="CW1089" s="37"/>
      <c r="CX1089" s="37"/>
      <c r="CY1089" s="37"/>
      <c r="CZ1089" s="37"/>
      <c r="DA1089" s="37"/>
      <c r="DB1089" s="37"/>
      <c r="DC1089" s="37"/>
      <c r="DD1089" s="37"/>
      <c r="DE1089" s="37"/>
      <c r="DF1089" s="37"/>
      <c r="DG1089" s="37"/>
      <c r="DH1089" s="37"/>
      <c r="DI1089" s="37"/>
      <c r="DJ1089" s="37"/>
      <c r="DK1089" s="37"/>
      <c r="DL1089" s="37"/>
      <c r="DM1089" s="37"/>
      <c r="DN1089" s="37"/>
      <c r="DO1089" s="37"/>
      <c r="DP1089" s="37"/>
      <c r="DQ1089" s="37"/>
      <c r="DR1089" s="37"/>
      <c r="DS1089" s="37"/>
      <c r="DT1089" s="37"/>
      <c r="DU1089" s="37"/>
      <c r="DV1089" s="37"/>
      <c r="DW1089" s="37"/>
      <c r="DX1089" s="37"/>
      <c r="DY1089" s="37"/>
      <c r="DZ1089" s="37"/>
      <c r="EA1089" s="37"/>
      <c r="EB1089" s="37"/>
      <c r="EC1089" s="37"/>
      <c r="ED1089" s="37"/>
      <c r="EE1089" s="37"/>
      <c r="EF1089" s="37"/>
      <c r="EG1089" s="37"/>
      <c r="EH1089" s="37"/>
      <c r="EI1089" s="37"/>
      <c r="EJ1089" s="37"/>
      <c r="EK1089" s="37"/>
      <c r="EL1089" s="37"/>
      <c r="EM1089" s="37"/>
      <c r="EN1089" s="37"/>
      <c r="EO1089" s="37"/>
      <c r="EP1089" s="37"/>
      <c r="EQ1089" s="37"/>
      <c r="ER1089" s="37"/>
      <c r="ES1089" s="37"/>
      <c r="ET1089" s="37"/>
      <c r="EU1089" s="37"/>
      <c r="EV1089" s="37"/>
      <c r="EW1089" s="37"/>
      <c r="EX1089" s="37"/>
      <c r="EY1089" s="37"/>
      <c r="EZ1089" s="37"/>
      <c r="FA1089" s="37"/>
      <c r="FB1089" s="37"/>
      <c r="FC1089" s="37"/>
      <c r="FD1089" s="37"/>
      <c r="FE1089" s="37"/>
      <c r="FF1089" s="37"/>
      <c r="FG1089" s="37"/>
      <c r="FH1089" s="37"/>
      <c r="FI1089" s="37"/>
      <c r="FJ1089" s="37"/>
      <c r="FK1089" s="37"/>
      <c r="FL1089" s="37"/>
      <c r="FM1089" s="37"/>
      <c r="FN1089" s="37"/>
      <c r="FO1089" s="37"/>
      <c r="FP1089" s="37"/>
      <c r="FQ1089" s="37"/>
      <c r="FR1089" s="37"/>
      <c r="FS1089" s="37"/>
      <c r="FT1089" s="37"/>
      <c r="FU1089" s="37"/>
      <c r="FV1089" s="37"/>
      <c r="FW1089" s="37"/>
      <c r="FX1089" s="37"/>
      <c r="FY1089" s="37"/>
      <c r="FZ1089" s="37"/>
      <c r="GA1089" s="37"/>
      <c r="GB1089" s="37"/>
      <c r="GC1089" s="37"/>
      <c r="GD1089" s="37"/>
      <c r="GE1089" s="37"/>
      <c r="GF1089" s="37"/>
      <c r="GG1089" s="37"/>
      <c r="GH1089" s="37"/>
      <c r="GI1089" s="37"/>
      <c r="GJ1089" s="37"/>
      <c r="GK1089" s="37"/>
      <c r="GL1089" s="37"/>
      <c r="GM1089" s="37"/>
      <c r="GN1089" s="37"/>
      <c r="GO1089" s="37"/>
      <c r="GP1089" s="37"/>
      <c r="GQ1089" s="37"/>
      <c r="GR1089" s="37"/>
      <c r="GS1089" s="37"/>
      <c r="GT1089" s="37"/>
      <c r="GU1089" s="37"/>
      <c r="GV1089" s="37"/>
      <c r="GW1089" s="37"/>
      <c r="GX1089" s="37"/>
      <c r="GY1089" s="37"/>
      <c r="GZ1089" s="37"/>
      <c r="HA1089" s="37"/>
      <c r="HB1089" s="37"/>
      <c r="HC1089" s="37"/>
      <c r="HD1089" s="37"/>
      <c r="HE1089" s="37"/>
      <c r="HF1089" s="37"/>
      <c r="HG1089" s="37"/>
      <c r="HH1089" s="37"/>
      <c r="HI1089" s="37"/>
      <c r="HJ1089" s="37"/>
      <c r="HK1089" s="37"/>
      <c r="HL1089" s="37"/>
      <c r="HM1089" s="37"/>
      <c r="HN1089" s="37"/>
      <c r="HO1089" s="37"/>
      <c r="HP1089" s="37"/>
      <c r="HQ1089" s="37"/>
      <c r="HR1089" s="37"/>
      <c r="HS1089" s="37"/>
      <c r="HT1089" s="37"/>
      <c r="HU1089" s="37"/>
      <c r="HV1089" s="37"/>
      <c r="HW1089" s="37"/>
      <c r="HX1089" s="37"/>
      <c r="HY1089" s="37"/>
      <c r="HZ1089" s="37"/>
      <c r="IA1089" s="37"/>
      <c r="IB1089" s="37"/>
      <c r="IC1089" s="37"/>
      <c r="ID1089" s="37"/>
      <c r="IE1089" s="37"/>
      <c r="IF1089" s="37"/>
      <c r="IG1089" s="37"/>
      <c r="IH1089" s="37"/>
      <c r="II1089" s="37"/>
      <c r="IJ1089" s="37"/>
      <c r="IK1089" s="37"/>
      <c r="IL1089" s="37"/>
      <c r="IM1089" s="37"/>
      <c r="IN1089" s="37"/>
      <c r="IO1089" s="37"/>
      <c r="IP1089" s="37"/>
      <c r="IQ1089" s="37"/>
    </row>
    <row r="1090" spans="1:251" s="51" customFormat="1" ht="18.75" customHeight="1">
      <c r="A1090" s="43"/>
      <c r="B1090" s="60"/>
      <c r="C1090" s="104" t="s">
        <v>465</v>
      </c>
      <c r="D1090" s="105"/>
      <c r="E1090" s="105"/>
      <c r="F1090" s="105"/>
      <c r="G1090" s="105"/>
      <c r="H1090" s="105"/>
      <c r="I1090" s="105"/>
      <c r="J1090" s="105"/>
      <c r="K1090" s="105"/>
      <c r="L1090" s="105"/>
      <c r="M1090" s="105"/>
      <c r="N1090" s="105"/>
      <c r="O1090" s="105"/>
      <c r="P1090" s="105"/>
      <c r="Q1090" s="105"/>
      <c r="R1090" s="105"/>
      <c r="S1090" s="105"/>
      <c r="T1090" s="105"/>
      <c r="U1090" s="105"/>
      <c r="V1090" s="105"/>
      <c r="W1090" s="105"/>
      <c r="X1090" s="105"/>
      <c r="Y1090" s="105"/>
      <c r="Z1090" s="106"/>
      <c r="AA1090" s="107">
        <v>11502</v>
      </c>
      <c r="AB1090" s="108"/>
      <c r="AC1090" s="108"/>
      <c r="AD1090" s="108"/>
      <c r="AE1090" s="108"/>
      <c r="AF1090" s="108"/>
      <c r="AG1090" s="108"/>
      <c r="AH1090" s="108"/>
      <c r="AI1090" s="109"/>
      <c r="AJ1090" s="107">
        <v>10095</v>
      </c>
      <c r="AK1090" s="108"/>
      <c r="AL1090" s="108"/>
      <c r="AM1090" s="108"/>
      <c r="AN1090" s="108"/>
      <c r="AO1090" s="108"/>
      <c r="AP1090" s="108"/>
      <c r="AQ1090" s="108"/>
      <c r="AR1090" s="109"/>
      <c r="AS1090" s="110"/>
      <c r="AT1090" s="111"/>
      <c r="AU1090" s="111"/>
      <c r="AV1090" s="111"/>
      <c r="AW1090" s="111"/>
      <c r="AX1090" s="112"/>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c r="CP1090" s="37"/>
      <c r="CQ1090" s="37"/>
      <c r="CR1090" s="37"/>
      <c r="CS1090" s="37"/>
      <c r="CT1090" s="37"/>
      <c r="CU1090" s="37"/>
      <c r="CV1090" s="37"/>
      <c r="CW1090" s="37"/>
      <c r="CX1090" s="37"/>
      <c r="CY1090" s="37"/>
      <c r="CZ1090" s="37"/>
      <c r="DA1090" s="37"/>
      <c r="DB1090" s="37"/>
      <c r="DC1090" s="37"/>
      <c r="DD1090" s="37"/>
      <c r="DE1090" s="37"/>
      <c r="DF1090" s="37"/>
      <c r="DG1090" s="37"/>
      <c r="DH1090" s="37"/>
      <c r="DI1090" s="37"/>
      <c r="DJ1090" s="37"/>
      <c r="DK1090" s="37"/>
      <c r="DL1090" s="37"/>
      <c r="DM1090" s="37"/>
      <c r="DN1090" s="37"/>
      <c r="DO1090" s="37"/>
      <c r="DP1090" s="37"/>
      <c r="DQ1090" s="37"/>
      <c r="DR1090" s="37"/>
      <c r="DS1090" s="37"/>
      <c r="DT1090" s="37"/>
      <c r="DU1090" s="37"/>
      <c r="DV1090" s="37"/>
      <c r="DW1090" s="37"/>
      <c r="DX1090" s="37"/>
      <c r="DY1090" s="37"/>
      <c r="DZ1090" s="37"/>
      <c r="EA1090" s="37"/>
      <c r="EB1090" s="37"/>
      <c r="EC1090" s="37"/>
      <c r="ED1090" s="37"/>
      <c r="EE1090" s="37"/>
      <c r="EF1090" s="37"/>
      <c r="EG1090" s="37"/>
      <c r="EH1090" s="37"/>
      <c r="EI1090" s="37"/>
      <c r="EJ1090" s="37"/>
      <c r="EK1090" s="37"/>
      <c r="EL1090" s="37"/>
      <c r="EM1090" s="37"/>
      <c r="EN1090" s="37"/>
      <c r="EO1090" s="37"/>
      <c r="EP1090" s="37"/>
      <c r="EQ1090" s="37"/>
      <c r="ER1090" s="37"/>
      <c r="ES1090" s="37"/>
      <c r="ET1090" s="37"/>
      <c r="EU1090" s="37"/>
      <c r="EV1090" s="37"/>
      <c r="EW1090" s="37"/>
      <c r="EX1090" s="37"/>
      <c r="EY1090" s="37"/>
      <c r="EZ1090" s="37"/>
      <c r="FA1090" s="37"/>
      <c r="FB1090" s="37"/>
      <c r="FC1090" s="37"/>
      <c r="FD1090" s="37"/>
      <c r="FE1090" s="37"/>
      <c r="FF1090" s="37"/>
      <c r="FG1090" s="37"/>
      <c r="FH1090" s="37"/>
      <c r="FI1090" s="37"/>
      <c r="FJ1090" s="37"/>
      <c r="FK1090" s="37"/>
      <c r="FL1090" s="37"/>
      <c r="FM1090" s="37"/>
      <c r="FN1090" s="37"/>
      <c r="FO1090" s="37"/>
      <c r="FP1090" s="37"/>
      <c r="FQ1090" s="37"/>
      <c r="FR1090" s="37"/>
      <c r="FS1090" s="37"/>
      <c r="FT1090" s="37"/>
      <c r="FU1090" s="37"/>
      <c r="FV1090" s="37"/>
      <c r="FW1090" s="37"/>
      <c r="FX1090" s="37"/>
      <c r="FY1090" s="37"/>
      <c r="FZ1090" s="37"/>
      <c r="GA1090" s="37"/>
      <c r="GB1090" s="37"/>
      <c r="GC1090" s="37"/>
      <c r="GD1090" s="37"/>
      <c r="GE1090" s="37"/>
      <c r="GF1090" s="37"/>
      <c r="GG1090" s="37"/>
      <c r="GH1090" s="37"/>
      <c r="GI1090" s="37"/>
      <c r="GJ1090" s="37"/>
      <c r="GK1090" s="37"/>
      <c r="GL1090" s="37"/>
      <c r="GM1090" s="37"/>
      <c r="GN1090" s="37"/>
      <c r="GO1090" s="37"/>
      <c r="GP1090" s="37"/>
      <c r="GQ1090" s="37"/>
      <c r="GR1090" s="37"/>
      <c r="GS1090" s="37"/>
      <c r="GT1090" s="37"/>
      <c r="GU1090" s="37"/>
      <c r="GV1090" s="37"/>
      <c r="GW1090" s="37"/>
      <c r="GX1090" s="37"/>
      <c r="GY1090" s="37"/>
      <c r="GZ1090" s="37"/>
      <c r="HA1090" s="37"/>
      <c r="HB1090" s="37"/>
      <c r="HC1090" s="37"/>
      <c r="HD1090" s="37"/>
      <c r="HE1090" s="37"/>
      <c r="HF1090" s="37"/>
      <c r="HG1090" s="37"/>
      <c r="HH1090" s="37"/>
      <c r="HI1090" s="37"/>
      <c r="HJ1090" s="37"/>
      <c r="HK1090" s="37"/>
      <c r="HL1090" s="37"/>
      <c r="HM1090" s="37"/>
      <c r="HN1090" s="37"/>
      <c r="HO1090" s="37"/>
      <c r="HP1090" s="37"/>
      <c r="HQ1090" s="37"/>
      <c r="HR1090" s="37"/>
      <c r="HS1090" s="37"/>
      <c r="HT1090" s="37"/>
      <c r="HU1090" s="37"/>
      <c r="HV1090" s="37"/>
      <c r="HW1090" s="37"/>
      <c r="HX1090" s="37"/>
      <c r="HY1090" s="37"/>
      <c r="HZ1090" s="37"/>
      <c r="IA1090" s="37"/>
      <c r="IB1090" s="37"/>
      <c r="IC1090" s="37"/>
      <c r="ID1090" s="37"/>
      <c r="IE1090" s="37"/>
      <c r="IF1090" s="37"/>
      <c r="IG1090" s="37"/>
      <c r="IH1090" s="37"/>
      <c r="II1090" s="37"/>
      <c r="IJ1090" s="37"/>
      <c r="IK1090" s="37"/>
      <c r="IL1090" s="37"/>
      <c r="IM1090" s="37"/>
      <c r="IN1090" s="37"/>
      <c r="IO1090" s="37"/>
      <c r="IP1090" s="37"/>
      <c r="IQ1090" s="37"/>
    </row>
    <row r="1091" spans="1:251" s="51" customFormat="1" ht="18.75" customHeight="1" thickBot="1">
      <c r="A1091" s="52"/>
      <c r="B1091" s="113" t="s">
        <v>253</v>
      </c>
      <c r="C1091" s="114"/>
      <c r="D1091" s="114"/>
      <c r="E1091" s="114"/>
      <c r="F1091" s="114"/>
      <c r="G1091" s="114"/>
      <c r="H1091" s="114"/>
      <c r="I1091" s="114"/>
      <c r="J1091" s="114"/>
      <c r="K1091" s="114"/>
      <c r="L1091" s="114"/>
      <c r="M1091" s="114"/>
      <c r="N1091" s="114"/>
      <c r="O1091" s="114"/>
      <c r="P1091" s="114"/>
      <c r="Q1091" s="114"/>
      <c r="R1091" s="114"/>
      <c r="S1091" s="114"/>
      <c r="T1091" s="114"/>
      <c r="U1091" s="114"/>
      <c r="V1091" s="114"/>
      <c r="W1091" s="114"/>
      <c r="X1091" s="114"/>
      <c r="Y1091" s="114"/>
      <c r="Z1091" s="115"/>
      <c r="AA1091" s="116">
        <f>SUM($AA$1090:$AA$1090)</f>
        <v>11502</v>
      </c>
      <c r="AB1091" s="117"/>
      <c r="AC1091" s="117"/>
      <c r="AD1091" s="117"/>
      <c r="AE1091" s="117"/>
      <c r="AF1091" s="117"/>
      <c r="AG1091" s="117"/>
      <c r="AH1091" s="117"/>
      <c r="AI1091" s="118"/>
      <c r="AJ1091" s="116">
        <f>SUM($AJ$1090:$AJ$1090)</f>
        <v>10095</v>
      </c>
      <c r="AK1091" s="117"/>
      <c r="AL1091" s="117"/>
      <c r="AM1091" s="117"/>
      <c r="AN1091" s="117"/>
      <c r="AO1091" s="117"/>
      <c r="AP1091" s="117"/>
      <c r="AQ1091" s="117"/>
      <c r="AR1091" s="118"/>
      <c r="AS1091" s="119"/>
      <c r="AT1091" s="120"/>
      <c r="AU1091" s="120"/>
      <c r="AV1091" s="120"/>
      <c r="AW1091" s="120"/>
      <c r="AX1091" s="121"/>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c r="CX1091" s="37"/>
      <c r="CY1091" s="37"/>
      <c r="CZ1091" s="37"/>
      <c r="DA1091" s="37"/>
      <c r="DB1091" s="37"/>
      <c r="DC1091" s="37"/>
      <c r="DD1091" s="37"/>
      <c r="DE1091" s="37"/>
      <c r="DF1091" s="37"/>
      <c r="DG1091" s="37"/>
      <c r="DH1091" s="37"/>
      <c r="DI1091" s="37"/>
      <c r="DJ1091" s="37"/>
      <c r="DK1091" s="37"/>
      <c r="DL1091" s="37"/>
      <c r="DM1091" s="37"/>
      <c r="DN1091" s="37"/>
      <c r="DO1091" s="37"/>
      <c r="DP1091" s="37"/>
      <c r="DQ1091" s="37"/>
      <c r="DR1091" s="37"/>
      <c r="DS1091" s="37"/>
      <c r="DT1091" s="37"/>
      <c r="DU1091" s="37"/>
      <c r="DV1091" s="37"/>
      <c r="DW1091" s="37"/>
      <c r="DX1091" s="37"/>
      <c r="DY1091" s="37"/>
      <c r="DZ1091" s="37"/>
      <c r="EA1091" s="37"/>
      <c r="EB1091" s="37"/>
      <c r="EC1091" s="37"/>
      <c r="ED1091" s="37"/>
      <c r="EE1091" s="37"/>
      <c r="EF1091" s="37"/>
      <c r="EG1091" s="37"/>
      <c r="EH1091" s="37"/>
      <c r="EI1091" s="37"/>
      <c r="EJ1091" s="37"/>
      <c r="EK1091" s="37"/>
      <c r="EL1091" s="37"/>
      <c r="EM1091" s="37"/>
      <c r="EN1091" s="37"/>
      <c r="EO1091" s="37"/>
      <c r="EP1091" s="37"/>
      <c r="EQ1091" s="37"/>
      <c r="ER1091" s="37"/>
      <c r="ES1091" s="37"/>
      <c r="ET1091" s="37"/>
      <c r="EU1091" s="37"/>
      <c r="EV1091" s="37"/>
      <c r="EW1091" s="37"/>
      <c r="EX1091" s="37"/>
      <c r="EY1091" s="37"/>
      <c r="EZ1091" s="37"/>
      <c r="FA1091" s="37"/>
      <c r="FB1091" s="37"/>
      <c r="FC1091" s="37"/>
      <c r="FD1091" s="37"/>
      <c r="FE1091" s="37"/>
      <c r="FF1091" s="37"/>
      <c r="FG1091" s="37"/>
      <c r="FH1091" s="37"/>
      <c r="FI1091" s="37"/>
      <c r="FJ1091" s="37"/>
      <c r="FK1091" s="37"/>
      <c r="FL1091" s="37"/>
      <c r="FM1091" s="37"/>
      <c r="FN1091" s="37"/>
      <c r="FO1091" s="37"/>
      <c r="FP1091" s="37"/>
      <c r="FQ1091" s="37"/>
      <c r="FR1091" s="37"/>
      <c r="FS1091" s="37"/>
      <c r="FT1091" s="37"/>
      <c r="FU1091" s="37"/>
      <c r="FV1091" s="37"/>
      <c r="FW1091" s="37"/>
      <c r="FX1091" s="37"/>
      <c r="FY1091" s="37"/>
      <c r="FZ1091" s="37"/>
      <c r="GA1091" s="37"/>
      <c r="GB1091" s="37"/>
      <c r="GC1091" s="37"/>
      <c r="GD1091" s="37"/>
      <c r="GE1091" s="37"/>
      <c r="GF1091" s="37"/>
      <c r="GG1091" s="37"/>
      <c r="GH1091" s="37"/>
      <c r="GI1091" s="37"/>
      <c r="GJ1091" s="37"/>
      <c r="GK1091" s="37"/>
      <c r="GL1091" s="37"/>
      <c r="GM1091" s="37"/>
      <c r="GN1091" s="37"/>
      <c r="GO1091" s="37"/>
      <c r="GP1091" s="37"/>
      <c r="GQ1091" s="37"/>
      <c r="GR1091" s="37"/>
      <c r="GS1091" s="37"/>
      <c r="GT1091" s="37"/>
      <c r="GU1091" s="37"/>
      <c r="GV1091" s="37"/>
      <c r="GW1091" s="37"/>
      <c r="GX1091" s="37"/>
      <c r="GY1091" s="37"/>
      <c r="GZ1091" s="37"/>
      <c r="HA1091" s="37"/>
      <c r="HB1091" s="37"/>
      <c r="HC1091" s="37"/>
      <c r="HD1091" s="37"/>
      <c r="HE1091" s="37"/>
      <c r="HF1091" s="37"/>
      <c r="HG1091" s="37"/>
      <c r="HH1091" s="37"/>
      <c r="HI1091" s="37"/>
      <c r="HJ1091" s="37"/>
      <c r="HK1091" s="37"/>
      <c r="HL1091" s="37"/>
      <c r="HM1091" s="37"/>
      <c r="HN1091" s="37"/>
      <c r="HO1091" s="37"/>
      <c r="HP1091" s="37"/>
      <c r="HQ1091" s="37"/>
      <c r="HR1091" s="37"/>
      <c r="HS1091" s="37"/>
      <c r="HT1091" s="37"/>
      <c r="HU1091" s="37"/>
      <c r="HV1091" s="37"/>
      <c r="HW1091" s="37"/>
      <c r="HX1091" s="37"/>
      <c r="HY1091" s="37"/>
      <c r="HZ1091" s="37"/>
      <c r="IA1091" s="37"/>
      <c r="IB1091" s="37"/>
      <c r="IC1091" s="37"/>
      <c r="ID1091" s="37"/>
      <c r="IE1091" s="37"/>
      <c r="IF1091" s="37"/>
      <c r="IG1091" s="37"/>
      <c r="IH1091" s="37"/>
      <c r="II1091" s="37"/>
      <c r="IJ1091" s="37"/>
      <c r="IK1091" s="37"/>
      <c r="IL1091" s="37"/>
      <c r="IM1091" s="37"/>
      <c r="IN1091" s="37"/>
      <c r="IO1091" s="37"/>
      <c r="IP1091" s="37"/>
      <c r="IQ1091" s="37"/>
    </row>
    <row r="1093" spans="1:251" ht="18.75">
      <c r="A1093" s="36" t="s">
        <v>241</v>
      </c>
      <c r="AW1093" s="38"/>
      <c r="AX1093" s="39"/>
      <c r="AY1093" s="38"/>
    </row>
    <row r="1095" spans="1:251" ht="18.75">
      <c r="B1095" s="122" t="s">
        <v>0</v>
      </c>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row>
    <row r="1096" spans="1:251">
      <c r="Z1096" s="40"/>
      <c r="AD1096" s="40"/>
      <c r="AE1096" s="40"/>
      <c r="AF1096" s="40"/>
      <c r="AG1096" s="40"/>
      <c r="AH1096" s="40"/>
      <c r="AI1096" s="40"/>
      <c r="AO1096" s="40"/>
    </row>
    <row r="1097" spans="1:251" ht="13.5" thickBot="1">
      <c r="Z1097" s="40"/>
      <c r="AD1097" s="40"/>
      <c r="AE1097" s="40"/>
      <c r="AF1097" s="40"/>
      <c r="AG1097" s="40"/>
      <c r="AH1097" s="40"/>
      <c r="AI1097" s="40"/>
      <c r="AO1097" s="40"/>
      <c r="DI1097" s="41"/>
    </row>
    <row r="1098" spans="1:251" ht="24.75" customHeight="1" thickBot="1">
      <c r="B1098" s="124" t="s">
        <v>242</v>
      </c>
      <c r="C1098" s="125"/>
      <c r="D1098" s="125"/>
      <c r="E1098" s="125"/>
      <c r="F1098" s="125"/>
      <c r="G1098" s="125"/>
      <c r="H1098" s="126" t="s">
        <v>466</v>
      </c>
      <c r="I1098" s="127"/>
      <c r="J1098" s="127"/>
      <c r="K1098" s="127"/>
      <c r="L1098" s="127"/>
      <c r="M1098" s="127"/>
      <c r="N1098" s="127"/>
      <c r="O1098" s="127"/>
      <c r="P1098" s="127"/>
      <c r="Q1098" s="127"/>
      <c r="R1098" s="127"/>
      <c r="S1098" s="127"/>
      <c r="T1098" s="127"/>
      <c r="U1098" s="127"/>
      <c r="V1098" s="127"/>
      <c r="W1098" s="127"/>
      <c r="X1098" s="127"/>
      <c r="Y1098" s="127"/>
      <c r="Z1098" s="127"/>
      <c r="AA1098" s="127"/>
      <c r="AB1098" s="127"/>
      <c r="AC1098" s="127"/>
      <c r="AD1098" s="127"/>
      <c r="AE1098" s="127"/>
      <c r="AF1098" s="127"/>
      <c r="AG1098" s="127"/>
      <c r="AH1098" s="127"/>
      <c r="AI1098" s="127"/>
      <c r="AJ1098" s="127"/>
      <c r="AK1098" s="127"/>
      <c r="AL1098" s="127"/>
      <c r="AM1098" s="127"/>
      <c r="AN1098" s="127"/>
      <c r="AO1098" s="127"/>
      <c r="AP1098" s="127"/>
      <c r="AQ1098" s="127"/>
      <c r="AR1098" s="127"/>
      <c r="AS1098" s="127"/>
      <c r="AT1098" s="127"/>
      <c r="AU1098" s="127"/>
      <c r="AV1098" s="127"/>
      <c r="AW1098" s="127"/>
      <c r="AX1098" s="128"/>
      <c r="DI1098" s="41"/>
    </row>
    <row r="1099" spans="1:251" ht="14.25">
      <c r="B1099" s="42"/>
      <c r="C1099" s="42"/>
      <c r="D1099" s="42"/>
      <c r="E1099" s="42"/>
      <c r="F1099" s="42"/>
      <c r="G1099" s="42"/>
      <c r="H1099" s="43"/>
      <c r="I1099" s="43"/>
      <c r="J1099" s="43"/>
      <c r="K1099" s="43"/>
      <c r="L1099" s="44"/>
      <c r="M1099" s="44"/>
      <c r="N1099" s="44"/>
      <c r="O1099" s="44"/>
      <c r="P1099" s="43"/>
      <c r="Q1099" s="43"/>
      <c r="R1099" s="43"/>
      <c r="S1099" s="43"/>
      <c r="T1099" s="43"/>
      <c r="U1099" s="43"/>
      <c r="V1099" s="45"/>
      <c r="W1099" s="45"/>
      <c r="X1099" s="45"/>
      <c r="Y1099" s="45"/>
      <c r="Z1099" s="45"/>
      <c r="AA1099" s="45"/>
      <c r="AB1099" s="45"/>
      <c r="AC1099" s="45"/>
      <c r="AD1099" s="45"/>
      <c r="AE1099" s="45"/>
      <c r="AF1099" s="45"/>
      <c r="AG1099" s="45"/>
      <c r="AH1099" s="45"/>
      <c r="AI1099" s="45"/>
      <c r="AJ1099" s="45"/>
      <c r="AK1099" s="45"/>
      <c r="AL1099" s="45"/>
      <c r="AM1099" s="45"/>
      <c r="AN1099" s="45"/>
      <c r="AO1099" s="45"/>
      <c r="AP1099" s="45"/>
      <c r="AQ1099" s="45"/>
      <c r="AR1099" s="45"/>
      <c r="AS1099" s="45"/>
      <c r="AT1099" s="45"/>
      <c r="AU1099" s="45"/>
      <c r="AV1099" s="45"/>
      <c r="AW1099" s="45"/>
      <c r="AX1099" s="45"/>
      <c r="DI1099" s="41"/>
    </row>
    <row r="1100" spans="1:251" ht="15" thickBot="1">
      <c r="A1100" s="46"/>
      <c r="B1100" s="45" t="s">
        <v>244</v>
      </c>
      <c r="C1100" s="43"/>
      <c r="D1100" s="43"/>
      <c r="E1100" s="43"/>
      <c r="F1100" s="43"/>
      <c r="G1100" s="43"/>
      <c r="H1100" s="43"/>
      <c r="I1100" s="43"/>
      <c r="J1100" s="43"/>
      <c r="K1100" s="43"/>
      <c r="L1100" s="44"/>
      <c r="M1100" s="44"/>
      <c r="N1100" s="44"/>
      <c r="O1100" s="44"/>
      <c r="P1100" s="43"/>
      <c r="Q1100" s="43"/>
      <c r="R1100" s="43"/>
      <c r="S1100" s="43"/>
      <c r="T1100" s="43"/>
      <c r="U1100" s="43"/>
      <c r="V1100" s="45"/>
      <c r="W1100" s="45"/>
      <c r="X1100" s="45"/>
      <c r="Y1100" s="45"/>
      <c r="Z1100" s="45"/>
      <c r="AA1100" s="45"/>
      <c r="AB1100" s="45"/>
      <c r="AC1100" s="45"/>
      <c r="AD1100" s="45"/>
      <c r="AE1100" s="45"/>
      <c r="AF1100" s="45"/>
      <c r="AG1100" s="45"/>
      <c r="AH1100" s="45"/>
      <c r="AI1100" s="45"/>
      <c r="AJ1100" s="45"/>
      <c r="AK1100" s="45"/>
      <c r="AL1100" s="45"/>
      <c r="AM1100" s="45"/>
      <c r="AN1100" s="45"/>
      <c r="AO1100" s="45"/>
      <c r="AP1100" s="45"/>
      <c r="AQ1100" s="45"/>
      <c r="AR1100" s="45"/>
      <c r="AS1100" s="45"/>
      <c r="AT1100" s="45"/>
      <c r="AU1100" s="45"/>
      <c r="AV1100" s="45"/>
      <c r="AW1100" s="45"/>
      <c r="AX1100" s="45"/>
      <c r="DI1100" s="41"/>
    </row>
    <row r="1101" spans="1:251" ht="14.25">
      <c r="A1101" s="43"/>
      <c r="B1101" s="47"/>
      <c r="C1101" s="42"/>
      <c r="D1101" s="42"/>
      <c r="E1101" s="42"/>
      <c r="F1101" s="42"/>
      <c r="G1101" s="42"/>
      <c r="H1101" s="42"/>
      <c r="I1101" s="42"/>
      <c r="J1101" s="42"/>
      <c r="K1101" s="42"/>
      <c r="L1101" s="48"/>
      <c r="M1101" s="48"/>
      <c r="N1101" s="48"/>
      <c r="O1101" s="48"/>
      <c r="P1101" s="42"/>
      <c r="Q1101" s="42"/>
      <c r="R1101" s="42"/>
      <c r="S1101" s="42"/>
      <c r="T1101" s="42"/>
      <c r="U1101" s="42"/>
      <c r="V1101" s="49"/>
      <c r="W1101" s="49"/>
      <c r="X1101" s="49"/>
      <c r="Y1101" s="49"/>
      <c r="Z1101" s="49"/>
      <c r="AA1101" s="49"/>
      <c r="AB1101" s="49"/>
      <c r="AC1101" s="49"/>
      <c r="AD1101" s="49"/>
      <c r="AE1101" s="49"/>
      <c r="AF1101" s="49"/>
      <c r="AG1101" s="49"/>
      <c r="AH1101" s="49"/>
      <c r="AI1101" s="49"/>
      <c r="AJ1101" s="49"/>
      <c r="AK1101" s="49"/>
      <c r="AL1101" s="49"/>
      <c r="AM1101" s="49"/>
      <c r="AN1101" s="49"/>
      <c r="AO1101" s="49"/>
      <c r="AP1101" s="49"/>
      <c r="AQ1101" s="49"/>
      <c r="AR1101" s="49"/>
      <c r="AS1101" s="49"/>
      <c r="AT1101" s="49"/>
      <c r="AU1101" s="49"/>
      <c r="AV1101" s="49"/>
      <c r="AW1101" s="49"/>
      <c r="AX1101" s="50"/>
    </row>
    <row r="1102" spans="1:251" ht="12" customHeight="1">
      <c r="A1102" s="43"/>
      <c r="B1102" s="129" t="s">
        <v>467</v>
      </c>
      <c r="C1102" s="130"/>
      <c r="D1102" s="130"/>
      <c r="E1102" s="130"/>
      <c r="F1102" s="130"/>
      <c r="G1102" s="130"/>
      <c r="H1102" s="130"/>
      <c r="I1102" s="130"/>
      <c r="J1102" s="130"/>
      <c r="K1102" s="130"/>
      <c r="L1102" s="130"/>
      <c r="M1102" s="130"/>
      <c r="N1102" s="130"/>
      <c r="O1102" s="130"/>
      <c r="P1102" s="130"/>
      <c r="Q1102" s="130"/>
      <c r="R1102" s="130"/>
      <c r="S1102" s="130"/>
      <c r="T1102" s="130"/>
      <c r="U1102" s="130"/>
      <c r="V1102" s="130"/>
      <c r="W1102" s="130"/>
      <c r="X1102" s="130"/>
      <c r="Y1102" s="130"/>
      <c r="Z1102" s="130"/>
      <c r="AA1102" s="130"/>
      <c r="AB1102" s="130"/>
      <c r="AC1102" s="130"/>
      <c r="AD1102" s="130"/>
      <c r="AE1102" s="130"/>
      <c r="AF1102" s="130"/>
      <c r="AG1102" s="130"/>
      <c r="AH1102" s="130"/>
      <c r="AI1102" s="130"/>
      <c r="AJ1102" s="130"/>
      <c r="AK1102" s="130"/>
      <c r="AL1102" s="130"/>
      <c r="AM1102" s="130"/>
      <c r="AN1102" s="130"/>
      <c r="AO1102" s="130"/>
      <c r="AP1102" s="130"/>
      <c r="AQ1102" s="130"/>
      <c r="AR1102" s="130"/>
      <c r="AS1102" s="130"/>
      <c r="AT1102" s="130"/>
      <c r="AU1102" s="130"/>
      <c r="AV1102" s="130"/>
      <c r="AW1102" s="130"/>
      <c r="AX1102" s="131"/>
    </row>
    <row r="1103" spans="1:251" ht="12" customHeight="1">
      <c r="A1103" s="43"/>
      <c r="B1103" s="129"/>
      <c r="C1103" s="130"/>
      <c r="D1103" s="130"/>
      <c r="E1103" s="130"/>
      <c r="F1103" s="130"/>
      <c r="G1103" s="130"/>
      <c r="H1103" s="130"/>
      <c r="I1103" s="130"/>
      <c r="J1103" s="130"/>
      <c r="K1103" s="130"/>
      <c r="L1103" s="130"/>
      <c r="M1103" s="130"/>
      <c r="N1103" s="130"/>
      <c r="O1103" s="130"/>
      <c r="P1103" s="130"/>
      <c r="Q1103" s="130"/>
      <c r="R1103" s="130"/>
      <c r="S1103" s="130"/>
      <c r="T1103" s="130"/>
      <c r="U1103" s="130"/>
      <c r="V1103" s="130"/>
      <c r="W1103" s="130"/>
      <c r="X1103" s="130"/>
      <c r="Y1103" s="130"/>
      <c r="Z1103" s="130"/>
      <c r="AA1103" s="130"/>
      <c r="AB1103" s="130"/>
      <c r="AC1103" s="130"/>
      <c r="AD1103" s="130"/>
      <c r="AE1103" s="130"/>
      <c r="AF1103" s="130"/>
      <c r="AG1103" s="130"/>
      <c r="AH1103" s="130"/>
      <c r="AI1103" s="130"/>
      <c r="AJ1103" s="130"/>
      <c r="AK1103" s="130"/>
      <c r="AL1103" s="130"/>
      <c r="AM1103" s="130"/>
      <c r="AN1103" s="130"/>
      <c r="AO1103" s="130"/>
      <c r="AP1103" s="130"/>
      <c r="AQ1103" s="130"/>
      <c r="AR1103" s="130"/>
      <c r="AS1103" s="130"/>
      <c r="AT1103" s="130"/>
      <c r="AU1103" s="130"/>
      <c r="AV1103" s="130"/>
      <c r="AW1103" s="130"/>
      <c r="AX1103" s="131"/>
      <c r="BC1103" s="51"/>
    </row>
    <row r="1104" spans="1:251" ht="12" customHeight="1">
      <c r="A1104" s="43"/>
      <c r="B1104" s="129"/>
      <c r="C1104" s="130"/>
      <c r="D1104" s="130"/>
      <c r="E1104" s="130"/>
      <c r="F1104" s="130"/>
      <c r="G1104" s="130"/>
      <c r="H1104" s="130"/>
      <c r="I1104" s="130"/>
      <c r="J1104" s="130"/>
      <c r="K1104" s="130"/>
      <c r="L1104" s="130"/>
      <c r="M1104" s="130"/>
      <c r="N1104" s="130"/>
      <c r="O1104" s="130"/>
      <c r="P1104" s="130"/>
      <c r="Q1104" s="130"/>
      <c r="R1104" s="130"/>
      <c r="S1104" s="130"/>
      <c r="T1104" s="130"/>
      <c r="U1104" s="130"/>
      <c r="V1104" s="130"/>
      <c r="W1104" s="130"/>
      <c r="X1104" s="130"/>
      <c r="Y1104" s="130"/>
      <c r="Z1104" s="130"/>
      <c r="AA1104" s="130"/>
      <c r="AB1104" s="130"/>
      <c r="AC1104" s="130"/>
      <c r="AD1104" s="130"/>
      <c r="AE1104" s="130"/>
      <c r="AF1104" s="130"/>
      <c r="AG1104" s="130"/>
      <c r="AH1104" s="130"/>
      <c r="AI1104" s="130"/>
      <c r="AJ1104" s="130"/>
      <c r="AK1104" s="130"/>
      <c r="AL1104" s="130"/>
      <c r="AM1104" s="130"/>
      <c r="AN1104" s="130"/>
      <c r="AO1104" s="130"/>
      <c r="AP1104" s="130"/>
      <c r="AQ1104" s="130"/>
      <c r="AR1104" s="130"/>
      <c r="AS1104" s="130"/>
      <c r="AT1104" s="130"/>
      <c r="AU1104" s="130"/>
      <c r="AV1104" s="130"/>
      <c r="AW1104" s="130"/>
      <c r="AX1104" s="131"/>
    </row>
    <row r="1105" spans="1:251" ht="12" customHeight="1">
      <c r="A1105" s="43"/>
      <c r="B1105" s="129"/>
      <c r="C1105" s="130"/>
      <c r="D1105" s="130"/>
      <c r="E1105" s="130"/>
      <c r="F1105" s="130"/>
      <c r="G1105" s="130"/>
      <c r="H1105" s="130"/>
      <c r="I1105" s="130"/>
      <c r="J1105" s="130"/>
      <c r="K1105" s="130"/>
      <c r="L1105" s="130"/>
      <c r="M1105" s="130"/>
      <c r="N1105" s="130"/>
      <c r="O1105" s="130"/>
      <c r="P1105" s="130"/>
      <c r="Q1105" s="130"/>
      <c r="R1105" s="130"/>
      <c r="S1105" s="130"/>
      <c r="T1105" s="130"/>
      <c r="U1105" s="130"/>
      <c r="V1105" s="130"/>
      <c r="W1105" s="130"/>
      <c r="X1105" s="130"/>
      <c r="Y1105" s="130"/>
      <c r="Z1105" s="130"/>
      <c r="AA1105" s="130"/>
      <c r="AB1105" s="130"/>
      <c r="AC1105" s="130"/>
      <c r="AD1105" s="130"/>
      <c r="AE1105" s="130"/>
      <c r="AF1105" s="130"/>
      <c r="AG1105" s="130"/>
      <c r="AH1105" s="130"/>
      <c r="AI1105" s="130"/>
      <c r="AJ1105" s="130"/>
      <c r="AK1105" s="130"/>
      <c r="AL1105" s="130"/>
      <c r="AM1105" s="130"/>
      <c r="AN1105" s="130"/>
      <c r="AO1105" s="130"/>
      <c r="AP1105" s="130"/>
      <c r="AQ1105" s="130"/>
      <c r="AR1105" s="130"/>
      <c r="AS1105" s="130"/>
      <c r="AT1105" s="130"/>
      <c r="AU1105" s="130"/>
      <c r="AV1105" s="130"/>
      <c r="AW1105" s="130"/>
      <c r="AX1105" s="131"/>
    </row>
    <row r="1106" spans="1:251" ht="12" customHeight="1">
      <c r="A1106" s="43"/>
      <c r="B1106" s="129"/>
      <c r="C1106" s="130"/>
      <c r="D1106" s="130"/>
      <c r="E1106" s="130"/>
      <c r="F1106" s="130"/>
      <c r="G1106" s="130"/>
      <c r="H1106" s="130"/>
      <c r="I1106" s="130"/>
      <c r="J1106" s="130"/>
      <c r="K1106" s="130"/>
      <c r="L1106" s="130"/>
      <c r="M1106" s="130"/>
      <c r="N1106" s="130"/>
      <c r="O1106" s="130"/>
      <c r="P1106" s="130"/>
      <c r="Q1106" s="130"/>
      <c r="R1106" s="130"/>
      <c r="S1106" s="130"/>
      <c r="T1106" s="130"/>
      <c r="U1106" s="130"/>
      <c r="V1106" s="130"/>
      <c r="W1106" s="130"/>
      <c r="X1106" s="130"/>
      <c r="Y1106" s="130"/>
      <c r="Z1106" s="130"/>
      <c r="AA1106" s="130"/>
      <c r="AB1106" s="130"/>
      <c r="AC1106" s="130"/>
      <c r="AD1106" s="130"/>
      <c r="AE1106" s="130"/>
      <c r="AF1106" s="130"/>
      <c r="AG1106" s="130"/>
      <c r="AH1106" s="130"/>
      <c r="AI1106" s="130"/>
      <c r="AJ1106" s="130"/>
      <c r="AK1106" s="130"/>
      <c r="AL1106" s="130"/>
      <c r="AM1106" s="130"/>
      <c r="AN1106" s="130"/>
      <c r="AO1106" s="130"/>
      <c r="AP1106" s="130"/>
      <c r="AQ1106" s="130"/>
      <c r="AR1106" s="130"/>
      <c r="AS1106" s="130"/>
      <c r="AT1106" s="130"/>
      <c r="AU1106" s="130"/>
      <c r="AV1106" s="130"/>
      <c r="AW1106" s="130"/>
      <c r="AX1106" s="131"/>
    </row>
    <row r="1107" spans="1:251" ht="15" thickBot="1">
      <c r="A1107" s="52"/>
      <c r="B1107" s="53"/>
      <c r="C1107" s="54"/>
      <c r="D1107" s="54"/>
      <c r="E1107" s="54"/>
      <c r="F1107" s="54"/>
      <c r="G1107" s="54"/>
      <c r="H1107" s="54"/>
      <c r="I1107" s="54"/>
      <c r="J1107" s="54"/>
      <c r="K1107" s="54"/>
      <c r="L1107" s="54"/>
      <c r="M1107" s="54"/>
      <c r="N1107" s="54"/>
      <c r="O1107" s="54"/>
      <c r="P1107" s="54"/>
      <c r="Q1107" s="54"/>
      <c r="R1107" s="54"/>
      <c r="S1107" s="54"/>
      <c r="T1107" s="54"/>
      <c r="U1107" s="54"/>
      <c r="V1107" s="54"/>
      <c r="W1107" s="54"/>
      <c r="X1107" s="54"/>
      <c r="Y1107" s="54"/>
      <c r="Z1107" s="54"/>
      <c r="AA1107" s="54"/>
      <c r="AB1107" s="54"/>
      <c r="AC1107" s="54"/>
      <c r="AD1107" s="54"/>
      <c r="AE1107" s="54"/>
      <c r="AF1107" s="54"/>
      <c r="AG1107" s="54"/>
      <c r="AH1107" s="54"/>
      <c r="AI1107" s="54"/>
      <c r="AJ1107" s="54"/>
      <c r="AK1107" s="54"/>
      <c r="AL1107" s="54"/>
      <c r="AM1107" s="54"/>
      <c r="AN1107" s="54"/>
      <c r="AO1107" s="54"/>
      <c r="AP1107" s="54"/>
      <c r="AQ1107" s="54"/>
      <c r="AR1107" s="54"/>
      <c r="AS1107" s="54"/>
      <c r="AT1107" s="54"/>
      <c r="AU1107" s="54"/>
      <c r="AV1107" s="54"/>
      <c r="AW1107" s="54"/>
      <c r="AX1107" s="55"/>
    </row>
    <row r="1108" spans="1:251">
      <c r="B1108" s="56"/>
    </row>
    <row r="1109" spans="1:251" ht="15" thickBot="1">
      <c r="A1109" s="46"/>
      <c r="B1109" s="45" t="s">
        <v>245</v>
      </c>
      <c r="C1109" s="43"/>
      <c r="D1109" s="43"/>
      <c r="E1109" s="43"/>
      <c r="F1109" s="43"/>
      <c r="G1109" s="43"/>
      <c r="H1109" s="43"/>
      <c r="I1109" s="43"/>
      <c r="J1109" s="43"/>
      <c r="K1109" s="43"/>
      <c r="L1109" s="44"/>
      <c r="M1109" s="44"/>
      <c r="N1109" s="44"/>
      <c r="O1109" s="44"/>
      <c r="P1109" s="43"/>
      <c r="Q1109" s="43"/>
      <c r="R1109" s="43"/>
      <c r="S1109" s="43"/>
      <c r="T1109" s="43"/>
      <c r="U1109" s="43"/>
      <c r="V1109" s="45"/>
      <c r="W1109" s="45"/>
      <c r="X1109" s="45"/>
      <c r="Y1109" s="45"/>
      <c r="Z1109" s="45"/>
      <c r="AA1109" s="45"/>
      <c r="AB1109" s="45"/>
      <c r="AC1109" s="45"/>
      <c r="AD1109" s="45"/>
      <c r="AE1109" s="45"/>
      <c r="AF1109" s="45"/>
      <c r="AG1109" s="45"/>
      <c r="AH1109" s="45"/>
      <c r="AI1109" s="45"/>
      <c r="AJ1109" s="45"/>
      <c r="AK1109" s="45"/>
      <c r="AL1109" s="45"/>
      <c r="AM1109" s="45"/>
      <c r="AN1109" s="45"/>
      <c r="AO1109" s="45"/>
      <c r="AP1109" s="45"/>
      <c r="AQ1109" s="45"/>
      <c r="AR1109" s="45"/>
      <c r="AS1109" s="45"/>
      <c r="AT1109" s="45"/>
      <c r="AU1109" s="45"/>
      <c r="AV1109" s="45"/>
      <c r="AW1109" s="45"/>
      <c r="AX1109" s="45"/>
      <c r="DI1109" s="41"/>
    </row>
    <row r="1110" spans="1:251" ht="14.25">
      <c r="A1110" s="43"/>
      <c r="B1110" s="47"/>
      <c r="C1110" s="42"/>
      <c r="D1110" s="42"/>
      <c r="E1110" s="42"/>
      <c r="F1110" s="42"/>
      <c r="G1110" s="42"/>
      <c r="H1110" s="42"/>
      <c r="I1110" s="42"/>
      <c r="J1110" s="42"/>
      <c r="K1110" s="42"/>
      <c r="L1110" s="48"/>
      <c r="M1110" s="48"/>
      <c r="N1110" s="48"/>
      <c r="O1110" s="48"/>
      <c r="P1110" s="42"/>
      <c r="Q1110" s="42"/>
      <c r="R1110" s="42"/>
      <c r="S1110" s="42"/>
      <c r="T1110" s="42"/>
      <c r="U1110" s="42"/>
      <c r="V1110" s="49"/>
      <c r="W1110" s="49"/>
      <c r="X1110" s="49"/>
      <c r="Y1110" s="49"/>
      <c r="Z1110" s="49"/>
      <c r="AA1110" s="49"/>
      <c r="AB1110" s="49"/>
      <c r="AC1110" s="49"/>
      <c r="AD1110" s="49"/>
      <c r="AE1110" s="49"/>
      <c r="AF1110" s="49"/>
      <c r="AG1110" s="49"/>
      <c r="AH1110" s="49"/>
      <c r="AI1110" s="49"/>
      <c r="AJ1110" s="49"/>
      <c r="AK1110" s="49"/>
      <c r="AL1110" s="49"/>
      <c r="AM1110" s="49"/>
      <c r="AN1110" s="49"/>
      <c r="AO1110" s="49"/>
      <c r="AP1110" s="49"/>
      <c r="AQ1110" s="49"/>
      <c r="AR1110" s="49"/>
      <c r="AS1110" s="49"/>
      <c r="AT1110" s="49"/>
      <c r="AU1110" s="49"/>
      <c r="AV1110" s="49"/>
      <c r="AW1110" s="49"/>
      <c r="AX1110" s="50"/>
    </row>
    <row r="1111" spans="1:251" ht="12" customHeight="1">
      <c r="A1111" s="43"/>
      <c r="B1111" s="129" t="s">
        <v>468</v>
      </c>
      <c r="C1111" s="130"/>
      <c r="D1111" s="130"/>
      <c r="E1111" s="130"/>
      <c r="F1111" s="130"/>
      <c r="G1111" s="130"/>
      <c r="H1111" s="130"/>
      <c r="I1111" s="130"/>
      <c r="J1111" s="130"/>
      <c r="K1111" s="130"/>
      <c r="L1111" s="130"/>
      <c r="M1111" s="130"/>
      <c r="N1111" s="130"/>
      <c r="O1111" s="130"/>
      <c r="P1111" s="130"/>
      <c r="Q1111" s="130"/>
      <c r="R1111" s="130"/>
      <c r="S1111" s="130"/>
      <c r="T1111" s="130"/>
      <c r="U1111" s="130"/>
      <c r="V1111" s="130"/>
      <c r="W1111" s="130"/>
      <c r="X1111" s="130"/>
      <c r="Y1111" s="130"/>
      <c r="Z1111" s="130"/>
      <c r="AA1111" s="130"/>
      <c r="AB1111" s="130"/>
      <c r="AC1111" s="130"/>
      <c r="AD1111" s="130"/>
      <c r="AE1111" s="130"/>
      <c r="AF1111" s="130"/>
      <c r="AG1111" s="130"/>
      <c r="AH1111" s="130"/>
      <c r="AI1111" s="130"/>
      <c r="AJ1111" s="130"/>
      <c r="AK1111" s="130"/>
      <c r="AL1111" s="130"/>
      <c r="AM1111" s="130"/>
      <c r="AN1111" s="130"/>
      <c r="AO1111" s="130"/>
      <c r="AP1111" s="130"/>
      <c r="AQ1111" s="130"/>
      <c r="AR1111" s="130"/>
      <c r="AS1111" s="130"/>
      <c r="AT1111" s="130"/>
      <c r="AU1111" s="130"/>
      <c r="AV1111" s="130"/>
      <c r="AW1111" s="130"/>
      <c r="AX1111" s="131"/>
    </row>
    <row r="1112" spans="1:251" ht="12" customHeight="1">
      <c r="A1112" s="43"/>
      <c r="B1112" s="129"/>
      <c r="C1112" s="130"/>
      <c r="D1112" s="130"/>
      <c r="E1112" s="130"/>
      <c r="F1112" s="130"/>
      <c r="G1112" s="130"/>
      <c r="H1112" s="130"/>
      <c r="I1112" s="130"/>
      <c r="J1112" s="130"/>
      <c r="K1112" s="130"/>
      <c r="L1112" s="130"/>
      <c r="M1112" s="130"/>
      <c r="N1112" s="130"/>
      <c r="O1112" s="130"/>
      <c r="P1112" s="130"/>
      <c r="Q1112" s="130"/>
      <c r="R1112" s="130"/>
      <c r="S1112" s="130"/>
      <c r="T1112" s="130"/>
      <c r="U1112" s="130"/>
      <c r="V1112" s="130"/>
      <c r="W1112" s="130"/>
      <c r="X1112" s="130"/>
      <c r="Y1112" s="130"/>
      <c r="Z1112" s="130"/>
      <c r="AA1112" s="130"/>
      <c r="AB1112" s="130"/>
      <c r="AC1112" s="130"/>
      <c r="AD1112" s="130"/>
      <c r="AE1112" s="130"/>
      <c r="AF1112" s="130"/>
      <c r="AG1112" s="130"/>
      <c r="AH1112" s="130"/>
      <c r="AI1112" s="130"/>
      <c r="AJ1112" s="130"/>
      <c r="AK1112" s="130"/>
      <c r="AL1112" s="130"/>
      <c r="AM1112" s="130"/>
      <c r="AN1112" s="130"/>
      <c r="AO1112" s="130"/>
      <c r="AP1112" s="130"/>
      <c r="AQ1112" s="130"/>
      <c r="AR1112" s="130"/>
      <c r="AS1112" s="130"/>
      <c r="AT1112" s="130"/>
      <c r="AU1112" s="130"/>
      <c r="AV1112" s="130"/>
      <c r="AW1112" s="130"/>
      <c r="AX1112" s="131"/>
    </row>
    <row r="1113" spans="1:251" ht="12" customHeight="1">
      <c r="A1113" s="43"/>
      <c r="B1113" s="129"/>
      <c r="C1113" s="130"/>
      <c r="D1113" s="130"/>
      <c r="E1113" s="130"/>
      <c r="F1113" s="130"/>
      <c r="G1113" s="130"/>
      <c r="H1113" s="130"/>
      <c r="I1113" s="130"/>
      <c r="J1113" s="130"/>
      <c r="K1113" s="130"/>
      <c r="L1113" s="130"/>
      <c r="M1113" s="130"/>
      <c r="N1113" s="130"/>
      <c r="O1113" s="130"/>
      <c r="P1113" s="130"/>
      <c r="Q1113" s="130"/>
      <c r="R1113" s="130"/>
      <c r="S1113" s="130"/>
      <c r="T1113" s="130"/>
      <c r="U1113" s="130"/>
      <c r="V1113" s="130"/>
      <c r="W1113" s="130"/>
      <c r="X1113" s="130"/>
      <c r="Y1113" s="130"/>
      <c r="Z1113" s="130"/>
      <c r="AA1113" s="130"/>
      <c r="AB1113" s="130"/>
      <c r="AC1113" s="130"/>
      <c r="AD1113" s="130"/>
      <c r="AE1113" s="130"/>
      <c r="AF1113" s="130"/>
      <c r="AG1113" s="130"/>
      <c r="AH1113" s="130"/>
      <c r="AI1113" s="130"/>
      <c r="AJ1113" s="130"/>
      <c r="AK1113" s="130"/>
      <c r="AL1113" s="130"/>
      <c r="AM1113" s="130"/>
      <c r="AN1113" s="130"/>
      <c r="AO1113" s="130"/>
      <c r="AP1113" s="130"/>
      <c r="AQ1113" s="130"/>
      <c r="AR1113" s="130"/>
      <c r="AS1113" s="130"/>
      <c r="AT1113" s="130"/>
      <c r="AU1113" s="130"/>
      <c r="AV1113" s="130"/>
      <c r="AW1113" s="130"/>
      <c r="AX1113" s="131"/>
    </row>
    <row r="1114" spans="1:251" ht="12" customHeight="1">
      <c r="A1114" s="43"/>
      <c r="B1114" s="129"/>
      <c r="C1114" s="130"/>
      <c r="D1114" s="130"/>
      <c r="E1114" s="130"/>
      <c r="F1114" s="130"/>
      <c r="G1114" s="130"/>
      <c r="H1114" s="130"/>
      <c r="I1114" s="130"/>
      <c r="J1114" s="130"/>
      <c r="K1114" s="130"/>
      <c r="L1114" s="130"/>
      <c r="M1114" s="130"/>
      <c r="N1114" s="130"/>
      <c r="O1114" s="130"/>
      <c r="P1114" s="130"/>
      <c r="Q1114" s="130"/>
      <c r="R1114" s="130"/>
      <c r="S1114" s="130"/>
      <c r="T1114" s="130"/>
      <c r="U1114" s="130"/>
      <c r="V1114" s="130"/>
      <c r="W1114" s="130"/>
      <c r="X1114" s="130"/>
      <c r="Y1114" s="130"/>
      <c r="Z1114" s="130"/>
      <c r="AA1114" s="130"/>
      <c r="AB1114" s="130"/>
      <c r="AC1114" s="130"/>
      <c r="AD1114" s="130"/>
      <c r="AE1114" s="130"/>
      <c r="AF1114" s="130"/>
      <c r="AG1114" s="130"/>
      <c r="AH1114" s="130"/>
      <c r="AI1114" s="130"/>
      <c r="AJ1114" s="130"/>
      <c r="AK1114" s="130"/>
      <c r="AL1114" s="130"/>
      <c r="AM1114" s="130"/>
      <c r="AN1114" s="130"/>
      <c r="AO1114" s="130"/>
      <c r="AP1114" s="130"/>
      <c r="AQ1114" s="130"/>
      <c r="AR1114" s="130"/>
      <c r="AS1114" s="130"/>
      <c r="AT1114" s="130"/>
      <c r="AU1114" s="130"/>
      <c r="AV1114" s="130"/>
      <c r="AW1114" s="130"/>
      <c r="AX1114" s="131"/>
    </row>
    <row r="1115" spans="1:251" ht="12" customHeight="1">
      <c r="A1115" s="43"/>
      <c r="B1115" s="129"/>
      <c r="C1115" s="130"/>
      <c r="D1115" s="130"/>
      <c r="E1115" s="130"/>
      <c r="F1115" s="130"/>
      <c r="G1115" s="130"/>
      <c r="H1115" s="130"/>
      <c r="I1115" s="130"/>
      <c r="J1115" s="130"/>
      <c r="K1115" s="130"/>
      <c r="L1115" s="130"/>
      <c r="M1115" s="130"/>
      <c r="N1115" s="130"/>
      <c r="O1115" s="130"/>
      <c r="P1115" s="130"/>
      <c r="Q1115" s="130"/>
      <c r="R1115" s="130"/>
      <c r="S1115" s="130"/>
      <c r="T1115" s="130"/>
      <c r="U1115" s="130"/>
      <c r="V1115" s="130"/>
      <c r="W1115" s="130"/>
      <c r="X1115" s="130"/>
      <c r="Y1115" s="130"/>
      <c r="Z1115" s="130"/>
      <c r="AA1115" s="130"/>
      <c r="AB1115" s="130"/>
      <c r="AC1115" s="130"/>
      <c r="AD1115" s="130"/>
      <c r="AE1115" s="130"/>
      <c r="AF1115" s="130"/>
      <c r="AG1115" s="130"/>
      <c r="AH1115" s="130"/>
      <c r="AI1115" s="130"/>
      <c r="AJ1115" s="130"/>
      <c r="AK1115" s="130"/>
      <c r="AL1115" s="130"/>
      <c r="AM1115" s="130"/>
      <c r="AN1115" s="130"/>
      <c r="AO1115" s="130"/>
      <c r="AP1115" s="130"/>
      <c r="AQ1115" s="130"/>
      <c r="AR1115" s="130"/>
      <c r="AS1115" s="130"/>
      <c r="AT1115" s="130"/>
      <c r="AU1115" s="130"/>
      <c r="AV1115" s="130"/>
      <c r="AW1115" s="130"/>
      <c r="AX1115" s="131"/>
    </row>
    <row r="1116" spans="1:251" ht="15" thickBot="1">
      <c r="A1116" s="52"/>
      <c r="B1116" s="53"/>
      <c r="C1116" s="54"/>
      <c r="D1116" s="54"/>
      <c r="E1116" s="54"/>
      <c r="F1116" s="54"/>
      <c r="G1116" s="54"/>
      <c r="H1116" s="54"/>
      <c r="I1116" s="54"/>
      <c r="J1116" s="54"/>
      <c r="K1116" s="54"/>
      <c r="L1116" s="54"/>
      <c r="M1116" s="54"/>
      <c r="N1116" s="54"/>
      <c r="O1116" s="54"/>
      <c r="P1116" s="54"/>
      <c r="Q1116" s="54"/>
      <c r="R1116" s="54"/>
      <c r="S1116" s="54"/>
      <c r="T1116" s="54"/>
      <c r="U1116" s="54"/>
      <c r="V1116" s="54"/>
      <c r="W1116" s="54"/>
      <c r="X1116" s="54"/>
      <c r="Y1116" s="54"/>
      <c r="Z1116" s="54"/>
      <c r="AA1116" s="54"/>
      <c r="AB1116" s="54"/>
      <c r="AC1116" s="54"/>
      <c r="AD1116" s="54"/>
      <c r="AE1116" s="54"/>
      <c r="AF1116" s="54"/>
      <c r="AG1116" s="54"/>
      <c r="AH1116" s="54"/>
      <c r="AI1116" s="54"/>
      <c r="AJ1116" s="54"/>
      <c r="AK1116" s="54"/>
      <c r="AL1116" s="54"/>
      <c r="AM1116" s="54"/>
      <c r="AN1116" s="54"/>
      <c r="AO1116" s="54"/>
      <c r="AP1116" s="54"/>
      <c r="AQ1116" s="54"/>
      <c r="AR1116" s="54"/>
      <c r="AS1116" s="54"/>
      <c r="AT1116" s="54"/>
      <c r="AU1116" s="54"/>
      <c r="AV1116" s="54"/>
      <c r="AW1116" s="54"/>
      <c r="AX1116" s="55"/>
    </row>
    <row r="1117" spans="1:251">
      <c r="B1117" s="56"/>
    </row>
    <row r="1118" spans="1:251" ht="14.25">
      <c r="B1118" s="45" t="s">
        <v>247</v>
      </c>
      <c r="C1118" s="43"/>
      <c r="D1118" s="43"/>
      <c r="E1118" s="43"/>
      <c r="F1118" s="43"/>
      <c r="G1118" s="43"/>
      <c r="H1118" s="43"/>
      <c r="I1118" s="43"/>
      <c r="J1118" s="43"/>
      <c r="K1118" s="43"/>
      <c r="L1118" s="44"/>
      <c r="M1118" s="44"/>
      <c r="N1118" s="44"/>
      <c r="O1118" s="44"/>
      <c r="P1118" s="43"/>
      <c r="Q1118" s="43"/>
      <c r="R1118" s="43"/>
      <c r="S1118" s="43"/>
      <c r="T1118" s="43"/>
      <c r="U1118" s="43"/>
      <c r="V1118" s="45"/>
      <c r="W1118" s="45"/>
      <c r="X1118" s="45"/>
      <c r="Y1118" s="45"/>
      <c r="Z1118" s="45"/>
      <c r="AA1118" s="45"/>
      <c r="AB1118" s="45"/>
      <c r="AC1118" s="45"/>
      <c r="AD1118" s="45"/>
      <c r="AE1118" s="45"/>
      <c r="AF1118" s="45"/>
      <c r="AG1118" s="45"/>
      <c r="AH1118" s="45"/>
      <c r="AI1118" s="45"/>
      <c r="AJ1118" s="45"/>
      <c r="AK1118" s="45"/>
      <c r="AL1118" s="45"/>
      <c r="AM1118" s="45"/>
      <c r="AN1118" s="45"/>
      <c r="AO1118" s="45"/>
      <c r="AP1118" s="45"/>
      <c r="AQ1118" s="45"/>
      <c r="AR1118" s="45"/>
      <c r="AS1118" s="45"/>
      <c r="AT1118" s="45"/>
      <c r="AU1118" s="45"/>
      <c r="AV1118" s="45"/>
      <c r="AW1118" s="45"/>
      <c r="AX1118" s="45"/>
    </row>
    <row r="1119" spans="1:251" ht="15" thickBot="1">
      <c r="B1119" s="43"/>
      <c r="C1119" s="43"/>
      <c r="D1119" s="43"/>
      <c r="E1119" s="43"/>
      <c r="F1119" s="43"/>
      <c r="G1119" s="43"/>
      <c r="H1119" s="43"/>
      <c r="I1119" s="43"/>
      <c r="J1119" s="43"/>
      <c r="K1119" s="43"/>
      <c r="L1119" s="44"/>
      <c r="M1119" s="44"/>
      <c r="N1119" s="44"/>
      <c r="O1119" s="44"/>
      <c r="P1119" s="43"/>
      <c r="Q1119" s="43"/>
      <c r="R1119" s="43"/>
      <c r="S1119" s="43"/>
      <c r="T1119" s="43"/>
      <c r="U1119" s="43"/>
      <c r="V1119" s="45"/>
      <c r="W1119" s="45"/>
      <c r="X1119" s="45"/>
      <c r="Y1119" s="45"/>
      <c r="Z1119" s="45"/>
      <c r="AA1119" s="45"/>
      <c r="AB1119" s="45"/>
      <c r="AC1119" s="45"/>
      <c r="AD1119" s="45"/>
      <c r="AE1119" s="45"/>
      <c r="AF1119" s="45"/>
      <c r="AG1119" s="45"/>
      <c r="AH1119" s="45"/>
      <c r="AI1119" s="45"/>
      <c r="AJ1119" s="45"/>
      <c r="AK1119" s="45"/>
      <c r="AL1119" s="45"/>
      <c r="AM1119" s="45"/>
      <c r="AN1119" s="45"/>
      <c r="AO1119" s="45"/>
      <c r="AP1119" s="45"/>
      <c r="AQ1119" s="45"/>
      <c r="AR1119" s="45"/>
      <c r="AS1119" s="45"/>
      <c r="AT1119" s="45"/>
      <c r="AU1119" s="45"/>
      <c r="AV1119" s="45"/>
      <c r="AW1119" s="45"/>
      <c r="AX1119" s="57" t="s">
        <v>248</v>
      </c>
    </row>
    <row r="1120" spans="1:251" s="51" customFormat="1" ht="13.5" customHeight="1">
      <c r="A1120" s="43"/>
      <c r="B1120" s="132" t="s">
        <v>249</v>
      </c>
      <c r="C1120" s="133"/>
      <c r="D1120" s="133"/>
      <c r="E1120" s="133"/>
      <c r="F1120" s="133"/>
      <c r="G1120" s="133"/>
      <c r="H1120" s="133"/>
      <c r="I1120" s="133"/>
      <c r="J1120" s="133"/>
      <c r="K1120" s="133"/>
      <c r="L1120" s="133"/>
      <c r="M1120" s="133"/>
      <c r="N1120" s="133"/>
      <c r="O1120" s="133"/>
      <c r="P1120" s="133"/>
      <c r="Q1120" s="133"/>
      <c r="R1120" s="133"/>
      <c r="S1120" s="133"/>
      <c r="T1120" s="133"/>
      <c r="U1120" s="133"/>
      <c r="V1120" s="133"/>
      <c r="W1120" s="133"/>
      <c r="X1120" s="133"/>
      <c r="Y1120" s="133"/>
      <c r="Z1120" s="134"/>
      <c r="AA1120" s="138" t="s">
        <v>250</v>
      </c>
      <c r="AB1120" s="133"/>
      <c r="AC1120" s="133"/>
      <c r="AD1120" s="133"/>
      <c r="AE1120" s="133"/>
      <c r="AF1120" s="133"/>
      <c r="AG1120" s="133"/>
      <c r="AH1120" s="133"/>
      <c r="AI1120" s="134"/>
      <c r="AJ1120" s="138" t="s">
        <v>251</v>
      </c>
      <c r="AK1120" s="133"/>
      <c r="AL1120" s="133"/>
      <c r="AM1120" s="133"/>
      <c r="AN1120" s="133"/>
      <c r="AO1120" s="133"/>
      <c r="AP1120" s="133"/>
      <c r="AQ1120" s="133"/>
      <c r="AR1120" s="134"/>
      <c r="AS1120" s="138" t="s">
        <v>252</v>
      </c>
      <c r="AT1120" s="133"/>
      <c r="AU1120" s="133"/>
      <c r="AV1120" s="133"/>
      <c r="AW1120" s="133"/>
      <c r="AX1120" s="140"/>
      <c r="AY1120" s="37"/>
      <c r="AZ1120" s="37"/>
      <c r="BA1120" s="37"/>
      <c r="BB1120" s="37"/>
      <c r="BC1120" s="37"/>
      <c r="BD1120" s="37"/>
      <c r="BE1120" s="37"/>
      <c r="BF1120" s="37"/>
      <c r="BG1120" s="37"/>
      <c r="BH1120" s="37"/>
      <c r="BI1120" s="37"/>
      <c r="BJ1120" s="37"/>
      <c r="BK1120" s="37"/>
      <c r="BL1120" s="37"/>
      <c r="BM1120" s="37"/>
      <c r="BN1120" s="37"/>
      <c r="BO1120" s="37"/>
      <c r="BP1120" s="37"/>
      <c r="BQ1120" s="37"/>
      <c r="BR1120" s="37"/>
      <c r="BS1120" s="37"/>
      <c r="BT1120" s="37"/>
      <c r="BU1120" s="37"/>
      <c r="BV1120" s="37"/>
      <c r="BW1120" s="37"/>
      <c r="BX1120" s="37"/>
      <c r="BY1120" s="37"/>
      <c r="BZ1120" s="37"/>
      <c r="CA1120" s="37"/>
      <c r="CB1120" s="37"/>
      <c r="CC1120" s="37"/>
      <c r="CD1120" s="37"/>
      <c r="CE1120" s="37"/>
      <c r="CF1120" s="37"/>
      <c r="CG1120" s="37"/>
      <c r="CH1120" s="37"/>
      <c r="CI1120" s="37"/>
      <c r="CJ1120" s="37"/>
      <c r="CK1120" s="37"/>
      <c r="CL1120" s="37"/>
      <c r="CM1120" s="37"/>
      <c r="CN1120" s="37"/>
      <c r="CO1120" s="37"/>
      <c r="CP1120" s="37"/>
      <c r="CQ1120" s="37"/>
      <c r="CR1120" s="37"/>
      <c r="CS1120" s="37"/>
      <c r="CT1120" s="37"/>
      <c r="CU1120" s="37"/>
      <c r="CV1120" s="37"/>
      <c r="CW1120" s="37"/>
      <c r="CX1120" s="37"/>
      <c r="CY1120" s="37"/>
      <c r="CZ1120" s="37"/>
      <c r="DA1120" s="37"/>
      <c r="DB1120" s="37"/>
      <c r="DC1120" s="37"/>
      <c r="DD1120" s="37"/>
      <c r="DE1120" s="37"/>
      <c r="DF1120" s="37"/>
      <c r="DG1120" s="37"/>
      <c r="DH1120" s="37"/>
      <c r="DI1120" s="37"/>
      <c r="DJ1120" s="37"/>
      <c r="DK1120" s="37"/>
      <c r="DL1120" s="37"/>
      <c r="DM1120" s="37"/>
      <c r="DN1120" s="37"/>
      <c r="DO1120" s="37"/>
      <c r="DP1120" s="37"/>
      <c r="DQ1120" s="37"/>
      <c r="DR1120" s="37"/>
      <c r="DS1120" s="37"/>
      <c r="DT1120" s="37"/>
      <c r="DU1120" s="37"/>
      <c r="DV1120" s="37"/>
      <c r="DW1120" s="37"/>
      <c r="DX1120" s="37"/>
      <c r="DY1120" s="37"/>
      <c r="DZ1120" s="37"/>
      <c r="EA1120" s="37"/>
      <c r="EB1120" s="37"/>
      <c r="EC1120" s="37"/>
      <c r="ED1120" s="37"/>
      <c r="EE1120" s="37"/>
      <c r="EF1120" s="37"/>
      <c r="EG1120" s="37"/>
      <c r="EH1120" s="37"/>
      <c r="EI1120" s="37"/>
      <c r="EJ1120" s="37"/>
      <c r="EK1120" s="37"/>
      <c r="EL1120" s="37"/>
      <c r="EM1120" s="37"/>
      <c r="EN1120" s="37"/>
      <c r="EO1120" s="37"/>
      <c r="EP1120" s="37"/>
      <c r="EQ1120" s="37"/>
      <c r="ER1120" s="37"/>
      <c r="ES1120" s="37"/>
      <c r="ET1120" s="37"/>
      <c r="EU1120" s="37"/>
      <c r="EV1120" s="37"/>
      <c r="EW1120" s="37"/>
      <c r="EX1120" s="37"/>
      <c r="EY1120" s="37"/>
      <c r="EZ1120" s="37"/>
      <c r="FA1120" s="37"/>
      <c r="FB1120" s="37"/>
      <c r="FC1120" s="37"/>
      <c r="FD1120" s="37"/>
      <c r="FE1120" s="37"/>
      <c r="FF1120" s="37"/>
      <c r="FG1120" s="37"/>
      <c r="FH1120" s="37"/>
      <c r="FI1120" s="37"/>
      <c r="FJ1120" s="37"/>
      <c r="FK1120" s="37"/>
      <c r="FL1120" s="37"/>
      <c r="FM1120" s="37"/>
      <c r="FN1120" s="37"/>
      <c r="FO1120" s="37"/>
      <c r="FP1120" s="37"/>
      <c r="FQ1120" s="37"/>
      <c r="FR1120" s="37"/>
      <c r="FS1120" s="37"/>
      <c r="FT1120" s="37"/>
      <c r="FU1120" s="37"/>
      <c r="FV1120" s="37"/>
      <c r="FW1120" s="37"/>
      <c r="FX1120" s="37"/>
      <c r="FY1120" s="37"/>
      <c r="FZ1120" s="37"/>
      <c r="GA1120" s="37"/>
      <c r="GB1120" s="37"/>
      <c r="GC1120" s="37"/>
      <c r="GD1120" s="37"/>
      <c r="GE1120" s="37"/>
      <c r="GF1120" s="37"/>
      <c r="GG1120" s="37"/>
      <c r="GH1120" s="37"/>
      <c r="GI1120" s="37"/>
      <c r="GJ1120" s="37"/>
      <c r="GK1120" s="37"/>
      <c r="GL1120" s="37"/>
      <c r="GM1120" s="37"/>
      <c r="GN1120" s="37"/>
      <c r="GO1120" s="37"/>
      <c r="GP1120" s="37"/>
      <c r="GQ1120" s="37"/>
      <c r="GR1120" s="37"/>
      <c r="GS1120" s="37"/>
      <c r="GT1120" s="37"/>
      <c r="GU1120" s="37"/>
      <c r="GV1120" s="37"/>
      <c r="GW1120" s="37"/>
      <c r="GX1120" s="37"/>
      <c r="GY1120" s="37"/>
      <c r="GZ1120" s="37"/>
      <c r="HA1120" s="37"/>
      <c r="HB1120" s="37"/>
      <c r="HC1120" s="37"/>
      <c r="HD1120" s="37"/>
      <c r="HE1120" s="37"/>
      <c r="HF1120" s="37"/>
      <c r="HG1120" s="37"/>
      <c r="HH1120" s="37"/>
      <c r="HI1120" s="37"/>
      <c r="HJ1120" s="37"/>
      <c r="HK1120" s="37"/>
      <c r="HL1120" s="37"/>
      <c r="HM1120" s="37"/>
      <c r="HN1120" s="37"/>
      <c r="HO1120" s="37"/>
      <c r="HP1120" s="37"/>
      <c r="HQ1120" s="37"/>
      <c r="HR1120" s="37"/>
      <c r="HS1120" s="37"/>
      <c r="HT1120" s="37"/>
      <c r="HU1120" s="37"/>
      <c r="HV1120" s="37"/>
      <c r="HW1120" s="37"/>
      <c r="HX1120" s="37"/>
      <c r="HY1120" s="37"/>
      <c r="HZ1120" s="37"/>
      <c r="IA1120" s="37"/>
      <c r="IB1120" s="37"/>
      <c r="IC1120" s="37"/>
      <c r="ID1120" s="37"/>
      <c r="IE1120" s="37"/>
      <c r="IF1120" s="37"/>
      <c r="IG1120" s="37"/>
      <c r="IH1120" s="37"/>
      <c r="II1120" s="37"/>
      <c r="IJ1120" s="37"/>
      <c r="IK1120" s="37"/>
      <c r="IL1120" s="37"/>
      <c r="IM1120" s="37"/>
      <c r="IN1120" s="37"/>
      <c r="IO1120" s="37"/>
      <c r="IP1120" s="37"/>
      <c r="IQ1120" s="37"/>
    </row>
    <row r="1121" spans="1:251" s="51" customFormat="1" ht="13.5">
      <c r="A1121" s="43"/>
      <c r="B1121" s="135"/>
      <c r="C1121" s="136"/>
      <c r="D1121" s="136"/>
      <c r="E1121" s="136"/>
      <c r="F1121" s="136"/>
      <c r="G1121" s="136"/>
      <c r="H1121" s="136"/>
      <c r="I1121" s="136"/>
      <c r="J1121" s="136"/>
      <c r="K1121" s="136"/>
      <c r="L1121" s="136"/>
      <c r="M1121" s="136"/>
      <c r="N1121" s="136"/>
      <c r="O1121" s="136"/>
      <c r="P1121" s="136"/>
      <c r="Q1121" s="136"/>
      <c r="R1121" s="136"/>
      <c r="S1121" s="136"/>
      <c r="T1121" s="136"/>
      <c r="U1121" s="136"/>
      <c r="V1121" s="136"/>
      <c r="W1121" s="136"/>
      <c r="X1121" s="136"/>
      <c r="Y1121" s="136"/>
      <c r="Z1121" s="137"/>
      <c r="AA1121" s="139"/>
      <c r="AB1121" s="136"/>
      <c r="AC1121" s="136"/>
      <c r="AD1121" s="136"/>
      <c r="AE1121" s="136"/>
      <c r="AF1121" s="136"/>
      <c r="AG1121" s="136"/>
      <c r="AH1121" s="136"/>
      <c r="AI1121" s="137"/>
      <c r="AJ1121" s="139"/>
      <c r="AK1121" s="136"/>
      <c r="AL1121" s="136"/>
      <c r="AM1121" s="136"/>
      <c r="AN1121" s="136"/>
      <c r="AO1121" s="136"/>
      <c r="AP1121" s="136"/>
      <c r="AQ1121" s="136"/>
      <c r="AR1121" s="137"/>
      <c r="AS1121" s="139"/>
      <c r="AT1121" s="136"/>
      <c r="AU1121" s="136"/>
      <c r="AV1121" s="136"/>
      <c r="AW1121" s="136"/>
      <c r="AX1121" s="141"/>
      <c r="AY1121" s="37"/>
      <c r="AZ1121" s="37"/>
      <c r="BA1121" s="37"/>
      <c r="BB1121" s="58"/>
      <c r="BC1121" s="59"/>
      <c r="BE1121" s="37"/>
      <c r="BF1121" s="37"/>
      <c r="BG1121" s="37"/>
      <c r="BH1121" s="37"/>
      <c r="BI1121" s="37"/>
      <c r="BJ1121" s="37"/>
      <c r="BK1121" s="37"/>
      <c r="BL1121" s="37"/>
      <c r="BM1121" s="37"/>
      <c r="BN1121" s="37"/>
      <c r="BO1121" s="37"/>
      <c r="BP1121" s="37"/>
      <c r="BQ1121" s="37"/>
      <c r="BR1121" s="37"/>
      <c r="BS1121" s="37"/>
      <c r="BT1121" s="37"/>
      <c r="BU1121" s="37"/>
      <c r="BV1121" s="37"/>
      <c r="BW1121" s="37"/>
      <c r="BX1121" s="37"/>
      <c r="BY1121" s="37"/>
      <c r="BZ1121" s="37"/>
      <c r="CA1121" s="37"/>
      <c r="CB1121" s="37"/>
      <c r="CC1121" s="37"/>
      <c r="CD1121" s="37"/>
      <c r="CE1121" s="37"/>
      <c r="CF1121" s="37"/>
      <c r="CG1121" s="37"/>
      <c r="CH1121" s="37"/>
      <c r="CI1121" s="37"/>
      <c r="CJ1121" s="37"/>
      <c r="CK1121" s="37"/>
      <c r="CL1121" s="37"/>
      <c r="CM1121" s="37"/>
      <c r="CN1121" s="37"/>
      <c r="CO1121" s="37"/>
      <c r="CP1121" s="37"/>
      <c r="CQ1121" s="37"/>
      <c r="CR1121" s="37"/>
      <c r="CS1121" s="37"/>
      <c r="CT1121" s="37"/>
      <c r="CU1121" s="37"/>
      <c r="CV1121" s="37"/>
      <c r="CW1121" s="37"/>
      <c r="CX1121" s="37"/>
      <c r="CY1121" s="37"/>
      <c r="CZ1121" s="37"/>
      <c r="DA1121" s="37"/>
      <c r="DB1121" s="37"/>
      <c r="DC1121" s="37"/>
      <c r="DD1121" s="37"/>
      <c r="DE1121" s="37"/>
      <c r="DF1121" s="37"/>
      <c r="DG1121" s="37"/>
      <c r="DH1121" s="37"/>
      <c r="DI1121" s="37"/>
      <c r="DJ1121" s="37"/>
      <c r="DK1121" s="37"/>
      <c r="DL1121" s="37"/>
      <c r="DM1121" s="37"/>
      <c r="DN1121" s="37"/>
      <c r="DO1121" s="37"/>
      <c r="DP1121" s="37"/>
      <c r="DQ1121" s="37"/>
      <c r="DR1121" s="37"/>
      <c r="DS1121" s="37"/>
      <c r="DT1121" s="37"/>
      <c r="DU1121" s="37"/>
      <c r="DV1121" s="37"/>
      <c r="DW1121" s="37"/>
      <c r="DX1121" s="37"/>
      <c r="DY1121" s="37"/>
      <c r="DZ1121" s="37"/>
      <c r="EA1121" s="37"/>
      <c r="EB1121" s="37"/>
      <c r="EC1121" s="37"/>
      <c r="ED1121" s="37"/>
      <c r="EE1121" s="37"/>
      <c r="EF1121" s="37"/>
      <c r="EG1121" s="37"/>
      <c r="EH1121" s="37"/>
      <c r="EI1121" s="37"/>
      <c r="EJ1121" s="37"/>
      <c r="EK1121" s="37"/>
      <c r="EL1121" s="37"/>
      <c r="EM1121" s="37"/>
      <c r="EN1121" s="37"/>
      <c r="EO1121" s="37"/>
      <c r="EP1121" s="37"/>
      <c r="EQ1121" s="37"/>
      <c r="ER1121" s="37"/>
      <c r="ES1121" s="37"/>
      <c r="ET1121" s="37"/>
      <c r="EU1121" s="37"/>
      <c r="EV1121" s="37"/>
      <c r="EW1121" s="37"/>
      <c r="EX1121" s="37"/>
      <c r="EY1121" s="37"/>
      <c r="EZ1121" s="37"/>
      <c r="FA1121" s="37"/>
      <c r="FB1121" s="37"/>
      <c r="FC1121" s="37"/>
      <c r="FD1121" s="37"/>
      <c r="FE1121" s="37"/>
      <c r="FF1121" s="37"/>
      <c r="FG1121" s="37"/>
      <c r="FH1121" s="37"/>
      <c r="FI1121" s="37"/>
      <c r="FJ1121" s="37"/>
      <c r="FK1121" s="37"/>
      <c r="FL1121" s="37"/>
      <c r="FM1121" s="37"/>
      <c r="FN1121" s="37"/>
      <c r="FO1121" s="37"/>
      <c r="FP1121" s="37"/>
      <c r="FQ1121" s="37"/>
      <c r="FR1121" s="37"/>
      <c r="FS1121" s="37"/>
      <c r="FT1121" s="37"/>
      <c r="FU1121" s="37"/>
      <c r="FV1121" s="37"/>
      <c r="FW1121" s="37"/>
      <c r="FX1121" s="37"/>
      <c r="FY1121" s="37"/>
      <c r="FZ1121" s="37"/>
      <c r="GA1121" s="37"/>
      <c r="GB1121" s="37"/>
      <c r="GC1121" s="37"/>
      <c r="GD1121" s="37"/>
      <c r="GE1121" s="37"/>
      <c r="GF1121" s="37"/>
      <c r="GG1121" s="37"/>
      <c r="GH1121" s="37"/>
      <c r="GI1121" s="37"/>
      <c r="GJ1121" s="37"/>
      <c r="GK1121" s="37"/>
      <c r="GL1121" s="37"/>
      <c r="GM1121" s="37"/>
      <c r="GN1121" s="37"/>
      <c r="GO1121" s="37"/>
      <c r="GP1121" s="37"/>
      <c r="GQ1121" s="37"/>
      <c r="GR1121" s="37"/>
      <c r="GS1121" s="37"/>
      <c r="GT1121" s="37"/>
      <c r="GU1121" s="37"/>
      <c r="GV1121" s="37"/>
      <c r="GW1121" s="37"/>
      <c r="GX1121" s="37"/>
      <c r="GY1121" s="37"/>
      <c r="GZ1121" s="37"/>
      <c r="HA1121" s="37"/>
      <c r="HB1121" s="37"/>
      <c r="HC1121" s="37"/>
      <c r="HD1121" s="37"/>
      <c r="HE1121" s="37"/>
      <c r="HF1121" s="37"/>
      <c r="HG1121" s="37"/>
      <c r="HH1121" s="37"/>
      <c r="HI1121" s="37"/>
      <c r="HJ1121" s="37"/>
      <c r="HK1121" s="37"/>
      <c r="HL1121" s="37"/>
      <c r="HM1121" s="37"/>
      <c r="HN1121" s="37"/>
      <c r="HO1121" s="37"/>
      <c r="HP1121" s="37"/>
      <c r="HQ1121" s="37"/>
      <c r="HR1121" s="37"/>
      <c r="HS1121" s="37"/>
      <c r="HT1121" s="37"/>
      <c r="HU1121" s="37"/>
      <c r="HV1121" s="37"/>
      <c r="HW1121" s="37"/>
      <c r="HX1121" s="37"/>
      <c r="HY1121" s="37"/>
      <c r="HZ1121" s="37"/>
      <c r="IA1121" s="37"/>
      <c r="IB1121" s="37"/>
      <c r="IC1121" s="37"/>
      <c r="ID1121" s="37"/>
      <c r="IE1121" s="37"/>
      <c r="IF1121" s="37"/>
      <c r="IG1121" s="37"/>
      <c r="IH1121" s="37"/>
      <c r="II1121" s="37"/>
      <c r="IJ1121" s="37"/>
      <c r="IK1121" s="37"/>
      <c r="IL1121" s="37"/>
      <c r="IM1121" s="37"/>
      <c r="IN1121" s="37"/>
      <c r="IO1121" s="37"/>
      <c r="IP1121" s="37"/>
      <c r="IQ1121" s="37"/>
    </row>
    <row r="1122" spans="1:251" s="51" customFormat="1" ht="18.75" customHeight="1">
      <c r="A1122" s="43"/>
      <c r="B1122" s="60"/>
      <c r="C1122" s="104" t="s">
        <v>469</v>
      </c>
      <c r="D1122" s="105"/>
      <c r="E1122" s="105"/>
      <c r="F1122" s="105"/>
      <c r="G1122" s="105"/>
      <c r="H1122" s="105"/>
      <c r="I1122" s="105"/>
      <c r="J1122" s="105"/>
      <c r="K1122" s="105"/>
      <c r="L1122" s="105"/>
      <c r="M1122" s="105"/>
      <c r="N1122" s="105"/>
      <c r="O1122" s="105"/>
      <c r="P1122" s="105"/>
      <c r="Q1122" s="105"/>
      <c r="R1122" s="105"/>
      <c r="S1122" s="105"/>
      <c r="T1122" s="105"/>
      <c r="U1122" s="105"/>
      <c r="V1122" s="105"/>
      <c r="W1122" s="105"/>
      <c r="X1122" s="105"/>
      <c r="Y1122" s="105"/>
      <c r="Z1122" s="106"/>
      <c r="AA1122" s="107">
        <v>6949</v>
      </c>
      <c r="AB1122" s="108"/>
      <c r="AC1122" s="108"/>
      <c r="AD1122" s="108"/>
      <c r="AE1122" s="108"/>
      <c r="AF1122" s="108"/>
      <c r="AG1122" s="108"/>
      <c r="AH1122" s="108"/>
      <c r="AI1122" s="109"/>
      <c r="AJ1122" s="107">
        <v>6597</v>
      </c>
      <c r="AK1122" s="108"/>
      <c r="AL1122" s="108"/>
      <c r="AM1122" s="108"/>
      <c r="AN1122" s="108"/>
      <c r="AO1122" s="108"/>
      <c r="AP1122" s="108"/>
      <c r="AQ1122" s="108"/>
      <c r="AR1122" s="109"/>
      <c r="AS1122" s="110"/>
      <c r="AT1122" s="111"/>
      <c r="AU1122" s="111"/>
      <c r="AV1122" s="111"/>
      <c r="AW1122" s="111"/>
      <c r="AX1122" s="112"/>
      <c r="AY1122" s="37"/>
      <c r="AZ1122" s="37"/>
      <c r="BA1122" s="37"/>
      <c r="BB1122" s="37"/>
      <c r="BC1122" s="37"/>
      <c r="BD1122" s="37"/>
      <c r="BE1122" s="37"/>
      <c r="BF1122" s="37"/>
      <c r="BG1122" s="37"/>
      <c r="BH1122" s="37"/>
      <c r="BI1122" s="37"/>
      <c r="BJ1122" s="37"/>
      <c r="BK1122" s="37"/>
      <c r="BL1122" s="37"/>
      <c r="BM1122" s="37"/>
      <c r="BN1122" s="37"/>
      <c r="BO1122" s="37"/>
      <c r="BP1122" s="37"/>
      <c r="BQ1122" s="37"/>
      <c r="BR1122" s="37"/>
      <c r="BS1122" s="37"/>
      <c r="BT1122" s="37"/>
      <c r="BU1122" s="37"/>
      <c r="BV1122" s="37"/>
      <c r="BW1122" s="37"/>
      <c r="BX1122" s="37"/>
      <c r="BY1122" s="37"/>
      <c r="BZ1122" s="37"/>
      <c r="CA1122" s="37"/>
      <c r="CB1122" s="37"/>
      <c r="CC1122" s="37"/>
      <c r="CD1122" s="37"/>
      <c r="CE1122" s="37"/>
      <c r="CF1122" s="37"/>
      <c r="CG1122" s="37"/>
      <c r="CH1122" s="37"/>
      <c r="CI1122" s="37"/>
      <c r="CJ1122" s="37"/>
      <c r="CK1122" s="37"/>
      <c r="CL1122" s="37"/>
      <c r="CM1122" s="37"/>
      <c r="CN1122" s="37"/>
      <c r="CO1122" s="37"/>
      <c r="CP1122" s="37"/>
      <c r="CQ1122" s="37"/>
      <c r="CR1122" s="37"/>
      <c r="CS1122" s="37"/>
      <c r="CT1122" s="37"/>
      <c r="CU1122" s="37"/>
      <c r="CV1122" s="37"/>
      <c r="CW1122" s="37"/>
      <c r="CX1122" s="37"/>
      <c r="CY1122" s="37"/>
      <c r="CZ1122" s="37"/>
      <c r="DA1122" s="37"/>
      <c r="DB1122" s="37"/>
      <c r="DC1122" s="37"/>
      <c r="DD1122" s="37"/>
      <c r="DE1122" s="37"/>
      <c r="DF1122" s="37"/>
      <c r="DG1122" s="37"/>
      <c r="DH1122" s="37"/>
      <c r="DI1122" s="37"/>
      <c r="DJ1122" s="37"/>
      <c r="DK1122" s="37"/>
      <c r="DL1122" s="37"/>
      <c r="DM1122" s="37"/>
      <c r="DN1122" s="37"/>
      <c r="DO1122" s="37"/>
      <c r="DP1122" s="37"/>
      <c r="DQ1122" s="37"/>
      <c r="DR1122" s="37"/>
      <c r="DS1122" s="37"/>
      <c r="DT1122" s="37"/>
      <c r="DU1122" s="37"/>
      <c r="DV1122" s="37"/>
      <c r="DW1122" s="37"/>
      <c r="DX1122" s="37"/>
      <c r="DY1122" s="37"/>
      <c r="DZ1122" s="37"/>
      <c r="EA1122" s="37"/>
      <c r="EB1122" s="37"/>
      <c r="EC1122" s="37"/>
      <c r="ED1122" s="37"/>
      <c r="EE1122" s="37"/>
      <c r="EF1122" s="37"/>
      <c r="EG1122" s="37"/>
      <c r="EH1122" s="37"/>
      <c r="EI1122" s="37"/>
      <c r="EJ1122" s="37"/>
      <c r="EK1122" s="37"/>
      <c r="EL1122" s="37"/>
      <c r="EM1122" s="37"/>
      <c r="EN1122" s="37"/>
      <c r="EO1122" s="37"/>
      <c r="EP1122" s="37"/>
      <c r="EQ1122" s="37"/>
      <c r="ER1122" s="37"/>
      <c r="ES1122" s="37"/>
      <c r="ET1122" s="37"/>
      <c r="EU1122" s="37"/>
      <c r="EV1122" s="37"/>
      <c r="EW1122" s="37"/>
      <c r="EX1122" s="37"/>
      <c r="EY1122" s="37"/>
      <c r="EZ1122" s="37"/>
      <c r="FA1122" s="37"/>
      <c r="FB1122" s="37"/>
      <c r="FC1122" s="37"/>
      <c r="FD1122" s="37"/>
      <c r="FE1122" s="37"/>
      <c r="FF1122" s="37"/>
      <c r="FG1122" s="37"/>
      <c r="FH1122" s="37"/>
      <c r="FI1122" s="37"/>
      <c r="FJ1122" s="37"/>
      <c r="FK1122" s="37"/>
      <c r="FL1122" s="37"/>
      <c r="FM1122" s="37"/>
      <c r="FN1122" s="37"/>
      <c r="FO1122" s="37"/>
      <c r="FP1122" s="37"/>
      <c r="FQ1122" s="37"/>
      <c r="FR1122" s="37"/>
      <c r="FS1122" s="37"/>
      <c r="FT1122" s="37"/>
      <c r="FU1122" s="37"/>
      <c r="FV1122" s="37"/>
      <c r="FW1122" s="37"/>
      <c r="FX1122" s="37"/>
      <c r="FY1122" s="37"/>
      <c r="FZ1122" s="37"/>
      <c r="GA1122" s="37"/>
      <c r="GB1122" s="37"/>
      <c r="GC1122" s="37"/>
      <c r="GD1122" s="37"/>
      <c r="GE1122" s="37"/>
      <c r="GF1122" s="37"/>
      <c r="GG1122" s="37"/>
      <c r="GH1122" s="37"/>
      <c r="GI1122" s="37"/>
      <c r="GJ1122" s="37"/>
      <c r="GK1122" s="37"/>
      <c r="GL1122" s="37"/>
      <c r="GM1122" s="37"/>
      <c r="GN1122" s="37"/>
      <c r="GO1122" s="37"/>
      <c r="GP1122" s="37"/>
      <c r="GQ1122" s="37"/>
      <c r="GR1122" s="37"/>
      <c r="GS1122" s="37"/>
      <c r="GT1122" s="37"/>
      <c r="GU1122" s="37"/>
      <c r="GV1122" s="37"/>
      <c r="GW1122" s="37"/>
      <c r="GX1122" s="37"/>
      <c r="GY1122" s="37"/>
      <c r="GZ1122" s="37"/>
      <c r="HA1122" s="37"/>
      <c r="HB1122" s="37"/>
      <c r="HC1122" s="37"/>
      <c r="HD1122" s="37"/>
      <c r="HE1122" s="37"/>
      <c r="HF1122" s="37"/>
      <c r="HG1122" s="37"/>
      <c r="HH1122" s="37"/>
      <c r="HI1122" s="37"/>
      <c r="HJ1122" s="37"/>
      <c r="HK1122" s="37"/>
      <c r="HL1122" s="37"/>
      <c r="HM1122" s="37"/>
      <c r="HN1122" s="37"/>
      <c r="HO1122" s="37"/>
      <c r="HP1122" s="37"/>
      <c r="HQ1122" s="37"/>
      <c r="HR1122" s="37"/>
      <c r="HS1122" s="37"/>
      <c r="HT1122" s="37"/>
      <c r="HU1122" s="37"/>
      <c r="HV1122" s="37"/>
      <c r="HW1122" s="37"/>
      <c r="HX1122" s="37"/>
      <c r="HY1122" s="37"/>
      <c r="HZ1122" s="37"/>
      <c r="IA1122" s="37"/>
      <c r="IB1122" s="37"/>
      <c r="IC1122" s="37"/>
      <c r="ID1122" s="37"/>
      <c r="IE1122" s="37"/>
      <c r="IF1122" s="37"/>
      <c r="IG1122" s="37"/>
      <c r="IH1122" s="37"/>
      <c r="II1122" s="37"/>
      <c r="IJ1122" s="37"/>
      <c r="IK1122" s="37"/>
      <c r="IL1122" s="37"/>
      <c r="IM1122" s="37"/>
      <c r="IN1122" s="37"/>
      <c r="IO1122" s="37"/>
      <c r="IP1122" s="37"/>
      <c r="IQ1122" s="37"/>
    </row>
    <row r="1123" spans="1:251" s="51" customFormat="1" ht="18.75" customHeight="1" thickBot="1">
      <c r="A1123" s="52"/>
      <c r="B1123" s="113" t="s">
        <v>253</v>
      </c>
      <c r="C1123" s="114"/>
      <c r="D1123" s="114"/>
      <c r="E1123" s="114"/>
      <c r="F1123" s="114"/>
      <c r="G1123" s="114"/>
      <c r="H1123" s="114"/>
      <c r="I1123" s="114"/>
      <c r="J1123" s="114"/>
      <c r="K1123" s="114"/>
      <c r="L1123" s="114"/>
      <c r="M1123" s="114"/>
      <c r="N1123" s="114"/>
      <c r="O1123" s="114"/>
      <c r="P1123" s="114"/>
      <c r="Q1123" s="114"/>
      <c r="R1123" s="114"/>
      <c r="S1123" s="114"/>
      <c r="T1123" s="114"/>
      <c r="U1123" s="114"/>
      <c r="V1123" s="114"/>
      <c r="W1123" s="114"/>
      <c r="X1123" s="114"/>
      <c r="Y1123" s="114"/>
      <c r="Z1123" s="115"/>
      <c r="AA1123" s="116">
        <f>SUM($AA$1122:$AA$1122)</f>
        <v>6949</v>
      </c>
      <c r="AB1123" s="117"/>
      <c r="AC1123" s="117"/>
      <c r="AD1123" s="117"/>
      <c r="AE1123" s="117"/>
      <c r="AF1123" s="117"/>
      <c r="AG1123" s="117"/>
      <c r="AH1123" s="117"/>
      <c r="AI1123" s="118"/>
      <c r="AJ1123" s="116">
        <f>SUM($AJ$1122:$AJ$1122)</f>
        <v>6597</v>
      </c>
      <c r="AK1123" s="117"/>
      <c r="AL1123" s="117"/>
      <c r="AM1123" s="117"/>
      <c r="AN1123" s="117"/>
      <c r="AO1123" s="117"/>
      <c r="AP1123" s="117"/>
      <c r="AQ1123" s="117"/>
      <c r="AR1123" s="118"/>
      <c r="AS1123" s="119"/>
      <c r="AT1123" s="120"/>
      <c r="AU1123" s="120"/>
      <c r="AV1123" s="120"/>
      <c r="AW1123" s="120"/>
      <c r="AX1123" s="121"/>
      <c r="AY1123" s="37"/>
      <c r="AZ1123" s="37"/>
      <c r="BA1123" s="37"/>
      <c r="BB1123" s="37"/>
      <c r="BC1123" s="37"/>
      <c r="BD1123" s="37"/>
      <c r="BE1123" s="37"/>
      <c r="BF1123" s="37"/>
      <c r="BG1123" s="37"/>
      <c r="BH1123" s="37"/>
      <c r="BI1123" s="37"/>
      <c r="BJ1123" s="37"/>
      <c r="BK1123" s="37"/>
      <c r="BL1123" s="37"/>
      <c r="BM1123" s="37"/>
      <c r="BN1123" s="37"/>
      <c r="BO1123" s="37"/>
      <c r="BP1123" s="37"/>
      <c r="BQ1123" s="37"/>
      <c r="BR1123" s="37"/>
      <c r="BS1123" s="37"/>
      <c r="BT1123" s="37"/>
      <c r="BU1123" s="37"/>
      <c r="BV1123" s="37"/>
      <c r="BW1123" s="37"/>
      <c r="BX1123" s="37"/>
      <c r="BY1123" s="37"/>
      <c r="BZ1123" s="37"/>
      <c r="CA1123" s="37"/>
      <c r="CB1123" s="37"/>
      <c r="CC1123" s="37"/>
      <c r="CD1123" s="37"/>
      <c r="CE1123" s="37"/>
      <c r="CF1123" s="37"/>
      <c r="CG1123" s="37"/>
      <c r="CH1123" s="37"/>
      <c r="CI1123" s="37"/>
      <c r="CJ1123" s="37"/>
      <c r="CK1123" s="37"/>
      <c r="CL1123" s="37"/>
      <c r="CM1123" s="37"/>
      <c r="CN1123" s="37"/>
      <c r="CO1123" s="37"/>
      <c r="CP1123" s="37"/>
      <c r="CQ1123" s="37"/>
      <c r="CR1123" s="37"/>
      <c r="CS1123" s="37"/>
      <c r="CT1123" s="37"/>
      <c r="CU1123" s="37"/>
      <c r="CV1123" s="37"/>
      <c r="CW1123" s="37"/>
      <c r="CX1123" s="37"/>
      <c r="CY1123" s="37"/>
      <c r="CZ1123" s="37"/>
      <c r="DA1123" s="37"/>
      <c r="DB1123" s="37"/>
      <c r="DC1123" s="37"/>
      <c r="DD1123" s="37"/>
      <c r="DE1123" s="37"/>
      <c r="DF1123" s="37"/>
      <c r="DG1123" s="37"/>
      <c r="DH1123" s="37"/>
      <c r="DI1123" s="37"/>
      <c r="DJ1123" s="37"/>
      <c r="DK1123" s="37"/>
      <c r="DL1123" s="37"/>
      <c r="DM1123" s="37"/>
      <c r="DN1123" s="37"/>
      <c r="DO1123" s="37"/>
      <c r="DP1123" s="37"/>
      <c r="DQ1123" s="37"/>
      <c r="DR1123" s="37"/>
      <c r="DS1123" s="37"/>
      <c r="DT1123" s="37"/>
      <c r="DU1123" s="37"/>
      <c r="DV1123" s="37"/>
      <c r="DW1123" s="37"/>
      <c r="DX1123" s="37"/>
      <c r="DY1123" s="37"/>
      <c r="DZ1123" s="37"/>
      <c r="EA1123" s="37"/>
      <c r="EB1123" s="37"/>
      <c r="EC1123" s="37"/>
      <c r="ED1123" s="37"/>
      <c r="EE1123" s="37"/>
      <c r="EF1123" s="37"/>
      <c r="EG1123" s="37"/>
      <c r="EH1123" s="37"/>
      <c r="EI1123" s="37"/>
      <c r="EJ1123" s="37"/>
      <c r="EK1123" s="37"/>
      <c r="EL1123" s="37"/>
      <c r="EM1123" s="37"/>
      <c r="EN1123" s="37"/>
      <c r="EO1123" s="37"/>
      <c r="EP1123" s="37"/>
      <c r="EQ1123" s="37"/>
      <c r="ER1123" s="37"/>
      <c r="ES1123" s="37"/>
      <c r="ET1123" s="37"/>
      <c r="EU1123" s="37"/>
      <c r="EV1123" s="37"/>
      <c r="EW1123" s="37"/>
      <c r="EX1123" s="37"/>
      <c r="EY1123" s="37"/>
      <c r="EZ1123" s="37"/>
      <c r="FA1123" s="37"/>
      <c r="FB1123" s="37"/>
      <c r="FC1123" s="37"/>
      <c r="FD1123" s="37"/>
      <c r="FE1123" s="37"/>
      <c r="FF1123" s="37"/>
      <c r="FG1123" s="37"/>
      <c r="FH1123" s="37"/>
      <c r="FI1123" s="37"/>
      <c r="FJ1123" s="37"/>
      <c r="FK1123" s="37"/>
      <c r="FL1123" s="37"/>
      <c r="FM1123" s="37"/>
      <c r="FN1123" s="37"/>
      <c r="FO1123" s="37"/>
      <c r="FP1123" s="37"/>
      <c r="FQ1123" s="37"/>
      <c r="FR1123" s="37"/>
      <c r="FS1123" s="37"/>
      <c r="FT1123" s="37"/>
      <c r="FU1123" s="37"/>
      <c r="FV1123" s="37"/>
      <c r="FW1123" s="37"/>
      <c r="FX1123" s="37"/>
      <c r="FY1123" s="37"/>
      <c r="FZ1123" s="37"/>
      <c r="GA1123" s="37"/>
      <c r="GB1123" s="37"/>
      <c r="GC1123" s="37"/>
      <c r="GD1123" s="37"/>
      <c r="GE1123" s="37"/>
      <c r="GF1123" s="37"/>
      <c r="GG1123" s="37"/>
      <c r="GH1123" s="37"/>
      <c r="GI1123" s="37"/>
      <c r="GJ1123" s="37"/>
      <c r="GK1123" s="37"/>
      <c r="GL1123" s="37"/>
      <c r="GM1123" s="37"/>
      <c r="GN1123" s="37"/>
      <c r="GO1123" s="37"/>
      <c r="GP1123" s="37"/>
      <c r="GQ1123" s="37"/>
      <c r="GR1123" s="37"/>
      <c r="GS1123" s="37"/>
      <c r="GT1123" s="37"/>
      <c r="GU1123" s="37"/>
      <c r="GV1123" s="37"/>
      <c r="GW1123" s="37"/>
      <c r="GX1123" s="37"/>
      <c r="GY1123" s="37"/>
      <c r="GZ1123" s="37"/>
      <c r="HA1123" s="37"/>
      <c r="HB1123" s="37"/>
      <c r="HC1123" s="37"/>
      <c r="HD1123" s="37"/>
      <c r="HE1123" s="37"/>
      <c r="HF1123" s="37"/>
      <c r="HG1123" s="37"/>
      <c r="HH1123" s="37"/>
      <c r="HI1123" s="37"/>
      <c r="HJ1123" s="37"/>
      <c r="HK1123" s="37"/>
      <c r="HL1123" s="37"/>
      <c r="HM1123" s="37"/>
      <c r="HN1123" s="37"/>
      <c r="HO1123" s="37"/>
      <c r="HP1123" s="37"/>
      <c r="HQ1123" s="37"/>
      <c r="HR1123" s="37"/>
      <c r="HS1123" s="37"/>
      <c r="HT1123" s="37"/>
      <c r="HU1123" s="37"/>
      <c r="HV1123" s="37"/>
      <c r="HW1123" s="37"/>
      <c r="HX1123" s="37"/>
      <c r="HY1123" s="37"/>
      <c r="HZ1123" s="37"/>
      <c r="IA1123" s="37"/>
      <c r="IB1123" s="37"/>
      <c r="IC1123" s="37"/>
      <c r="ID1123" s="37"/>
      <c r="IE1123" s="37"/>
      <c r="IF1123" s="37"/>
      <c r="IG1123" s="37"/>
      <c r="IH1123" s="37"/>
      <c r="II1123" s="37"/>
      <c r="IJ1123" s="37"/>
      <c r="IK1123" s="37"/>
      <c r="IL1123" s="37"/>
      <c r="IM1123" s="37"/>
      <c r="IN1123" s="37"/>
      <c r="IO1123" s="37"/>
      <c r="IP1123" s="37"/>
      <c r="IQ1123" s="37"/>
    </row>
    <row r="1125" spans="1:251" ht="18.75">
      <c r="A1125" s="36" t="s">
        <v>241</v>
      </c>
      <c r="AW1125" s="38"/>
      <c r="AX1125" s="39"/>
      <c r="AY1125" s="38"/>
    </row>
    <row r="1127" spans="1:251" ht="18.75">
      <c r="B1127" s="122" t="s">
        <v>0</v>
      </c>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row>
    <row r="1128" spans="1:251">
      <c r="Z1128" s="40"/>
      <c r="AD1128" s="40"/>
      <c r="AE1128" s="40"/>
      <c r="AF1128" s="40"/>
      <c r="AG1128" s="40"/>
      <c r="AH1128" s="40"/>
      <c r="AI1128" s="40"/>
      <c r="AO1128" s="40"/>
    </row>
    <row r="1129" spans="1:251" ht="13.5" thickBot="1">
      <c r="Z1129" s="40"/>
      <c r="AD1129" s="40"/>
      <c r="AE1129" s="40"/>
      <c r="AF1129" s="40"/>
      <c r="AG1129" s="40"/>
      <c r="AH1129" s="40"/>
      <c r="AI1129" s="40"/>
      <c r="AO1129" s="40"/>
      <c r="DI1129" s="41"/>
    </row>
    <row r="1130" spans="1:251" ht="24.75" customHeight="1" thickBot="1">
      <c r="B1130" s="124" t="s">
        <v>242</v>
      </c>
      <c r="C1130" s="125"/>
      <c r="D1130" s="125"/>
      <c r="E1130" s="125"/>
      <c r="F1130" s="125"/>
      <c r="G1130" s="125"/>
      <c r="H1130" s="126" t="s">
        <v>470</v>
      </c>
      <c r="I1130" s="127"/>
      <c r="J1130" s="127"/>
      <c r="K1130" s="127"/>
      <c r="L1130" s="127"/>
      <c r="M1130" s="127"/>
      <c r="N1130" s="127"/>
      <c r="O1130" s="127"/>
      <c r="P1130" s="127"/>
      <c r="Q1130" s="127"/>
      <c r="R1130" s="127"/>
      <c r="S1130" s="127"/>
      <c r="T1130" s="127"/>
      <c r="U1130" s="127"/>
      <c r="V1130" s="127"/>
      <c r="W1130" s="127"/>
      <c r="X1130" s="127"/>
      <c r="Y1130" s="127"/>
      <c r="Z1130" s="127"/>
      <c r="AA1130" s="127"/>
      <c r="AB1130" s="127"/>
      <c r="AC1130" s="127"/>
      <c r="AD1130" s="127"/>
      <c r="AE1130" s="127"/>
      <c r="AF1130" s="127"/>
      <c r="AG1130" s="127"/>
      <c r="AH1130" s="127"/>
      <c r="AI1130" s="127"/>
      <c r="AJ1130" s="127"/>
      <c r="AK1130" s="127"/>
      <c r="AL1130" s="127"/>
      <c r="AM1130" s="127"/>
      <c r="AN1130" s="127"/>
      <c r="AO1130" s="127"/>
      <c r="AP1130" s="127"/>
      <c r="AQ1130" s="127"/>
      <c r="AR1130" s="127"/>
      <c r="AS1130" s="127"/>
      <c r="AT1130" s="127"/>
      <c r="AU1130" s="127"/>
      <c r="AV1130" s="127"/>
      <c r="AW1130" s="127"/>
      <c r="AX1130" s="128"/>
      <c r="DI1130" s="41"/>
    </row>
    <row r="1131" spans="1:251" ht="14.25">
      <c r="B1131" s="42"/>
      <c r="C1131" s="42"/>
      <c r="D1131" s="42"/>
      <c r="E1131" s="42"/>
      <c r="F1131" s="42"/>
      <c r="G1131" s="42"/>
      <c r="H1131" s="43"/>
      <c r="I1131" s="43"/>
      <c r="J1131" s="43"/>
      <c r="K1131" s="43"/>
      <c r="L1131" s="44"/>
      <c r="M1131" s="44"/>
      <c r="N1131" s="44"/>
      <c r="O1131" s="44"/>
      <c r="P1131" s="43"/>
      <c r="Q1131" s="43"/>
      <c r="R1131" s="43"/>
      <c r="S1131" s="43"/>
      <c r="T1131" s="43"/>
      <c r="U1131" s="43"/>
      <c r="V1131" s="45"/>
      <c r="W1131" s="45"/>
      <c r="X1131" s="45"/>
      <c r="Y1131" s="45"/>
      <c r="Z1131" s="45"/>
      <c r="AA1131" s="45"/>
      <c r="AB1131" s="45"/>
      <c r="AC1131" s="45"/>
      <c r="AD1131" s="45"/>
      <c r="AE1131" s="45"/>
      <c r="AF1131" s="45"/>
      <c r="AG1131" s="45"/>
      <c r="AH1131" s="45"/>
      <c r="AI1131" s="45"/>
      <c r="AJ1131" s="45"/>
      <c r="AK1131" s="45"/>
      <c r="AL1131" s="45"/>
      <c r="AM1131" s="45"/>
      <c r="AN1131" s="45"/>
      <c r="AO1131" s="45"/>
      <c r="AP1131" s="45"/>
      <c r="AQ1131" s="45"/>
      <c r="AR1131" s="45"/>
      <c r="AS1131" s="45"/>
      <c r="AT1131" s="45"/>
      <c r="AU1131" s="45"/>
      <c r="AV1131" s="45"/>
      <c r="AW1131" s="45"/>
      <c r="AX1131" s="45"/>
      <c r="DI1131" s="41"/>
    </row>
    <row r="1132" spans="1:251" ht="15" thickBot="1">
      <c r="A1132" s="46"/>
      <c r="B1132" s="45" t="s">
        <v>244</v>
      </c>
      <c r="C1132" s="43"/>
      <c r="D1132" s="43"/>
      <c r="E1132" s="43"/>
      <c r="F1132" s="43"/>
      <c r="G1132" s="43"/>
      <c r="H1132" s="43"/>
      <c r="I1132" s="43"/>
      <c r="J1132" s="43"/>
      <c r="K1132" s="43"/>
      <c r="L1132" s="44"/>
      <c r="M1132" s="44"/>
      <c r="N1132" s="44"/>
      <c r="O1132" s="44"/>
      <c r="P1132" s="43"/>
      <c r="Q1132" s="43"/>
      <c r="R1132" s="43"/>
      <c r="S1132" s="43"/>
      <c r="T1132" s="43"/>
      <c r="U1132" s="43"/>
      <c r="V1132" s="45"/>
      <c r="W1132" s="45"/>
      <c r="X1132" s="45"/>
      <c r="Y1132" s="45"/>
      <c r="Z1132" s="45"/>
      <c r="AA1132" s="45"/>
      <c r="AB1132" s="45"/>
      <c r="AC1132" s="45"/>
      <c r="AD1132" s="45"/>
      <c r="AE1132" s="45"/>
      <c r="AF1132" s="45"/>
      <c r="AG1132" s="45"/>
      <c r="AH1132" s="45"/>
      <c r="AI1132" s="45"/>
      <c r="AJ1132" s="45"/>
      <c r="AK1132" s="45"/>
      <c r="AL1132" s="45"/>
      <c r="AM1132" s="45"/>
      <c r="AN1132" s="45"/>
      <c r="AO1132" s="45"/>
      <c r="AP1132" s="45"/>
      <c r="AQ1132" s="45"/>
      <c r="AR1132" s="45"/>
      <c r="AS1132" s="45"/>
      <c r="AT1132" s="45"/>
      <c r="AU1132" s="45"/>
      <c r="AV1132" s="45"/>
      <c r="AW1132" s="45"/>
      <c r="AX1132" s="45"/>
      <c r="DI1132" s="41"/>
    </row>
    <row r="1133" spans="1:251" ht="14.25">
      <c r="A1133" s="43"/>
      <c r="B1133" s="47"/>
      <c r="C1133" s="42"/>
      <c r="D1133" s="42"/>
      <c r="E1133" s="42"/>
      <c r="F1133" s="42"/>
      <c r="G1133" s="42"/>
      <c r="H1133" s="42"/>
      <c r="I1133" s="42"/>
      <c r="J1133" s="42"/>
      <c r="K1133" s="42"/>
      <c r="L1133" s="48"/>
      <c r="M1133" s="48"/>
      <c r="N1133" s="48"/>
      <c r="O1133" s="48"/>
      <c r="P1133" s="42"/>
      <c r="Q1133" s="42"/>
      <c r="R1133" s="42"/>
      <c r="S1133" s="42"/>
      <c r="T1133" s="42"/>
      <c r="U1133" s="42"/>
      <c r="V1133" s="49"/>
      <c r="W1133" s="49"/>
      <c r="X1133" s="49"/>
      <c r="Y1133" s="49"/>
      <c r="Z1133" s="49"/>
      <c r="AA1133" s="49"/>
      <c r="AB1133" s="49"/>
      <c r="AC1133" s="49"/>
      <c r="AD1133" s="49"/>
      <c r="AE1133" s="49"/>
      <c r="AF1133" s="49"/>
      <c r="AG1133" s="49"/>
      <c r="AH1133" s="49"/>
      <c r="AI1133" s="49"/>
      <c r="AJ1133" s="49"/>
      <c r="AK1133" s="49"/>
      <c r="AL1133" s="49"/>
      <c r="AM1133" s="49"/>
      <c r="AN1133" s="49"/>
      <c r="AO1133" s="49"/>
      <c r="AP1133" s="49"/>
      <c r="AQ1133" s="49"/>
      <c r="AR1133" s="49"/>
      <c r="AS1133" s="49"/>
      <c r="AT1133" s="49"/>
      <c r="AU1133" s="49"/>
      <c r="AV1133" s="49"/>
      <c r="AW1133" s="49"/>
      <c r="AX1133" s="50"/>
    </row>
    <row r="1134" spans="1:251" ht="12" customHeight="1">
      <c r="A1134" s="43"/>
      <c r="B1134" s="129" t="s">
        <v>471</v>
      </c>
      <c r="C1134" s="130"/>
      <c r="D1134" s="130"/>
      <c r="E1134" s="130"/>
      <c r="F1134" s="130"/>
      <c r="G1134" s="130"/>
      <c r="H1134" s="130"/>
      <c r="I1134" s="130"/>
      <c r="J1134" s="130"/>
      <c r="K1134" s="130"/>
      <c r="L1134" s="130"/>
      <c r="M1134" s="130"/>
      <c r="N1134" s="130"/>
      <c r="O1134" s="130"/>
      <c r="P1134" s="130"/>
      <c r="Q1134" s="130"/>
      <c r="R1134" s="130"/>
      <c r="S1134" s="130"/>
      <c r="T1134" s="130"/>
      <c r="U1134" s="130"/>
      <c r="V1134" s="130"/>
      <c r="W1134" s="130"/>
      <c r="X1134" s="130"/>
      <c r="Y1134" s="130"/>
      <c r="Z1134" s="130"/>
      <c r="AA1134" s="130"/>
      <c r="AB1134" s="130"/>
      <c r="AC1134" s="130"/>
      <c r="AD1134" s="130"/>
      <c r="AE1134" s="130"/>
      <c r="AF1134" s="130"/>
      <c r="AG1134" s="130"/>
      <c r="AH1134" s="130"/>
      <c r="AI1134" s="130"/>
      <c r="AJ1134" s="130"/>
      <c r="AK1134" s="130"/>
      <c r="AL1134" s="130"/>
      <c r="AM1134" s="130"/>
      <c r="AN1134" s="130"/>
      <c r="AO1134" s="130"/>
      <c r="AP1134" s="130"/>
      <c r="AQ1134" s="130"/>
      <c r="AR1134" s="130"/>
      <c r="AS1134" s="130"/>
      <c r="AT1134" s="130"/>
      <c r="AU1134" s="130"/>
      <c r="AV1134" s="130"/>
      <c r="AW1134" s="130"/>
      <c r="AX1134" s="131"/>
    </row>
    <row r="1135" spans="1:251" ht="12" customHeight="1">
      <c r="A1135" s="43"/>
      <c r="B1135" s="129"/>
      <c r="C1135" s="130"/>
      <c r="D1135" s="130"/>
      <c r="E1135" s="130"/>
      <c r="F1135" s="130"/>
      <c r="G1135" s="130"/>
      <c r="H1135" s="130"/>
      <c r="I1135" s="130"/>
      <c r="J1135" s="130"/>
      <c r="K1135" s="130"/>
      <c r="L1135" s="130"/>
      <c r="M1135" s="130"/>
      <c r="N1135" s="130"/>
      <c r="O1135" s="130"/>
      <c r="P1135" s="130"/>
      <c r="Q1135" s="130"/>
      <c r="R1135" s="130"/>
      <c r="S1135" s="130"/>
      <c r="T1135" s="130"/>
      <c r="U1135" s="130"/>
      <c r="V1135" s="130"/>
      <c r="W1135" s="130"/>
      <c r="X1135" s="130"/>
      <c r="Y1135" s="130"/>
      <c r="Z1135" s="130"/>
      <c r="AA1135" s="130"/>
      <c r="AB1135" s="130"/>
      <c r="AC1135" s="130"/>
      <c r="AD1135" s="130"/>
      <c r="AE1135" s="130"/>
      <c r="AF1135" s="130"/>
      <c r="AG1135" s="130"/>
      <c r="AH1135" s="130"/>
      <c r="AI1135" s="130"/>
      <c r="AJ1135" s="130"/>
      <c r="AK1135" s="130"/>
      <c r="AL1135" s="130"/>
      <c r="AM1135" s="130"/>
      <c r="AN1135" s="130"/>
      <c r="AO1135" s="130"/>
      <c r="AP1135" s="130"/>
      <c r="AQ1135" s="130"/>
      <c r="AR1135" s="130"/>
      <c r="AS1135" s="130"/>
      <c r="AT1135" s="130"/>
      <c r="AU1135" s="130"/>
      <c r="AV1135" s="130"/>
      <c r="AW1135" s="130"/>
      <c r="AX1135" s="131"/>
      <c r="BC1135" s="51"/>
    </row>
    <row r="1136" spans="1:251" ht="12" customHeight="1">
      <c r="A1136" s="43"/>
      <c r="B1136" s="129"/>
      <c r="C1136" s="130"/>
      <c r="D1136" s="130"/>
      <c r="E1136" s="130"/>
      <c r="F1136" s="130"/>
      <c r="G1136" s="130"/>
      <c r="H1136" s="130"/>
      <c r="I1136" s="130"/>
      <c r="J1136" s="130"/>
      <c r="K1136" s="130"/>
      <c r="L1136" s="130"/>
      <c r="M1136" s="130"/>
      <c r="N1136" s="130"/>
      <c r="O1136" s="130"/>
      <c r="P1136" s="130"/>
      <c r="Q1136" s="130"/>
      <c r="R1136" s="130"/>
      <c r="S1136" s="130"/>
      <c r="T1136" s="130"/>
      <c r="U1136" s="130"/>
      <c r="V1136" s="130"/>
      <c r="W1136" s="130"/>
      <c r="X1136" s="130"/>
      <c r="Y1136" s="130"/>
      <c r="Z1136" s="130"/>
      <c r="AA1136" s="130"/>
      <c r="AB1136" s="130"/>
      <c r="AC1136" s="130"/>
      <c r="AD1136" s="130"/>
      <c r="AE1136" s="130"/>
      <c r="AF1136" s="130"/>
      <c r="AG1136" s="130"/>
      <c r="AH1136" s="130"/>
      <c r="AI1136" s="130"/>
      <c r="AJ1136" s="130"/>
      <c r="AK1136" s="130"/>
      <c r="AL1136" s="130"/>
      <c r="AM1136" s="130"/>
      <c r="AN1136" s="130"/>
      <c r="AO1136" s="130"/>
      <c r="AP1136" s="130"/>
      <c r="AQ1136" s="130"/>
      <c r="AR1136" s="130"/>
      <c r="AS1136" s="130"/>
      <c r="AT1136" s="130"/>
      <c r="AU1136" s="130"/>
      <c r="AV1136" s="130"/>
      <c r="AW1136" s="130"/>
      <c r="AX1136" s="131"/>
    </row>
    <row r="1137" spans="1:113" ht="12" customHeight="1">
      <c r="A1137" s="43"/>
      <c r="B1137" s="129"/>
      <c r="C1137" s="130"/>
      <c r="D1137" s="130"/>
      <c r="E1137" s="130"/>
      <c r="F1137" s="130"/>
      <c r="G1137" s="130"/>
      <c r="H1137" s="130"/>
      <c r="I1137" s="130"/>
      <c r="J1137" s="130"/>
      <c r="K1137" s="130"/>
      <c r="L1137" s="130"/>
      <c r="M1137" s="130"/>
      <c r="N1137" s="130"/>
      <c r="O1137" s="130"/>
      <c r="P1137" s="130"/>
      <c r="Q1137" s="130"/>
      <c r="R1137" s="130"/>
      <c r="S1137" s="130"/>
      <c r="T1137" s="130"/>
      <c r="U1137" s="130"/>
      <c r="V1137" s="130"/>
      <c r="W1137" s="130"/>
      <c r="X1137" s="130"/>
      <c r="Y1137" s="130"/>
      <c r="Z1137" s="130"/>
      <c r="AA1137" s="130"/>
      <c r="AB1137" s="130"/>
      <c r="AC1137" s="130"/>
      <c r="AD1137" s="130"/>
      <c r="AE1137" s="130"/>
      <c r="AF1137" s="130"/>
      <c r="AG1137" s="130"/>
      <c r="AH1137" s="130"/>
      <c r="AI1137" s="130"/>
      <c r="AJ1137" s="130"/>
      <c r="AK1137" s="130"/>
      <c r="AL1137" s="130"/>
      <c r="AM1137" s="130"/>
      <c r="AN1137" s="130"/>
      <c r="AO1137" s="130"/>
      <c r="AP1137" s="130"/>
      <c r="AQ1137" s="130"/>
      <c r="AR1137" s="130"/>
      <c r="AS1137" s="130"/>
      <c r="AT1137" s="130"/>
      <c r="AU1137" s="130"/>
      <c r="AV1137" s="130"/>
      <c r="AW1137" s="130"/>
      <c r="AX1137" s="131"/>
    </row>
    <row r="1138" spans="1:113" ht="12" customHeight="1">
      <c r="A1138" s="43"/>
      <c r="B1138" s="129"/>
      <c r="C1138" s="130"/>
      <c r="D1138" s="130"/>
      <c r="E1138" s="130"/>
      <c r="F1138" s="130"/>
      <c r="G1138" s="130"/>
      <c r="H1138" s="130"/>
      <c r="I1138" s="130"/>
      <c r="J1138" s="130"/>
      <c r="K1138" s="130"/>
      <c r="L1138" s="130"/>
      <c r="M1138" s="130"/>
      <c r="N1138" s="130"/>
      <c r="O1138" s="130"/>
      <c r="P1138" s="130"/>
      <c r="Q1138" s="130"/>
      <c r="R1138" s="130"/>
      <c r="S1138" s="130"/>
      <c r="T1138" s="130"/>
      <c r="U1138" s="130"/>
      <c r="V1138" s="130"/>
      <c r="W1138" s="130"/>
      <c r="X1138" s="130"/>
      <c r="Y1138" s="130"/>
      <c r="Z1138" s="130"/>
      <c r="AA1138" s="130"/>
      <c r="AB1138" s="130"/>
      <c r="AC1138" s="130"/>
      <c r="AD1138" s="130"/>
      <c r="AE1138" s="130"/>
      <c r="AF1138" s="130"/>
      <c r="AG1138" s="130"/>
      <c r="AH1138" s="130"/>
      <c r="AI1138" s="130"/>
      <c r="AJ1138" s="130"/>
      <c r="AK1138" s="130"/>
      <c r="AL1138" s="130"/>
      <c r="AM1138" s="130"/>
      <c r="AN1138" s="130"/>
      <c r="AO1138" s="130"/>
      <c r="AP1138" s="130"/>
      <c r="AQ1138" s="130"/>
      <c r="AR1138" s="130"/>
      <c r="AS1138" s="130"/>
      <c r="AT1138" s="130"/>
      <c r="AU1138" s="130"/>
      <c r="AV1138" s="130"/>
      <c r="AW1138" s="130"/>
      <c r="AX1138" s="131"/>
    </row>
    <row r="1139" spans="1:113" ht="15" thickBot="1">
      <c r="A1139" s="52"/>
      <c r="B1139" s="53"/>
      <c r="C1139" s="54"/>
      <c r="D1139" s="54"/>
      <c r="E1139" s="54"/>
      <c r="F1139" s="54"/>
      <c r="G1139" s="54"/>
      <c r="H1139" s="54"/>
      <c r="I1139" s="54"/>
      <c r="J1139" s="54"/>
      <c r="K1139" s="54"/>
      <c r="L1139" s="54"/>
      <c r="M1139" s="54"/>
      <c r="N1139" s="54"/>
      <c r="O1139" s="54"/>
      <c r="P1139" s="54"/>
      <c r="Q1139" s="54"/>
      <c r="R1139" s="54"/>
      <c r="S1139" s="54"/>
      <c r="T1139" s="54"/>
      <c r="U1139" s="54"/>
      <c r="V1139" s="54"/>
      <c r="W1139" s="54"/>
      <c r="X1139" s="54"/>
      <c r="Y1139" s="54"/>
      <c r="Z1139" s="54"/>
      <c r="AA1139" s="54"/>
      <c r="AB1139" s="54"/>
      <c r="AC1139" s="54"/>
      <c r="AD1139" s="54"/>
      <c r="AE1139" s="54"/>
      <c r="AF1139" s="54"/>
      <c r="AG1139" s="54"/>
      <c r="AH1139" s="54"/>
      <c r="AI1139" s="54"/>
      <c r="AJ1139" s="54"/>
      <c r="AK1139" s="54"/>
      <c r="AL1139" s="54"/>
      <c r="AM1139" s="54"/>
      <c r="AN1139" s="54"/>
      <c r="AO1139" s="54"/>
      <c r="AP1139" s="54"/>
      <c r="AQ1139" s="54"/>
      <c r="AR1139" s="54"/>
      <c r="AS1139" s="54"/>
      <c r="AT1139" s="54"/>
      <c r="AU1139" s="54"/>
      <c r="AV1139" s="54"/>
      <c r="AW1139" s="54"/>
      <c r="AX1139" s="55"/>
    </row>
    <row r="1140" spans="1:113">
      <c r="B1140" s="56"/>
    </row>
    <row r="1141" spans="1:113" ht="15" thickBot="1">
      <c r="A1141" s="46"/>
      <c r="B1141" s="45" t="s">
        <v>245</v>
      </c>
      <c r="C1141" s="43"/>
      <c r="D1141" s="43"/>
      <c r="E1141" s="43"/>
      <c r="F1141" s="43"/>
      <c r="G1141" s="43"/>
      <c r="H1141" s="43"/>
      <c r="I1141" s="43"/>
      <c r="J1141" s="43"/>
      <c r="K1141" s="43"/>
      <c r="L1141" s="44"/>
      <c r="M1141" s="44"/>
      <c r="N1141" s="44"/>
      <c r="O1141" s="44"/>
      <c r="P1141" s="43"/>
      <c r="Q1141" s="43"/>
      <c r="R1141" s="43"/>
      <c r="S1141" s="43"/>
      <c r="T1141" s="43"/>
      <c r="U1141" s="43"/>
      <c r="V1141" s="45"/>
      <c r="W1141" s="45"/>
      <c r="X1141" s="45"/>
      <c r="Y1141" s="45"/>
      <c r="Z1141" s="45"/>
      <c r="AA1141" s="45"/>
      <c r="AB1141" s="45"/>
      <c r="AC1141" s="45"/>
      <c r="AD1141" s="45"/>
      <c r="AE1141" s="45"/>
      <c r="AF1141" s="45"/>
      <c r="AG1141" s="45"/>
      <c r="AH1141" s="45"/>
      <c r="AI1141" s="45"/>
      <c r="AJ1141" s="45"/>
      <c r="AK1141" s="45"/>
      <c r="AL1141" s="45"/>
      <c r="AM1141" s="45"/>
      <c r="AN1141" s="45"/>
      <c r="AO1141" s="45"/>
      <c r="AP1141" s="45"/>
      <c r="AQ1141" s="45"/>
      <c r="AR1141" s="45"/>
      <c r="AS1141" s="45"/>
      <c r="AT1141" s="45"/>
      <c r="AU1141" s="45"/>
      <c r="AV1141" s="45"/>
      <c r="AW1141" s="45"/>
      <c r="AX1141" s="45"/>
      <c r="DI1141" s="41"/>
    </row>
    <row r="1142" spans="1:113" ht="14.25">
      <c r="A1142" s="43"/>
      <c r="B1142" s="47"/>
      <c r="C1142" s="42"/>
      <c r="D1142" s="42"/>
      <c r="E1142" s="42"/>
      <c r="F1142" s="42"/>
      <c r="G1142" s="42"/>
      <c r="H1142" s="42"/>
      <c r="I1142" s="42"/>
      <c r="J1142" s="42"/>
      <c r="K1142" s="42"/>
      <c r="L1142" s="48"/>
      <c r="M1142" s="48"/>
      <c r="N1142" s="48"/>
      <c r="O1142" s="48"/>
      <c r="P1142" s="42"/>
      <c r="Q1142" s="42"/>
      <c r="R1142" s="42"/>
      <c r="S1142" s="42"/>
      <c r="T1142" s="42"/>
      <c r="U1142" s="42"/>
      <c r="V1142" s="49"/>
      <c r="W1142" s="49"/>
      <c r="X1142" s="49"/>
      <c r="Y1142" s="49"/>
      <c r="Z1142" s="49"/>
      <c r="AA1142" s="49"/>
      <c r="AB1142" s="49"/>
      <c r="AC1142" s="49"/>
      <c r="AD1142" s="49"/>
      <c r="AE1142" s="49"/>
      <c r="AF1142" s="49"/>
      <c r="AG1142" s="49"/>
      <c r="AH1142" s="49"/>
      <c r="AI1142" s="49"/>
      <c r="AJ1142" s="49"/>
      <c r="AK1142" s="49"/>
      <c r="AL1142" s="49"/>
      <c r="AM1142" s="49"/>
      <c r="AN1142" s="49"/>
      <c r="AO1142" s="49"/>
      <c r="AP1142" s="49"/>
      <c r="AQ1142" s="49"/>
      <c r="AR1142" s="49"/>
      <c r="AS1142" s="49"/>
      <c r="AT1142" s="49"/>
      <c r="AU1142" s="49"/>
      <c r="AV1142" s="49"/>
      <c r="AW1142" s="49"/>
      <c r="AX1142" s="50"/>
    </row>
    <row r="1143" spans="1:113" ht="12" customHeight="1">
      <c r="A1143" s="43"/>
      <c r="B1143" s="129" t="s">
        <v>472</v>
      </c>
      <c r="C1143" s="130"/>
      <c r="D1143" s="130"/>
      <c r="E1143" s="130"/>
      <c r="F1143" s="130"/>
      <c r="G1143" s="130"/>
      <c r="H1143" s="130"/>
      <c r="I1143" s="130"/>
      <c r="J1143" s="130"/>
      <c r="K1143" s="130"/>
      <c r="L1143" s="130"/>
      <c r="M1143" s="130"/>
      <c r="N1143" s="130"/>
      <c r="O1143" s="130"/>
      <c r="P1143" s="130"/>
      <c r="Q1143" s="130"/>
      <c r="R1143" s="130"/>
      <c r="S1143" s="130"/>
      <c r="T1143" s="130"/>
      <c r="U1143" s="130"/>
      <c r="V1143" s="130"/>
      <c r="W1143" s="130"/>
      <c r="X1143" s="130"/>
      <c r="Y1143" s="130"/>
      <c r="Z1143" s="130"/>
      <c r="AA1143" s="130"/>
      <c r="AB1143" s="130"/>
      <c r="AC1143" s="130"/>
      <c r="AD1143" s="130"/>
      <c r="AE1143" s="130"/>
      <c r="AF1143" s="130"/>
      <c r="AG1143" s="130"/>
      <c r="AH1143" s="130"/>
      <c r="AI1143" s="130"/>
      <c r="AJ1143" s="130"/>
      <c r="AK1143" s="130"/>
      <c r="AL1143" s="130"/>
      <c r="AM1143" s="130"/>
      <c r="AN1143" s="130"/>
      <c r="AO1143" s="130"/>
      <c r="AP1143" s="130"/>
      <c r="AQ1143" s="130"/>
      <c r="AR1143" s="130"/>
      <c r="AS1143" s="130"/>
      <c r="AT1143" s="130"/>
      <c r="AU1143" s="130"/>
      <c r="AV1143" s="130"/>
      <c r="AW1143" s="130"/>
      <c r="AX1143" s="131"/>
    </row>
    <row r="1144" spans="1:113" ht="12" customHeight="1">
      <c r="A1144" s="43"/>
      <c r="B1144" s="129"/>
      <c r="C1144" s="130"/>
      <c r="D1144" s="130"/>
      <c r="E1144" s="130"/>
      <c r="F1144" s="130"/>
      <c r="G1144" s="130"/>
      <c r="H1144" s="130"/>
      <c r="I1144" s="130"/>
      <c r="J1144" s="130"/>
      <c r="K1144" s="130"/>
      <c r="L1144" s="130"/>
      <c r="M1144" s="130"/>
      <c r="N1144" s="130"/>
      <c r="O1144" s="130"/>
      <c r="P1144" s="130"/>
      <c r="Q1144" s="130"/>
      <c r="R1144" s="130"/>
      <c r="S1144" s="130"/>
      <c r="T1144" s="130"/>
      <c r="U1144" s="130"/>
      <c r="V1144" s="130"/>
      <c r="W1144" s="130"/>
      <c r="X1144" s="130"/>
      <c r="Y1144" s="130"/>
      <c r="Z1144" s="130"/>
      <c r="AA1144" s="130"/>
      <c r="AB1144" s="130"/>
      <c r="AC1144" s="130"/>
      <c r="AD1144" s="130"/>
      <c r="AE1144" s="130"/>
      <c r="AF1144" s="130"/>
      <c r="AG1144" s="130"/>
      <c r="AH1144" s="130"/>
      <c r="AI1144" s="130"/>
      <c r="AJ1144" s="130"/>
      <c r="AK1144" s="130"/>
      <c r="AL1144" s="130"/>
      <c r="AM1144" s="130"/>
      <c r="AN1144" s="130"/>
      <c r="AO1144" s="130"/>
      <c r="AP1144" s="130"/>
      <c r="AQ1144" s="130"/>
      <c r="AR1144" s="130"/>
      <c r="AS1144" s="130"/>
      <c r="AT1144" s="130"/>
      <c r="AU1144" s="130"/>
      <c r="AV1144" s="130"/>
      <c r="AW1144" s="130"/>
      <c r="AX1144" s="131"/>
    </row>
    <row r="1145" spans="1:113" ht="12" customHeight="1">
      <c r="A1145" s="43"/>
      <c r="B1145" s="129"/>
      <c r="C1145" s="130"/>
      <c r="D1145" s="130"/>
      <c r="E1145" s="130"/>
      <c r="F1145" s="130"/>
      <c r="G1145" s="130"/>
      <c r="H1145" s="130"/>
      <c r="I1145" s="130"/>
      <c r="J1145" s="130"/>
      <c r="K1145" s="130"/>
      <c r="L1145" s="130"/>
      <c r="M1145" s="130"/>
      <c r="N1145" s="130"/>
      <c r="O1145" s="130"/>
      <c r="P1145" s="130"/>
      <c r="Q1145" s="130"/>
      <c r="R1145" s="130"/>
      <c r="S1145" s="130"/>
      <c r="T1145" s="130"/>
      <c r="U1145" s="130"/>
      <c r="V1145" s="130"/>
      <c r="W1145" s="130"/>
      <c r="X1145" s="130"/>
      <c r="Y1145" s="130"/>
      <c r="Z1145" s="130"/>
      <c r="AA1145" s="130"/>
      <c r="AB1145" s="130"/>
      <c r="AC1145" s="130"/>
      <c r="AD1145" s="130"/>
      <c r="AE1145" s="130"/>
      <c r="AF1145" s="130"/>
      <c r="AG1145" s="130"/>
      <c r="AH1145" s="130"/>
      <c r="AI1145" s="130"/>
      <c r="AJ1145" s="130"/>
      <c r="AK1145" s="130"/>
      <c r="AL1145" s="130"/>
      <c r="AM1145" s="130"/>
      <c r="AN1145" s="130"/>
      <c r="AO1145" s="130"/>
      <c r="AP1145" s="130"/>
      <c r="AQ1145" s="130"/>
      <c r="AR1145" s="130"/>
      <c r="AS1145" s="130"/>
      <c r="AT1145" s="130"/>
      <c r="AU1145" s="130"/>
      <c r="AV1145" s="130"/>
      <c r="AW1145" s="130"/>
      <c r="AX1145" s="131"/>
      <c r="BC1145" s="51"/>
    </row>
    <row r="1146" spans="1:113" ht="12" customHeight="1">
      <c r="A1146" s="43"/>
      <c r="B1146" s="129"/>
      <c r="C1146" s="130"/>
      <c r="D1146" s="130"/>
      <c r="E1146" s="130"/>
      <c r="F1146" s="130"/>
      <c r="G1146" s="130"/>
      <c r="H1146" s="130"/>
      <c r="I1146" s="130"/>
      <c r="J1146" s="130"/>
      <c r="K1146" s="130"/>
      <c r="L1146" s="130"/>
      <c r="M1146" s="130"/>
      <c r="N1146" s="130"/>
      <c r="O1146" s="130"/>
      <c r="P1146" s="130"/>
      <c r="Q1146" s="130"/>
      <c r="R1146" s="130"/>
      <c r="S1146" s="130"/>
      <c r="T1146" s="130"/>
      <c r="U1146" s="130"/>
      <c r="V1146" s="130"/>
      <c r="W1146" s="130"/>
      <c r="X1146" s="130"/>
      <c r="Y1146" s="130"/>
      <c r="Z1146" s="130"/>
      <c r="AA1146" s="130"/>
      <c r="AB1146" s="130"/>
      <c r="AC1146" s="130"/>
      <c r="AD1146" s="130"/>
      <c r="AE1146" s="130"/>
      <c r="AF1146" s="130"/>
      <c r="AG1146" s="130"/>
      <c r="AH1146" s="130"/>
      <c r="AI1146" s="130"/>
      <c r="AJ1146" s="130"/>
      <c r="AK1146" s="130"/>
      <c r="AL1146" s="130"/>
      <c r="AM1146" s="130"/>
      <c r="AN1146" s="130"/>
      <c r="AO1146" s="130"/>
      <c r="AP1146" s="130"/>
      <c r="AQ1146" s="130"/>
      <c r="AR1146" s="130"/>
      <c r="AS1146" s="130"/>
      <c r="AT1146" s="130"/>
      <c r="AU1146" s="130"/>
      <c r="AV1146" s="130"/>
      <c r="AW1146" s="130"/>
      <c r="AX1146" s="131"/>
    </row>
    <row r="1147" spans="1:113" ht="12" customHeight="1">
      <c r="A1147" s="43"/>
      <c r="B1147" s="129"/>
      <c r="C1147" s="130"/>
      <c r="D1147" s="130"/>
      <c r="E1147" s="130"/>
      <c r="F1147" s="130"/>
      <c r="G1147" s="130"/>
      <c r="H1147" s="130"/>
      <c r="I1147" s="130"/>
      <c r="J1147" s="130"/>
      <c r="K1147" s="130"/>
      <c r="L1147" s="130"/>
      <c r="M1147" s="130"/>
      <c r="N1147" s="130"/>
      <c r="O1147" s="130"/>
      <c r="P1147" s="130"/>
      <c r="Q1147" s="130"/>
      <c r="R1147" s="130"/>
      <c r="S1147" s="130"/>
      <c r="T1147" s="130"/>
      <c r="U1147" s="130"/>
      <c r="V1147" s="130"/>
      <c r="W1147" s="130"/>
      <c r="X1147" s="130"/>
      <c r="Y1147" s="130"/>
      <c r="Z1147" s="130"/>
      <c r="AA1147" s="130"/>
      <c r="AB1147" s="130"/>
      <c r="AC1147" s="130"/>
      <c r="AD1147" s="130"/>
      <c r="AE1147" s="130"/>
      <c r="AF1147" s="130"/>
      <c r="AG1147" s="130"/>
      <c r="AH1147" s="130"/>
      <c r="AI1147" s="130"/>
      <c r="AJ1147" s="130"/>
      <c r="AK1147" s="130"/>
      <c r="AL1147" s="130"/>
      <c r="AM1147" s="130"/>
      <c r="AN1147" s="130"/>
      <c r="AO1147" s="130"/>
      <c r="AP1147" s="130"/>
      <c r="AQ1147" s="130"/>
      <c r="AR1147" s="130"/>
      <c r="AS1147" s="130"/>
      <c r="AT1147" s="130"/>
      <c r="AU1147" s="130"/>
      <c r="AV1147" s="130"/>
      <c r="AW1147" s="130"/>
      <c r="AX1147" s="131"/>
    </row>
    <row r="1148" spans="1:113" ht="12" customHeight="1">
      <c r="A1148" s="43"/>
      <c r="B1148" s="129"/>
      <c r="C1148" s="130"/>
      <c r="D1148" s="130"/>
      <c r="E1148" s="130"/>
      <c r="F1148" s="130"/>
      <c r="G1148" s="130"/>
      <c r="H1148" s="130"/>
      <c r="I1148" s="130"/>
      <c r="J1148" s="130"/>
      <c r="K1148" s="130"/>
      <c r="L1148" s="130"/>
      <c r="M1148" s="130"/>
      <c r="N1148" s="130"/>
      <c r="O1148" s="130"/>
      <c r="P1148" s="130"/>
      <c r="Q1148" s="130"/>
      <c r="R1148" s="130"/>
      <c r="S1148" s="130"/>
      <c r="T1148" s="130"/>
      <c r="U1148" s="130"/>
      <c r="V1148" s="130"/>
      <c r="W1148" s="130"/>
      <c r="X1148" s="130"/>
      <c r="Y1148" s="130"/>
      <c r="Z1148" s="130"/>
      <c r="AA1148" s="130"/>
      <c r="AB1148" s="130"/>
      <c r="AC1148" s="130"/>
      <c r="AD1148" s="130"/>
      <c r="AE1148" s="130"/>
      <c r="AF1148" s="130"/>
      <c r="AG1148" s="130"/>
      <c r="AH1148" s="130"/>
      <c r="AI1148" s="130"/>
      <c r="AJ1148" s="130"/>
      <c r="AK1148" s="130"/>
      <c r="AL1148" s="130"/>
      <c r="AM1148" s="130"/>
      <c r="AN1148" s="130"/>
      <c r="AO1148" s="130"/>
      <c r="AP1148" s="130"/>
      <c r="AQ1148" s="130"/>
      <c r="AR1148" s="130"/>
      <c r="AS1148" s="130"/>
      <c r="AT1148" s="130"/>
      <c r="AU1148" s="130"/>
      <c r="AV1148" s="130"/>
      <c r="AW1148" s="130"/>
      <c r="AX1148" s="131"/>
    </row>
    <row r="1149" spans="1:113" ht="12" customHeight="1">
      <c r="A1149" s="43"/>
      <c r="B1149" s="129"/>
      <c r="C1149" s="130"/>
      <c r="D1149" s="130"/>
      <c r="E1149" s="130"/>
      <c r="F1149" s="130"/>
      <c r="G1149" s="130"/>
      <c r="H1149" s="130"/>
      <c r="I1149" s="130"/>
      <c r="J1149" s="130"/>
      <c r="K1149" s="130"/>
      <c r="L1149" s="130"/>
      <c r="M1149" s="130"/>
      <c r="N1149" s="130"/>
      <c r="O1149" s="130"/>
      <c r="P1149" s="130"/>
      <c r="Q1149" s="130"/>
      <c r="R1149" s="130"/>
      <c r="S1149" s="130"/>
      <c r="T1149" s="130"/>
      <c r="U1149" s="130"/>
      <c r="V1149" s="130"/>
      <c r="W1149" s="130"/>
      <c r="X1149" s="130"/>
      <c r="Y1149" s="130"/>
      <c r="Z1149" s="130"/>
      <c r="AA1149" s="130"/>
      <c r="AB1149" s="130"/>
      <c r="AC1149" s="130"/>
      <c r="AD1149" s="130"/>
      <c r="AE1149" s="130"/>
      <c r="AF1149" s="130"/>
      <c r="AG1149" s="130"/>
      <c r="AH1149" s="130"/>
      <c r="AI1149" s="130"/>
      <c r="AJ1149" s="130"/>
      <c r="AK1149" s="130"/>
      <c r="AL1149" s="130"/>
      <c r="AM1149" s="130"/>
      <c r="AN1149" s="130"/>
      <c r="AO1149" s="130"/>
      <c r="AP1149" s="130"/>
      <c r="AQ1149" s="130"/>
      <c r="AR1149" s="130"/>
      <c r="AS1149" s="130"/>
      <c r="AT1149" s="130"/>
      <c r="AU1149" s="130"/>
      <c r="AV1149" s="130"/>
      <c r="AW1149" s="130"/>
      <c r="AX1149" s="131"/>
    </row>
    <row r="1150" spans="1:113" ht="12" customHeight="1">
      <c r="A1150" s="43"/>
      <c r="B1150" s="129"/>
      <c r="C1150" s="130"/>
      <c r="D1150" s="130"/>
      <c r="E1150" s="130"/>
      <c r="F1150" s="130"/>
      <c r="G1150" s="130"/>
      <c r="H1150" s="130"/>
      <c r="I1150" s="130"/>
      <c r="J1150" s="130"/>
      <c r="K1150" s="130"/>
      <c r="L1150" s="130"/>
      <c r="M1150" s="130"/>
      <c r="N1150" s="130"/>
      <c r="O1150" s="130"/>
      <c r="P1150" s="130"/>
      <c r="Q1150" s="130"/>
      <c r="R1150" s="130"/>
      <c r="S1150" s="130"/>
      <c r="T1150" s="130"/>
      <c r="U1150" s="130"/>
      <c r="V1150" s="130"/>
      <c r="W1150" s="130"/>
      <c r="X1150" s="130"/>
      <c r="Y1150" s="130"/>
      <c r="Z1150" s="130"/>
      <c r="AA1150" s="130"/>
      <c r="AB1150" s="130"/>
      <c r="AC1150" s="130"/>
      <c r="AD1150" s="130"/>
      <c r="AE1150" s="130"/>
      <c r="AF1150" s="130"/>
      <c r="AG1150" s="130"/>
      <c r="AH1150" s="130"/>
      <c r="AI1150" s="130"/>
      <c r="AJ1150" s="130"/>
      <c r="AK1150" s="130"/>
      <c r="AL1150" s="130"/>
      <c r="AM1150" s="130"/>
      <c r="AN1150" s="130"/>
      <c r="AO1150" s="130"/>
      <c r="AP1150" s="130"/>
      <c r="AQ1150" s="130"/>
      <c r="AR1150" s="130"/>
      <c r="AS1150" s="130"/>
      <c r="AT1150" s="130"/>
      <c r="AU1150" s="130"/>
      <c r="AV1150" s="130"/>
      <c r="AW1150" s="130"/>
      <c r="AX1150" s="131"/>
    </row>
    <row r="1151" spans="1:113" ht="12" customHeight="1">
      <c r="A1151" s="43"/>
      <c r="B1151" s="129"/>
      <c r="C1151" s="130"/>
      <c r="D1151" s="130"/>
      <c r="E1151" s="130"/>
      <c r="F1151" s="130"/>
      <c r="G1151" s="130"/>
      <c r="H1151" s="130"/>
      <c r="I1151" s="130"/>
      <c r="J1151" s="130"/>
      <c r="K1151" s="130"/>
      <c r="L1151" s="130"/>
      <c r="M1151" s="130"/>
      <c r="N1151" s="130"/>
      <c r="O1151" s="130"/>
      <c r="P1151" s="130"/>
      <c r="Q1151" s="130"/>
      <c r="R1151" s="130"/>
      <c r="S1151" s="130"/>
      <c r="T1151" s="130"/>
      <c r="U1151" s="130"/>
      <c r="V1151" s="130"/>
      <c r="W1151" s="130"/>
      <c r="X1151" s="130"/>
      <c r="Y1151" s="130"/>
      <c r="Z1151" s="130"/>
      <c r="AA1151" s="130"/>
      <c r="AB1151" s="130"/>
      <c r="AC1151" s="130"/>
      <c r="AD1151" s="130"/>
      <c r="AE1151" s="130"/>
      <c r="AF1151" s="130"/>
      <c r="AG1151" s="130"/>
      <c r="AH1151" s="130"/>
      <c r="AI1151" s="130"/>
      <c r="AJ1151" s="130"/>
      <c r="AK1151" s="130"/>
      <c r="AL1151" s="130"/>
      <c r="AM1151" s="130"/>
      <c r="AN1151" s="130"/>
      <c r="AO1151" s="130"/>
      <c r="AP1151" s="130"/>
      <c r="AQ1151" s="130"/>
      <c r="AR1151" s="130"/>
      <c r="AS1151" s="130"/>
      <c r="AT1151" s="130"/>
      <c r="AU1151" s="130"/>
      <c r="AV1151" s="130"/>
      <c r="AW1151" s="130"/>
      <c r="AX1151" s="131"/>
    </row>
    <row r="1152" spans="1:113" ht="15" thickBot="1">
      <c r="A1152" s="52"/>
      <c r="B1152" s="53"/>
      <c r="C1152" s="54"/>
      <c r="D1152" s="54"/>
      <c r="E1152" s="54"/>
      <c r="F1152" s="54"/>
      <c r="G1152" s="54"/>
      <c r="H1152" s="54"/>
      <c r="I1152" s="54"/>
      <c r="J1152" s="54"/>
      <c r="K1152" s="54"/>
      <c r="L1152" s="54"/>
      <c r="M1152" s="54"/>
      <c r="N1152" s="54"/>
      <c r="O1152" s="54"/>
      <c r="P1152" s="54"/>
      <c r="Q1152" s="54"/>
      <c r="R1152" s="54"/>
      <c r="S1152" s="54"/>
      <c r="T1152" s="54"/>
      <c r="U1152" s="54"/>
      <c r="V1152" s="54"/>
      <c r="W1152" s="54"/>
      <c r="X1152" s="54"/>
      <c r="Y1152" s="54"/>
      <c r="Z1152" s="54"/>
      <c r="AA1152" s="54"/>
      <c r="AB1152" s="54"/>
      <c r="AC1152" s="54"/>
      <c r="AD1152" s="54"/>
      <c r="AE1152" s="54"/>
      <c r="AF1152" s="54"/>
      <c r="AG1152" s="54"/>
      <c r="AH1152" s="54"/>
      <c r="AI1152" s="54"/>
      <c r="AJ1152" s="54"/>
      <c r="AK1152" s="54"/>
      <c r="AL1152" s="54"/>
      <c r="AM1152" s="54"/>
      <c r="AN1152" s="54"/>
      <c r="AO1152" s="54"/>
      <c r="AP1152" s="54"/>
      <c r="AQ1152" s="54"/>
      <c r="AR1152" s="54"/>
      <c r="AS1152" s="54"/>
      <c r="AT1152" s="54"/>
      <c r="AU1152" s="54"/>
      <c r="AV1152" s="54"/>
      <c r="AW1152" s="54"/>
      <c r="AX1152" s="55"/>
    </row>
    <row r="1153" spans="1:251">
      <c r="B1153" s="56"/>
    </row>
    <row r="1154" spans="1:251" ht="14.25">
      <c r="B1154" s="45" t="s">
        <v>247</v>
      </c>
      <c r="C1154" s="43"/>
      <c r="D1154" s="43"/>
      <c r="E1154" s="43"/>
      <c r="F1154" s="43"/>
      <c r="G1154" s="43"/>
      <c r="H1154" s="43"/>
      <c r="I1154" s="43"/>
      <c r="J1154" s="43"/>
      <c r="K1154" s="43"/>
      <c r="L1154" s="44"/>
      <c r="M1154" s="44"/>
      <c r="N1154" s="44"/>
      <c r="O1154" s="44"/>
      <c r="P1154" s="43"/>
      <c r="Q1154" s="43"/>
      <c r="R1154" s="43"/>
      <c r="S1154" s="43"/>
      <c r="T1154" s="43"/>
      <c r="U1154" s="43"/>
      <c r="V1154" s="45"/>
      <c r="W1154" s="45"/>
      <c r="X1154" s="45"/>
      <c r="Y1154" s="45"/>
      <c r="Z1154" s="45"/>
      <c r="AA1154" s="45"/>
      <c r="AB1154" s="45"/>
      <c r="AC1154" s="45"/>
      <c r="AD1154" s="45"/>
      <c r="AE1154" s="45"/>
      <c r="AF1154" s="45"/>
      <c r="AG1154" s="45"/>
      <c r="AH1154" s="45"/>
      <c r="AI1154" s="45"/>
      <c r="AJ1154" s="45"/>
      <c r="AK1154" s="45"/>
      <c r="AL1154" s="45"/>
      <c r="AM1154" s="45"/>
      <c r="AN1154" s="45"/>
      <c r="AO1154" s="45"/>
      <c r="AP1154" s="45"/>
      <c r="AQ1154" s="45"/>
      <c r="AR1154" s="45"/>
      <c r="AS1154" s="45"/>
      <c r="AT1154" s="45"/>
      <c r="AU1154" s="45"/>
      <c r="AV1154" s="45"/>
      <c r="AW1154" s="45"/>
      <c r="AX1154" s="45"/>
    </row>
    <row r="1155" spans="1:251" ht="15" thickBot="1">
      <c r="B1155" s="43"/>
      <c r="C1155" s="43"/>
      <c r="D1155" s="43"/>
      <c r="E1155" s="43"/>
      <c r="F1155" s="43"/>
      <c r="G1155" s="43"/>
      <c r="H1155" s="43"/>
      <c r="I1155" s="43"/>
      <c r="J1155" s="43"/>
      <c r="K1155" s="43"/>
      <c r="L1155" s="44"/>
      <c r="M1155" s="44"/>
      <c r="N1155" s="44"/>
      <c r="O1155" s="44"/>
      <c r="P1155" s="43"/>
      <c r="Q1155" s="43"/>
      <c r="R1155" s="43"/>
      <c r="S1155" s="43"/>
      <c r="T1155" s="43"/>
      <c r="U1155" s="43"/>
      <c r="V1155" s="45"/>
      <c r="W1155" s="45"/>
      <c r="X1155" s="45"/>
      <c r="Y1155" s="45"/>
      <c r="Z1155" s="45"/>
      <c r="AA1155" s="45"/>
      <c r="AB1155" s="45"/>
      <c r="AC1155" s="45"/>
      <c r="AD1155" s="45"/>
      <c r="AE1155" s="45"/>
      <c r="AF1155" s="45"/>
      <c r="AG1155" s="45"/>
      <c r="AH1155" s="45"/>
      <c r="AI1155" s="45"/>
      <c r="AJ1155" s="45"/>
      <c r="AK1155" s="45"/>
      <c r="AL1155" s="45"/>
      <c r="AM1155" s="45"/>
      <c r="AN1155" s="45"/>
      <c r="AO1155" s="45"/>
      <c r="AP1155" s="45"/>
      <c r="AQ1155" s="45"/>
      <c r="AR1155" s="45"/>
      <c r="AS1155" s="45"/>
      <c r="AT1155" s="45"/>
      <c r="AU1155" s="45"/>
      <c r="AV1155" s="45"/>
      <c r="AW1155" s="45"/>
      <c r="AX1155" s="57" t="s">
        <v>248</v>
      </c>
    </row>
    <row r="1156" spans="1:251" s="51" customFormat="1" ht="13.5" customHeight="1">
      <c r="A1156" s="43"/>
      <c r="B1156" s="132" t="s">
        <v>249</v>
      </c>
      <c r="C1156" s="133"/>
      <c r="D1156" s="133"/>
      <c r="E1156" s="133"/>
      <c r="F1156" s="133"/>
      <c r="G1156" s="133"/>
      <c r="H1156" s="133"/>
      <c r="I1156" s="133"/>
      <c r="J1156" s="133"/>
      <c r="K1156" s="133"/>
      <c r="L1156" s="133"/>
      <c r="M1156" s="133"/>
      <c r="N1156" s="133"/>
      <c r="O1156" s="133"/>
      <c r="P1156" s="133"/>
      <c r="Q1156" s="133"/>
      <c r="R1156" s="133"/>
      <c r="S1156" s="133"/>
      <c r="T1156" s="133"/>
      <c r="U1156" s="133"/>
      <c r="V1156" s="133"/>
      <c r="W1156" s="133"/>
      <c r="X1156" s="133"/>
      <c r="Y1156" s="133"/>
      <c r="Z1156" s="134"/>
      <c r="AA1156" s="138" t="s">
        <v>250</v>
      </c>
      <c r="AB1156" s="133"/>
      <c r="AC1156" s="133"/>
      <c r="AD1156" s="133"/>
      <c r="AE1156" s="133"/>
      <c r="AF1156" s="133"/>
      <c r="AG1156" s="133"/>
      <c r="AH1156" s="133"/>
      <c r="AI1156" s="134"/>
      <c r="AJ1156" s="138" t="s">
        <v>251</v>
      </c>
      <c r="AK1156" s="133"/>
      <c r="AL1156" s="133"/>
      <c r="AM1156" s="133"/>
      <c r="AN1156" s="133"/>
      <c r="AO1156" s="133"/>
      <c r="AP1156" s="133"/>
      <c r="AQ1156" s="133"/>
      <c r="AR1156" s="134"/>
      <c r="AS1156" s="138" t="s">
        <v>252</v>
      </c>
      <c r="AT1156" s="133"/>
      <c r="AU1156" s="133"/>
      <c r="AV1156" s="133"/>
      <c r="AW1156" s="133"/>
      <c r="AX1156" s="140"/>
      <c r="AY1156" s="37"/>
      <c r="AZ1156" s="37"/>
      <c r="BA1156" s="37"/>
      <c r="BB1156" s="37"/>
      <c r="BC1156" s="37"/>
      <c r="BD1156" s="37"/>
      <c r="BE1156" s="37"/>
      <c r="BF1156" s="37"/>
      <c r="BG1156" s="37"/>
      <c r="BH1156" s="37"/>
      <c r="BI1156" s="37"/>
      <c r="BJ1156" s="37"/>
      <c r="BK1156" s="37"/>
      <c r="BL1156" s="37"/>
      <c r="BM1156" s="37"/>
      <c r="BN1156" s="37"/>
      <c r="BO1156" s="37"/>
      <c r="BP1156" s="37"/>
      <c r="BQ1156" s="37"/>
      <c r="BR1156" s="37"/>
      <c r="BS1156" s="37"/>
      <c r="BT1156" s="37"/>
      <c r="BU1156" s="37"/>
      <c r="BV1156" s="37"/>
      <c r="BW1156" s="37"/>
      <c r="BX1156" s="37"/>
      <c r="BY1156" s="37"/>
      <c r="BZ1156" s="37"/>
      <c r="CA1156" s="37"/>
      <c r="CB1156" s="37"/>
      <c r="CC1156" s="37"/>
      <c r="CD1156" s="37"/>
      <c r="CE1156" s="37"/>
      <c r="CF1156" s="37"/>
      <c r="CG1156" s="37"/>
      <c r="CH1156" s="37"/>
      <c r="CI1156" s="37"/>
      <c r="CJ1156" s="37"/>
      <c r="CK1156" s="37"/>
      <c r="CL1156" s="37"/>
      <c r="CM1156" s="37"/>
      <c r="CN1156" s="37"/>
      <c r="CO1156" s="37"/>
      <c r="CP1156" s="37"/>
      <c r="CQ1156" s="37"/>
      <c r="CR1156" s="37"/>
      <c r="CS1156" s="37"/>
      <c r="CT1156" s="37"/>
      <c r="CU1156" s="37"/>
      <c r="CV1156" s="37"/>
      <c r="CW1156" s="37"/>
      <c r="CX1156" s="37"/>
      <c r="CY1156" s="37"/>
      <c r="CZ1156" s="37"/>
      <c r="DA1156" s="37"/>
      <c r="DB1156" s="37"/>
      <c r="DC1156" s="37"/>
      <c r="DD1156" s="37"/>
      <c r="DE1156" s="37"/>
      <c r="DF1156" s="37"/>
      <c r="DG1156" s="37"/>
      <c r="DH1156" s="37"/>
      <c r="DI1156" s="37"/>
      <c r="DJ1156" s="37"/>
      <c r="DK1156" s="37"/>
      <c r="DL1156" s="37"/>
      <c r="DM1156" s="37"/>
      <c r="DN1156" s="37"/>
      <c r="DO1156" s="37"/>
      <c r="DP1156" s="37"/>
      <c r="DQ1156" s="37"/>
      <c r="DR1156" s="37"/>
      <c r="DS1156" s="37"/>
      <c r="DT1156" s="37"/>
      <c r="DU1156" s="37"/>
      <c r="DV1156" s="37"/>
      <c r="DW1156" s="37"/>
      <c r="DX1156" s="37"/>
      <c r="DY1156" s="37"/>
      <c r="DZ1156" s="37"/>
      <c r="EA1156" s="37"/>
      <c r="EB1156" s="37"/>
      <c r="EC1156" s="37"/>
      <c r="ED1156" s="37"/>
      <c r="EE1156" s="37"/>
      <c r="EF1156" s="37"/>
      <c r="EG1156" s="37"/>
      <c r="EH1156" s="37"/>
      <c r="EI1156" s="37"/>
      <c r="EJ1156" s="37"/>
      <c r="EK1156" s="37"/>
      <c r="EL1156" s="37"/>
      <c r="EM1156" s="37"/>
      <c r="EN1156" s="37"/>
      <c r="EO1156" s="37"/>
      <c r="EP1156" s="37"/>
      <c r="EQ1156" s="37"/>
      <c r="ER1156" s="37"/>
      <c r="ES1156" s="37"/>
      <c r="ET1156" s="37"/>
      <c r="EU1156" s="37"/>
      <c r="EV1156" s="37"/>
      <c r="EW1156" s="37"/>
      <c r="EX1156" s="37"/>
      <c r="EY1156" s="37"/>
      <c r="EZ1156" s="37"/>
      <c r="FA1156" s="37"/>
      <c r="FB1156" s="37"/>
      <c r="FC1156" s="37"/>
      <c r="FD1156" s="37"/>
      <c r="FE1156" s="37"/>
      <c r="FF1156" s="37"/>
      <c r="FG1156" s="37"/>
      <c r="FH1156" s="37"/>
      <c r="FI1156" s="37"/>
      <c r="FJ1156" s="37"/>
      <c r="FK1156" s="37"/>
      <c r="FL1156" s="37"/>
      <c r="FM1156" s="37"/>
      <c r="FN1156" s="37"/>
      <c r="FO1156" s="37"/>
      <c r="FP1156" s="37"/>
      <c r="FQ1156" s="37"/>
      <c r="FR1156" s="37"/>
      <c r="FS1156" s="37"/>
      <c r="FT1156" s="37"/>
      <c r="FU1156" s="37"/>
      <c r="FV1156" s="37"/>
      <c r="FW1156" s="37"/>
      <c r="FX1156" s="37"/>
      <c r="FY1156" s="37"/>
      <c r="FZ1156" s="37"/>
      <c r="GA1156" s="37"/>
      <c r="GB1156" s="37"/>
      <c r="GC1156" s="37"/>
      <c r="GD1156" s="37"/>
      <c r="GE1156" s="37"/>
      <c r="GF1156" s="37"/>
      <c r="GG1156" s="37"/>
      <c r="GH1156" s="37"/>
      <c r="GI1156" s="37"/>
      <c r="GJ1156" s="37"/>
      <c r="GK1156" s="37"/>
      <c r="GL1156" s="37"/>
      <c r="GM1156" s="37"/>
      <c r="GN1156" s="37"/>
      <c r="GO1156" s="37"/>
      <c r="GP1156" s="37"/>
      <c r="GQ1156" s="37"/>
      <c r="GR1156" s="37"/>
      <c r="GS1156" s="37"/>
      <c r="GT1156" s="37"/>
      <c r="GU1156" s="37"/>
      <c r="GV1156" s="37"/>
      <c r="GW1156" s="37"/>
      <c r="GX1156" s="37"/>
      <c r="GY1156" s="37"/>
      <c r="GZ1156" s="37"/>
      <c r="HA1156" s="37"/>
      <c r="HB1156" s="37"/>
      <c r="HC1156" s="37"/>
      <c r="HD1156" s="37"/>
      <c r="HE1156" s="37"/>
      <c r="HF1156" s="37"/>
      <c r="HG1156" s="37"/>
      <c r="HH1156" s="37"/>
      <c r="HI1156" s="37"/>
      <c r="HJ1156" s="37"/>
      <c r="HK1156" s="37"/>
      <c r="HL1156" s="37"/>
      <c r="HM1156" s="37"/>
      <c r="HN1156" s="37"/>
      <c r="HO1156" s="37"/>
      <c r="HP1156" s="37"/>
      <c r="HQ1156" s="37"/>
      <c r="HR1156" s="37"/>
      <c r="HS1156" s="37"/>
      <c r="HT1156" s="37"/>
      <c r="HU1156" s="37"/>
      <c r="HV1156" s="37"/>
      <c r="HW1156" s="37"/>
      <c r="HX1156" s="37"/>
      <c r="HY1156" s="37"/>
      <c r="HZ1156" s="37"/>
      <c r="IA1156" s="37"/>
      <c r="IB1156" s="37"/>
      <c r="IC1156" s="37"/>
      <c r="ID1156" s="37"/>
      <c r="IE1156" s="37"/>
      <c r="IF1156" s="37"/>
      <c r="IG1156" s="37"/>
      <c r="IH1156" s="37"/>
      <c r="II1156" s="37"/>
      <c r="IJ1156" s="37"/>
      <c r="IK1156" s="37"/>
      <c r="IL1156" s="37"/>
      <c r="IM1156" s="37"/>
      <c r="IN1156" s="37"/>
      <c r="IO1156" s="37"/>
      <c r="IP1156" s="37"/>
      <c r="IQ1156" s="37"/>
    </row>
    <row r="1157" spans="1:251" s="51" customFormat="1" ht="13.5">
      <c r="A1157" s="43"/>
      <c r="B1157" s="135"/>
      <c r="C1157" s="136"/>
      <c r="D1157" s="136"/>
      <c r="E1157" s="136"/>
      <c r="F1157" s="136"/>
      <c r="G1157" s="136"/>
      <c r="H1157" s="136"/>
      <c r="I1157" s="136"/>
      <c r="J1157" s="136"/>
      <c r="K1157" s="136"/>
      <c r="L1157" s="136"/>
      <c r="M1157" s="136"/>
      <c r="N1157" s="136"/>
      <c r="O1157" s="136"/>
      <c r="P1157" s="136"/>
      <c r="Q1157" s="136"/>
      <c r="R1157" s="136"/>
      <c r="S1157" s="136"/>
      <c r="T1157" s="136"/>
      <c r="U1157" s="136"/>
      <c r="V1157" s="136"/>
      <c r="W1157" s="136"/>
      <c r="X1157" s="136"/>
      <c r="Y1157" s="136"/>
      <c r="Z1157" s="137"/>
      <c r="AA1157" s="139"/>
      <c r="AB1157" s="136"/>
      <c r="AC1157" s="136"/>
      <c r="AD1157" s="136"/>
      <c r="AE1157" s="136"/>
      <c r="AF1157" s="136"/>
      <c r="AG1157" s="136"/>
      <c r="AH1157" s="136"/>
      <c r="AI1157" s="137"/>
      <c r="AJ1157" s="139"/>
      <c r="AK1157" s="136"/>
      <c r="AL1157" s="136"/>
      <c r="AM1157" s="136"/>
      <c r="AN1157" s="136"/>
      <c r="AO1157" s="136"/>
      <c r="AP1157" s="136"/>
      <c r="AQ1157" s="136"/>
      <c r="AR1157" s="137"/>
      <c r="AS1157" s="139"/>
      <c r="AT1157" s="136"/>
      <c r="AU1157" s="136"/>
      <c r="AV1157" s="136"/>
      <c r="AW1157" s="136"/>
      <c r="AX1157" s="141"/>
      <c r="AY1157" s="37"/>
      <c r="AZ1157" s="37"/>
      <c r="BA1157" s="37"/>
      <c r="BB1157" s="58"/>
      <c r="BC1157" s="59"/>
      <c r="BE1157" s="37"/>
      <c r="BF1157" s="37"/>
      <c r="BG1157" s="37"/>
      <c r="BH1157" s="37"/>
      <c r="BI1157" s="37"/>
      <c r="BJ1157" s="37"/>
      <c r="BK1157" s="37"/>
      <c r="BL1157" s="37"/>
      <c r="BM1157" s="37"/>
      <c r="BN1157" s="37"/>
      <c r="BO1157" s="37"/>
      <c r="BP1157" s="37"/>
      <c r="BQ1157" s="37"/>
      <c r="BR1157" s="37"/>
      <c r="BS1157" s="37"/>
      <c r="BT1157" s="37"/>
      <c r="BU1157" s="37"/>
      <c r="BV1157" s="37"/>
      <c r="BW1157" s="37"/>
      <c r="BX1157" s="37"/>
      <c r="BY1157" s="37"/>
      <c r="BZ1157" s="37"/>
      <c r="CA1157" s="37"/>
      <c r="CB1157" s="37"/>
      <c r="CC1157" s="37"/>
      <c r="CD1157" s="37"/>
      <c r="CE1157" s="37"/>
      <c r="CF1157" s="37"/>
      <c r="CG1157" s="37"/>
      <c r="CH1157" s="37"/>
      <c r="CI1157" s="37"/>
      <c r="CJ1157" s="37"/>
      <c r="CK1157" s="37"/>
      <c r="CL1157" s="37"/>
      <c r="CM1157" s="37"/>
      <c r="CN1157" s="37"/>
      <c r="CO1157" s="37"/>
      <c r="CP1157" s="37"/>
      <c r="CQ1157" s="37"/>
      <c r="CR1157" s="37"/>
      <c r="CS1157" s="37"/>
      <c r="CT1157" s="37"/>
      <c r="CU1157" s="37"/>
      <c r="CV1157" s="37"/>
      <c r="CW1157" s="37"/>
      <c r="CX1157" s="37"/>
      <c r="CY1157" s="37"/>
      <c r="CZ1157" s="37"/>
      <c r="DA1157" s="37"/>
      <c r="DB1157" s="37"/>
      <c r="DC1157" s="37"/>
      <c r="DD1157" s="37"/>
      <c r="DE1157" s="37"/>
      <c r="DF1157" s="37"/>
      <c r="DG1157" s="37"/>
      <c r="DH1157" s="37"/>
      <c r="DI1157" s="37"/>
      <c r="DJ1157" s="37"/>
      <c r="DK1157" s="37"/>
      <c r="DL1157" s="37"/>
      <c r="DM1157" s="37"/>
      <c r="DN1157" s="37"/>
      <c r="DO1157" s="37"/>
      <c r="DP1157" s="37"/>
      <c r="DQ1157" s="37"/>
      <c r="DR1157" s="37"/>
      <c r="DS1157" s="37"/>
      <c r="DT1157" s="37"/>
      <c r="DU1157" s="37"/>
      <c r="DV1157" s="37"/>
      <c r="DW1157" s="37"/>
      <c r="DX1157" s="37"/>
      <c r="DY1157" s="37"/>
      <c r="DZ1157" s="37"/>
      <c r="EA1157" s="37"/>
      <c r="EB1157" s="37"/>
      <c r="EC1157" s="37"/>
      <c r="ED1157" s="37"/>
      <c r="EE1157" s="37"/>
      <c r="EF1157" s="37"/>
      <c r="EG1157" s="37"/>
      <c r="EH1157" s="37"/>
      <c r="EI1157" s="37"/>
      <c r="EJ1157" s="37"/>
      <c r="EK1157" s="37"/>
      <c r="EL1157" s="37"/>
      <c r="EM1157" s="37"/>
      <c r="EN1157" s="37"/>
      <c r="EO1157" s="37"/>
      <c r="EP1157" s="37"/>
      <c r="EQ1157" s="37"/>
      <c r="ER1157" s="37"/>
      <c r="ES1157" s="37"/>
      <c r="ET1157" s="37"/>
      <c r="EU1157" s="37"/>
      <c r="EV1157" s="37"/>
      <c r="EW1157" s="37"/>
      <c r="EX1157" s="37"/>
      <c r="EY1157" s="37"/>
      <c r="EZ1157" s="37"/>
      <c r="FA1157" s="37"/>
      <c r="FB1157" s="37"/>
      <c r="FC1157" s="37"/>
      <c r="FD1157" s="37"/>
      <c r="FE1157" s="37"/>
      <c r="FF1157" s="37"/>
      <c r="FG1157" s="37"/>
      <c r="FH1157" s="37"/>
      <c r="FI1157" s="37"/>
      <c r="FJ1157" s="37"/>
      <c r="FK1157" s="37"/>
      <c r="FL1157" s="37"/>
      <c r="FM1157" s="37"/>
      <c r="FN1157" s="37"/>
      <c r="FO1157" s="37"/>
      <c r="FP1157" s="37"/>
      <c r="FQ1157" s="37"/>
      <c r="FR1157" s="37"/>
      <c r="FS1157" s="37"/>
      <c r="FT1157" s="37"/>
      <c r="FU1157" s="37"/>
      <c r="FV1157" s="37"/>
      <c r="FW1157" s="37"/>
      <c r="FX1157" s="37"/>
      <c r="FY1157" s="37"/>
      <c r="FZ1157" s="37"/>
      <c r="GA1157" s="37"/>
      <c r="GB1157" s="37"/>
      <c r="GC1157" s="37"/>
      <c r="GD1157" s="37"/>
      <c r="GE1157" s="37"/>
      <c r="GF1157" s="37"/>
      <c r="GG1157" s="37"/>
      <c r="GH1157" s="37"/>
      <c r="GI1157" s="37"/>
      <c r="GJ1157" s="37"/>
      <c r="GK1157" s="37"/>
      <c r="GL1157" s="37"/>
      <c r="GM1157" s="37"/>
      <c r="GN1157" s="37"/>
      <c r="GO1157" s="37"/>
      <c r="GP1157" s="37"/>
      <c r="GQ1157" s="37"/>
      <c r="GR1157" s="37"/>
      <c r="GS1157" s="37"/>
      <c r="GT1157" s="37"/>
      <c r="GU1157" s="37"/>
      <c r="GV1157" s="37"/>
      <c r="GW1157" s="37"/>
      <c r="GX1157" s="37"/>
      <c r="GY1157" s="37"/>
      <c r="GZ1157" s="37"/>
      <c r="HA1157" s="37"/>
      <c r="HB1157" s="37"/>
      <c r="HC1157" s="37"/>
      <c r="HD1157" s="37"/>
      <c r="HE1157" s="37"/>
      <c r="HF1157" s="37"/>
      <c r="HG1157" s="37"/>
      <c r="HH1157" s="37"/>
      <c r="HI1157" s="37"/>
      <c r="HJ1157" s="37"/>
      <c r="HK1157" s="37"/>
      <c r="HL1157" s="37"/>
      <c r="HM1157" s="37"/>
      <c r="HN1157" s="37"/>
      <c r="HO1157" s="37"/>
      <c r="HP1157" s="37"/>
      <c r="HQ1157" s="37"/>
      <c r="HR1157" s="37"/>
      <c r="HS1157" s="37"/>
      <c r="HT1157" s="37"/>
      <c r="HU1157" s="37"/>
      <c r="HV1157" s="37"/>
      <c r="HW1157" s="37"/>
      <c r="HX1157" s="37"/>
      <c r="HY1157" s="37"/>
      <c r="HZ1157" s="37"/>
      <c r="IA1157" s="37"/>
      <c r="IB1157" s="37"/>
      <c r="IC1157" s="37"/>
      <c r="ID1157" s="37"/>
      <c r="IE1157" s="37"/>
      <c r="IF1157" s="37"/>
      <c r="IG1157" s="37"/>
      <c r="IH1157" s="37"/>
      <c r="II1157" s="37"/>
      <c r="IJ1157" s="37"/>
      <c r="IK1157" s="37"/>
      <c r="IL1157" s="37"/>
      <c r="IM1157" s="37"/>
      <c r="IN1157" s="37"/>
      <c r="IO1157" s="37"/>
      <c r="IP1157" s="37"/>
      <c r="IQ1157" s="37"/>
    </row>
    <row r="1158" spans="1:251" s="51" customFormat="1" ht="18.75" customHeight="1">
      <c r="A1158" s="43"/>
      <c r="B1158" s="60"/>
      <c r="C1158" s="104" t="s">
        <v>473</v>
      </c>
      <c r="D1158" s="105"/>
      <c r="E1158" s="105"/>
      <c r="F1158" s="105"/>
      <c r="G1158" s="105"/>
      <c r="H1158" s="105"/>
      <c r="I1158" s="105"/>
      <c r="J1158" s="105"/>
      <c r="K1158" s="105"/>
      <c r="L1158" s="105"/>
      <c r="M1158" s="105"/>
      <c r="N1158" s="105"/>
      <c r="O1158" s="105"/>
      <c r="P1158" s="105"/>
      <c r="Q1158" s="105"/>
      <c r="R1158" s="105"/>
      <c r="S1158" s="105"/>
      <c r="T1158" s="105"/>
      <c r="U1158" s="105"/>
      <c r="V1158" s="105"/>
      <c r="W1158" s="105"/>
      <c r="X1158" s="105"/>
      <c r="Y1158" s="105"/>
      <c r="Z1158" s="106"/>
      <c r="AA1158" s="107">
        <v>49969</v>
      </c>
      <c r="AB1158" s="108"/>
      <c r="AC1158" s="108"/>
      <c r="AD1158" s="108"/>
      <c r="AE1158" s="108"/>
      <c r="AF1158" s="108"/>
      <c r="AG1158" s="108"/>
      <c r="AH1158" s="108"/>
      <c r="AI1158" s="109"/>
      <c r="AJ1158" s="107">
        <v>45251</v>
      </c>
      <c r="AK1158" s="108"/>
      <c r="AL1158" s="108"/>
      <c r="AM1158" s="108"/>
      <c r="AN1158" s="108"/>
      <c r="AO1158" s="108"/>
      <c r="AP1158" s="108"/>
      <c r="AQ1158" s="108"/>
      <c r="AR1158" s="109"/>
      <c r="AS1158" s="110"/>
      <c r="AT1158" s="111"/>
      <c r="AU1158" s="111"/>
      <c r="AV1158" s="111"/>
      <c r="AW1158" s="111"/>
      <c r="AX1158" s="112"/>
      <c r="AY1158" s="37"/>
      <c r="AZ1158" s="37"/>
      <c r="BA1158" s="37"/>
      <c r="BB1158" s="37"/>
      <c r="BC1158" s="37"/>
      <c r="BD1158" s="37"/>
      <c r="BE1158" s="37"/>
      <c r="BF1158" s="37"/>
      <c r="BG1158" s="37"/>
      <c r="BH1158" s="37"/>
      <c r="BI1158" s="37"/>
      <c r="BJ1158" s="37"/>
      <c r="BK1158" s="37"/>
      <c r="BL1158" s="37"/>
      <c r="BM1158" s="37"/>
      <c r="BN1158" s="37"/>
      <c r="BO1158" s="37"/>
      <c r="BP1158" s="37"/>
      <c r="BQ1158" s="37"/>
      <c r="BR1158" s="37"/>
      <c r="BS1158" s="37"/>
      <c r="BT1158" s="37"/>
      <c r="BU1158" s="37"/>
      <c r="BV1158" s="37"/>
      <c r="BW1158" s="37"/>
      <c r="BX1158" s="37"/>
      <c r="BY1158" s="37"/>
      <c r="BZ1158" s="37"/>
      <c r="CA1158" s="37"/>
      <c r="CB1158" s="37"/>
      <c r="CC1158" s="37"/>
      <c r="CD1158" s="37"/>
      <c r="CE1158" s="37"/>
      <c r="CF1158" s="37"/>
      <c r="CG1158" s="37"/>
      <c r="CH1158" s="37"/>
      <c r="CI1158" s="37"/>
      <c r="CJ1158" s="37"/>
      <c r="CK1158" s="37"/>
      <c r="CL1158" s="37"/>
      <c r="CM1158" s="37"/>
      <c r="CN1158" s="37"/>
      <c r="CO1158" s="37"/>
      <c r="CP1158" s="37"/>
      <c r="CQ1158" s="37"/>
      <c r="CR1158" s="37"/>
      <c r="CS1158" s="37"/>
      <c r="CT1158" s="37"/>
      <c r="CU1158" s="37"/>
      <c r="CV1158" s="37"/>
      <c r="CW1158" s="37"/>
      <c r="CX1158" s="37"/>
      <c r="CY1158" s="37"/>
      <c r="CZ1158" s="37"/>
      <c r="DA1158" s="37"/>
      <c r="DB1158" s="37"/>
      <c r="DC1158" s="37"/>
      <c r="DD1158" s="37"/>
      <c r="DE1158" s="37"/>
      <c r="DF1158" s="37"/>
      <c r="DG1158" s="37"/>
      <c r="DH1158" s="37"/>
      <c r="DI1158" s="37"/>
      <c r="DJ1158" s="37"/>
      <c r="DK1158" s="37"/>
      <c r="DL1158" s="37"/>
      <c r="DM1158" s="37"/>
      <c r="DN1158" s="37"/>
      <c r="DO1158" s="37"/>
      <c r="DP1158" s="37"/>
      <c r="DQ1158" s="37"/>
      <c r="DR1158" s="37"/>
      <c r="DS1158" s="37"/>
      <c r="DT1158" s="37"/>
      <c r="DU1158" s="37"/>
      <c r="DV1158" s="37"/>
      <c r="DW1158" s="37"/>
      <c r="DX1158" s="37"/>
      <c r="DY1158" s="37"/>
      <c r="DZ1158" s="37"/>
      <c r="EA1158" s="37"/>
      <c r="EB1158" s="37"/>
      <c r="EC1158" s="37"/>
      <c r="ED1158" s="37"/>
      <c r="EE1158" s="37"/>
      <c r="EF1158" s="37"/>
      <c r="EG1158" s="37"/>
      <c r="EH1158" s="37"/>
      <c r="EI1158" s="37"/>
      <c r="EJ1158" s="37"/>
      <c r="EK1158" s="37"/>
      <c r="EL1158" s="37"/>
      <c r="EM1158" s="37"/>
      <c r="EN1158" s="37"/>
      <c r="EO1158" s="37"/>
      <c r="EP1158" s="37"/>
      <c r="EQ1158" s="37"/>
      <c r="ER1158" s="37"/>
      <c r="ES1158" s="37"/>
      <c r="ET1158" s="37"/>
      <c r="EU1158" s="37"/>
      <c r="EV1158" s="37"/>
      <c r="EW1158" s="37"/>
      <c r="EX1158" s="37"/>
      <c r="EY1158" s="37"/>
      <c r="EZ1158" s="37"/>
      <c r="FA1158" s="37"/>
      <c r="FB1158" s="37"/>
      <c r="FC1158" s="37"/>
      <c r="FD1158" s="37"/>
      <c r="FE1158" s="37"/>
      <c r="FF1158" s="37"/>
      <c r="FG1158" s="37"/>
      <c r="FH1158" s="37"/>
      <c r="FI1158" s="37"/>
      <c r="FJ1158" s="37"/>
      <c r="FK1158" s="37"/>
      <c r="FL1158" s="37"/>
      <c r="FM1158" s="37"/>
      <c r="FN1158" s="37"/>
      <c r="FO1158" s="37"/>
      <c r="FP1158" s="37"/>
      <c r="FQ1158" s="37"/>
      <c r="FR1158" s="37"/>
      <c r="FS1158" s="37"/>
      <c r="FT1158" s="37"/>
      <c r="FU1158" s="37"/>
      <c r="FV1158" s="37"/>
      <c r="FW1158" s="37"/>
      <c r="FX1158" s="37"/>
      <c r="FY1158" s="37"/>
      <c r="FZ1158" s="37"/>
      <c r="GA1158" s="37"/>
      <c r="GB1158" s="37"/>
      <c r="GC1158" s="37"/>
      <c r="GD1158" s="37"/>
      <c r="GE1158" s="37"/>
      <c r="GF1158" s="37"/>
      <c r="GG1158" s="37"/>
      <c r="GH1158" s="37"/>
      <c r="GI1158" s="37"/>
      <c r="GJ1158" s="37"/>
      <c r="GK1158" s="37"/>
      <c r="GL1158" s="37"/>
      <c r="GM1158" s="37"/>
      <c r="GN1158" s="37"/>
      <c r="GO1158" s="37"/>
      <c r="GP1158" s="37"/>
      <c r="GQ1158" s="37"/>
      <c r="GR1158" s="37"/>
      <c r="GS1158" s="37"/>
      <c r="GT1158" s="37"/>
      <c r="GU1158" s="37"/>
      <c r="GV1158" s="37"/>
      <c r="GW1158" s="37"/>
      <c r="GX1158" s="37"/>
      <c r="GY1158" s="37"/>
      <c r="GZ1158" s="37"/>
      <c r="HA1158" s="37"/>
      <c r="HB1158" s="37"/>
      <c r="HC1158" s="37"/>
      <c r="HD1158" s="37"/>
      <c r="HE1158" s="37"/>
      <c r="HF1158" s="37"/>
      <c r="HG1158" s="37"/>
      <c r="HH1158" s="37"/>
      <c r="HI1158" s="37"/>
      <c r="HJ1158" s="37"/>
      <c r="HK1158" s="37"/>
      <c r="HL1158" s="37"/>
      <c r="HM1158" s="37"/>
      <c r="HN1158" s="37"/>
      <c r="HO1158" s="37"/>
      <c r="HP1158" s="37"/>
      <c r="HQ1158" s="37"/>
      <c r="HR1158" s="37"/>
      <c r="HS1158" s="37"/>
      <c r="HT1158" s="37"/>
      <c r="HU1158" s="37"/>
      <c r="HV1158" s="37"/>
      <c r="HW1158" s="37"/>
      <c r="HX1158" s="37"/>
      <c r="HY1158" s="37"/>
      <c r="HZ1158" s="37"/>
      <c r="IA1158" s="37"/>
      <c r="IB1158" s="37"/>
      <c r="IC1158" s="37"/>
      <c r="ID1158" s="37"/>
      <c r="IE1158" s="37"/>
      <c r="IF1158" s="37"/>
      <c r="IG1158" s="37"/>
      <c r="IH1158" s="37"/>
      <c r="II1158" s="37"/>
      <c r="IJ1158" s="37"/>
      <c r="IK1158" s="37"/>
      <c r="IL1158" s="37"/>
      <c r="IM1158" s="37"/>
      <c r="IN1158" s="37"/>
      <c r="IO1158" s="37"/>
      <c r="IP1158" s="37"/>
      <c r="IQ1158" s="37"/>
    </row>
    <row r="1159" spans="1:251" s="51" customFormat="1" ht="18.75" customHeight="1">
      <c r="A1159" s="43"/>
      <c r="B1159" s="61"/>
      <c r="C1159" s="171" t="s">
        <v>432</v>
      </c>
      <c r="D1159" s="171"/>
      <c r="E1159" s="171"/>
      <c r="F1159" s="171"/>
      <c r="G1159" s="171"/>
      <c r="H1159" s="171"/>
      <c r="I1159" s="171"/>
      <c r="J1159" s="171"/>
      <c r="K1159" s="171"/>
      <c r="L1159" s="171"/>
      <c r="M1159" s="171"/>
      <c r="N1159" s="171"/>
      <c r="O1159" s="171"/>
      <c r="P1159" s="171"/>
      <c r="Q1159" s="171"/>
      <c r="R1159" s="171"/>
      <c r="S1159" s="171"/>
      <c r="T1159" s="171"/>
      <c r="U1159" s="171"/>
      <c r="V1159" s="171"/>
      <c r="W1159" s="171"/>
      <c r="X1159" s="171"/>
      <c r="Y1159" s="171"/>
      <c r="Z1159" s="172"/>
      <c r="AA1159" s="173">
        <v>0</v>
      </c>
      <c r="AB1159" s="174"/>
      <c r="AC1159" s="174"/>
      <c r="AD1159" s="174"/>
      <c r="AE1159" s="174"/>
      <c r="AF1159" s="174"/>
      <c r="AG1159" s="174"/>
      <c r="AH1159" s="174"/>
      <c r="AI1159" s="175"/>
      <c r="AJ1159" s="168">
        <v>8233</v>
      </c>
      <c r="AK1159" s="169"/>
      <c r="AL1159" s="169"/>
      <c r="AM1159" s="169"/>
      <c r="AN1159" s="169"/>
      <c r="AO1159" s="169"/>
      <c r="AP1159" s="169"/>
      <c r="AQ1159" s="169"/>
      <c r="AR1159" s="170"/>
      <c r="AS1159" s="62"/>
      <c r="AT1159" s="63"/>
      <c r="AU1159" s="63"/>
      <c r="AV1159" s="63"/>
      <c r="AW1159" s="63"/>
      <c r="AX1159" s="64"/>
      <c r="AY1159" s="37"/>
      <c r="AZ1159" s="37"/>
      <c r="BA1159" s="37"/>
      <c r="BB1159" s="37"/>
      <c r="BC1159" s="37"/>
      <c r="BD1159" s="37"/>
      <c r="BE1159" s="37"/>
      <c r="BF1159" s="37"/>
      <c r="BG1159" s="37"/>
      <c r="BH1159" s="37"/>
      <c r="BI1159" s="37"/>
      <c r="BJ1159" s="37"/>
      <c r="BK1159" s="37"/>
      <c r="BL1159" s="37"/>
      <c r="BM1159" s="37"/>
      <c r="BN1159" s="37"/>
      <c r="BO1159" s="37"/>
      <c r="BP1159" s="37"/>
      <c r="BQ1159" s="37"/>
      <c r="BR1159" s="37"/>
      <c r="BS1159" s="37"/>
      <c r="BT1159" s="37"/>
      <c r="BU1159" s="37"/>
      <c r="BV1159" s="37"/>
      <c r="BW1159" s="37"/>
      <c r="BX1159" s="37"/>
      <c r="BY1159" s="37"/>
      <c r="BZ1159" s="37"/>
      <c r="CA1159" s="37"/>
      <c r="CB1159" s="37"/>
      <c r="CC1159" s="37"/>
      <c r="CD1159" s="37"/>
      <c r="CE1159" s="37"/>
      <c r="CF1159" s="37"/>
      <c r="CG1159" s="37"/>
      <c r="CH1159" s="37"/>
      <c r="CI1159" s="37"/>
      <c r="CJ1159" s="37"/>
      <c r="CK1159" s="37"/>
      <c r="CL1159" s="37"/>
      <c r="CM1159" s="37"/>
      <c r="CN1159" s="37"/>
      <c r="CO1159" s="37"/>
      <c r="CP1159" s="37"/>
      <c r="CQ1159" s="37"/>
      <c r="CR1159" s="37"/>
      <c r="CS1159" s="37"/>
      <c r="CT1159" s="37"/>
      <c r="CU1159" s="37"/>
      <c r="CV1159" s="37"/>
      <c r="CW1159" s="37"/>
      <c r="CX1159" s="37"/>
      <c r="CY1159" s="37"/>
      <c r="CZ1159" s="37"/>
      <c r="DA1159" s="37"/>
      <c r="DB1159" s="37"/>
      <c r="DC1159" s="37"/>
      <c r="DD1159" s="37"/>
      <c r="DE1159" s="37"/>
      <c r="DF1159" s="37"/>
      <c r="DG1159" s="37"/>
      <c r="DH1159" s="37"/>
      <c r="DI1159" s="37"/>
      <c r="DJ1159" s="37"/>
      <c r="DK1159" s="37"/>
      <c r="DL1159" s="37"/>
      <c r="DM1159" s="37"/>
      <c r="DN1159" s="37"/>
      <c r="DO1159" s="37"/>
      <c r="DP1159" s="37"/>
      <c r="DQ1159" s="37"/>
      <c r="DR1159" s="37"/>
      <c r="DS1159" s="37"/>
      <c r="DT1159" s="37"/>
      <c r="DU1159" s="37"/>
      <c r="DV1159" s="37"/>
      <c r="DW1159" s="37"/>
      <c r="DX1159" s="37"/>
      <c r="DY1159" s="37"/>
      <c r="DZ1159" s="37"/>
      <c r="EA1159" s="37"/>
      <c r="EB1159" s="37"/>
      <c r="EC1159" s="37"/>
      <c r="ED1159" s="37"/>
      <c r="EE1159" s="37"/>
      <c r="EF1159" s="37"/>
      <c r="EG1159" s="37"/>
      <c r="EH1159" s="37"/>
      <c r="EI1159" s="37"/>
      <c r="EJ1159" s="37"/>
      <c r="EK1159" s="37"/>
      <c r="EL1159" s="37"/>
      <c r="EM1159" s="37"/>
      <c r="EN1159" s="37"/>
      <c r="EO1159" s="37"/>
      <c r="EP1159" s="37"/>
      <c r="EQ1159" s="37"/>
      <c r="ER1159" s="37"/>
      <c r="ES1159" s="37"/>
      <c r="ET1159" s="37"/>
      <c r="EU1159" s="37"/>
      <c r="EV1159" s="37"/>
      <c r="EW1159" s="37"/>
      <c r="EX1159" s="37"/>
      <c r="EY1159" s="37"/>
      <c r="EZ1159" s="37"/>
      <c r="FA1159" s="37"/>
      <c r="FB1159" s="37"/>
      <c r="FC1159" s="37"/>
      <c r="FD1159" s="37"/>
      <c r="FE1159" s="37"/>
      <c r="FF1159" s="37"/>
      <c r="FG1159" s="37"/>
      <c r="FH1159" s="37"/>
      <c r="FI1159" s="37"/>
      <c r="FJ1159" s="37"/>
      <c r="FK1159" s="37"/>
      <c r="FL1159" s="37"/>
      <c r="FM1159" s="37"/>
      <c r="FN1159" s="37"/>
      <c r="FO1159" s="37"/>
      <c r="FP1159" s="37"/>
      <c r="FQ1159" s="37"/>
      <c r="FR1159" s="37"/>
      <c r="FS1159" s="37"/>
      <c r="FT1159" s="37"/>
      <c r="FU1159" s="37"/>
      <c r="FV1159" s="37"/>
      <c r="FW1159" s="37"/>
      <c r="FX1159" s="37"/>
      <c r="FY1159" s="37"/>
      <c r="FZ1159" s="37"/>
      <c r="GA1159" s="37"/>
      <c r="GB1159" s="37"/>
      <c r="GC1159" s="37"/>
      <c r="GD1159" s="37"/>
      <c r="GE1159" s="37"/>
      <c r="GF1159" s="37"/>
      <c r="GG1159" s="37"/>
      <c r="GH1159" s="37"/>
      <c r="GI1159" s="37"/>
      <c r="GJ1159" s="37"/>
      <c r="GK1159" s="37"/>
      <c r="GL1159" s="37"/>
      <c r="GM1159" s="37"/>
      <c r="GN1159" s="37"/>
      <c r="GO1159" s="37"/>
      <c r="GP1159" s="37"/>
      <c r="GQ1159" s="37"/>
      <c r="GR1159" s="37"/>
      <c r="GS1159" s="37"/>
      <c r="GT1159" s="37"/>
      <c r="GU1159" s="37"/>
      <c r="GV1159" s="37"/>
      <c r="GW1159" s="37"/>
      <c r="GX1159" s="37"/>
      <c r="GY1159" s="37"/>
      <c r="GZ1159" s="37"/>
      <c r="HA1159" s="37"/>
      <c r="HB1159" s="37"/>
      <c r="HC1159" s="37"/>
      <c r="HD1159" s="37"/>
      <c r="HE1159" s="37"/>
      <c r="HF1159" s="37"/>
      <c r="HG1159" s="37"/>
      <c r="HH1159" s="37"/>
      <c r="HI1159" s="37"/>
      <c r="HJ1159" s="37"/>
      <c r="HK1159" s="37"/>
      <c r="HL1159" s="37"/>
      <c r="HM1159" s="37"/>
      <c r="HN1159" s="37"/>
      <c r="HO1159" s="37"/>
      <c r="HP1159" s="37"/>
      <c r="HQ1159" s="37"/>
      <c r="HR1159" s="37"/>
      <c r="HS1159" s="37"/>
      <c r="HT1159" s="37"/>
      <c r="HU1159" s="37"/>
      <c r="HV1159" s="37"/>
      <c r="HW1159" s="37"/>
      <c r="HX1159" s="37"/>
      <c r="HY1159" s="37"/>
      <c r="HZ1159" s="37"/>
      <c r="IA1159" s="37"/>
      <c r="IB1159" s="37"/>
      <c r="IC1159" s="37"/>
      <c r="ID1159" s="37"/>
      <c r="IE1159" s="37"/>
      <c r="IF1159" s="37"/>
      <c r="IG1159" s="37"/>
      <c r="IH1159" s="37"/>
      <c r="II1159" s="37"/>
      <c r="IJ1159" s="37"/>
      <c r="IK1159" s="37"/>
      <c r="IL1159" s="37"/>
      <c r="IM1159" s="37"/>
      <c r="IN1159" s="37"/>
      <c r="IO1159" s="37"/>
      <c r="IP1159" s="37"/>
      <c r="IQ1159" s="37"/>
    </row>
    <row r="1160" spans="1:251" s="51" customFormat="1" ht="18.75" customHeight="1" thickBot="1">
      <c r="A1160" s="52"/>
      <c r="B1160" s="113" t="s">
        <v>253</v>
      </c>
      <c r="C1160" s="114"/>
      <c r="D1160" s="114"/>
      <c r="E1160" s="114"/>
      <c r="F1160" s="114"/>
      <c r="G1160" s="114"/>
      <c r="H1160" s="114"/>
      <c r="I1160" s="114"/>
      <c r="J1160" s="114"/>
      <c r="K1160" s="114"/>
      <c r="L1160" s="114"/>
      <c r="M1160" s="114"/>
      <c r="N1160" s="114"/>
      <c r="O1160" s="114"/>
      <c r="P1160" s="114"/>
      <c r="Q1160" s="114"/>
      <c r="R1160" s="114"/>
      <c r="S1160" s="114"/>
      <c r="T1160" s="114"/>
      <c r="U1160" s="114"/>
      <c r="V1160" s="114"/>
      <c r="W1160" s="114"/>
      <c r="X1160" s="114"/>
      <c r="Y1160" s="114"/>
      <c r="Z1160" s="115"/>
      <c r="AA1160" s="116">
        <f>SUM(AA1158:AI1159)</f>
        <v>49969</v>
      </c>
      <c r="AB1160" s="117"/>
      <c r="AC1160" s="117"/>
      <c r="AD1160" s="117"/>
      <c r="AE1160" s="117"/>
      <c r="AF1160" s="117"/>
      <c r="AG1160" s="117"/>
      <c r="AH1160" s="117"/>
      <c r="AI1160" s="118"/>
      <c r="AJ1160" s="116">
        <f>SUM(AJ1158:AR1159)</f>
        <v>53484</v>
      </c>
      <c r="AK1160" s="117"/>
      <c r="AL1160" s="117"/>
      <c r="AM1160" s="117"/>
      <c r="AN1160" s="117"/>
      <c r="AO1160" s="117"/>
      <c r="AP1160" s="117"/>
      <c r="AQ1160" s="117"/>
      <c r="AR1160" s="118"/>
      <c r="AS1160" s="119"/>
      <c r="AT1160" s="120"/>
      <c r="AU1160" s="120"/>
      <c r="AV1160" s="120"/>
      <c r="AW1160" s="120"/>
      <c r="AX1160" s="121"/>
      <c r="AY1160" s="37"/>
      <c r="AZ1160" s="37"/>
      <c r="BA1160" s="37"/>
      <c r="BB1160" s="37"/>
      <c r="BC1160" s="37"/>
      <c r="BD1160" s="37"/>
      <c r="BE1160" s="37"/>
      <c r="BF1160" s="37"/>
      <c r="BG1160" s="37"/>
      <c r="BH1160" s="37"/>
      <c r="BI1160" s="37"/>
      <c r="BJ1160" s="37"/>
      <c r="BK1160" s="37"/>
      <c r="BL1160" s="37"/>
      <c r="BM1160" s="37"/>
      <c r="BN1160" s="37"/>
      <c r="BO1160" s="37"/>
      <c r="BP1160" s="37"/>
      <c r="BQ1160" s="37"/>
      <c r="BR1160" s="37"/>
      <c r="BS1160" s="37"/>
      <c r="BT1160" s="37"/>
      <c r="BU1160" s="37"/>
      <c r="BV1160" s="37"/>
      <c r="BW1160" s="37"/>
      <c r="BX1160" s="37"/>
      <c r="BY1160" s="37"/>
      <c r="BZ1160" s="37"/>
      <c r="CA1160" s="37"/>
      <c r="CB1160" s="37"/>
      <c r="CC1160" s="37"/>
      <c r="CD1160" s="37"/>
      <c r="CE1160" s="37"/>
      <c r="CF1160" s="37"/>
      <c r="CG1160" s="37"/>
      <c r="CH1160" s="37"/>
      <c r="CI1160" s="37"/>
      <c r="CJ1160" s="37"/>
      <c r="CK1160" s="37"/>
      <c r="CL1160" s="37"/>
      <c r="CM1160" s="37"/>
      <c r="CN1160" s="37"/>
      <c r="CO1160" s="37"/>
      <c r="CP1160" s="37"/>
      <c r="CQ1160" s="37"/>
      <c r="CR1160" s="37"/>
      <c r="CS1160" s="37"/>
      <c r="CT1160" s="37"/>
      <c r="CU1160" s="37"/>
      <c r="CV1160" s="37"/>
      <c r="CW1160" s="37"/>
      <c r="CX1160" s="37"/>
      <c r="CY1160" s="37"/>
      <c r="CZ1160" s="37"/>
      <c r="DA1160" s="37"/>
      <c r="DB1160" s="37"/>
      <c r="DC1160" s="37"/>
      <c r="DD1160" s="37"/>
      <c r="DE1160" s="37"/>
      <c r="DF1160" s="37"/>
      <c r="DG1160" s="37"/>
      <c r="DH1160" s="37"/>
      <c r="DI1160" s="37"/>
      <c r="DJ1160" s="37"/>
      <c r="DK1160" s="37"/>
      <c r="DL1160" s="37"/>
      <c r="DM1160" s="37"/>
      <c r="DN1160" s="37"/>
      <c r="DO1160" s="37"/>
      <c r="DP1160" s="37"/>
      <c r="DQ1160" s="37"/>
      <c r="DR1160" s="37"/>
      <c r="DS1160" s="37"/>
      <c r="DT1160" s="37"/>
      <c r="DU1160" s="37"/>
      <c r="DV1160" s="37"/>
      <c r="DW1160" s="37"/>
      <c r="DX1160" s="37"/>
      <c r="DY1160" s="37"/>
      <c r="DZ1160" s="37"/>
      <c r="EA1160" s="37"/>
      <c r="EB1160" s="37"/>
      <c r="EC1160" s="37"/>
      <c r="ED1160" s="37"/>
      <c r="EE1160" s="37"/>
      <c r="EF1160" s="37"/>
      <c r="EG1160" s="37"/>
      <c r="EH1160" s="37"/>
      <c r="EI1160" s="37"/>
      <c r="EJ1160" s="37"/>
      <c r="EK1160" s="37"/>
      <c r="EL1160" s="37"/>
      <c r="EM1160" s="37"/>
      <c r="EN1160" s="37"/>
      <c r="EO1160" s="37"/>
      <c r="EP1160" s="37"/>
      <c r="EQ1160" s="37"/>
      <c r="ER1160" s="37"/>
      <c r="ES1160" s="37"/>
      <c r="ET1160" s="37"/>
      <c r="EU1160" s="37"/>
      <c r="EV1160" s="37"/>
      <c r="EW1160" s="37"/>
      <c r="EX1160" s="37"/>
      <c r="EY1160" s="37"/>
      <c r="EZ1160" s="37"/>
      <c r="FA1160" s="37"/>
      <c r="FB1160" s="37"/>
      <c r="FC1160" s="37"/>
      <c r="FD1160" s="37"/>
      <c r="FE1160" s="37"/>
      <c r="FF1160" s="37"/>
      <c r="FG1160" s="37"/>
      <c r="FH1160" s="37"/>
      <c r="FI1160" s="37"/>
      <c r="FJ1160" s="37"/>
      <c r="FK1160" s="37"/>
      <c r="FL1160" s="37"/>
      <c r="FM1160" s="37"/>
      <c r="FN1160" s="37"/>
      <c r="FO1160" s="37"/>
      <c r="FP1160" s="37"/>
      <c r="FQ1160" s="37"/>
      <c r="FR1160" s="37"/>
      <c r="FS1160" s="37"/>
      <c r="FT1160" s="37"/>
      <c r="FU1160" s="37"/>
      <c r="FV1160" s="37"/>
      <c r="FW1160" s="37"/>
      <c r="FX1160" s="37"/>
      <c r="FY1160" s="37"/>
      <c r="FZ1160" s="37"/>
      <c r="GA1160" s="37"/>
      <c r="GB1160" s="37"/>
      <c r="GC1160" s="37"/>
      <c r="GD1160" s="37"/>
      <c r="GE1160" s="37"/>
      <c r="GF1160" s="37"/>
      <c r="GG1160" s="37"/>
      <c r="GH1160" s="37"/>
      <c r="GI1160" s="37"/>
      <c r="GJ1160" s="37"/>
      <c r="GK1160" s="37"/>
      <c r="GL1160" s="37"/>
      <c r="GM1160" s="37"/>
      <c r="GN1160" s="37"/>
      <c r="GO1160" s="37"/>
      <c r="GP1160" s="37"/>
      <c r="GQ1160" s="37"/>
      <c r="GR1160" s="37"/>
      <c r="GS1160" s="37"/>
      <c r="GT1160" s="37"/>
      <c r="GU1160" s="37"/>
      <c r="GV1160" s="37"/>
      <c r="GW1160" s="37"/>
      <c r="GX1160" s="37"/>
      <c r="GY1160" s="37"/>
      <c r="GZ1160" s="37"/>
      <c r="HA1160" s="37"/>
      <c r="HB1160" s="37"/>
      <c r="HC1160" s="37"/>
      <c r="HD1160" s="37"/>
      <c r="HE1160" s="37"/>
      <c r="HF1160" s="37"/>
      <c r="HG1160" s="37"/>
      <c r="HH1160" s="37"/>
      <c r="HI1160" s="37"/>
      <c r="HJ1160" s="37"/>
      <c r="HK1160" s="37"/>
      <c r="HL1160" s="37"/>
      <c r="HM1160" s="37"/>
      <c r="HN1160" s="37"/>
      <c r="HO1160" s="37"/>
      <c r="HP1160" s="37"/>
      <c r="HQ1160" s="37"/>
      <c r="HR1160" s="37"/>
      <c r="HS1160" s="37"/>
      <c r="HT1160" s="37"/>
      <c r="HU1160" s="37"/>
      <c r="HV1160" s="37"/>
      <c r="HW1160" s="37"/>
      <c r="HX1160" s="37"/>
      <c r="HY1160" s="37"/>
      <c r="HZ1160" s="37"/>
      <c r="IA1160" s="37"/>
      <c r="IB1160" s="37"/>
      <c r="IC1160" s="37"/>
      <c r="ID1160" s="37"/>
      <c r="IE1160" s="37"/>
      <c r="IF1160" s="37"/>
      <c r="IG1160" s="37"/>
      <c r="IH1160" s="37"/>
      <c r="II1160" s="37"/>
      <c r="IJ1160" s="37"/>
      <c r="IK1160" s="37"/>
      <c r="IL1160" s="37"/>
      <c r="IM1160" s="37"/>
      <c r="IN1160" s="37"/>
      <c r="IO1160" s="37"/>
      <c r="IP1160" s="37"/>
      <c r="IQ1160" s="37"/>
    </row>
    <row r="1162" spans="1:251" ht="18.75">
      <c r="A1162" s="36" t="s">
        <v>241</v>
      </c>
      <c r="AW1162" s="38"/>
      <c r="AX1162" s="39"/>
      <c r="AY1162" s="38"/>
    </row>
    <row r="1164" spans="1:251" ht="18.75">
      <c r="B1164" s="122" t="s">
        <v>0</v>
      </c>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row>
    <row r="1165" spans="1:251">
      <c r="Z1165" s="40"/>
      <c r="AD1165" s="40"/>
      <c r="AE1165" s="40"/>
      <c r="AF1165" s="40"/>
      <c r="AG1165" s="40"/>
      <c r="AH1165" s="40"/>
      <c r="AI1165" s="40"/>
      <c r="AO1165" s="40"/>
    </row>
    <row r="1166" spans="1:251" ht="13.5" thickBot="1">
      <c r="Z1166" s="40"/>
      <c r="AD1166" s="40"/>
      <c r="AE1166" s="40"/>
      <c r="AF1166" s="40"/>
      <c r="AG1166" s="40"/>
      <c r="AH1166" s="40"/>
      <c r="AI1166" s="40"/>
      <c r="AO1166" s="40"/>
      <c r="DI1166" s="41"/>
    </row>
    <row r="1167" spans="1:251" ht="24.75" customHeight="1" thickBot="1">
      <c r="B1167" s="124" t="s">
        <v>242</v>
      </c>
      <c r="C1167" s="125"/>
      <c r="D1167" s="125"/>
      <c r="E1167" s="125"/>
      <c r="F1167" s="125"/>
      <c r="G1167" s="125"/>
      <c r="H1167" s="126" t="s">
        <v>474</v>
      </c>
      <c r="I1167" s="127"/>
      <c r="J1167" s="127"/>
      <c r="K1167" s="127"/>
      <c r="L1167" s="127"/>
      <c r="M1167" s="127"/>
      <c r="N1167" s="127"/>
      <c r="O1167" s="127"/>
      <c r="P1167" s="127"/>
      <c r="Q1167" s="127"/>
      <c r="R1167" s="127"/>
      <c r="S1167" s="127"/>
      <c r="T1167" s="127"/>
      <c r="U1167" s="127"/>
      <c r="V1167" s="127"/>
      <c r="W1167" s="127"/>
      <c r="X1167" s="127"/>
      <c r="Y1167" s="127"/>
      <c r="Z1167" s="127"/>
      <c r="AA1167" s="127"/>
      <c r="AB1167" s="127"/>
      <c r="AC1167" s="127"/>
      <c r="AD1167" s="127"/>
      <c r="AE1167" s="127"/>
      <c r="AF1167" s="127"/>
      <c r="AG1167" s="127"/>
      <c r="AH1167" s="127"/>
      <c r="AI1167" s="127"/>
      <c r="AJ1167" s="127"/>
      <c r="AK1167" s="127"/>
      <c r="AL1167" s="127"/>
      <c r="AM1167" s="127"/>
      <c r="AN1167" s="127"/>
      <c r="AO1167" s="127"/>
      <c r="AP1167" s="127"/>
      <c r="AQ1167" s="127"/>
      <c r="AR1167" s="127"/>
      <c r="AS1167" s="127"/>
      <c r="AT1167" s="127"/>
      <c r="AU1167" s="127"/>
      <c r="AV1167" s="127"/>
      <c r="AW1167" s="127"/>
      <c r="AX1167" s="128"/>
      <c r="DI1167" s="41"/>
    </row>
    <row r="1168" spans="1:251" ht="14.25">
      <c r="B1168" s="42"/>
      <c r="C1168" s="42"/>
      <c r="D1168" s="42"/>
      <c r="E1168" s="42"/>
      <c r="F1168" s="42"/>
      <c r="G1168" s="42"/>
      <c r="H1168" s="43"/>
      <c r="I1168" s="43"/>
      <c r="J1168" s="43"/>
      <c r="K1168" s="43"/>
      <c r="L1168" s="44"/>
      <c r="M1168" s="44"/>
      <c r="N1168" s="44"/>
      <c r="O1168" s="44"/>
      <c r="P1168" s="43"/>
      <c r="Q1168" s="43"/>
      <c r="R1168" s="43"/>
      <c r="S1168" s="43"/>
      <c r="T1168" s="43"/>
      <c r="U1168" s="43"/>
      <c r="V1168" s="45"/>
      <c r="W1168" s="45"/>
      <c r="X1168" s="45"/>
      <c r="Y1168" s="45"/>
      <c r="Z1168" s="45"/>
      <c r="AA1168" s="45"/>
      <c r="AB1168" s="45"/>
      <c r="AC1168" s="45"/>
      <c r="AD1168" s="45"/>
      <c r="AE1168" s="45"/>
      <c r="AF1168" s="45"/>
      <c r="AG1168" s="45"/>
      <c r="AH1168" s="45"/>
      <c r="AI1168" s="45"/>
      <c r="AJ1168" s="45"/>
      <c r="AK1168" s="45"/>
      <c r="AL1168" s="45"/>
      <c r="AM1168" s="45"/>
      <c r="AN1168" s="45"/>
      <c r="AO1168" s="45"/>
      <c r="AP1168" s="45"/>
      <c r="AQ1168" s="45"/>
      <c r="AR1168" s="45"/>
      <c r="AS1168" s="45"/>
      <c r="AT1168" s="45"/>
      <c r="AU1168" s="45"/>
      <c r="AV1168" s="45"/>
      <c r="AW1168" s="45"/>
      <c r="AX1168" s="45"/>
      <c r="DI1168" s="41"/>
    </row>
    <row r="1169" spans="1:113" ht="15" thickBot="1">
      <c r="A1169" s="46"/>
      <c r="B1169" s="45" t="s">
        <v>244</v>
      </c>
      <c r="C1169" s="43"/>
      <c r="D1169" s="43"/>
      <c r="E1169" s="43"/>
      <c r="F1169" s="43"/>
      <c r="G1169" s="43"/>
      <c r="H1169" s="43"/>
      <c r="I1169" s="43"/>
      <c r="J1169" s="43"/>
      <c r="K1169" s="43"/>
      <c r="L1169" s="44"/>
      <c r="M1169" s="44"/>
      <c r="N1169" s="44"/>
      <c r="O1169" s="44"/>
      <c r="P1169" s="43"/>
      <c r="Q1169" s="43"/>
      <c r="R1169" s="43"/>
      <c r="S1169" s="43"/>
      <c r="T1169" s="43"/>
      <c r="U1169" s="43"/>
      <c r="V1169" s="45"/>
      <c r="W1169" s="45"/>
      <c r="X1169" s="45"/>
      <c r="Y1169" s="45"/>
      <c r="Z1169" s="45"/>
      <c r="AA1169" s="45"/>
      <c r="AB1169" s="45"/>
      <c r="AC1169" s="45"/>
      <c r="AD1169" s="45"/>
      <c r="AE1169" s="45"/>
      <c r="AF1169" s="45"/>
      <c r="AG1169" s="45"/>
      <c r="AH1169" s="45"/>
      <c r="AI1169" s="45"/>
      <c r="AJ1169" s="45"/>
      <c r="AK1169" s="45"/>
      <c r="AL1169" s="45"/>
      <c r="AM1169" s="45"/>
      <c r="AN1169" s="45"/>
      <c r="AO1169" s="45"/>
      <c r="AP1169" s="45"/>
      <c r="AQ1169" s="45"/>
      <c r="AR1169" s="45"/>
      <c r="AS1169" s="45"/>
      <c r="AT1169" s="45"/>
      <c r="AU1169" s="45"/>
      <c r="AV1169" s="45"/>
      <c r="AW1169" s="45"/>
      <c r="AX1169" s="45"/>
      <c r="DI1169" s="41"/>
    </row>
    <row r="1170" spans="1:113" ht="14.25">
      <c r="A1170" s="43"/>
      <c r="B1170" s="47"/>
      <c r="C1170" s="42"/>
      <c r="D1170" s="42"/>
      <c r="E1170" s="42"/>
      <c r="F1170" s="42"/>
      <c r="G1170" s="42"/>
      <c r="H1170" s="42"/>
      <c r="I1170" s="42"/>
      <c r="J1170" s="42"/>
      <c r="K1170" s="42"/>
      <c r="L1170" s="48"/>
      <c r="M1170" s="48"/>
      <c r="N1170" s="48"/>
      <c r="O1170" s="48"/>
      <c r="P1170" s="42"/>
      <c r="Q1170" s="42"/>
      <c r="R1170" s="42"/>
      <c r="S1170" s="42"/>
      <c r="T1170" s="42"/>
      <c r="U1170" s="42"/>
      <c r="V1170" s="49"/>
      <c r="W1170" s="49"/>
      <c r="X1170" s="49"/>
      <c r="Y1170" s="49"/>
      <c r="Z1170" s="49"/>
      <c r="AA1170" s="49"/>
      <c r="AB1170" s="49"/>
      <c r="AC1170" s="49"/>
      <c r="AD1170" s="49"/>
      <c r="AE1170" s="49"/>
      <c r="AF1170" s="49"/>
      <c r="AG1170" s="49"/>
      <c r="AH1170" s="49"/>
      <c r="AI1170" s="49"/>
      <c r="AJ1170" s="49"/>
      <c r="AK1170" s="49"/>
      <c r="AL1170" s="49"/>
      <c r="AM1170" s="49"/>
      <c r="AN1170" s="49"/>
      <c r="AO1170" s="49"/>
      <c r="AP1170" s="49"/>
      <c r="AQ1170" s="49"/>
      <c r="AR1170" s="49"/>
      <c r="AS1170" s="49"/>
      <c r="AT1170" s="49"/>
      <c r="AU1170" s="49"/>
      <c r="AV1170" s="49"/>
      <c r="AW1170" s="49"/>
      <c r="AX1170" s="50"/>
    </row>
    <row r="1171" spans="1:113" ht="12" customHeight="1">
      <c r="A1171" s="43"/>
      <c r="B1171" s="129" t="s">
        <v>475</v>
      </c>
      <c r="C1171" s="130"/>
      <c r="D1171" s="130"/>
      <c r="E1171" s="130"/>
      <c r="F1171" s="130"/>
      <c r="G1171" s="130"/>
      <c r="H1171" s="130"/>
      <c r="I1171" s="130"/>
      <c r="J1171" s="130"/>
      <c r="K1171" s="130"/>
      <c r="L1171" s="130"/>
      <c r="M1171" s="130"/>
      <c r="N1171" s="130"/>
      <c r="O1171" s="130"/>
      <c r="P1171" s="130"/>
      <c r="Q1171" s="130"/>
      <c r="R1171" s="130"/>
      <c r="S1171" s="130"/>
      <c r="T1171" s="130"/>
      <c r="U1171" s="130"/>
      <c r="V1171" s="130"/>
      <c r="W1171" s="130"/>
      <c r="X1171" s="130"/>
      <c r="Y1171" s="130"/>
      <c r="Z1171" s="130"/>
      <c r="AA1171" s="130"/>
      <c r="AB1171" s="130"/>
      <c r="AC1171" s="130"/>
      <c r="AD1171" s="130"/>
      <c r="AE1171" s="130"/>
      <c r="AF1171" s="130"/>
      <c r="AG1171" s="130"/>
      <c r="AH1171" s="130"/>
      <c r="AI1171" s="130"/>
      <c r="AJ1171" s="130"/>
      <c r="AK1171" s="130"/>
      <c r="AL1171" s="130"/>
      <c r="AM1171" s="130"/>
      <c r="AN1171" s="130"/>
      <c r="AO1171" s="130"/>
      <c r="AP1171" s="130"/>
      <c r="AQ1171" s="130"/>
      <c r="AR1171" s="130"/>
      <c r="AS1171" s="130"/>
      <c r="AT1171" s="130"/>
      <c r="AU1171" s="130"/>
      <c r="AV1171" s="130"/>
      <c r="AW1171" s="130"/>
      <c r="AX1171" s="131"/>
    </row>
    <row r="1172" spans="1:113" ht="12" customHeight="1">
      <c r="A1172" s="43"/>
      <c r="B1172" s="129"/>
      <c r="C1172" s="130"/>
      <c r="D1172" s="130"/>
      <c r="E1172" s="130"/>
      <c r="F1172" s="130"/>
      <c r="G1172" s="130"/>
      <c r="H1172" s="130"/>
      <c r="I1172" s="130"/>
      <c r="J1172" s="130"/>
      <c r="K1172" s="130"/>
      <c r="L1172" s="130"/>
      <c r="M1172" s="130"/>
      <c r="N1172" s="130"/>
      <c r="O1172" s="130"/>
      <c r="P1172" s="130"/>
      <c r="Q1172" s="130"/>
      <c r="R1172" s="130"/>
      <c r="S1172" s="130"/>
      <c r="T1172" s="130"/>
      <c r="U1172" s="130"/>
      <c r="V1172" s="130"/>
      <c r="W1172" s="130"/>
      <c r="X1172" s="130"/>
      <c r="Y1172" s="130"/>
      <c r="Z1172" s="130"/>
      <c r="AA1172" s="130"/>
      <c r="AB1172" s="130"/>
      <c r="AC1172" s="130"/>
      <c r="AD1172" s="130"/>
      <c r="AE1172" s="130"/>
      <c r="AF1172" s="130"/>
      <c r="AG1172" s="130"/>
      <c r="AH1172" s="130"/>
      <c r="AI1172" s="130"/>
      <c r="AJ1172" s="130"/>
      <c r="AK1172" s="130"/>
      <c r="AL1172" s="130"/>
      <c r="AM1172" s="130"/>
      <c r="AN1172" s="130"/>
      <c r="AO1172" s="130"/>
      <c r="AP1172" s="130"/>
      <c r="AQ1172" s="130"/>
      <c r="AR1172" s="130"/>
      <c r="AS1172" s="130"/>
      <c r="AT1172" s="130"/>
      <c r="AU1172" s="130"/>
      <c r="AV1172" s="130"/>
      <c r="AW1172" s="130"/>
      <c r="AX1172" s="131"/>
      <c r="BC1172" s="51"/>
    </row>
    <row r="1173" spans="1:113" ht="12" customHeight="1">
      <c r="A1173" s="43"/>
      <c r="B1173" s="129"/>
      <c r="C1173" s="130"/>
      <c r="D1173" s="130"/>
      <c r="E1173" s="130"/>
      <c r="F1173" s="130"/>
      <c r="G1173" s="130"/>
      <c r="H1173" s="130"/>
      <c r="I1173" s="130"/>
      <c r="J1173" s="130"/>
      <c r="K1173" s="130"/>
      <c r="L1173" s="130"/>
      <c r="M1173" s="130"/>
      <c r="N1173" s="130"/>
      <c r="O1173" s="130"/>
      <c r="P1173" s="130"/>
      <c r="Q1173" s="130"/>
      <c r="R1173" s="130"/>
      <c r="S1173" s="130"/>
      <c r="T1173" s="130"/>
      <c r="U1173" s="130"/>
      <c r="V1173" s="130"/>
      <c r="W1173" s="130"/>
      <c r="X1173" s="130"/>
      <c r="Y1173" s="130"/>
      <c r="Z1173" s="130"/>
      <c r="AA1173" s="130"/>
      <c r="AB1173" s="130"/>
      <c r="AC1173" s="130"/>
      <c r="AD1173" s="130"/>
      <c r="AE1173" s="130"/>
      <c r="AF1173" s="130"/>
      <c r="AG1173" s="130"/>
      <c r="AH1173" s="130"/>
      <c r="AI1173" s="130"/>
      <c r="AJ1173" s="130"/>
      <c r="AK1173" s="130"/>
      <c r="AL1173" s="130"/>
      <c r="AM1173" s="130"/>
      <c r="AN1173" s="130"/>
      <c r="AO1173" s="130"/>
      <c r="AP1173" s="130"/>
      <c r="AQ1173" s="130"/>
      <c r="AR1173" s="130"/>
      <c r="AS1173" s="130"/>
      <c r="AT1173" s="130"/>
      <c r="AU1173" s="130"/>
      <c r="AV1173" s="130"/>
      <c r="AW1173" s="130"/>
      <c r="AX1173" s="131"/>
    </row>
    <row r="1174" spans="1:113" ht="12" customHeight="1">
      <c r="A1174" s="43"/>
      <c r="B1174" s="129"/>
      <c r="C1174" s="130"/>
      <c r="D1174" s="130"/>
      <c r="E1174" s="130"/>
      <c r="F1174" s="130"/>
      <c r="G1174" s="130"/>
      <c r="H1174" s="130"/>
      <c r="I1174" s="130"/>
      <c r="J1174" s="130"/>
      <c r="K1174" s="130"/>
      <c r="L1174" s="130"/>
      <c r="M1174" s="130"/>
      <c r="N1174" s="130"/>
      <c r="O1174" s="130"/>
      <c r="P1174" s="130"/>
      <c r="Q1174" s="130"/>
      <c r="R1174" s="130"/>
      <c r="S1174" s="130"/>
      <c r="T1174" s="130"/>
      <c r="U1174" s="130"/>
      <c r="V1174" s="130"/>
      <c r="W1174" s="130"/>
      <c r="X1174" s="130"/>
      <c r="Y1174" s="130"/>
      <c r="Z1174" s="130"/>
      <c r="AA1174" s="130"/>
      <c r="AB1174" s="130"/>
      <c r="AC1174" s="130"/>
      <c r="AD1174" s="130"/>
      <c r="AE1174" s="130"/>
      <c r="AF1174" s="130"/>
      <c r="AG1174" s="130"/>
      <c r="AH1174" s="130"/>
      <c r="AI1174" s="130"/>
      <c r="AJ1174" s="130"/>
      <c r="AK1174" s="130"/>
      <c r="AL1174" s="130"/>
      <c r="AM1174" s="130"/>
      <c r="AN1174" s="130"/>
      <c r="AO1174" s="130"/>
      <c r="AP1174" s="130"/>
      <c r="AQ1174" s="130"/>
      <c r="AR1174" s="130"/>
      <c r="AS1174" s="130"/>
      <c r="AT1174" s="130"/>
      <c r="AU1174" s="130"/>
      <c r="AV1174" s="130"/>
      <c r="AW1174" s="130"/>
      <c r="AX1174" s="131"/>
    </row>
    <row r="1175" spans="1:113" ht="12" customHeight="1">
      <c r="A1175" s="43"/>
      <c r="B1175" s="129"/>
      <c r="C1175" s="130"/>
      <c r="D1175" s="130"/>
      <c r="E1175" s="130"/>
      <c r="F1175" s="130"/>
      <c r="G1175" s="130"/>
      <c r="H1175" s="130"/>
      <c r="I1175" s="130"/>
      <c r="J1175" s="130"/>
      <c r="K1175" s="130"/>
      <c r="L1175" s="130"/>
      <c r="M1175" s="130"/>
      <c r="N1175" s="130"/>
      <c r="O1175" s="130"/>
      <c r="P1175" s="130"/>
      <c r="Q1175" s="130"/>
      <c r="R1175" s="130"/>
      <c r="S1175" s="130"/>
      <c r="T1175" s="130"/>
      <c r="U1175" s="130"/>
      <c r="V1175" s="130"/>
      <c r="W1175" s="130"/>
      <c r="X1175" s="130"/>
      <c r="Y1175" s="130"/>
      <c r="Z1175" s="130"/>
      <c r="AA1175" s="130"/>
      <c r="AB1175" s="130"/>
      <c r="AC1175" s="130"/>
      <c r="AD1175" s="130"/>
      <c r="AE1175" s="130"/>
      <c r="AF1175" s="130"/>
      <c r="AG1175" s="130"/>
      <c r="AH1175" s="130"/>
      <c r="AI1175" s="130"/>
      <c r="AJ1175" s="130"/>
      <c r="AK1175" s="130"/>
      <c r="AL1175" s="130"/>
      <c r="AM1175" s="130"/>
      <c r="AN1175" s="130"/>
      <c r="AO1175" s="130"/>
      <c r="AP1175" s="130"/>
      <c r="AQ1175" s="130"/>
      <c r="AR1175" s="130"/>
      <c r="AS1175" s="130"/>
      <c r="AT1175" s="130"/>
      <c r="AU1175" s="130"/>
      <c r="AV1175" s="130"/>
      <c r="AW1175" s="130"/>
      <c r="AX1175" s="131"/>
    </row>
    <row r="1176" spans="1:113" ht="15" thickBot="1">
      <c r="A1176" s="52"/>
      <c r="B1176" s="53"/>
      <c r="C1176" s="54"/>
      <c r="D1176" s="54"/>
      <c r="E1176" s="54"/>
      <c r="F1176" s="54"/>
      <c r="G1176" s="54"/>
      <c r="H1176" s="54"/>
      <c r="I1176" s="54"/>
      <c r="J1176" s="54"/>
      <c r="K1176" s="54"/>
      <c r="L1176" s="54"/>
      <c r="M1176" s="54"/>
      <c r="N1176" s="54"/>
      <c r="O1176" s="54"/>
      <c r="P1176" s="54"/>
      <c r="Q1176" s="54"/>
      <c r="R1176" s="54"/>
      <c r="S1176" s="54"/>
      <c r="T1176" s="54"/>
      <c r="U1176" s="54"/>
      <c r="V1176" s="54"/>
      <c r="W1176" s="54"/>
      <c r="X1176" s="54"/>
      <c r="Y1176" s="54"/>
      <c r="Z1176" s="54"/>
      <c r="AA1176" s="54"/>
      <c r="AB1176" s="54"/>
      <c r="AC1176" s="54"/>
      <c r="AD1176" s="54"/>
      <c r="AE1176" s="54"/>
      <c r="AF1176" s="54"/>
      <c r="AG1176" s="54"/>
      <c r="AH1176" s="54"/>
      <c r="AI1176" s="54"/>
      <c r="AJ1176" s="54"/>
      <c r="AK1176" s="54"/>
      <c r="AL1176" s="54"/>
      <c r="AM1176" s="54"/>
      <c r="AN1176" s="54"/>
      <c r="AO1176" s="54"/>
      <c r="AP1176" s="54"/>
      <c r="AQ1176" s="54"/>
      <c r="AR1176" s="54"/>
      <c r="AS1176" s="54"/>
      <c r="AT1176" s="54"/>
      <c r="AU1176" s="54"/>
      <c r="AV1176" s="54"/>
      <c r="AW1176" s="54"/>
      <c r="AX1176" s="55"/>
    </row>
    <row r="1177" spans="1:113">
      <c r="B1177" s="56"/>
    </row>
    <row r="1178" spans="1:113" ht="15" thickBot="1">
      <c r="A1178" s="46"/>
      <c r="B1178" s="45" t="s">
        <v>245</v>
      </c>
      <c r="C1178" s="43"/>
      <c r="D1178" s="43"/>
      <c r="E1178" s="43"/>
      <c r="F1178" s="43"/>
      <c r="G1178" s="43"/>
      <c r="H1178" s="43"/>
      <c r="I1178" s="43"/>
      <c r="J1178" s="43"/>
      <c r="K1178" s="43"/>
      <c r="L1178" s="44"/>
      <c r="M1178" s="44"/>
      <c r="N1178" s="44"/>
      <c r="O1178" s="44"/>
      <c r="P1178" s="43"/>
      <c r="Q1178" s="43"/>
      <c r="R1178" s="43"/>
      <c r="S1178" s="43"/>
      <c r="T1178" s="43"/>
      <c r="U1178" s="43"/>
      <c r="V1178" s="45"/>
      <c r="W1178" s="45"/>
      <c r="X1178" s="45"/>
      <c r="Y1178" s="45"/>
      <c r="Z1178" s="45"/>
      <c r="AA1178" s="45"/>
      <c r="AB1178" s="45"/>
      <c r="AC1178" s="45"/>
      <c r="AD1178" s="45"/>
      <c r="AE1178" s="45"/>
      <c r="AF1178" s="45"/>
      <c r="AG1178" s="45"/>
      <c r="AH1178" s="45"/>
      <c r="AI1178" s="45"/>
      <c r="AJ1178" s="45"/>
      <c r="AK1178" s="45"/>
      <c r="AL1178" s="45"/>
      <c r="AM1178" s="45"/>
      <c r="AN1178" s="45"/>
      <c r="AO1178" s="45"/>
      <c r="AP1178" s="45"/>
      <c r="AQ1178" s="45"/>
      <c r="AR1178" s="45"/>
      <c r="AS1178" s="45"/>
      <c r="AT1178" s="45"/>
      <c r="AU1178" s="45"/>
      <c r="AV1178" s="45"/>
      <c r="AW1178" s="45"/>
      <c r="AX1178" s="45"/>
      <c r="DI1178" s="41"/>
    </row>
    <row r="1179" spans="1:113" ht="14.25">
      <c r="A1179" s="43"/>
      <c r="B1179" s="47"/>
      <c r="C1179" s="42"/>
      <c r="D1179" s="42"/>
      <c r="E1179" s="42"/>
      <c r="F1179" s="42"/>
      <c r="G1179" s="42"/>
      <c r="H1179" s="42"/>
      <c r="I1179" s="42"/>
      <c r="J1179" s="42"/>
      <c r="K1179" s="42"/>
      <c r="L1179" s="48"/>
      <c r="M1179" s="48"/>
      <c r="N1179" s="48"/>
      <c r="O1179" s="48"/>
      <c r="P1179" s="42"/>
      <c r="Q1179" s="42"/>
      <c r="R1179" s="42"/>
      <c r="S1179" s="42"/>
      <c r="T1179" s="42"/>
      <c r="U1179" s="42"/>
      <c r="V1179" s="49"/>
      <c r="W1179" s="49"/>
      <c r="X1179" s="49"/>
      <c r="Y1179" s="49"/>
      <c r="Z1179" s="49"/>
      <c r="AA1179" s="49"/>
      <c r="AB1179" s="49"/>
      <c r="AC1179" s="49"/>
      <c r="AD1179" s="49"/>
      <c r="AE1179" s="49"/>
      <c r="AF1179" s="49"/>
      <c r="AG1179" s="49"/>
      <c r="AH1179" s="49"/>
      <c r="AI1179" s="49"/>
      <c r="AJ1179" s="49"/>
      <c r="AK1179" s="49"/>
      <c r="AL1179" s="49"/>
      <c r="AM1179" s="49"/>
      <c r="AN1179" s="49"/>
      <c r="AO1179" s="49"/>
      <c r="AP1179" s="49"/>
      <c r="AQ1179" s="49"/>
      <c r="AR1179" s="49"/>
      <c r="AS1179" s="49"/>
      <c r="AT1179" s="49"/>
      <c r="AU1179" s="49"/>
      <c r="AV1179" s="49"/>
      <c r="AW1179" s="49"/>
      <c r="AX1179" s="50"/>
    </row>
    <row r="1180" spans="1:113" ht="12" customHeight="1">
      <c r="A1180" s="43"/>
      <c r="B1180" s="129" t="s">
        <v>476</v>
      </c>
      <c r="C1180" s="130"/>
      <c r="D1180" s="130"/>
      <c r="E1180" s="130"/>
      <c r="F1180" s="130"/>
      <c r="G1180" s="130"/>
      <c r="H1180" s="130"/>
      <c r="I1180" s="130"/>
      <c r="J1180" s="130"/>
      <c r="K1180" s="130"/>
      <c r="L1180" s="130"/>
      <c r="M1180" s="130"/>
      <c r="N1180" s="130"/>
      <c r="O1180" s="130"/>
      <c r="P1180" s="130"/>
      <c r="Q1180" s="130"/>
      <c r="R1180" s="130"/>
      <c r="S1180" s="130"/>
      <c r="T1180" s="130"/>
      <c r="U1180" s="130"/>
      <c r="V1180" s="130"/>
      <c r="W1180" s="130"/>
      <c r="X1180" s="130"/>
      <c r="Y1180" s="130"/>
      <c r="Z1180" s="130"/>
      <c r="AA1180" s="130"/>
      <c r="AB1180" s="130"/>
      <c r="AC1180" s="130"/>
      <c r="AD1180" s="130"/>
      <c r="AE1180" s="130"/>
      <c r="AF1180" s="130"/>
      <c r="AG1180" s="130"/>
      <c r="AH1180" s="130"/>
      <c r="AI1180" s="130"/>
      <c r="AJ1180" s="130"/>
      <c r="AK1180" s="130"/>
      <c r="AL1180" s="130"/>
      <c r="AM1180" s="130"/>
      <c r="AN1180" s="130"/>
      <c r="AO1180" s="130"/>
      <c r="AP1180" s="130"/>
      <c r="AQ1180" s="130"/>
      <c r="AR1180" s="130"/>
      <c r="AS1180" s="130"/>
      <c r="AT1180" s="130"/>
      <c r="AU1180" s="130"/>
      <c r="AV1180" s="130"/>
      <c r="AW1180" s="130"/>
      <c r="AX1180" s="131"/>
    </row>
    <row r="1181" spans="1:113" ht="12" customHeight="1">
      <c r="A1181" s="43"/>
      <c r="B1181" s="129"/>
      <c r="C1181" s="130"/>
      <c r="D1181" s="130"/>
      <c r="E1181" s="130"/>
      <c r="F1181" s="130"/>
      <c r="G1181" s="130"/>
      <c r="H1181" s="130"/>
      <c r="I1181" s="130"/>
      <c r="J1181" s="130"/>
      <c r="K1181" s="130"/>
      <c r="L1181" s="130"/>
      <c r="M1181" s="130"/>
      <c r="N1181" s="130"/>
      <c r="O1181" s="130"/>
      <c r="P1181" s="130"/>
      <c r="Q1181" s="130"/>
      <c r="R1181" s="130"/>
      <c r="S1181" s="130"/>
      <c r="T1181" s="130"/>
      <c r="U1181" s="130"/>
      <c r="V1181" s="130"/>
      <c r="W1181" s="130"/>
      <c r="X1181" s="130"/>
      <c r="Y1181" s="130"/>
      <c r="Z1181" s="130"/>
      <c r="AA1181" s="130"/>
      <c r="AB1181" s="130"/>
      <c r="AC1181" s="130"/>
      <c r="AD1181" s="130"/>
      <c r="AE1181" s="130"/>
      <c r="AF1181" s="130"/>
      <c r="AG1181" s="130"/>
      <c r="AH1181" s="130"/>
      <c r="AI1181" s="130"/>
      <c r="AJ1181" s="130"/>
      <c r="AK1181" s="130"/>
      <c r="AL1181" s="130"/>
      <c r="AM1181" s="130"/>
      <c r="AN1181" s="130"/>
      <c r="AO1181" s="130"/>
      <c r="AP1181" s="130"/>
      <c r="AQ1181" s="130"/>
      <c r="AR1181" s="130"/>
      <c r="AS1181" s="130"/>
      <c r="AT1181" s="130"/>
      <c r="AU1181" s="130"/>
      <c r="AV1181" s="130"/>
      <c r="AW1181" s="130"/>
      <c r="AX1181" s="131"/>
      <c r="BC1181" s="51"/>
    </row>
    <row r="1182" spans="1:113" ht="12" customHeight="1">
      <c r="A1182" s="43"/>
      <c r="B1182" s="129"/>
      <c r="C1182" s="130"/>
      <c r="D1182" s="130"/>
      <c r="E1182" s="130"/>
      <c r="F1182" s="130"/>
      <c r="G1182" s="130"/>
      <c r="H1182" s="130"/>
      <c r="I1182" s="130"/>
      <c r="J1182" s="130"/>
      <c r="K1182" s="130"/>
      <c r="L1182" s="130"/>
      <c r="M1182" s="130"/>
      <c r="N1182" s="130"/>
      <c r="O1182" s="130"/>
      <c r="P1182" s="130"/>
      <c r="Q1182" s="130"/>
      <c r="R1182" s="130"/>
      <c r="S1182" s="130"/>
      <c r="T1182" s="130"/>
      <c r="U1182" s="130"/>
      <c r="V1182" s="130"/>
      <c r="W1182" s="130"/>
      <c r="X1182" s="130"/>
      <c r="Y1182" s="130"/>
      <c r="Z1182" s="130"/>
      <c r="AA1182" s="130"/>
      <c r="AB1182" s="130"/>
      <c r="AC1182" s="130"/>
      <c r="AD1182" s="130"/>
      <c r="AE1182" s="130"/>
      <c r="AF1182" s="130"/>
      <c r="AG1182" s="130"/>
      <c r="AH1182" s="130"/>
      <c r="AI1182" s="130"/>
      <c r="AJ1182" s="130"/>
      <c r="AK1182" s="130"/>
      <c r="AL1182" s="130"/>
      <c r="AM1182" s="130"/>
      <c r="AN1182" s="130"/>
      <c r="AO1182" s="130"/>
      <c r="AP1182" s="130"/>
      <c r="AQ1182" s="130"/>
      <c r="AR1182" s="130"/>
      <c r="AS1182" s="130"/>
      <c r="AT1182" s="130"/>
      <c r="AU1182" s="130"/>
      <c r="AV1182" s="130"/>
      <c r="AW1182" s="130"/>
      <c r="AX1182" s="131"/>
    </row>
    <row r="1183" spans="1:113" ht="12" customHeight="1">
      <c r="A1183" s="43"/>
      <c r="B1183" s="129"/>
      <c r="C1183" s="130"/>
      <c r="D1183" s="130"/>
      <c r="E1183" s="130"/>
      <c r="F1183" s="130"/>
      <c r="G1183" s="130"/>
      <c r="H1183" s="130"/>
      <c r="I1183" s="130"/>
      <c r="J1183" s="130"/>
      <c r="K1183" s="130"/>
      <c r="L1183" s="130"/>
      <c r="M1183" s="130"/>
      <c r="N1183" s="130"/>
      <c r="O1183" s="130"/>
      <c r="P1183" s="130"/>
      <c r="Q1183" s="130"/>
      <c r="R1183" s="130"/>
      <c r="S1183" s="130"/>
      <c r="T1183" s="130"/>
      <c r="U1183" s="130"/>
      <c r="V1183" s="130"/>
      <c r="W1183" s="130"/>
      <c r="X1183" s="130"/>
      <c r="Y1183" s="130"/>
      <c r="Z1183" s="130"/>
      <c r="AA1183" s="130"/>
      <c r="AB1183" s="130"/>
      <c r="AC1183" s="130"/>
      <c r="AD1183" s="130"/>
      <c r="AE1183" s="130"/>
      <c r="AF1183" s="130"/>
      <c r="AG1183" s="130"/>
      <c r="AH1183" s="130"/>
      <c r="AI1183" s="130"/>
      <c r="AJ1183" s="130"/>
      <c r="AK1183" s="130"/>
      <c r="AL1183" s="130"/>
      <c r="AM1183" s="130"/>
      <c r="AN1183" s="130"/>
      <c r="AO1183" s="130"/>
      <c r="AP1183" s="130"/>
      <c r="AQ1183" s="130"/>
      <c r="AR1183" s="130"/>
      <c r="AS1183" s="130"/>
      <c r="AT1183" s="130"/>
      <c r="AU1183" s="130"/>
      <c r="AV1183" s="130"/>
      <c r="AW1183" s="130"/>
      <c r="AX1183" s="131"/>
    </row>
    <row r="1184" spans="1:113" ht="12" customHeight="1">
      <c r="A1184" s="43"/>
      <c r="B1184" s="129"/>
      <c r="C1184" s="130"/>
      <c r="D1184" s="130"/>
      <c r="E1184" s="130"/>
      <c r="F1184" s="130"/>
      <c r="G1184" s="130"/>
      <c r="H1184" s="130"/>
      <c r="I1184" s="130"/>
      <c r="J1184" s="130"/>
      <c r="K1184" s="130"/>
      <c r="L1184" s="130"/>
      <c r="M1184" s="130"/>
      <c r="N1184" s="130"/>
      <c r="O1184" s="130"/>
      <c r="P1184" s="130"/>
      <c r="Q1184" s="130"/>
      <c r="R1184" s="130"/>
      <c r="S1184" s="130"/>
      <c r="T1184" s="130"/>
      <c r="U1184" s="130"/>
      <c r="V1184" s="130"/>
      <c r="W1184" s="130"/>
      <c r="X1184" s="130"/>
      <c r="Y1184" s="130"/>
      <c r="Z1184" s="130"/>
      <c r="AA1184" s="130"/>
      <c r="AB1184" s="130"/>
      <c r="AC1184" s="130"/>
      <c r="AD1184" s="130"/>
      <c r="AE1184" s="130"/>
      <c r="AF1184" s="130"/>
      <c r="AG1184" s="130"/>
      <c r="AH1184" s="130"/>
      <c r="AI1184" s="130"/>
      <c r="AJ1184" s="130"/>
      <c r="AK1184" s="130"/>
      <c r="AL1184" s="130"/>
      <c r="AM1184" s="130"/>
      <c r="AN1184" s="130"/>
      <c r="AO1184" s="130"/>
      <c r="AP1184" s="130"/>
      <c r="AQ1184" s="130"/>
      <c r="AR1184" s="130"/>
      <c r="AS1184" s="130"/>
      <c r="AT1184" s="130"/>
      <c r="AU1184" s="130"/>
      <c r="AV1184" s="130"/>
      <c r="AW1184" s="130"/>
      <c r="AX1184" s="131"/>
    </row>
    <row r="1185" spans="1:251" ht="15" thickBot="1">
      <c r="A1185" s="52"/>
      <c r="B1185" s="53"/>
      <c r="C1185" s="54"/>
      <c r="D1185" s="54"/>
      <c r="E1185" s="54"/>
      <c r="F1185" s="54"/>
      <c r="G1185" s="54"/>
      <c r="H1185" s="54"/>
      <c r="I1185" s="54"/>
      <c r="J1185" s="54"/>
      <c r="K1185" s="54"/>
      <c r="L1185" s="54"/>
      <c r="M1185" s="54"/>
      <c r="N1185" s="54"/>
      <c r="O1185" s="54"/>
      <c r="P1185" s="54"/>
      <c r="Q1185" s="54"/>
      <c r="R1185" s="54"/>
      <c r="S1185" s="54"/>
      <c r="T1185" s="54"/>
      <c r="U1185" s="54"/>
      <c r="V1185" s="54"/>
      <c r="W1185" s="54"/>
      <c r="X1185" s="54"/>
      <c r="Y1185" s="54"/>
      <c r="Z1185" s="54"/>
      <c r="AA1185" s="54"/>
      <c r="AB1185" s="54"/>
      <c r="AC1185" s="54"/>
      <c r="AD1185" s="54"/>
      <c r="AE1185" s="54"/>
      <c r="AF1185" s="54"/>
      <c r="AG1185" s="54"/>
      <c r="AH1185" s="54"/>
      <c r="AI1185" s="54"/>
      <c r="AJ1185" s="54"/>
      <c r="AK1185" s="54"/>
      <c r="AL1185" s="54"/>
      <c r="AM1185" s="54"/>
      <c r="AN1185" s="54"/>
      <c r="AO1185" s="54"/>
      <c r="AP1185" s="54"/>
      <c r="AQ1185" s="54"/>
      <c r="AR1185" s="54"/>
      <c r="AS1185" s="54"/>
      <c r="AT1185" s="54"/>
      <c r="AU1185" s="54"/>
      <c r="AV1185" s="54"/>
      <c r="AW1185" s="54"/>
      <c r="AX1185" s="55"/>
    </row>
    <row r="1186" spans="1:251">
      <c r="B1186" s="56"/>
    </row>
    <row r="1187" spans="1:251" ht="14.25">
      <c r="B1187" s="45" t="s">
        <v>247</v>
      </c>
      <c r="C1187" s="43"/>
      <c r="D1187" s="43"/>
      <c r="E1187" s="43"/>
      <c r="F1187" s="43"/>
      <c r="G1187" s="43"/>
      <c r="H1187" s="43"/>
      <c r="I1187" s="43"/>
      <c r="J1187" s="43"/>
      <c r="K1187" s="43"/>
      <c r="L1187" s="44"/>
      <c r="M1187" s="44"/>
      <c r="N1187" s="44"/>
      <c r="O1187" s="44"/>
      <c r="P1187" s="43"/>
      <c r="Q1187" s="43"/>
      <c r="R1187" s="43"/>
      <c r="S1187" s="43"/>
      <c r="T1187" s="43"/>
      <c r="U1187" s="43"/>
      <c r="V1187" s="45"/>
      <c r="W1187" s="45"/>
      <c r="X1187" s="45"/>
      <c r="Y1187" s="45"/>
      <c r="Z1187" s="45"/>
      <c r="AA1187" s="45"/>
      <c r="AB1187" s="45"/>
      <c r="AC1187" s="45"/>
      <c r="AD1187" s="45"/>
      <c r="AE1187" s="45"/>
      <c r="AF1187" s="45"/>
      <c r="AG1187" s="45"/>
      <c r="AH1187" s="45"/>
      <c r="AI1187" s="45"/>
      <c r="AJ1187" s="45"/>
      <c r="AK1187" s="45"/>
      <c r="AL1187" s="45"/>
      <c r="AM1187" s="45"/>
      <c r="AN1187" s="45"/>
      <c r="AO1187" s="45"/>
      <c r="AP1187" s="45"/>
      <c r="AQ1187" s="45"/>
      <c r="AR1187" s="45"/>
      <c r="AS1187" s="45"/>
      <c r="AT1187" s="45"/>
      <c r="AU1187" s="45"/>
      <c r="AV1187" s="45"/>
      <c r="AW1187" s="45"/>
      <c r="AX1187" s="45"/>
    </row>
    <row r="1188" spans="1:251" ht="15" thickBot="1">
      <c r="B1188" s="43"/>
      <c r="C1188" s="43"/>
      <c r="D1188" s="43"/>
      <c r="E1188" s="43"/>
      <c r="F1188" s="43"/>
      <c r="G1188" s="43"/>
      <c r="H1188" s="43"/>
      <c r="I1188" s="43"/>
      <c r="J1188" s="43"/>
      <c r="K1188" s="43"/>
      <c r="L1188" s="44"/>
      <c r="M1188" s="44"/>
      <c r="N1188" s="44"/>
      <c r="O1188" s="44"/>
      <c r="P1188" s="43"/>
      <c r="Q1188" s="43"/>
      <c r="R1188" s="43"/>
      <c r="S1188" s="43"/>
      <c r="T1188" s="43"/>
      <c r="U1188" s="43"/>
      <c r="V1188" s="45"/>
      <c r="W1188" s="45"/>
      <c r="X1188" s="45"/>
      <c r="Y1188" s="45"/>
      <c r="Z1188" s="45"/>
      <c r="AA1188" s="45"/>
      <c r="AB1188" s="45"/>
      <c r="AC1188" s="45"/>
      <c r="AD1188" s="45"/>
      <c r="AE1188" s="45"/>
      <c r="AF1188" s="45"/>
      <c r="AG1188" s="45"/>
      <c r="AH1188" s="45"/>
      <c r="AI1188" s="45"/>
      <c r="AJ1188" s="45"/>
      <c r="AK1188" s="45"/>
      <c r="AL1188" s="45"/>
      <c r="AM1188" s="45"/>
      <c r="AN1188" s="45"/>
      <c r="AO1188" s="45"/>
      <c r="AP1188" s="45"/>
      <c r="AQ1188" s="45"/>
      <c r="AR1188" s="45"/>
      <c r="AS1188" s="45"/>
      <c r="AT1188" s="45"/>
      <c r="AU1188" s="45"/>
      <c r="AV1188" s="45"/>
      <c r="AW1188" s="45"/>
      <c r="AX1188" s="57" t="s">
        <v>248</v>
      </c>
    </row>
    <row r="1189" spans="1:251" s="51" customFormat="1" ht="13.5" customHeight="1">
      <c r="A1189" s="43"/>
      <c r="B1189" s="132" t="s">
        <v>249</v>
      </c>
      <c r="C1189" s="133"/>
      <c r="D1189" s="133"/>
      <c r="E1189" s="133"/>
      <c r="F1189" s="133"/>
      <c r="G1189" s="133"/>
      <c r="H1189" s="133"/>
      <c r="I1189" s="133"/>
      <c r="J1189" s="133"/>
      <c r="K1189" s="133"/>
      <c r="L1189" s="133"/>
      <c r="M1189" s="133"/>
      <c r="N1189" s="133"/>
      <c r="O1189" s="133"/>
      <c r="P1189" s="133"/>
      <c r="Q1189" s="133"/>
      <c r="R1189" s="133"/>
      <c r="S1189" s="133"/>
      <c r="T1189" s="133"/>
      <c r="U1189" s="133"/>
      <c r="V1189" s="133"/>
      <c r="W1189" s="133"/>
      <c r="X1189" s="133"/>
      <c r="Y1189" s="133"/>
      <c r="Z1189" s="134"/>
      <c r="AA1189" s="138" t="s">
        <v>250</v>
      </c>
      <c r="AB1189" s="133"/>
      <c r="AC1189" s="133"/>
      <c r="AD1189" s="133"/>
      <c r="AE1189" s="133"/>
      <c r="AF1189" s="133"/>
      <c r="AG1189" s="133"/>
      <c r="AH1189" s="133"/>
      <c r="AI1189" s="134"/>
      <c r="AJ1189" s="138" t="s">
        <v>251</v>
      </c>
      <c r="AK1189" s="133"/>
      <c r="AL1189" s="133"/>
      <c r="AM1189" s="133"/>
      <c r="AN1189" s="133"/>
      <c r="AO1189" s="133"/>
      <c r="AP1189" s="133"/>
      <c r="AQ1189" s="133"/>
      <c r="AR1189" s="134"/>
      <c r="AS1189" s="138" t="s">
        <v>252</v>
      </c>
      <c r="AT1189" s="133"/>
      <c r="AU1189" s="133"/>
      <c r="AV1189" s="133"/>
      <c r="AW1189" s="133"/>
      <c r="AX1189" s="140"/>
      <c r="AY1189" s="37"/>
      <c r="AZ1189" s="37"/>
      <c r="BA1189" s="37"/>
      <c r="BB1189" s="37"/>
      <c r="BC1189" s="37"/>
      <c r="BD1189" s="37"/>
      <c r="BE1189" s="37"/>
      <c r="BF1189" s="37"/>
      <c r="BG1189" s="37"/>
      <c r="BH1189" s="37"/>
      <c r="BI1189" s="37"/>
      <c r="BJ1189" s="37"/>
      <c r="BK1189" s="37"/>
      <c r="BL1189" s="37"/>
      <c r="BM1189" s="37"/>
      <c r="BN1189" s="37"/>
      <c r="BO1189" s="37"/>
      <c r="BP1189" s="37"/>
      <c r="BQ1189" s="37"/>
      <c r="BR1189" s="37"/>
      <c r="BS1189" s="37"/>
      <c r="BT1189" s="37"/>
      <c r="BU1189" s="37"/>
      <c r="BV1189" s="37"/>
      <c r="BW1189" s="37"/>
      <c r="BX1189" s="37"/>
      <c r="BY1189" s="37"/>
      <c r="BZ1189" s="37"/>
      <c r="CA1189" s="37"/>
      <c r="CB1189" s="37"/>
      <c r="CC1189" s="37"/>
      <c r="CD1189" s="37"/>
      <c r="CE1189" s="37"/>
      <c r="CF1189" s="37"/>
      <c r="CG1189" s="37"/>
      <c r="CH1189" s="37"/>
      <c r="CI1189" s="37"/>
      <c r="CJ1189" s="37"/>
      <c r="CK1189" s="37"/>
      <c r="CL1189" s="37"/>
      <c r="CM1189" s="37"/>
      <c r="CN1189" s="37"/>
      <c r="CO1189" s="37"/>
      <c r="CP1189" s="37"/>
      <c r="CQ1189" s="37"/>
      <c r="CR1189" s="37"/>
      <c r="CS1189" s="37"/>
      <c r="CT1189" s="37"/>
      <c r="CU1189" s="37"/>
      <c r="CV1189" s="37"/>
      <c r="CW1189" s="37"/>
      <c r="CX1189" s="37"/>
      <c r="CY1189" s="37"/>
      <c r="CZ1189" s="37"/>
      <c r="DA1189" s="37"/>
      <c r="DB1189" s="37"/>
      <c r="DC1189" s="37"/>
      <c r="DD1189" s="37"/>
      <c r="DE1189" s="37"/>
      <c r="DF1189" s="37"/>
      <c r="DG1189" s="37"/>
      <c r="DH1189" s="37"/>
      <c r="DI1189" s="37"/>
      <c r="DJ1189" s="37"/>
      <c r="DK1189" s="37"/>
      <c r="DL1189" s="37"/>
      <c r="DM1189" s="37"/>
      <c r="DN1189" s="37"/>
      <c r="DO1189" s="37"/>
      <c r="DP1189" s="37"/>
      <c r="DQ1189" s="37"/>
      <c r="DR1189" s="37"/>
      <c r="DS1189" s="37"/>
      <c r="DT1189" s="37"/>
      <c r="DU1189" s="37"/>
      <c r="DV1189" s="37"/>
      <c r="DW1189" s="37"/>
      <c r="DX1189" s="37"/>
      <c r="DY1189" s="37"/>
      <c r="DZ1189" s="37"/>
      <c r="EA1189" s="37"/>
      <c r="EB1189" s="37"/>
      <c r="EC1189" s="37"/>
      <c r="ED1189" s="37"/>
      <c r="EE1189" s="37"/>
      <c r="EF1189" s="37"/>
      <c r="EG1189" s="37"/>
      <c r="EH1189" s="37"/>
      <c r="EI1189" s="37"/>
      <c r="EJ1189" s="37"/>
      <c r="EK1189" s="37"/>
      <c r="EL1189" s="37"/>
      <c r="EM1189" s="37"/>
      <c r="EN1189" s="37"/>
      <c r="EO1189" s="37"/>
      <c r="EP1189" s="37"/>
      <c r="EQ1189" s="37"/>
      <c r="ER1189" s="37"/>
      <c r="ES1189" s="37"/>
      <c r="ET1189" s="37"/>
      <c r="EU1189" s="37"/>
      <c r="EV1189" s="37"/>
      <c r="EW1189" s="37"/>
      <c r="EX1189" s="37"/>
      <c r="EY1189" s="37"/>
      <c r="EZ1189" s="37"/>
      <c r="FA1189" s="37"/>
      <c r="FB1189" s="37"/>
      <c r="FC1189" s="37"/>
      <c r="FD1189" s="37"/>
      <c r="FE1189" s="37"/>
      <c r="FF1189" s="37"/>
      <c r="FG1189" s="37"/>
      <c r="FH1189" s="37"/>
      <c r="FI1189" s="37"/>
      <c r="FJ1189" s="37"/>
      <c r="FK1189" s="37"/>
      <c r="FL1189" s="37"/>
      <c r="FM1189" s="37"/>
      <c r="FN1189" s="37"/>
      <c r="FO1189" s="37"/>
      <c r="FP1189" s="37"/>
      <c r="FQ1189" s="37"/>
      <c r="FR1189" s="37"/>
      <c r="FS1189" s="37"/>
      <c r="FT1189" s="37"/>
      <c r="FU1189" s="37"/>
      <c r="FV1189" s="37"/>
      <c r="FW1189" s="37"/>
      <c r="FX1189" s="37"/>
      <c r="FY1189" s="37"/>
      <c r="FZ1189" s="37"/>
      <c r="GA1189" s="37"/>
      <c r="GB1189" s="37"/>
      <c r="GC1189" s="37"/>
      <c r="GD1189" s="37"/>
      <c r="GE1189" s="37"/>
      <c r="GF1189" s="37"/>
      <c r="GG1189" s="37"/>
      <c r="GH1189" s="37"/>
      <c r="GI1189" s="37"/>
      <c r="GJ1189" s="37"/>
      <c r="GK1189" s="37"/>
      <c r="GL1189" s="37"/>
      <c r="GM1189" s="37"/>
      <c r="GN1189" s="37"/>
      <c r="GO1189" s="37"/>
      <c r="GP1189" s="37"/>
      <c r="GQ1189" s="37"/>
      <c r="GR1189" s="37"/>
      <c r="GS1189" s="37"/>
      <c r="GT1189" s="37"/>
      <c r="GU1189" s="37"/>
      <c r="GV1189" s="37"/>
      <c r="GW1189" s="37"/>
      <c r="GX1189" s="37"/>
      <c r="GY1189" s="37"/>
      <c r="GZ1189" s="37"/>
      <c r="HA1189" s="37"/>
      <c r="HB1189" s="37"/>
      <c r="HC1189" s="37"/>
      <c r="HD1189" s="37"/>
      <c r="HE1189" s="37"/>
      <c r="HF1189" s="37"/>
      <c r="HG1189" s="37"/>
      <c r="HH1189" s="37"/>
      <c r="HI1189" s="37"/>
      <c r="HJ1189" s="37"/>
      <c r="HK1189" s="37"/>
      <c r="HL1189" s="37"/>
      <c r="HM1189" s="37"/>
      <c r="HN1189" s="37"/>
      <c r="HO1189" s="37"/>
      <c r="HP1189" s="37"/>
      <c r="HQ1189" s="37"/>
      <c r="HR1189" s="37"/>
      <c r="HS1189" s="37"/>
      <c r="HT1189" s="37"/>
      <c r="HU1189" s="37"/>
      <c r="HV1189" s="37"/>
      <c r="HW1189" s="37"/>
      <c r="HX1189" s="37"/>
      <c r="HY1189" s="37"/>
      <c r="HZ1189" s="37"/>
      <c r="IA1189" s="37"/>
      <c r="IB1189" s="37"/>
      <c r="IC1189" s="37"/>
      <c r="ID1189" s="37"/>
      <c r="IE1189" s="37"/>
      <c r="IF1189" s="37"/>
      <c r="IG1189" s="37"/>
      <c r="IH1189" s="37"/>
      <c r="II1189" s="37"/>
      <c r="IJ1189" s="37"/>
      <c r="IK1189" s="37"/>
      <c r="IL1189" s="37"/>
      <c r="IM1189" s="37"/>
      <c r="IN1189" s="37"/>
      <c r="IO1189" s="37"/>
      <c r="IP1189" s="37"/>
      <c r="IQ1189" s="37"/>
    </row>
    <row r="1190" spans="1:251" s="51" customFormat="1" ht="13.5">
      <c r="A1190" s="43"/>
      <c r="B1190" s="135"/>
      <c r="C1190" s="136"/>
      <c r="D1190" s="136"/>
      <c r="E1190" s="136"/>
      <c r="F1190" s="136"/>
      <c r="G1190" s="136"/>
      <c r="H1190" s="136"/>
      <c r="I1190" s="136"/>
      <c r="J1190" s="136"/>
      <c r="K1190" s="136"/>
      <c r="L1190" s="136"/>
      <c r="M1190" s="136"/>
      <c r="N1190" s="136"/>
      <c r="O1190" s="136"/>
      <c r="P1190" s="136"/>
      <c r="Q1190" s="136"/>
      <c r="R1190" s="136"/>
      <c r="S1190" s="136"/>
      <c r="T1190" s="136"/>
      <c r="U1190" s="136"/>
      <c r="V1190" s="136"/>
      <c r="W1190" s="136"/>
      <c r="X1190" s="136"/>
      <c r="Y1190" s="136"/>
      <c r="Z1190" s="137"/>
      <c r="AA1190" s="139"/>
      <c r="AB1190" s="136"/>
      <c r="AC1190" s="136"/>
      <c r="AD1190" s="136"/>
      <c r="AE1190" s="136"/>
      <c r="AF1190" s="136"/>
      <c r="AG1190" s="136"/>
      <c r="AH1190" s="136"/>
      <c r="AI1190" s="137"/>
      <c r="AJ1190" s="139"/>
      <c r="AK1190" s="136"/>
      <c r="AL1190" s="136"/>
      <c r="AM1190" s="136"/>
      <c r="AN1190" s="136"/>
      <c r="AO1190" s="136"/>
      <c r="AP1190" s="136"/>
      <c r="AQ1190" s="136"/>
      <c r="AR1190" s="137"/>
      <c r="AS1190" s="139"/>
      <c r="AT1190" s="136"/>
      <c r="AU1190" s="136"/>
      <c r="AV1190" s="136"/>
      <c r="AW1190" s="136"/>
      <c r="AX1190" s="141"/>
      <c r="AY1190" s="37"/>
      <c r="AZ1190" s="37"/>
      <c r="BA1190" s="37"/>
      <c r="BB1190" s="58"/>
      <c r="BC1190" s="59"/>
      <c r="BE1190" s="37"/>
      <c r="BF1190" s="37"/>
      <c r="BG1190" s="37"/>
      <c r="BH1190" s="37"/>
      <c r="BI1190" s="37"/>
      <c r="BJ1190" s="37"/>
      <c r="BK1190" s="37"/>
      <c r="BL1190" s="37"/>
      <c r="BM1190" s="37"/>
      <c r="BN1190" s="37"/>
      <c r="BO1190" s="37"/>
      <c r="BP1190" s="37"/>
      <c r="BQ1190" s="37"/>
      <c r="BR1190" s="37"/>
      <c r="BS1190" s="37"/>
      <c r="BT1190" s="37"/>
      <c r="BU1190" s="37"/>
      <c r="BV1190" s="37"/>
      <c r="BW1190" s="37"/>
      <c r="BX1190" s="37"/>
      <c r="BY1190" s="37"/>
      <c r="BZ1190" s="37"/>
      <c r="CA1190" s="37"/>
      <c r="CB1190" s="37"/>
      <c r="CC1190" s="37"/>
      <c r="CD1190" s="37"/>
      <c r="CE1190" s="37"/>
      <c r="CF1190" s="37"/>
      <c r="CG1190" s="37"/>
      <c r="CH1190" s="37"/>
      <c r="CI1190" s="37"/>
      <c r="CJ1190" s="37"/>
      <c r="CK1190" s="37"/>
      <c r="CL1190" s="37"/>
      <c r="CM1190" s="37"/>
      <c r="CN1190" s="37"/>
      <c r="CO1190" s="37"/>
      <c r="CP1190" s="37"/>
      <c r="CQ1190" s="37"/>
      <c r="CR1190" s="37"/>
      <c r="CS1190" s="37"/>
      <c r="CT1190" s="37"/>
      <c r="CU1190" s="37"/>
      <c r="CV1190" s="37"/>
      <c r="CW1190" s="37"/>
      <c r="CX1190" s="37"/>
      <c r="CY1190" s="37"/>
      <c r="CZ1190" s="37"/>
      <c r="DA1190" s="37"/>
      <c r="DB1190" s="37"/>
      <c r="DC1190" s="37"/>
      <c r="DD1190" s="37"/>
      <c r="DE1190" s="37"/>
      <c r="DF1190" s="37"/>
      <c r="DG1190" s="37"/>
      <c r="DH1190" s="37"/>
      <c r="DI1190" s="37"/>
      <c r="DJ1190" s="37"/>
      <c r="DK1190" s="37"/>
      <c r="DL1190" s="37"/>
      <c r="DM1190" s="37"/>
      <c r="DN1190" s="37"/>
      <c r="DO1190" s="37"/>
      <c r="DP1190" s="37"/>
      <c r="DQ1190" s="37"/>
      <c r="DR1190" s="37"/>
      <c r="DS1190" s="37"/>
      <c r="DT1190" s="37"/>
      <c r="DU1190" s="37"/>
      <c r="DV1190" s="37"/>
      <c r="DW1190" s="37"/>
      <c r="DX1190" s="37"/>
      <c r="DY1190" s="37"/>
      <c r="DZ1190" s="37"/>
      <c r="EA1190" s="37"/>
      <c r="EB1190" s="37"/>
      <c r="EC1190" s="37"/>
      <c r="ED1190" s="37"/>
      <c r="EE1190" s="37"/>
      <c r="EF1190" s="37"/>
      <c r="EG1190" s="37"/>
      <c r="EH1190" s="37"/>
      <c r="EI1190" s="37"/>
      <c r="EJ1190" s="37"/>
      <c r="EK1190" s="37"/>
      <c r="EL1190" s="37"/>
      <c r="EM1190" s="37"/>
      <c r="EN1190" s="37"/>
      <c r="EO1190" s="37"/>
      <c r="EP1190" s="37"/>
      <c r="EQ1190" s="37"/>
      <c r="ER1190" s="37"/>
      <c r="ES1190" s="37"/>
      <c r="ET1190" s="37"/>
      <c r="EU1190" s="37"/>
      <c r="EV1190" s="37"/>
      <c r="EW1190" s="37"/>
      <c r="EX1190" s="37"/>
      <c r="EY1190" s="37"/>
      <c r="EZ1190" s="37"/>
      <c r="FA1190" s="37"/>
      <c r="FB1190" s="37"/>
      <c r="FC1190" s="37"/>
      <c r="FD1190" s="37"/>
      <c r="FE1190" s="37"/>
      <c r="FF1190" s="37"/>
      <c r="FG1190" s="37"/>
      <c r="FH1190" s="37"/>
      <c r="FI1190" s="37"/>
      <c r="FJ1190" s="37"/>
      <c r="FK1190" s="37"/>
      <c r="FL1190" s="37"/>
      <c r="FM1190" s="37"/>
      <c r="FN1190" s="37"/>
      <c r="FO1190" s="37"/>
      <c r="FP1190" s="37"/>
      <c r="FQ1190" s="37"/>
      <c r="FR1190" s="37"/>
      <c r="FS1190" s="37"/>
      <c r="FT1190" s="37"/>
      <c r="FU1190" s="37"/>
      <c r="FV1190" s="37"/>
      <c r="FW1190" s="37"/>
      <c r="FX1190" s="37"/>
      <c r="FY1190" s="37"/>
      <c r="FZ1190" s="37"/>
      <c r="GA1190" s="37"/>
      <c r="GB1190" s="37"/>
      <c r="GC1190" s="37"/>
      <c r="GD1190" s="37"/>
      <c r="GE1190" s="37"/>
      <c r="GF1190" s="37"/>
      <c r="GG1190" s="37"/>
      <c r="GH1190" s="37"/>
      <c r="GI1190" s="37"/>
      <c r="GJ1190" s="37"/>
      <c r="GK1190" s="37"/>
      <c r="GL1190" s="37"/>
      <c r="GM1190" s="37"/>
      <c r="GN1190" s="37"/>
      <c r="GO1190" s="37"/>
      <c r="GP1190" s="37"/>
      <c r="GQ1190" s="37"/>
      <c r="GR1190" s="37"/>
      <c r="GS1190" s="37"/>
      <c r="GT1190" s="37"/>
      <c r="GU1190" s="37"/>
      <c r="GV1190" s="37"/>
      <c r="GW1190" s="37"/>
      <c r="GX1190" s="37"/>
      <c r="GY1190" s="37"/>
      <c r="GZ1190" s="37"/>
      <c r="HA1190" s="37"/>
      <c r="HB1190" s="37"/>
      <c r="HC1190" s="37"/>
      <c r="HD1190" s="37"/>
      <c r="HE1190" s="37"/>
      <c r="HF1190" s="37"/>
      <c r="HG1190" s="37"/>
      <c r="HH1190" s="37"/>
      <c r="HI1190" s="37"/>
      <c r="HJ1190" s="37"/>
      <c r="HK1190" s="37"/>
      <c r="HL1190" s="37"/>
      <c r="HM1190" s="37"/>
      <c r="HN1190" s="37"/>
      <c r="HO1190" s="37"/>
      <c r="HP1190" s="37"/>
      <c r="HQ1190" s="37"/>
      <c r="HR1190" s="37"/>
      <c r="HS1190" s="37"/>
      <c r="HT1190" s="37"/>
      <c r="HU1190" s="37"/>
      <c r="HV1190" s="37"/>
      <c r="HW1190" s="37"/>
      <c r="HX1190" s="37"/>
      <c r="HY1190" s="37"/>
      <c r="HZ1190" s="37"/>
      <c r="IA1190" s="37"/>
      <c r="IB1190" s="37"/>
      <c r="IC1190" s="37"/>
      <c r="ID1190" s="37"/>
      <c r="IE1190" s="37"/>
      <c r="IF1190" s="37"/>
      <c r="IG1190" s="37"/>
      <c r="IH1190" s="37"/>
      <c r="II1190" s="37"/>
      <c r="IJ1190" s="37"/>
      <c r="IK1190" s="37"/>
      <c r="IL1190" s="37"/>
      <c r="IM1190" s="37"/>
      <c r="IN1190" s="37"/>
      <c r="IO1190" s="37"/>
      <c r="IP1190" s="37"/>
      <c r="IQ1190" s="37"/>
    </row>
    <row r="1191" spans="1:251" s="51" customFormat="1" ht="18.75" customHeight="1">
      <c r="A1191" s="43"/>
      <c r="B1191" s="60"/>
      <c r="C1191" s="104" t="s">
        <v>477</v>
      </c>
      <c r="D1191" s="105"/>
      <c r="E1191" s="105"/>
      <c r="F1191" s="105"/>
      <c r="G1191" s="105"/>
      <c r="H1191" s="105"/>
      <c r="I1191" s="105"/>
      <c r="J1191" s="105"/>
      <c r="K1191" s="105"/>
      <c r="L1191" s="105"/>
      <c r="M1191" s="105"/>
      <c r="N1191" s="105"/>
      <c r="O1191" s="105"/>
      <c r="P1191" s="105"/>
      <c r="Q1191" s="105"/>
      <c r="R1191" s="105"/>
      <c r="S1191" s="105"/>
      <c r="T1191" s="105"/>
      <c r="U1191" s="105"/>
      <c r="V1191" s="105"/>
      <c r="W1191" s="105"/>
      <c r="X1191" s="105"/>
      <c r="Y1191" s="105"/>
      <c r="Z1191" s="106"/>
      <c r="AA1191" s="107">
        <v>23968</v>
      </c>
      <c r="AB1191" s="108"/>
      <c r="AC1191" s="108"/>
      <c r="AD1191" s="108"/>
      <c r="AE1191" s="108"/>
      <c r="AF1191" s="108"/>
      <c r="AG1191" s="108"/>
      <c r="AH1191" s="108"/>
      <c r="AI1191" s="109"/>
      <c r="AJ1191" s="107">
        <v>23968</v>
      </c>
      <c r="AK1191" s="108"/>
      <c r="AL1191" s="108"/>
      <c r="AM1191" s="108"/>
      <c r="AN1191" s="108"/>
      <c r="AO1191" s="108"/>
      <c r="AP1191" s="108"/>
      <c r="AQ1191" s="108"/>
      <c r="AR1191" s="109"/>
      <c r="AS1191" s="110"/>
      <c r="AT1191" s="111"/>
      <c r="AU1191" s="111"/>
      <c r="AV1191" s="111"/>
      <c r="AW1191" s="111"/>
      <c r="AX1191" s="112"/>
      <c r="AY1191" s="37"/>
      <c r="AZ1191" s="37"/>
      <c r="BA1191" s="37"/>
      <c r="BB1191" s="37"/>
      <c r="BC1191" s="37"/>
      <c r="BD1191" s="37"/>
      <c r="BE1191" s="37"/>
      <c r="BF1191" s="37"/>
      <c r="BG1191" s="37"/>
      <c r="BH1191" s="37"/>
      <c r="BI1191" s="37"/>
      <c r="BJ1191" s="37"/>
      <c r="BK1191" s="37"/>
      <c r="BL1191" s="37"/>
      <c r="BM1191" s="37"/>
      <c r="BN1191" s="37"/>
      <c r="BO1191" s="37"/>
      <c r="BP1191" s="37"/>
      <c r="BQ1191" s="37"/>
      <c r="BR1191" s="37"/>
      <c r="BS1191" s="37"/>
      <c r="BT1191" s="37"/>
      <c r="BU1191" s="37"/>
      <c r="BV1191" s="37"/>
      <c r="BW1191" s="37"/>
      <c r="BX1191" s="37"/>
      <c r="BY1191" s="37"/>
      <c r="BZ1191" s="37"/>
      <c r="CA1191" s="37"/>
      <c r="CB1191" s="37"/>
      <c r="CC1191" s="37"/>
      <c r="CD1191" s="37"/>
      <c r="CE1191" s="37"/>
      <c r="CF1191" s="37"/>
      <c r="CG1191" s="37"/>
      <c r="CH1191" s="37"/>
      <c r="CI1191" s="37"/>
      <c r="CJ1191" s="37"/>
      <c r="CK1191" s="37"/>
      <c r="CL1191" s="37"/>
      <c r="CM1191" s="37"/>
      <c r="CN1191" s="37"/>
      <c r="CO1191" s="37"/>
      <c r="CP1191" s="37"/>
      <c r="CQ1191" s="37"/>
      <c r="CR1191" s="37"/>
      <c r="CS1191" s="37"/>
      <c r="CT1191" s="37"/>
      <c r="CU1191" s="37"/>
      <c r="CV1191" s="37"/>
      <c r="CW1191" s="37"/>
      <c r="CX1191" s="37"/>
      <c r="CY1191" s="37"/>
      <c r="CZ1191" s="37"/>
      <c r="DA1191" s="37"/>
      <c r="DB1191" s="37"/>
      <c r="DC1191" s="37"/>
      <c r="DD1191" s="37"/>
      <c r="DE1191" s="37"/>
      <c r="DF1191" s="37"/>
      <c r="DG1191" s="37"/>
      <c r="DH1191" s="37"/>
      <c r="DI1191" s="37"/>
      <c r="DJ1191" s="37"/>
      <c r="DK1191" s="37"/>
      <c r="DL1191" s="37"/>
      <c r="DM1191" s="37"/>
      <c r="DN1191" s="37"/>
      <c r="DO1191" s="37"/>
      <c r="DP1191" s="37"/>
      <c r="DQ1191" s="37"/>
      <c r="DR1191" s="37"/>
      <c r="DS1191" s="37"/>
      <c r="DT1191" s="37"/>
      <c r="DU1191" s="37"/>
      <c r="DV1191" s="37"/>
      <c r="DW1191" s="37"/>
      <c r="DX1191" s="37"/>
      <c r="DY1191" s="37"/>
      <c r="DZ1191" s="37"/>
      <c r="EA1191" s="37"/>
      <c r="EB1191" s="37"/>
      <c r="EC1191" s="37"/>
      <c r="ED1191" s="37"/>
      <c r="EE1191" s="37"/>
      <c r="EF1191" s="37"/>
      <c r="EG1191" s="37"/>
      <c r="EH1191" s="37"/>
      <c r="EI1191" s="37"/>
      <c r="EJ1191" s="37"/>
      <c r="EK1191" s="37"/>
      <c r="EL1191" s="37"/>
      <c r="EM1191" s="37"/>
      <c r="EN1191" s="37"/>
      <c r="EO1191" s="37"/>
      <c r="EP1191" s="37"/>
      <c r="EQ1191" s="37"/>
      <c r="ER1191" s="37"/>
      <c r="ES1191" s="37"/>
      <c r="ET1191" s="37"/>
      <c r="EU1191" s="37"/>
      <c r="EV1191" s="37"/>
      <c r="EW1191" s="37"/>
      <c r="EX1191" s="37"/>
      <c r="EY1191" s="37"/>
      <c r="EZ1191" s="37"/>
      <c r="FA1191" s="37"/>
      <c r="FB1191" s="37"/>
      <c r="FC1191" s="37"/>
      <c r="FD1191" s="37"/>
      <c r="FE1191" s="37"/>
      <c r="FF1191" s="37"/>
      <c r="FG1191" s="37"/>
      <c r="FH1191" s="37"/>
      <c r="FI1191" s="37"/>
      <c r="FJ1191" s="37"/>
      <c r="FK1191" s="37"/>
      <c r="FL1191" s="37"/>
      <c r="FM1191" s="37"/>
      <c r="FN1191" s="37"/>
      <c r="FO1191" s="37"/>
      <c r="FP1191" s="37"/>
      <c r="FQ1191" s="37"/>
      <c r="FR1191" s="37"/>
      <c r="FS1191" s="37"/>
      <c r="FT1191" s="37"/>
      <c r="FU1191" s="37"/>
      <c r="FV1191" s="37"/>
      <c r="FW1191" s="37"/>
      <c r="FX1191" s="37"/>
      <c r="FY1191" s="37"/>
      <c r="FZ1191" s="37"/>
      <c r="GA1191" s="37"/>
      <c r="GB1191" s="37"/>
      <c r="GC1191" s="37"/>
      <c r="GD1191" s="37"/>
      <c r="GE1191" s="37"/>
      <c r="GF1191" s="37"/>
      <c r="GG1191" s="37"/>
      <c r="GH1191" s="37"/>
      <c r="GI1191" s="37"/>
      <c r="GJ1191" s="37"/>
      <c r="GK1191" s="37"/>
      <c r="GL1191" s="37"/>
      <c r="GM1191" s="37"/>
      <c r="GN1191" s="37"/>
      <c r="GO1191" s="37"/>
      <c r="GP1191" s="37"/>
      <c r="GQ1191" s="37"/>
      <c r="GR1191" s="37"/>
      <c r="GS1191" s="37"/>
      <c r="GT1191" s="37"/>
      <c r="GU1191" s="37"/>
      <c r="GV1191" s="37"/>
      <c r="GW1191" s="37"/>
      <c r="GX1191" s="37"/>
      <c r="GY1191" s="37"/>
      <c r="GZ1191" s="37"/>
      <c r="HA1191" s="37"/>
      <c r="HB1191" s="37"/>
      <c r="HC1191" s="37"/>
      <c r="HD1191" s="37"/>
      <c r="HE1191" s="37"/>
      <c r="HF1191" s="37"/>
      <c r="HG1191" s="37"/>
      <c r="HH1191" s="37"/>
      <c r="HI1191" s="37"/>
      <c r="HJ1191" s="37"/>
      <c r="HK1191" s="37"/>
      <c r="HL1191" s="37"/>
      <c r="HM1191" s="37"/>
      <c r="HN1191" s="37"/>
      <c r="HO1191" s="37"/>
      <c r="HP1191" s="37"/>
      <c r="HQ1191" s="37"/>
      <c r="HR1191" s="37"/>
      <c r="HS1191" s="37"/>
      <c r="HT1191" s="37"/>
      <c r="HU1191" s="37"/>
      <c r="HV1191" s="37"/>
      <c r="HW1191" s="37"/>
      <c r="HX1191" s="37"/>
      <c r="HY1191" s="37"/>
      <c r="HZ1191" s="37"/>
      <c r="IA1191" s="37"/>
      <c r="IB1191" s="37"/>
      <c r="IC1191" s="37"/>
      <c r="ID1191" s="37"/>
      <c r="IE1191" s="37"/>
      <c r="IF1191" s="37"/>
      <c r="IG1191" s="37"/>
      <c r="IH1191" s="37"/>
      <c r="II1191" s="37"/>
      <c r="IJ1191" s="37"/>
      <c r="IK1191" s="37"/>
      <c r="IL1191" s="37"/>
      <c r="IM1191" s="37"/>
      <c r="IN1191" s="37"/>
      <c r="IO1191" s="37"/>
      <c r="IP1191" s="37"/>
      <c r="IQ1191" s="37"/>
    </row>
    <row r="1192" spans="1:251" s="51" customFormat="1" ht="18.75" customHeight="1" thickBot="1">
      <c r="A1192" s="52"/>
      <c r="B1192" s="113" t="s">
        <v>253</v>
      </c>
      <c r="C1192" s="114"/>
      <c r="D1192" s="114"/>
      <c r="E1192" s="114"/>
      <c r="F1192" s="114"/>
      <c r="G1192" s="114"/>
      <c r="H1192" s="114"/>
      <c r="I1192" s="114"/>
      <c r="J1192" s="114"/>
      <c r="K1192" s="114"/>
      <c r="L1192" s="114"/>
      <c r="M1192" s="114"/>
      <c r="N1192" s="114"/>
      <c r="O1192" s="114"/>
      <c r="P1192" s="114"/>
      <c r="Q1192" s="114"/>
      <c r="R1192" s="114"/>
      <c r="S1192" s="114"/>
      <c r="T1192" s="114"/>
      <c r="U1192" s="114"/>
      <c r="V1192" s="114"/>
      <c r="W1192" s="114"/>
      <c r="X1192" s="114"/>
      <c r="Y1192" s="114"/>
      <c r="Z1192" s="115"/>
      <c r="AA1192" s="116">
        <f>SUM($AA$1191:$AA$1191)</f>
        <v>23968</v>
      </c>
      <c r="AB1192" s="117"/>
      <c r="AC1192" s="117"/>
      <c r="AD1192" s="117"/>
      <c r="AE1192" s="117"/>
      <c r="AF1192" s="117"/>
      <c r="AG1192" s="117"/>
      <c r="AH1192" s="117"/>
      <c r="AI1192" s="118"/>
      <c r="AJ1192" s="116">
        <f>SUM($AJ$1191:$AJ$1191)</f>
        <v>23968</v>
      </c>
      <c r="AK1192" s="117"/>
      <c r="AL1192" s="117"/>
      <c r="AM1192" s="117"/>
      <c r="AN1192" s="117"/>
      <c r="AO1192" s="117"/>
      <c r="AP1192" s="117"/>
      <c r="AQ1192" s="117"/>
      <c r="AR1192" s="118"/>
      <c r="AS1192" s="119"/>
      <c r="AT1192" s="120"/>
      <c r="AU1192" s="120"/>
      <c r="AV1192" s="120"/>
      <c r="AW1192" s="120"/>
      <c r="AX1192" s="121"/>
      <c r="AY1192" s="37"/>
      <c r="AZ1192" s="37"/>
      <c r="BA1192" s="37"/>
      <c r="BB1192" s="37"/>
      <c r="BC1192" s="37"/>
      <c r="BD1192" s="37"/>
      <c r="BE1192" s="37"/>
      <c r="BF1192" s="37"/>
      <c r="BG1192" s="37"/>
      <c r="BH1192" s="37"/>
      <c r="BI1192" s="37"/>
      <c r="BJ1192" s="37"/>
      <c r="BK1192" s="37"/>
      <c r="BL1192" s="37"/>
      <c r="BM1192" s="37"/>
      <c r="BN1192" s="37"/>
      <c r="BO1192" s="37"/>
      <c r="BP1192" s="37"/>
      <c r="BQ1192" s="37"/>
      <c r="BR1192" s="37"/>
      <c r="BS1192" s="37"/>
      <c r="BT1192" s="37"/>
      <c r="BU1192" s="37"/>
      <c r="BV1192" s="37"/>
      <c r="BW1192" s="37"/>
      <c r="BX1192" s="37"/>
      <c r="BY1192" s="37"/>
      <c r="BZ1192" s="37"/>
      <c r="CA1192" s="37"/>
      <c r="CB1192" s="37"/>
      <c r="CC1192" s="37"/>
      <c r="CD1192" s="37"/>
      <c r="CE1192" s="37"/>
      <c r="CF1192" s="37"/>
      <c r="CG1192" s="37"/>
      <c r="CH1192" s="37"/>
      <c r="CI1192" s="37"/>
      <c r="CJ1192" s="37"/>
      <c r="CK1192" s="37"/>
      <c r="CL1192" s="37"/>
      <c r="CM1192" s="37"/>
      <c r="CN1192" s="37"/>
      <c r="CO1192" s="37"/>
      <c r="CP1192" s="37"/>
      <c r="CQ1192" s="37"/>
      <c r="CR1192" s="37"/>
      <c r="CS1192" s="37"/>
      <c r="CT1192" s="37"/>
      <c r="CU1192" s="37"/>
      <c r="CV1192" s="37"/>
      <c r="CW1192" s="37"/>
      <c r="CX1192" s="37"/>
      <c r="CY1192" s="37"/>
      <c r="CZ1192" s="37"/>
      <c r="DA1192" s="37"/>
      <c r="DB1192" s="37"/>
      <c r="DC1192" s="37"/>
      <c r="DD1192" s="37"/>
      <c r="DE1192" s="37"/>
      <c r="DF1192" s="37"/>
      <c r="DG1192" s="37"/>
      <c r="DH1192" s="37"/>
      <c r="DI1192" s="37"/>
      <c r="DJ1192" s="37"/>
      <c r="DK1192" s="37"/>
      <c r="DL1192" s="37"/>
      <c r="DM1192" s="37"/>
      <c r="DN1192" s="37"/>
      <c r="DO1192" s="37"/>
      <c r="DP1192" s="37"/>
      <c r="DQ1192" s="37"/>
      <c r="DR1192" s="37"/>
      <c r="DS1192" s="37"/>
      <c r="DT1192" s="37"/>
      <c r="DU1192" s="37"/>
      <c r="DV1192" s="37"/>
      <c r="DW1192" s="37"/>
      <c r="DX1192" s="37"/>
      <c r="DY1192" s="37"/>
      <c r="DZ1192" s="37"/>
      <c r="EA1192" s="37"/>
      <c r="EB1192" s="37"/>
      <c r="EC1192" s="37"/>
      <c r="ED1192" s="37"/>
      <c r="EE1192" s="37"/>
      <c r="EF1192" s="37"/>
      <c r="EG1192" s="37"/>
      <c r="EH1192" s="37"/>
      <c r="EI1192" s="37"/>
      <c r="EJ1192" s="37"/>
      <c r="EK1192" s="37"/>
      <c r="EL1192" s="37"/>
      <c r="EM1192" s="37"/>
      <c r="EN1192" s="37"/>
      <c r="EO1192" s="37"/>
      <c r="EP1192" s="37"/>
      <c r="EQ1192" s="37"/>
      <c r="ER1192" s="37"/>
      <c r="ES1192" s="37"/>
      <c r="ET1192" s="37"/>
      <c r="EU1192" s="37"/>
      <c r="EV1192" s="37"/>
      <c r="EW1192" s="37"/>
      <c r="EX1192" s="37"/>
      <c r="EY1192" s="37"/>
      <c r="EZ1192" s="37"/>
      <c r="FA1192" s="37"/>
      <c r="FB1192" s="37"/>
      <c r="FC1192" s="37"/>
      <c r="FD1192" s="37"/>
      <c r="FE1192" s="37"/>
      <c r="FF1192" s="37"/>
      <c r="FG1192" s="37"/>
      <c r="FH1192" s="37"/>
      <c r="FI1192" s="37"/>
      <c r="FJ1192" s="37"/>
      <c r="FK1192" s="37"/>
      <c r="FL1192" s="37"/>
      <c r="FM1192" s="37"/>
      <c r="FN1192" s="37"/>
      <c r="FO1192" s="37"/>
      <c r="FP1192" s="37"/>
      <c r="FQ1192" s="37"/>
      <c r="FR1192" s="37"/>
      <c r="FS1192" s="37"/>
      <c r="FT1192" s="37"/>
      <c r="FU1192" s="37"/>
      <c r="FV1192" s="37"/>
      <c r="FW1192" s="37"/>
      <c r="FX1192" s="37"/>
      <c r="FY1192" s="37"/>
      <c r="FZ1192" s="37"/>
      <c r="GA1192" s="37"/>
      <c r="GB1192" s="37"/>
      <c r="GC1192" s="37"/>
      <c r="GD1192" s="37"/>
      <c r="GE1192" s="37"/>
      <c r="GF1192" s="37"/>
      <c r="GG1192" s="37"/>
      <c r="GH1192" s="37"/>
      <c r="GI1192" s="37"/>
      <c r="GJ1192" s="37"/>
      <c r="GK1192" s="37"/>
      <c r="GL1192" s="37"/>
      <c r="GM1192" s="37"/>
      <c r="GN1192" s="37"/>
      <c r="GO1192" s="37"/>
      <c r="GP1192" s="37"/>
      <c r="GQ1192" s="37"/>
      <c r="GR1192" s="37"/>
      <c r="GS1192" s="37"/>
      <c r="GT1192" s="37"/>
      <c r="GU1192" s="37"/>
      <c r="GV1192" s="37"/>
      <c r="GW1192" s="37"/>
      <c r="GX1192" s="37"/>
      <c r="GY1192" s="37"/>
      <c r="GZ1192" s="37"/>
      <c r="HA1192" s="37"/>
      <c r="HB1192" s="37"/>
      <c r="HC1192" s="37"/>
      <c r="HD1192" s="37"/>
      <c r="HE1192" s="37"/>
      <c r="HF1192" s="37"/>
      <c r="HG1192" s="37"/>
      <c r="HH1192" s="37"/>
      <c r="HI1192" s="37"/>
      <c r="HJ1192" s="37"/>
      <c r="HK1192" s="37"/>
      <c r="HL1192" s="37"/>
      <c r="HM1192" s="37"/>
      <c r="HN1192" s="37"/>
      <c r="HO1192" s="37"/>
      <c r="HP1192" s="37"/>
      <c r="HQ1192" s="37"/>
      <c r="HR1192" s="37"/>
      <c r="HS1192" s="37"/>
      <c r="HT1192" s="37"/>
      <c r="HU1192" s="37"/>
      <c r="HV1192" s="37"/>
      <c r="HW1192" s="37"/>
      <c r="HX1192" s="37"/>
      <c r="HY1192" s="37"/>
      <c r="HZ1192" s="37"/>
      <c r="IA1192" s="37"/>
      <c r="IB1192" s="37"/>
      <c r="IC1192" s="37"/>
      <c r="ID1192" s="37"/>
      <c r="IE1192" s="37"/>
      <c r="IF1192" s="37"/>
      <c r="IG1192" s="37"/>
      <c r="IH1192" s="37"/>
      <c r="II1192" s="37"/>
      <c r="IJ1192" s="37"/>
      <c r="IK1192" s="37"/>
      <c r="IL1192" s="37"/>
      <c r="IM1192" s="37"/>
      <c r="IN1192" s="37"/>
      <c r="IO1192" s="37"/>
      <c r="IP1192" s="37"/>
      <c r="IQ1192" s="37"/>
    </row>
    <row r="1194" spans="1:251" ht="18.75">
      <c r="A1194" s="36" t="s">
        <v>241</v>
      </c>
      <c r="AW1194" s="38"/>
      <c r="AX1194" s="39"/>
      <c r="AY1194" s="38"/>
    </row>
    <row r="1196" spans="1:251" ht="18.75">
      <c r="B1196" s="122" t="s">
        <v>0</v>
      </c>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row>
    <row r="1197" spans="1:251">
      <c r="Z1197" s="40"/>
      <c r="AD1197" s="40"/>
      <c r="AE1197" s="40"/>
      <c r="AF1197" s="40"/>
      <c r="AG1197" s="40"/>
      <c r="AH1197" s="40"/>
      <c r="AI1197" s="40"/>
      <c r="AO1197" s="40"/>
    </row>
    <row r="1198" spans="1:251" ht="13.5" thickBot="1">
      <c r="Z1198" s="40"/>
      <c r="AD1198" s="40"/>
      <c r="AE1198" s="40"/>
      <c r="AF1198" s="40"/>
      <c r="AG1198" s="40"/>
      <c r="AH1198" s="40"/>
      <c r="AI1198" s="40"/>
      <c r="AO1198" s="40"/>
      <c r="DI1198" s="41"/>
    </row>
    <row r="1199" spans="1:251" ht="24.75" customHeight="1" thickBot="1">
      <c r="B1199" s="124" t="s">
        <v>242</v>
      </c>
      <c r="C1199" s="125"/>
      <c r="D1199" s="125"/>
      <c r="E1199" s="125"/>
      <c r="F1199" s="125"/>
      <c r="G1199" s="125"/>
      <c r="H1199" s="126" t="s">
        <v>478</v>
      </c>
      <c r="I1199" s="127"/>
      <c r="J1199" s="127"/>
      <c r="K1199" s="127"/>
      <c r="L1199" s="127"/>
      <c r="M1199" s="127"/>
      <c r="N1199" s="127"/>
      <c r="O1199" s="127"/>
      <c r="P1199" s="127"/>
      <c r="Q1199" s="127"/>
      <c r="R1199" s="127"/>
      <c r="S1199" s="127"/>
      <c r="T1199" s="127"/>
      <c r="U1199" s="127"/>
      <c r="V1199" s="127"/>
      <c r="W1199" s="127"/>
      <c r="X1199" s="127"/>
      <c r="Y1199" s="127"/>
      <c r="Z1199" s="127"/>
      <c r="AA1199" s="127"/>
      <c r="AB1199" s="127"/>
      <c r="AC1199" s="127"/>
      <c r="AD1199" s="127"/>
      <c r="AE1199" s="127"/>
      <c r="AF1199" s="127"/>
      <c r="AG1199" s="127"/>
      <c r="AH1199" s="127"/>
      <c r="AI1199" s="127"/>
      <c r="AJ1199" s="127"/>
      <c r="AK1199" s="127"/>
      <c r="AL1199" s="127"/>
      <c r="AM1199" s="127"/>
      <c r="AN1199" s="127"/>
      <c r="AO1199" s="127"/>
      <c r="AP1199" s="127"/>
      <c r="AQ1199" s="127"/>
      <c r="AR1199" s="127"/>
      <c r="AS1199" s="127"/>
      <c r="AT1199" s="127"/>
      <c r="AU1199" s="127"/>
      <c r="AV1199" s="127"/>
      <c r="AW1199" s="127"/>
      <c r="AX1199" s="128"/>
      <c r="DI1199" s="41"/>
    </row>
    <row r="1200" spans="1:251" ht="14.25">
      <c r="B1200" s="42"/>
      <c r="C1200" s="42"/>
      <c r="D1200" s="42"/>
      <c r="E1200" s="42"/>
      <c r="F1200" s="42"/>
      <c r="G1200" s="42"/>
      <c r="H1200" s="43"/>
      <c r="I1200" s="43"/>
      <c r="J1200" s="43"/>
      <c r="K1200" s="43"/>
      <c r="L1200" s="44"/>
      <c r="M1200" s="44"/>
      <c r="N1200" s="44"/>
      <c r="O1200" s="44"/>
      <c r="P1200" s="43"/>
      <c r="Q1200" s="43"/>
      <c r="R1200" s="43"/>
      <c r="S1200" s="43"/>
      <c r="T1200" s="43"/>
      <c r="U1200" s="43"/>
      <c r="V1200" s="45"/>
      <c r="W1200" s="45"/>
      <c r="X1200" s="45"/>
      <c r="Y1200" s="45"/>
      <c r="Z1200" s="45"/>
      <c r="AA1200" s="45"/>
      <c r="AB1200" s="45"/>
      <c r="AC1200" s="45"/>
      <c r="AD1200" s="45"/>
      <c r="AE1200" s="45"/>
      <c r="AF1200" s="45"/>
      <c r="AG1200" s="45"/>
      <c r="AH1200" s="45"/>
      <c r="AI1200" s="45"/>
      <c r="AJ1200" s="45"/>
      <c r="AK1200" s="45"/>
      <c r="AL1200" s="45"/>
      <c r="AM1200" s="45"/>
      <c r="AN1200" s="45"/>
      <c r="AO1200" s="45"/>
      <c r="AP1200" s="45"/>
      <c r="AQ1200" s="45"/>
      <c r="AR1200" s="45"/>
      <c r="AS1200" s="45"/>
      <c r="AT1200" s="45"/>
      <c r="AU1200" s="45"/>
      <c r="AV1200" s="45"/>
      <c r="AW1200" s="45"/>
      <c r="AX1200" s="45"/>
      <c r="DI1200" s="41"/>
    </row>
    <row r="1201" spans="1:113" ht="15" thickBot="1">
      <c r="A1201" s="46"/>
      <c r="B1201" s="45" t="s">
        <v>244</v>
      </c>
      <c r="C1201" s="43"/>
      <c r="D1201" s="43"/>
      <c r="E1201" s="43"/>
      <c r="F1201" s="43"/>
      <c r="G1201" s="43"/>
      <c r="H1201" s="43"/>
      <c r="I1201" s="43"/>
      <c r="J1201" s="43"/>
      <c r="K1201" s="43"/>
      <c r="L1201" s="44"/>
      <c r="M1201" s="44"/>
      <c r="N1201" s="44"/>
      <c r="O1201" s="44"/>
      <c r="P1201" s="43"/>
      <c r="Q1201" s="43"/>
      <c r="R1201" s="43"/>
      <c r="S1201" s="43"/>
      <c r="T1201" s="43"/>
      <c r="U1201" s="43"/>
      <c r="V1201" s="45"/>
      <c r="W1201" s="45"/>
      <c r="X1201" s="45"/>
      <c r="Y1201" s="45"/>
      <c r="Z1201" s="45"/>
      <c r="AA1201" s="45"/>
      <c r="AB1201" s="45"/>
      <c r="AC1201" s="45"/>
      <c r="AD1201" s="45"/>
      <c r="AE1201" s="45"/>
      <c r="AF1201" s="45"/>
      <c r="AG1201" s="45"/>
      <c r="AH1201" s="45"/>
      <c r="AI1201" s="45"/>
      <c r="AJ1201" s="45"/>
      <c r="AK1201" s="45"/>
      <c r="AL1201" s="45"/>
      <c r="AM1201" s="45"/>
      <c r="AN1201" s="45"/>
      <c r="AO1201" s="45"/>
      <c r="AP1201" s="45"/>
      <c r="AQ1201" s="45"/>
      <c r="AR1201" s="45"/>
      <c r="AS1201" s="45"/>
      <c r="AT1201" s="45"/>
      <c r="AU1201" s="45"/>
      <c r="AV1201" s="45"/>
      <c r="AW1201" s="45"/>
      <c r="AX1201" s="45"/>
      <c r="DI1201" s="41"/>
    </row>
    <row r="1202" spans="1:113" ht="14.25">
      <c r="A1202" s="43"/>
      <c r="B1202" s="47"/>
      <c r="C1202" s="42"/>
      <c r="D1202" s="42"/>
      <c r="E1202" s="42"/>
      <c r="F1202" s="42"/>
      <c r="G1202" s="42"/>
      <c r="H1202" s="42"/>
      <c r="I1202" s="42"/>
      <c r="J1202" s="42"/>
      <c r="K1202" s="42"/>
      <c r="L1202" s="48"/>
      <c r="M1202" s="48"/>
      <c r="N1202" s="48"/>
      <c r="O1202" s="48"/>
      <c r="P1202" s="42"/>
      <c r="Q1202" s="42"/>
      <c r="R1202" s="42"/>
      <c r="S1202" s="42"/>
      <c r="T1202" s="42"/>
      <c r="U1202" s="42"/>
      <c r="V1202" s="49"/>
      <c r="W1202" s="49"/>
      <c r="X1202" s="49"/>
      <c r="Y1202" s="49"/>
      <c r="Z1202" s="49"/>
      <c r="AA1202" s="49"/>
      <c r="AB1202" s="49"/>
      <c r="AC1202" s="49"/>
      <c r="AD1202" s="49"/>
      <c r="AE1202" s="49"/>
      <c r="AF1202" s="49"/>
      <c r="AG1202" s="49"/>
      <c r="AH1202" s="49"/>
      <c r="AI1202" s="49"/>
      <c r="AJ1202" s="49"/>
      <c r="AK1202" s="49"/>
      <c r="AL1202" s="49"/>
      <c r="AM1202" s="49"/>
      <c r="AN1202" s="49"/>
      <c r="AO1202" s="49"/>
      <c r="AP1202" s="49"/>
      <c r="AQ1202" s="49"/>
      <c r="AR1202" s="49"/>
      <c r="AS1202" s="49"/>
      <c r="AT1202" s="49"/>
      <c r="AU1202" s="49"/>
      <c r="AV1202" s="49"/>
      <c r="AW1202" s="49"/>
      <c r="AX1202" s="50"/>
    </row>
    <row r="1203" spans="1:113" ht="12" customHeight="1">
      <c r="A1203" s="43"/>
      <c r="B1203" s="129" t="s">
        <v>479</v>
      </c>
      <c r="C1203" s="130"/>
      <c r="D1203" s="130"/>
      <c r="E1203" s="130"/>
      <c r="F1203" s="130"/>
      <c r="G1203" s="130"/>
      <c r="H1203" s="130"/>
      <c r="I1203" s="130"/>
      <c r="J1203" s="130"/>
      <c r="K1203" s="130"/>
      <c r="L1203" s="130"/>
      <c r="M1203" s="130"/>
      <c r="N1203" s="130"/>
      <c r="O1203" s="130"/>
      <c r="P1203" s="130"/>
      <c r="Q1203" s="130"/>
      <c r="R1203" s="130"/>
      <c r="S1203" s="130"/>
      <c r="T1203" s="130"/>
      <c r="U1203" s="130"/>
      <c r="V1203" s="130"/>
      <c r="W1203" s="130"/>
      <c r="X1203" s="130"/>
      <c r="Y1203" s="130"/>
      <c r="Z1203" s="130"/>
      <c r="AA1203" s="130"/>
      <c r="AB1203" s="130"/>
      <c r="AC1203" s="130"/>
      <c r="AD1203" s="130"/>
      <c r="AE1203" s="130"/>
      <c r="AF1203" s="130"/>
      <c r="AG1203" s="130"/>
      <c r="AH1203" s="130"/>
      <c r="AI1203" s="130"/>
      <c r="AJ1203" s="130"/>
      <c r="AK1203" s="130"/>
      <c r="AL1203" s="130"/>
      <c r="AM1203" s="130"/>
      <c r="AN1203" s="130"/>
      <c r="AO1203" s="130"/>
      <c r="AP1203" s="130"/>
      <c r="AQ1203" s="130"/>
      <c r="AR1203" s="130"/>
      <c r="AS1203" s="130"/>
      <c r="AT1203" s="130"/>
      <c r="AU1203" s="130"/>
      <c r="AV1203" s="130"/>
      <c r="AW1203" s="130"/>
      <c r="AX1203" s="131"/>
    </row>
    <row r="1204" spans="1:113" ht="12" customHeight="1">
      <c r="A1204" s="43"/>
      <c r="B1204" s="129"/>
      <c r="C1204" s="130"/>
      <c r="D1204" s="130"/>
      <c r="E1204" s="130"/>
      <c r="F1204" s="130"/>
      <c r="G1204" s="130"/>
      <c r="H1204" s="130"/>
      <c r="I1204" s="130"/>
      <c r="J1204" s="130"/>
      <c r="K1204" s="130"/>
      <c r="L1204" s="130"/>
      <c r="M1204" s="130"/>
      <c r="N1204" s="130"/>
      <c r="O1204" s="130"/>
      <c r="P1204" s="130"/>
      <c r="Q1204" s="130"/>
      <c r="R1204" s="130"/>
      <c r="S1204" s="130"/>
      <c r="T1204" s="130"/>
      <c r="U1204" s="130"/>
      <c r="V1204" s="130"/>
      <c r="W1204" s="130"/>
      <c r="X1204" s="130"/>
      <c r="Y1204" s="130"/>
      <c r="Z1204" s="130"/>
      <c r="AA1204" s="130"/>
      <c r="AB1204" s="130"/>
      <c r="AC1204" s="130"/>
      <c r="AD1204" s="130"/>
      <c r="AE1204" s="130"/>
      <c r="AF1204" s="130"/>
      <c r="AG1204" s="130"/>
      <c r="AH1204" s="130"/>
      <c r="AI1204" s="130"/>
      <c r="AJ1204" s="130"/>
      <c r="AK1204" s="130"/>
      <c r="AL1204" s="130"/>
      <c r="AM1204" s="130"/>
      <c r="AN1204" s="130"/>
      <c r="AO1204" s="130"/>
      <c r="AP1204" s="130"/>
      <c r="AQ1204" s="130"/>
      <c r="AR1204" s="130"/>
      <c r="AS1204" s="130"/>
      <c r="AT1204" s="130"/>
      <c r="AU1204" s="130"/>
      <c r="AV1204" s="130"/>
      <c r="AW1204" s="130"/>
      <c r="AX1204" s="131"/>
    </row>
    <row r="1205" spans="1:113" ht="12" customHeight="1">
      <c r="A1205" s="43"/>
      <c r="B1205" s="129"/>
      <c r="C1205" s="130"/>
      <c r="D1205" s="130"/>
      <c r="E1205" s="130"/>
      <c r="F1205" s="130"/>
      <c r="G1205" s="130"/>
      <c r="H1205" s="130"/>
      <c r="I1205" s="130"/>
      <c r="J1205" s="130"/>
      <c r="K1205" s="130"/>
      <c r="L1205" s="130"/>
      <c r="M1205" s="130"/>
      <c r="N1205" s="130"/>
      <c r="O1205" s="130"/>
      <c r="P1205" s="130"/>
      <c r="Q1205" s="130"/>
      <c r="R1205" s="130"/>
      <c r="S1205" s="130"/>
      <c r="T1205" s="130"/>
      <c r="U1205" s="130"/>
      <c r="V1205" s="130"/>
      <c r="W1205" s="130"/>
      <c r="X1205" s="130"/>
      <c r="Y1205" s="130"/>
      <c r="Z1205" s="130"/>
      <c r="AA1205" s="130"/>
      <c r="AB1205" s="130"/>
      <c r="AC1205" s="130"/>
      <c r="AD1205" s="130"/>
      <c r="AE1205" s="130"/>
      <c r="AF1205" s="130"/>
      <c r="AG1205" s="130"/>
      <c r="AH1205" s="130"/>
      <c r="AI1205" s="130"/>
      <c r="AJ1205" s="130"/>
      <c r="AK1205" s="130"/>
      <c r="AL1205" s="130"/>
      <c r="AM1205" s="130"/>
      <c r="AN1205" s="130"/>
      <c r="AO1205" s="130"/>
      <c r="AP1205" s="130"/>
      <c r="AQ1205" s="130"/>
      <c r="AR1205" s="130"/>
      <c r="AS1205" s="130"/>
      <c r="AT1205" s="130"/>
      <c r="AU1205" s="130"/>
      <c r="AV1205" s="130"/>
      <c r="AW1205" s="130"/>
      <c r="AX1205" s="131"/>
    </row>
    <row r="1206" spans="1:113" ht="12" customHeight="1">
      <c r="A1206" s="43"/>
      <c r="B1206" s="129"/>
      <c r="C1206" s="130"/>
      <c r="D1206" s="130"/>
      <c r="E1206" s="130"/>
      <c r="F1206" s="130"/>
      <c r="G1206" s="130"/>
      <c r="H1206" s="130"/>
      <c r="I1206" s="130"/>
      <c r="J1206" s="130"/>
      <c r="K1206" s="130"/>
      <c r="L1206" s="130"/>
      <c r="M1206" s="130"/>
      <c r="N1206" s="130"/>
      <c r="O1206" s="130"/>
      <c r="P1206" s="130"/>
      <c r="Q1206" s="130"/>
      <c r="R1206" s="130"/>
      <c r="S1206" s="130"/>
      <c r="T1206" s="130"/>
      <c r="U1206" s="130"/>
      <c r="V1206" s="130"/>
      <c r="W1206" s="130"/>
      <c r="X1206" s="130"/>
      <c r="Y1206" s="130"/>
      <c r="Z1206" s="130"/>
      <c r="AA1206" s="130"/>
      <c r="AB1206" s="130"/>
      <c r="AC1206" s="130"/>
      <c r="AD1206" s="130"/>
      <c r="AE1206" s="130"/>
      <c r="AF1206" s="130"/>
      <c r="AG1206" s="130"/>
      <c r="AH1206" s="130"/>
      <c r="AI1206" s="130"/>
      <c r="AJ1206" s="130"/>
      <c r="AK1206" s="130"/>
      <c r="AL1206" s="130"/>
      <c r="AM1206" s="130"/>
      <c r="AN1206" s="130"/>
      <c r="AO1206" s="130"/>
      <c r="AP1206" s="130"/>
      <c r="AQ1206" s="130"/>
      <c r="AR1206" s="130"/>
      <c r="AS1206" s="130"/>
      <c r="AT1206" s="130"/>
      <c r="AU1206" s="130"/>
      <c r="AV1206" s="130"/>
      <c r="AW1206" s="130"/>
      <c r="AX1206" s="131"/>
      <c r="BC1206" s="51"/>
    </row>
    <row r="1207" spans="1:113" ht="12" customHeight="1">
      <c r="A1207" s="43"/>
      <c r="B1207" s="129"/>
      <c r="C1207" s="130"/>
      <c r="D1207" s="130"/>
      <c r="E1207" s="130"/>
      <c r="F1207" s="130"/>
      <c r="G1207" s="130"/>
      <c r="H1207" s="130"/>
      <c r="I1207" s="130"/>
      <c r="J1207" s="130"/>
      <c r="K1207" s="130"/>
      <c r="L1207" s="130"/>
      <c r="M1207" s="130"/>
      <c r="N1207" s="130"/>
      <c r="O1207" s="130"/>
      <c r="P1207" s="130"/>
      <c r="Q1207" s="130"/>
      <c r="R1207" s="130"/>
      <c r="S1207" s="130"/>
      <c r="T1207" s="130"/>
      <c r="U1207" s="130"/>
      <c r="V1207" s="130"/>
      <c r="W1207" s="130"/>
      <c r="X1207" s="130"/>
      <c r="Y1207" s="130"/>
      <c r="Z1207" s="130"/>
      <c r="AA1207" s="130"/>
      <c r="AB1207" s="130"/>
      <c r="AC1207" s="130"/>
      <c r="AD1207" s="130"/>
      <c r="AE1207" s="130"/>
      <c r="AF1207" s="130"/>
      <c r="AG1207" s="130"/>
      <c r="AH1207" s="130"/>
      <c r="AI1207" s="130"/>
      <c r="AJ1207" s="130"/>
      <c r="AK1207" s="130"/>
      <c r="AL1207" s="130"/>
      <c r="AM1207" s="130"/>
      <c r="AN1207" s="130"/>
      <c r="AO1207" s="130"/>
      <c r="AP1207" s="130"/>
      <c r="AQ1207" s="130"/>
      <c r="AR1207" s="130"/>
      <c r="AS1207" s="130"/>
      <c r="AT1207" s="130"/>
      <c r="AU1207" s="130"/>
      <c r="AV1207" s="130"/>
      <c r="AW1207" s="130"/>
      <c r="AX1207" s="131"/>
    </row>
    <row r="1208" spans="1:113" ht="12" customHeight="1">
      <c r="A1208" s="43"/>
      <c r="B1208" s="129"/>
      <c r="C1208" s="130"/>
      <c r="D1208" s="130"/>
      <c r="E1208" s="130"/>
      <c r="F1208" s="130"/>
      <c r="G1208" s="130"/>
      <c r="H1208" s="130"/>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1"/>
    </row>
    <row r="1209" spans="1:113" ht="12" customHeight="1">
      <c r="A1209" s="43"/>
      <c r="B1209" s="129"/>
      <c r="C1209" s="130"/>
      <c r="D1209" s="130"/>
      <c r="E1209" s="130"/>
      <c r="F1209" s="130"/>
      <c r="G1209" s="130"/>
      <c r="H1209" s="130"/>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1"/>
    </row>
    <row r="1210" spans="1:113" ht="15" thickBot="1">
      <c r="A1210" s="52"/>
      <c r="B1210" s="53"/>
      <c r="C1210" s="54"/>
      <c r="D1210" s="54"/>
      <c r="E1210" s="54"/>
      <c r="F1210" s="54"/>
      <c r="G1210" s="54"/>
      <c r="H1210" s="54"/>
      <c r="I1210" s="54"/>
      <c r="J1210" s="54"/>
      <c r="K1210" s="54"/>
      <c r="L1210" s="54"/>
      <c r="M1210" s="54"/>
      <c r="N1210" s="54"/>
      <c r="O1210" s="54"/>
      <c r="P1210" s="54"/>
      <c r="Q1210" s="54"/>
      <c r="R1210" s="54"/>
      <c r="S1210" s="54"/>
      <c r="T1210" s="54"/>
      <c r="U1210" s="54"/>
      <c r="V1210" s="54"/>
      <c r="W1210" s="54"/>
      <c r="X1210" s="54"/>
      <c r="Y1210" s="54"/>
      <c r="Z1210" s="54"/>
      <c r="AA1210" s="54"/>
      <c r="AB1210" s="54"/>
      <c r="AC1210" s="54"/>
      <c r="AD1210" s="54"/>
      <c r="AE1210" s="54"/>
      <c r="AF1210" s="54"/>
      <c r="AG1210" s="54"/>
      <c r="AH1210" s="54"/>
      <c r="AI1210" s="54"/>
      <c r="AJ1210" s="54"/>
      <c r="AK1210" s="54"/>
      <c r="AL1210" s="54"/>
      <c r="AM1210" s="54"/>
      <c r="AN1210" s="54"/>
      <c r="AO1210" s="54"/>
      <c r="AP1210" s="54"/>
      <c r="AQ1210" s="54"/>
      <c r="AR1210" s="54"/>
      <c r="AS1210" s="54"/>
      <c r="AT1210" s="54"/>
      <c r="AU1210" s="54"/>
      <c r="AV1210" s="54"/>
      <c r="AW1210" s="54"/>
      <c r="AX1210" s="55"/>
    </row>
    <row r="1211" spans="1:113">
      <c r="B1211" s="56"/>
    </row>
    <row r="1212" spans="1:113" ht="15" thickBot="1">
      <c r="A1212" s="46"/>
      <c r="B1212" s="45" t="s">
        <v>245</v>
      </c>
      <c r="C1212" s="43"/>
      <c r="D1212" s="43"/>
      <c r="E1212" s="43"/>
      <c r="F1212" s="43"/>
      <c r="G1212" s="43"/>
      <c r="H1212" s="43"/>
      <c r="I1212" s="43"/>
      <c r="J1212" s="43"/>
      <c r="K1212" s="43"/>
      <c r="L1212" s="44"/>
      <c r="M1212" s="44"/>
      <c r="N1212" s="44"/>
      <c r="O1212" s="44"/>
      <c r="P1212" s="43"/>
      <c r="Q1212" s="43"/>
      <c r="R1212" s="43"/>
      <c r="S1212" s="43"/>
      <c r="T1212" s="43"/>
      <c r="U1212" s="43"/>
      <c r="V1212" s="45"/>
      <c r="W1212" s="45"/>
      <c r="X1212" s="45"/>
      <c r="Y1212" s="45"/>
      <c r="Z1212" s="45"/>
      <c r="AA1212" s="45"/>
      <c r="AB1212" s="45"/>
      <c r="AC1212" s="45"/>
      <c r="AD1212" s="45"/>
      <c r="AE1212" s="45"/>
      <c r="AF1212" s="45"/>
      <c r="AG1212" s="45"/>
      <c r="AH1212" s="45"/>
      <c r="AI1212" s="45"/>
      <c r="AJ1212" s="45"/>
      <c r="AK1212" s="45"/>
      <c r="AL1212" s="45"/>
      <c r="AM1212" s="45"/>
      <c r="AN1212" s="45"/>
      <c r="AO1212" s="45"/>
      <c r="AP1212" s="45"/>
      <c r="AQ1212" s="45"/>
      <c r="AR1212" s="45"/>
      <c r="AS1212" s="45"/>
      <c r="AT1212" s="45"/>
      <c r="AU1212" s="45"/>
      <c r="AV1212" s="45"/>
      <c r="AW1212" s="45"/>
      <c r="AX1212" s="45"/>
      <c r="DI1212" s="41"/>
    </row>
    <row r="1213" spans="1:113" ht="14.25">
      <c r="A1213" s="43"/>
      <c r="B1213" s="47"/>
      <c r="C1213" s="42"/>
      <c r="D1213" s="42"/>
      <c r="E1213" s="42"/>
      <c r="F1213" s="42"/>
      <c r="G1213" s="42"/>
      <c r="H1213" s="42"/>
      <c r="I1213" s="42"/>
      <c r="J1213" s="42"/>
      <c r="K1213" s="42"/>
      <c r="L1213" s="48"/>
      <c r="M1213" s="48"/>
      <c r="N1213" s="48"/>
      <c r="O1213" s="48"/>
      <c r="P1213" s="42"/>
      <c r="Q1213" s="42"/>
      <c r="R1213" s="42"/>
      <c r="S1213" s="42"/>
      <c r="T1213" s="42"/>
      <c r="U1213" s="42"/>
      <c r="V1213" s="49"/>
      <c r="W1213" s="49"/>
      <c r="X1213" s="49"/>
      <c r="Y1213" s="49"/>
      <c r="Z1213" s="49"/>
      <c r="AA1213" s="49"/>
      <c r="AB1213" s="49"/>
      <c r="AC1213" s="49"/>
      <c r="AD1213" s="49"/>
      <c r="AE1213" s="49"/>
      <c r="AF1213" s="49"/>
      <c r="AG1213" s="49"/>
      <c r="AH1213" s="49"/>
      <c r="AI1213" s="49"/>
      <c r="AJ1213" s="49"/>
      <c r="AK1213" s="49"/>
      <c r="AL1213" s="49"/>
      <c r="AM1213" s="49"/>
      <c r="AN1213" s="49"/>
      <c r="AO1213" s="49"/>
      <c r="AP1213" s="49"/>
      <c r="AQ1213" s="49"/>
      <c r="AR1213" s="49"/>
      <c r="AS1213" s="49"/>
      <c r="AT1213" s="49"/>
      <c r="AU1213" s="49"/>
      <c r="AV1213" s="49"/>
      <c r="AW1213" s="49"/>
      <c r="AX1213" s="50"/>
    </row>
    <row r="1214" spans="1:113" ht="12" customHeight="1">
      <c r="A1214" s="43"/>
      <c r="B1214" s="129" t="s">
        <v>480</v>
      </c>
      <c r="C1214" s="130"/>
      <c r="D1214" s="130"/>
      <c r="E1214" s="130"/>
      <c r="F1214" s="130"/>
      <c r="G1214" s="130"/>
      <c r="H1214" s="130"/>
      <c r="I1214" s="130"/>
      <c r="J1214" s="130"/>
      <c r="K1214" s="130"/>
      <c r="L1214" s="130"/>
      <c r="M1214" s="130"/>
      <c r="N1214" s="130"/>
      <c r="O1214" s="130"/>
      <c r="P1214" s="130"/>
      <c r="Q1214" s="130"/>
      <c r="R1214" s="130"/>
      <c r="S1214" s="130"/>
      <c r="T1214" s="130"/>
      <c r="U1214" s="130"/>
      <c r="V1214" s="130"/>
      <c r="W1214" s="130"/>
      <c r="X1214" s="130"/>
      <c r="Y1214" s="130"/>
      <c r="Z1214" s="130"/>
      <c r="AA1214" s="130"/>
      <c r="AB1214" s="130"/>
      <c r="AC1214" s="130"/>
      <c r="AD1214" s="130"/>
      <c r="AE1214" s="130"/>
      <c r="AF1214" s="130"/>
      <c r="AG1214" s="130"/>
      <c r="AH1214" s="130"/>
      <c r="AI1214" s="130"/>
      <c r="AJ1214" s="130"/>
      <c r="AK1214" s="130"/>
      <c r="AL1214" s="130"/>
      <c r="AM1214" s="130"/>
      <c r="AN1214" s="130"/>
      <c r="AO1214" s="130"/>
      <c r="AP1214" s="130"/>
      <c r="AQ1214" s="130"/>
      <c r="AR1214" s="130"/>
      <c r="AS1214" s="130"/>
      <c r="AT1214" s="130"/>
      <c r="AU1214" s="130"/>
      <c r="AV1214" s="130"/>
      <c r="AW1214" s="130"/>
      <c r="AX1214" s="131"/>
    </row>
    <row r="1215" spans="1:113" ht="12" customHeight="1">
      <c r="A1215" s="43"/>
      <c r="B1215" s="129"/>
      <c r="C1215" s="130"/>
      <c r="D1215" s="130"/>
      <c r="E1215" s="130"/>
      <c r="F1215" s="130"/>
      <c r="G1215" s="130"/>
      <c r="H1215" s="130"/>
      <c r="I1215" s="130"/>
      <c r="J1215" s="130"/>
      <c r="K1215" s="130"/>
      <c r="L1215" s="130"/>
      <c r="M1215" s="130"/>
      <c r="N1215" s="130"/>
      <c r="O1215" s="130"/>
      <c r="P1215" s="130"/>
      <c r="Q1215" s="130"/>
      <c r="R1215" s="130"/>
      <c r="S1215" s="130"/>
      <c r="T1215" s="130"/>
      <c r="U1215" s="130"/>
      <c r="V1215" s="130"/>
      <c r="W1215" s="130"/>
      <c r="X1215" s="130"/>
      <c r="Y1215" s="130"/>
      <c r="Z1215" s="130"/>
      <c r="AA1215" s="130"/>
      <c r="AB1215" s="130"/>
      <c r="AC1215" s="130"/>
      <c r="AD1215" s="130"/>
      <c r="AE1215" s="130"/>
      <c r="AF1215" s="130"/>
      <c r="AG1215" s="130"/>
      <c r="AH1215" s="130"/>
      <c r="AI1215" s="130"/>
      <c r="AJ1215" s="130"/>
      <c r="AK1215" s="130"/>
      <c r="AL1215" s="130"/>
      <c r="AM1215" s="130"/>
      <c r="AN1215" s="130"/>
      <c r="AO1215" s="130"/>
      <c r="AP1215" s="130"/>
      <c r="AQ1215" s="130"/>
      <c r="AR1215" s="130"/>
      <c r="AS1215" s="130"/>
      <c r="AT1215" s="130"/>
      <c r="AU1215" s="130"/>
      <c r="AV1215" s="130"/>
      <c r="AW1215" s="130"/>
      <c r="AX1215" s="131"/>
    </row>
    <row r="1216" spans="1:113" ht="12" customHeight="1">
      <c r="A1216" s="43"/>
      <c r="B1216" s="129"/>
      <c r="C1216" s="130"/>
      <c r="D1216" s="130"/>
      <c r="E1216" s="130"/>
      <c r="F1216" s="130"/>
      <c r="G1216" s="130"/>
      <c r="H1216" s="130"/>
      <c r="I1216" s="130"/>
      <c r="J1216" s="130"/>
      <c r="K1216" s="130"/>
      <c r="L1216" s="130"/>
      <c r="M1216" s="130"/>
      <c r="N1216" s="130"/>
      <c r="O1216" s="130"/>
      <c r="P1216" s="130"/>
      <c r="Q1216" s="130"/>
      <c r="R1216" s="130"/>
      <c r="S1216" s="130"/>
      <c r="T1216" s="130"/>
      <c r="U1216" s="130"/>
      <c r="V1216" s="130"/>
      <c r="W1216" s="130"/>
      <c r="X1216" s="130"/>
      <c r="Y1216" s="130"/>
      <c r="Z1216" s="130"/>
      <c r="AA1216" s="130"/>
      <c r="AB1216" s="130"/>
      <c r="AC1216" s="130"/>
      <c r="AD1216" s="130"/>
      <c r="AE1216" s="130"/>
      <c r="AF1216" s="130"/>
      <c r="AG1216" s="130"/>
      <c r="AH1216" s="130"/>
      <c r="AI1216" s="130"/>
      <c r="AJ1216" s="130"/>
      <c r="AK1216" s="130"/>
      <c r="AL1216" s="130"/>
      <c r="AM1216" s="130"/>
      <c r="AN1216" s="130"/>
      <c r="AO1216" s="130"/>
      <c r="AP1216" s="130"/>
      <c r="AQ1216" s="130"/>
      <c r="AR1216" s="130"/>
      <c r="AS1216" s="130"/>
      <c r="AT1216" s="130"/>
      <c r="AU1216" s="130"/>
      <c r="AV1216" s="130"/>
      <c r="AW1216" s="130"/>
      <c r="AX1216" s="131"/>
    </row>
    <row r="1217" spans="1:251" ht="12" customHeight="1">
      <c r="A1217" s="43"/>
      <c r="B1217" s="129"/>
      <c r="C1217" s="130"/>
      <c r="D1217" s="130"/>
      <c r="E1217" s="130"/>
      <c r="F1217" s="130"/>
      <c r="G1217" s="130"/>
      <c r="H1217" s="130"/>
      <c r="I1217" s="130"/>
      <c r="J1217" s="130"/>
      <c r="K1217" s="130"/>
      <c r="L1217" s="130"/>
      <c r="M1217" s="130"/>
      <c r="N1217" s="130"/>
      <c r="O1217" s="130"/>
      <c r="P1217" s="130"/>
      <c r="Q1217" s="130"/>
      <c r="R1217" s="130"/>
      <c r="S1217" s="130"/>
      <c r="T1217" s="130"/>
      <c r="U1217" s="130"/>
      <c r="V1217" s="130"/>
      <c r="W1217" s="130"/>
      <c r="X1217" s="130"/>
      <c r="Y1217" s="130"/>
      <c r="Z1217" s="130"/>
      <c r="AA1217" s="130"/>
      <c r="AB1217" s="130"/>
      <c r="AC1217" s="130"/>
      <c r="AD1217" s="130"/>
      <c r="AE1217" s="130"/>
      <c r="AF1217" s="130"/>
      <c r="AG1217" s="130"/>
      <c r="AH1217" s="130"/>
      <c r="AI1217" s="130"/>
      <c r="AJ1217" s="130"/>
      <c r="AK1217" s="130"/>
      <c r="AL1217" s="130"/>
      <c r="AM1217" s="130"/>
      <c r="AN1217" s="130"/>
      <c r="AO1217" s="130"/>
      <c r="AP1217" s="130"/>
      <c r="AQ1217" s="130"/>
      <c r="AR1217" s="130"/>
      <c r="AS1217" s="130"/>
      <c r="AT1217" s="130"/>
      <c r="AU1217" s="130"/>
      <c r="AV1217" s="130"/>
      <c r="AW1217" s="130"/>
      <c r="AX1217" s="131"/>
    </row>
    <row r="1218" spans="1:251" ht="12" customHeight="1">
      <c r="A1218" s="43"/>
      <c r="B1218" s="129"/>
      <c r="C1218" s="130"/>
      <c r="D1218" s="130"/>
      <c r="E1218" s="130"/>
      <c r="F1218" s="130"/>
      <c r="G1218" s="130"/>
      <c r="H1218" s="130"/>
      <c r="I1218" s="130"/>
      <c r="J1218" s="130"/>
      <c r="K1218" s="130"/>
      <c r="L1218" s="130"/>
      <c r="M1218" s="130"/>
      <c r="N1218" s="130"/>
      <c r="O1218" s="130"/>
      <c r="P1218" s="130"/>
      <c r="Q1218" s="130"/>
      <c r="R1218" s="130"/>
      <c r="S1218" s="130"/>
      <c r="T1218" s="130"/>
      <c r="U1218" s="130"/>
      <c r="V1218" s="130"/>
      <c r="W1218" s="130"/>
      <c r="X1218" s="130"/>
      <c r="Y1218" s="130"/>
      <c r="Z1218" s="130"/>
      <c r="AA1218" s="130"/>
      <c r="AB1218" s="130"/>
      <c r="AC1218" s="130"/>
      <c r="AD1218" s="130"/>
      <c r="AE1218" s="130"/>
      <c r="AF1218" s="130"/>
      <c r="AG1218" s="130"/>
      <c r="AH1218" s="130"/>
      <c r="AI1218" s="130"/>
      <c r="AJ1218" s="130"/>
      <c r="AK1218" s="130"/>
      <c r="AL1218" s="130"/>
      <c r="AM1218" s="130"/>
      <c r="AN1218" s="130"/>
      <c r="AO1218" s="130"/>
      <c r="AP1218" s="130"/>
      <c r="AQ1218" s="130"/>
      <c r="AR1218" s="130"/>
      <c r="AS1218" s="130"/>
      <c r="AT1218" s="130"/>
      <c r="AU1218" s="130"/>
      <c r="AV1218" s="130"/>
      <c r="AW1218" s="130"/>
      <c r="AX1218" s="131"/>
    </row>
    <row r="1219" spans="1:251" ht="12" customHeight="1">
      <c r="A1219" s="43"/>
      <c r="B1219" s="129"/>
      <c r="C1219" s="130"/>
      <c r="D1219" s="130"/>
      <c r="E1219" s="130"/>
      <c r="F1219" s="130"/>
      <c r="G1219" s="130"/>
      <c r="H1219" s="130"/>
      <c r="I1219" s="130"/>
      <c r="J1219" s="130"/>
      <c r="K1219" s="130"/>
      <c r="L1219" s="130"/>
      <c r="M1219" s="130"/>
      <c r="N1219" s="130"/>
      <c r="O1219" s="130"/>
      <c r="P1219" s="130"/>
      <c r="Q1219" s="130"/>
      <c r="R1219" s="130"/>
      <c r="S1219" s="130"/>
      <c r="T1219" s="130"/>
      <c r="U1219" s="130"/>
      <c r="V1219" s="130"/>
      <c r="W1219" s="130"/>
      <c r="X1219" s="130"/>
      <c r="Y1219" s="130"/>
      <c r="Z1219" s="130"/>
      <c r="AA1219" s="130"/>
      <c r="AB1219" s="130"/>
      <c r="AC1219" s="130"/>
      <c r="AD1219" s="130"/>
      <c r="AE1219" s="130"/>
      <c r="AF1219" s="130"/>
      <c r="AG1219" s="130"/>
      <c r="AH1219" s="130"/>
      <c r="AI1219" s="130"/>
      <c r="AJ1219" s="130"/>
      <c r="AK1219" s="130"/>
      <c r="AL1219" s="130"/>
      <c r="AM1219" s="130"/>
      <c r="AN1219" s="130"/>
      <c r="AO1219" s="130"/>
      <c r="AP1219" s="130"/>
      <c r="AQ1219" s="130"/>
      <c r="AR1219" s="130"/>
      <c r="AS1219" s="130"/>
      <c r="AT1219" s="130"/>
      <c r="AU1219" s="130"/>
      <c r="AV1219" s="130"/>
      <c r="AW1219" s="130"/>
      <c r="AX1219" s="131"/>
    </row>
    <row r="1220" spans="1:251" ht="12" customHeight="1">
      <c r="A1220" s="43"/>
      <c r="B1220" s="129"/>
      <c r="C1220" s="130"/>
      <c r="D1220" s="130"/>
      <c r="E1220" s="130"/>
      <c r="F1220" s="130"/>
      <c r="G1220" s="130"/>
      <c r="H1220" s="130"/>
      <c r="I1220" s="130"/>
      <c r="J1220" s="130"/>
      <c r="K1220" s="130"/>
      <c r="L1220" s="130"/>
      <c r="M1220" s="130"/>
      <c r="N1220" s="130"/>
      <c r="O1220" s="130"/>
      <c r="P1220" s="130"/>
      <c r="Q1220" s="130"/>
      <c r="R1220" s="130"/>
      <c r="S1220" s="130"/>
      <c r="T1220" s="130"/>
      <c r="U1220" s="130"/>
      <c r="V1220" s="130"/>
      <c r="W1220" s="130"/>
      <c r="X1220" s="130"/>
      <c r="Y1220" s="130"/>
      <c r="Z1220" s="130"/>
      <c r="AA1220" s="130"/>
      <c r="AB1220" s="130"/>
      <c r="AC1220" s="130"/>
      <c r="AD1220" s="130"/>
      <c r="AE1220" s="130"/>
      <c r="AF1220" s="130"/>
      <c r="AG1220" s="130"/>
      <c r="AH1220" s="130"/>
      <c r="AI1220" s="130"/>
      <c r="AJ1220" s="130"/>
      <c r="AK1220" s="130"/>
      <c r="AL1220" s="130"/>
      <c r="AM1220" s="130"/>
      <c r="AN1220" s="130"/>
      <c r="AO1220" s="130"/>
      <c r="AP1220" s="130"/>
      <c r="AQ1220" s="130"/>
      <c r="AR1220" s="130"/>
      <c r="AS1220" s="130"/>
      <c r="AT1220" s="130"/>
      <c r="AU1220" s="130"/>
      <c r="AV1220" s="130"/>
      <c r="AW1220" s="130"/>
      <c r="AX1220" s="131"/>
    </row>
    <row r="1221" spans="1:251" ht="12" customHeight="1">
      <c r="A1221" s="43"/>
      <c r="B1221" s="129"/>
      <c r="C1221" s="130"/>
      <c r="D1221" s="130"/>
      <c r="E1221" s="130"/>
      <c r="F1221" s="130"/>
      <c r="G1221" s="130"/>
      <c r="H1221" s="130"/>
      <c r="I1221" s="130"/>
      <c r="J1221" s="130"/>
      <c r="K1221" s="130"/>
      <c r="L1221" s="130"/>
      <c r="M1221" s="130"/>
      <c r="N1221" s="130"/>
      <c r="O1221" s="130"/>
      <c r="P1221" s="130"/>
      <c r="Q1221" s="130"/>
      <c r="R1221" s="130"/>
      <c r="S1221" s="130"/>
      <c r="T1221" s="130"/>
      <c r="U1221" s="130"/>
      <c r="V1221" s="130"/>
      <c r="W1221" s="130"/>
      <c r="X1221" s="130"/>
      <c r="Y1221" s="130"/>
      <c r="Z1221" s="130"/>
      <c r="AA1221" s="130"/>
      <c r="AB1221" s="130"/>
      <c r="AC1221" s="130"/>
      <c r="AD1221" s="130"/>
      <c r="AE1221" s="130"/>
      <c r="AF1221" s="130"/>
      <c r="AG1221" s="130"/>
      <c r="AH1221" s="130"/>
      <c r="AI1221" s="130"/>
      <c r="AJ1221" s="130"/>
      <c r="AK1221" s="130"/>
      <c r="AL1221" s="130"/>
      <c r="AM1221" s="130"/>
      <c r="AN1221" s="130"/>
      <c r="AO1221" s="130"/>
      <c r="AP1221" s="130"/>
      <c r="AQ1221" s="130"/>
      <c r="AR1221" s="130"/>
      <c r="AS1221" s="130"/>
      <c r="AT1221" s="130"/>
      <c r="AU1221" s="130"/>
      <c r="AV1221" s="130"/>
      <c r="AW1221" s="130"/>
      <c r="AX1221" s="131"/>
    </row>
    <row r="1222" spans="1:251" ht="12" customHeight="1">
      <c r="A1222" s="43"/>
      <c r="B1222" s="129"/>
      <c r="C1222" s="130"/>
      <c r="D1222" s="130"/>
      <c r="E1222" s="130"/>
      <c r="F1222" s="130"/>
      <c r="G1222" s="130"/>
      <c r="H1222" s="130"/>
      <c r="I1222" s="130"/>
      <c r="J1222" s="130"/>
      <c r="K1222" s="130"/>
      <c r="L1222" s="130"/>
      <c r="M1222" s="130"/>
      <c r="N1222" s="130"/>
      <c r="O1222" s="130"/>
      <c r="P1222" s="130"/>
      <c r="Q1222" s="130"/>
      <c r="R1222" s="130"/>
      <c r="S1222" s="130"/>
      <c r="T1222" s="130"/>
      <c r="U1222" s="130"/>
      <c r="V1222" s="130"/>
      <c r="W1222" s="130"/>
      <c r="X1222" s="130"/>
      <c r="Y1222" s="130"/>
      <c r="Z1222" s="130"/>
      <c r="AA1222" s="130"/>
      <c r="AB1222" s="130"/>
      <c r="AC1222" s="130"/>
      <c r="AD1222" s="130"/>
      <c r="AE1222" s="130"/>
      <c r="AF1222" s="130"/>
      <c r="AG1222" s="130"/>
      <c r="AH1222" s="130"/>
      <c r="AI1222" s="130"/>
      <c r="AJ1222" s="130"/>
      <c r="AK1222" s="130"/>
      <c r="AL1222" s="130"/>
      <c r="AM1222" s="130"/>
      <c r="AN1222" s="130"/>
      <c r="AO1222" s="130"/>
      <c r="AP1222" s="130"/>
      <c r="AQ1222" s="130"/>
      <c r="AR1222" s="130"/>
      <c r="AS1222" s="130"/>
      <c r="AT1222" s="130"/>
      <c r="AU1222" s="130"/>
      <c r="AV1222" s="130"/>
      <c r="AW1222" s="130"/>
      <c r="AX1222" s="131"/>
    </row>
    <row r="1223" spans="1:251" ht="12" customHeight="1">
      <c r="A1223" s="43"/>
      <c r="B1223" s="129"/>
      <c r="C1223" s="130"/>
      <c r="D1223" s="130"/>
      <c r="E1223" s="130"/>
      <c r="F1223" s="130"/>
      <c r="G1223" s="130"/>
      <c r="H1223" s="130"/>
      <c r="I1223" s="130"/>
      <c r="J1223" s="130"/>
      <c r="K1223" s="130"/>
      <c r="L1223" s="130"/>
      <c r="M1223" s="130"/>
      <c r="N1223" s="130"/>
      <c r="O1223" s="130"/>
      <c r="P1223" s="130"/>
      <c r="Q1223" s="130"/>
      <c r="R1223" s="130"/>
      <c r="S1223" s="130"/>
      <c r="T1223" s="130"/>
      <c r="U1223" s="130"/>
      <c r="V1223" s="130"/>
      <c r="W1223" s="130"/>
      <c r="X1223" s="130"/>
      <c r="Y1223" s="130"/>
      <c r="Z1223" s="130"/>
      <c r="AA1223" s="130"/>
      <c r="AB1223" s="130"/>
      <c r="AC1223" s="130"/>
      <c r="AD1223" s="130"/>
      <c r="AE1223" s="130"/>
      <c r="AF1223" s="130"/>
      <c r="AG1223" s="130"/>
      <c r="AH1223" s="130"/>
      <c r="AI1223" s="130"/>
      <c r="AJ1223" s="130"/>
      <c r="AK1223" s="130"/>
      <c r="AL1223" s="130"/>
      <c r="AM1223" s="130"/>
      <c r="AN1223" s="130"/>
      <c r="AO1223" s="130"/>
      <c r="AP1223" s="130"/>
      <c r="AQ1223" s="130"/>
      <c r="AR1223" s="130"/>
      <c r="AS1223" s="130"/>
      <c r="AT1223" s="130"/>
      <c r="AU1223" s="130"/>
      <c r="AV1223" s="130"/>
      <c r="AW1223" s="130"/>
      <c r="AX1223" s="131"/>
    </row>
    <row r="1224" spans="1:251" ht="15" thickBot="1">
      <c r="A1224" s="52"/>
      <c r="B1224" s="53"/>
      <c r="C1224" s="54"/>
      <c r="D1224" s="54"/>
      <c r="E1224" s="54"/>
      <c r="F1224" s="54"/>
      <c r="G1224" s="54"/>
      <c r="H1224" s="54"/>
      <c r="I1224" s="54"/>
      <c r="J1224" s="54"/>
      <c r="K1224" s="54"/>
      <c r="L1224" s="54"/>
      <c r="M1224" s="54"/>
      <c r="N1224" s="54"/>
      <c r="O1224" s="54"/>
      <c r="P1224" s="54"/>
      <c r="Q1224" s="54"/>
      <c r="R1224" s="54"/>
      <c r="S1224" s="54"/>
      <c r="T1224" s="54"/>
      <c r="U1224" s="54"/>
      <c r="V1224" s="54"/>
      <c r="W1224" s="54"/>
      <c r="X1224" s="54"/>
      <c r="Y1224" s="54"/>
      <c r="Z1224" s="54"/>
      <c r="AA1224" s="54"/>
      <c r="AB1224" s="54"/>
      <c r="AC1224" s="54"/>
      <c r="AD1224" s="54"/>
      <c r="AE1224" s="54"/>
      <c r="AF1224" s="54"/>
      <c r="AG1224" s="54"/>
      <c r="AH1224" s="54"/>
      <c r="AI1224" s="54"/>
      <c r="AJ1224" s="54"/>
      <c r="AK1224" s="54"/>
      <c r="AL1224" s="54"/>
      <c r="AM1224" s="54"/>
      <c r="AN1224" s="54"/>
      <c r="AO1224" s="54"/>
      <c r="AP1224" s="54"/>
      <c r="AQ1224" s="54"/>
      <c r="AR1224" s="54"/>
      <c r="AS1224" s="54"/>
      <c r="AT1224" s="54"/>
      <c r="AU1224" s="54"/>
      <c r="AV1224" s="54"/>
      <c r="AW1224" s="54"/>
      <c r="AX1224" s="55"/>
    </row>
    <row r="1225" spans="1:251">
      <c r="B1225" s="56"/>
    </row>
    <row r="1226" spans="1:251" ht="14.25">
      <c r="B1226" s="45" t="s">
        <v>247</v>
      </c>
      <c r="C1226" s="43"/>
      <c r="D1226" s="43"/>
      <c r="E1226" s="43"/>
      <c r="F1226" s="43"/>
      <c r="G1226" s="43"/>
      <c r="H1226" s="43"/>
      <c r="I1226" s="43"/>
      <c r="J1226" s="43"/>
      <c r="K1226" s="43"/>
      <c r="L1226" s="44"/>
      <c r="M1226" s="44"/>
      <c r="N1226" s="44"/>
      <c r="O1226" s="44"/>
      <c r="P1226" s="43"/>
      <c r="Q1226" s="43"/>
      <c r="R1226" s="43"/>
      <c r="S1226" s="43"/>
      <c r="T1226" s="43"/>
      <c r="U1226" s="43"/>
      <c r="V1226" s="45"/>
      <c r="W1226" s="45"/>
      <c r="X1226" s="45"/>
      <c r="Y1226" s="45"/>
      <c r="Z1226" s="45"/>
      <c r="AA1226" s="45"/>
      <c r="AB1226" s="45"/>
      <c r="AC1226" s="45"/>
      <c r="AD1226" s="45"/>
      <c r="AE1226" s="45"/>
      <c r="AF1226" s="45"/>
      <c r="AG1226" s="45"/>
      <c r="AH1226" s="45"/>
      <c r="AI1226" s="45"/>
      <c r="AJ1226" s="45"/>
      <c r="AK1226" s="45"/>
      <c r="AL1226" s="45"/>
      <c r="AM1226" s="45"/>
      <c r="AN1226" s="45"/>
      <c r="AO1226" s="45"/>
      <c r="AP1226" s="45"/>
      <c r="AQ1226" s="45"/>
      <c r="AR1226" s="45"/>
      <c r="AS1226" s="45"/>
      <c r="AT1226" s="45"/>
      <c r="AU1226" s="45"/>
      <c r="AV1226" s="45"/>
      <c r="AW1226" s="45"/>
      <c r="AX1226" s="45"/>
    </row>
    <row r="1227" spans="1:251" ht="15" thickBot="1">
      <c r="B1227" s="43"/>
      <c r="C1227" s="43"/>
      <c r="D1227" s="43"/>
      <c r="E1227" s="43"/>
      <c r="F1227" s="43"/>
      <c r="G1227" s="43"/>
      <c r="H1227" s="43"/>
      <c r="I1227" s="43"/>
      <c r="J1227" s="43"/>
      <c r="K1227" s="43"/>
      <c r="L1227" s="44"/>
      <c r="M1227" s="44"/>
      <c r="N1227" s="44"/>
      <c r="O1227" s="44"/>
      <c r="P1227" s="43"/>
      <c r="Q1227" s="43"/>
      <c r="R1227" s="43"/>
      <c r="S1227" s="43"/>
      <c r="T1227" s="43"/>
      <c r="U1227" s="43"/>
      <c r="V1227" s="45"/>
      <c r="W1227" s="45"/>
      <c r="X1227" s="45"/>
      <c r="Y1227" s="45"/>
      <c r="Z1227" s="45"/>
      <c r="AA1227" s="45"/>
      <c r="AB1227" s="45"/>
      <c r="AC1227" s="45"/>
      <c r="AD1227" s="45"/>
      <c r="AE1227" s="45"/>
      <c r="AF1227" s="45"/>
      <c r="AG1227" s="45"/>
      <c r="AH1227" s="45"/>
      <c r="AI1227" s="45"/>
      <c r="AJ1227" s="45"/>
      <c r="AK1227" s="45"/>
      <c r="AL1227" s="45"/>
      <c r="AM1227" s="45"/>
      <c r="AN1227" s="45"/>
      <c r="AO1227" s="45"/>
      <c r="AP1227" s="45"/>
      <c r="AQ1227" s="45"/>
      <c r="AR1227" s="45"/>
      <c r="AS1227" s="45"/>
      <c r="AT1227" s="45"/>
      <c r="AU1227" s="45"/>
      <c r="AV1227" s="45"/>
      <c r="AW1227" s="45"/>
      <c r="AX1227" s="57" t="s">
        <v>248</v>
      </c>
    </row>
    <row r="1228" spans="1:251" s="51" customFormat="1" ht="13.5" customHeight="1">
      <c r="A1228" s="43"/>
      <c r="B1228" s="132" t="s">
        <v>249</v>
      </c>
      <c r="C1228" s="133"/>
      <c r="D1228" s="133"/>
      <c r="E1228" s="133"/>
      <c r="F1228" s="133"/>
      <c r="G1228" s="133"/>
      <c r="H1228" s="133"/>
      <c r="I1228" s="133"/>
      <c r="J1228" s="133"/>
      <c r="K1228" s="133"/>
      <c r="L1228" s="133"/>
      <c r="M1228" s="133"/>
      <c r="N1228" s="133"/>
      <c r="O1228" s="133"/>
      <c r="P1228" s="133"/>
      <c r="Q1228" s="133"/>
      <c r="R1228" s="133"/>
      <c r="S1228" s="133"/>
      <c r="T1228" s="133"/>
      <c r="U1228" s="133"/>
      <c r="V1228" s="133"/>
      <c r="W1228" s="133"/>
      <c r="X1228" s="133"/>
      <c r="Y1228" s="133"/>
      <c r="Z1228" s="134"/>
      <c r="AA1228" s="138" t="s">
        <v>250</v>
      </c>
      <c r="AB1228" s="133"/>
      <c r="AC1228" s="133"/>
      <c r="AD1228" s="133"/>
      <c r="AE1228" s="133"/>
      <c r="AF1228" s="133"/>
      <c r="AG1228" s="133"/>
      <c r="AH1228" s="133"/>
      <c r="AI1228" s="134"/>
      <c r="AJ1228" s="138" t="s">
        <v>251</v>
      </c>
      <c r="AK1228" s="133"/>
      <c r="AL1228" s="133"/>
      <c r="AM1228" s="133"/>
      <c r="AN1228" s="133"/>
      <c r="AO1228" s="133"/>
      <c r="AP1228" s="133"/>
      <c r="AQ1228" s="133"/>
      <c r="AR1228" s="134"/>
      <c r="AS1228" s="138" t="s">
        <v>252</v>
      </c>
      <c r="AT1228" s="133"/>
      <c r="AU1228" s="133"/>
      <c r="AV1228" s="133"/>
      <c r="AW1228" s="133"/>
      <c r="AX1228" s="140"/>
      <c r="AY1228" s="37"/>
      <c r="AZ1228" s="37"/>
      <c r="BA1228" s="37"/>
      <c r="BB1228" s="37"/>
      <c r="BC1228" s="37"/>
      <c r="BD1228" s="37"/>
      <c r="BE1228" s="37"/>
      <c r="BF1228" s="37"/>
      <c r="BG1228" s="37"/>
      <c r="BH1228" s="37"/>
      <c r="BI1228" s="37"/>
      <c r="BJ1228" s="37"/>
      <c r="BK1228" s="37"/>
      <c r="BL1228" s="37"/>
      <c r="BM1228" s="37"/>
      <c r="BN1228" s="37"/>
      <c r="BO1228" s="37"/>
      <c r="BP1228" s="37"/>
      <c r="BQ1228" s="37"/>
      <c r="BR1228" s="37"/>
      <c r="BS1228" s="37"/>
      <c r="BT1228" s="37"/>
      <c r="BU1228" s="37"/>
      <c r="BV1228" s="37"/>
      <c r="BW1228" s="37"/>
      <c r="BX1228" s="37"/>
      <c r="BY1228" s="37"/>
      <c r="BZ1228" s="37"/>
      <c r="CA1228" s="37"/>
      <c r="CB1228" s="37"/>
      <c r="CC1228" s="37"/>
      <c r="CD1228" s="37"/>
      <c r="CE1228" s="37"/>
      <c r="CF1228" s="37"/>
      <c r="CG1228" s="37"/>
      <c r="CH1228" s="37"/>
      <c r="CI1228" s="37"/>
      <c r="CJ1228" s="37"/>
      <c r="CK1228" s="37"/>
      <c r="CL1228" s="37"/>
      <c r="CM1228" s="37"/>
      <c r="CN1228" s="37"/>
      <c r="CO1228" s="37"/>
      <c r="CP1228" s="37"/>
      <c r="CQ1228" s="37"/>
      <c r="CR1228" s="37"/>
      <c r="CS1228" s="37"/>
      <c r="CT1228" s="37"/>
      <c r="CU1228" s="37"/>
      <c r="CV1228" s="37"/>
      <c r="CW1228" s="37"/>
      <c r="CX1228" s="37"/>
      <c r="CY1228" s="37"/>
      <c r="CZ1228" s="37"/>
      <c r="DA1228" s="37"/>
      <c r="DB1228" s="37"/>
      <c r="DC1228" s="37"/>
      <c r="DD1228" s="37"/>
      <c r="DE1228" s="37"/>
      <c r="DF1228" s="37"/>
      <c r="DG1228" s="37"/>
      <c r="DH1228" s="37"/>
      <c r="DI1228" s="37"/>
      <c r="DJ1228" s="37"/>
      <c r="DK1228" s="37"/>
      <c r="DL1228" s="37"/>
      <c r="DM1228" s="37"/>
      <c r="DN1228" s="37"/>
      <c r="DO1228" s="37"/>
      <c r="DP1228" s="37"/>
      <c r="DQ1228" s="37"/>
      <c r="DR1228" s="37"/>
      <c r="DS1228" s="37"/>
      <c r="DT1228" s="37"/>
      <c r="DU1228" s="37"/>
      <c r="DV1228" s="37"/>
      <c r="DW1228" s="37"/>
      <c r="DX1228" s="37"/>
      <c r="DY1228" s="37"/>
      <c r="DZ1228" s="37"/>
      <c r="EA1228" s="37"/>
      <c r="EB1228" s="37"/>
      <c r="EC1228" s="37"/>
      <c r="ED1228" s="37"/>
      <c r="EE1228" s="37"/>
      <c r="EF1228" s="37"/>
      <c r="EG1228" s="37"/>
      <c r="EH1228" s="37"/>
      <c r="EI1228" s="37"/>
      <c r="EJ1228" s="37"/>
      <c r="EK1228" s="37"/>
      <c r="EL1228" s="37"/>
      <c r="EM1228" s="37"/>
      <c r="EN1228" s="37"/>
      <c r="EO1228" s="37"/>
      <c r="EP1228" s="37"/>
      <c r="EQ1228" s="37"/>
      <c r="ER1228" s="37"/>
      <c r="ES1228" s="37"/>
      <c r="ET1228" s="37"/>
      <c r="EU1228" s="37"/>
      <c r="EV1228" s="37"/>
      <c r="EW1228" s="37"/>
      <c r="EX1228" s="37"/>
      <c r="EY1228" s="37"/>
      <c r="EZ1228" s="37"/>
      <c r="FA1228" s="37"/>
      <c r="FB1228" s="37"/>
      <c r="FC1228" s="37"/>
      <c r="FD1228" s="37"/>
      <c r="FE1228" s="37"/>
      <c r="FF1228" s="37"/>
      <c r="FG1228" s="37"/>
      <c r="FH1228" s="37"/>
      <c r="FI1228" s="37"/>
      <c r="FJ1228" s="37"/>
      <c r="FK1228" s="37"/>
      <c r="FL1228" s="37"/>
      <c r="FM1228" s="37"/>
      <c r="FN1228" s="37"/>
      <c r="FO1228" s="37"/>
      <c r="FP1228" s="37"/>
      <c r="FQ1228" s="37"/>
      <c r="FR1228" s="37"/>
      <c r="FS1228" s="37"/>
      <c r="FT1228" s="37"/>
      <c r="FU1228" s="37"/>
      <c r="FV1228" s="37"/>
      <c r="FW1228" s="37"/>
      <c r="FX1228" s="37"/>
      <c r="FY1228" s="37"/>
      <c r="FZ1228" s="37"/>
      <c r="GA1228" s="37"/>
      <c r="GB1228" s="37"/>
      <c r="GC1228" s="37"/>
      <c r="GD1228" s="37"/>
      <c r="GE1228" s="37"/>
      <c r="GF1228" s="37"/>
      <c r="GG1228" s="37"/>
      <c r="GH1228" s="37"/>
      <c r="GI1228" s="37"/>
      <c r="GJ1228" s="37"/>
      <c r="GK1228" s="37"/>
      <c r="GL1228" s="37"/>
      <c r="GM1228" s="37"/>
      <c r="GN1228" s="37"/>
      <c r="GO1228" s="37"/>
      <c r="GP1228" s="37"/>
      <c r="GQ1228" s="37"/>
      <c r="GR1228" s="37"/>
      <c r="GS1228" s="37"/>
      <c r="GT1228" s="37"/>
      <c r="GU1228" s="37"/>
      <c r="GV1228" s="37"/>
      <c r="GW1228" s="37"/>
      <c r="GX1228" s="37"/>
      <c r="GY1228" s="37"/>
      <c r="GZ1228" s="37"/>
      <c r="HA1228" s="37"/>
      <c r="HB1228" s="37"/>
      <c r="HC1228" s="37"/>
      <c r="HD1228" s="37"/>
      <c r="HE1228" s="37"/>
      <c r="HF1228" s="37"/>
      <c r="HG1228" s="37"/>
      <c r="HH1228" s="37"/>
      <c r="HI1228" s="37"/>
      <c r="HJ1228" s="37"/>
      <c r="HK1228" s="37"/>
      <c r="HL1228" s="37"/>
      <c r="HM1228" s="37"/>
      <c r="HN1228" s="37"/>
      <c r="HO1228" s="37"/>
      <c r="HP1228" s="37"/>
      <c r="HQ1228" s="37"/>
      <c r="HR1228" s="37"/>
      <c r="HS1228" s="37"/>
      <c r="HT1228" s="37"/>
      <c r="HU1228" s="37"/>
      <c r="HV1228" s="37"/>
      <c r="HW1228" s="37"/>
      <c r="HX1228" s="37"/>
      <c r="HY1228" s="37"/>
      <c r="HZ1228" s="37"/>
      <c r="IA1228" s="37"/>
      <c r="IB1228" s="37"/>
      <c r="IC1228" s="37"/>
      <c r="ID1228" s="37"/>
      <c r="IE1228" s="37"/>
      <c r="IF1228" s="37"/>
      <c r="IG1228" s="37"/>
      <c r="IH1228" s="37"/>
      <c r="II1228" s="37"/>
      <c r="IJ1228" s="37"/>
      <c r="IK1228" s="37"/>
      <c r="IL1228" s="37"/>
      <c r="IM1228" s="37"/>
      <c r="IN1228" s="37"/>
      <c r="IO1228" s="37"/>
      <c r="IP1228" s="37"/>
      <c r="IQ1228" s="37"/>
    </row>
    <row r="1229" spans="1:251" s="51" customFormat="1" ht="13.5">
      <c r="A1229" s="43"/>
      <c r="B1229" s="135"/>
      <c r="C1229" s="136"/>
      <c r="D1229" s="136"/>
      <c r="E1229" s="136"/>
      <c r="F1229" s="136"/>
      <c r="G1229" s="136"/>
      <c r="H1229" s="136"/>
      <c r="I1229" s="136"/>
      <c r="J1229" s="136"/>
      <c r="K1229" s="136"/>
      <c r="L1229" s="136"/>
      <c r="M1229" s="136"/>
      <c r="N1229" s="136"/>
      <c r="O1229" s="136"/>
      <c r="P1229" s="136"/>
      <c r="Q1229" s="136"/>
      <c r="R1229" s="136"/>
      <c r="S1229" s="136"/>
      <c r="T1229" s="136"/>
      <c r="U1229" s="136"/>
      <c r="V1229" s="136"/>
      <c r="W1229" s="136"/>
      <c r="X1229" s="136"/>
      <c r="Y1229" s="136"/>
      <c r="Z1229" s="137"/>
      <c r="AA1229" s="139"/>
      <c r="AB1229" s="136"/>
      <c r="AC1229" s="136"/>
      <c r="AD1229" s="136"/>
      <c r="AE1229" s="136"/>
      <c r="AF1229" s="136"/>
      <c r="AG1229" s="136"/>
      <c r="AH1229" s="136"/>
      <c r="AI1229" s="137"/>
      <c r="AJ1229" s="139"/>
      <c r="AK1229" s="136"/>
      <c r="AL1229" s="136"/>
      <c r="AM1229" s="136"/>
      <c r="AN1229" s="136"/>
      <c r="AO1229" s="136"/>
      <c r="AP1229" s="136"/>
      <c r="AQ1229" s="136"/>
      <c r="AR1229" s="137"/>
      <c r="AS1229" s="139"/>
      <c r="AT1229" s="136"/>
      <c r="AU1229" s="136"/>
      <c r="AV1229" s="136"/>
      <c r="AW1229" s="136"/>
      <c r="AX1229" s="141"/>
      <c r="AY1229" s="37"/>
      <c r="AZ1229" s="37"/>
      <c r="BA1229" s="37"/>
      <c r="BB1229" s="58"/>
      <c r="BC1229" s="59"/>
      <c r="BE1229" s="37"/>
      <c r="BF1229" s="37"/>
      <c r="BG1229" s="37"/>
      <c r="BH1229" s="37"/>
      <c r="BI1229" s="37"/>
      <c r="BJ1229" s="37"/>
      <c r="BK1229" s="37"/>
      <c r="BL1229" s="37"/>
      <c r="BM1229" s="37"/>
      <c r="BN1229" s="37"/>
      <c r="BO1229" s="37"/>
      <c r="BP1229" s="37"/>
      <c r="BQ1229" s="37"/>
      <c r="BR1229" s="37"/>
      <c r="BS1229" s="37"/>
      <c r="BT1229" s="37"/>
      <c r="BU1229" s="37"/>
      <c r="BV1229" s="37"/>
      <c r="BW1229" s="37"/>
      <c r="BX1229" s="37"/>
      <c r="BY1229" s="37"/>
      <c r="BZ1229" s="37"/>
      <c r="CA1229" s="37"/>
      <c r="CB1229" s="37"/>
      <c r="CC1229" s="37"/>
      <c r="CD1229" s="37"/>
      <c r="CE1229" s="37"/>
      <c r="CF1229" s="37"/>
      <c r="CG1229" s="37"/>
      <c r="CH1229" s="37"/>
      <c r="CI1229" s="37"/>
      <c r="CJ1229" s="37"/>
      <c r="CK1229" s="37"/>
      <c r="CL1229" s="37"/>
      <c r="CM1229" s="37"/>
      <c r="CN1229" s="37"/>
      <c r="CO1229" s="37"/>
      <c r="CP1229" s="37"/>
      <c r="CQ1229" s="37"/>
      <c r="CR1229" s="37"/>
      <c r="CS1229" s="37"/>
      <c r="CT1229" s="37"/>
      <c r="CU1229" s="37"/>
      <c r="CV1229" s="37"/>
      <c r="CW1229" s="37"/>
      <c r="CX1229" s="37"/>
      <c r="CY1229" s="37"/>
      <c r="CZ1229" s="37"/>
      <c r="DA1229" s="37"/>
      <c r="DB1229" s="37"/>
      <c r="DC1229" s="37"/>
      <c r="DD1229" s="37"/>
      <c r="DE1229" s="37"/>
      <c r="DF1229" s="37"/>
      <c r="DG1229" s="37"/>
      <c r="DH1229" s="37"/>
      <c r="DI1229" s="37"/>
      <c r="DJ1229" s="37"/>
      <c r="DK1229" s="37"/>
      <c r="DL1229" s="37"/>
      <c r="DM1229" s="37"/>
      <c r="DN1229" s="37"/>
      <c r="DO1229" s="37"/>
      <c r="DP1229" s="37"/>
      <c r="DQ1229" s="37"/>
      <c r="DR1229" s="37"/>
      <c r="DS1229" s="37"/>
      <c r="DT1229" s="37"/>
      <c r="DU1229" s="37"/>
      <c r="DV1229" s="37"/>
      <c r="DW1229" s="37"/>
      <c r="DX1229" s="37"/>
      <c r="DY1229" s="37"/>
      <c r="DZ1229" s="37"/>
      <c r="EA1229" s="37"/>
      <c r="EB1229" s="37"/>
      <c r="EC1229" s="37"/>
      <c r="ED1229" s="37"/>
      <c r="EE1229" s="37"/>
      <c r="EF1229" s="37"/>
      <c r="EG1229" s="37"/>
      <c r="EH1229" s="37"/>
      <c r="EI1229" s="37"/>
      <c r="EJ1229" s="37"/>
      <c r="EK1229" s="37"/>
      <c r="EL1229" s="37"/>
      <c r="EM1229" s="37"/>
      <c r="EN1229" s="37"/>
      <c r="EO1229" s="37"/>
      <c r="EP1229" s="37"/>
      <c r="EQ1229" s="37"/>
      <c r="ER1229" s="37"/>
      <c r="ES1229" s="37"/>
      <c r="ET1229" s="37"/>
      <c r="EU1229" s="37"/>
      <c r="EV1229" s="37"/>
      <c r="EW1229" s="37"/>
      <c r="EX1229" s="37"/>
      <c r="EY1229" s="37"/>
      <c r="EZ1229" s="37"/>
      <c r="FA1229" s="37"/>
      <c r="FB1229" s="37"/>
      <c r="FC1229" s="37"/>
      <c r="FD1229" s="37"/>
      <c r="FE1229" s="37"/>
      <c r="FF1229" s="37"/>
      <c r="FG1229" s="37"/>
      <c r="FH1229" s="37"/>
      <c r="FI1229" s="37"/>
      <c r="FJ1229" s="37"/>
      <c r="FK1229" s="37"/>
      <c r="FL1229" s="37"/>
      <c r="FM1229" s="37"/>
      <c r="FN1229" s="37"/>
      <c r="FO1229" s="37"/>
      <c r="FP1229" s="37"/>
      <c r="FQ1229" s="37"/>
      <c r="FR1229" s="37"/>
      <c r="FS1229" s="37"/>
      <c r="FT1229" s="37"/>
      <c r="FU1229" s="37"/>
      <c r="FV1229" s="37"/>
      <c r="FW1229" s="37"/>
      <c r="FX1229" s="37"/>
      <c r="FY1229" s="37"/>
      <c r="FZ1229" s="37"/>
      <c r="GA1229" s="37"/>
      <c r="GB1229" s="37"/>
      <c r="GC1229" s="37"/>
      <c r="GD1229" s="37"/>
      <c r="GE1229" s="37"/>
      <c r="GF1229" s="37"/>
      <c r="GG1229" s="37"/>
      <c r="GH1229" s="37"/>
      <c r="GI1229" s="37"/>
      <c r="GJ1229" s="37"/>
      <c r="GK1229" s="37"/>
      <c r="GL1229" s="37"/>
      <c r="GM1229" s="37"/>
      <c r="GN1229" s="37"/>
      <c r="GO1229" s="37"/>
      <c r="GP1229" s="37"/>
      <c r="GQ1229" s="37"/>
      <c r="GR1229" s="37"/>
      <c r="GS1229" s="37"/>
      <c r="GT1229" s="37"/>
      <c r="GU1229" s="37"/>
      <c r="GV1229" s="37"/>
      <c r="GW1229" s="37"/>
      <c r="GX1229" s="37"/>
      <c r="GY1229" s="37"/>
      <c r="GZ1229" s="37"/>
      <c r="HA1229" s="37"/>
      <c r="HB1229" s="37"/>
      <c r="HC1229" s="37"/>
      <c r="HD1229" s="37"/>
      <c r="HE1229" s="37"/>
      <c r="HF1229" s="37"/>
      <c r="HG1229" s="37"/>
      <c r="HH1229" s="37"/>
      <c r="HI1229" s="37"/>
      <c r="HJ1229" s="37"/>
      <c r="HK1229" s="37"/>
      <c r="HL1229" s="37"/>
      <c r="HM1229" s="37"/>
      <c r="HN1229" s="37"/>
      <c r="HO1229" s="37"/>
      <c r="HP1229" s="37"/>
      <c r="HQ1229" s="37"/>
      <c r="HR1229" s="37"/>
      <c r="HS1229" s="37"/>
      <c r="HT1229" s="37"/>
      <c r="HU1229" s="37"/>
      <c r="HV1229" s="37"/>
      <c r="HW1229" s="37"/>
      <c r="HX1229" s="37"/>
      <c r="HY1229" s="37"/>
      <c r="HZ1229" s="37"/>
      <c r="IA1229" s="37"/>
      <c r="IB1229" s="37"/>
      <c r="IC1229" s="37"/>
      <c r="ID1229" s="37"/>
      <c r="IE1229" s="37"/>
      <c r="IF1229" s="37"/>
      <c r="IG1229" s="37"/>
      <c r="IH1229" s="37"/>
      <c r="II1229" s="37"/>
      <c r="IJ1229" s="37"/>
      <c r="IK1229" s="37"/>
      <c r="IL1229" s="37"/>
      <c r="IM1229" s="37"/>
      <c r="IN1229" s="37"/>
      <c r="IO1229" s="37"/>
      <c r="IP1229" s="37"/>
      <c r="IQ1229" s="37"/>
    </row>
    <row r="1230" spans="1:251" s="51" customFormat="1" ht="18.75" customHeight="1">
      <c r="A1230" s="43"/>
      <c r="B1230" s="60"/>
      <c r="C1230" s="104" t="s">
        <v>481</v>
      </c>
      <c r="D1230" s="105"/>
      <c r="E1230" s="105"/>
      <c r="F1230" s="105"/>
      <c r="G1230" s="105"/>
      <c r="H1230" s="105"/>
      <c r="I1230" s="105"/>
      <c r="J1230" s="105"/>
      <c r="K1230" s="105"/>
      <c r="L1230" s="105"/>
      <c r="M1230" s="105"/>
      <c r="N1230" s="105"/>
      <c r="O1230" s="105"/>
      <c r="P1230" s="105"/>
      <c r="Q1230" s="105"/>
      <c r="R1230" s="105"/>
      <c r="S1230" s="105"/>
      <c r="T1230" s="105"/>
      <c r="U1230" s="105"/>
      <c r="V1230" s="105"/>
      <c r="W1230" s="105"/>
      <c r="X1230" s="105"/>
      <c r="Y1230" s="105"/>
      <c r="Z1230" s="106"/>
      <c r="AA1230" s="107">
        <v>14073</v>
      </c>
      <c r="AB1230" s="108"/>
      <c r="AC1230" s="108"/>
      <c r="AD1230" s="108"/>
      <c r="AE1230" s="108"/>
      <c r="AF1230" s="108"/>
      <c r="AG1230" s="108"/>
      <c r="AH1230" s="108"/>
      <c r="AI1230" s="109"/>
      <c r="AJ1230" s="107">
        <v>15037</v>
      </c>
      <c r="AK1230" s="108"/>
      <c r="AL1230" s="108"/>
      <c r="AM1230" s="108"/>
      <c r="AN1230" s="108"/>
      <c r="AO1230" s="108"/>
      <c r="AP1230" s="108"/>
      <c r="AQ1230" s="108"/>
      <c r="AR1230" s="109"/>
      <c r="AS1230" s="110"/>
      <c r="AT1230" s="111"/>
      <c r="AU1230" s="111"/>
      <c r="AV1230" s="111"/>
      <c r="AW1230" s="111"/>
      <c r="AX1230" s="112"/>
      <c r="AY1230" s="37"/>
      <c r="AZ1230" s="37"/>
      <c r="BA1230" s="37"/>
      <c r="BB1230" s="37"/>
      <c r="BC1230" s="37"/>
      <c r="BD1230" s="37"/>
      <c r="BE1230" s="37"/>
      <c r="BF1230" s="37"/>
      <c r="BG1230" s="37"/>
      <c r="BH1230" s="37"/>
      <c r="BI1230" s="37"/>
      <c r="BJ1230" s="37"/>
      <c r="BK1230" s="37"/>
      <c r="BL1230" s="37"/>
      <c r="BM1230" s="37"/>
      <c r="BN1230" s="37"/>
      <c r="BO1230" s="37"/>
      <c r="BP1230" s="37"/>
      <c r="BQ1230" s="37"/>
      <c r="BR1230" s="37"/>
      <c r="BS1230" s="37"/>
      <c r="BT1230" s="37"/>
      <c r="BU1230" s="37"/>
      <c r="BV1230" s="37"/>
      <c r="BW1230" s="37"/>
      <c r="BX1230" s="37"/>
      <c r="BY1230" s="37"/>
      <c r="BZ1230" s="37"/>
      <c r="CA1230" s="37"/>
      <c r="CB1230" s="37"/>
      <c r="CC1230" s="37"/>
      <c r="CD1230" s="37"/>
      <c r="CE1230" s="37"/>
      <c r="CF1230" s="37"/>
      <c r="CG1230" s="37"/>
      <c r="CH1230" s="37"/>
      <c r="CI1230" s="37"/>
      <c r="CJ1230" s="37"/>
      <c r="CK1230" s="37"/>
      <c r="CL1230" s="37"/>
      <c r="CM1230" s="37"/>
      <c r="CN1230" s="37"/>
      <c r="CO1230" s="37"/>
      <c r="CP1230" s="37"/>
      <c r="CQ1230" s="37"/>
      <c r="CR1230" s="37"/>
      <c r="CS1230" s="37"/>
      <c r="CT1230" s="37"/>
      <c r="CU1230" s="37"/>
      <c r="CV1230" s="37"/>
      <c r="CW1230" s="37"/>
      <c r="CX1230" s="37"/>
      <c r="CY1230" s="37"/>
      <c r="CZ1230" s="37"/>
      <c r="DA1230" s="37"/>
      <c r="DB1230" s="37"/>
      <c r="DC1230" s="37"/>
      <c r="DD1230" s="37"/>
      <c r="DE1230" s="37"/>
      <c r="DF1230" s="37"/>
      <c r="DG1230" s="37"/>
      <c r="DH1230" s="37"/>
      <c r="DI1230" s="37"/>
      <c r="DJ1230" s="37"/>
      <c r="DK1230" s="37"/>
      <c r="DL1230" s="37"/>
      <c r="DM1230" s="37"/>
      <c r="DN1230" s="37"/>
      <c r="DO1230" s="37"/>
      <c r="DP1230" s="37"/>
      <c r="DQ1230" s="37"/>
      <c r="DR1230" s="37"/>
      <c r="DS1230" s="37"/>
      <c r="DT1230" s="37"/>
      <c r="DU1230" s="37"/>
      <c r="DV1230" s="37"/>
      <c r="DW1230" s="37"/>
      <c r="DX1230" s="37"/>
      <c r="DY1230" s="37"/>
      <c r="DZ1230" s="37"/>
      <c r="EA1230" s="37"/>
      <c r="EB1230" s="37"/>
      <c r="EC1230" s="37"/>
      <c r="ED1230" s="37"/>
      <c r="EE1230" s="37"/>
      <c r="EF1230" s="37"/>
      <c r="EG1230" s="37"/>
      <c r="EH1230" s="37"/>
      <c r="EI1230" s="37"/>
      <c r="EJ1230" s="37"/>
      <c r="EK1230" s="37"/>
      <c r="EL1230" s="37"/>
      <c r="EM1230" s="37"/>
      <c r="EN1230" s="37"/>
      <c r="EO1230" s="37"/>
      <c r="EP1230" s="37"/>
      <c r="EQ1230" s="37"/>
      <c r="ER1230" s="37"/>
      <c r="ES1230" s="37"/>
      <c r="ET1230" s="37"/>
      <c r="EU1230" s="37"/>
      <c r="EV1230" s="37"/>
      <c r="EW1230" s="37"/>
      <c r="EX1230" s="37"/>
      <c r="EY1230" s="37"/>
      <c r="EZ1230" s="37"/>
      <c r="FA1230" s="37"/>
      <c r="FB1230" s="37"/>
      <c r="FC1230" s="37"/>
      <c r="FD1230" s="37"/>
      <c r="FE1230" s="37"/>
      <c r="FF1230" s="37"/>
      <c r="FG1230" s="37"/>
      <c r="FH1230" s="37"/>
      <c r="FI1230" s="37"/>
      <c r="FJ1230" s="37"/>
      <c r="FK1230" s="37"/>
      <c r="FL1230" s="37"/>
      <c r="FM1230" s="37"/>
      <c r="FN1230" s="37"/>
      <c r="FO1230" s="37"/>
      <c r="FP1230" s="37"/>
      <c r="FQ1230" s="37"/>
      <c r="FR1230" s="37"/>
      <c r="FS1230" s="37"/>
      <c r="FT1230" s="37"/>
      <c r="FU1230" s="37"/>
      <c r="FV1230" s="37"/>
      <c r="FW1230" s="37"/>
      <c r="FX1230" s="37"/>
      <c r="FY1230" s="37"/>
      <c r="FZ1230" s="37"/>
      <c r="GA1230" s="37"/>
      <c r="GB1230" s="37"/>
      <c r="GC1230" s="37"/>
      <c r="GD1230" s="37"/>
      <c r="GE1230" s="37"/>
      <c r="GF1230" s="37"/>
      <c r="GG1230" s="37"/>
      <c r="GH1230" s="37"/>
      <c r="GI1230" s="37"/>
      <c r="GJ1230" s="37"/>
      <c r="GK1230" s="37"/>
      <c r="GL1230" s="37"/>
      <c r="GM1230" s="37"/>
      <c r="GN1230" s="37"/>
      <c r="GO1230" s="37"/>
      <c r="GP1230" s="37"/>
      <c r="GQ1230" s="37"/>
      <c r="GR1230" s="37"/>
      <c r="GS1230" s="37"/>
      <c r="GT1230" s="37"/>
      <c r="GU1230" s="37"/>
      <c r="GV1230" s="37"/>
      <c r="GW1230" s="37"/>
      <c r="GX1230" s="37"/>
      <c r="GY1230" s="37"/>
      <c r="GZ1230" s="37"/>
      <c r="HA1230" s="37"/>
      <c r="HB1230" s="37"/>
      <c r="HC1230" s="37"/>
      <c r="HD1230" s="37"/>
      <c r="HE1230" s="37"/>
      <c r="HF1230" s="37"/>
      <c r="HG1230" s="37"/>
      <c r="HH1230" s="37"/>
      <c r="HI1230" s="37"/>
      <c r="HJ1230" s="37"/>
      <c r="HK1230" s="37"/>
      <c r="HL1230" s="37"/>
      <c r="HM1230" s="37"/>
      <c r="HN1230" s="37"/>
      <c r="HO1230" s="37"/>
      <c r="HP1230" s="37"/>
      <c r="HQ1230" s="37"/>
      <c r="HR1230" s="37"/>
      <c r="HS1230" s="37"/>
      <c r="HT1230" s="37"/>
      <c r="HU1230" s="37"/>
      <c r="HV1230" s="37"/>
      <c r="HW1230" s="37"/>
      <c r="HX1230" s="37"/>
      <c r="HY1230" s="37"/>
      <c r="HZ1230" s="37"/>
      <c r="IA1230" s="37"/>
      <c r="IB1230" s="37"/>
      <c r="IC1230" s="37"/>
      <c r="ID1230" s="37"/>
      <c r="IE1230" s="37"/>
      <c r="IF1230" s="37"/>
      <c r="IG1230" s="37"/>
      <c r="IH1230" s="37"/>
      <c r="II1230" s="37"/>
      <c r="IJ1230" s="37"/>
      <c r="IK1230" s="37"/>
      <c r="IL1230" s="37"/>
      <c r="IM1230" s="37"/>
      <c r="IN1230" s="37"/>
      <c r="IO1230" s="37"/>
      <c r="IP1230" s="37"/>
      <c r="IQ1230" s="37"/>
    </row>
    <row r="1231" spans="1:251" s="51" customFormat="1" ht="18.75" customHeight="1">
      <c r="A1231" s="43"/>
      <c r="B1231" s="60"/>
      <c r="C1231" s="104" t="s">
        <v>482</v>
      </c>
      <c r="D1231" s="105"/>
      <c r="E1231" s="105"/>
      <c r="F1231" s="105"/>
      <c r="G1231" s="105"/>
      <c r="H1231" s="105"/>
      <c r="I1231" s="105"/>
      <c r="J1231" s="105"/>
      <c r="K1231" s="105"/>
      <c r="L1231" s="105"/>
      <c r="M1231" s="105"/>
      <c r="N1231" s="105"/>
      <c r="O1231" s="105"/>
      <c r="P1231" s="105"/>
      <c r="Q1231" s="105"/>
      <c r="R1231" s="105"/>
      <c r="S1231" s="105"/>
      <c r="T1231" s="105"/>
      <c r="U1231" s="105"/>
      <c r="V1231" s="105"/>
      <c r="W1231" s="105"/>
      <c r="X1231" s="105"/>
      <c r="Y1231" s="105"/>
      <c r="Z1231" s="106"/>
      <c r="AA1231" s="107">
        <v>185</v>
      </c>
      <c r="AB1231" s="108"/>
      <c r="AC1231" s="108"/>
      <c r="AD1231" s="108"/>
      <c r="AE1231" s="108"/>
      <c r="AF1231" s="108"/>
      <c r="AG1231" s="108"/>
      <c r="AH1231" s="108"/>
      <c r="AI1231" s="109"/>
      <c r="AJ1231" s="107">
        <v>105</v>
      </c>
      <c r="AK1231" s="108"/>
      <c r="AL1231" s="108"/>
      <c r="AM1231" s="108"/>
      <c r="AN1231" s="108"/>
      <c r="AO1231" s="108"/>
      <c r="AP1231" s="108"/>
      <c r="AQ1231" s="108"/>
      <c r="AR1231" s="109"/>
      <c r="AS1231" s="110"/>
      <c r="AT1231" s="111"/>
      <c r="AU1231" s="111"/>
      <c r="AV1231" s="111"/>
      <c r="AW1231" s="111"/>
      <c r="AX1231" s="112"/>
      <c r="AY1231" s="37"/>
      <c r="AZ1231" s="37"/>
      <c r="BA1231" s="37"/>
      <c r="BB1231" s="37"/>
      <c r="BC1231" s="37"/>
      <c r="BD1231" s="37"/>
      <c r="BE1231" s="37"/>
      <c r="BF1231" s="37"/>
      <c r="BG1231" s="37"/>
      <c r="BH1231" s="37"/>
      <c r="BI1231" s="37"/>
      <c r="BJ1231" s="37"/>
      <c r="BK1231" s="37"/>
      <c r="BL1231" s="37"/>
      <c r="BM1231" s="37"/>
      <c r="BN1231" s="37"/>
      <c r="BO1231" s="37"/>
      <c r="BP1231" s="37"/>
      <c r="BQ1231" s="37"/>
      <c r="BR1231" s="37"/>
      <c r="BS1231" s="37"/>
      <c r="BT1231" s="37"/>
      <c r="BU1231" s="37"/>
      <c r="BV1231" s="37"/>
      <c r="BW1231" s="37"/>
      <c r="BX1231" s="37"/>
      <c r="BY1231" s="37"/>
      <c r="BZ1231" s="37"/>
      <c r="CA1231" s="37"/>
      <c r="CB1231" s="37"/>
      <c r="CC1231" s="37"/>
      <c r="CD1231" s="37"/>
      <c r="CE1231" s="37"/>
      <c r="CF1231" s="37"/>
      <c r="CG1231" s="37"/>
      <c r="CH1231" s="37"/>
      <c r="CI1231" s="37"/>
      <c r="CJ1231" s="37"/>
      <c r="CK1231" s="37"/>
      <c r="CL1231" s="37"/>
      <c r="CM1231" s="37"/>
      <c r="CN1231" s="37"/>
      <c r="CO1231" s="37"/>
      <c r="CP1231" s="37"/>
      <c r="CQ1231" s="37"/>
      <c r="CR1231" s="37"/>
      <c r="CS1231" s="37"/>
      <c r="CT1231" s="37"/>
      <c r="CU1231" s="37"/>
      <c r="CV1231" s="37"/>
      <c r="CW1231" s="37"/>
      <c r="CX1231" s="37"/>
      <c r="CY1231" s="37"/>
      <c r="CZ1231" s="37"/>
      <c r="DA1231" s="37"/>
      <c r="DB1231" s="37"/>
      <c r="DC1231" s="37"/>
      <c r="DD1231" s="37"/>
      <c r="DE1231" s="37"/>
      <c r="DF1231" s="37"/>
      <c r="DG1231" s="37"/>
      <c r="DH1231" s="37"/>
      <c r="DI1231" s="37"/>
      <c r="DJ1231" s="37"/>
      <c r="DK1231" s="37"/>
      <c r="DL1231" s="37"/>
      <c r="DM1231" s="37"/>
      <c r="DN1231" s="37"/>
      <c r="DO1231" s="37"/>
      <c r="DP1231" s="37"/>
      <c r="DQ1231" s="37"/>
      <c r="DR1231" s="37"/>
      <c r="DS1231" s="37"/>
      <c r="DT1231" s="37"/>
      <c r="DU1231" s="37"/>
      <c r="DV1231" s="37"/>
      <c r="DW1231" s="37"/>
      <c r="DX1231" s="37"/>
      <c r="DY1231" s="37"/>
      <c r="DZ1231" s="37"/>
      <c r="EA1231" s="37"/>
      <c r="EB1231" s="37"/>
      <c r="EC1231" s="37"/>
      <c r="ED1231" s="37"/>
      <c r="EE1231" s="37"/>
      <c r="EF1231" s="37"/>
      <c r="EG1231" s="37"/>
      <c r="EH1231" s="37"/>
      <c r="EI1231" s="37"/>
      <c r="EJ1231" s="37"/>
      <c r="EK1231" s="37"/>
      <c r="EL1231" s="37"/>
      <c r="EM1231" s="37"/>
      <c r="EN1231" s="37"/>
      <c r="EO1231" s="37"/>
      <c r="EP1231" s="37"/>
      <c r="EQ1231" s="37"/>
      <c r="ER1231" s="37"/>
      <c r="ES1231" s="37"/>
      <c r="ET1231" s="37"/>
      <c r="EU1231" s="37"/>
      <c r="EV1231" s="37"/>
      <c r="EW1231" s="37"/>
      <c r="EX1231" s="37"/>
      <c r="EY1231" s="37"/>
      <c r="EZ1231" s="37"/>
      <c r="FA1231" s="37"/>
      <c r="FB1231" s="37"/>
      <c r="FC1231" s="37"/>
      <c r="FD1231" s="37"/>
      <c r="FE1231" s="37"/>
      <c r="FF1231" s="37"/>
      <c r="FG1231" s="37"/>
      <c r="FH1231" s="37"/>
      <c r="FI1231" s="37"/>
      <c r="FJ1231" s="37"/>
      <c r="FK1231" s="37"/>
      <c r="FL1231" s="37"/>
      <c r="FM1231" s="37"/>
      <c r="FN1231" s="37"/>
      <c r="FO1231" s="37"/>
      <c r="FP1231" s="37"/>
      <c r="FQ1231" s="37"/>
      <c r="FR1231" s="37"/>
      <c r="FS1231" s="37"/>
      <c r="FT1231" s="37"/>
      <c r="FU1231" s="37"/>
      <c r="FV1231" s="37"/>
      <c r="FW1231" s="37"/>
      <c r="FX1231" s="37"/>
      <c r="FY1231" s="37"/>
      <c r="FZ1231" s="37"/>
      <c r="GA1231" s="37"/>
      <c r="GB1231" s="37"/>
      <c r="GC1231" s="37"/>
      <c r="GD1231" s="37"/>
      <c r="GE1231" s="37"/>
      <c r="GF1231" s="37"/>
      <c r="GG1231" s="37"/>
      <c r="GH1231" s="37"/>
      <c r="GI1231" s="37"/>
      <c r="GJ1231" s="37"/>
      <c r="GK1231" s="37"/>
      <c r="GL1231" s="37"/>
      <c r="GM1231" s="37"/>
      <c r="GN1231" s="37"/>
      <c r="GO1231" s="37"/>
      <c r="GP1231" s="37"/>
      <c r="GQ1231" s="37"/>
      <c r="GR1231" s="37"/>
      <c r="GS1231" s="37"/>
      <c r="GT1231" s="37"/>
      <c r="GU1231" s="37"/>
      <c r="GV1231" s="37"/>
      <c r="GW1231" s="37"/>
      <c r="GX1231" s="37"/>
      <c r="GY1231" s="37"/>
      <c r="GZ1231" s="37"/>
      <c r="HA1231" s="37"/>
      <c r="HB1231" s="37"/>
      <c r="HC1231" s="37"/>
      <c r="HD1231" s="37"/>
      <c r="HE1231" s="37"/>
      <c r="HF1231" s="37"/>
      <c r="HG1231" s="37"/>
      <c r="HH1231" s="37"/>
      <c r="HI1231" s="37"/>
      <c r="HJ1231" s="37"/>
      <c r="HK1231" s="37"/>
      <c r="HL1231" s="37"/>
      <c r="HM1231" s="37"/>
      <c r="HN1231" s="37"/>
      <c r="HO1231" s="37"/>
      <c r="HP1231" s="37"/>
      <c r="HQ1231" s="37"/>
      <c r="HR1231" s="37"/>
      <c r="HS1231" s="37"/>
      <c r="HT1231" s="37"/>
      <c r="HU1231" s="37"/>
      <c r="HV1231" s="37"/>
      <c r="HW1231" s="37"/>
      <c r="HX1231" s="37"/>
      <c r="HY1231" s="37"/>
      <c r="HZ1231" s="37"/>
      <c r="IA1231" s="37"/>
      <c r="IB1231" s="37"/>
      <c r="IC1231" s="37"/>
      <c r="ID1231" s="37"/>
      <c r="IE1231" s="37"/>
      <c r="IF1231" s="37"/>
      <c r="IG1231" s="37"/>
      <c r="IH1231" s="37"/>
      <c r="II1231" s="37"/>
      <c r="IJ1231" s="37"/>
      <c r="IK1231" s="37"/>
      <c r="IL1231" s="37"/>
      <c r="IM1231" s="37"/>
      <c r="IN1231" s="37"/>
      <c r="IO1231" s="37"/>
      <c r="IP1231" s="37"/>
      <c r="IQ1231" s="37"/>
    </row>
    <row r="1232" spans="1:251" s="51" customFormat="1" ht="18.75" customHeight="1">
      <c r="A1232" s="43"/>
      <c r="B1232" s="60"/>
      <c r="C1232" s="104" t="s">
        <v>483</v>
      </c>
      <c r="D1232" s="105"/>
      <c r="E1232" s="105"/>
      <c r="F1232" s="105"/>
      <c r="G1232" s="105"/>
      <c r="H1232" s="105"/>
      <c r="I1232" s="105"/>
      <c r="J1232" s="105"/>
      <c r="K1232" s="105"/>
      <c r="L1232" s="105"/>
      <c r="M1232" s="105"/>
      <c r="N1232" s="105"/>
      <c r="O1232" s="105"/>
      <c r="P1232" s="105"/>
      <c r="Q1232" s="105"/>
      <c r="R1232" s="105"/>
      <c r="S1232" s="105"/>
      <c r="T1232" s="105"/>
      <c r="U1232" s="105"/>
      <c r="V1232" s="105"/>
      <c r="W1232" s="105"/>
      <c r="X1232" s="105"/>
      <c r="Y1232" s="105"/>
      <c r="Z1232" s="106"/>
      <c r="AA1232" s="107">
        <v>1821056</v>
      </c>
      <c r="AB1232" s="108"/>
      <c r="AC1232" s="108"/>
      <c r="AD1232" s="108"/>
      <c r="AE1232" s="108"/>
      <c r="AF1232" s="108"/>
      <c r="AG1232" s="108"/>
      <c r="AH1232" s="108"/>
      <c r="AI1232" s="109"/>
      <c r="AJ1232" s="107">
        <v>1860215</v>
      </c>
      <c r="AK1232" s="108"/>
      <c r="AL1232" s="108"/>
      <c r="AM1232" s="108"/>
      <c r="AN1232" s="108"/>
      <c r="AO1232" s="108"/>
      <c r="AP1232" s="108"/>
      <c r="AQ1232" s="108"/>
      <c r="AR1232" s="109"/>
      <c r="AS1232" s="110"/>
      <c r="AT1232" s="111"/>
      <c r="AU1232" s="111"/>
      <c r="AV1232" s="111"/>
      <c r="AW1232" s="111"/>
      <c r="AX1232" s="112"/>
      <c r="AY1232" s="37"/>
      <c r="AZ1232" s="37"/>
      <c r="BA1232" s="37"/>
      <c r="BB1232" s="37"/>
      <c r="BC1232" s="37"/>
      <c r="BD1232" s="37"/>
      <c r="BE1232" s="37"/>
      <c r="BF1232" s="37"/>
      <c r="BG1232" s="37"/>
      <c r="BH1232" s="37"/>
      <c r="BI1232" s="37"/>
      <c r="BJ1232" s="37"/>
      <c r="BK1232" s="37"/>
      <c r="BL1232" s="37"/>
      <c r="BM1232" s="37"/>
      <c r="BN1232" s="37"/>
      <c r="BO1232" s="37"/>
      <c r="BP1232" s="37"/>
      <c r="BQ1232" s="37"/>
      <c r="BR1232" s="37"/>
      <c r="BS1232" s="37"/>
      <c r="BT1232" s="37"/>
      <c r="BU1232" s="37"/>
      <c r="BV1232" s="37"/>
      <c r="BW1232" s="37"/>
      <c r="BX1232" s="37"/>
      <c r="BY1232" s="37"/>
      <c r="BZ1232" s="37"/>
      <c r="CA1232" s="37"/>
      <c r="CB1232" s="37"/>
      <c r="CC1232" s="37"/>
      <c r="CD1232" s="37"/>
      <c r="CE1232" s="37"/>
      <c r="CF1232" s="37"/>
      <c r="CG1232" s="37"/>
      <c r="CH1232" s="37"/>
      <c r="CI1232" s="37"/>
      <c r="CJ1232" s="37"/>
      <c r="CK1232" s="37"/>
      <c r="CL1232" s="37"/>
      <c r="CM1232" s="37"/>
      <c r="CN1232" s="37"/>
      <c r="CO1232" s="37"/>
      <c r="CP1232" s="37"/>
      <c r="CQ1232" s="37"/>
      <c r="CR1232" s="37"/>
      <c r="CS1232" s="37"/>
      <c r="CT1232" s="37"/>
      <c r="CU1232" s="37"/>
      <c r="CV1232" s="37"/>
      <c r="CW1232" s="37"/>
      <c r="CX1232" s="37"/>
      <c r="CY1232" s="37"/>
      <c r="CZ1232" s="37"/>
      <c r="DA1232" s="37"/>
      <c r="DB1232" s="37"/>
      <c r="DC1232" s="37"/>
      <c r="DD1232" s="37"/>
      <c r="DE1232" s="37"/>
      <c r="DF1232" s="37"/>
      <c r="DG1232" s="37"/>
      <c r="DH1232" s="37"/>
      <c r="DI1232" s="37"/>
      <c r="DJ1232" s="37"/>
      <c r="DK1232" s="37"/>
      <c r="DL1232" s="37"/>
      <c r="DM1232" s="37"/>
      <c r="DN1232" s="37"/>
      <c r="DO1232" s="37"/>
      <c r="DP1232" s="37"/>
      <c r="DQ1232" s="37"/>
      <c r="DR1232" s="37"/>
      <c r="DS1232" s="37"/>
      <c r="DT1232" s="37"/>
      <c r="DU1232" s="37"/>
      <c r="DV1232" s="37"/>
      <c r="DW1232" s="37"/>
      <c r="DX1232" s="37"/>
      <c r="DY1232" s="37"/>
      <c r="DZ1232" s="37"/>
      <c r="EA1232" s="37"/>
      <c r="EB1232" s="37"/>
      <c r="EC1232" s="37"/>
      <c r="ED1232" s="37"/>
      <c r="EE1232" s="37"/>
      <c r="EF1232" s="37"/>
      <c r="EG1232" s="37"/>
      <c r="EH1232" s="37"/>
      <c r="EI1232" s="37"/>
      <c r="EJ1232" s="37"/>
      <c r="EK1232" s="37"/>
      <c r="EL1232" s="37"/>
      <c r="EM1232" s="37"/>
      <c r="EN1232" s="37"/>
      <c r="EO1232" s="37"/>
      <c r="EP1232" s="37"/>
      <c r="EQ1232" s="37"/>
      <c r="ER1232" s="37"/>
      <c r="ES1232" s="37"/>
      <c r="ET1232" s="37"/>
      <c r="EU1232" s="37"/>
      <c r="EV1232" s="37"/>
      <c r="EW1232" s="37"/>
      <c r="EX1232" s="37"/>
      <c r="EY1232" s="37"/>
      <c r="EZ1232" s="37"/>
      <c r="FA1232" s="37"/>
      <c r="FB1232" s="37"/>
      <c r="FC1232" s="37"/>
      <c r="FD1232" s="37"/>
      <c r="FE1232" s="37"/>
      <c r="FF1232" s="37"/>
      <c r="FG1232" s="37"/>
      <c r="FH1232" s="37"/>
      <c r="FI1232" s="37"/>
      <c r="FJ1232" s="37"/>
      <c r="FK1232" s="37"/>
      <c r="FL1232" s="37"/>
      <c r="FM1232" s="37"/>
      <c r="FN1232" s="37"/>
      <c r="FO1232" s="37"/>
      <c r="FP1232" s="37"/>
      <c r="FQ1232" s="37"/>
      <c r="FR1232" s="37"/>
      <c r="FS1232" s="37"/>
      <c r="FT1232" s="37"/>
      <c r="FU1232" s="37"/>
      <c r="FV1232" s="37"/>
      <c r="FW1232" s="37"/>
      <c r="FX1232" s="37"/>
      <c r="FY1232" s="37"/>
      <c r="FZ1232" s="37"/>
      <c r="GA1232" s="37"/>
      <c r="GB1232" s="37"/>
      <c r="GC1232" s="37"/>
      <c r="GD1232" s="37"/>
      <c r="GE1232" s="37"/>
      <c r="GF1232" s="37"/>
      <c r="GG1232" s="37"/>
      <c r="GH1232" s="37"/>
      <c r="GI1232" s="37"/>
      <c r="GJ1232" s="37"/>
      <c r="GK1232" s="37"/>
      <c r="GL1232" s="37"/>
      <c r="GM1232" s="37"/>
      <c r="GN1232" s="37"/>
      <c r="GO1232" s="37"/>
      <c r="GP1232" s="37"/>
      <c r="GQ1232" s="37"/>
      <c r="GR1232" s="37"/>
      <c r="GS1232" s="37"/>
      <c r="GT1232" s="37"/>
      <c r="GU1232" s="37"/>
      <c r="GV1232" s="37"/>
      <c r="GW1232" s="37"/>
      <c r="GX1232" s="37"/>
      <c r="GY1232" s="37"/>
      <c r="GZ1232" s="37"/>
      <c r="HA1232" s="37"/>
      <c r="HB1232" s="37"/>
      <c r="HC1232" s="37"/>
      <c r="HD1232" s="37"/>
      <c r="HE1232" s="37"/>
      <c r="HF1232" s="37"/>
      <c r="HG1232" s="37"/>
      <c r="HH1232" s="37"/>
      <c r="HI1232" s="37"/>
      <c r="HJ1232" s="37"/>
      <c r="HK1232" s="37"/>
      <c r="HL1232" s="37"/>
      <c r="HM1232" s="37"/>
      <c r="HN1232" s="37"/>
      <c r="HO1232" s="37"/>
      <c r="HP1232" s="37"/>
      <c r="HQ1232" s="37"/>
      <c r="HR1232" s="37"/>
      <c r="HS1232" s="37"/>
      <c r="HT1232" s="37"/>
      <c r="HU1232" s="37"/>
      <c r="HV1232" s="37"/>
      <c r="HW1232" s="37"/>
      <c r="HX1232" s="37"/>
      <c r="HY1232" s="37"/>
      <c r="HZ1232" s="37"/>
      <c r="IA1232" s="37"/>
      <c r="IB1232" s="37"/>
      <c r="IC1232" s="37"/>
      <c r="ID1232" s="37"/>
      <c r="IE1232" s="37"/>
      <c r="IF1232" s="37"/>
      <c r="IG1232" s="37"/>
      <c r="IH1232" s="37"/>
      <c r="II1232" s="37"/>
      <c r="IJ1232" s="37"/>
      <c r="IK1232" s="37"/>
      <c r="IL1232" s="37"/>
      <c r="IM1232" s="37"/>
      <c r="IN1232" s="37"/>
      <c r="IO1232" s="37"/>
      <c r="IP1232" s="37"/>
      <c r="IQ1232" s="37"/>
    </row>
    <row r="1233" spans="1:251" s="51" customFormat="1" ht="18.75" customHeight="1">
      <c r="A1233" s="43"/>
      <c r="B1233" s="60"/>
      <c r="C1233" s="104" t="s">
        <v>484</v>
      </c>
      <c r="D1233" s="105"/>
      <c r="E1233" s="105"/>
      <c r="F1233" s="105"/>
      <c r="G1233" s="105"/>
      <c r="H1233" s="105"/>
      <c r="I1233" s="105"/>
      <c r="J1233" s="105"/>
      <c r="K1233" s="105"/>
      <c r="L1233" s="105"/>
      <c r="M1233" s="105"/>
      <c r="N1233" s="105"/>
      <c r="O1233" s="105"/>
      <c r="P1233" s="105"/>
      <c r="Q1233" s="105"/>
      <c r="R1233" s="105"/>
      <c r="S1233" s="105"/>
      <c r="T1233" s="105"/>
      <c r="U1233" s="105"/>
      <c r="V1233" s="105"/>
      <c r="W1233" s="105"/>
      <c r="X1233" s="105"/>
      <c r="Y1233" s="105"/>
      <c r="Z1233" s="106"/>
      <c r="AA1233" s="107">
        <v>11040</v>
      </c>
      <c r="AB1233" s="108"/>
      <c r="AC1233" s="108"/>
      <c r="AD1233" s="108"/>
      <c r="AE1233" s="108"/>
      <c r="AF1233" s="108"/>
      <c r="AG1233" s="108"/>
      <c r="AH1233" s="108"/>
      <c r="AI1233" s="109"/>
      <c r="AJ1233" s="107">
        <v>9840</v>
      </c>
      <c r="AK1233" s="108"/>
      <c r="AL1233" s="108"/>
      <c r="AM1233" s="108"/>
      <c r="AN1233" s="108"/>
      <c r="AO1233" s="108"/>
      <c r="AP1233" s="108"/>
      <c r="AQ1233" s="108"/>
      <c r="AR1233" s="109"/>
      <c r="AS1233" s="110"/>
      <c r="AT1233" s="111"/>
      <c r="AU1233" s="111"/>
      <c r="AV1233" s="111"/>
      <c r="AW1233" s="111"/>
      <c r="AX1233" s="112"/>
      <c r="AY1233" s="37"/>
      <c r="AZ1233" s="37"/>
      <c r="BA1233" s="37"/>
      <c r="BB1233" s="37"/>
      <c r="BC1233" s="37"/>
      <c r="BD1233" s="37"/>
      <c r="BE1233" s="37"/>
      <c r="BF1233" s="37"/>
      <c r="BG1233" s="37"/>
      <c r="BH1233" s="37"/>
      <c r="BI1233" s="37"/>
      <c r="BJ1233" s="37"/>
      <c r="BK1233" s="37"/>
      <c r="BL1233" s="37"/>
      <c r="BM1233" s="37"/>
      <c r="BN1233" s="37"/>
      <c r="BO1233" s="37"/>
      <c r="BP1233" s="37"/>
      <c r="BQ1233" s="37"/>
      <c r="BR1233" s="37"/>
      <c r="BS1233" s="37"/>
      <c r="BT1233" s="37"/>
      <c r="BU1233" s="37"/>
      <c r="BV1233" s="37"/>
      <c r="BW1233" s="37"/>
      <c r="BX1233" s="37"/>
      <c r="BY1233" s="37"/>
      <c r="BZ1233" s="37"/>
      <c r="CA1233" s="37"/>
      <c r="CB1233" s="37"/>
      <c r="CC1233" s="37"/>
      <c r="CD1233" s="37"/>
      <c r="CE1233" s="37"/>
      <c r="CF1233" s="37"/>
      <c r="CG1233" s="37"/>
      <c r="CH1233" s="37"/>
      <c r="CI1233" s="37"/>
      <c r="CJ1233" s="37"/>
      <c r="CK1233" s="37"/>
      <c r="CL1233" s="37"/>
      <c r="CM1233" s="37"/>
      <c r="CN1233" s="37"/>
      <c r="CO1233" s="37"/>
      <c r="CP1233" s="37"/>
      <c r="CQ1233" s="37"/>
      <c r="CR1233" s="37"/>
      <c r="CS1233" s="37"/>
      <c r="CT1233" s="37"/>
      <c r="CU1233" s="37"/>
      <c r="CV1233" s="37"/>
      <c r="CW1233" s="37"/>
      <c r="CX1233" s="37"/>
      <c r="CY1233" s="37"/>
      <c r="CZ1233" s="37"/>
      <c r="DA1233" s="37"/>
      <c r="DB1233" s="37"/>
      <c r="DC1233" s="37"/>
      <c r="DD1233" s="37"/>
      <c r="DE1233" s="37"/>
      <c r="DF1233" s="37"/>
      <c r="DG1233" s="37"/>
      <c r="DH1233" s="37"/>
      <c r="DI1233" s="37"/>
      <c r="DJ1233" s="37"/>
      <c r="DK1233" s="37"/>
      <c r="DL1233" s="37"/>
      <c r="DM1233" s="37"/>
      <c r="DN1233" s="37"/>
      <c r="DO1233" s="37"/>
      <c r="DP1233" s="37"/>
      <c r="DQ1233" s="37"/>
      <c r="DR1233" s="37"/>
      <c r="DS1233" s="37"/>
      <c r="DT1233" s="37"/>
      <c r="DU1233" s="37"/>
      <c r="DV1233" s="37"/>
      <c r="DW1233" s="37"/>
      <c r="DX1233" s="37"/>
      <c r="DY1233" s="37"/>
      <c r="DZ1233" s="37"/>
      <c r="EA1233" s="37"/>
      <c r="EB1233" s="37"/>
      <c r="EC1233" s="37"/>
      <c r="ED1233" s="37"/>
      <c r="EE1233" s="37"/>
      <c r="EF1233" s="37"/>
      <c r="EG1233" s="37"/>
      <c r="EH1233" s="37"/>
      <c r="EI1233" s="37"/>
      <c r="EJ1233" s="37"/>
      <c r="EK1233" s="37"/>
      <c r="EL1233" s="37"/>
      <c r="EM1233" s="37"/>
      <c r="EN1233" s="37"/>
      <c r="EO1233" s="37"/>
      <c r="EP1233" s="37"/>
      <c r="EQ1233" s="37"/>
      <c r="ER1233" s="37"/>
      <c r="ES1233" s="37"/>
      <c r="ET1233" s="37"/>
      <c r="EU1233" s="37"/>
      <c r="EV1233" s="37"/>
      <c r="EW1233" s="37"/>
      <c r="EX1233" s="37"/>
      <c r="EY1233" s="37"/>
      <c r="EZ1233" s="37"/>
      <c r="FA1233" s="37"/>
      <c r="FB1233" s="37"/>
      <c r="FC1233" s="37"/>
      <c r="FD1233" s="37"/>
      <c r="FE1233" s="37"/>
      <c r="FF1233" s="37"/>
      <c r="FG1233" s="37"/>
      <c r="FH1233" s="37"/>
      <c r="FI1233" s="37"/>
      <c r="FJ1233" s="37"/>
      <c r="FK1233" s="37"/>
      <c r="FL1233" s="37"/>
      <c r="FM1233" s="37"/>
      <c r="FN1233" s="37"/>
      <c r="FO1233" s="37"/>
      <c r="FP1233" s="37"/>
      <c r="FQ1233" s="37"/>
      <c r="FR1233" s="37"/>
      <c r="FS1233" s="37"/>
      <c r="FT1233" s="37"/>
      <c r="FU1233" s="37"/>
      <c r="FV1233" s="37"/>
      <c r="FW1233" s="37"/>
      <c r="FX1233" s="37"/>
      <c r="FY1233" s="37"/>
      <c r="FZ1233" s="37"/>
      <c r="GA1233" s="37"/>
      <c r="GB1233" s="37"/>
      <c r="GC1233" s="37"/>
      <c r="GD1233" s="37"/>
      <c r="GE1233" s="37"/>
      <c r="GF1233" s="37"/>
      <c r="GG1233" s="37"/>
      <c r="GH1233" s="37"/>
      <c r="GI1233" s="37"/>
      <c r="GJ1233" s="37"/>
      <c r="GK1233" s="37"/>
      <c r="GL1233" s="37"/>
      <c r="GM1233" s="37"/>
      <c r="GN1233" s="37"/>
      <c r="GO1233" s="37"/>
      <c r="GP1233" s="37"/>
      <c r="GQ1233" s="37"/>
      <c r="GR1233" s="37"/>
      <c r="GS1233" s="37"/>
      <c r="GT1233" s="37"/>
      <c r="GU1233" s="37"/>
      <c r="GV1233" s="37"/>
      <c r="GW1233" s="37"/>
      <c r="GX1233" s="37"/>
      <c r="GY1233" s="37"/>
      <c r="GZ1233" s="37"/>
      <c r="HA1233" s="37"/>
      <c r="HB1233" s="37"/>
      <c r="HC1233" s="37"/>
      <c r="HD1233" s="37"/>
      <c r="HE1233" s="37"/>
      <c r="HF1233" s="37"/>
      <c r="HG1233" s="37"/>
      <c r="HH1233" s="37"/>
      <c r="HI1233" s="37"/>
      <c r="HJ1233" s="37"/>
      <c r="HK1233" s="37"/>
      <c r="HL1233" s="37"/>
      <c r="HM1233" s="37"/>
      <c r="HN1233" s="37"/>
      <c r="HO1233" s="37"/>
      <c r="HP1233" s="37"/>
      <c r="HQ1233" s="37"/>
      <c r="HR1233" s="37"/>
      <c r="HS1233" s="37"/>
      <c r="HT1233" s="37"/>
      <c r="HU1233" s="37"/>
      <c r="HV1233" s="37"/>
      <c r="HW1233" s="37"/>
      <c r="HX1233" s="37"/>
      <c r="HY1233" s="37"/>
      <c r="HZ1233" s="37"/>
      <c r="IA1233" s="37"/>
      <c r="IB1233" s="37"/>
      <c r="IC1233" s="37"/>
      <c r="ID1233" s="37"/>
      <c r="IE1233" s="37"/>
      <c r="IF1233" s="37"/>
      <c r="IG1233" s="37"/>
      <c r="IH1233" s="37"/>
      <c r="II1233" s="37"/>
      <c r="IJ1233" s="37"/>
      <c r="IK1233" s="37"/>
      <c r="IL1233" s="37"/>
      <c r="IM1233" s="37"/>
      <c r="IN1233" s="37"/>
      <c r="IO1233" s="37"/>
      <c r="IP1233" s="37"/>
      <c r="IQ1233" s="37"/>
    </row>
    <row r="1234" spans="1:251" s="51" customFormat="1" ht="18.75" customHeight="1">
      <c r="A1234" s="43"/>
      <c r="B1234" s="60"/>
      <c r="C1234" s="104" t="s">
        <v>485</v>
      </c>
      <c r="D1234" s="105"/>
      <c r="E1234" s="105"/>
      <c r="F1234" s="105"/>
      <c r="G1234" s="105"/>
      <c r="H1234" s="105"/>
      <c r="I1234" s="105"/>
      <c r="J1234" s="105"/>
      <c r="K1234" s="105"/>
      <c r="L1234" s="105"/>
      <c r="M1234" s="105"/>
      <c r="N1234" s="105"/>
      <c r="O1234" s="105"/>
      <c r="P1234" s="105"/>
      <c r="Q1234" s="105"/>
      <c r="R1234" s="105"/>
      <c r="S1234" s="105"/>
      <c r="T1234" s="105"/>
      <c r="U1234" s="105"/>
      <c r="V1234" s="105"/>
      <c r="W1234" s="105"/>
      <c r="X1234" s="105"/>
      <c r="Y1234" s="105"/>
      <c r="Z1234" s="106"/>
      <c r="AA1234" s="107">
        <v>7144</v>
      </c>
      <c r="AB1234" s="108"/>
      <c r="AC1234" s="108"/>
      <c r="AD1234" s="108"/>
      <c r="AE1234" s="108"/>
      <c r="AF1234" s="108"/>
      <c r="AG1234" s="108"/>
      <c r="AH1234" s="108"/>
      <c r="AI1234" s="109"/>
      <c r="AJ1234" s="107">
        <v>8016</v>
      </c>
      <c r="AK1234" s="108"/>
      <c r="AL1234" s="108"/>
      <c r="AM1234" s="108"/>
      <c r="AN1234" s="108"/>
      <c r="AO1234" s="108"/>
      <c r="AP1234" s="108"/>
      <c r="AQ1234" s="108"/>
      <c r="AR1234" s="109"/>
      <c r="AS1234" s="110"/>
      <c r="AT1234" s="111"/>
      <c r="AU1234" s="111"/>
      <c r="AV1234" s="111"/>
      <c r="AW1234" s="111"/>
      <c r="AX1234" s="112"/>
      <c r="AY1234" s="37"/>
      <c r="AZ1234" s="37"/>
      <c r="BA1234" s="37"/>
      <c r="BB1234" s="37"/>
      <c r="BC1234" s="37"/>
      <c r="BD1234" s="37"/>
      <c r="BE1234" s="37"/>
      <c r="BF1234" s="37"/>
      <c r="BG1234" s="37"/>
      <c r="BH1234" s="37"/>
      <c r="BI1234" s="37"/>
      <c r="BJ1234" s="37"/>
      <c r="BK1234" s="37"/>
      <c r="BL1234" s="37"/>
      <c r="BM1234" s="37"/>
      <c r="BN1234" s="37"/>
      <c r="BO1234" s="37"/>
      <c r="BP1234" s="37"/>
      <c r="BQ1234" s="37"/>
      <c r="BR1234" s="37"/>
      <c r="BS1234" s="37"/>
      <c r="BT1234" s="37"/>
      <c r="BU1234" s="37"/>
      <c r="BV1234" s="37"/>
      <c r="BW1234" s="37"/>
      <c r="BX1234" s="37"/>
      <c r="BY1234" s="37"/>
      <c r="BZ1234" s="37"/>
      <c r="CA1234" s="37"/>
      <c r="CB1234" s="37"/>
      <c r="CC1234" s="37"/>
      <c r="CD1234" s="37"/>
      <c r="CE1234" s="37"/>
      <c r="CF1234" s="37"/>
      <c r="CG1234" s="37"/>
      <c r="CH1234" s="37"/>
      <c r="CI1234" s="37"/>
      <c r="CJ1234" s="37"/>
      <c r="CK1234" s="37"/>
      <c r="CL1234" s="37"/>
      <c r="CM1234" s="37"/>
      <c r="CN1234" s="37"/>
      <c r="CO1234" s="37"/>
      <c r="CP1234" s="37"/>
      <c r="CQ1234" s="37"/>
      <c r="CR1234" s="37"/>
      <c r="CS1234" s="37"/>
      <c r="CT1234" s="37"/>
      <c r="CU1234" s="37"/>
      <c r="CV1234" s="37"/>
      <c r="CW1234" s="37"/>
      <c r="CX1234" s="37"/>
      <c r="CY1234" s="37"/>
      <c r="CZ1234" s="37"/>
      <c r="DA1234" s="37"/>
      <c r="DB1234" s="37"/>
      <c r="DC1234" s="37"/>
      <c r="DD1234" s="37"/>
      <c r="DE1234" s="37"/>
      <c r="DF1234" s="37"/>
      <c r="DG1234" s="37"/>
      <c r="DH1234" s="37"/>
      <c r="DI1234" s="37"/>
      <c r="DJ1234" s="37"/>
      <c r="DK1234" s="37"/>
      <c r="DL1234" s="37"/>
      <c r="DM1234" s="37"/>
      <c r="DN1234" s="37"/>
      <c r="DO1234" s="37"/>
      <c r="DP1234" s="37"/>
      <c r="DQ1234" s="37"/>
      <c r="DR1234" s="37"/>
      <c r="DS1234" s="37"/>
      <c r="DT1234" s="37"/>
      <c r="DU1234" s="37"/>
      <c r="DV1234" s="37"/>
      <c r="DW1234" s="37"/>
      <c r="DX1234" s="37"/>
      <c r="DY1234" s="37"/>
      <c r="DZ1234" s="37"/>
      <c r="EA1234" s="37"/>
      <c r="EB1234" s="37"/>
      <c r="EC1234" s="37"/>
      <c r="ED1234" s="37"/>
      <c r="EE1234" s="37"/>
      <c r="EF1234" s="37"/>
      <c r="EG1234" s="37"/>
      <c r="EH1234" s="37"/>
      <c r="EI1234" s="37"/>
      <c r="EJ1234" s="37"/>
      <c r="EK1234" s="37"/>
      <c r="EL1234" s="37"/>
      <c r="EM1234" s="37"/>
      <c r="EN1234" s="37"/>
      <c r="EO1234" s="37"/>
      <c r="EP1234" s="37"/>
      <c r="EQ1234" s="37"/>
      <c r="ER1234" s="37"/>
      <c r="ES1234" s="37"/>
      <c r="ET1234" s="37"/>
      <c r="EU1234" s="37"/>
      <c r="EV1234" s="37"/>
      <c r="EW1234" s="37"/>
      <c r="EX1234" s="37"/>
      <c r="EY1234" s="37"/>
      <c r="EZ1234" s="37"/>
      <c r="FA1234" s="37"/>
      <c r="FB1234" s="37"/>
      <c r="FC1234" s="37"/>
      <c r="FD1234" s="37"/>
      <c r="FE1234" s="37"/>
      <c r="FF1234" s="37"/>
      <c r="FG1234" s="37"/>
      <c r="FH1234" s="37"/>
      <c r="FI1234" s="37"/>
      <c r="FJ1234" s="37"/>
      <c r="FK1234" s="37"/>
      <c r="FL1234" s="37"/>
      <c r="FM1234" s="37"/>
      <c r="FN1234" s="37"/>
      <c r="FO1234" s="37"/>
      <c r="FP1234" s="37"/>
      <c r="FQ1234" s="37"/>
      <c r="FR1234" s="37"/>
      <c r="FS1234" s="37"/>
      <c r="FT1234" s="37"/>
      <c r="FU1234" s="37"/>
      <c r="FV1234" s="37"/>
      <c r="FW1234" s="37"/>
      <c r="FX1234" s="37"/>
      <c r="FY1234" s="37"/>
      <c r="FZ1234" s="37"/>
      <c r="GA1234" s="37"/>
      <c r="GB1234" s="37"/>
      <c r="GC1234" s="37"/>
      <c r="GD1234" s="37"/>
      <c r="GE1234" s="37"/>
      <c r="GF1234" s="37"/>
      <c r="GG1234" s="37"/>
      <c r="GH1234" s="37"/>
      <c r="GI1234" s="37"/>
      <c r="GJ1234" s="37"/>
      <c r="GK1234" s="37"/>
      <c r="GL1234" s="37"/>
      <c r="GM1234" s="37"/>
      <c r="GN1234" s="37"/>
      <c r="GO1234" s="37"/>
      <c r="GP1234" s="37"/>
      <c r="GQ1234" s="37"/>
      <c r="GR1234" s="37"/>
      <c r="GS1234" s="37"/>
      <c r="GT1234" s="37"/>
      <c r="GU1234" s="37"/>
      <c r="GV1234" s="37"/>
      <c r="GW1234" s="37"/>
      <c r="GX1234" s="37"/>
      <c r="GY1234" s="37"/>
      <c r="GZ1234" s="37"/>
      <c r="HA1234" s="37"/>
      <c r="HB1234" s="37"/>
      <c r="HC1234" s="37"/>
      <c r="HD1234" s="37"/>
      <c r="HE1234" s="37"/>
      <c r="HF1234" s="37"/>
      <c r="HG1234" s="37"/>
      <c r="HH1234" s="37"/>
      <c r="HI1234" s="37"/>
      <c r="HJ1234" s="37"/>
      <c r="HK1234" s="37"/>
      <c r="HL1234" s="37"/>
      <c r="HM1234" s="37"/>
      <c r="HN1234" s="37"/>
      <c r="HO1234" s="37"/>
      <c r="HP1234" s="37"/>
      <c r="HQ1234" s="37"/>
      <c r="HR1234" s="37"/>
      <c r="HS1234" s="37"/>
      <c r="HT1234" s="37"/>
      <c r="HU1234" s="37"/>
      <c r="HV1234" s="37"/>
      <c r="HW1234" s="37"/>
      <c r="HX1234" s="37"/>
      <c r="HY1234" s="37"/>
      <c r="HZ1234" s="37"/>
      <c r="IA1234" s="37"/>
      <c r="IB1234" s="37"/>
      <c r="IC1234" s="37"/>
      <c r="ID1234" s="37"/>
      <c r="IE1234" s="37"/>
      <c r="IF1234" s="37"/>
      <c r="IG1234" s="37"/>
      <c r="IH1234" s="37"/>
      <c r="II1234" s="37"/>
      <c r="IJ1234" s="37"/>
      <c r="IK1234" s="37"/>
      <c r="IL1234" s="37"/>
      <c r="IM1234" s="37"/>
      <c r="IN1234" s="37"/>
      <c r="IO1234" s="37"/>
      <c r="IP1234" s="37"/>
      <c r="IQ1234" s="37"/>
    </row>
    <row r="1235" spans="1:251" s="51" customFormat="1" ht="18.75" customHeight="1" thickBot="1">
      <c r="A1235" s="52"/>
      <c r="B1235" s="113" t="s">
        <v>253</v>
      </c>
      <c r="C1235" s="114"/>
      <c r="D1235" s="114"/>
      <c r="E1235" s="114"/>
      <c r="F1235" s="114"/>
      <c r="G1235" s="114"/>
      <c r="H1235" s="114"/>
      <c r="I1235" s="114"/>
      <c r="J1235" s="114"/>
      <c r="K1235" s="114"/>
      <c r="L1235" s="114"/>
      <c r="M1235" s="114"/>
      <c r="N1235" s="114"/>
      <c r="O1235" s="114"/>
      <c r="P1235" s="114"/>
      <c r="Q1235" s="114"/>
      <c r="R1235" s="114"/>
      <c r="S1235" s="114"/>
      <c r="T1235" s="114"/>
      <c r="U1235" s="114"/>
      <c r="V1235" s="114"/>
      <c r="W1235" s="114"/>
      <c r="X1235" s="114"/>
      <c r="Y1235" s="114"/>
      <c r="Z1235" s="115"/>
      <c r="AA1235" s="116">
        <f>SUM(AA1230:AI1234)</f>
        <v>1853498</v>
      </c>
      <c r="AB1235" s="117"/>
      <c r="AC1235" s="117"/>
      <c r="AD1235" s="117"/>
      <c r="AE1235" s="117"/>
      <c r="AF1235" s="117"/>
      <c r="AG1235" s="117"/>
      <c r="AH1235" s="117"/>
      <c r="AI1235" s="118"/>
      <c r="AJ1235" s="116">
        <f>SUM(AJ1230:AR1234)</f>
        <v>1893213</v>
      </c>
      <c r="AK1235" s="117"/>
      <c r="AL1235" s="117"/>
      <c r="AM1235" s="117"/>
      <c r="AN1235" s="117"/>
      <c r="AO1235" s="117"/>
      <c r="AP1235" s="117"/>
      <c r="AQ1235" s="117"/>
      <c r="AR1235" s="118"/>
      <c r="AS1235" s="119"/>
      <c r="AT1235" s="120"/>
      <c r="AU1235" s="120"/>
      <c r="AV1235" s="120"/>
      <c r="AW1235" s="120"/>
      <c r="AX1235" s="121"/>
      <c r="AY1235" s="37"/>
      <c r="AZ1235" s="37"/>
      <c r="BA1235" s="37"/>
      <c r="BB1235" s="37"/>
      <c r="BC1235" s="37"/>
      <c r="BD1235" s="37"/>
      <c r="BE1235" s="37"/>
      <c r="BF1235" s="37"/>
      <c r="BG1235" s="37"/>
      <c r="BH1235" s="37"/>
      <c r="BI1235" s="37"/>
      <c r="BJ1235" s="37"/>
      <c r="BK1235" s="37"/>
      <c r="BL1235" s="37"/>
      <c r="BM1235" s="37"/>
      <c r="BN1235" s="37"/>
      <c r="BO1235" s="37"/>
      <c r="BP1235" s="37"/>
      <c r="BQ1235" s="37"/>
      <c r="BR1235" s="37"/>
      <c r="BS1235" s="37"/>
      <c r="BT1235" s="37"/>
      <c r="BU1235" s="37"/>
      <c r="BV1235" s="37"/>
      <c r="BW1235" s="37"/>
      <c r="BX1235" s="37"/>
      <c r="BY1235" s="37"/>
      <c r="BZ1235" s="37"/>
      <c r="CA1235" s="37"/>
      <c r="CB1235" s="37"/>
      <c r="CC1235" s="37"/>
      <c r="CD1235" s="37"/>
      <c r="CE1235" s="37"/>
      <c r="CF1235" s="37"/>
      <c r="CG1235" s="37"/>
      <c r="CH1235" s="37"/>
      <c r="CI1235" s="37"/>
      <c r="CJ1235" s="37"/>
      <c r="CK1235" s="37"/>
      <c r="CL1235" s="37"/>
      <c r="CM1235" s="37"/>
      <c r="CN1235" s="37"/>
      <c r="CO1235" s="37"/>
      <c r="CP1235" s="37"/>
      <c r="CQ1235" s="37"/>
      <c r="CR1235" s="37"/>
      <c r="CS1235" s="37"/>
      <c r="CT1235" s="37"/>
      <c r="CU1235" s="37"/>
      <c r="CV1235" s="37"/>
      <c r="CW1235" s="37"/>
      <c r="CX1235" s="37"/>
      <c r="CY1235" s="37"/>
      <c r="CZ1235" s="37"/>
      <c r="DA1235" s="37"/>
      <c r="DB1235" s="37"/>
      <c r="DC1235" s="37"/>
      <c r="DD1235" s="37"/>
      <c r="DE1235" s="37"/>
      <c r="DF1235" s="37"/>
      <c r="DG1235" s="37"/>
      <c r="DH1235" s="37"/>
      <c r="DI1235" s="37"/>
      <c r="DJ1235" s="37"/>
      <c r="DK1235" s="37"/>
      <c r="DL1235" s="37"/>
      <c r="DM1235" s="37"/>
      <c r="DN1235" s="37"/>
      <c r="DO1235" s="37"/>
      <c r="DP1235" s="37"/>
      <c r="DQ1235" s="37"/>
      <c r="DR1235" s="37"/>
      <c r="DS1235" s="37"/>
      <c r="DT1235" s="37"/>
      <c r="DU1235" s="37"/>
      <c r="DV1235" s="37"/>
      <c r="DW1235" s="37"/>
      <c r="DX1235" s="37"/>
      <c r="DY1235" s="37"/>
      <c r="DZ1235" s="37"/>
      <c r="EA1235" s="37"/>
      <c r="EB1235" s="37"/>
      <c r="EC1235" s="37"/>
      <c r="ED1235" s="37"/>
      <c r="EE1235" s="37"/>
      <c r="EF1235" s="37"/>
      <c r="EG1235" s="37"/>
      <c r="EH1235" s="37"/>
      <c r="EI1235" s="37"/>
      <c r="EJ1235" s="37"/>
      <c r="EK1235" s="37"/>
      <c r="EL1235" s="37"/>
      <c r="EM1235" s="37"/>
      <c r="EN1235" s="37"/>
      <c r="EO1235" s="37"/>
      <c r="EP1235" s="37"/>
      <c r="EQ1235" s="37"/>
      <c r="ER1235" s="37"/>
      <c r="ES1235" s="37"/>
      <c r="ET1235" s="37"/>
      <c r="EU1235" s="37"/>
      <c r="EV1235" s="37"/>
      <c r="EW1235" s="37"/>
      <c r="EX1235" s="37"/>
      <c r="EY1235" s="37"/>
      <c r="EZ1235" s="37"/>
      <c r="FA1235" s="37"/>
      <c r="FB1235" s="37"/>
      <c r="FC1235" s="37"/>
      <c r="FD1235" s="37"/>
      <c r="FE1235" s="37"/>
      <c r="FF1235" s="37"/>
      <c r="FG1235" s="37"/>
      <c r="FH1235" s="37"/>
      <c r="FI1235" s="37"/>
      <c r="FJ1235" s="37"/>
      <c r="FK1235" s="37"/>
      <c r="FL1235" s="37"/>
      <c r="FM1235" s="37"/>
      <c r="FN1235" s="37"/>
      <c r="FO1235" s="37"/>
      <c r="FP1235" s="37"/>
      <c r="FQ1235" s="37"/>
      <c r="FR1235" s="37"/>
      <c r="FS1235" s="37"/>
      <c r="FT1235" s="37"/>
      <c r="FU1235" s="37"/>
      <c r="FV1235" s="37"/>
      <c r="FW1235" s="37"/>
      <c r="FX1235" s="37"/>
      <c r="FY1235" s="37"/>
      <c r="FZ1235" s="37"/>
      <c r="GA1235" s="37"/>
      <c r="GB1235" s="37"/>
      <c r="GC1235" s="37"/>
      <c r="GD1235" s="37"/>
      <c r="GE1235" s="37"/>
      <c r="GF1235" s="37"/>
      <c r="GG1235" s="37"/>
      <c r="GH1235" s="37"/>
      <c r="GI1235" s="37"/>
      <c r="GJ1235" s="37"/>
      <c r="GK1235" s="37"/>
      <c r="GL1235" s="37"/>
      <c r="GM1235" s="37"/>
      <c r="GN1235" s="37"/>
      <c r="GO1235" s="37"/>
      <c r="GP1235" s="37"/>
      <c r="GQ1235" s="37"/>
      <c r="GR1235" s="37"/>
      <c r="GS1235" s="37"/>
      <c r="GT1235" s="37"/>
      <c r="GU1235" s="37"/>
      <c r="GV1235" s="37"/>
      <c r="GW1235" s="37"/>
      <c r="GX1235" s="37"/>
      <c r="GY1235" s="37"/>
      <c r="GZ1235" s="37"/>
      <c r="HA1235" s="37"/>
      <c r="HB1235" s="37"/>
      <c r="HC1235" s="37"/>
      <c r="HD1235" s="37"/>
      <c r="HE1235" s="37"/>
      <c r="HF1235" s="37"/>
      <c r="HG1235" s="37"/>
      <c r="HH1235" s="37"/>
      <c r="HI1235" s="37"/>
      <c r="HJ1235" s="37"/>
      <c r="HK1235" s="37"/>
      <c r="HL1235" s="37"/>
      <c r="HM1235" s="37"/>
      <c r="HN1235" s="37"/>
      <c r="HO1235" s="37"/>
      <c r="HP1235" s="37"/>
      <c r="HQ1235" s="37"/>
      <c r="HR1235" s="37"/>
      <c r="HS1235" s="37"/>
      <c r="HT1235" s="37"/>
      <c r="HU1235" s="37"/>
      <c r="HV1235" s="37"/>
      <c r="HW1235" s="37"/>
      <c r="HX1235" s="37"/>
      <c r="HY1235" s="37"/>
      <c r="HZ1235" s="37"/>
      <c r="IA1235" s="37"/>
      <c r="IB1235" s="37"/>
      <c r="IC1235" s="37"/>
      <c r="ID1235" s="37"/>
      <c r="IE1235" s="37"/>
      <c r="IF1235" s="37"/>
      <c r="IG1235" s="37"/>
      <c r="IH1235" s="37"/>
      <c r="II1235" s="37"/>
      <c r="IJ1235" s="37"/>
      <c r="IK1235" s="37"/>
      <c r="IL1235" s="37"/>
      <c r="IM1235" s="37"/>
      <c r="IN1235" s="37"/>
      <c r="IO1235" s="37"/>
      <c r="IP1235" s="37"/>
      <c r="IQ1235" s="37"/>
    </row>
    <row r="1237" spans="1:251" ht="18.75">
      <c r="A1237" s="36" t="s">
        <v>241</v>
      </c>
      <c r="AW1237" s="38"/>
      <c r="AX1237" s="39"/>
      <c r="AY1237" s="38"/>
    </row>
    <row r="1239" spans="1:251" ht="18.75">
      <c r="B1239" s="122" t="s">
        <v>0</v>
      </c>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row>
    <row r="1240" spans="1:251">
      <c r="Z1240" s="40"/>
      <c r="AD1240" s="40"/>
      <c r="AE1240" s="40"/>
      <c r="AF1240" s="40"/>
      <c r="AG1240" s="40"/>
      <c r="AH1240" s="40"/>
      <c r="AI1240" s="40"/>
      <c r="AO1240" s="40"/>
    </row>
    <row r="1241" spans="1:251" ht="13.5" thickBot="1">
      <c r="Z1241" s="40"/>
      <c r="AD1241" s="40"/>
      <c r="AE1241" s="40"/>
      <c r="AF1241" s="40"/>
      <c r="AG1241" s="40"/>
      <c r="AH1241" s="40"/>
      <c r="AI1241" s="40"/>
      <c r="AO1241" s="40"/>
      <c r="DI1241" s="41"/>
    </row>
    <row r="1242" spans="1:251" ht="24.75" customHeight="1" thickBot="1">
      <c r="B1242" s="124" t="s">
        <v>242</v>
      </c>
      <c r="C1242" s="125"/>
      <c r="D1242" s="125"/>
      <c r="E1242" s="125"/>
      <c r="F1242" s="125"/>
      <c r="G1242" s="125"/>
      <c r="H1242" s="126" t="s">
        <v>486</v>
      </c>
      <c r="I1242" s="127"/>
      <c r="J1242" s="127"/>
      <c r="K1242" s="127"/>
      <c r="L1242" s="127"/>
      <c r="M1242" s="127"/>
      <c r="N1242" s="127"/>
      <c r="O1242" s="127"/>
      <c r="P1242" s="127"/>
      <c r="Q1242" s="127"/>
      <c r="R1242" s="127"/>
      <c r="S1242" s="127"/>
      <c r="T1242" s="127"/>
      <c r="U1242" s="127"/>
      <c r="V1242" s="127"/>
      <c r="W1242" s="127"/>
      <c r="X1242" s="127"/>
      <c r="Y1242" s="127"/>
      <c r="Z1242" s="127"/>
      <c r="AA1242" s="127"/>
      <c r="AB1242" s="127"/>
      <c r="AC1242" s="127"/>
      <c r="AD1242" s="127"/>
      <c r="AE1242" s="127"/>
      <c r="AF1242" s="127"/>
      <c r="AG1242" s="127"/>
      <c r="AH1242" s="127"/>
      <c r="AI1242" s="127"/>
      <c r="AJ1242" s="127"/>
      <c r="AK1242" s="127"/>
      <c r="AL1242" s="127"/>
      <c r="AM1242" s="127"/>
      <c r="AN1242" s="127"/>
      <c r="AO1242" s="127"/>
      <c r="AP1242" s="127"/>
      <c r="AQ1242" s="127"/>
      <c r="AR1242" s="127"/>
      <c r="AS1242" s="127"/>
      <c r="AT1242" s="127"/>
      <c r="AU1242" s="127"/>
      <c r="AV1242" s="127"/>
      <c r="AW1242" s="127"/>
      <c r="AX1242" s="128"/>
      <c r="DI1242" s="41"/>
    </row>
    <row r="1243" spans="1:251" ht="14.25">
      <c r="B1243" s="42"/>
      <c r="C1243" s="42"/>
      <c r="D1243" s="42"/>
      <c r="E1243" s="42"/>
      <c r="F1243" s="42"/>
      <c r="G1243" s="42"/>
      <c r="H1243" s="43"/>
      <c r="I1243" s="43"/>
      <c r="J1243" s="43"/>
      <c r="K1243" s="43"/>
      <c r="L1243" s="44"/>
      <c r="M1243" s="44"/>
      <c r="N1243" s="44"/>
      <c r="O1243" s="44"/>
      <c r="P1243" s="43"/>
      <c r="Q1243" s="43"/>
      <c r="R1243" s="43"/>
      <c r="S1243" s="43"/>
      <c r="T1243" s="43"/>
      <c r="U1243" s="43"/>
      <c r="V1243" s="45"/>
      <c r="W1243" s="45"/>
      <c r="X1243" s="45"/>
      <c r="Y1243" s="45"/>
      <c r="Z1243" s="45"/>
      <c r="AA1243" s="45"/>
      <c r="AB1243" s="45"/>
      <c r="AC1243" s="45"/>
      <c r="AD1243" s="45"/>
      <c r="AE1243" s="45"/>
      <c r="AF1243" s="45"/>
      <c r="AG1243" s="45"/>
      <c r="AH1243" s="45"/>
      <c r="AI1243" s="45"/>
      <c r="AJ1243" s="45"/>
      <c r="AK1243" s="45"/>
      <c r="AL1243" s="45"/>
      <c r="AM1243" s="45"/>
      <c r="AN1243" s="45"/>
      <c r="AO1243" s="45"/>
      <c r="AP1243" s="45"/>
      <c r="AQ1243" s="45"/>
      <c r="AR1243" s="45"/>
      <c r="AS1243" s="45"/>
      <c r="AT1243" s="45"/>
      <c r="AU1243" s="45"/>
      <c r="AV1243" s="45"/>
      <c r="AW1243" s="45"/>
      <c r="AX1243" s="45"/>
      <c r="DI1243" s="41"/>
    </row>
    <row r="1244" spans="1:251" ht="15" thickBot="1">
      <c r="A1244" s="46"/>
      <c r="B1244" s="45" t="s">
        <v>244</v>
      </c>
      <c r="C1244" s="43"/>
      <c r="D1244" s="43"/>
      <c r="E1244" s="43"/>
      <c r="F1244" s="43"/>
      <c r="G1244" s="43"/>
      <c r="H1244" s="43"/>
      <c r="I1244" s="43"/>
      <c r="J1244" s="43"/>
      <c r="K1244" s="43"/>
      <c r="L1244" s="44"/>
      <c r="M1244" s="44"/>
      <c r="N1244" s="44"/>
      <c r="O1244" s="44"/>
      <c r="P1244" s="43"/>
      <c r="Q1244" s="43"/>
      <c r="R1244" s="43"/>
      <c r="S1244" s="43"/>
      <c r="T1244" s="43"/>
      <c r="U1244" s="43"/>
      <c r="V1244" s="45"/>
      <c r="W1244" s="45"/>
      <c r="X1244" s="45"/>
      <c r="Y1244" s="45"/>
      <c r="Z1244" s="45"/>
      <c r="AA1244" s="45"/>
      <c r="AB1244" s="45"/>
      <c r="AC1244" s="45"/>
      <c r="AD1244" s="45"/>
      <c r="AE1244" s="45"/>
      <c r="AF1244" s="45"/>
      <c r="AG1244" s="45"/>
      <c r="AH1244" s="45"/>
      <c r="AI1244" s="45"/>
      <c r="AJ1244" s="45"/>
      <c r="AK1244" s="45"/>
      <c r="AL1244" s="45"/>
      <c r="AM1244" s="45"/>
      <c r="AN1244" s="45"/>
      <c r="AO1244" s="45"/>
      <c r="AP1244" s="45"/>
      <c r="AQ1244" s="45"/>
      <c r="AR1244" s="45"/>
      <c r="AS1244" s="45"/>
      <c r="AT1244" s="45"/>
      <c r="AU1244" s="45"/>
      <c r="AV1244" s="45"/>
      <c r="AW1244" s="45"/>
      <c r="AX1244" s="45"/>
      <c r="DI1244" s="41"/>
    </row>
    <row r="1245" spans="1:251" ht="14.25">
      <c r="A1245" s="43"/>
      <c r="B1245" s="47"/>
      <c r="C1245" s="42"/>
      <c r="D1245" s="42"/>
      <c r="E1245" s="42"/>
      <c r="F1245" s="42"/>
      <c r="G1245" s="42"/>
      <c r="H1245" s="42"/>
      <c r="I1245" s="42"/>
      <c r="J1245" s="42"/>
      <c r="K1245" s="42"/>
      <c r="L1245" s="48"/>
      <c r="M1245" s="48"/>
      <c r="N1245" s="48"/>
      <c r="O1245" s="48"/>
      <c r="P1245" s="42"/>
      <c r="Q1245" s="42"/>
      <c r="R1245" s="42"/>
      <c r="S1245" s="42"/>
      <c r="T1245" s="42"/>
      <c r="U1245" s="42"/>
      <c r="V1245" s="49"/>
      <c r="W1245" s="49"/>
      <c r="X1245" s="49"/>
      <c r="Y1245" s="49"/>
      <c r="Z1245" s="49"/>
      <c r="AA1245" s="49"/>
      <c r="AB1245" s="49"/>
      <c r="AC1245" s="49"/>
      <c r="AD1245" s="49"/>
      <c r="AE1245" s="49"/>
      <c r="AF1245" s="49"/>
      <c r="AG1245" s="49"/>
      <c r="AH1245" s="49"/>
      <c r="AI1245" s="49"/>
      <c r="AJ1245" s="49"/>
      <c r="AK1245" s="49"/>
      <c r="AL1245" s="49"/>
      <c r="AM1245" s="49"/>
      <c r="AN1245" s="49"/>
      <c r="AO1245" s="49"/>
      <c r="AP1245" s="49"/>
      <c r="AQ1245" s="49"/>
      <c r="AR1245" s="49"/>
      <c r="AS1245" s="49"/>
      <c r="AT1245" s="49"/>
      <c r="AU1245" s="49"/>
      <c r="AV1245" s="49"/>
      <c r="AW1245" s="49"/>
      <c r="AX1245" s="50"/>
    </row>
    <row r="1246" spans="1:251" ht="12" customHeight="1">
      <c r="A1246" s="43"/>
      <c r="B1246" s="129" t="s">
        <v>487</v>
      </c>
      <c r="C1246" s="130"/>
      <c r="D1246" s="130"/>
      <c r="E1246" s="130"/>
      <c r="F1246" s="130"/>
      <c r="G1246" s="130"/>
      <c r="H1246" s="130"/>
      <c r="I1246" s="130"/>
      <c r="J1246" s="130"/>
      <c r="K1246" s="130"/>
      <c r="L1246" s="130"/>
      <c r="M1246" s="130"/>
      <c r="N1246" s="130"/>
      <c r="O1246" s="130"/>
      <c r="P1246" s="130"/>
      <c r="Q1246" s="130"/>
      <c r="R1246" s="130"/>
      <c r="S1246" s="130"/>
      <c r="T1246" s="130"/>
      <c r="U1246" s="130"/>
      <c r="V1246" s="130"/>
      <c r="W1246" s="130"/>
      <c r="X1246" s="130"/>
      <c r="Y1246" s="130"/>
      <c r="Z1246" s="130"/>
      <c r="AA1246" s="130"/>
      <c r="AB1246" s="130"/>
      <c r="AC1246" s="130"/>
      <c r="AD1246" s="130"/>
      <c r="AE1246" s="130"/>
      <c r="AF1246" s="130"/>
      <c r="AG1246" s="130"/>
      <c r="AH1246" s="130"/>
      <c r="AI1246" s="130"/>
      <c r="AJ1246" s="130"/>
      <c r="AK1246" s="130"/>
      <c r="AL1246" s="130"/>
      <c r="AM1246" s="130"/>
      <c r="AN1246" s="130"/>
      <c r="AO1246" s="130"/>
      <c r="AP1246" s="130"/>
      <c r="AQ1246" s="130"/>
      <c r="AR1246" s="130"/>
      <c r="AS1246" s="130"/>
      <c r="AT1246" s="130"/>
      <c r="AU1246" s="130"/>
      <c r="AV1246" s="130"/>
      <c r="AW1246" s="130"/>
      <c r="AX1246" s="131"/>
    </row>
    <row r="1247" spans="1:251" ht="12" customHeight="1">
      <c r="A1247" s="43"/>
      <c r="B1247" s="129"/>
      <c r="C1247" s="130"/>
      <c r="D1247" s="130"/>
      <c r="E1247" s="130"/>
      <c r="F1247" s="130"/>
      <c r="G1247" s="130"/>
      <c r="H1247" s="130"/>
      <c r="I1247" s="130"/>
      <c r="J1247" s="130"/>
      <c r="K1247" s="130"/>
      <c r="L1247" s="130"/>
      <c r="M1247" s="130"/>
      <c r="N1247" s="130"/>
      <c r="O1247" s="130"/>
      <c r="P1247" s="130"/>
      <c r="Q1247" s="130"/>
      <c r="R1247" s="130"/>
      <c r="S1247" s="130"/>
      <c r="T1247" s="130"/>
      <c r="U1247" s="130"/>
      <c r="V1247" s="130"/>
      <c r="W1247" s="130"/>
      <c r="X1247" s="130"/>
      <c r="Y1247" s="130"/>
      <c r="Z1247" s="130"/>
      <c r="AA1247" s="130"/>
      <c r="AB1247" s="130"/>
      <c r="AC1247" s="130"/>
      <c r="AD1247" s="130"/>
      <c r="AE1247" s="130"/>
      <c r="AF1247" s="130"/>
      <c r="AG1247" s="130"/>
      <c r="AH1247" s="130"/>
      <c r="AI1247" s="130"/>
      <c r="AJ1247" s="130"/>
      <c r="AK1247" s="130"/>
      <c r="AL1247" s="130"/>
      <c r="AM1247" s="130"/>
      <c r="AN1247" s="130"/>
      <c r="AO1247" s="130"/>
      <c r="AP1247" s="130"/>
      <c r="AQ1247" s="130"/>
      <c r="AR1247" s="130"/>
      <c r="AS1247" s="130"/>
      <c r="AT1247" s="130"/>
      <c r="AU1247" s="130"/>
      <c r="AV1247" s="130"/>
      <c r="AW1247" s="130"/>
      <c r="AX1247" s="131"/>
      <c r="BC1247" s="51"/>
    </row>
    <row r="1248" spans="1:251" ht="12" customHeight="1">
      <c r="A1248" s="43"/>
      <c r="B1248" s="129"/>
      <c r="C1248" s="130"/>
      <c r="D1248" s="130"/>
      <c r="E1248" s="130"/>
      <c r="F1248" s="130"/>
      <c r="G1248" s="130"/>
      <c r="H1248" s="130"/>
      <c r="I1248" s="130"/>
      <c r="J1248" s="130"/>
      <c r="K1248" s="130"/>
      <c r="L1248" s="130"/>
      <c r="M1248" s="130"/>
      <c r="N1248" s="130"/>
      <c r="O1248" s="130"/>
      <c r="P1248" s="130"/>
      <c r="Q1248" s="130"/>
      <c r="R1248" s="130"/>
      <c r="S1248" s="130"/>
      <c r="T1248" s="130"/>
      <c r="U1248" s="130"/>
      <c r="V1248" s="130"/>
      <c r="W1248" s="130"/>
      <c r="X1248" s="130"/>
      <c r="Y1248" s="130"/>
      <c r="Z1248" s="130"/>
      <c r="AA1248" s="130"/>
      <c r="AB1248" s="130"/>
      <c r="AC1248" s="130"/>
      <c r="AD1248" s="130"/>
      <c r="AE1248" s="130"/>
      <c r="AF1248" s="130"/>
      <c r="AG1248" s="130"/>
      <c r="AH1248" s="130"/>
      <c r="AI1248" s="130"/>
      <c r="AJ1248" s="130"/>
      <c r="AK1248" s="130"/>
      <c r="AL1248" s="130"/>
      <c r="AM1248" s="130"/>
      <c r="AN1248" s="130"/>
      <c r="AO1248" s="130"/>
      <c r="AP1248" s="130"/>
      <c r="AQ1248" s="130"/>
      <c r="AR1248" s="130"/>
      <c r="AS1248" s="130"/>
      <c r="AT1248" s="130"/>
      <c r="AU1248" s="130"/>
      <c r="AV1248" s="130"/>
      <c r="AW1248" s="130"/>
      <c r="AX1248" s="131"/>
    </row>
    <row r="1249" spans="1:113" ht="12" customHeight="1">
      <c r="A1249" s="43"/>
      <c r="B1249" s="129"/>
      <c r="C1249" s="130"/>
      <c r="D1249" s="130"/>
      <c r="E1249" s="130"/>
      <c r="F1249" s="130"/>
      <c r="G1249" s="130"/>
      <c r="H1249" s="130"/>
      <c r="I1249" s="130"/>
      <c r="J1249" s="130"/>
      <c r="K1249" s="130"/>
      <c r="L1249" s="130"/>
      <c r="M1249" s="130"/>
      <c r="N1249" s="130"/>
      <c r="O1249" s="130"/>
      <c r="P1249" s="130"/>
      <c r="Q1249" s="130"/>
      <c r="R1249" s="130"/>
      <c r="S1249" s="130"/>
      <c r="T1249" s="130"/>
      <c r="U1249" s="130"/>
      <c r="V1249" s="130"/>
      <c r="W1249" s="130"/>
      <c r="X1249" s="130"/>
      <c r="Y1249" s="130"/>
      <c r="Z1249" s="130"/>
      <c r="AA1249" s="130"/>
      <c r="AB1249" s="130"/>
      <c r="AC1249" s="130"/>
      <c r="AD1249" s="130"/>
      <c r="AE1249" s="130"/>
      <c r="AF1249" s="130"/>
      <c r="AG1249" s="130"/>
      <c r="AH1249" s="130"/>
      <c r="AI1249" s="130"/>
      <c r="AJ1249" s="130"/>
      <c r="AK1249" s="130"/>
      <c r="AL1249" s="130"/>
      <c r="AM1249" s="130"/>
      <c r="AN1249" s="130"/>
      <c r="AO1249" s="130"/>
      <c r="AP1249" s="130"/>
      <c r="AQ1249" s="130"/>
      <c r="AR1249" s="130"/>
      <c r="AS1249" s="130"/>
      <c r="AT1249" s="130"/>
      <c r="AU1249" s="130"/>
      <c r="AV1249" s="130"/>
      <c r="AW1249" s="130"/>
      <c r="AX1249" s="131"/>
    </row>
    <row r="1250" spans="1:113" ht="12" customHeight="1">
      <c r="A1250" s="43"/>
      <c r="B1250" s="129"/>
      <c r="C1250" s="130"/>
      <c r="D1250" s="130"/>
      <c r="E1250" s="130"/>
      <c r="F1250" s="130"/>
      <c r="G1250" s="130"/>
      <c r="H1250" s="130"/>
      <c r="I1250" s="130"/>
      <c r="J1250" s="130"/>
      <c r="K1250" s="130"/>
      <c r="L1250" s="130"/>
      <c r="M1250" s="130"/>
      <c r="N1250" s="130"/>
      <c r="O1250" s="130"/>
      <c r="P1250" s="130"/>
      <c r="Q1250" s="130"/>
      <c r="R1250" s="130"/>
      <c r="S1250" s="130"/>
      <c r="T1250" s="130"/>
      <c r="U1250" s="130"/>
      <c r="V1250" s="130"/>
      <c r="W1250" s="130"/>
      <c r="X1250" s="130"/>
      <c r="Y1250" s="130"/>
      <c r="Z1250" s="130"/>
      <c r="AA1250" s="130"/>
      <c r="AB1250" s="130"/>
      <c r="AC1250" s="130"/>
      <c r="AD1250" s="130"/>
      <c r="AE1250" s="130"/>
      <c r="AF1250" s="130"/>
      <c r="AG1250" s="130"/>
      <c r="AH1250" s="130"/>
      <c r="AI1250" s="130"/>
      <c r="AJ1250" s="130"/>
      <c r="AK1250" s="130"/>
      <c r="AL1250" s="130"/>
      <c r="AM1250" s="130"/>
      <c r="AN1250" s="130"/>
      <c r="AO1250" s="130"/>
      <c r="AP1250" s="130"/>
      <c r="AQ1250" s="130"/>
      <c r="AR1250" s="130"/>
      <c r="AS1250" s="130"/>
      <c r="AT1250" s="130"/>
      <c r="AU1250" s="130"/>
      <c r="AV1250" s="130"/>
      <c r="AW1250" s="130"/>
      <c r="AX1250" s="131"/>
    </row>
    <row r="1251" spans="1:113" ht="15" thickBot="1">
      <c r="A1251" s="52"/>
      <c r="B1251" s="53"/>
      <c r="C1251" s="54"/>
      <c r="D1251" s="54"/>
      <c r="E1251" s="54"/>
      <c r="F1251" s="54"/>
      <c r="G1251" s="54"/>
      <c r="H1251" s="54"/>
      <c r="I1251" s="54"/>
      <c r="J1251" s="54"/>
      <c r="K1251" s="54"/>
      <c r="L1251" s="54"/>
      <c r="M1251" s="54"/>
      <c r="N1251" s="54"/>
      <c r="O1251" s="54"/>
      <c r="P1251" s="54"/>
      <c r="Q1251" s="54"/>
      <c r="R1251" s="54"/>
      <c r="S1251" s="54"/>
      <c r="T1251" s="54"/>
      <c r="U1251" s="54"/>
      <c r="V1251" s="54"/>
      <c r="W1251" s="54"/>
      <c r="X1251" s="54"/>
      <c r="Y1251" s="54"/>
      <c r="Z1251" s="54"/>
      <c r="AA1251" s="54"/>
      <c r="AB1251" s="54"/>
      <c r="AC1251" s="54"/>
      <c r="AD1251" s="54"/>
      <c r="AE1251" s="54"/>
      <c r="AF1251" s="54"/>
      <c r="AG1251" s="54"/>
      <c r="AH1251" s="54"/>
      <c r="AI1251" s="54"/>
      <c r="AJ1251" s="54"/>
      <c r="AK1251" s="54"/>
      <c r="AL1251" s="54"/>
      <c r="AM1251" s="54"/>
      <c r="AN1251" s="54"/>
      <c r="AO1251" s="54"/>
      <c r="AP1251" s="54"/>
      <c r="AQ1251" s="54"/>
      <c r="AR1251" s="54"/>
      <c r="AS1251" s="54"/>
      <c r="AT1251" s="54"/>
      <c r="AU1251" s="54"/>
      <c r="AV1251" s="54"/>
      <c r="AW1251" s="54"/>
      <c r="AX1251" s="55"/>
    </row>
    <row r="1252" spans="1:113">
      <c r="B1252" s="56"/>
    </row>
    <row r="1253" spans="1:113" ht="15" thickBot="1">
      <c r="A1253" s="46"/>
      <c r="B1253" s="45" t="s">
        <v>245</v>
      </c>
      <c r="C1253" s="43"/>
      <c r="D1253" s="43"/>
      <c r="E1253" s="43"/>
      <c r="F1253" s="43"/>
      <c r="G1253" s="43"/>
      <c r="H1253" s="43"/>
      <c r="I1253" s="43"/>
      <c r="J1253" s="43"/>
      <c r="K1253" s="43"/>
      <c r="L1253" s="44"/>
      <c r="M1253" s="44"/>
      <c r="N1253" s="44"/>
      <c r="O1253" s="44"/>
      <c r="P1253" s="43"/>
      <c r="Q1253" s="43"/>
      <c r="R1253" s="43"/>
      <c r="S1253" s="43"/>
      <c r="T1253" s="43"/>
      <c r="U1253" s="43"/>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DI1253" s="41"/>
    </row>
    <row r="1254" spans="1:113" ht="14.25">
      <c r="A1254" s="43"/>
      <c r="B1254" s="47"/>
      <c r="C1254" s="42"/>
      <c r="D1254" s="42"/>
      <c r="E1254" s="42"/>
      <c r="F1254" s="42"/>
      <c r="G1254" s="42"/>
      <c r="H1254" s="42"/>
      <c r="I1254" s="42"/>
      <c r="J1254" s="42"/>
      <c r="K1254" s="42"/>
      <c r="L1254" s="48"/>
      <c r="M1254" s="48"/>
      <c r="N1254" s="48"/>
      <c r="O1254" s="48"/>
      <c r="P1254" s="42"/>
      <c r="Q1254" s="42"/>
      <c r="R1254" s="42"/>
      <c r="S1254" s="42"/>
      <c r="T1254" s="42"/>
      <c r="U1254" s="42"/>
      <c r="V1254" s="49"/>
      <c r="W1254" s="49"/>
      <c r="X1254" s="49"/>
      <c r="Y1254" s="49"/>
      <c r="Z1254" s="49"/>
      <c r="AA1254" s="49"/>
      <c r="AB1254" s="49"/>
      <c r="AC1254" s="49"/>
      <c r="AD1254" s="49"/>
      <c r="AE1254" s="49"/>
      <c r="AF1254" s="49"/>
      <c r="AG1254" s="49"/>
      <c r="AH1254" s="49"/>
      <c r="AI1254" s="49"/>
      <c r="AJ1254" s="49"/>
      <c r="AK1254" s="49"/>
      <c r="AL1254" s="49"/>
      <c r="AM1254" s="49"/>
      <c r="AN1254" s="49"/>
      <c r="AO1254" s="49"/>
      <c r="AP1254" s="49"/>
      <c r="AQ1254" s="49"/>
      <c r="AR1254" s="49"/>
      <c r="AS1254" s="49"/>
      <c r="AT1254" s="49"/>
      <c r="AU1254" s="49"/>
      <c r="AV1254" s="49"/>
      <c r="AW1254" s="49"/>
      <c r="AX1254" s="50"/>
    </row>
    <row r="1255" spans="1:113" ht="12" customHeight="1">
      <c r="A1255" s="43"/>
      <c r="B1255" s="129" t="s">
        <v>488</v>
      </c>
      <c r="C1255" s="130"/>
      <c r="D1255" s="130"/>
      <c r="E1255" s="130"/>
      <c r="F1255" s="130"/>
      <c r="G1255" s="130"/>
      <c r="H1255" s="130"/>
      <c r="I1255" s="130"/>
      <c r="J1255" s="130"/>
      <c r="K1255" s="130"/>
      <c r="L1255" s="130"/>
      <c r="M1255" s="130"/>
      <c r="N1255" s="130"/>
      <c r="O1255" s="130"/>
      <c r="P1255" s="130"/>
      <c r="Q1255" s="130"/>
      <c r="R1255" s="130"/>
      <c r="S1255" s="130"/>
      <c r="T1255" s="130"/>
      <c r="U1255" s="130"/>
      <c r="V1255" s="130"/>
      <c r="W1255" s="130"/>
      <c r="X1255" s="130"/>
      <c r="Y1255" s="130"/>
      <c r="Z1255" s="130"/>
      <c r="AA1255" s="130"/>
      <c r="AB1255" s="130"/>
      <c r="AC1255" s="130"/>
      <c r="AD1255" s="130"/>
      <c r="AE1255" s="130"/>
      <c r="AF1255" s="130"/>
      <c r="AG1255" s="130"/>
      <c r="AH1255" s="130"/>
      <c r="AI1255" s="130"/>
      <c r="AJ1255" s="130"/>
      <c r="AK1255" s="130"/>
      <c r="AL1255" s="130"/>
      <c r="AM1255" s="130"/>
      <c r="AN1255" s="130"/>
      <c r="AO1255" s="130"/>
      <c r="AP1255" s="130"/>
      <c r="AQ1255" s="130"/>
      <c r="AR1255" s="130"/>
      <c r="AS1255" s="130"/>
      <c r="AT1255" s="130"/>
      <c r="AU1255" s="130"/>
      <c r="AV1255" s="130"/>
      <c r="AW1255" s="130"/>
      <c r="AX1255" s="131"/>
    </row>
    <row r="1256" spans="1:113" ht="12" customHeight="1">
      <c r="A1256" s="43"/>
      <c r="B1256" s="129"/>
      <c r="C1256" s="130"/>
      <c r="D1256" s="130"/>
      <c r="E1256" s="130"/>
      <c r="F1256" s="130"/>
      <c r="G1256" s="130"/>
      <c r="H1256" s="130"/>
      <c r="I1256" s="130"/>
      <c r="J1256" s="130"/>
      <c r="K1256" s="130"/>
      <c r="L1256" s="130"/>
      <c r="M1256" s="130"/>
      <c r="N1256" s="130"/>
      <c r="O1256" s="130"/>
      <c r="P1256" s="130"/>
      <c r="Q1256" s="130"/>
      <c r="R1256" s="130"/>
      <c r="S1256" s="130"/>
      <c r="T1256" s="130"/>
      <c r="U1256" s="130"/>
      <c r="V1256" s="130"/>
      <c r="W1256" s="130"/>
      <c r="X1256" s="130"/>
      <c r="Y1256" s="130"/>
      <c r="Z1256" s="130"/>
      <c r="AA1256" s="130"/>
      <c r="AB1256" s="130"/>
      <c r="AC1256" s="130"/>
      <c r="AD1256" s="130"/>
      <c r="AE1256" s="130"/>
      <c r="AF1256" s="130"/>
      <c r="AG1256" s="130"/>
      <c r="AH1256" s="130"/>
      <c r="AI1256" s="130"/>
      <c r="AJ1256" s="130"/>
      <c r="AK1256" s="130"/>
      <c r="AL1256" s="130"/>
      <c r="AM1256" s="130"/>
      <c r="AN1256" s="130"/>
      <c r="AO1256" s="130"/>
      <c r="AP1256" s="130"/>
      <c r="AQ1256" s="130"/>
      <c r="AR1256" s="130"/>
      <c r="AS1256" s="130"/>
      <c r="AT1256" s="130"/>
      <c r="AU1256" s="130"/>
      <c r="AV1256" s="130"/>
      <c r="AW1256" s="130"/>
      <c r="AX1256" s="131"/>
    </row>
    <row r="1257" spans="1:113" ht="12" customHeight="1">
      <c r="A1257" s="43"/>
      <c r="B1257" s="129"/>
      <c r="C1257" s="130"/>
      <c r="D1257" s="130"/>
      <c r="E1257" s="130"/>
      <c r="F1257" s="130"/>
      <c r="G1257" s="130"/>
      <c r="H1257" s="130"/>
      <c r="I1257" s="130"/>
      <c r="J1257" s="130"/>
      <c r="K1257" s="130"/>
      <c r="L1257" s="130"/>
      <c r="M1257" s="130"/>
      <c r="N1257" s="130"/>
      <c r="O1257" s="130"/>
      <c r="P1257" s="130"/>
      <c r="Q1257" s="130"/>
      <c r="R1257" s="130"/>
      <c r="S1257" s="130"/>
      <c r="T1257" s="130"/>
      <c r="U1257" s="130"/>
      <c r="V1257" s="130"/>
      <c r="W1257" s="130"/>
      <c r="X1257" s="130"/>
      <c r="Y1257" s="130"/>
      <c r="Z1257" s="130"/>
      <c r="AA1257" s="130"/>
      <c r="AB1257" s="130"/>
      <c r="AC1257" s="130"/>
      <c r="AD1257" s="130"/>
      <c r="AE1257" s="130"/>
      <c r="AF1257" s="130"/>
      <c r="AG1257" s="130"/>
      <c r="AH1257" s="130"/>
      <c r="AI1257" s="130"/>
      <c r="AJ1257" s="130"/>
      <c r="AK1257" s="130"/>
      <c r="AL1257" s="130"/>
      <c r="AM1257" s="130"/>
      <c r="AN1257" s="130"/>
      <c r="AO1257" s="130"/>
      <c r="AP1257" s="130"/>
      <c r="AQ1257" s="130"/>
      <c r="AR1257" s="130"/>
      <c r="AS1257" s="130"/>
      <c r="AT1257" s="130"/>
      <c r="AU1257" s="130"/>
      <c r="AV1257" s="130"/>
      <c r="AW1257" s="130"/>
      <c r="AX1257" s="131"/>
    </row>
    <row r="1258" spans="1:113" ht="12" customHeight="1">
      <c r="A1258" s="43"/>
      <c r="B1258" s="129"/>
      <c r="C1258" s="130"/>
      <c r="D1258" s="130"/>
      <c r="E1258" s="130"/>
      <c r="F1258" s="130"/>
      <c r="G1258" s="130"/>
      <c r="H1258" s="130"/>
      <c r="I1258" s="130"/>
      <c r="J1258" s="130"/>
      <c r="K1258" s="130"/>
      <c r="L1258" s="130"/>
      <c r="M1258" s="130"/>
      <c r="N1258" s="130"/>
      <c r="O1258" s="130"/>
      <c r="P1258" s="130"/>
      <c r="Q1258" s="130"/>
      <c r="R1258" s="130"/>
      <c r="S1258" s="130"/>
      <c r="T1258" s="130"/>
      <c r="U1258" s="130"/>
      <c r="V1258" s="130"/>
      <c r="W1258" s="130"/>
      <c r="X1258" s="130"/>
      <c r="Y1258" s="130"/>
      <c r="Z1258" s="130"/>
      <c r="AA1258" s="130"/>
      <c r="AB1258" s="130"/>
      <c r="AC1258" s="130"/>
      <c r="AD1258" s="130"/>
      <c r="AE1258" s="130"/>
      <c r="AF1258" s="130"/>
      <c r="AG1258" s="130"/>
      <c r="AH1258" s="130"/>
      <c r="AI1258" s="130"/>
      <c r="AJ1258" s="130"/>
      <c r="AK1258" s="130"/>
      <c r="AL1258" s="130"/>
      <c r="AM1258" s="130"/>
      <c r="AN1258" s="130"/>
      <c r="AO1258" s="130"/>
      <c r="AP1258" s="130"/>
      <c r="AQ1258" s="130"/>
      <c r="AR1258" s="130"/>
      <c r="AS1258" s="130"/>
      <c r="AT1258" s="130"/>
      <c r="AU1258" s="130"/>
      <c r="AV1258" s="130"/>
      <c r="AW1258" s="130"/>
      <c r="AX1258" s="131"/>
    </row>
    <row r="1259" spans="1:113" ht="12" customHeight="1">
      <c r="A1259" s="43"/>
      <c r="B1259" s="129"/>
      <c r="C1259" s="130"/>
      <c r="D1259" s="130"/>
      <c r="E1259" s="130"/>
      <c r="F1259" s="130"/>
      <c r="G1259" s="130"/>
      <c r="H1259" s="130"/>
      <c r="I1259" s="130"/>
      <c r="J1259" s="130"/>
      <c r="K1259" s="130"/>
      <c r="L1259" s="130"/>
      <c r="M1259" s="130"/>
      <c r="N1259" s="130"/>
      <c r="O1259" s="130"/>
      <c r="P1259" s="130"/>
      <c r="Q1259" s="130"/>
      <c r="R1259" s="130"/>
      <c r="S1259" s="130"/>
      <c r="T1259" s="130"/>
      <c r="U1259" s="130"/>
      <c r="V1259" s="130"/>
      <c r="W1259" s="130"/>
      <c r="X1259" s="130"/>
      <c r="Y1259" s="130"/>
      <c r="Z1259" s="130"/>
      <c r="AA1259" s="130"/>
      <c r="AB1259" s="130"/>
      <c r="AC1259" s="130"/>
      <c r="AD1259" s="130"/>
      <c r="AE1259" s="130"/>
      <c r="AF1259" s="130"/>
      <c r="AG1259" s="130"/>
      <c r="AH1259" s="130"/>
      <c r="AI1259" s="130"/>
      <c r="AJ1259" s="130"/>
      <c r="AK1259" s="130"/>
      <c r="AL1259" s="130"/>
      <c r="AM1259" s="130"/>
      <c r="AN1259" s="130"/>
      <c r="AO1259" s="130"/>
      <c r="AP1259" s="130"/>
      <c r="AQ1259" s="130"/>
      <c r="AR1259" s="130"/>
      <c r="AS1259" s="130"/>
      <c r="AT1259" s="130"/>
      <c r="AU1259" s="130"/>
      <c r="AV1259" s="130"/>
      <c r="AW1259" s="130"/>
      <c r="AX1259" s="131"/>
      <c r="BC1259" s="51"/>
    </row>
    <row r="1260" spans="1:113" ht="12" customHeight="1">
      <c r="A1260" s="43"/>
      <c r="B1260" s="129"/>
      <c r="C1260" s="130"/>
      <c r="D1260" s="130"/>
      <c r="E1260" s="130"/>
      <c r="F1260" s="130"/>
      <c r="G1260" s="130"/>
      <c r="H1260" s="130"/>
      <c r="I1260" s="130"/>
      <c r="J1260" s="130"/>
      <c r="K1260" s="130"/>
      <c r="L1260" s="130"/>
      <c r="M1260" s="130"/>
      <c r="N1260" s="130"/>
      <c r="O1260" s="130"/>
      <c r="P1260" s="130"/>
      <c r="Q1260" s="130"/>
      <c r="R1260" s="130"/>
      <c r="S1260" s="130"/>
      <c r="T1260" s="130"/>
      <c r="U1260" s="130"/>
      <c r="V1260" s="130"/>
      <c r="W1260" s="130"/>
      <c r="X1260" s="130"/>
      <c r="Y1260" s="130"/>
      <c r="Z1260" s="130"/>
      <c r="AA1260" s="130"/>
      <c r="AB1260" s="130"/>
      <c r="AC1260" s="130"/>
      <c r="AD1260" s="130"/>
      <c r="AE1260" s="130"/>
      <c r="AF1260" s="130"/>
      <c r="AG1260" s="130"/>
      <c r="AH1260" s="130"/>
      <c r="AI1260" s="130"/>
      <c r="AJ1260" s="130"/>
      <c r="AK1260" s="130"/>
      <c r="AL1260" s="130"/>
      <c r="AM1260" s="130"/>
      <c r="AN1260" s="130"/>
      <c r="AO1260" s="130"/>
      <c r="AP1260" s="130"/>
      <c r="AQ1260" s="130"/>
      <c r="AR1260" s="130"/>
      <c r="AS1260" s="130"/>
      <c r="AT1260" s="130"/>
      <c r="AU1260" s="130"/>
      <c r="AV1260" s="130"/>
      <c r="AW1260" s="130"/>
      <c r="AX1260" s="131"/>
    </row>
    <row r="1261" spans="1:113" ht="12" customHeight="1">
      <c r="A1261" s="43"/>
      <c r="B1261" s="129"/>
      <c r="C1261" s="130"/>
      <c r="D1261" s="130"/>
      <c r="E1261" s="130"/>
      <c r="F1261" s="130"/>
      <c r="G1261" s="130"/>
      <c r="H1261" s="130"/>
      <c r="I1261" s="130"/>
      <c r="J1261" s="130"/>
      <c r="K1261" s="130"/>
      <c r="L1261" s="130"/>
      <c r="M1261" s="130"/>
      <c r="N1261" s="130"/>
      <c r="O1261" s="130"/>
      <c r="P1261" s="130"/>
      <c r="Q1261" s="130"/>
      <c r="R1261" s="130"/>
      <c r="S1261" s="130"/>
      <c r="T1261" s="130"/>
      <c r="U1261" s="130"/>
      <c r="V1261" s="130"/>
      <c r="W1261" s="130"/>
      <c r="X1261" s="130"/>
      <c r="Y1261" s="130"/>
      <c r="Z1261" s="130"/>
      <c r="AA1261" s="130"/>
      <c r="AB1261" s="130"/>
      <c r="AC1261" s="130"/>
      <c r="AD1261" s="130"/>
      <c r="AE1261" s="130"/>
      <c r="AF1261" s="130"/>
      <c r="AG1261" s="130"/>
      <c r="AH1261" s="130"/>
      <c r="AI1261" s="130"/>
      <c r="AJ1261" s="130"/>
      <c r="AK1261" s="130"/>
      <c r="AL1261" s="130"/>
      <c r="AM1261" s="130"/>
      <c r="AN1261" s="130"/>
      <c r="AO1261" s="130"/>
      <c r="AP1261" s="130"/>
      <c r="AQ1261" s="130"/>
      <c r="AR1261" s="130"/>
      <c r="AS1261" s="130"/>
      <c r="AT1261" s="130"/>
      <c r="AU1261" s="130"/>
      <c r="AV1261" s="130"/>
      <c r="AW1261" s="130"/>
      <c r="AX1261" s="131"/>
    </row>
    <row r="1262" spans="1:113" ht="12" customHeight="1">
      <c r="A1262" s="43"/>
      <c r="B1262" s="129"/>
      <c r="C1262" s="130"/>
      <c r="D1262" s="130"/>
      <c r="E1262" s="130"/>
      <c r="F1262" s="130"/>
      <c r="G1262" s="130"/>
      <c r="H1262" s="130"/>
      <c r="I1262" s="130"/>
      <c r="J1262" s="130"/>
      <c r="K1262" s="130"/>
      <c r="L1262" s="130"/>
      <c r="M1262" s="130"/>
      <c r="N1262" s="130"/>
      <c r="O1262" s="130"/>
      <c r="P1262" s="130"/>
      <c r="Q1262" s="130"/>
      <c r="R1262" s="130"/>
      <c r="S1262" s="130"/>
      <c r="T1262" s="130"/>
      <c r="U1262" s="130"/>
      <c r="V1262" s="130"/>
      <c r="W1262" s="130"/>
      <c r="X1262" s="130"/>
      <c r="Y1262" s="130"/>
      <c r="Z1262" s="130"/>
      <c r="AA1262" s="130"/>
      <c r="AB1262" s="130"/>
      <c r="AC1262" s="130"/>
      <c r="AD1262" s="130"/>
      <c r="AE1262" s="130"/>
      <c r="AF1262" s="130"/>
      <c r="AG1262" s="130"/>
      <c r="AH1262" s="130"/>
      <c r="AI1262" s="130"/>
      <c r="AJ1262" s="130"/>
      <c r="AK1262" s="130"/>
      <c r="AL1262" s="130"/>
      <c r="AM1262" s="130"/>
      <c r="AN1262" s="130"/>
      <c r="AO1262" s="130"/>
      <c r="AP1262" s="130"/>
      <c r="AQ1262" s="130"/>
      <c r="AR1262" s="130"/>
      <c r="AS1262" s="130"/>
      <c r="AT1262" s="130"/>
      <c r="AU1262" s="130"/>
      <c r="AV1262" s="130"/>
      <c r="AW1262" s="130"/>
      <c r="AX1262" s="131"/>
    </row>
    <row r="1263" spans="1:113" ht="15" thickBot="1">
      <c r="A1263" s="52"/>
      <c r="B1263" s="53"/>
      <c r="C1263" s="54"/>
      <c r="D1263" s="54"/>
      <c r="E1263" s="54"/>
      <c r="F1263" s="54"/>
      <c r="G1263" s="54"/>
      <c r="H1263" s="54"/>
      <c r="I1263" s="54"/>
      <c r="J1263" s="54"/>
      <c r="K1263" s="54"/>
      <c r="L1263" s="54"/>
      <c r="M1263" s="54"/>
      <c r="N1263" s="54"/>
      <c r="O1263" s="54"/>
      <c r="P1263" s="54"/>
      <c r="Q1263" s="54"/>
      <c r="R1263" s="54"/>
      <c r="S1263" s="54"/>
      <c r="T1263" s="54"/>
      <c r="U1263" s="54"/>
      <c r="V1263" s="54"/>
      <c r="W1263" s="54"/>
      <c r="X1263" s="54"/>
      <c r="Y1263" s="54"/>
      <c r="Z1263" s="54"/>
      <c r="AA1263" s="54"/>
      <c r="AB1263" s="54"/>
      <c r="AC1263" s="54"/>
      <c r="AD1263" s="54"/>
      <c r="AE1263" s="54"/>
      <c r="AF1263" s="54"/>
      <c r="AG1263" s="54"/>
      <c r="AH1263" s="54"/>
      <c r="AI1263" s="54"/>
      <c r="AJ1263" s="54"/>
      <c r="AK1263" s="54"/>
      <c r="AL1263" s="54"/>
      <c r="AM1263" s="54"/>
      <c r="AN1263" s="54"/>
      <c r="AO1263" s="54"/>
      <c r="AP1263" s="54"/>
      <c r="AQ1263" s="54"/>
      <c r="AR1263" s="54"/>
      <c r="AS1263" s="54"/>
      <c r="AT1263" s="54"/>
      <c r="AU1263" s="54"/>
      <c r="AV1263" s="54"/>
      <c r="AW1263" s="54"/>
      <c r="AX1263" s="55"/>
    </row>
    <row r="1264" spans="1:113">
      <c r="B1264" s="56"/>
    </row>
    <row r="1265" spans="1:251" ht="14.25">
      <c r="B1265" s="45" t="s">
        <v>247</v>
      </c>
      <c r="C1265" s="43"/>
      <c r="D1265" s="43"/>
      <c r="E1265" s="43"/>
      <c r="F1265" s="43"/>
      <c r="G1265" s="43"/>
      <c r="H1265" s="43"/>
      <c r="I1265" s="43"/>
      <c r="J1265" s="43"/>
      <c r="K1265" s="43"/>
      <c r="L1265" s="44"/>
      <c r="M1265" s="44"/>
      <c r="N1265" s="44"/>
      <c r="O1265" s="44"/>
      <c r="P1265" s="43"/>
      <c r="Q1265" s="43"/>
      <c r="R1265" s="43"/>
      <c r="S1265" s="43"/>
      <c r="T1265" s="43"/>
      <c r="U1265" s="43"/>
      <c r="V1265" s="45"/>
      <c r="W1265" s="45"/>
      <c r="X1265" s="45"/>
      <c r="Y1265" s="45"/>
      <c r="Z1265" s="45"/>
      <c r="AA1265" s="45"/>
      <c r="AB1265" s="45"/>
      <c r="AC1265" s="45"/>
      <c r="AD1265" s="45"/>
      <c r="AE1265" s="45"/>
      <c r="AF1265" s="45"/>
      <c r="AG1265" s="45"/>
      <c r="AH1265" s="45"/>
      <c r="AI1265" s="45"/>
      <c r="AJ1265" s="45"/>
      <c r="AK1265" s="45"/>
      <c r="AL1265" s="45"/>
      <c r="AM1265" s="45"/>
      <c r="AN1265" s="45"/>
      <c r="AO1265" s="45"/>
      <c r="AP1265" s="45"/>
      <c r="AQ1265" s="45"/>
      <c r="AR1265" s="45"/>
      <c r="AS1265" s="45"/>
      <c r="AT1265" s="45"/>
      <c r="AU1265" s="45"/>
      <c r="AV1265" s="45"/>
      <c r="AW1265" s="45"/>
      <c r="AX1265" s="45"/>
    </row>
    <row r="1266" spans="1:251" ht="15" thickBot="1">
      <c r="B1266" s="43"/>
      <c r="C1266" s="43"/>
      <c r="D1266" s="43"/>
      <c r="E1266" s="43"/>
      <c r="F1266" s="43"/>
      <c r="G1266" s="43"/>
      <c r="H1266" s="43"/>
      <c r="I1266" s="43"/>
      <c r="J1266" s="43"/>
      <c r="K1266" s="43"/>
      <c r="L1266" s="44"/>
      <c r="M1266" s="44"/>
      <c r="N1266" s="44"/>
      <c r="O1266" s="44"/>
      <c r="P1266" s="43"/>
      <c r="Q1266" s="43"/>
      <c r="R1266" s="43"/>
      <c r="S1266" s="43"/>
      <c r="T1266" s="43"/>
      <c r="U1266" s="43"/>
      <c r="V1266" s="45"/>
      <c r="W1266" s="45"/>
      <c r="X1266" s="45"/>
      <c r="Y1266" s="45"/>
      <c r="Z1266" s="45"/>
      <c r="AA1266" s="45"/>
      <c r="AB1266" s="45"/>
      <c r="AC1266" s="45"/>
      <c r="AD1266" s="45"/>
      <c r="AE1266" s="45"/>
      <c r="AF1266" s="45"/>
      <c r="AG1266" s="45"/>
      <c r="AH1266" s="45"/>
      <c r="AI1266" s="45"/>
      <c r="AJ1266" s="45"/>
      <c r="AK1266" s="45"/>
      <c r="AL1266" s="45"/>
      <c r="AM1266" s="45"/>
      <c r="AN1266" s="45"/>
      <c r="AO1266" s="45"/>
      <c r="AP1266" s="45"/>
      <c r="AQ1266" s="45"/>
      <c r="AR1266" s="45"/>
      <c r="AS1266" s="45"/>
      <c r="AT1266" s="45"/>
      <c r="AU1266" s="45"/>
      <c r="AV1266" s="45"/>
      <c r="AW1266" s="45"/>
      <c r="AX1266" s="57" t="s">
        <v>248</v>
      </c>
    </row>
    <row r="1267" spans="1:251" s="51" customFormat="1" ht="13.5" customHeight="1">
      <c r="A1267" s="43"/>
      <c r="B1267" s="132" t="s">
        <v>249</v>
      </c>
      <c r="C1267" s="133"/>
      <c r="D1267" s="133"/>
      <c r="E1267" s="133"/>
      <c r="F1267" s="133"/>
      <c r="G1267" s="133"/>
      <c r="H1267" s="133"/>
      <c r="I1267" s="133"/>
      <c r="J1267" s="133"/>
      <c r="K1267" s="133"/>
      <c r="L1267" s="133"/>
      <c r="M1267" s="133"/>
      <c r="N1267" s="133"/>
      <c r="O1267" s="133"/>
      <c r="P1267" s="133"/>
      <c r="Q1267" s="133"/>
      <c r="R1267" s="133"/>
      <c r="S1267" s="133"/>
      <c r="T1267" s="133"/>
      <c r="U1267" s="133"/>
      <c r="V1267" s="133"/>
      <c r="W1267" s="133"/>
      <c r="X1267" s="133"/>
      <c r="Y1267" s="133"/>
      <c r="Z1267" s="134"/>
      <c r="AA1267" s="138" t="s">
        <v>250</v>
      </c>
      <c r="AB1267" s="133"/>
      <c r="AC1267" s="133"/>
      <c r="AD1267" s="133"/>
      <c r="AE1267" s="133"/>
      <c r="AF1267" s="133"/>
      <c r="AG1267" s="133"/>
      <c r="AH1267" s="133"/>
      <c r="AI1267" s="134"/>
      <c r="AJ1267" s="138" t="s">
        <v>251</v>
      </c>
      <c r="AK1267" s="133"/>
      <c r="AL1267" s="133"/>
      <c r="AM1267" s="133"/>
      <c r="AN1267" s="133"/>
      <c r="AO1267" s="133"/>
      <c r="AP1267" s="133"/>
      <c r="AQ1267" s="133"/>
      <c r="AR1267" s="134"/>
      <c r="AS1267" s="138" t="s">
        <v>252</v>
      </c>
      <c r="AT1267" s="133"/>
      <c r="AU1267" s="133"/>
      <c r="AV1267" s="133"/>
      <c r="AW1267" s="133"/>
      <c r="AX1267" s="140"/>
      <c r="AY1267" s="37"/>
      <c r="AZ1267" s="37"/>
      <c r="BA1267" s="37"/>
      <c r="BB1267" s="37"/>
      <c r="BC1267" s="37"/>
      <c r="BD1267" s="37"/>
      <c r="BE1267" s="37"/>
      <c r="BF1267" s="37"/>
      <c r="BG1267" s="37"/>
      <c r="BH1267" s="37"/>
      <c r="BI1267" s="37"/>
      <c r="BJ1267" s="37"/>
      <c r="BK1267" s="37"/>
      <c r="BL1267" s="37"/>
      <c r="BM1267" s="37"/>
      <c r="BN1267" s="37"/>
      <c r="BO1267" s="37"/>
      <c r="BP1267" s="37"/>
      <c r="BQ1267" s="37"/>
      <c r="BR1267" s="37"/>
      <c r="BS1267" s="37"/>
      <c r="BT1267" s="37"/>
      <c r="BU1267" s="37"/>
      <c r="BV1267" s="37"/>
      <c r="BW1267" s="37"/>
      <c r="BX1267" s="37"/>
      <c r="BY1267" s="37"/>
      <c r="BZ1267" s="37"/>
      <c r="CA1267" s="37"/>
      <c r="CB1267" s="37"/>
      <c r="CC1267" s="37"/>
      <c r="CD1267" s="37"/>
      <c r="CE1267" s="37"/>
      <c r="CF1267" s="37"/>
      <c r="CG1267" s="37"/>
      <c r="CH1267" s="37"/>
      <c r="CI1267" s="37"/>
      <c r="CJ1267" s="37"/>
      <c r="CK1267" s="37"/>
      <c r="CL1267" s="37"/>
      <c r="CM1267" s="37"/>
      <c r="CN1267" s="37"/>
      <c r="CO1267" s="37"/>
      <c r="CP1267" s="37"/>
      <c r="CQ1267" s="37"/>
      <c r="CR1267" s="37"/>
      <c r="CS1267" s="37"/>
      <c r="CT1267" s="37"/>
      <c r="CU1267" s="37"/>
      <c r="CV1267" s="37"/>
      <c r="CW1267" s="37"/>
      <c r="CX1267" s="37"/>
      <c r="CY1267" s="37"/>
      <c r="CZ1267" s="37"/>
      <c r="DA1267" s="37"/>
      <c r="DB1267" s="37"/>
      <c r="DC1267" s="37"/>
      <c r="DD1267" s="37"/>
      <c r="DE1267" s="37"/>
      <c r="DF1267" s="37"/>
      <c r="DG1267" s="37"/>
      <c r="DH1267" s="37"/>
      <c r="DI1267" s="37"/>
      <c r="DJ1267" s="37"/>
      <c r="DK1267" s="37"/>
      <c r="DL1267" s="37"/>
      <c r="DM1267" s="37"/>
      <c r="DN1267" s="37"/>
      <c r="DO1267" s="37"/>
      <c r="DP1267" s="37"/>
      <c r="DQ1267" s="37"/>
      <c r="DR1267" s="37"/>
      <c r="DS1267" s="37"/>
      <c r="DT1267" s="37"/>
      <c r="DU1267" s="37"/>
      <c r="DV1267" s="37"/>
      <c r="DW1267" s="37"/>
      <c r="DX1267" s="37"/>
      <c r="DY1267" s="37"/>
      <c r="DZ1267" s="37"/>
      <c r="EA1267" s="37"/>
      <c r="EB1267" s="37"/>
      <c r="EC1267" s="37"/>
      <c r="ED1267" s="37"/>
      <c r="EE1267" s="37"/>
      <c r="EF1267" s="37"/>
      <c r="EG1267" s="37"/>
      <c r="EH1267" s="37"/>
      <c r="EI1267" s="37"/>
      <c r="EJ1267" s="37"/>
      <c r="EK1267" s="37"/>
      <c r="EL1267" s="37"/>
      <c r="EM1267" s="37"/>
      <c r="EN1267" s="37"/>
      <c r="EO1267" s="37"/>
      <c r="EP1267" s="37"/>
      <c r="EQ1267" s="37"/>
      <c r="ER1267" s="37"/>
      <c r="ES1267" s="37"/>
      <c r="ET1267" s="37"/>
      <c r="EU1267" s="37"/>
      <c r="EV1267" s="37"/>
      <c r="EW1267" s="37"/>
      <c r="EX1267" s="37"/>
      <c r="EY1267" s="37"/>
      <c r="EZ1267" s="37"/>
      <c r="FA1267" s="37"/>
      <c r="FB1267" s="37"/>
      <c r="FC1267" s="37"/>
      <c r="FD1267" s="37"/>
      <c r="FE1267" s="37"/>
      <c r="FF1267" s="37"/>
      <c r="FG1267" s="37"/>
      <c r="FH1267" s="37"/>
      <c r="FI1267" s="37"/>
      <c r="FJ1267" s="37"/>
      <c r="FK1267" s="37"/>
      <c r="FL1267" s="37"/>
      <c r="FM1267" s="37"/>
      <c r="FN1267" s="37"/>
      <c r="FO1267" s="37"/>
      <c r="FP1267" s="37"/>
      <c r="FQ1267" s="37"/>
      <c r="FR1267" s="37"/>
      <c r="FS1267" s="37"/>
      <c r="FT1267" s="37"/>
      <c r="FU1267" s="37"/>
      <c r="FV1267" s="37"/>
      <c r="FW1267" s="37"/>
      <c r="FX1267" s="37"/>
      <c r="FY1267" s="37"/>
      <c r="FZ1267" s="37"/>
      <c r="GA1267" s="37"/>
      <c r="GB1267" s="37"/>
      <c r="GC1267" s="37"/>
      <c r="GD1267" s="37"/>
      <c r="GE1267" s="37"/>
      <c r="GF1267" s="37"/>
      <c r="GG1267" s="37"/>
      <c r="GH1267" s="37"/>
      <c r="GI1267" s="37"/>
      <c r="GJ1267" s="37"/>
      <c r="GK1267" s="37"/>
      <c r="GL1267" s="37"/>
      <c r="GM1267" s="37"/>
      <c r="GN1267" s="37"/>
      <c r="GO1267" s="37"/>
      <c r="GP1267" s="37"/>
      <c r="GQ1267" s="37"/>
      <c r="GR1267" s="37"/>
      <c r="GS1267" s="37"/>
      <c r="GT1267" s="37"/>
      <c r="GU1267" s="37"/>
      <c r="GV1267" s="37"/>
      <c r="GW1267" s="37"/>
      <c r="GX1267" s="37"/>
      <c r="GY1267" s="37"/>
      <c r="GZ1267" s="37"/>
      <c r="HA1267" s="37"/>
      <c r="HB1267" s="37"/>
      <c r="HC1267" s="37"/>
      <c r="HD1267" s="37"/>
      <c r="HE1267" s="37"/>
      <c r="HF1267" s="37"/>
      <c r="HG1267" s="37"/>
      <c r="HH1267" s="37"/>
      <c r="HI1267" s="37"/>
      <c r="HJ1267" s="37"/>
      <c r="HK1267" s="37"/>
      <c r="HL1267" s="37"/>
      <c r="HM1267" s="37"/>
      <c r="HN1267" s="37"/>
      <c r="HO1267" s="37"/>
      <c r="HP1267" s="37"/>
      <c r="HQ1267" s="37"/>
      <c r="HR1267" s="37"/>
      <c r="HS1267" s="37"/>
      <c r="HT1267" s="37"/>
      <c r="HU1267" s="37"/>
      <c r="HV1267" s="37"/>
      <c r="HW1267" s="37"/>
      <c r="HX1267" s="37"/>
      <c r="HY1267" s="37"/>
      <c r="HZ1267" s="37"/>
      <c r="IA1267" s="37"/>
      <c r="IB1267" s="37"/>
      <c r="IC1267" s="37"/>
      <c r="ID1267" s="37"/>
      <c r="IE1267" s="37"/>
      <c r="IF1267" s="37"/>
      <c r="IG1267" s="37"/>
      <c r="IH1267" s="37"/>
      <c r="II1267" s="37"/>
      <c r="IJ1267" s="37"/>
      <c r="IK1267" s="37"/>
      <c r="IL1267" s="37"/>
      <c r="IM1267" s="37"/>
      <c r="IN1267" s="37"/>
      <c r="IO1267" s="37"/>
      <c r="IP1267" s="37"/>
      <c r="IQ1267" s="37"/>
    </row>
    <row r="1268" spans="1:251" s="51" customFormat="1" ht="13.5">
      <c r="A1268" s="43"/>
      <c r="B1268" s="135"/>
      <c r="C1268" s="136"/>
      <c r="D1268" s="136"/>
      <c r="E1268" s="136"/>
      <c r="F1268" s="136"/>
      <c r="G1268" s="136"/>
      <c r="H1268" s="136"/>
      <c r="I1268" s="136"/>
      <c r="J1268" s="136"/>
      <c r="K1268" s="136"/>
      <c r="L1268" s="136"/>
      <c r="M1268" s="136"/>
      <c r="N1268" s="136"/>
      <c r="O1268" s="136"/>
      <c r="P1268" s="136"/>
      <c r="Q1268" s="136"/>
      <c r="R1268" s="136"/>
      <c r="S1268" s="136"/>
      <c r="T1268" s="136"/>
      <c r="U1268" s="136"/>
      <c r="V1268" s="136"/>
      <c r="W1268" s="136"/>
      <c r="X1268" s="136"/>
      <c r="Y1268" s="136"/>
      <c r="Z1268" s="137"/>
      <c r="AA1268" s="139"/>
      <c r="AB1268" s="136"/>
      <c r="AC1268" s="136"/>
      <c r="AD1268" s="136"/>
      <c r="AE1268" s="136"/>
      <c r="AF1268" s="136"/>
      <c r="AG1268" s="136"/>
      <c r="AH1268" s="136"/>
      <c r="AI1268" s="137"/>
      <c r="AJ1268" s="139"/>
      <c r="AK1268" s="136"/>
      <c r="AL1268" s="136"/>
      <c r="AM1268" s="136"/>
      <c r="AN1268" s="136"/>
      <c r="AO1268" s="136"/>
      <c r="AP1268" s="136"/>
      <c r="AQ1268" s="136"/>
      <c r="AR1268" s="137"/>
      <c r="AS1268" s="139"/>
      <c r="AT1268" s="136"/>
      <c r="AU1268" s="136"/>
      <c r="AV1268" s="136"/>
      <c r="AW1268" s="136"/>
      <c r="AX1268" s="141"/>
      <c r="AY1268" s="37"/>
      <c r="AZ1268" s="37"/>
      <c r="BA1268" s="37"/>
      <c r="BB1268" s="58"/>
      <c r="BC1268" s="59"/>
      <c r="BE1268" s="37"/>
      <c r="BF1268" s="37"/>
      <c r="BG1268" s="37"/>
      <c r="BH1268" s="37"/>
      <c r="BI1268" s="37"/>
      <c r="BJ1268" s="37"/>
      <c r="BK1268" s="37"/>
      <c r="BL1268" s="37"/>
      <c r="BM1268" s="37"/>
      <c r="BN1268" s="37"/>
      <c r="BO1268" s="37"/>
      <c r="BP1268" s="37"/>
      <c r="BQ1268" s="37"/>
      <c r="BR1268" s="37"/>
      <c r="BS1268" s="37"/>
      <c r="BT1268" s="37"/>
      <c r="BU1268" s="37"/>
      <c r="BV1268" s="37"/>
      <c r="BW1268" s="37"/>
      <c r="BX1268" s="37"/>
      <c r="BY1268" s="37"/>
      <c r="BZ1268" s="37"/>
      <c r="CA1268" s="37"/>
      <c r="CB1268" s="37"/>
      <c r="CC1268" s="37"/>
      <c r="CD1268" s="37"/>
      <c r="CE1268" s="37"/>
      <c r="CF1268" s="37"/>
      <c r="CG1268" s="37"/>
      <c r="CH1268" s="37"/>
      <c r="CI1268" s="37"/>
      <c r="CJ1268" s="37"/>
      <c r="CK1268" s="37"/>
      <c r="CL1268" s="37"/>
      <c r="CM1268" s="37"/>
      <c r="CN1268" s="37"/>
      <c r="CO1268" s="37"/>
      <c r="CP1268" s="37"/>
      <c r="CQ1268" s="37"/>
      <c r="CR1268" s="37"/>
      <c r="CS1268" s="37"/>
      <c r="CT1268" s="37"/>
      <c r="CU1268" s="37"/>
      <c r="CV1268" s="37"/>
      <c r="CW1268" s="37"/>
      <c r="CX1268" s="37"/>
      <c r="CY1268" s="37"/>
      <c r="CZ1268" s="37"/>
      <c r="DA1268" s="37"/>
      <c r="DB1268" s="37"/>
      <c r="DC1268" s="37"/>
      <c r="DD1268" s="37"/>
      <c r="DE1268" s="37"/>
      <c r="DF1268" s="37"/>
      <c r="DG1268" s="37"/>
      <c r="DH1268" s="37"/>
      <c r="DI1268" s="37"/>
      <c r="DJ1268" s="37"/>
      <c r="DK1268" s="37"/>
      <c r="DL1268" s="37"/>
      <c r="DM1268" s="37"/>
      <c r="DN1268" s="37"/>
      <c r="DO1268" s="37"/>
      <c r="DP1268" s="37"/>
      <c r="DQ1268" s="37"/>
      <c r="DR1268" s="37"/>
      <c r="DS1268" s="37"/>
      <c r="DT1268" s="37"/>
      <c r="DU1268" s="37"/>
      <c r="DV1268" s="37"/>
      <c r="DW1268" s="37"/>
      <c r="DX1268" s="37"/>
      <c r="DY1268" s="37"/>
      <c r="DZ1268" s="37"/>
      <c r="EA1268" s="37"/>
      <c r="EB1268" s="37"/>
      <c r="EC1268" s="37"/>
      <c r="ED1268" s="37"/>
      <c r="EE1268" s="37"/>
      <c r="EF1268" s="37"/>
      <c r="EG1268" s="37"/>
      <c r="EH1268" s="37"/>
      <c r="EI1268" s="37"/>
      <c r="EJ1268" s="37"/>
      <c r="EK1268" s="37"/>
      <c r="EL1268" s="37"/>
      <c r="EM1268" s="37"/>
      <c r="EN1268" s="37"/>
      <c r="EO1268" s="37"/>
      <c r="EP1268" s="37"/>
      <c r="EQ1268" s="37"/>
      <c r="ER1268" s="37"/>
      <c r="ES1268" s="37"/>
      <c r="ET1268" s="37"/>
      <c r="EU1268" s="37"/>
      <c r="EV1268" s="37"/>
      <c r="EW1268" s="37"/>
      <c r="EX1268" s="37"/>
      <c r="EY1268" s="37"/>
      <c r="EZ1268" s="37"/>
      <c r="FA1268" s="37"/>
      <c r="FB1268" s="37"/>
      <c r="FC1268" s="37"/>
      <c r="FD1268" s="37"/>
      <c r="FE1268" s="37"/>
      <c r="FF1268" s="37"/>
      <c r="FG1268" s="37"/>
      <c r="FH1268" s="37"/>
      <c r="FI1268" s="37"/>
      <c r="FJ1268" s="37"/>
      <c r="FK1268" s="37"/>
      <c r="FL1268" s="37"/>
      <c r="FM1268" s="37"/>
      <c r="FN1268" s="37"/>
      <c r="FO1268" s="37"/>
      <c r="FP1268" s="37"/>
      <c r="FQ1268" s="37"/>
      <c r="FR1268" s="37"/>
      <c r="FS1268" s="37"/>
      <c r="FT1268" s="37"/>
      <c r="FU1268" s="37"/>
      <c r="FV1268" s="37"/>
      <c r="FW1268" s="37"/>
      <c r="FX1268" s="37"/>
      <c r="FY1268" s="37"/>
      <c r="FZ1268" s="37"/>
      <c r="GA1268" s="37"/>
      <c r="GB1268" s="37"/>
      <c r="GC1268" s="37"/>
      <c r="GD1268" s="37"/>
      <c r="GE1268" s="37"/>
      <c r="GF1268" s="37"/>
      <c r="GG1268" s="37"/>
      <c r="GH1268" s="37"/>
      <c r="GI1268" s="37"/>
      <c r="GJ1268" s="37"/>
      <c r="GK1268" s="37"/>
      <c r="GL1268" s="37"/>
      <c r="GM1268" s="37"/>
      <c r="GN1268" s="37"/>
      <c r="GO1268" s="37"/>
      <c r="GP1268" s="37"/>
      <c r="GQ1268" s="37"/>
      <c r="GR1268" s="37"/>
      <c r="GS1268" s="37"/>
      <c r="GT1268" s="37"/>
      <c r="GU1268" s="37"/>
      <c r="GV1268" s="37"/>
      <c r="GW1268" s="37"/>
      <c r="GX1268" s="37"/>
      <c r="GY1268" s="37"/>
      <c r="GZ1268" s="37"/>
      <c r="HA1268" s="37"/>
      <c r="HB1268" s="37"/>
      <c r="HC1268" s="37"/>
      <c r="HD1268" s="37"/>
      <c r="HE1268" s="37"/>
      <c r="HF1268" s="37"/>
      <c r="HG1268" s="37"/>
      <c r="HH1268" s="37"/>
      <c r="HI1268" s="37"/>
      <c r="HJ1268" s="37"/>
      <c r="HK1268" s="37"/>
      <c r="HL1268" s="37"/>
      <c r="HM1268" s="37"/>
      <c r="HN1268" s="37"/>
      <c r="HO1268" s="37"/>
      <c r="HP1268" s="37"/>
      <c r="HQ1268" s="37"/>
      <c r="HR1268" s="37"/>
      <c r="HS1268" s="37"/>
      <c r="HT1268" s="37"/>
      <c r="HU1268" s="37"/>
      <c r="HV1268" s="37"/>
      <c r="HW1268" s="37"/>
      <c r="HX1268" s="37"/>
      <c r="HY1268" s="37"/>
      <c r="HZ1268" s="37"/>
      <c r="IA1268" s="37"/>
      <c r="IB1268" s="37"/>
      <c r="IC1268" s="37"/>
      <c r="ID1268" s="37"/>
      <c r="IE1268" s="37"/>
      <c r="IF1268" s="37"/>
      <c r="IG1268" s="37"/>
      <c r="IH1268" s="37"/>
      <c r="II1268" s="37"/>
      <c r="IJ1268" s="37"/>
      <c r="IK1268" s="37"/>
      <c r="IL1268" s="37"/>
      <c r="IM1268" s="37"/>
      <c r="IN1268" s="37"/>
      <c r="IO1268" s="37"/>
      <c r="IP1268" s="37"/>
      <c r="IQ1268" s="37"/>
    </row>
    <row r="1269" spans="1:251" s="51" customFormat="1" ht="18.75" customHeight="1">
      <c r="A1269" s="43"/>
      <c r="B1269" s="60"/>
      <c r="C1269" s="104" t="s">
        <v>489</v>
      </c>
      <c r="D1269" s="105"/>
      <c r="E1269" s="105"/>
      <c r="F1269" s="105"/>
      <c r="G1269" s="105"/>
      <c r="H1269" s="105"/>
      <c r="I1269" s="105"/>
      <c r="J1269" s="105"/>
      <c r="K1269" s="105"/>
      <c r="L1269" s="105"/>
      <c r="M1269" s="105"/>
      <c r="N1269" s="105"/>
      <c r="O1269" s="105"/>
      <c r="P1269" s="105"/>
      <c r="Q1269" s="105"/>
      <c r="R1269" s="105"/>
      <c r="S1269" s="105"/>
      <c r="T1269" s="105"/>
      <c r="U1269" s="105"/>
      <c r="V1269" s="105"/>
      <c r="W1269" s="105"/>
      <c r="X1269" s="105"/>
      <c r="Y1269" s="105"/>
      <c r="Z1269" s="106"/>
      <c r="AA1269" s="107">
        <v>74564</v>
      </c>
      <c r="AB1269" s="108"/>
      <c r="AC1269" s="108"/>
      <c r="AD1269" s="108"/>
      <c r="AE1269" s="108"/>
      <c r="AF1269" s="108"/>
      <c r="AG1269" s="108"/>
      <c r="AH1269" s="108"/>
      <c r="AI1269" s="109"/>
      <c r="AJ1269" s="107">
        <v>74425</v>
      </c>
      <c r="AK1269" s="108"/>
      <c r="AL1269" s="108"/>
      <c r="AM1269" s="108"/>
      <c r="AN1269" s="108"/>
      <c r="AO1269" s="108"/>
      <c r="AP1269" s="108"/>
      <c r="AQ1269" s="108"/>
      <c r="AR1269" s="109"/>
      <c r="AS1269" s="110"/>
      <c r="AT1269" s="111"/>
      <c r="AU1269" s="111"/>
      <c r="AV1269" s="111"/>
      <c r="AW1269" s="111"/>
      <c r="AX1269" s="112"/>
      <c r="AY1269" s="37"/>
      <c r="AZ1269" s="37"/>
      <c r="BA1269" s="37"/>
      <c r="BB1269" s="37"/>
      <c r="BC1269" s="37"/>
      <c r="BD1269" s="37"/>
      <c r="BE1269" s="37"/>
      <c r="BF1269" s="37"/>
      <c r="BG1269" s="37"/>
      <c r="BH1269" s="37"/>
      <c r="BI1269" s="37"/>
      <c r="BJ1269" s="37"/>
      <c r="BK1269" s="37"/>
      <c r="BL1269" s="37"/>
      <c r="BM1269" s="37"/>
      <c r="BN1269" s="37"/>
      <c r="BO1269" s="37"/>
      <c r="BP1269" s="37"/>
      <c r="BQ1269" s="37"/>
      <c r="BR1269" s="37"/>
      <c r="BS1269" s="37"/>
      <c r="BT1269" s="37"/>
      <c r="BU1269" s="37"/>
      <c r="BV1269" s="37"/>
      <c r="BW1269" s="37"/>
      <c r="BX1269" s="37"/>
      <c r="BY1269" s="37"/>
      <c r="BZ1269" s="37"/>
      <c r="CA1269" s="37"/>
      <c r="CB1269" s="37"/>
      <c r="CC1269" s="37"/>
      <c r="CD1269" s="37"/>
      <c r="CE1269" s="37"/>
      <c r="CF1269" s="37"/>
      <c r="CG1269" s="37"/>
      <c r="CH1269" s="37"/>
      <c r="CI1269" s="37"/>
      <c r="CJ1269" s="37"/>
      <c r="CK1269" s="37"/>
      <c r="CL1269" s="37"/>
      <c r="CM1269" s="37"/>
      <c r="CN1269" s="37"/>
      <c r="CO1269" s="37"/>
      <c r="CP1269" s="37"/>
      <c r="CQ1269" s="37"/>
      <c r="CR1269" s="37"/>
      <c r="CS1269" s="37"/>
      <c r="CT1269" s="37"/>
      <c r="CU1269" s="37"/>
      <c r="CV1269" s="37"/>
      <c r="CW1269" s="37"/>
      <c r="CX1269" s="37"/>
      <c r="CY1269" s="37"/>
      <c r="CZ1269" s="37"/>
      <c r="DA1269" s="37"/>
      <c r="DB1269" s="37"/>
      <c r="DC1269" s="37"/>
      <c r="DD1269" s="37"/>
      <c r="DE1269" s="37"/>
      <c r="DF1269" s="37"/>
      <c r="DG1269" s="37"/>
      <c r="DH1269" s="37"/>
      <c r="DI1269" s="37"/>
      <c r="DJ1269" s="37"/>
      <c r="DK1269" s="37"/>
      <c r="DL1269" s="37"/>
      <c r="DM1269" s="37"/>
      <c r="DN1269" s="37"/>
      <c r="DO1269" s="37"/>
      <c r="DP1269" s="37"/>
      <c r="DQ1269" s="37"/>
      <c r="DR1269" s="37"/>
      <c r="DS1269" s="37"/>
      <c r="DT1269" s="37"/>
      <c r="DU1269" s="37"/>
      <c r="DV1269" s="37"/>
      <c r="DW1269" s="37"/>
      <c r="DX1269" s="37"/>
      <c r="DY1269" s="37"/>
      <c r="DZ1269" s="37"/>
      <c r="EA1269" s="37"/>
      <c r="EB1269" s="37"/>
      <c r="EC1269" s="37"/>
      <c r="ED1269" s="37"/>
      <c r="EE1269" s="37"/>
      <c r="EF1269" s="37"/>
      <c r="EG1269" s="37"/>
      <c r="EH1269" s="37"/>
      <c r="EI1269" s="37"/>
      <c r="EJ1269" s="37"/>
      <c r="EK1269" s="37"/>
      <c r="EL1269" s="37"/>
      <c r="EM1269" s="37"/>
      <c r="EN1269" s="37"/>
      <c r="EO1269" s="37"/>
      <c r="EP1269" s="37"/>
      <c r="EQ1269" s="37"/>
      <c r="ER1269" s="37"/>
      <c r="ES1269" s="37"/>
      <c r="ET1269" s="37"/>
      <c r="EU1269" s="37"/>
      <c r="EV1269" s="37"/>
      <c r="EW1269" s="37"/>
      <c r="EX1269" s="37"/>
      <c r="EY1269" s="37"/>
      <c r="EZ1269" s="37"/>
      <c r="FA1269" s="37"/>
      <c r="FB1269" s="37"/>
      <c r="FC1269" s="37"/>
      <c r="FD1269" s="37"/>
      <c r="FE1269" s="37"/>
      <c r="FF1269" s="37"/>
      <c r="FG1269" s="37"/>
      <c r="FH1269" s="37"/>
      <c r="FI1269" s="37"/>
      <c r="FJ1269" s="37"/>
      <c r="FK1269" s="37"/>
      <c r="FL1269" s="37"/>
      <c r="FM1269" s="37"/>
      <c r="FN1269" s="37"/>
      <c r="FO1269" s="37"/>
      <c r="FP1269" s="37"/>
      <c r="FQ1269" s="37"/>
      <c r="FR1269" s="37"/>
      <c r="FS1269" s="37"/>
      <c r="FT1269" s="37"/>
      <c r="FU1269" s="37"/>
      <c r="FV1269" s="37"/>
      <c r="FW1269" s="37"/>
      <c r="FX1269" s="37"/>
      <c r="FY1269" s="37"/>
      <c r="FZ1269" s="37"/>
      <c r="GA1269" s="37"/>
      <c r="GB1269" s="37"/>
      <c r="GC1269" s="37"/>
      <c r="GD1269" s="37"/>
      <c r="GE1269" s="37"/>
      <c r="GF1269" s="37"/>
      <c r="GG1269" s="37"/>
      <c r="GH1269" s="37"/>
      <c r="GI1269" s="37"/>
      <c r="GJ1269" s="37"/>
      <c r="GK1269" s="37"/>
      <c r="GL1269" s="37"/>
      <c r="GM1269" s="37"/>
      <c r="GN1269" s="37"/>
      <c r="GO1269" s="37"/>
      <c r="GP1269" s="37"/>
      <c r="GQ1269" s="37"/>
      <c r="GR1269" s="37"/>
      <c r="GS1269" s="37"/>
      <c r="GT1269" s="37"/>
      <c r="GU1269" s="37"/>
      <c r="GV1269" s="37"/>
      <c r="GW1269" s="37"/>
      <c r="GX1269" s="37"/>
      <c r="GY1269" s="37"/>
      <c r="GZ1269" s="37"/>
      <c r="HA1269" s="37"/>
      <c r="HB1269" s="37"/>
      <c r="HC1269" s="37"/>
      <c r="HD1269" s="37"/>
      <c r="HE1269" s="37"/>
      <c r="HF1269" s="37"/>
      <c r="HG1269" s="37"/>
      <c r="HH1269" s="37"/>
      <c r="HI1269" s="37"/>
      <c r="HJ1269" s="37"/>
      <c r="HK1269" s="37"/>
      <c r="HL1269" s="37"/>
      <c r="HM1269" s="37"/>
      <c r="HN1269" s="37"/>
      <c r="HO1269" s="37"/>
      <c r="HP1269" s="37"/>
      <c r="HQ1269" s="37"/>
      <c r="HR1269" s="37"/>
      <c r="HS1269" s="37"/>
      <c r="HT1269" s="37"/>
      <c r="HU1269" s="37"/>
      <c r="HV1269" s="37"/>
      <c r="HW1269" s="37"/>
      <c r="HX1269" s="37"/>
      <c r="HY1269" s="37"/>
      <c r="HZ1269" s="37"/>
      <c r="IA1269" s="37"/>
      <c r="IB1269" s="37"/>
      <c r="IC1269" s="37"/>
      <c r="ID1269" s="37"/>
      <c r="IE1269" s="37"/>
      <c r="IF1269" s="37"/>
      <c r="IG1269" s="37"/>
      <c r="IH1269" s="37"/>
      <c r="II1269" s="37"/>
      <c r="IJ1269" s="37"/>
      <c r="IK1269" s="37"/>
      <c r="IL1269" s="37"/>
      <c r="IM1269" s="37"/>
      <c r="IN1269" s="37"/>
      <c r="IO1269" s="37"/>
      <c r="IP1269" s="37"/>
      <c r="IQ1269" s="37"/>
    </row>
    <row r="1270" spans="1:251" s="51" customFormat="1" ht="18.75" customHeight="1">
      <c r="A1270" s="43"/>
      <c r="B1270" s="60"/>
      <c r="C1270" s="104" t="s">
        <v>490</v>
      </c>
      <c r="D1270" s="105"/>
      <c r="E1270" s="105"/>
      <c r="F1270" s="105"/>
      <c r="G1270" s="105"/>
      <c r="H1270" s="105"/>
      <c r="I1270" s="105"/>
      <c r="J1270" s="105"/>
      <c r="K1270" s="105"/>
      <c r="L1270" s="105"/>
      <c r="M1270" s="105"/>
      <c r="N1270" s="105"/>
      <c r="O1270" s="105"/>
      <c r="P1270" s="105"/>
      <c r="Q1270" s="105"/>
      <c r="R1270" s="105"/>
      <c r="S1270" s="105"/>
      <c r="T1270" s="105"/>
      <c r="U1270" s="105"/>
      <c r="V1270" s="105"/>
      <c r="W1270" s="105"/>
      <c r="X1270" s="105"/>
      <c r="Y1270" s="105"/>
      <c r="Z1270" s="106"/>
      <c r="AA1270" s="107">
        <v>4201</v>
      </c>
      <c r="AB1270" s="108"/>
      <c r="AC1270" s="108"/>
      <c r="AD1270" s="108"/>
      <c r="AE1270" s="108"/>
      <c r="AF1270" s="108"/>
      <c r="AG1270" s="108"/>
      <c r="AH1270" s="108"/>
      <c r="AI1270" s="109"/>
      <c r="AJ1270" s="107">
        <v>4237</v>
      </c>
      <c r="AK1270" s="108"/>
      <c r="AL1270" s="108"/>
      <c r="AM1270" s="108"/>
      <c r="AN1270" s="108"/>
      <c r="AO1270" s="108"/>
      <c r="AP1270" s="108"/>
      <c r="AQ1270" s="108"/>
      <c r="AR1270" s="109"/>
      <c r="AS1270" s="110"/>
      <c r="AT1270" s="111"/>
      <c r="AU1270" s="111"/>
      <c r="AV1270" s="111"/>
      <c r="AW1270" s="111"/>
      <c r="AX1270" s="112"/>
      <c r="AY1270" s="37"/>
      <c r="AZ1270" s="37"/>
      <c r="BA1270" s="37"/>
      <c r="BB1270" s="37"/>
      <c r="BC1270" s="37"/>
      <c r="BD1270" s="37"/>
      <c r="BE1270" s="37"/>
      <c r="BF1270" s="37"/>
      <c r="BG1270" s="37"/>
      <c r="BH1270" s="37"/>
      <c r="BI1270" s="37"/>
      <c r="BJ1270" s="37"/>
      <c r="BK1270" s="37"/>
      <c r="BL1270" s="37"/>
      <c r="BM1270" s="37"/>
      <c r="BN1270" s="37"/>
      <c r="BO1270" s="37"/>
      <c r="BP1270" s="37"/>
      <c r="BQ1270" s="37"/>
      <c r="BR1270" s="37"/>
      <c r="BS1270" s="37"/>
      <c r="BT1270" s="37"/>
      <c r="BU1270" s="37"/>
      <c r="BV1270" s="37"/>
      <c r="BW1270" s="37"/>
      <c r="BX1270" s="37"/>
      <c r="BY1270" s="37"/>
      <c r="BZ1270" s="37"/>
      <c r="CA1270" s="37"/>
      <c r="CB1270" s="37"/>
      <c r="CC1270" s="37"/>
      <c r="CD1270" s="37"/>
      <c r="CE1270" s="37"/>
      <c r="CF1270" s="37"/>
      <c r="CG1270" s="37"/>
      <c r="CH1270" s="37"/>
      <c r="CI1270" s="37"/>
      <c r="CJ1270" s="37"/>
      <c r="CK1270" s="37"/>
      <c r="CL1270" s="37"/>
      <c r="CM1270" s="37"/>
      <c r="CN1270" s="37"/>
      <c r="CO1270" s="37"/>
      <c r="CP1270" s="37"/>
      <c r="CQ1270" s="37"/>
      <c r="CR1270" s="37"/>
      <c r="CS1270" s="37"/>
      <c r="CT1270" s="37"/>
      <c r="CU1270" s="37"/>
      <c r="CV1270" s="37"/>
      <c r="CW1270" s="37"/>
      <c r="CX1270" s="37"/>
      <c r="CY1270" s="37"/>
      <c r="CZ1270" s="37"/>
      <c r="DA1270" s="37"/>
      <c r="DB1270" s="37"/>
      <c r="DC1270" s="37"/>
      <c r="DD1270" s="37"/>
      <c r="DE1270" s="37"/>
      <c r="DF1270" s="37"/>
      <c r="DG1270" s="37"/>
      <c r="DH1270" s="37"/>
      <c r="DI1270" s="37"/>
      <c r="DJ1270" s="37"/>
      <c r="DK1270" s="37"/>
      <c r="DL1270" s="37"/>
      <c r="DM1270" s="37"/>
      <c r="DN1270" s="37"/>
      <c r="DO1270" s="37"/>
      <c r="DP1270" s="37"/>
      <c r="DQ1270" s="37"/>
      <c r="DR1270" s="37"/>
      <c r="DS1270" s="37"/>
      <c r="DT1270" s="37"/>
      <c r="DU1270" s="37"/>
      <c r="DV1270" s="37"/>
      <c r="DW1270" s="37"/>
      <c r="DX1270" s="37"/>
      <c r="DY1270" s="37"/>
      <c r="DZ1270" s="37"/>
      <c r="EA1270" s="37"/>
      <c r="EB1270" s="37"/>
      <c r="EC1270" s="37"/>
      <c r="ED1270" s="37"/>
      <c r="EE1270" s="37"/>
      <c r="EF1270" s="37"/>
      <c r="EG1270" s="37"/>
      <c r="EH1270" s="37"/>
      <c r="EI1270" s="37"/>
      <c r="EJ1270" s="37"/>
      <c r="EK1270" s="37"/>
      <c r="EL1270" s="37"/>
      <c r="EM1270" s="37"/>
      <c r="EN1270" s="37"/>
      <c r="EO1270" s="37"/>
      <c r="EP1270" s="37"/>
      <c r="EQ1270" s="37"/>
      <c r="ER1270" s="37"/>
      <c r="ES1270" s="37"/>
      <c r="ET1270" s="37"/>
      <c r="EU1270" s="37"/>
      <c r="EV1270" s="37"/>
      <c r="EW1270" s="37"/>
      <c r="EX1270" s="37"/>
      <c r="EY1270" s="37"/>
      <c r="EZ1270" s="37"/>
      <c r="FA1270" s="37"/>
      <c r="FB1270" s="37"/>
      <c r="FC1270" s="37"/>
      <c r="FD1270" s="37"/>
      <c r="FE1270" s="37"/>
      <c r="FF1270" s="37"/>
      <c r="FG1270" s="37"/>
      <c r="FH1270" s="37"/>
      <c r="FI1270" s="37"/>
      <c r="FJ1270" s="37"/>
      <c r="FK1270" s="37"/>
      <c r="FL1270" s="37"/>
      <c r="FM1270" s="37"/>
      <c r="FN1270" s="37"/>
      <c r="FO1270" s="37"/>
      <c r="FP1270" s="37"/>
      <c r="FQ1270" s="37"/>
      <c r="FR1270" s="37"/>
      <c r="FS1270" s="37"/>
      <c r="FT1270" s="37"/>
      <c r="FU1270" s="37"/>
      <c r="FV1270" s="37"/>
      <c r="FW1270" s="37"/>
      <c r="FX1270" s="37"/>
      <c r="FY1270" s="37"/>
      <c r="FZ1270" s="37"/>
      <c r="GA1270" s="37"/>
      <c r="GB1270" s="37"/>
      <c r="GC1270" s="37"/>
      <c r="GD1270" s="37"/>
      <c r="GE1270" s="37"/>
      <c r="GF1270" s="37"/>
      <c r="GG1270" s="37"/>
      <c r="GH1270" s="37"/>
      <c r="GI1270" s="37"/>
      <c r="GJ1270" s="37"/>
      <c r="GK1270" s="37"/>
      <c r="GL1270" s="37"/>
      <c r="GM1270" s="37"/>
      <c r="GN1270" s="37"/>
      <c r="GO1270" s="37"/>
      <c r="GP1270" s="37"/>
      <c r="GQ1270" s="37"/>
      <c r="GR1270" s="37"/>
      <c r="GS1270" s="37"/>
      <c r="GT1270" s="37"/>
      <c r="GU1270" s="37"/>
      <c r="GV1270" s="37"/>
      <c r="GW1270" s="37"/>
      <c r="GX1270" s="37"/>
      <c r="GY1270" s="37"/>
      <c r="GZ1270" s="37"/>
      <c r="HA1270" s="37"/>
      <c r="HB1270" s="37"/>
      <c r="HC1270" s="37"/>
      <c r="HD1270" s="37"/>
      <c r="HE1270" s="37"/>
      <c r="HF1270" s="37"/>
      <c r="HG1270" s="37"/>
      <c r="HH1270" s="37"/>
      <c r="HI1270" s="37"/>
      <c r="HJ1270" s="37"/>
      <c r="HK1270" s="37"/>
      <c r="HL1270" s="37"/>
      <c r="HM1270" s="37"/>
      <c r="HN1270" s="37"/>
      <c r="HO1270" s="37"/>
      <c r="HP1270" s="37"/>
      <c r="HQ1270" s="37"/>
      <c r="HR1270" s="37"/>
      <c r="HS1270" s="37"/>
      <c r="HT1270" s="37"/>
      <c r="HU1270" s="37"/>
      <c r="HV1270" s="37"/>
      <c r="HW1270" s="37"/>
      <c r="HX1270" s="37"/>
      <c r="HY1270" s="37"/>
      <c r="HZ1270" s="37"/>
      <c r="IA1270" s="37"/>
      <c r="IB1270" s="37"/>
      <c r="IC1270" s="37"/>
      <c r="ID1270" s="37"/>
      <c r="IE1270" s="37"/>
      <c r="IF1270" s="37"/>
      <c r="IG1270" s="37"/>
      <c r="IH1270" s="37"/>
      <c r="II1270" s="37"/>
      <c r="IJ1270" s="37"/>
      <c r="IK1270" s="37"/>
      <c r="IL1270" s="37"/>
      <c r="IM1270" s="37"/>
      <c r="IN1270" s="37"/>
      <c r="IO1270" s="37"/>
      <c r="IP1270" s="37"/>
      <c r="IQ1270" s="37"/>
    </row>
    <row r="1271" spans="1:251" s="51" customFormat="1" ht="18.75" customHeight="1" thickBot="1">
      <c r="A1271" s="52"/>
      <c r="B1271" s="113" t="s">
        <v>253</v>
      </c>
      <c r="C1271" s="114"/>
      <c r="D1271" s="114"/>
      <c r="E1271" s="114"/>
      <c r="F1271" s="114"/>
      <c r="G1271" s="114"/>
      <c r="H1271" s="114"/>
      <c r="I1271" s="114"/>
      <c r="J1271" s="114"/>
      <c r="K1271" s="114"/>
      <c r="L1271" s="114"/>
      <c r="M1271" s="114"/>
      <c r="N1271" s="114"/>
      <c r="O1271" s="114"/>
      <c r="P1271" s="114"/>
      <c r="Q1271" s="114"/>
      <c r="R1271" s="114"/>
      <c r="S1271" s="114"/>
      <c r="T1271" s="114"/>
      <c r="U1271" s="114"/>
      <c r="V1271" s="114"/>
      <c r="W1271" s="114"/>
      <c r="X1271" s="114"/>
      <c r="Y1271" s="114"/>
      <c r="Z1271" s="115"/>
      <c r="AA1271" s="116">
        <f>SUM(AA1269:AI1270)</f>
        <v>78765</v>
      </c>
      <c r="AB1271" s="117"/>
      <c r="AC1271" s="117"/>
      <c r="AD1271" s="117"/>
      <c r="AE1271" s="117"/>
      <c r="AF1271" s="117"/>
      <c r="AG1271" s="117"/>
      <c r="AH1271" s="117"/>
      <c r="AI1271" s="118"/>
      <c r="AJ1271" s="116">
        <f>SUM(AJ1269:AR1270)</f>
        <v>78662</v>
      </c>
      <c r="AK1271" s="117"/>
      <c r="AL1271" s="117"/>
      <c r="AM1271" s="117"/>
      <c r="AN1271" s="117"/>
      <c r="AO1271" s="117"/>
      <c r="AP1271" s="117"/>
      <c r="AQ1271" s="117"/>
      <c r="AR1271" s="118"/>
      <c r="AS1271" s="119"/>
      <c r="AT1271" s="120"/>
      <c r="AU1271" s="120"/>
      <c r="AV1271" s="120"/>
      <c r="AW1271" s="120"/>
      <c r="AX1271" s="121"/>
      <c r="AY1271" s="37"/>
      <c r="AZ1271" s="37"/>
      <c r="BA1271" s="37"/>
      <c r="BB1271" s="37"/>
      <c r="BC1271" s="37"/>
      <c r="BD1271" s="37"/>
      <c r="BE1271" s="37"/>
      <c r="BF1271" s="37"/>
      <c r="BG1271" s="37"/>
      <c r="BH1271" s="37"/>
      <c r="BI1271" s="37"/>
      <c r="BJ1271" s="37"/>
      <c r="BK1271" s="37"/>
      <c r="BL1271" s="37"/>
      <c r="BM1271" s="37"/>
      <c r="BN1271" s="37"/>
      <c r="BO1271" s="37"/>
      <c r="BP1271" s="37"/>
      <c r="BQ1271" s="37"/>
      <c r="BR1271" s="37"/>
      <c r="BS1271" s="37"/>
      <c r="BT1271" s="37"/>
      <c r="BU1271" s="37"/>
      <c r="BV1271" s="37"/>
      <c r="BW1271" s="37"/>
      <c r="BX1271" s="37"/>
      <c r="BY1271" s="37"/>
      <c r="BZ1271" s="37"/>
      <c r="CA1271" s="37"/>
      <c r="CB1271" s="37"/>
      <c r="CC1271" s="37"/>
      <c r="CD1271" s="37"/>
      <c r="CE1271" s="37"/>
      <c r="CF1271" s="37"/>
      <c r="CG1271" s="37"/>
      <c r="CH1271" s="37"/>
      <c r="CI1271" s="37"/>
      <c r="CJ1271" s="37"/>
      <c r="CK1271" s="37"/>
      <c r="CL1271" s="37"/>
      <c r="CM1271" s="37"/>
      <c r="CN1271" s="37"/>
      <c r="CO1271" s="37"/>
      <c r="CP1271" s="37"/>
      <c r="CQ1271" s="37"/>
      <c r="CR1271" s="37"/>
      <c r="CS1271" s="37"/>
      <c r="CT1271" s="37"/>
      <c r="CU1271" s="37"/>
      <c r="CV1271" s="37"/>
      <c r="CW1271" s="37"/>
      <c r="CX1271" s="37"/>
      <c r="CY1271" s="37"/>
      <c r="CZ1271" s="37"/>
      <c r="DA1271" s="37"/>
      <c r="DB1271" s="37"/>
      <c r="DC1271" s="37"/>
      <c r="DD1271" s="37"/>
      <c r="DE1271" s="37"/>
      <c r="DF1271" s="37"/>
      <c r="DG1271" s="37"/>
      <c r="DH1271" s="37"/>
      <c r="DI1271" s="37"/>
      <c r="DJ1271" s="37"/>
      <c r="DK1271" s="37"/>
      <c r="DL1271" s="37"/>
      <c r="DM1271" s="37"/>
      <c r="DN1271" s="37"/>
      <c r="DO1271" s="37"/>
      <c r="DP1271" s="37"/>
      <c r="DQ1271" s="37"/>
      <c r="DR1271" s="37"/>
      <c r="DS1271" s="37"/>
      <c r="DT1271" s="37"/>
      <c r="DU1271" s="37"/>
      <c r="DV1271" s="37"/>
      <c r="DW1271" s="37"/>
      <c r="DX1271" s="37"/>
      <c r="DY1271" s="37"/>
      <c r="DZ1271" s="37"/>
      <c r="EA1271" s="37"/>
      <c r="EB1271" s="37"/>
      <c r="EC1271" s="37"/>
      <c r="ED1271" s="37"/>
      <c r="EE1271" s="37"/>
      <c r="EF1271" s="37"/>
      <c r="EG1271" s="37"/>
      <c r="EH1271" s="37"/>
      <c r="EI1271" s="37"/>
      <c r="EJ1271" s="37"/>
      <c r="EK1271" s="37"/>
      <c r="EL1271" s="37"/>
      <c r="EM1271" s="37"/>
      <c r="EN1271" s="37"/>
      <c r="EO1271" s="37"/>
      <c r="EP1271" s="37"/>
      <c r="EQ1271" s="37"/>
      <c r="ER1271" s="37"/>
      <c r="ES1271" s="37"/>
      <c r="ET1271" s="37"/>
      <c r="EU1271" s="37"/>
      <c r="EV1271" s="37"/>
      <c r="EW1271" s="37"/>
      <c r="EX1271" s="37"/>
      <c r="EY1271" s="37"/>
      <c r="EZ1271" s="37"/>
      <c r="FA1271" s="37"/>
      <c r="FB1271" s="37"/>
      <c r="FC1271" s="37"/>
      <c r="FD1271" s="37"/>
      <c r="FE1271" s="37"/>
      <c r="FF1271" s="37"/>
      <c r="FG1271" s="37"/>
      <c r="FH1271" s="37"/>
      <c r="FI1271" s="37"/>
      <c r="FJ1271" s="37"/>
      <c r="FK1271" s="37"/>
      <c r="FL1271" s="37"/>
      <c r="FM1271" s="37"/>
      <c r="FN1271" s="37"/>
      <c r="FO1271" s="37"/>
      <c r="FP1271" s="37"/>
      <c r="FQ1271" s="37"/>
      <c r="FR1271" s="37"/>
      <c r="FS1271" s="37"/>
      <c r="FT1271" s="37"/>
      <c r="FU1271" s="37"/>
      <c r="FV1271" s="37"/>
      <c r="FW1271" s="37"/>
      <c r="FX1271" s="37"/>
      <c r="FY1271" s="37"/>
      <c r="FZ1271" s="37"/>
      <c r="GA1271" s="37"/>
      <c r="GB1271" s="37"/>
      <c r="GC1271" s="37"/>
      <c r="GD1271" s="37"/>
      <c r="GE1271" s="37"/>
      <c r="GF1271" s="37"/>
      <c r="GG1271" s="37"/>
      <c r="GH1271" s="37"/>
      <c r="GI1271" s="37"/>
      <c r="GJ1271" s="37"/>
      <c r="GK1271" s="37"/>
      <c r="GL1271" s="37"/>
      <c r="GM1271" s="37"/>
      <c r="GN1271" s="37"/>
      <c r="GO1271" s="37"/>
      <c r="GP1271" s="37"/>
      <c r="GQ1271" s="37"/>
      <c r="GR1271" s="37"/>
      <c r="GS1271" s="37"/>
      <c r="GT1271" s="37"/>
      <c r="GU1271" s="37"/>
      <c r="GV1271" s="37"/>
      <c r="GW1271" s="37"/>
      <c r="GX1271" s="37"/>
      <c r="GY1271" s="37"/>
      <c r="GZ1271" s="37"/>
      <c r="HA1271" s="37"/>
      <c r="HB1271" s="37"/>
      <c r="HC1271" s="37"/>
      <c r="HD1271" s="37"/>
      <c r="HE1271" s="37"/>
      <c r="HF1271" s="37"/>
      <c r="HG1271" s="37"/>
      <c r="HH1271" s="37"/>
      <c r="HI1271" s="37"/>
      <c r="HJ1271" s="37"/>
      <c r="HK1271" s="37"/>
      <c r="HL1271" s="37"/>
      <c r="HM1271" s="37"/>
      <c r="HN1271" s="37"/>
      <c r="HO1271" s="37"/>
      <c r="HP1271" s="37"/>
      <c r="HQ1271" s="37"/>
      <c r="HR1271" s="37"/>
      <c r="HS1271" s="37"/>
      <c r="HT1271" s="37"/>
      <c r="HU1271" s="37"/>
      <c r="HV1271" s="37"/>
      <c r="HW1271" s="37"/>
      <c r="HX1271" s="37"/>
      <c r="HY1271" s="37"/>
      <c r="HZ1271" s="37"/>
      <c r="IA1271" s="37"/>
      <c r="IB1271" s="37"/>
      <c r="IC1271" s="37"/>
      <c r="ID1271" s="37"/>
      <c r="IE1271" s="37"/>
      <c r="IF1271" s="37"/>
      <c r="IG1271" s="37"/>
      <c r="IH1271" s="37"/>
      <c r="II1271" s="37"/>
      <c r="IJ1271" s="37"/>
      <c r="IK1271" s="37"/>
      <c r="IL1271" s="37"/>
      <c r="IM1271" s="37"/>
      <c r="IN1271" s="37"/>
      <c r="IO1271" s="37"/>
      <c r="IP1271" s="37"/>
      <c r="IQ1271" s="37"/>
    </row>
    <row r="1273" spans="1:251" ht="18.75">
      <c r="A1273" s="36" t="s">
        <v>241</v>
      </c>
      <c r="AW1273" s="38"/>
      <c r="AX1273" s="39"/>
      <c r="AY1273" s="38"/>
    </row>
    <row r="1275" spans="1:251" ht="18.75">
      <c r="B1275" s="122" t="s">
        <v>0</v>
      </c>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row>
    <row r="1276" spans="1:251">
      <c r="Z1276" s="40"/>
      <c r="AD1276" s="40"/>
      <c r="AE1276" s="40"/>
      <c r="AF1276" s="40"/>
      <c r="AG1276" s="40"/>
      <c r="AH1276" s="40"/>
      <c r="AI1276" s="40"/>
      <c r="AO1276" s="40"/>
    </row>
    <row r="1277" spans="1:251" ht="13.5" thickBot="1">
      <c r="Z1277" s="40"/>
      <c r="AD1277" s="40"/>
      <c r="AE1277" s="40"/>
      <c r="AF1277" s="40"/>
      <c r="AG1277" s="40"/>
      <c r="AH1277" s="40"/>
      <c r="AI1277" s="40"/>
      <c r="AO1277" s="40"/>
      <c r="DI1277" s="41"/>
    </row>
    <row r="1278" spans="1:251" ht="24.75" customHeight="1" thickBot="1">
      <c r="B1278" s="124" t="s">
        <v>242</v>
      </c>
      <c r="C1278" s="125"/>
      <c r="D1278" s="125"/>
      <c r="E1278" s="125"/>
      <c r="F1278" s="125"/>
      <c r="G1278" s="125"/>
      <c r="H1278" s="126" t="s">
        <v>491</v>
      </c>
      <c r="I1278" s="127"/>
      <c r="J1278" s="127"/>
      <c r="K1278" s="127"/>
      <c r="L1278" s="127"/>
      <c r="M1278" s="127"/>
      <c r="N1278" s="127"/>
      <c r="O1278" s="127"/>
      <c r="P1278" s="127"/>
      <c r="Q1278" s="127"/>
      <c r="R1278" s="127"/>
      <c r="S1278" s="127"/>
      <c r="T1278" s="127"/>
      <c r="U1278" s="127"/>
      <c r="V1278" s="127"/>
      <c r="W1278" s="127"/>
      <c r="X1278" s="127"/>
      <c r="Y1278" s="127"/>
      <c r="Z1278" s="127"/>
      <c r="AA1278" s="127"/>
      <c r="AB1278" s="127"/>
      <c r="AC1278" s="127"/>
      <c r="AD1278" s="127"/>
      <c r="AE1278" s="127"/>
      <c r="AF1278" s="127"/>
      <c r="AG1278" s="127"/>
      <c r="AH1278" s="127"/>
      <c r="AI1278" s="127"/>
      <c r="AJ1278" s="127"/>
      <c r="AK1278" s="127"/>
      <c r="AL1278" s="127"/>
      <c r="AM1278" s="127"/>
      <c r="AN1278" s="127"/>
      <c r="AO1278" s="127"/>
      <c r="AP1278" s="127"/>
      <c r="AQ1278" s="127"/>
      <c r="AR1278" s="127"/>
      <c r="AS1278" s="127"/>
      <c r="AT1278" s="127"/>
      <c r="AU1278" s="127"/>
      <c r="AV1278" s="127"/>
      <c r="AW1278" s="127"/>
      <c r="AX1278" s="128"/>
      <c r="DI1278" s="41"/>
    </row>
    <row r="1279" spans="1:251" ht="14.25">
      <c r="B1279" s="42"/>
      <c r="C1279" s="42"/>
      <c r="D1279" s="42"/>
      <c r="E1279" s="42"/>
      <c r="F1279" s="42"/>
      <c r="G1279" s="42"/>
      <c r="H1279" s="43"/>
      <c r="I1279" s="43"/>
      <c r="J1279" s="43"/>
      <c r="K1279" s="43"/>
      <c r="L1279" s="44"/>
      <c r="M1279" s="44"/>
      <c r="N1279" s="44"/>
      <c r="O1279" s="44"/>
      <c r="P1279" s="43"/>
      <c r="Q1279" s="43"/>
      <c r="R1279" s="43"/>
      <c r="S1279" s="43"/>
      <c r="T1279" s="43"/>
      <c r="U1279" s="43"/>
      <c r="V1279" s="45"/>
      <c r="W1279" s="45"/>
      <c r="X1279" s="45"/>
      <c r="Y1279" s="45"/>
      <c r="Z1279" s="45"/>
      <c r="AA1279" s="45"/>
      <c r="AB1279" s="45"/>
      <c r="AC1279" s="45"/>
      <c r="AD1279" s="45"/>
      <c r="AE1279" s="45"/>
      <c r="AF1279" s="45"/>
      <c r="AG1279" s="45"/>
      <c r="AH1279" s="45"/>
      <c r="AI1279" s="45"/>
      <c r="AJ1279" s="45"/>
      <c r="AK1279" s="45"/>
      <c r="AL1279" s="45"/>
      <c r="AM1279" s="45"/>
      <c r="AN1279" s="45"/>
      <c r="AO1279" s="45"/>
      <c r="AP1279" s="45"/>
      <c r="AQ1279" s="45"/>
      <c r="AR1279" s="45"/>
      <c r="AS1279" s="45"/>
      <c r="AT1279" s="45"/>
      <c r="AU1279" s="45"/>
      <c r="AV1279" s="45"/>
      <c r="AW1279" s="45"/>
      <c r="AX1279" s="45"/>
      <c r="DI1279" s="41"/>
    </row>
    <row r="1280" spans="1:251" ht="15" thickBot="1">
      <c r="A1280" s="46"/>
      <c r="B1280" s="45" t="s">
        <v>244</v>
      </c>
      <c r="C1280" s="43"/>
      <c r="D1280" s="43"/>
      <c r="E1280" s="43"/>
      <c r="F1280" s="43"/>
      <c r="G1280" s="43"/>
      <c r="H1280" s="43"/>
      <c r="I1280" s="43"/>
      <c r="J1280" s="43"/>
      <c r="K1280" s="43"/>
      <c r="L1280" s="44"/>
      <c r="M1280" s="44"/>
      <c r="N1280" s="44"/>
      <c r="O1280" s="44"/>
      <c r="P1280" s="43"/>
      <c r="Q1280" s="43"/>
      <c r="R1280" s="43"/>
      <c r="S1280" s="43"/>
      <c r="T1280" s="43"/>
      <c r="U1280" s="43"/>
      <c r="V1280" s="45"/>
      <c r="W1280" s="45"/>
      <c r="X1280" s="45"/>
      <c r="Y1280" s="45"/>
      <c r="Z1280" s="45"/>
      <c r="AA1280" s="45"/>
      <c r="AB1280" s="45"/>
      <c r="AC1280" s="45"/>
      <c r="AD1280" s="45"/>
      <c r="AE1280" s="45"/>
      <c r="AF1280" s="45"/>
      <c r="AG1280" s="45"/>
      <c r="AH1280" s="45"/>
      <c r="AI1280" s="45"/>
      <c r="AJ1280" s="45"/>
      <c r="AK1280" s="45"/>
      <c r="AL1280" s="45"/>
      <c r="AM1280" s="45"/>
      <c r="AN1280" s="45"/>
      <c r="AO1280" s="45"/>
      <c r="AP1280" s="45"/>
      <c r="AQ1280" s="45"/>
      <c r="AR1280" s="45"/>
      <c r="AS1280" s="45"/>
      <c r="AT1280" s="45"/>
      <c r="AU1280" s="45"/>
      <c r="AV1280" s="45"/>
      <c r="AW1280" s="45"/>
      <c r="AX1280" s="45"/>
      <c r="DI1280" s="41"/>
    </row>
    <row r="1281" spans="1:113" ht="14.25">
      <c r="A1281" s="43"/>
      <c r="B1281" s="47"/>
      <c r="C1281" s="42"/>
      <c r="D1281" s="42"/>
      <c r="E1281" s="42"/>
      <c r="F1281" s="42"/>
      <c r="G1281" s="42"/>
      <c r="H1281" s="42"/>
      <c r="I1281" s="42"/>
      <c r="J1281" s="42"/>
      <c r="K1281" s="42"/>
      <c r="L1281" s="48"/>
      <c r="M1281" s="48"/>
      <c r="N1281" s="48"/>
      <c r="O1281" s="48"/>
      <c r="P1281" s="42"/>
      <c r="Q1281" s="42"/>
      <c r="R1281" s="42"/>
      <c r="S1281" s="42"/>
      <c r="T1281" s="42"/>
      <c r="U1281" s="42"/>
      <c r="V1281" s="49"/>
      <c r="W1281" s="49"/>
      <c r="X1281" s="49"/>
      <c r="Y1281" s="49"/>
      <c r="Z1281" s="49"/>
      <c r="AA1281" s="49"/>
      <c r="AB1281" s="49"/>
      <c r="AC1281" s="49"/>
      <c r="AD1281" s="49"/>
      <c r="AE1281" s="49"/>
      <c r="AF1281" s="49"/>
      <c r="AG1281" s="49"/>
      <c r="AH1281" s="49"/>
      <c r="AI1281" s="49"/>
      <c r="AJ1281" s="49"/>
      <c r="AK1281" s="49"/>
      <c r="AL1281" s="49"/>
      <c r="AM1281" s="49"/>
      <c r="AN1281" s="49"/>
      <c r="AO1281" s="49"/>
      <c r="AP1281" s="49"/>
      <c r="AQ1281" s="49"/>
      <c r="AR1281" s="49"/>
      <c r="AS1281" s="49"/>
      <c r="AT1281" s="49"/>
      <c r="AU1281" s="49"/>
      <c r="AV1281" s="49"/>
      <c r="AW1281" s="49"/>
      <c r="AX1281" s="50"/>
    </row>
    <row r="1282" spans="1:113" ht="12" customHeight="1">
      <c r="A1282" s="43"/>
      <c r="B1282" s="129" t="s">
        <v>492</v>
      </c>
      <c r="C1282" s="130"/>
      <c r="D1282" s="130"/>
      <c r="E1282" s="130"/>
      <c r="F1282" s="130"/>
      <c r="G1282" s="130"/>
      <c r="H1282" s="130"/>
      <c r="I1282" s="130"/>
      <c r="J1282" s="130"/>
      <c r="K1282" s="130"/>
      <c r="L1282" s="130"/>
      <c r="M1282" s="130"/>
      <c r="N1282" s="130"/>
      <c r="O1282" s="130"/>
      <c r="P1282" s="130"/>
      <c r="Q1282" s="130"/>
      <c r="R1282" s="130"/>
      <c r="S1282" s="130"/>
      <c r="T1282" s="130"/>
      <c r="U1282" s="130"/>
      <c r="V1282" s="130"/>
      <c r="W1282" s="130"/>
      <c r="X1282" s="130"/>
      <c r="Y1282" s="130"/>
      <c r="Z1282" s="130"/>
      <c r="AA1282" s="130"/>
      <c r="AB1282" s="130"/>
      <c r="AC1282" s="130"/>
      <c r="AD1282" s="130"/>
      <c r="AE1282" s="130"/>
      <c r="AF1282" s="130"/>
      <c r="AG1282" s="130"/>
      <c r="AH1282" s="130"/>
      <c r="AI1282" s="130"/>
      <c r="AJ1282" s="130"/>
      <c r="AK1282" s="130"/>
      <c r="AL1282" s="130"/>
      <c r="AM1282" s="130"/>
      <c r="AN1282" s="130"/>
      <c r="AO1282" s="130"/>
      <c r="AP1282" s="130"/>
      <c r="AQ1282" s="130"/>
      <c r="AR1282" s="130"/>
      <c r="AS1282" s="130"/>
      <c r="AT1282" s="130"/>
      <c r="AU1282" s="130"/>
      <c r="AV1282" s="130"/>
      <c r="AW1282" s="130"/>
      <c r="AX1282" s="131"/>
    </row>
    <row r="1283" spans="1:113" ht="12" customHeight="1">
      <c r="A1283" s="43"/>
      <c r="B1283" s="129"/>
      <c r="C1283" s="130"/>
      <c r="D1283" s="130"/>
      <c r="E1283" s="130"/>
      <c r="F1283" s="130"/>
      <c r="G1283" s="130"/>
      <c r="H1283" s="130"/>
      <c r="I1283" s="130"/>
      <c r="J1283" s="130"/>
      <c r="K1283" s="130"/>
      <c r="L1283" s="130"/>
      <c r="M1283" s="130"/>
      <c r="N1283" s="130"/>
      <c r="O1283" s="130"/>
      <c r="P1283" s="130"/>
      <c r="Q1283" s="130"/>
      <c r="R1283" s="130"/>
      <c r="S1283" s="130"/>
      <c r="T1283" s="130"/>
      <c r="U1283" s="130"/>
      <c r="V1283" s="130"/>
      <c r="W1283" s="130"/>
      <c r="X1283" s="130"/>
      <c r="Y1283" s="130"/>
      <c r="Z1283" s="130"/>
      <c r="AA1283" s="130"/>
      <c r="AB1283" s="130"/>
      <c r="AC1283" s="130"/>
      <c r="AD1283" s="130"/>
      <c r="AE1283" s="130"/>
      <c r="AF1283" s="130"/>
      <c r="AG1283" s="130"/>
      <c r="AH1283" s="130"/>
      <c r="AI1283" s="130"/>
      <c r="AJ1283" s="130"/>
      <c r="AK1283" s="130"/>
      <c r="AL1283" s="130"/>
      <c r="AM1283" s="130"/>
      <c r="AN1283" s="130"/>
      <c r="AO1283" s="130"/>
      <c r="AP1283" s="130"/>
      <c r="AQ1283" s="130"/>
      <c r="AR1283" s="130"/>
      <c r="AS1283" s="130"/>
      <c r="AT1283" s="130"/>
      <c r="AU1283" s="130"/>
      <c r="AV1283" s="130"/>
      <c r="AW1283" s="130"/>
      <c r="AX1283" s="131"/>
      <c r="BC1283" s="51"/>
    </row>
    <row r="1284" spans="1:113" ht="12" customHeight="1">
      <c r="A1284" s="43"/>
      <c r="B1284" s="129"/>
      <c r="C1284" s="130"/>
      <c r="D1284" s="130"/>
      <c r="E1284" s="130"/>
      <c r="F1284" s="130"/>
      <c r="G1284" s="130"/>
      <c r="H1284" s="130"/>
      <c r="I1284" s="130"/>
      <c r="J1284" s="130"/>
      <c r="K1284" s="130"/>
      <c r="L1284" s="130"/>
      <c r="M1284" s="130"/>
      <c r="N1284" s="130"/>
      <c r="O1284" s="130"/>
      <c r="P1284" s="130"/>
      <c r="Q1284" s="130"/>
      <c r="R1284" s="130"/>
      <c r="S1284" s="130"/>
      <c r="T1284" s="130"/>
      <c r="U1284" s="130"/>
      <c r="V1284" s="130"/>
      <c r="W1284" s="130"/>
      <c r="X1284" s="130"/>
      <c r="Y1284" s="130"/>
      <c r="Z1284" s="130"/>
      <c r="AA1284" s="130"/>
      <c r="AB1284" s="130"/>
      <c r="AC1284" s="130"/>
      <c r="AD1284" s="130"/>
      <c r="AE1284" s="130"/>
      <c r="AF1284" s="130"/>
      <c r="AG1284" s="130"/>
      <c r="AH1284" s="130"/>
      <c r="AI1284" s="130"/>
      <c r="AJ1284" s="130"/>
      <c r="AK1284" s="130"/>
      <c r="AL1284" s="130"/>
      <c r="AM1284" s="130"/>
      <c r="AN1284" s="130"/>
      <c r="AO1284" s="130"/>
      <c r="AP1284" s="130"/>
      <c r="AQ1284" s="130"/>
      <c r="AR1284" s="130"/>
      <c r="AS1284" s="130"/>
      <c r="AT1284" s="130"/>
      <c r="AU1284" s="130"/>
      <c r="AV1284" s="130"/>
      <c r="AW1284" s="130"/>
      <c r="AX1284" s="131"/>
    </row>
    <row r="1285" spans="1:113" ht="12" customHeight="1">
      <c r="A1285" s="43"/>
      <c r="B1285" s="129"/>
      <c r="C1285" s="130"/>
      <c r="D1285" s="130"/>
      <c r="E1285" s="130"/>
      <c r="F1285" s="130"/>
      <c r="G1285" s="130"/>
      <c r="H1285" s="130"/>
      <c r="I1285" s="130"/>
      <c r="J1285" s="130"/>
      <c r="K1285" s="130"/>
      <c r="L1285" s="130"/>
      <c r="M1285" s="130"/>
      <c r="N1285" s="130"/>
      <c r="O1285" s="130"/>
      <c r="P1285" s="130"/>
      <c r="Q1285" s="130"/>
      <c r="R1285" s="130"/>
      <c r="S1285" s="130"/>
      <c r="T1285" s="130"/>
      <c r="U1285" s="130"/>
      <c r="V1285" s="130"/>
      <c r="W1285" s="130"/>
      <c r="X1285" s="130"/>
      <c r="Y1285" s="130"/>
      <c r="Z1285" s="130"/>
      <c r="AA1285" s="130"/>
      <c r="AB1285" s="130"/>
      <c r="AC1285" s="130"/>
      <c r="AD1285" s="130"/>
      <c r="AE1285" s="130"/>
      <c r="AF1285" s="130"/>
      <c r="AG1285" s="130"/>
      <c r="AH1285" s="130"/>
      <c r="AI1285" s="130"/>
      <c r="AJ1285" s="130"/>
      <c r="AK1285" s="130"/>
      <c r="AL1285" s="130"/>
      <c r="AM1285" s="130"/>
      <c r="AN1285" s="130"/>
      <c r="AO1285" s="130"/>
      <c r="AP1285" s="130"/>
      <c r="AQ1285" s="130"/>
      <c r="AR1285" s="130"/>
      <c r="AS1285" s="130"/>
      <c r="AT1285" s="130"/>
      <c r="AU1285" s="130"/>
      <c r="AV1285" s="130"/>
      <c r="AW1285" s="130"/>
      <c r="AX1285" s="131"/>
    </row>
    <row r="1286" spans="1:113" ht="12" customHeight="1">
      <c r="A1286" s="43"/>
      <c r="B1286" s="129"/>
      <c r="C1286" s="130"/>
      <c r="D1286" s="130"/>
      <c r="E1286" s="130"/>
      <c r="F1286" s="130"/>
      <c r="G1286" s="130"/>
      <c r="H1286" s="130"/>
      <c r="I1286" s="130"/>
      <c r="J1286" s="130"/>
      <c r="K1286" s="130"/>
      <c r="L1286" s="130"/>
      <c r="M1286" s="130"/>
      <c r="N1286" s="130"/>
      <c r="O1286" s="130"/>
      <c r="P1286" s="130"/>
      <c r="Q1286" s="130"/>
      <c r="R1286" s="130"/>
      <c r="S1286" s="130"/>
      <c r="T1286" s="130"/>
      <c r="U1286" s="130"/>
      <c r="V1286" s="130"/>
      <c r="W1286" s="130"/>
      <c r="X1286" s="130"/>
      <c r="Y1286" s="130"/>
      <c r="Z1286" s="130"/>
      <c r="AA1286" s="130"/>
      <c r="AB1286" s="130"/>
      <c r="AC1286" s="130"/>
      <c r="AD1286" s="130"/>
      <c r="AE1286" s="130"/>
      <c r="AF1286" s="130"/>
      <c r="AG1286" s="130"/>
      <c r="AH1286" s="130"/>
      <c r="AI1286" s="130"/>
      <c r="AJ1286" s="130"/>
      <c r="AK1286" s="130"/>
      <c r="AL1286" s="130"/>
      <c r="AM1286" s="130"/>
      <c r="AN1286" s="130"/>
      <c r="AO1286" s="130"/>
      <c r="AP1286" s="130"/>
      <c r="AQ1286" s="130"/>
      <c r="AR1286" s="130"/>
      <c r="AS1286" s="130"/>
      <c r="AT1286" s="130"/>
      <c r="AU1286" s="130"/>
      <c r="AV1286" s="130"/>
      <c r="AW1286" s="130"/>
      <c r="AX1286" s="131"/>
    </row>
    <row r="1287" spans="1:113" ht="15" thickBot="1">
      <c r="A1287" s="52"/>
      <c r="B1287" s="53"/>
      <c r="C1287" s="54"/>
      <c r="D1287" s="54"/>
      <c r="E1287" s="54"/>
      <c r="F1287" s="54"/>
      <c r="G1287" s="54"/>
      <c r="H1287" s="54"/>
      <c r="I1287" s="54"/>
      <c r="J1287" s="54"/>
      <c r="K1287" s="54"/>
      <c r="L1287" s="54"/>
      <c r="M1287" s="54"/>
      <c r="N1287" s="54"/>
      <c r="O1287" s="54"/>
      <c r="P1287" s="54"/>
      <c r="Q1287" s="54"/>
      <c r="R1287" s="54"/>
      <c r="S1287" s="54"/>
      <c r="T1287" s="54"/>
      <c r="U1287" s="54"/>
      <c r="V1287" s="54"/>
      <c r="W1287" s="54"/>
      <c r="X1287" s="54"/>
      <c r="Y1287" s="54"/>
      <c r="Z1287" s="54"/>
      <c r="AA1287" s="54"/>
      <c r="AB1287" s="54"/>
      <c r="AC1287" s="54"/>
      <c r="AD1287" s="54"/>
      <c r="AE1287" s="54"/>
      <c r="AF1287" s="54"/>
      <c r="AG1287" s="54"/>
      <c r="AH1287" s="54"/>
      <c r="AI1287" s="54"/>
      <c r="AJ1287" s="54"/>
      <c r="AK1287" s="54"/>
      <c r="AL1287" s="54"/>
      <c r="AM1287" s="54"/>
      <c r="AN1287" s="54"/>
      <c r="AO1287" s="54"/>
      <c r="AP1287" s="54"/>
      <c r="AQ1287" s="54"/>
      <c r="AR1287" s="54"/>
      <c r="AS1287" s="54"/>
      <c r="AT1287" s="54"/>
      <c r="AU1287" s="54"/>
      <c r="AV1287" s="54"/>
      <c r="AW1287" s="54"/>
      <c r="AX1287" s="55"/>
    </row>
    <row r="1288" spans="1:113">
      <c r="B1288" s="56"/>
    </row>
    <row r="1289" spans="1:113" ht="15" thickBot="1">
      <c r="A1289" s="46"/>
      <c r="B1289" s="45" t="s">
        <v>245</v>
      </c>
      <c r="C1289" s="43"/>
      <c r="D1289" s="43"/>
      <c r="E1289" s="43"/>
      <c r="F1289" s="43"/>
      <c r="G1289" s="43"/>
      <c r="H1289" s="43"/>
      <c r="I1289" s="43"/>
      <c r="J1289" s="43"/>
      <c r="K1289" s="43"/>
      <c r="L1289" s="44"/>
      <c r="M1289" s="44"/>
      <c r="N1289" s="44"/>
      <c r="O1289" s="44"/>
      <c r="P1289" s="43"/>
      <c r="Q1289" s="43"/>
      <c r="R1289" s="43"/>
      <c r="S1289" s="43"/>
      <c r="T1289" s="43"/>
      <c r="U1289" s="43"/>
      <c r="V1289" s="45"/>
      <c r="W1289" s="45"/>
      <c r="X1289" s="45"/>
      <c r="Y1289" s="45"/>
      <c r="Z1289" s="45"/>
      <c r="AA1289" s="45"/>
      <c r="AB1289" s="45"/>
      <c r="AC1289" s="45"/>
      <c r="AD1289" s="45"/>
      <c r="AE1289" s="45"/>
      <c r="AF1289" s="45"/>
      <c r="AG1289" s="45"/>
      <c r="AH1289" s="45"/>
      <c r="AI1289" s="45"/>
      <c r="AJ1289" s="45"/>
      <c r="AK1289" s="45"/>
      <c r="AL1289" s="45"/>
      <c r="AM1289" s="45"/>
      <c r="AN1289" s="45"/>
      <c r="AO1289" s="45"/>
      <c r="AP1289" s="45"/>
      <c r="AQ1289" s="45"/>
      <c r="AR1289" s="45"/>
      <c r="AS1289" s="45"/>
      <c r="AT1289" s="45"/>
      <c r="AU1289" s="45"/>
      <c r="AV1289" s="45"/>
      <c r="AW1289" s="45"/>
      <c r="AX1289" s="45"/>
      <c r="DI1289" s="41"/>
    </row>
    <row r="1290" spans="1:113" ht="14.25">
      <c r="A1290" s="43"/>
      <c r="B1290" s="47"/>
      <c r="C1290" s="42"/>
      <c r="D1290" s="42"/>
      <c r="E1290" s="42"/>
      <c r="F1290" s="42"/>
      <c r="G1290" s="42"/>
      <c r="H1290" s="42"/>
      <c r="I1290" s="42"/>
      <c r="J1290" s="42"/>
      <c r="K1290" s="42"/>
      <c r="L1290" s="48"/>
      <c r="M1290" s="48"/>
      <c r="N1290" s="48"/>
      <c r="O1290" s="48"/>
      <c r="P1290" s="42"/>
      <c r="Q1290" s="42"/>
      <c r="R1290" s="42"/>
      <c r="S1290" s="42"/>
      <c r="T1290" s="42"/>
      <c r="U1290" s="42"/>
      <c r="V1290" s="49"/>
      <c r="W1290" s="49"/>
      <c r="X1290" s="49"/>
      <c r="Y1290" s="49"/>
      <c r="Z1290" s="49"/>
      <c r="AA1290" s="49"/>
      <c r="AB1290" s="49"/>
      <c r="AC1290" s="49"/>
      <c r="AD1290" s="49"/>
      <c r="AE1290" s="49"/>
      <c r="AF1290" s="49"/>
      <c r="AG1290" s="49"/>
      <c r="AH1290" s="49"/>
      <c r="AI1290" s="49"/>
      <c r="AJ1290" s="49"/>
      <c r="AK1290" s="49"/>
      <c r="AL1290" s="49"/>
      <c r="AM1290" s="49"/>
      <c r="AN1290" s="49"/>
      <c r="AO1290" s="49"/>
      <c r="AP1290" s="49"/>
      <c r="AQ1290" s="49"/>
      <c r="AR1290" s="49"/>
      <c r="AS1290" s="49"/>
      <c r="AT1290" s="49"/>
      <c r="AU1290" s="49"/>
      <c r="AV1290" s="49"/>
      <c r="AW1290" s="49"/>
      <c r="AX1290" s="50"/>
    </row>
    <row r="1291" spans="1:113" ht="12" customHeight="1">
      <c r="A1291" s="43"/>
      <c r="B1291" s="129" t="s">
        <v>493</v>
      </c>
      <c r="C1291" s="130"/>
      <c r="D1291" s="130"/>
      <c r="E1291" s="130"/>
      <c r="F1291" s="130"/>
      <c r="G1291" s="130"/>
      <c r="H1291" s="130"/>
      <c r="I1291" s="130"/>
      <c r="J1291" s="130"/>
      <c r="K1291" s="130"/>
      <c r="L1291" s="130"/>
      <c r="M1291" s="130"/>
      <c r="N1291" s="130"/>
      <c r="O1291" s="130"/>
      <c r="P1291" s="130"/>
      <c r="Q1291" s="130"/>
      <c r="R1291" s="130"/>
      <c r="S1291" s="130"/>
      <c r="T1291" s="130"/>
      <c r="U1291" s="130"/>
      <c r="V1291" s="130"/>
      <c r="W1291" s="130"/>
      <c r="X1291" s="130"/>
      <c r="Y1291" s="130"/>
      <c r="Z1291" s="130"/>
      <c r="AA1291" s="130"/>
      <c r="AB1291" s="130"/>
      <c r="AC1291" s="130"/>
      <c r="AD1291" s="130"/>
      <c r="AE1291" s="130"/>
      <c r="AF1291" s="130"/>
      <c r="AG1291" s="130"/>
      <c r="AH1291" s="130"/>
      <c r="AI1291" s="130"/>
      <c r="AJ1291" s="130"/>
      <c r="AK1291" s="130"/>
      <c r="AL1291" s="130"/>
      <c r="AM1291" s="130"/>
      <c r="AN1291" s="130"/>
      <c r="AO1291" s="130"/>
      <c r="AP1291" s="130"/>
      <c r="AQ1291" s="130"/>
      <c r="AR1291" s="130"/>
      <c r="AS1291" s="130"/>
      <c r="AT1291" s="130"/>
      <c r="AU1291" s="130"/>
      <c r="AV1291" s="130"/>
      <c r="AW1291" s="130"/>
      <c r="AX1291" s="131"/>
    </row>
    <row r="1292" spans="1:113" ht="12" customHeight="1">
      <c r="A1292" s="43"/>
      <c r="B1292" s="129"/>
      <c r="C1292" s="130"/>
      <c r="D1292" s="130"/>
      <c r="E1292" s="130"/>
      <c r="F1292" s="130"/>
      <c r="G1292" s="130"/>
      <c r="H1292" s="130"/>
      <c r="I1292" s="130"/>
      <c r="J1292" s="130"/>
      <c r="K1292" s="130"/>
      <c r="L1292" s="130"/>
      <c r="M1292" s="130"/>
      <c r="N1292" s="130"/>
      <c r="O1292" s="130"/>
      <c r="P1292" s="130"/>
      <c r="Q1292" s="130"/>
      <c r="R1292" s="130"/>
      <c r="S1292" s="130"/>
      <c r="T1292" s="130"/>
      <c r="U1292" s="130"/>
      <c r="V1292" s="130"/>
      <c r="W1292" s="130"/>
      <c r="X1292" s="130"/>
      <c r="Y1292" s="130"/>
      <c r="Z1292" s="130"/>
      <c r="AA1292" s="130"/>
      <c r="AB1292" s="130"/>
      <c r="AC1292" s="130"/>
      <c r="AD1292" s="130"/>
      <c r="AE1292" s="130"/>
      <c r="AF1292" s="130"/>
      <c r="AG1292" s="130"/>
      <c r="AH1292" s="130"/>
      <c r="AI1292" s="130"/>
      <c r="AJ1292" s="130"/>
      <c r="AK1292" s="130"/>
      <c r="AL1292" s="130"/>
      <c r="AM1292" s="130"/>
      <c r="AN1292" s="130"/>
      <c r="AO1292" s="130"/>
      <c r="AP1292" s="130"/>
      <c r="AQ1292" s="130"/>
      <c r="AR1292" s="130"/>
      <c r="AS1292" s="130"/>
      <c r="AT1292" s="130"/>
      <c r="AU1292" s="130"/>
      <c r="AV1292" s="130"/>
      <c r="AW1292" s="130"/>
      <c r="AX1292" s="131"/>
    </row>
    <row r="1293" spans="1:113" ht="12" customHeight="1">
      <c r="A1293" s="43"/>
      <c r="B1293" s="129"/>
      <c r="C1293" s="130"/>
      <c r="D1293" s="130"/>
      <c r="E1293" s="130"/>
      <c r="F1293" s="130"/>
      <c r="G1293" s="130"/>
      <c r="H1293" s="130"/>
      <c r="I1293" s="130"/>
      <c r="J1293" s="130"/>
      <c r="K1293" s="130"/>
      <c r="L1293" s="130"/>
      <c r="M1293" s="130"/>
      <c r="N1293" s="130"/>
      <c r="O1293" s="130"/>
      <c r="P1293" s="130"/>
      <c r="Q1293" s="130"/>
      <c r="R1293" s="130"/>
      <c r="S1293" s="130"/>
      <c r="T1293" s="130"/>
      <c r="U1293" s="130"/>
      <c r="V1293" s="130"/>
      <c r="W1293" s="130"/>
      <c r="X1293" s="130"/>
      <c r="Y1293" s="130"/>
      <c r="Z1293" s="130"/>
      <c r="AA1293" s="130"/>
      <c r="AB1293" s="130"/>
      <c r="AC1293" s="130"/>
      <c r="AD1293" s="130"/>
      <c r="AE1293" s="130"/>
      <c r="AF1293" s="130"/>
      <c r="AG1293" s="130"/>
      <c r="AH1293" s="130"/>
      <c r="AI1293" s="130"/>
      <c r="AJ1293" s="130"/>
      <c r="AK1293" s="130"/>
      <c r="AL1293" s="130"/>
      <c r="AM1293" s="130"/>
      <c r="AN1293" s="130"/>
      <c r="AO1293" s="130"/>
      <c r="AP1293" s="130"/>
      <c r="AQ1293" s="130"/>
      <c r="AR1293" s="130"/>
      <c r="AS1293" s="130"/>
      <c r="AT1293" s="130"/>
      <c r="AU1293" s="130"/>
      <c r="AV1293" s="130"/>
      <c r="AW1293" s="130"/>
      <c r="AX1293" s="131"/>
    </row>
    <row r="1294" spans="1:113" ht="12" customHeight="1">
      <c r="A1294" s="43"/>
      <c r="B1294" s="129"/>
      <c r="C1294" s="130"/>
      <c r="D1294" s="130"/>
      <c r="E1294" s="130"/>
      <c r="F1294" s="130"/>
      <c r="G1294" s="130"/>
      <c r="H1294" s="130"/>
      <c r="I1294" s="130"/>
      <c r="J1294" s="130"/>
      <c r="K1294" s="130"/>
      <c r="L1294" s="130"/>
      <c r="M1294" s="130"/>
      <c r="N1294" s="130"/>
      <c r="O1294" s="130"/>
      <c r="P1294" s="130"/>
      <c r="Q1294" s="130"/>
      <c r="R1294" s="130"/>
      <c r="S1294" s="130"/>
      <c r="T1294" s="130"/>
      <c r="U1294" s="130"/>
      <c r="V1294" s="130"/>
      <c r="W1294" s="130"/>
      <c r="X1294" s="130"/>
      <c r="Y1294" s="130"/>
      <c r="Z1294" s="130"/>
      <c r="AA1294" s="130"/>
      <c r="AB1294" s="130"/>
      <c r="AC1294" s="130"/>
      <c r="AD1294" s="130"/>
      <c r="AE1294" s="130"/>
      <c r="AF1294" s="130"/>
      <c r="AG1294" s="130"/>
      <c r="AH1294" s="130"/>
      <c r="AI1294" s="130"/>
      <c r="AJ1294" s="130"/>
      <c r="AK1294" s="130"/>
      <c r="AL1294" s="130"/>
      <c r="AM1294" s="130"/>
      <c r="AN1294" s="130"/>
      <c r="AO1294" s="130"/>
      <c r="AP1294" s="130"/>
      <c r="AQ1294" s="130"/>
      <c r="AR1294" s="130"/>
      <c r="AS1294" s="130"/>
      <c r="AT1294" s="130"/>
      <c r="AU1294" s="130"/>
      <c r="AV1294" s="130"/>
      <c r="AW1294" s="130"/>
      <c r="AX1294" s="131"/>
    </row>
    <row r="1295" spans="1:113" ht="12" customHeight="1">
      <c r="A1295" s="43"/>
      <c r="B1295" s="129"/>
      <c r="C1295" s="130"/>
      <c r="D1295" s="130"/>
      <c r="E1295" s="130"/>
      <c r="F1295" s="130"/>
      <c r="G1295" s="130"/>
      <c r="H1295" s="130"/>
      <c r="I1295" s="130"/>
      <c r="J1295" s="130"/>
      <c r="K1295" s="130"/>
      <c r="L1295" s="130"/>
      <c r="M1295" s="130"/>
      <c r="N1295" s="130"/>
      <c r="O1295" s="130"/>
      <c r="P1295" s="130"/>
      <c r="Q1295" s="130"/>
      <c r="R1295" s="130"/>
      <c r="S1295" s="130"/>
      <c r="T1295" s="130"/>
      <c r="U1295" s="130"/>
      <c r="V1295" s="130"/>
      <c r="W1295" s="130"/>
      <c r="X1295" s="130"/>
      <c r="Y1295" s="130"/>
      <c r="Z1295" s="130"/>
      <c r="AA1295" s="130"/>
      <c r="AB1295" s="130"/>
      <c r="AC1295" s="130"/>
      <c r="AD1295" s="130"/>
      <c r="AE1295" s="130"/>
      <c r="AF1295" s="130"/>
      <c r="AG1295" s="130"/>
      <c r="AH1295" s="130"/>
      <c r="AI1295" s="130"/>
      <c r="AJ1295" s="130"/>
      <c r="AK1295" s="130"/>
      <c r="AL1295" s="130"/>
      <c r="AM1295" s="130"/>
      <c r="AN1295" s="130"/>
      <c r="AO1295" s="130"/>
      <c r="AP1295" s="130"/>
      <c r="AQ1295" s="130"/>
      <c r="AR1295" s="130"/>
      <c r="AS1295" s="130"/>
      <c r="AT1295" s="130"/>
      <c r="AU1295" s="130"/>
      <c r="AV1295" s="130"/>
      <c r="AW1295" s="130"/>
      <c r="AX1295" s="131"/>
    </row>
    <row r="1296" spans="1:113" ht="15" thickBot="1">
      <c r="A1296" s="52"/>
      <c r="B1296" s="53"/>
      <c r="C1296" s="54"/>
      <c r="D1296" s="54"/>
      <c r="E1296" s="54"/>
      <c r="F1296" s="54"/>
      <c r="G1296" s="54"/>
      <c r="H1296" s="54"/>
      <c r="I1296" s="54"/>
      <c r="J1296" s="54"/>
      <c r="K1296" s="54"/>
      <c r="L1296" s="54"/>
      <c r="M1296" s="54"/>
      <c r="N1296" s="54"/>
      <c r="O1296" s="54"/>
      <c r="P1296" s="54"/>
      <c r="Q1296" s="54"/>
      <c r="R1296" s="54"/>
      <c r="S1296" s="54"/>
      <c r="T1296" s="54"/>
      <c r="U1296" s="54"/>
      <c r="V1296" s="54"/>
      <c r="W1296" s="54"/>
      <c r="X1296" s="54"/>
      <c r="Y1296" s="54"/>
      <c r="Z1296" s="54"/>
      <c r="AA1296" s="54"/>
      <c r="AB1296" s="54"/>
      <c r="AC1296" s="54"/>
      <c r="AD1296" s="54"/>
      <c r="AE1296" s="54"/>
      <c r="AF1296" s="54"/>
      <c r="AG1296" s="54"/>
      <c r="AH1296" s="54"/>
      <c r="AI1296" s="54"/>
      <c r="AJ1296" s="54"/>
      <c r="AK1296" s="54"/>
      <c r="AL1296" s="54"/>
      <c r="AM1296" s="54"/>
      <c r="AN1296" s="54"/>
      <c r="AO1296" s="54"/>
      <c r="AP1296" s="54"/>
      <c r="AQ1296" s="54"/>
      <c r="AR1296" s="54"/>
      <c r="AS1296" s="54"/>
      <c r="AT1296" s="54"/>
      <c r="AU1296" s="54"/>
      <c r="AV1296" s="54"/>
      <c r="AW1296" s="54"/>
      <c r="AX1296" s="55"/>
    </row>
    <row r="1297" spans="1:251">
      <c r="B1297" s="56"/>
    </row>
    <row r="1298" spans="1:251" ht="14.25">
      <c r="B1298" s="45" t="s">
        <v>247</v>
      </c>
      <c r="C1298" s="43"/>
      <c r="D1298" s="43"/>
      <c r="E1298" s="43"/>
      <c r="F1298" s="43"/>
      <c r="G1298" s="43"/>
      <c r="H1298" s="43"/>
      <c r="I1298" s="43"/>
      <c r="J1298" s="43"/>
      <c r="K1298" s="43"/>
      <c r="L1298" s="44"/>
      <c r="M1298" s="44"/>
      <c r="N1298" s="44"/>
      <c r="O1298" s="44"/>
      <c r="P1298" s="43"/>
      <c r="Q1298" s="43"/>
      <c r="R1298" s="43"/>
      <c r="S1298" s="43"/>
      <c r="T1298" s="43"/>
      <c r="U1298" s="43"/>
      <c r="V1298" s="45"/>
      <c r="W1298" s="45"/>
      <c r="X1298" s="45"/>
      <c r="Y1298" s="45"/>
      <c r="Z1298" s="45"/>
      <c r="AA1298" s="45"/>
      <c r="AB1298" s="45"/>
      <c r="AC1298" s="45"/>
      <c r="AD1298" s="45"/>
      <c r="AE1298" s="45"/>
      <c r="AF1298" s="45"/>
      <c r="AG1298" s="45"/>
      <c r="AH1298" s="45"/>
      <c r="AI1298" s="45"/>
      <c r="AJ1298" s="45"/>
      <c r="AK1298" s="45"/>
      <c r="AL1298" s="45"/>
      <c r="AM1298" s="45"/>
      <c r="AN1298" s="45"/>
      <c r="AO1298" s="45"/>
      <c r="AP1298" s="45"/>
      <c r="AQ1298" s="45"/>
      <c r="AR1298" s="45"/>
      <c r="AS1298" s="45"/>
      <c r="AT1298" s="45"/>
      <c r="AU1298" s="45"/>
      <c r="AV1298" s="45"/>
      <c r="AW1298" s="45"/>
      <c r="AX1298" s="45"/>
    </row>
    <row r="1299" spans="1:251" ht="15" thickBot="1">
      <c r="B1299" s="43"/>
      <c r="C1299" s="43"/>
      <c r="D1299" s="43"/>
      <c r="E1299" s="43"/>
      <c r="F1299" s="43"/>
      <c r="G1299" s="43"/>
      <c r="H1299" s="43"/>
      <c r="I1299" s="43"/>
      <c r="J1299" s="43"/>
      <c r="K1299" s="43"/>
      <c r="L1299" s="44"/>
      <c r="M1299" s="44"/>
      <c r="N1299" s="44"/>
      <c r="O1299" s="44"/>
      <c r="P1299" s="43"/>
      <c r="Q1299" s="43"/>
      <c r="R1299" s="43"/>
      <c r="S1299" s="43"/>
      <c r="T1299" s="43"/>
      <c r="U1299" s="43"/>
      <c r="V1299" s="45"/>
      <c r="W1299" s="45"/>
      <c r="X1299" s="45"/>
      <c r="Y1299" s="45"/>
      <c r="Z1299" s="45"/>
      <c r="AA1299" s="45"/>
      <c r="AB1299" s="45"/>
      <c r="AC1299" s="45"/>
      <c r="AD1299" s="45"/>
      <c r="AE1299" s="45"/>
      <c r="AF1299" s="45"/>
      <c r="AG1299" s="45"/>
      <c r="AH1299" s="45"/>
      <c r="AI1299" s="45"/>
      <c r="AJ1299" s="45"/>
      <c r="AK1299" s="45"/>
      <c r="AL1299" s="45"/>
      <c r="AM1299" s="45"/>
      <c r="AN1299" s="45"/>
      <c r="AO1299" s="45"/>
      <c r="AP1299" s="45"/>
      <c r="AQ1299" s="45"/>
      <c r="AR1299" s="45"/>
      <c r="AS1299" s="45"/>
      <c r="AT1299" s="45"/>
      <c r="AU1299" s="45"/>
      <c r="AV1299" s="45"/>
      <c r="AW1299" s="45"/>
      <c r="AX1299" s="57" t="s">
        <v>248</v>
      </c>
    </row>
    <row r="1300" spans="1:251" s="51" customFormat="1" ht="13.5" customHeight="1">
      <c r="A1300" s="43"/>
      <c r="B1300" s="132" t="s">
        <v>249</v>
      </c>
      <c r="C1300" s="133"/>
      <c r="D1300" s="133"/>
      <c r="E1300" s="133"/>
      <c r="F1300" s="133"/>
      <c r="G1300" s="133"/>
      <c r="H1300" s="133"/>
      <c r="I1300" s="133"/>
      <c r="J1300" s="133"/>
      <c r="K1300" s="133"/>
      <c r="L1300" s="133"/>
      <c r="M1300" s="133"/>
      <c r="N1300" s="133"/>
      <c r="O1300" s="133"/>
      <c r="P1300" s="133"/>
      <c r="Q1300" s="133"/>
      <c r="R1300" s="133"/>
      <c r="S1300" s="133"/>
      <c r="T1300" s="133"/>
      <c r="U1300" s="133"/>
      <c r="V1300" s="133"/>
      <c r="W1300" s="133"/>
      <c r="X1300" s="133"/>
      <c r="Y1300" s="133"/>
      <c r="Z1300" s="134"/>
      <c r="AA1300" s="138" t="s">
        <v>250</v>
      </c>
      <c r="AB1300" s="133"/>
      <c r="AC1300" s="133"/>
      <c r="AD1300" s="133"/>
      <c r="AE1300" s="133"/>
      <c r="AF1300" s="133"/>
      <c r="AG1300" s="133"/>
      <c r="AH1300" s="133"/>
      <c r="AI1300" s="134"/>
      <c r="AJ1300" s="138" t="s">
        <v>251</v>
      </c>
      <c r="AK1300" s="133"/>
      <c r="AL1300" s="133"/>
      <c r="AM1300" s="133"/>
      <c r="AN1300" s="133"/>
      <c r="AO1300" s="133"/>
      <c r="AP1300" s="133"/>
      <c r="AQ1300" s="133"/>
      <c r="AR1300" s="134"/>
      <c r="AS1300" s="138" t="s">
        <v>252</v>
      </c>
      <c r="AT1300" s="133"/>
      <c r="AU1300" s="133"/>
      <c r="AV1300" s="133"/>
      <c r="AW1300" s="133"/>
      <c r="AX1300" s="140"/>
      <c r="AY1300" s="37"/>
      <c r="AZ1300" s="37"/>
      <c r="BA1300" s="37"/>
      <c r="BB1300" s="37"/>
      <c r="BC1300" s="37"/>
      <c r="BD1300" s="37"/>
      <c r="BE1300" s="37"/>
      <c r="BF1300" s="37"/>
      <c r="BG1300" s="37"/>
      <c r="BH1300" s="37"/>
      <c r="BI1300" s="37"/>
      <c r="BJ1300" s="37"/>
      <c r="BK1300" s="37"/>
      <c r="BL1300" s="37"/>
      <c r="BM1300" s="37"/>
      <c r="BN1300" s="37"/>
      <c r="BO1300" s="37"/>
      <c r="BP1300" s="37"/>
      <c r="BQ1300" s="37"/>
      <c r="BR1300" s="37"/>
      <c r="BS1300" s="37"/>
      <c r="BT1300" s="37"/>
      <c r="BU1300" s="37"/>
      <c r="BV1300" s="37"/>
      <c r="BW1300" s="37"/>
      <c r="BX1300" s="37"/>
      <c r="BY1300" s="37"/>
      <c r="BZ1300" s="37"/>
      <c r="CA1300" s="37"/>
      <c r="CB1300" s="37"/>
      <c r="CC1300" s="37"/>
      <c r="CD1300" s="37"/>
      <c r="CE1300" s="37"/>
      <c r="CF1300" s="37"/>
      <c r="CG1300" s="37"/>
      <c r="CH1300" s="37"/>
      <c r="CI1300" s="37"/>
      <c r="CJ1300" s="37"/>
      <c r="CK1300" s="37"/>
      <c r="CL1300" s="37"/>
      <c r="CM1300" s="37"/>
      <c r="CN1300" s="37"/>
      <c r="CO1300" s="37"/>
      <c r="CP1300" s="37"/>
      <c r="CQ1300" s="37"/>
      <c r="CR1300" s="37"/>
      <c r="CS1300" s="37"/>
      <c r="CT1300" s="37"/>
      <c r="CU1300" s="37"/>
      <c r="CV1300" s="37"/>
      <c r="CW1300" s="37"/>
      <c r="CX1300" s="37"/>
      <c r="CY1300" s="37"/>
      <c r="CZ1300" s="37"/>
      <c r="DA1300" s="37"/>
      <c r="DB1300" s="37"/>
      <c r="DC1300" s="37"/>
      <c r="DD1300" s="37"/>
      <c r="DE1300" s="37"/>
      <c r="DF1300" s="37"/>
      <c r="DG1300" s="37"/>
      <c r="DH1300" s="37"/>
      <c r="DI1300" s="37"/>
      <c r="DJ1300" s="37"/>
      <c r="DK1300" s="37"/>
      <c r="DL1300" s="37"/>
      <c r="DM1300" s="37"/>
      <c r="DN1300" s="37"/>
      <c r="DO1300" s="37"/>
      <c r="DP1300" s="37"/>
      <c r="DQ1300" s="37"/>
      <c r="DR1300" s="37"/>
      <c r="DS1300" s="37"/>
      <c r="DT1300" s="37"/>
      <c r="DU1300" s="37"/>
      <c r="DV1300" s="37"/>
      <c r="DW1300" s="37"/>
      <c r="DX1300" s="37"/>
      <c r="DY1300" s="37"/>
      <c r="DZ1300" s="37"/>
      <c r="EA1300" s="37"/>
      <c r="EB1300" s="37"/>
      <c r="EC1300" s="37"/>
      <c r="ED1300" s="37"/>
      <c r="EE1300" s="37"/>
      <c r="EF1300" s="37"/>
      <c r="EG1300" s="37"/>
      <c r="EH1300" s="37"/>
      <c r="EI1300" s="37"/>
      <c r="EJ1300" s="37"/>
      <c r="EK1300" s="37"/>
      <c r="EL1300" s="37"/>
      <c r="EM1300" s="37"/>
      <c r="EN1300" s="37"/>
      <c r="EO1300" s="37"/>
      <c r="EP1300" s="37"/>
      <c r="EQ1300" s="37"/>
      <c r="ER1300" s="37"/>
      <c r="ES1300" s="37"/>
      <c r="ET1300" s="37"/>
      <c r="EU1300" s="37"/>
      <c r="EV1300" s="37"/>
      <c r="EW1300" s="37"/>
      <c r="EX1300" s="37"/>
      <c r="EY1300" s="37"/>
      <c r="EZ1300" s="37"/>
      <c r="FA1300" s="37"/>
      <c r="FB1300" s="37"/>
      <c r="FC1300" s="37"/>
      <c r="FD1300" s="37"/>
      <c r="FE1300" s="37"/>
      <c r="FF1300" s="37"/>
      <c r="FG1300" s="37"/>
      <c r="FH1300" s="37"/>
      <c r="FI1300" s="37"/>
      <c r="FJ1300" s="37"/>
      <c r="FK1300" s="37"/>
      <c r="FL1300" s="37"/>
      <c r="FM1300" s="37"/>
      <c r="FN1300" s="37"/>
      <c r="FO1300" s="37"/>
      <c r="FP1300" s="37"/>
      <c r="FQ1300" s="37"/>
      <c r="FR1300" s="37"/>
      <c r="FS1300" s="37"/>
      <c r="FT1300" s="37"/>
      <c r="FU1300" s="37"/>
      <c r="FV1300" s="37"/>
      <c r="FW1300" s="37"/>
      <c r="FX1300" s="37"/>
      <c r="FY1300" s="37"/>
      <c r="FZ1300" s="37"/>
      <c r="GA1300" s="37"/>
      <c r="GB1300" s="37"/>
      <c r="GC1300" s="37"/>
      <c r="GD1300" s="37"/>
      <c r="GE1300" s="37"/>
      <c r="GF1300" s="37"/>
      <c r="GG1300" s="37"/>
      <c r="GH1300" s="37"/>
      <c r="GI1300" s="37"/>
      <c r="GJ1300" s="37"/>
      <c r="GK1300" s="37"/>
      <c r="GL1300" s="37"/>
      <c r="GM1300" s="37"/>
      <c r="GN1300" s="37"/>
      <c r="GO1300" s="37"/>
      <c r="GP1300" s="37"/>
      <c r="GQ1300" s="37"/>
      <c r="GR1300" s="37"/>
      <c r="GS1300" s="37"/>
      <c r="GT1300" s="37"/>
      <c r="GU1300" s="37"/>
      <c r="GV1300" s="37"/>
      <c r="GW1300" s="37"/>
      <c r="GX1300" s="37"/>
      <c r="GY1300" s="37"/>
      <c r="GZ1300" s="37"/>
      <c r="HA1300" s="37"/>
      <c r="HB1300" s="37"/>
      <c r="HC1300" s="37"/>
      <c r="HD1300" s="37"/>
      <c r="HE1300" s="37"/>
      <c r="HF1300" s="37"/>
      <c r="HG1300" s="37"/>
      <c r="HH1300" s="37"/>
      <c r="HI1300" s="37"/>
      <c r="HJ1300" s="37"/>
      <c r="HK1300" s="37"/>
      <c r="HL1300" s="37"/>
      <c r="HM1300" s="37"/>
      <c r="HN1300" s="37"/>
      <c r="HO1300" s="37"/>
      <c r="HP1300" s="37"/>
      <c r="HQ1300" s="37"/>
      <c r="HR1300" s="37"/>
      <c r="HS1300" s="37"/>
      <c r="HT1300" s="37"/>
      <c r="HU1300" s="37"/>
      <c r="HV1300" s="37"/>
      <c r="HW1300" s="37"/>
      <c r="HX1300" s="37"/>
      <c r="HY1300" s="37"/>
      <c r="HZ1300" s="37"/>
      <c r="IA1300" s="37"/>
      <c r="IB1300" s="37"/>
      <c r="IC1300" s="37"/>
      <c r="ID1300" s="37"/>
      <c r="IE1300" s="37"/>
      <c r="IF1300" s="37"/>
      <c r="IG1300" s="37"/>
      <c r="IH1300" s="37"/>
      <c r="II1300" s="37"/>
      <c r="IJ1300" s="37"/>
      <c r="IK1300" s="37"/>
      <c r="IL1300" s="37"/>
      <c r="IM1300" s="37"/>
      <c r="IN1300" s="37"/>
      <c r="IO1300" s="37"/>
      <c r="IP1300" s="37"/>
      <c r="IQ1300" s="37"/>
    </row>
    <row r="1301" spans="1:251" s="51" customFormat="1" ht="13.5">
      <c r="A1301" s="43"/>
      <c r="B1301" s="135"/>
      <c r="C1301" s="136"/>
      <c r="D1301" s="136"/>
      <c r="E1301" s="136"/>
      <c r="F1301" s="136"/>
      <c r="G1301" s="136"/>
      <c r="H1301" s="136"/>
      <c r="I1301" s="136"/>
      <c r="J1301" s="136"/>
      <c r="K1301" s="136"/>
      <c r="L1301" s="136"/>
      <c r="M1301" s="136"/>
      <c r="N1301" s="136"/>
      <c r="O1301" s="136"/>
      <c r="P1301" s="136"/>
      <c r="Q1301" s="136"/>
      <c r="R1301" s="136"/>
      <c r="S1301" s="136"/>
      <c r="T1301" s="136"/>
      <c r="U1301" s="136"/>
      <c r="V1301" s="136"/>
      <c r="W1301" s="136"/>
      <c r="X1301" s="136"/>
      <c r="Y1301" s="136"/>
      <c r="Z1301" s="137"/>
      <c r="AA1301" s="139"/>
      <c r="AB1301" s="136"/>
      <c r="AC1301" s="136"/>
      <c r="AD1301" s="136"/>
      <c r="AE1301" s="136"/>
      <c r="AF1301" s="136"/>
      <c r="AG1301" s="136"/>
      <c r="AH1301" s="136"/>
      <c r="AI1301" s="137"/>
      <c r="AJ1301" s="139"/>
      <c r="AK1301" s="136"/>
      <c r="AL1301" s="136"/>
      <c r="AM1301" s="136"/>
      <c r="AN1301" s="136"/>
      <c r="AO1301" s="136"/>
      <c r="AP1301" s="136"/>
      <c r="AQ1301" s="136"/>
      <c r="AR1301" s="137"/>
      <c r="AS1301" s="139"/>
      <c r="AT1301" s="136"/>
      <c r="AU1301" s="136"/>
      <c r="AV1301" s="136"/>
      <c r="AW1301" s="136"/>
      <c r="AX1301" s="141"/>
      <c r="AY1301" s="37"/>
      <c r="AZ1301" s="37"/>
      <c r="BA1301" s="37"/>
      <c r="BB1301" s="58"/>
      <c r="BC1301" s="59"/>
      <c r="BE1301" s="37"/>
      <c r="BF1301" s="37"/>
      <c r="BG1301" s="37"/>
      <c r="BH1301" s="37"/>
      <c r="BI1301" s="37"/>
      <c r="BJ1301" s="37"/>
      <c r="BK1301" s="37"/>
      <c r="BL1301" s="37"/>
      <c r="BM1301" s="37"/>
      <c r="BN1301" s="37"/>
      <c r="BO1301" s="37"/>
      <c r="BP1301" s="37"/>
      <c r="BQ1301" s="37"/>
      <c r="BR1301" s="37"/>
      <c r="BS1301" s="37"/>
      <c r="BT1301" s="37"/>
      <c r="BU1301" s="37"/>
      <c r="BV1301" s="37"/>
      <c r="BW1301" s="37"/>
      <c r="BX1301" s="37"/>
      <c r="BY1301" s="37"/>
      <c r="BZ1301" s="37"/>
      <c r="CA1301" s="37"/>
      <c r="CB1301" s="37"/>
      <c r="CC1301" s="37"/>
      <c r="CD1301" s="37"/>
      <c r="CE1301" s="37"/>
      <c r="CF1301" s="37"/>
      <c r="CG1301" s="37"/>
      <c r="CH1301" s="37"/>
      <c r="CI1301" s="37"/>
      <c r="CJ1301" s="37"/>
      <c r="CK1301" s="37"/>
      <c r="CL1301" s="37"/>
      <c r="CM1301" s="37"/>
      <c r="CN1301" s="37"/>
      <c r="CO1301" s="37"/>
      <c r="CP1301" s="37"/>
      <c r="CQ1301" s="37"/>
      <c r="CR1301" s="37"/>
      <c r="CS1301" s="37"/>
      <c r="CT1301" s="37"/>
      <c r="CU1301" s="37"/>
      <c r="CV1301" s="37"/>
      <c r="CW1301" s="37"/>
      <c r="CX1301" s="37"/>
      <c r="CY1301" s="37"/>
      <c r="CZ1301" s="37"/>
      <c r="DA1301" s="37"/>
      <c r="DB1301" s="37"/>
      <c r="DC1301" s="37"/>
      <c r="DD1301" s="37"/>
      <c r="DE1301" s="37"/>
      <c r="DF1301" s="37"/>
      <c r="DG1301" s="37"/>
      <c r="DH1301" s="37"/>
      <c r="DI1301" s="37"/>
      <c r="DJ1301" s="37"/>
      <c r="DK1301" s="37"/>
      <c r="DL1301" s="37"/>
      <c r="DM1301" s="37"/>
      <c r="DN1301" s="37"/>
      <c r="DO1301" s="37"/>
      <c r="DP1301" s="37"/>
      <c r="DQ1301" s="37"/>
      <c r="DR1301" s="37"/>
      <c r="DS1301" s="37"/>
      <c r="DT1301" s="37"/>
      <c r="DU1301" s="37"/>
      <c r="DV1301" s="37"/>
      <c r="DW1301" s="37"/>
      <c r="DX1301" s="37"/>
      <c r="DY1301" s="37"/>
      <c r="DZ1301" s="37"/>
      <c r="EA1301" s="37"/>
      <c r="EB1301" s="37"/>
      <c r="EC1301" s="37"/>
      <c r="ED1301" s="37"/>
      <c r="EE1301" s="37"/>
      <c r="EF1301" s="37"/>
      <c r="EG1301" s="37"/>
      <c r="EH1301" s="37"/>
      <c r="EI1301" s="37"/>
      <c r="EJ1301" s="37"/>
      <c r="EK1301" s="37"/>
      <c r="EL1301" s="37"/>
      <c r="EM1301" s="37"/>
      <c r="EN1301" s="37"/>
      <c r="EO1301" s="37"/>
      <c r="EP1301" s="37"/>
      <c r="EQ1301" s="37"/>
      <c r="ER1301" s="37"/>
      <c r="ES1301" s="37"/>
      <c r="ET1301" s="37"/>
      <c r="EU1301" s="37"/>
      <c r="EV1301" s="37"/>
      <c r="EW1301" s="37"/>
      <c r="EX1301" s="37"/>
      <c r="EY1301" s="37"/>
      <c r="EZ1301" s="37"/>
      <c r="FA1301" s="37"/>
      <c r="FB1301" s="37"/>
      <c r="FC1301" s="37"/>
      <c r="FD1301" s="37"/>
      <c r="FE1301" s="37"/>
      <c r="FF1301" s="37"/>
      <c r="FG1301" s="37"/>
      <c r="FH1301" s="37"/>
      <c r="FI1301" s="37"/>
      <c r="FJ1301" s="37"/>
      <c r="FK1301" s="37"/>
      <c r="FL1301" s="37"/>
      <c r="FM1301" s="37"/>
      <c r="FN1301" s="37"/>
      <c r="FO1301" s="37"/>
      <c r="FP1301" s="37"/>
      <c r="FQ1301" s="37"/>
      <c r="FR1301" s="37"/>
      <c r="FS1301" s="37"/>
      <c r="FT1301" s="37"/>
      <c r="FU1301" s="37"/>
      <c r="FV1301" s="37"/>
      <c r="FW1301" s="37"/>
      <c r="FX1301" s="37"/>
      <c r="FY1301" s="37"/>
      <c r="FZ1301" s="37"/>
      <c r="GA1301" s="37"/>
      <c r="GB1301" s="37"/>
      <c r="GC1301" s="37"/>
      <c r="GD1301" s="37"/>
      <c r="GE1301" s="37"/>
      <c r="GF1301" s="37"/>
      <c r="GG1301" s="37"/>
      <c r="GH1301" s="37"/>
      <c r="GI1301" s="37"/>
      <c r="GJ1301" s="37"/>
      <c r="GK1301" s="37"/>
      <c r="GL1301" s="37"/>
      <c r="GM1301" s="37"/>
      <c r="GN1301" s="37"/>
      <c r="GO1301" s="37"/>
      <c r="GP1301" s="37"/>
      <c r="GQ1301" s="37"/>
      <c r="GR1301" s="37"/>
      <c r="GS1301" s="37"/>
      <c r="GT1301" s="37"/>
      <c r="GU1301" s="37"/>
      <c r="GV1301" s="37"/>
      <c r="GW1301" s="37"/>
      <c r="GX1301" s="37"/>
      <c r="GY1301" s="37"/>
      <c r="GZ1301" s="37"/>
      <c r="HA1301" s="37"/>
      <c r="HB1301" s="37"/>
      <c r="HC1301" s="37"/>
      <c r="HD1301" s="37"/>
      <c r="HE1301" s="37"/>
      <c r="HF1301" s="37"/>
      <c r="HG1301" s="37"/>
      <c r="HH1301" s="37"/>
      <c r="HI1301" s="37"/>
      <c r="HJ1301" s="37"/>
      <c r="HK1301" s="37"/>
      <c r="HL1301" s="37"/>
      <c r="HM1301" s="37"/>
      <c r="HN1301" s="37"/>
      <c r="HO1301" s="37"/>
      <c r="HP1301" s="37"/>
      <c r="HQ1301" s="37"/>
      <c r="HR1301" s="37"/>
      <c r="HS1301" s="37"/>
      <c r="HT1301" s="37"/>
      <c r="HU1301" s="37"/>
      <c r="HV1301" s="37"/>
      <c r="HW1301" s="37"/>
      <c r="HX1301" s="37"/>
      <c r="HY1301" s="37"/>
      <c r="HZ1301" s="37"/>
      <c r="IA1301" s="37"/>
      <c r="IB1301" s="37"/>
      <c r="IC1301" s="37"/>
      <c r="ID1301" s="37"/>
      <c r="IE1301" s="37"/>
      <c r="IF1301" s="37"/>
      <c r="IG1301" s="37"/>
      <c r="IH1301" s="37"/>
      <c r="II1301" s="37"/>
      <c r="IJ1301" s="37"/>
      <c r="IK1301" s="37"/>
      <c r="IL1301" s="37"/>
      <c r="IM1301" s="37"/>
      <c r="IN1301" s="37"/>
      <c r="IO1301" s="37"/>
      <c r="IP1301" s="37"/>
      <c r="IQ1301" s="37"/>
    </row>
    <row r="1302" spans="1:251" s="51" customFormat="1" ht="18.75" customHeight="1">
      <c r="A1302" s="43"/>
      <c r="B1302" s="60"/>
      <c r="C1302" s="104" t="s">
        <v>494</v>
      </c>
      <c r="D1302" s="105"/>
      <c r="E1302" s="105"/>
      <c r="F1302" s="105"/>
      <c r="G1302" s="105"/>
      <c r="H1302" s="105"/>
      <c r="I1302" s="105"/>
      <c r="J1302" s="105"/>
      <c r="K1302" s="105"/>
      <c r="L1302" s="105"/>
      <c r="M1302" s="105"/>
      <c r="N1302" s="105"/>
      <c r="O1302" s="105"/>
      <c r="P1302" s="105"/>
      <c r="Q1302" s="105"/>
      <c r="R1302" s="105"/>
      <c r="S1302" s="105"/>
      <c r="T1302" s="105"/>
      <c r="U1302" s="105"/>
      <c r="V1302" s="105"/>
      <c r="W1302" s="105"/>
      <c r="X1302" s="105"/>
      <c r="Y1302" s="105"/>
      <c r="Z1302" s="106"/>
      <c r="AA1302" s="107">
        <v>136853</v>
      </c>
      <c r="AB1302" s="108"/>
      <c r="AC1302" s="108"/>
      <c r="AD1302" s="108"/>
      <c r="AE1302" s="108"/>
      <c r="AF1302" s="108"/>
      <c r="AG1302" s="108"/>
      <c r="AH1302" s="108"/>
      <c r="AI1302" s="109"/>
      <c r="AJ1302" s="107">
        <v>136853</v>
      </c>
      <c r="AK1302" s="108"/>
      <c r="AL1302" s="108"/>
      <c r="AM1302" s="108"/>
      <c r="AN1302" s="108"/>
      <c r="AO1302" s="108"/>
      <c r="AP1302" s="108"/>
      <c r="AQ1302" s="108"/>
      <c r="AR1302" s="109"/>
      <c r="AS1302" s="110"/>
      <c r="AT1302" s="111"/>
      <c r="AU1302" s="111"/>
      <c r="AV1302" s="111"/>
      <c r="AW1302" s="111"/>
      <c r="AX1302" s="112"/>
      <c r="AY1302" s="37"/>
      <c r="AZ1302" s="37"/>
      <c r="BA1302" s="37"/>
      <c r="BB1302" s="37"/>
      <c r="BC1302" s="37"/>
      <c r="BD1302" s="37"/>
      <c r="BE1302" s="37"/>
      <c r="BF1302" s="37"/>
      <c r="BG1302" s="37"/>
      <c r="BH1302" s="37"/>
      <c r="BI1302" s="37"/>
      <c r="BJ1302" s="37"/>
      <c r="BK1302" s="37"/>
      <c r="BL1302" s="37"/>
      <c r="BM1302" s="37"/>
      <c r="BN1302" s="37"/>
      <c r="BO1302" s="37"/>
      <c r="BP1302" s="37"/>
      <c r="BQ1302" s="37"/>
      <c r="BR1302" s="37"/>
      <c r="BS1302" s="37"/>
      <c r="BT1302" s="37"/>
      <c r="BU1302" s="37"/>
      <c r="BV1302" s="37"/>
      <c r="BW1302" s="37"/>
      <c r="BX1302" s="37"/>
      <c r="BY1302" s="37"/>
      <c r="BZ1302" s="37"/>
      <c r="CA1302" s="37"/>
      <c r="CB1302" s="37"/>
      <c r="CC1302" s="37"/>
      <c r="CD1302" s="37"/>
      <c r="CE1302" s="37"/>
      <c r="CF1302" s="37"/>
      <c r="CG1302" s="37"/>
      <c r="CH1302" s="37"/>
      <c r="CI1302" s="37"/>
      <c r="CJ1302" s="37"/>
      <c r="CK1302" s="37"/>
      <c r="CL1302" s="37"/>
      <c r="CM1302" s="37"/>
      <c r="CN1302" s="37"/>
      <c r="CO1302" s="37"/>
      <c r="CP1302" s="37"/>
      <c r="CQ1302" s="37"/>
      <c r="CR1302" s="37"/>
      <c r="CS1302" s="37"/>
      <c r="CT1302" s="37"/>
      <c r="CU1302" s="37"/>
      <c r="CV1302" s="37"/>
      <c r="CW1302" s="37"/>
      <c r="CX1302" s="37"/>
      <c r="CY1302" s="37"/>
      <c r="CZ1302" s="37"/>
      <c r="DA1302" s="37"/>
      <c r="DB1302" s="37"/>
      <c r="DC1302" s="37"/>
      <c r="DD1302" s="37"/>
      <c r="DE1302" s="37"/>
      <c r="DF1302" s="37"/>
      <c r="DG1302" s="37"/>
      <c r="DH1302" s="37"/>
      <c r="DI1302" s="37"/>
      <c r="DJ1302" s="37"/>
      <c r="DK1302" s="37"/>
      <c r="DL1302" s="37"/>
      <c r="DM1302" s="37"/>
      <c r="DN1302" s="37"/>
      <c r="DO1302" s="37"/>
      <c r="DP1302" s="37"/>
      <c r="DQ1302" s="37"/>
      <c r="DR1302" s="37"/>
      <c r="DS1302" s="37"/>
      <c r="DT1302" s="37"/>
      <c r="DU1302" s="37"/>
      <c r="DV1302" s="37"/>
      <c r="DW1302" s="37"/>
      <c r="DX1302" s="37"/>
      <c r="DY1302" s="37"/>
      <c r="DZ1302" s="37"/>
      <c r="EA1302" s="37"/>
      <c r="EB1302" s="37"/>
      <c r="EC1302" s="37"/>
      <c r="ED1302" s="37"/>
      <c r="EE1302" s="37"/>
      <c r="EF1302" s="37"/>
      <c r="EG1302" s="37"/>
      <c r="EH1302" s="37"/>
      <c r="EI1302" s="37"/>
      <c r="EJ1302" s="37"/>
      <c r="EK1302" s="37"/>
      <c r="EL1302" s="37"/>
      <c r="EM1302" s="37"/>
      <c r="EN1302" s="37"/>
      <c r="EO1302" s="37"/>
      <c r="EP1302" s="37"/>
      <c r="EQ1302" s="37"/>
      <c r="ER1302" s="37"/>
      <c r="ES1302" s="37"/>
      <c r="ET1302" s="37"/>
      <c r="EU1302" s="37"/>
      <c r="EV1302" s="37"/>
      <c r="EW1302" s="37"/>
      <c r="EX1302" s="37"/>
      <c r="EY1302" s="37"/>
      <c r="EZ1302" s="37"/>
      <c r="FA1302" s="37"/>
      <c r="FB1302" s="37"/>
      <c r="FC1302" s="37"/>
      <c r="FD1302" s="37"/>
      <c r="FE1302" s="37"/>
      <c r="FF1302" s="37"/>
      <c r="FG1302" s="37"/>
      <c r="FH1302" s="37"/>
      <c r="FI1302" s="37"/>
      <c r="FJ1302" s="37"/>
      <c r="FK1302" s="37"/>
      <c r="FL1302" s="37"/>
      <c r="FM1302" s="37"/>
      <c r="FN1302" s="37"/>
      <c r="FO1302" s="37"/>
      <c r="FP1302" s="37"/>
      <c r="FQ1302" s="37"/>
      <c r="FR1302" s="37"/>
      <c r="FS1302" s="37"/>
      <c r="FT1302" s="37"/>
      <c r="FU1302" s="37"/>
      <c r="FV1302" s="37"/>
      <c r="FW1302" s="37"/>
      <c r="FX1302" s="37"/>
      <c r="FY1302" s="37"/>
      <c r="FZ1302" s="37"/>
      <c r="GA1302" s="37"/>
      <c r="GB1302" s="37"/>
      <c r="GC1302" s="37"/>
      <c r="GD1302" s="37"/>
      <c r="GE1302" s="37"/>
      <c r="GF1302" s="37"/>
      <c r="GG1302" s="37"/>
      <c r="GH1302" s="37"/>
      <c r="GI1302" s="37"/>
      <c r="GJ1302" s="37"/>
      <c r="GK1302" s="37"/>
      <c r="GL1302" s="37"/>
      <c r="GM1302" s="37"/>
      <c r="GN1302" s="37"/>
      <c r="GO1302" s="37"/>
      <c r="GP1302" s="37"/>
      <c r="GQ1302" s="37"/>
      <c r="GR1302" s="37"/>
      <c r="GS1302" s="37"/>
      <c r="GT1302" s="37"/>
      <c r="GU1302" s="37"/>
      <c r="GV1302" s="37"/>
      <c r="GW1302" s="37"/>
      <c r="GX1302" s="37"/>
      <c r="GY1302" s="37"/>
      <c r="GZ1302" s="37"/>
      <c r="HA1302" s="37"/>
      <c r="HB1302" s="37"/>
      <c r="HC1302" s="37"/>
      <c r="HD1302" s="37"/>
      <c r="HE1302" s="37"/>
      <c r="HF1302" s="37"/>
      <c r="HG1302" s="37"/>
      <c r="HH1302" s="37"/>
      <c r="HI1302" s="37"/>
      <c r="HJ1302" s="37"/>
      <c r="HK1302" s="37"/>
      <c r="HL1302" s="37"/>
      <c r="HM1302" s="37"/>
      <c r="HN1302" s="37"/>
      <c r="HO1302" s="37"/>
      <c r="HP1302" s="37"/>
      <c r="HQ1302" s="37"/>
      <c r="HR1302" s="37"/>
      <c r="HS1302" s="37"/>
      <c r="HT1302" s="37"/>
      <c r="HU1302" s="37"/>
      <c r="HV1302" s="37"/>
      <c r="HW1302" s="37"/>
      <c r="HX1302" s="37"/>
      <c r="HY1302" s="37"/>
      <c r="HZ1302" s="37"/>
      <c r="IA1302" s="37"/>
      <c r="IB1302" s="37"/>
      <c r="IC1302" s="37"/>
      <c r="ID1302" s="37"/>
      <c r="IE1302" s="37"/>
      <c r="IF1302" s="37"/>
      <c r="IG1302" s="37"/>
      <c r="IH1302" s="37"/>
      <c r="II1302" s="37"/>
      <c r="IJ1302" s="37"/>
      <c r="IK1302" s="37"/>
      <c r="IL1302" s="37"/>
      <c r="IM1302" s="37"/>
      <c r="IN1302" s="37"/>
      <c r="IO1302" s="37"/>
      <c r="IP1302" s="37"/>
      <c r="IQ1302" s="37"/>
    </row>
    <row r="1303" spans="1:251" s="51" customFormat="1" ht="18.75" customHeight="1">
      <c r="A1303" s="43"/>
      <c r="B1303" s="60"/>
      <c r="C1303" s="104" t="s">
        <v>495</v>
      </c>
      <c r="D1303" s="105"/>
      <c r="E1303" s="105"/>
      <c r="F1303" s="105"/>
      <c r="G1303" s="105"/>
      <c r="H1303" s="105"/>
      <c r="I1303" s="105"/>
      <c r="J1303" s="105"/>
      <c r="K1303" s="105"/>
      <c r="L1303" s="105"/>
      <c r="M1303" s="105"/>
      <c r="N1303" s="105"/>
      <c r="O1303" s="105"/>
      <c r="P1303" s="105"/>
      <c r="Q1303" s="105"/>
      <c r="R1303" s="105"/>
      <c r="S1303" s="105"/>
      <c r="T1303" s="105"/>
      <c r="U1303" s="105"/>
      <c r="V1303" s="105"/>
      <c r="W1303" s="105"/>
      <c r="X1303" s="105"/>
      <c r="Y1303" s="105"/>
      <c r="Z1303" s="106"/>
      <c r="AA1303" s="107">
        <v>6476</v>
      </c>
      <c r="AB1303" s="108"/>
      <c r="AC1303" s="108"/>
      <c r="AD1303" s="108"/>
      <c r="AE1303" s="108"/>
      <c r="AF1303" s="108"/>
      <c r="AG1303" s="108"/>
      <c r="AH1303" s="108"/>
      <c r="AI1303" s="109"/>
      <c r="AJ1303" s="107">
        <v>7342</v>
      </c>
      <c r="AK1303" s="108"/>
      <c r="AL1303" s="108"/>
      <c r="AM1303" s="108"/>
      <c r="AN1303" s="108"/>
      <c r="AO1303" s="108"/>
      <c r="AP1303" s="108"/>
      <c r="AQ1303" s="108"/>
      <c r="AR1303" s="109"/>
      <c r="AS1303" s="62"/>
      <c r="AT1303" s="63"/>
      <c r="AU1303" s="63"/>
      <c r="AV1303" s="63"/>
      <c r="AW1303" s="63"/>
      <c r="AX1303" s="64"/>
      <c r="AY1303" s="37"/>
      <c r="AZ1303" s="37"/>
      <c r="BA1303" s="37"/>
      <c r="BB1303" s="37"/>
      <c r="BC1303" s="37"/>
      <c r="BD1303" s="37"/>
      <c r="BE1303" s="37"/>
      <c r="BF1303" s="37"/>
      <c r="BG1303" s="37"/>
      <c r="BH1303" s="37"/>
      <c r="BI1303" s="37"/>
      <c r="BJ1303" s="37"/>
      <c r="BK1303" s="37"/>
      <c r="BL1303" s="37"/>
      <c r="BM1303" s="37"/>
      <c r="BN1303" s="37"/>
      <c r="BO1303" s="37"/>
      <c r="BP1303" s="37"/>
      <c r="BQ1303" s="37"/>
      <c r="BR1303" s="37"/>
      <c r="BS1303" s="37"/>
      <c r="BT1303" s="37"/>
      <c r="BU1303" s="37"/>
      <c r="BV1303" s="37"/>
      <c r="BW1303" s="37"/>
      <c r="BX1303" s="37"/>
      <c r="BY1303" s="37"/>
      <c r="BZ1303" s="37"/>
      <c r="CA1303" s="37"/>
      <c r="CB1303" s="37"/>
      <c r="CC1303" s="37"/>
      <c r="CD1303" s="37"/>
      <c r="CE1303" s="37"/>
      <c r="CF1303" s="37"/>
      <c r="CG1303" s="37"/>
      <c r="CH1303" s="37"/>
      <c r="CI1303" s="37"/>
      <c r="CJ1303" s="37"/>
      <c r="CK1303" s="37"/>
      <c r="CL1303" s="37"/>
      <c r="CM1303" s="37"/>
      <c r="CN1303" s="37"/>
      <c r="CO1303" s="37"/>
      <c r="CP1303" s="37"/>
      <c r="CQ1303" s="37"/>
      <c r="CR1303" s="37"/>
      <c r="CS1303" s="37"/>
      <c r="CT1303" s="37"/>
      <c r="CU1303" s="37"/>
      <c r="CV1303" s="37"/>
      <c r="CW1303" s="37"/>
      <c r="CX1303" s="37"/>
      <c r="CY1303" s="37"/>
      <c r="CZ1303" s="37"/>
      <c r="DA1303" s="37"/>
      <c r="DB1303" s="37"/>
      <c r="DC1303" s="37"/>
      <c r="DD1303" s="37"/>
      <c r="DE1303" s="37"/>
      <c r="DF1303" s="37"/>
      <c r="DG1303" s="37"/>
      <c r="DH1303" s="37"/>
      <c r="DI1303" s="37"/>
      <c r="DJ1303" s="37"/>
      <c r="DK1303" s="37"/>
      <c r="DL1303" s="37"/>
      <c r="DM1303" s="37"/>
      <c r="DN1303" s="37"/>
      <c r="DO1303" s="37"/>
      <c r="DP1303" s="37"/>
      <c r="DQ1303" s="37"/>
      <c r="DR1303" s="37"/>
      <c r="DS1303" s="37"/>
      <c r="DT1303" s="37"/>
      <c r="DU1303" s="37"/>
      <c r="DV1303" s="37"/>
      <c r="DW1303" s="37"/>
      <c r="DX1303" s="37"/>
      <c r="DY1303" s="37"/>
      <c r="DZ1303" s="37"/>
      <c r="EA1303" s="37"/>
      <c r="EB1303" s="37"/>
      <c r="EC1303" s="37"/>
      <c r="ED1303" s="37"/>
      <c r="EE1303" s="37"/>
      <c r="EF1303" s="37"/>
      <c r="EG1303" s="37"/>
      <c r="EH1303" s="37"/>
      <c r="EI1303" s="37"/>
      <c r="EJ1303" s="37"/>
      <c r="EK1303" s="37"/>
      <c r="EL1303" s="37"/>
      <c r="EM1303" s="37"/>
      <c r="EN1303" s="37"/>
      <c r="EO1303" s="37"/>
      <c r="EP1303" s="37"/>
      <c r="EQ1303" s="37"/>
      <c r="ER1303" s="37"/>
      <c r="ES1303" s="37"/>
      <c r="ET1303" s="37"/>
      <c r="EU1303" s="37"/>
      <c r="EV1303" s="37"/>
      <c r="EW1303" s="37"/>
      <c r="EX1303" s="37"/>
      <c r="EY1303" s="37"/>
      <c r="EZ1303" s="37"/>
      <c r="FA1303" s="37"/>
      <c r="FB1303" s="37"/>
      <c r="FC1303" s="37"/>
      <c r="FD1303" s="37"/>
      <c r="FE1303" s="37"/>
      <c r="FF1303" s="37"/>
      <c r="FG1303" s="37"/>
      <c r="FH1303" s="37"/>
      <c r="FI1303" s="37"/>
      <c r="FJ1303" s="37"/>
      <c r="FK1303" s="37"/>
      <c r="FL1303" s="37"/>
      <c r="FM1303" s="37"/>
      <c r="FN1303" s="37"/>
      <c r="FO1303" s="37"/>
      <c r="FP1303" s="37"/>
      <c r="FQ1303" s="37"/>
      <c r="FR1303" s="37"/>
      <c r="FS1303" s="37"/>
      <c r="FT1303" s="37"/>
      <c r="FU1303" s="37"/>
      <c r="FV1303" s="37"/>
      <c r="FW1303" s="37"/>
      <c r="FX1303" s="37"/>
      <c r="FY1303" s="37"/>
      <c r="FZ1303" s="37"/>
      <c r="GA1303" s="37"/>
      <c r="GB1303" s="37"/>
      <c r="GC1303" s="37"/>
      <c r="GD1303" s="37"/>
      <c r="GE1303" s="37"/>
      <c r="GF1303" s="37"/>
      <c r="GG1303" s="37"/>
      <c r="GH1303" s="37"/>
      <c r="GI1303" s="37"/>
      <c r="GJ1303" s="37"/>
      <c r="GK1303" s="37"/>
      <c r="GL1303" s="37"/>
      <c r="GM1303" s="37"/>
      <c r="GN1303" s="37"/>
      <c r="GO1303" s="37"/>
      <c r="GP1303" s="37"/>
      <c r="GQ1303" s="37"/>
      <c r="GR1303" s="37"/>
      <c r="GS1303" s="37"/>
      <c r="GT1303" s="37"/>
      <c r="GU1303" s="37"/>
      <c r="GV1303" s="37"/>
      <c r="GW1303" s="37"/>
      <c r="GX1303" s="37"/>
      <c r="GY1303" s="37"/>
      <c r="GZ1303" s="37"/>
      <c r="HA1303" s="37"/>
      <c r="HB1303" s="37"/>
      <c r="HC1303" s="37"/>
      <c r="HD1303" s="37"/>
      <c r="HE1303" s="37"/>
      <c r="HF1303" s="37"/>
      <c r="HG1303" s="37"/>
      <c r="HH1303" s="37"/>
      <c r="HI1303" s="37"/>
      <c r="HJ1303" s="37"/>
      <c r="HK1303" s="37"/>
      <c r="HL1303" s="37"/>
      <c r="HM1303" s="37"/>
      <c r="HN1303" s="37"/>
      <c r="HO1303" s="37"/>
      <c r="HP1303" s="37"/>
      <c r="HQ1303" s="37"/>
      <c r="HR1303" s="37"/>
      <c r="HS1303" s="37"/>
      <c r="HT1303" s="37"/>
      <c r="HU1303" s="37"/>
      <c r="HV1303" s="37"/>
      <c r="HW1303" s="37"/>
      <c r="HX1303" s="37"/>
      <c r="HY1303" s="37"/>
      <c r="HZ1303" s="37"/>
      <c r="IA1303" s="37"/>
      <c r="IB1303" s="37"/>
      <c r="IC1303" s="37"/>
      <c r="ID1303" s="37"/>
      <c r="IE1303" s="37"/>
      <c r="IF1303" s="37"/>
      <c r="IG1303" s="37"/>
      <c r="IH1303" s="37"/>
      <c r="II1303" s="37"/>
      <c r="IJ1303" s="37"/>
      <c r="IK1303" s="37"/>
      <c r="IL1303" s="37"/>
      <c r="IM1303" s="37"/>
      <c r="IN1303" s="37"/>
      <c r="IO1303" s="37"/>
      <c r="IP1303" s="37"/>
      <c r="IQ1303" s="37"/>
    </row>
    <row r="1304" spans="1:251" s="51" customFormat="1" ht="18.75" customHeight="1">
      <c r="A1304" s="43"/>
      <c r="B1304" s="60"/>
      <c r="C1304" s="104" t="s">
        <v>496</v>
      </c>
      <c r="D1304" s="105"/>
      <c r="E1304" s="105"/>
      <c r="F1304" s="105"/>
      <c r="G1304" s="105"/>
      <c r="H1304" s="105"/>
      <c r="I1304" s="105"/>
      <c r="J1304" s="105"/>
      <c r="K1304" s="105"/>
      <c r="L1304" s="105"/>
      <c r="M1304" s="105"/>
      <c r="N1304" s="105"/>
      <c r="O1304" s="105"/>
      <c r="P1304" s="105"/>
      <c r="Q1304" s="105"/>
      <c r="R1304" s="105"/>
      <c r="S1304" s="105"/>
      <c r="T1304" s="105"/>
      <c r="U1304" s="105"/>
      <c r="V1304" s="105"/>
      <c r="W1304" s="105"/>
      <c r="X1304" s="105"/>
      <c r="Y1304" s="105"/>
      <c r="Z1304" s="106"/>
      <c r="AA1304" s="107">
        <v>6706</v>
      </c>
      <c r="AB1304" s="108"/>
      <c r="AC1304" s="108"/>
      <c r="AD1304" s="108"/>
      <c r="AE1304" s="108"/>
      <c r="AF1304" s="108"/>
      <c r="AG1304" s="108"/>
      <c r="AH1304" s="108"/>
      <c r="AI1304" s="109"/>
      <c r="AJ1304" s="107">
        <v>8768</v>
      </c>
      <c r="AK1304" s="108"/>
      <c r="AL1304" s="108"/>
      <c r="AM1304" s="108"/>
      <c r="AN1304" s="108"/>
      <c r="AO1304" s="108"/>
      <c r="AP1304" s="108"/>
      <c r="AQ1304" s="108"/>
      <c r="AR1304" s="109"/>
      <c r="AS1304" s="62"/>
      <c r="AT1304" s="63"/>
      <c r="AU1304" s="63"/>
      <c r="AV1304" s="63"/>
      <c r="AW1304" s="63"/>
      <c r="AX1304" s="64"/>
      <c r="AY1304" s="37"/>
      <c r="AZ1304" s="37"/>
      <c r="BA1304" s="37"/>
      <c r="BB1304" s="37"/>
      <c r="BC1304" s="37"/>
      <c r="BD1304" s="37"/>
      <c r="BE1304" s="37"/>
      <c r="BF1304" s="37"/>
      <c r="BG1304" s="37"/>
      <c r="BH1304" s="37"/>
      <c r="BI1304" s="37"/>
      <c r="BJ1304" s="37"/>
      <c r="BK1304" s="37"/>
      <c r="BL1304" s="37"/>
      <c r="BM1304" s="37"/>
      <c r="BN1304" s="37"/>
      <c r="BO1304" s="37"/>
      <c r="BP1304" s="37"/>
      <c r="BQ1304" s="37"/>
      <c r="BR1304" s="37"/>
      <c r="BS1304" s="37"/>
      <c r="BT1304" s="37"/>
      <c r="BU1304" s="37"/>
      <c r="BV1304" s="37"/>
      <c r="BW1304" s="37"/>
      <c r="BX1304" s="37"/>
      <c r="BY1304" s="37"/>
      <c r="BZ1304" s="37"/>
      <c r="CA1304" s="37"/>
      <c r="CB1304" s="37"/>
      <c r="CC1304" s="37"/>
      <c r="CD1304" s="37"/>
      <c r="CE1304" s="37"/>
      <c r="CF1304" s="37"/>
      <c r="CG1304" s="37"/>
      <c r="CH1304" s="37"/>
      <c r="CI1304" s="37"/>
      <c r="CJ1304" s="37"/>
      <c r="CK1304" s="37"/>
      <c r="CL1304" s="37"/>
      <c r="CM1304" s="37"/>
      <c r="CN1304" s="37"/>
      <c r="CO1304" s="37"/>
      <c r="CP1304" s="37"/>
      <c r="CQ1304" s="37"/>
      <c r="CR1304" s="37"/>
      <c r="CS1304" s="37"/>
      <c r="CT1304" s="37"/>
      <c r="CU1304" s="37"/>
      <c r="CV1304" s="37"/>
      <c r="CW1304" s="37"/>
      <c r="CX1304" s="37"/>
      <c r="CY1304" s="37"/>
      <c r="CZ1304" s="37"/>
      <c r="DA1304" s="37"/>
      <c r="DB1304" s="37"/>
      <c r="DC1304" s="37"/>
      <c r="DD1304" s="37"/>
      <c r="DE1304" s="37"/>
      <c r="DF1304" s="37"/>
      <c r="DG1304" s="37"/>
      <c r="DH1304" s="37"/>
      <c r="DI1304" s="37"/>
      <c r="DJ1304" s="37"/>
      <c r="DK1304" s="37"/>
      <c r="DL1304" s="37"/>
      <c r="DM1304" s="37"/>
      <c r="DN1304" s="37"/>
      <c r="DO1304" s="37"/>
      <c r="DP1304" s="37"/>
      <c r="DQ1304" s="37"/>
      <c r="DR1304" s="37"/>
      <c r="DS1304" s="37"/>
      <c r="DT1304" s="37"/>
      <c r="DU1304" s="37"/>
      <c r="DV1304" s="37"/>
      <c r="DW1304" s="37"/>
      <c r="DX1304" s="37"/>
      <c r="DY1304" s="37"/>
      <c r="DZ1304" s="37"/>
      <c r="EA1304" s="37"/>
      <c r="EB1304" s="37"/>
      <c r="EC1304" s="37"/>
      <c r="ED1304" s="37"/>
      <c r="EE1304" s="37"/>
      <c r="EF1304" s="37"/>
      <c r="EG1304" s="37"/>
      <c r="EH1304" s="37"/>
      <c r="EI1304" s="37"/>
      <c r="EJ1304" s="37"/>
      <c r="EK1304" s="37"/>
      <c r="EL1304" s="37"/>
      <c r="EM1304" s="37"/>
      <c r="EN1304" s="37"/>
      <c r="EO1304" s="37"/>
      <c r="EP1304" s="37"/>
      <c r="EQ1304" s="37"/>
      <c r="ER1304" s="37"/>
      <c r="ES1304" s="37"/>
      <c r="ET1304" s="37"/>
      <c r="EU1304" s="37"/>
      <c r="EV1304" s="37"/>
      <c r="EW1304" s="37"/>
      <c r="EX1304" s="37"/>
      <c r="EY1304" s="37"/>
      <c r="EZ1304" s="37"/>
      <c r="FA1304" s="37"/>
      <c r="FB1304" s="37"/>
      <c r="FC1304" s="37"/>
      <c r="FD1304" s="37"/>
      <c r="FE1304" s="37"/>
      <c r="FF1304" s="37"/>
      <c r="FG1304" s="37"/>
      <c r="FH1304" s="37"/>
      <c r="FI1304" s="37"/>
      <c r="FJ1304" s="37"/>
      <c r="FK1304" s="37"/>
      <c r="FL1304" s="37"/>
      <c r="FM1304" s="37"/>
      <c r="FN1304" s="37"/>
      <c r="FO1304" s="37"/>
      <c r="FP1304" s="37"/>
      <c r="FQ1304" s="37"/>
      <c r="FR1304" s="37"/>
      <c r="FS1304" s="37"/>
      <c r="FT1304" s="37"/>
      <c r="FU1304" s="37"/>
      <c r="FV1304" s="37"/>
      <c r="FW1304" s="37"/>
      <c r="FX1304" s="37"/>
      <c r="FY1304" s="37"/>
      <c r="FZ1304" s="37"/>
      <c r="GA1304" s="37"/>
      <c r="GB1304" s="37"/>
      <c r="GC1304" s="37"/>
      <c r="GD1304" s="37"/>
      <c r="GE1304" s="37"/>
      <c r="GF1304" s="37"/>
      <c r="GG1304" s="37"/>
      <c r="GH1304" s="37"/>
      <c r="GI1304" s="37"/>
      <c r="GJ1304" s="37"/>
      <c r="GK1304" s="37"/>
      <c r="GL1304" s="37"/>
      <c r="GM1304" s="37"/>
      <c r="GN1304" s="37"/>
      <c r="GO1304" s="37"/>
      <c r="GP1304" s="37"/>
      <c r="GQ1304" s="37"/>
      <c r="GR1304" s="37"/>
      <c r="GS1304" s="37"/>
      <c r="GT1304" s="37"/>
      <c r="GU1304" s="37"/>
      <c r="GV1304" s="37"/>
      <c r="GW1304" s="37"/>
      <c r="GX1304" s="37"/>
      <c r="GY1304" s="37"/>
      <c r="GZ1304" s="37"/>
      <c r="HA1304" s="37"/>
      <c r="HB1304" s="37"/>
      <c r="HC1304" s="37"/>
      <c r="HD1304" s="37"/>
      <c r="HE1304" s="37"/>
      <c r="HF1304" s="37"/>
      <c r="HG1304" s="37"/>
      <c r="HH1304" s="37"/>
      <c r="HI1304" s="37"/>
      <c r="HJ1304" s="37"/>
      <c r="HK1304" s="37"/>
      <c r="HL1304" s="37"/>
      <c r="HM1304" s="37"/>
      <c r="HN1304" s="37"/>
      <c r="HO1304" s="37"/>
      <c r="HP1304" s="37"/>
      <c r="HQ1304" s="37"/>
      <c r="HR1304" s="37"/>
      <c r="HS1304" s="37"/>
      <c r="HT1304" s="37"/>
      <c r="HU1304" s="37"/>
      <c r="HV1304" s="37"/>
      <c r="HW1304" s="37"/>
      <c r="HX1304" s="37"/>
      <c r="HY1304" s="37"/>
      <c r="HZ1304" s="37"/>
      <c r="IA1304" s="37"/>
      <c r="IB1304" s="37"/>
      <c r="IC1304" s="37"/>
      <c r="ID1304" s="37"/>
      <c r="IE1304" s="37"/>
      <c r="IF1304" s="37"/>
      <c r="IG1304" s="37"/>
      <c r="IH1304" s="37"/>
      <c r="II1304" s="37"/>
      <c r="IJ1304" s="37"/>
      <c r="IK1304" s="37"/>
      <c r="IL1304" s="37"/>
      <c r="IM1304" s="37"/>
      <c r="IN1304" s="37"/>
      <c r="IO1304" s="37"/>
      <c r="IP1304" s="37"/>
      <c r="IQ1304" s="37"/>
    </row>
    <row r="1305" spans="1:251" s="51" customFormat="1" ht="18.75" customHeight="1">
      <c r="A1305" s="43"/>
      <c r="B1305" s="60"/>
      <c r="C1305" s="104" t="s">
        <v>497</v>
      </c>
      <c r="D1305" s="105"/>
      <c r="E1305" s="105"/>
      <c r="F1305" s="105"/>
      <c r="G1305" s="105"/>
      <c r="H1305" s="105"/>
      <c r="I1305" s="105"/>
      <c r="J1305" s="105"/>
      <c r="K1305" s="105"/>
      <c r="L1305" s="105"/>
      <c r="M1305" s="105"/>
      <c r="N1305" s="105"/>
      <c r="O1305" s="105"/>
      <c r="P1305" s="105"/>
      <c r="Q1305" s="105"/>
      <c r="R1305" s="105"/>
      <c r="S1305" s="105"/>
      <c r="T1305" s="105"/>
      <c r="U1305" s="105"/>
      <c r="V1305" s="105"/>
      <c r="W1305" s="105"/>
      <c r="X1305" s="105"/>
      <c r="Y1305" s="105"/>
      <c r="Z1305" s="106"/>
      <c r="AA1305" s="107">
        <v>55777</v>
      </c>
      <c r="AB1305" s="108"/>
      <c r="AC1305" s="108"/>
      <c r="AD1305" s="108"/>
      <c r="AE1305" s="108"/>
      <c r="AF1305" s="108"/>
      <c r="AG1305" s="108"/>
      <c r="AH1305" s="108"/>
      <c r="AI1305" s="109"/>
      <c r="AJ1305" s="107">
        <v>54481</v>
      </c>
      <c r="AK1305" s="108"/>
      <c r="AL1305" s="108"/>
      <c r="AM1305" s="108"/>
      <c r="AN1305" s="108"/>
      <c r="AO1305" s="108"/>
      <c r="AP1305" s="108"/>
      <c r="AQ1305" s="108"/>
      <c r="AR1305" s="109"/>
      <c r="AS1305" s="62"/>
      <c r="AT1305" s="63"/>
      <c r="AU1305" s="63"/>
      <c r="AV1305" s="63"/>
      <c r="AW1305" s="63"/>
      <c r="AX1305" s="64"/>
      <c r="AY1305" s="37"/>
      <c r="AZ1305" s="37"/>
      <c r="BA1305" s="37"/>
      <c r="BB1305" s="37"/>
      <c r="BC1305" s="37"/>
      <c r="BD1305" s="37"/>
      <c r="BE1305" s="37"/>
      <c r="BF1305" s="37"/>
      <c r="BG1305" s="37"/>
      <c r="BH1305" s="37"/>
      <c r="BI1305" s="37"/>
      <c r="BJ1305" s="37"/>
      <c r="BK1305" s="37"/>
      <c r="BL1305" s="37"/>
      <c r="BM1305" s="37"/>
      <c r="BN1305" s="37"/>
      <c r="BO1305" s="37"/>
      <c r="BP1305" s="37"/>
      <c r="BQ1305" s="37"/>
      <c r="BR1305" s="37"/>
      <c r="BS1305" s="37"/>
      <c r="BT1305" s="37"/>
      <c r="BU1305" s="37"/>
      <c r="BV1305" s="37"/>
      <c r="BW1305" s="37"/>
      <c r="BX1305" s="37"/>
      <c r="BY1305" s="37"/>
      <c r="BZ1305" s="37"/>
      <c r="CA1305" s="37"/>
      <c r="CB1305" s="37"/>
      <c r="CC1305" s="37"/>
      <c r="CD1305" s="37"/>
      <c r="CE1305" s="37"/>
      <c r="CF1305" s="37"/>
      <c r="CG1305" s="37"/>
      <c r="CH1305" s="37"/>
      <c r="CI1305" s="37"/>
      <c r="CJ1305" s="37"/>
      <c r="CK1305" s="37"/>
      <c r="CL1305" s="37"/>
      <c r="CM1305" s="37"/>
      <c r="CN1305" s="37"/>
      <c r="CO1305" s="37"/>
      <c r="CP1305" s="37"/>
      <c r="CQ1305" s="37"/>
      <c r="CR1305" s="37"/>
      <c r="CS1305" s="37"/>
      <c r="CT1305" s="37"/>
      <c r="CU1305" s="37"/>
      <c r="CV1305" s="37"/>
      <c r="CW1305" s="37"/>
      <c r="CX1305" s="37"/>
      <c r="CY1305" s="37"/>
      <c r="CZ1305" s="37"/>
      <c r="DA1305" s="37"/>
      <c r="DB1305" s="37"/>
      <c r="DC1305" s="37"/>
      <c r="DD1305" s="37"/>
      <c r="DE1305" s="37"/>
      <c r="DF1305" s="37"/>
      <c r="DG1305" s="37"/>
      <c r="DH1305" s="37"/>
      <c r="DI1305" s="37"/>
      <c r="DJ1305" s="37"/>
      <c r="DK1305" s="37"/>
      <c r="DL1305" s="37"/>
      <c r="DM1305" s="37"/>
      <c r="DN1305" s="37"/>
      <c r="DO1305" s="37"/>
      <c r="DP1305" s="37"/>
      <c r="DQ1305" s="37"/>
      <c r="DR1305" s="37"/>
      <c r="DS1305" s="37"/>
      <c r="DT1305" s="37"/>
      <c r="DU1305" s="37"/>
      <c r="DV1305" s="37"/>
      <c r="DW1305" s="37"/>
      <c r="DX1305" s="37"/>
      <c r="DY1305" s="37"/>
      <c r="DZ1305" s="37"/>
      <c r="EA1305" s="37"/>
      <c r="EB1305" s="37"/>
      <c r="EC1305" s="37"/>
      <c r="ED1305" s="37"/>
      <c r="EE1305" s="37"/>
      <c r="EF1305" s="37"/>
      <c r="EG1305" s="37"/>
      <c r="EH1305" s="37"/>
      <c r="EI1305" s="37"/>
      <c r="EJ1305" s="37"/>
      <c r="EK1305" s="37"/>
      <c r="EL1305" s="37"/>
      <c r="EM1305" s="37"/>
      <c r="EN1305" s="37"/>
      <c r="EO1305" s="37"/>
      <c r="EP1305" s="37"/>
      <c r="EQ1305" s="37"/>
      <c r="ER1305" s="37"/>
      <c r="ES1305" s="37"/>
      <c r="ET1305" s="37"/>
      <c r="EU1305" s="37"/>
      <c r="EV1305" s="37"/>
      <c r="EW1305" s="37"/>
      <c r="EX1305" s="37"/>
      <c r="EY1305" s="37"/>
      <c r="EZ1305" s="37"/>
      <c r="FA1305" s="37"/>
      <c r="FB1305" s="37"/>
      <c r="FC1305" s="37"/>
      <c r="FD1305" s="37"/>
      <c r="FE1305" s="37"/>
      <c r="FF1305" s="37"/>
      <c r="FG1305" s="37"/>
      <c r="FH1305" s="37"/>
      <c r="FI1305" s="37"/>
      <c r="FJ1305" s="37"/>
      <c r="FK1305" s="37"/>
      <c r="FL1305" s="37"/>
      <c r="FM1305" s="37"/>
      <c r="FN1305" s="37"/>
      <c r="FO1305" s="37"/>
      <c r="FP1305" s="37"/>
      <c r="FQ1305" s="37"/>
      <c r="FR1305" s="37"/>
      <c r="FS1305" s="37"/>
      <c r="FT1305" s="37"/>
      <c r="FU1305" s="37"/>
      <c r="FV1305" s="37"/>
      <c r="FW1305" s="37"/>
      <c r="FX1305" s="37"/>
      <c r="FY1305" s="37"/>
      <c r="FZ1305" s="37"/>
      <c r="GA1305" s="37"/>
      <c r="GB1305" s="37"/>
      <c r="GC1305" s="37"/>
      <c r="GD1305" s="37"/>
      <c r="GE1305" s="37"/>
      <c r="GF1305" s="37"/>
      <c r="GG1305" s="37"/>
      <c r="GH1305" s="37"/>
      <c r="GI1305" s="37"/>
      <c r="GJ1305" s="37"/>
      <c r="GK1305" s="37"/>
      <c r="GL1305" s="37"/>
      <c r="GM1305" s="37"/>
      <c r="GN1305" s="37"/>
      <c r="GO1305" s="37"/>
      <c r="GP1305" s="37"/>
      <c r="GQ1305" s="37"/>
      <c r="GR1305" s="37"/>
      <c r="GS1305" s="37"/>
      <c r="GT1305" s="37"/>
      <c r="GU1305" s="37"/>
      <c r="GV1305" s="37"/>
      <c r="GW1305" s="37"/>
      <c r="GX1305" s="37"/>
      <c r="GY1305" s="37"/>
      <c r="GZ1305" s="37"/>
      <c r="HA1305" s="37"/>
      <c r="HB1305" s="37"/>
      <c r="HC1305" s="37"/>
      <c r="HD1305" s="37"/>
      <c r="HE1305" s="37"/>
      <c r="HF1305" s="37"/>
      <c r="HG1305" s="37"/>
      <c r="HH1305" s="37"/>
      <c r="HI1305" s="37"/>
      <c r="HJ1305" s="37"/>
      <c r="HK1305" s="37"/>
      <c r="HL1305" s="37"/>
      <c r="HM1305" s="37"/>
      <c r="HN1305" s="37"/>
      <c r="HO1305" s="37"/>
      <c r="HP1305" s="37"/>
      <c r="HQ1305" s="37"/>
      <c r="HR1305" s="37"/>
      <c r="HS1305" s="37"/>
      <c r="HT1305" s="37"/>
      <c r="HU1305" s="37"/>
      <c r="HV1305" s="37"/>
      <c r="HW1305" s="37"/>
      <c r="HX1305" s="37"/>
      <c r="HY1305" s="37"/>
      <c r="HZ1305" s="37"/>
      <c r="IA1305" s="37"/>
      <c r="IB1305" s="37"/>
      <c r="IC1305" s="37"/>
      <c r="ID1305" s="37"/>
      <c r="IE1305" s="37"/>
      <c r="IF1305" s="37"/>
      <c r="IG1305" s="37"/>
      <c r="IH1305" s="37"/>
      <c r="II1305" s="37"/>
      <c r="IJ1305" s="37"/>
      <c r="IK1305" s="37"/>
      <c r="IL1305" s="37"/>
      <c r="IM1305" s="37"/>
      <c r="IN1305" s="37"/>
      <c r="IO1305" s="37"/>
      <c r="IP1305" s="37"/>
      <c r="IQ1305" s="37"/>
    </row>
    <row r="1306" spans="1:251" s="51" customFormat="1" ht="18.75" customHeight="1" thickBot="1">
      <c r="A1306" s="52"/>
      <c r="B1306" s="113" t="s">
        <v>253</v>
      </c>
      <c r="C1306" s="114"/>
      <c r="D1306" s="114"/>
      <c r="E1306" s="114"/>
      <c r="F1306" s="114"/>
      <c r="G1306" s="114"/>
      <c r="H1306" s="114"/>
      <c r="I1306" s="114"/>
      <c r="J1306" s="114"/>
      <c r="K1306" s="114"/>
      <c r="L1306" s="114"/>
      <c r="M1306" s="114"/>
      <c r="N1306" s="114"/>
      <c r="O1306" s="114"/>
      <c r="P1306" s="114"/>
      <c r="Q1306" s="114"/>
      <c r="R1306" s="114"/>
      <c r="S1306" s="114"/>
      <c r="T1306" s="114"/>
      <c r="U1306" s="114"/>
      <c r="V1306" s="114"/>
      <c r="W1306" s="114"/>
      <c r="X1306" s="114"/>
      <c r="Y1306" s="114"/>
      <c r="Z1306" s="115"/>
      <c r="AA1306" s="116">
        <f>SUM(AA1302:AI1305)</f>
        <v>205812</v>
      </c>
      <c r="AB1306" s="117"/>
      <c r="AC1306" s="117"/>
      <c r="AD1306" s="117"/>
      <c r="AE1306" s="117"/>
      <c r="AF1306" s="117"/>
      <c r="AG1306" s="117"/>
      <c r="AH1306" s="117"/>
      <c r="AI1306" s="118"/>
      <c r="AJ1306" s="116">
        <f>SUM(AJ1302:AR1305)</f>
        <v>207444</v>
      </c>
      <c r="AK1306" s="117"/>
      <c r="AL1306" s="117"/>
      <c r="AM1306" s="117"/>
      <c r="AN1306" s="117"/>
      <c r="AO1306" s="117"/>
      <c r="AP1306" s="117"/>
      <c r="AQ1306" s="117"/>
      <c r="AR1306" s="118"/>
      <c r="AS1306" s="119"/>
      <c r="AT1306" s="120"/>
      <c r="AU1306" s="120"/>
      <c r="AV1306" s="120"/>
      <c r="AW1306" s="120"/>
      <c r="AX1306" s="121"/>
      <c r="AY1306" s="37"/>
      <c r="AZ1306" s="37"/>
      <c r="BA1306" s="37"/>
      <c r="BB1306" s="37"/>
      <c r="BC1306" s="37"/>
      <c r="BD1306" s="37"/>
      <c r="BE1306" s="37"/>
      <c r="BF1306" s="37"/>
      <c r="BG1306" s="37"/>
      <c r="BH1306" s="37"/>
      <c r="BI1306" s="37"/>
      <c r="BJ1306" s="37"/>
      <c r="BK1306" s="37"/>
      <c r="BL1306" s="37"/>
      <c r="BM1306" s="37"/>
      <c r="BN1306" s="37"/>
      <c r="BO1306" s="37"/>
      <c r="BP1306" s="37"/>
      <c r="BQ1306" s="37"/>
      <c r="BR1306" s="37"/>
      <c r="BS1306" s="37"/>
      <c r="BT1306" s="37"/>
      <c r="BU1306" s="37"/>
      <c r="BV1306" s="37"/>
      <c r="BW1306" s="37"/>
      <c r="BX1306" s="37"/>
      <c r="BY1306" s="37"/>
      <c r="BZ1306" s="37"/>
      <c r="CA1306" s="37"/>
      <c r="CB1306" s="37"/>
      <c r="CC1306" s="37"/>
      <c r="CD1306" s="37"/>
      <c r="CE1306" s="37"/>
      <c r="CF1306" s="37"/>
      <c r="CG1306" s="37"/>
      <c r="CH1306" s="37"/>
      <c r="CI1306" s="37"/>
      <c r="CJ1306" s="37"/>
      <c r="CK1306" s="37"/>
      <c r="CL1306" s="37"/>
      <c r="CM1306" s="37"/>
      <c r="CN1306" s="37"/>
      <c r="CO1306" s="37"/>
      <c r="CP1306" s="37"/>
      <c r="CQ1306" s="37"/>
      <c r="CR1306" s="37"/>
      <c r="CS1306" s="37"/>
      <c r="CT1306" s="37"/>
      <c r="CU1306" s="37"/>
      <c r="CV1306" s="37"/>
      <c r="CW1306" s="37"/>
      <c r="CX1306" s="37"/>
      <c r="CY1306" s="37"/>
      <c r="CZ1306" s="37"/>
      <c r="DA1306" s="37"/>
      <c r="DB1306" s="37"/>
      <c r="DC1306" s="37"/>
      <c r="DD1306" s="37"/>
      <c r="DE1306" s="37"/>
      <c r="DF1306" s="37"/>
      <c r="DG1306" s="37"/>
      <c r="DH1306" s="37"/>
      <c r="DI1306" s="37"/>
      <c r="DJ1306" s="37"/>
      <c r="DK1306" s="37"/>
      <c r="DL1306" s="37"/>
      <c r="DM1306" s="37"/>
      <c r="DN1306" s="37"/>
      <c r="DO1306" s="37"/>
      <c r="DP1306" s="37"/>
      <c r="DQ1306" s="37"/>
      <c r="DR1306" s="37"/>
      <c r="DS1306" s="37"/>
      <c r="DT1306" s="37"/>
      <c r="DU1306" s="37"/>
      <c r="DV1306" s="37"/>
      <c r="DW1306" s="37"/>
      <c r="DX1306" s="37"/>
      <c r="DY1306" s="37"/>
      <c r="DZ1306" s="37"/>
      <c r="EA1306" s="37"/>
      <c r="EB1306" s="37"/>
      <c r="EC1306" s="37"/>
      <c r="ED1306" s="37"/>
      <c r="EE1306" s="37"/>
      <c r="EF1306" s="37"/>
      <c r="EG1306" s="37"/>
      <c r="EH1306" s="37"/>
      <c r="EI1306" s="37"/>
      <c r="EJ1306" s="37"/>
      <c r="EK1306" s="37"/>
      <c r="EL1306" s="37"/>
      <c r="EM1306" s="37"/>
      <c r="EN1306" s="37"/>
      <c r="EO1306" s="37"/>
      <c r="EP1306" s="37"/>
      <c r="EQ1306" s="37"/>
      <c r="ER1306" s="37"/>
      <c r="ES1306" s="37"/>
      <c r="ET1306" s="37"/>
      <c r="EU1306" s="37"/>
      <c r="EV1306" s="37"/>
      <c r="EW1306" s="37"/>
      <c r="EX1306" s="37"/>
      <c r="EY1306" s="37"/>
      <c r="EZ1306" s="37"/>
      <c r="FA1306" s="37"/>
      <c r="FB1306" s="37"/>
      <c r="FC1306" s="37"/>
      <c r="FD1306" s="37"/>
      <c r="FE1306" s="37"/>
      <c r="FF1306" s="37"/>
      <c r="FG1306" s="37"/>
      <c r="FH1306" s="37"/>
      <c r="FI1306" s="37"/>
      <c r="FJ1306" s="37"/>
      <c r="FK1306" s="37"/>
      <c r="FL1306" s="37"/>
      <c r="FM1306" s="37"/>
      <c r="FN1306" s="37"/>
      <c r="FO1306" s="37"/>
      <c r="FP1306" s="37"/>
      <c r="FQ1306" s="37"/>
      <c r="FR1306" s="37"/>
      <c r="FS1306" s="37"/>
      <c r="FT1306" s="37"/>
      <c r="FU1306" s="37"/>
      <c r="FV1306" s="37"/>
      <c r="FW1306" s="37"/>
      <c r="FX1306" s="37"/>
      <c r="FY1306" s="37"/>
      <c r="FZ1306" s="37"/>
      <c r="GA1306" s="37"/>
      <c r="GB1306" s="37"/>
      <c r="GC1306" s="37"/>
      <c r="GD1306" s="37"/>
      <c r="GE1306" s="37"/>
      <c r="GF1306" s="37"/>
      <c r="GG1306" s="37"/>
      <c r="GH1306" s="37"/>
      <c r="GI1306" s="37"/>
      <c r="GJ1306" s="37"/>
      <c r="GK1306" s="37"/>
      <c r="GL1306" s="37"/>
      <c r="GM1306" s="37"/>
      <c r="GN1306" s="37"/>
      <c r="GO1306" s="37"/>
      <c r="GP1306" s="37"/>
      <c r="GQ1306" s="37"/>
      <c r="GR1306" s="37"/>
      <c r="GS1306" s="37"/>
      <c r="GT1306" s="37"/>
      <c r="GU1306" s="37"/>
      <c r="GV1306" s="37"/>
      <c r="GW1306" s="37"/>
      <c r="GX1306" s="37"/>
      <c r="GY1306" s="37"/>
      <c r="GZ1306" s="37"/>
      <c r="HA1306" s="37"/>
      <c r="HB1306" s="37"/>
      <c r="HC1306" s="37"/>
      <c r="HD1306" s="37"/>
      <c r="HE1306" s="37"/>
      <c r="HF1306" s="37"/>
      <c r="HG1306" s="37"/>
      <c r="HH1306" s="37"/>
      <c r="HI1306" s="37"/>
      <c r="HJ1306" s="37"/>
      <c r="HK1306" s="37"/>
      <c r="HL1306" s="37"/>
      <c r="HM1306" s="37"/>
      <c r="HN1306" s="37"/>
      <c r="HO1306" s="37"/>
      <c r="HP1306" s="37"/>
      <c r="HQ1306" s="37"/>
      <c r="HR1306" s="37"/>
      <c r="HS1306" s="37"/>
      <c r="HT1306" s="37"/>
      <c r="HU1306" s="37"/>
      <c r="HV1306" s="37"/>
      <c r="HW1306" s="37"/>
      <c r="HX1306" s="37"/>
      <c r="HY1306" s="37"/>
      <c r="HZ1306" s="37"/>
      <c r="IA1306" s="37"/>
      <c r="IB1306" s="37"/>
      <c r="IC1306" s="37"/>
      <c r="ID1306" s="37"/>
      <c r="IE1306" s="37"/>
      <c r="IF1306" s="37"/>
      <c r="IG1306" s="37"/>
      <c r="IH1306" s="37"/>
      <c r="II1306" s="37"/>
      <c r="IJ1306" s="37"/>
      <c r="IK1306" s="37"/>
      <c r="IL1306" s="37"/>
      <c r="IM1306" s="37"/>
      <c r="IN1306" s="37"/>
      <c r="IO1306" s="37"/>
      <c r="IP1306" s="37"/>
      <c r="IQ1306" s="37"/>
    </row>
    <row r="1308" spans="1:251" ht="18.75">
      <c r="A1308" s="36" t="s">
        <v>241</v>
      </c>
      <c r="AW1308" s="38"/>
      <c r="AX1308" s="39"/>
      <c r="AY1308" s="38"/>
    </row>
    <row r="1310" spans="1:251" ht="18.75">
      <c r="B1310" s="122" t="s">
        <v>0</v>
      </c>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row>
    <row r="1311" spans="1:251">
      <c r="Z1311" s="40"/>
      <c r="AD1311" s="40"/>
      <c r="AE1311" s="40"/>
      <c r="AF1311" s="40"/>
      <c r="AG1311" s="40"/>
      <c r="AH1311" s="40"/>
      <c r="AI1311" s="40"/>
      <c r="AO1311" s="40"/>
    </row>
    <row r="1312" spans="1:251" ht="13.5" thickBot="1">
      <c r="Z1312" s="40"/>
      <c r="AD1312" s="40"/>
      <c r="AE1312" s="40"/>
      <c r="AF1312" s="40"/>
      <c r="AG1312" s="40"/>
      <c r="AH1312" s="40"/>
      <c r="AI1312" s="40"/>
      <c r="AO1312" s="40"/>
      <c r="DI1312" s="41"/>
    </row>
    <row r="1313" spans="1:113" ht="24.75" customHeight="1" thickBot="1">
      <c r="B1313" s="124" t="s">
        <v>242</v>
      </c>
      <c r="C1313" s="125"/>
      <c r="D1313" s="125"/>
      <c r="E1313" s="125"/>
      <c r="F1313" s="125"/>
      <c r="G1313" s="125"/>
      <c r="H1313" s="126" t="s">
        <v>498</v>
      </c>
      <c r="I1313" s="127"/>
      <c r="J1313" s="127"/>
      <c r="K1313" s="127"/>
      <c r="L1313" s="127"/>
      <c r="M1313" s="127"/>
      <c r="N1313" s="127"/>
      <c r="O1313" s="127"/>
      <c r="P1313" s="127"/>
      <c r="Q1313" s="127"/>
      <c r="R1313" s="127"/>
      <c r="S1313" s="127"/>
      <c r="T1313" s="127"/>
      <c r="U1313" s="127"/>
      <c r="V1313" s="127"/>
      <c r="W1313" s="127"/>
      <c r="X1313" s="127"/>
      <c r="Y1313" s="127"/>
      <c r="Z1313" s="127"/>
      <c r="AA1313" s="127"/>
      <c r="AB1313" s="127"/>
      <c r="AC1313" s="127"/>
      <c r="AD1313" s="127"/>
      <c r="AE1313" s="127"/>
      <c r="AF1313" s="127"/>
      <c r="AG1313" s="127"/>
      <c r="AH1313" s="127"/>
      <c r="AI1313" s="127"/>
      <c r="AJ1313" s="127"/>
      <c r="AK1313" s="127"/>
      <c r="AL1313" s="127"/>
      <c r="AM1313" s="127"/>
      <c r="AN1313" s="127"/>
      <c r="AO1313" s="127"/>
      <c r="AP1313" s="127"/>
      <c r="AQ1313" s="127"/>
      <c r="AR1313" s="127"/>
      <c r="AS1313" s="127"/>
      <c r="AT1313" s="127"/>
      <c r="AU1313" s="127"/>
      <c r="AV1313" s="127"/>
      <c r="AW1313" s="127"/>
      <c r="AX1313" s="128"/>
      <c r="DI1313" s="41"/>
    </row>
    <row r="1314" spans="1:113" ht="14.25">
      <c r="B1314" s="42"/>
      <c r="C1314" s="42"/>
      <c r="D1314" s="42"/>
      <c r="E1314" s="42"/>
      <c r="F1314" s="42"/>
      <c r="G1314" s="42"/>
      <c r="H1314" s="43"/>
      <c r="I1314" s="43"/>
      <c r="J1314" s="43"/>
      <c r="K1314" s="43"/>
      <c r="L1314" s="44"/>
      <c r="M1314" s="44"/>
      <c r="N1314" s="44"/>
      <c r="O1314" s="44"/>
      <c r="P1314" s="43"/>
      <c r="Q1314" s="43"/>
      <c r="R1314" s="43"/>
      <c r="S1314" s="43"/>
      <c r="T1314" s="43"/>
      <c r="U1314" s="43"/>
      <c r="V1314" s="45"/>
      <c r="W1314" s="45"/>
      <c r="X1314" s="45"/>
      <c r="Y1314" s="45"/>
      <c r="Z1314" s="45"/>
      <c r="AA1314" s="45"/>
      <c r="AB1314" s="45"/>
      <c r="AC1314" s="45"/>
      <c r="AD1314" s="45"/>
      <c r="AE1314" s="45"/>
      <c r="AF1314" s="45"/>
      <c r="AG1314" s="45"/>
      <c r="AH1314" s="45"/>
      <c r="AI1314" s="45"/>
      <c r="AJ1314" s="45"/>
      <c r="AK1314" s="45"/>
      <c r="AL1314" s="45"/>
      <c r="AM1314" s="45"/>
      <c r="AN1314" s="45"/>
      <c r="AO1314" s="45"/>
      <c r="AP1314" s="45"/>
      <c r="AQ1314" s="45"/>
      <c r="AR1314" s="45"/>
      <c r="AS1314" s="45"/>
      <c r="AT1314" s="45"/>
      <c r="AU1314" s="45"/>
      <c r="AV1314" s="45"/>
      <c r="AW1314" s="45"/>
      <c r="AX1314" s="45"/>
      <c r="DI1314" s="41"/>
    </row>
    <row r="1315" spans="1:113" ht="15" thickBot="1">
      <c r="A1315" s="46"/>
      <c r="B1315" s="45" t="s">
        <v>244</v>
      </c>
      <c r="C1315" s="43"/>
      <c r="D1315" s="43"/>
      <c r="E1315" s="43"/>
      <c r="F1315" s="43"/>
      <c r="G1315" s="43"/>
      <c r="H1315" s="43"/>
      <c r="I1315" s="43"/>
      <c r="J1315" s="43"/>
      <c r="K1315" s="43"/>
      <c r="L1315" s="44"/>
      <c r="M1315" s="44"/>
      <c r="N1315" s="44"/>
      <c r="O1315" s="44"/>
      <c r="P1315" s="43"/>
      <c r="Q1315" s="43"/>
      <c r="R1315" s="43"/>
      <c r="S1315" s="43"/>
      <c r="T1315" s="43"/>
      <c r="U1315" s="43"/>
      <c r="V1315" s="45"/>
      <c r="W1315" s="45"/>
      <c r="X1315" s="45"/>
      <c r="Y1315" s="45"/>
      <c r="Z1315" s="45"/>
      <c r="AA1315" s="45"/>
      <c r="AB1315" s="45"/>
      <c r="AC1315" s="45"/>
      <c r="AD1315" s="45"/>
      <c r="AE1315" s="45"/>
      <c r="AF1315" s="45"/>
      <c r="AG1315" s="45"/>
      <c r="AH1315" s="45"/>
      <c r="AI1315" s="45"/>
      <c r="AJ1315" s="45"/>
      <c r="AK1315" s="45"/>
      <c r="AL1315" s="45"/>
      <c r="AM1315" s="45"/>
      <c r="AN1315" s="45"/>
      <c r="AO1315" s="45"/>
      <c r="AP1315" s="45"/>
      <c r="AQ1315" s="45"/>
      <c r="AR1315" s="45"/>
      <c r="AS1315" s="45"/>
      <c r="AT1315" s="45"/>
      <c r="AU1315" s="45"/>
      <c r="AV1315" s="45"/>
      <c r="AW1315" s="45"/>
      <c r="AX1315" s="45"/>
      <c r="DI1315" s="41"/>
    </row>
    <row r="1316" spans="1:113" ht="14.25">
      <c r="A1316" s="43"/>
      <c r="B1316" s="47"/>
      <c r="C1316" s="42"/>
      <c r="D1316" s="42"/>
      <c r="E1316" s="42"/>
      <c r="F1316" s="42"/>
      <c r="G1316" s="42"/>
      <c r="H1316" s="42"/>
      <c r="I1316" s="42"/>
      <c r="J1316" s="42"/>
      <c r="K1316" s="42"/>
      <c r="L1316" s="48"/>
      <c r="M1316" s="48"/>
      <c r="N1316" s="48"/>
      <c r="O1316" s="48"/>
      <c r="P1316" s="42"/>
      <c r="Q1316" s="42"/>
      <c r="R1316" s="42"/>
      <c r="S1316" s="42"/>
      <c r="T1316" s="42"/>
      <c r="U1316" s="42"/>
      <c r="V1316" s="49"/>
      <c r="W1316" s="49"/>
      <c r="X1316" s="49"/>
      <c r="Y1316" s="49"/>
      <c r="Z1316" s="49"/>
      <c r="AA1316" s="49"/>
      <c r="AB1316" s="49"/>
      <c r="AC1316" s="49"/>
      <c r="AD1316" s="49"/>
      <c r="AE1316" s="49"/>
      <c r="AF1316" s="49"/>
      <c r="AG1316" s="49"/>
      <c r="AH1316" s="49"/>
      <c r="AI1316" s="49"/>
      <c r="AJ1316" s="49"/>
      <c r="AK1316" s="49"/>
      <c r="AL1316" s="49"/>
      <c r="AM1316" s="49"/>
      <c r="AN1316" s="49"/>
      <c r="AO1316" s="49"/>
      <c r="AP1316" s="49"/>
      <c r="AQ1316" s="49"/>
      <c r="AR1316" s="49"/>
      <c r="AS1316" s="49"/>
      <c r="AT1316" s="49"/>
      <c r="AU1316" s="49"/>
      <c r="AV1316" s="49"/>
      <c r="AW1316" s="49"/>
      <c r="AX1316" s="50"/>
    </row>
    <row r="1317" spans="1:113" ht="12" customHeight="1">
      <c r="A1317" s="43"/>
      <c r="B1317" s="129" t="s">
        <v>499</v>
      </c>
      <c r="C1317" s="130"/>
      <c r="D1317" s="130"/>
      <c r="E1317" s="130"/>
      <c r="F1317" s="130"/>
      <c r="G1317" s="130"/>
      <c r="H1317" s="130"/>
      <c r="I1317" s="130"/>
      <c r="J1317" s="130"/>
      <c r="K1317" s="130"/>
      <c r="L1317" s="130"/>
      <c r="M1317" s="130"/>
      <c r="N1317" s="130"/>
      <c r="O1317" s="130"/>
      <c r="P1317" s="130"/>
      <c r="Q1317" s="130"/>
      <c r="R1317" s="130"/>
      <c r="S1317" s="130"/>
      <c r="T1317" s="130"/>
      <c r="U1317" s="130"/>
      <c r="V1317" s="130"/>
      <c r="W1317" s="130"/>
      <c r="X1317" s="130"/>
      <c r="Y1317" s="130"/>
      <c r="Z1317" s="130"/>
      <c r="AA1317" s="130"/>
      <c r="AB1317" s="130"/>
      <c r="AC1317" s="130"/>
      <c r="AD1317" s="130"/>
      <c r="AE1317" s="130"/>
      <c r="AF1317" s="130"/>
      <c r="AG1317" s="130"/>
      <c r="AH1317" s="130"/>
      <c r="AI1317" s="130"/>
      <c r="AJ1317" s="130"/>
      <c r="AK1317" s="130"/>
      <c r="AL1317" s="130"/>
      <c r="AM1317" s="130"/>
      <c r="AN1317" s="130"/>
      <c r="AO1317" s="130"/>
      <c r="AP1317" s="130"/>
      <c r="AQ1317" s="130"/>
      <c r="AR1317" s="130"/>
      <c r="AS1317" s="130"/>
      <c r="AT1317" s="130"/>
      <c r="AU1317" s="130"/>
      <c r="AV1317" s="130"/>
      <c r="AW1317" s="130"/>
      <c r="AX1317" s="131"/>
    </row>
    <row r="1318" spans="1:113" ht="12" customHeight="1">
      <c r="A1318" s="43"/>
      <c r="B1318" s="129"/>
      <c r="C1318" s="130"/>
      <c r="D1318" s="130"/>
      <c r="E1318" s="130"/>
      <c r="F1318" s="130"/>
      <c r="G1318" s="130"/>
      <c r="H1318" s="130"/>
      <c r="I1318" s="130"/>
      <c r="J1318" s="130"/>
      <c r="K1318" s="130"/>
      <c r="L1318" s="130"/>
      <c r="M1318" s="130"/>
      <c r="N1318" s="130"/>
      <c r="O1318" s="130"/>
      <c r="P1318" s="130"/>
      <c r="Q1318" s="130"/>
      <c r="R1318" s="130"/>
      <c r="S1318" s="130"/>
      <c r="T1318" s="130"/>
      <c r="U1318" s="130"/>
      <c r="V1318" s="130"/>
      <c r="W1318" s="130"/>
      <c r="X1318" s="130"/>
      <c r="Y1318" s="130"/>
      <c r="Z1318" s="130"/>
      <c r="AA1318" s="130"/>
      <c r="AB1318" s="130"/>
      <c r="AC1318" s="130"/>
      <c r="AD1318" s="130"/>
      <c r="AE1318" s="130"/>
      <c r="AF1318" s="130"/>
      <c r="AG1318" s="130"/>
      <c r="AH1318" s="130"/>
      <c r="AI1318" s="130"/>
      <c r="AJ1318" s="130"/>
      <c r="AK1318" s="130"/>
      <c r="AL1318" s="130"/>
      <c r="AM1318" s="130"/>
      <c r="AN1318" s="130"/>
      <c r="AO1318" s="130"/>
      <c r="AP1318" s="130"/>
      <c r="AQ1318" s="130"/>
      <c r="AR1318" s="130"/>
      <c r="AS1318" s="130"/>
      <c r="AT1318" s="130"/>
      <c r="AU1318" s="130"/>
      <c r="AV1318" s="130"/>
      <c r="AW1318" s="130"/>
      <c r="AX1318" s="131"/>
      <c r="BC1318" s="51"/>
    </row>
    <row r="1319" spans="1:113" ht="12" customHeight="1">
      <c r="A1319" s="43"/>
      <c r="B1319" s="129"/>
      <c r="C1319" s="130"/>
      <c r="D1319" s="130"/>
      <c r="E1319" s="130"/>
      <c r="F1319" s="130"/>
      <c r="G1319" s="130"/>
      <c r="H1319" s="130"/>
      <c r="I1319" s="130"/>
      <c r="J1319" s="130"/>
      <c r="K1319" s="130"/>
      <c r="L1319" s="130"/>
      <c r="M1319" s="130"/>
      <c r="N1319" s="130"/>
      <c r="O1319" s="130"/>
      <c r="P1319" s="130"/>
      <c r="Q1319" s="130"/>
      <c r="R1319" s="130"/>
      <c r="S1319" s="130"/>
      <c r="T1319" s="130"/>
      <c r="U1319" s="130"/>
      <c r="V1319" s="130"/>
      <c r="W1319" s="130"/>
      <c r="X1319" s="130"/>
      <c r="Y1319" s="130"/>
      <c r="Z1319" s="130"/>
      <c r="AA1319" s="130"/>
      <c r="AB1319" s="130"/>
      <c r="AC1319" s="130"/>
      <c r="AD1319" s="130"/>
      <c r="AE1319" s="130"/>
      <c r="AF1319" s="130"/>
      <c r="AG1319" s="130"/>
      <c r="AH1319" s="130"/>
      <c r="AI1319" s="130"/>
      <c r="AJ1319" s="130"/>
      <c r="AK1319" s="130"/>
      <c r="AL1319" s="130"/>
      <c r="AM1319" s="130"/>
      <c r="AN1319" s="130"/>
      <c r="AO1319" s="130"/>
      <c r="AP1319" s="130"/>
      <c r="AQ1319" s="130"/>
      <c r="AR1319" s="130"/>
      <c r="AS1319" s="130"/>
      <c r="AT1319" s="130"/>
      <c r="AU1319" s="130"/>
      <c r="AV1319" s="130"/>
      <c r="AW1319" s="130"/>
      <c r="AX1319" s="131"/>
    </row>
    <row r="1320" spans="1:113" ht="12" customHeight="1">
      <c r="A1320" s="43"/>
      <c r="B1320" s="129"/>
      <c r="C1320" s="130"/>
      <c r="D1320" s="130"/>
      <c r="E1320" s="130"/>
      <c r="F1320" s="130"/>
      <c r="G1320" s="130"/>
      <c r="H1320" s="130"/>
      <c r="I1320" s="130"/>
      <c r="J1320" s="130"/>
      <c r="K1320" s="130"/>
      <c r="L1320" s="130"/>
      <c r="M1320" s="130"/>
      <c r="N1320" s="130"/>
      <c r="O1320" s="130"/>
      <c r="P1320" s="130"/>
      <c r="Q1320" s="130"/>
      <c r="R1320" s="130"/>
      <c r="S1320" s="130"/>
      <c r="T1320" s="130"/>
      <c r="U1320" s="130"/>
      <c r="V1320" s="130"/>
      <c r="W1320" s="130"/>
      <c r="X1320" s="130"/>
      <c r="Y1320" s="130"/>
      <c r="Z1320" s="130"/>
      <c r="AA1320" s="130"/>
      <c r="AB1320" s="130"/>
      <c r="AC1320" s="130"/>
      <c r="AD1320" s="130"/>
      <c r="AE1320" s="130"/>
      <c r="AF1320" s="130"/>
      <c r="AG1320" s="130"/>
      <c r="AH1320" s="130"/>
      <c r="AI1320" s="130"/>
      <c r="AJ1320" s="130"/>
      <c r="AK1320" s="130"/>
      <c r="AL1320" s="130"/>
      <c r="AM1320" s="130"/>
      <c r="AN1320" s="130"/>
      <c r="AO1320" s="130"/>
      <c r="AP1320" s="130"/>
      <c r="AQ1320" s="130"/>
      <c r="AR1320" s="130"/>
      <c r="AS1320" s="130"/>
      <c r="AT1320" s="130"/>
      <c r="AU1320" s="130"/>
      <c r="AV1320" s="130"/>
      <c r="AW1320" s="130"/>
      <c r="AX1320" s="131"/>
    </row>
    <row r="1321" spans="1:113" ht="12" customHeight="1">
      <c r="A1321" s="43"/>
      <c r="B1321" s="129"/>
      <c r="C1321" s="130"/>
      <c r="D1321" s="130"/>
      <c r="E1321" s="130"/>
      <c r="F1321" s="130"/>
      <c r="G1321" s="130"/>
      <c r="H1321" s="130"/>
      <c r="I1321" s="130"/>
      <c r="J1321" s="130"/>
      <c r="K1321" s="130"/>
      <c r="L1321" s="130"/>
      <c r="M1321" s="130"/>
      <c r="N1321" s="130"/>
      <c r="O1321" s="130"/>
      <c r="P1321" s="130"/>
      <c r="Q1321" s="130"/>
      <c r="R1321" s="130"/>
      <c r="S1321" s="130"/>
      <c r="T1321" s="130"/>
      <c r="U1321" s="130"/>
      <c r="V1321" s="130"/>
      <c r="W1321" s="130"/>
      <c r="X1321" s="130"/>
      <c r="Y1321" s="130"/>
      <c r="Z1321" s="130"/>
      <c r="AA1321" s="130"/>
      <c r="AB1321" s="130"/>
      <c r="AC1321" s="130"/>
      <c r="AD1321" s="130"/>
      <c r="AE1321" s="130"/>
      <c r="AF1321" s="130"/>
      <c r="AG1321" s="130"/>
      <c r="AH1321" s="130"/>
      <c r="AI1321" s="130"/>
      <c r="AJ1321" s="130"/>
      <c r="AK1321" s="130"/>
      <c r="AL1321" s="130"/>
      <c r="AM1321" s="130"/>
      <c r="AN1321" s="130"/>
      <c r="AO1321" s="130"/>
      <c r="AP1321" s="130"/>
      <c r="AQ1321" s="130"/>
      <c r="AR1321" s="130"/>
      <c r="AS1321" s="130"/>
      <c r="AT1321" s="130"/>
      <c r="AU1321" s="130"/>
      <c r="AV1321" s="130"/>
      <c r="AW1321" s="130"/>
      <c r="AX1321" s="131"/>
    </row>
    <row r="1322" spans="1:113" ht="15" thickBot="1">
      <c r="A1322" s="52"/>
      <c r="B1322" s="53"/>
      <c r="C1322" s="54"/>
      <c r="D1322" s="54"/>
      <c r="E1322" s="54"/>
      <c r="F1322" s="54"/>
      <c r="G1322" s="54"/>
      <c r="H1322" s="54"/>
      <c r="I1322" s="54"/>
      <c r="J1322" s="54"/>
      <c r="K1322" s="54"/>
      <c r="L1322" s="54"/>
      <c r="M1322" s="54"/>
      <c r="N1322" s="54"/>
      <c r="O1322" s="54"/>
      <c r="P1322" s="54"/>
      <c r="Q1322" s="54"/>
      <c r="R1322" s="54"/>
      <c r="S1322" s="54"/>
      <c r="T1322" s="54"/>
      <c r="U1322" s="54"/>
      <c r="V1322" s="54"/>
      <c r="W1322" s="54"/>
      <c r="X1322" s="54"/>
      <c r="Y1322" s="54"/>
      <c r="Z1322" s="54"/>
      <c r="AA1322" s="54"/>
      <c r="AB1322" s="54"/>
      <c r="AC1322" s="54"/>
      <c r="AD1322" s="54"/>
      <c r="AE1322" s="54"/>
      <c r="AF1322" s="54"/>
      <c r="AG1322" s="54"/>
      <c r="AH1322" s="54"/>
      <c r="AI1322" s="54"/>
      <c r="AJ1322" s="54"/>
      <c r="AK1322" s="54"/>
      <c r="AL1322" s="54"/>
      <c r="AM1322" s="54"/>
      <c r="AN1322" s="54"/>
      <c r="AO1322" s="54"/>
      <c r="AP1322" s="54"/>
      <c r="AQ1322" s="54"/>
      <c r="AR1322" s="54"/>
      <c r="AS1322" s="54"/>
      <c r="AT1322" s="54"/>
      <c r="AU1322" s="54"/>
      <c r="AV1322" s="54"/>
      <c r="AW1322" s="54"/>
      <c r="AX1322" s="55"/>
    </row>
    <row r="1323" spans="1:113">
      <c r="B1323" s="56"/>
    </row>
    <row r="1324" spans="1:113" ht="15" thickBot="1">
      <c r="A1324" s="46"/>
      <c r="B1324" s="45" t="s">
        <v>245</v>
      </c>
      <c r="C1324" s="43"/>
      <c r="D1324" s="43"/>
      <c r="E1324" s="43"/>
      <c r="F1324" s="43"/>
      <c r="G1324" s="43"/>
      <c r="H1324" s="43"/>
      <c r="I1324" s="43"/>
      <c r="J1324" s="43"/>
      <c r="K1324" s="43"/>
      <c r="L1324" s="44"/>
      <c r="M1324" s="44"/>
      <c r="N1324" s="44"/>
      <c r="O1324" s="44"/>
      <c r="P1324" s="43"/>
      <c r="Q1324" s="43"/>
      <c r="R1324" s="43"/>
      <c r="S1324" s="43"/>
      <c r="T1324" s="43"/>
      <c r="U1324" s="43"/>
      <c r="V1324" s="45"/>
      <c r="W1324" s="45"/>
      <c r="X1324" s="45"/>
      <c r="Y1324" s="45"/>
      <c r="Z1324" s="45"/>
      <c r="AA1324" s="45"/>
      <c r="AB1324" s="45"/>
      <c r="AC1324" s="45"/>
      <c r="AD1324" s="45"/>
      <c r="AE1324" s="45"/>
      <c r="AF1324" s="45"/>
      <c r="AG1324" s="45"/>
      <c r="AH1324" s="45"/>
      <c r="AI1324" s="45"/>
      <c r="AJ1324" s="45"/>
      <c r="AK1324" s="45"/>
      <c r="AL1324" s="45"/>
      <c r="AM1324" s="45"/>
      <c r="AN1324" s="45"/>
      <c r="AO1324" s="45"/>
      <c r="AP1324" s="45"/>
      <c r="AQ1324" s="45"/>
      <c r="AR1324" s="45"/>
      <c r="AS1324" s="45"/>
      <c r="AT1324" s="45"/>
      <c r="AU1324" s="45"/>
      <c r="AV1324" s="45"/>
      <c r="AW1324" s="45"/>
      <c r="AX1324" s="45"/>
      <c r="DI1324" s="41"/>
    </row>
    <row r="1325" spans="1:113" ht="14.25">
      <c r="A1325" s="43"/>
      <c r="B1325" s="47"/>
      <c r="C1325" s="42"/>
      <c r="D1325" s="42"/>
      <c r="E1325" s="42"/>
      <c r="F1325" s="42"/>
      <c r="G1325" s="42"/>
      <c r="H1325" s="42"/>
      <c r="I1325" s="42"/>
      <c r="J1325" s="42"/>
      <c r="K1325" s="42"/>
      <c r="L1325" s="48"/>
      <c r="M1325" s="48"/>
      <c r="N1325" s="48"/>
      <c r="O1325" s="48"/>
      <c r="P1325" s="42"/>
      <c r="Q1325" s="42"/>
      <c r="R1325" s="42"/>
      <c r="S1325" s="42"/>
      <c r="T1325" s="42"/>
      <c r="U1325" s="42"/>
      <c r="V1325" s="49"/>
      <c r="W1325" s="49"/>
      <c r="X1325" s="49"/>
      <c r="Y1325" s="49"/>
      <c r="Z1325" s="49"/>
      <c r="AA1325" s="49"/>
      <c r="AB1325" s="49"/>
      <c r="AC1325" s="49"/>
      <c r="AD1325" s="49"/>
      <c r="AE1325" s="49"/>
      <c r="AF1325" s="49"/>
      <c r="AG1325" s="49"/>
      <c r="AH1325" s="49"/>
      <c r="AI1325" s="49"/>
      <c r="AJ1325" s="49"/>
      <c r="AK1325" s="49"/>
      <c r="AL1325" s="49"/>
      <c r="AM1325" s="49"/>
      <c r="AN1325" s="49"/>
      <c r="AO1325" s="49"/>
      <c r="AP1325" s="49"/>
      <c r="AQ1325" s="49"/>
      <c r="AR1325" s="49"/>
      <c r="AS1325" s="49"/>
      <c r="AT1325" s="49"/>
      <c r="AU1325" s="49"/>
      <c r="AV1325" s="49"/>
      <c r="AW1325" s="49"/>
      <c r="AX1325" s="50"/>
    </row>
    <row r="1326" spans="1:113" ht="12" customHeight="1">
      <c r="A1326" s="43"/>
      <c r="B1326" s="129" t="s">
        <v>500</v>
      </c>
      <c r="C1326" s="130"/>
      <c r="D1326" s="130"/>
      <c r="E1326" s="130"/>
      <c r="F1326" s="130"/>
      <c r="G1326" s="130"/>
      <c r="H1326" s="130"/>
      <c r="I1326" s="130"/>
      <c r="J1326" s="130"/>
      <c r="K1326" s="130"/>
      <c r="L1326" s="130"/>
      <c r="M1326" s="130"/>
      <c r="N1326" s="130"/>
      <c r="O1326" s="130"/>
      <c r="P1326" s="130"/>
      <c r="Q1326" s="130"/>
      <c r="R1326" s="130"/>
      <c r="S1326" s="130"/>
      <c r="T1326" s="130"/>
      <c r="U1326" s="130"/>
      <c r="V1326" s="130"/>
      <c r="W1326" s="130"/>
      <c r="X1326" s="130"/>
      <c r="Y1326" s="130"/>
      <c r="Z1326" s="130"/>
      <c r="AA1326" s="130"/>
      <c r="AB1326" s="130"/>
      <c r="AC1326" s="130"/>
      <c r="AD1326" s="130"/>
      <c r="AE1326" s="130"/>
      <c r="AF1326" s="130"/>
      <c r="AG1326" s="130"/>
      <c r="AH1326" s="130"/>
      <c r="AI1326" s="130"/>
      <c r="AJ1326" s="130"/>
      <c r="AK1326" s="130"/>
      <c r="AL1326" s="130"/>
      <c r="AM1326" s="130"/>
      <c r="AN1326" s="130"/>
      <c r="AO1326" s="130"/>
      <c r="AP1326" s="130"/>
      <c r="AQ1326" s="130"/>
      <c r="AR1326" s="130"/>
      <c r="AS1326" s="130"/>
      <c r="AT1326" s="130"/>
      <c r="AU1326" s="130"/>
      <c r="AV1326" s="130"/>
      <c r="AW1326" s="130"/>
      <c r="AX1326" s="131"/>
    </row>
    <row r="1327" spans="1:113" ht="12" customHeight="1">
      <c r="A1327" s="43"/>
      <c r="B1327" s="129"/>
      <c r="C1327" s="130"/>
      <c r="D1327" s="130"/>
      <c r="E1327" s="130"/>
      <c r="F1327" s="130"/>
      <c r="G1327" s="130"/>
      <c r="H1327" s="130"/>
      <c r="I1327" s="130"/>
      <c r="J1327" s="130"/>
      <c r="K1327" s="130"/>
      <c r="L1327" s="130"/>
      <c r="M1327" s="130"/>
      <c r="N1327" s="130"/>
      <c r="O1327" s="130"/>
      <c r="P1327" s="130"/>
      <c r="Q1327" s="130"/>
      <c r="R1327" s="130"/>
      <c r="S1327" s="130"/>
      <c r="T1327" s="130"/>
      <c r="U1327" s="130"/>
      <c r="V1327" s="130"/>
      <c r="W1327" s="130"/>
      <c r="X1327" s="130"/>
      <c r="Y1327" s="130"/>
      <c r="Z1327" s="130"/>
      <c r="AA1327" s="130"/>
      <c r="AB1327" s="130"/>
      <c r="AC1327" s="130"/>
      <c r="AD1327" s="130"/>
      <c r="AE1327" s="130"/>
      <c r="AF1327" s="130"/>
      <c r="AG1327" s="130"/>
      <c r="AH1327" s="130"/>
      <c r="AI1327" s="130"/>
      <c r="AJ1327" s="130"/>
      <c r="AK1327" s="130"/>
      <c r="AL1327" s="130"/>
      <c r="AM1327" s="130"/>
      <c r="AN1327" s="130"/>
      <c r="AO1327" s="130"/>
      <c r="AP1327" s="130"/>
      <c r="AQ1327" s="130"/>
      <c r="AR1327" s="130"/>
      <c r="AS1327" s="130"/>
      <c r="AT1327" s="130"/>
      <c r="AU1327" s="130"/>
      <c r="AV1327" s="130"/>
      <c r="AW1327" s="130"/>
      <c r="AX1327" s="131"/>
    </row>
    <row r="1328" spans="1:113" ht="12" customHeight="1">
      <c r="A1328" s="43"/>
      <c r="B1328" s="129"/>
      <c r="C1328" s="130"/>
      <c r="D1328" s="130"/>
      <c r="E1328" s="130"/>
      <c r="F1328" s="130"/>
      <c r="G1328" s="130"/>
      <c r="H1328" s="130"/>
      <c r="I1328" s="130"/>
      <c r="J1328" s="130"/>
      <c r="K1328" s="130"/>
      <c r="L1328" s="130"/>
      <c r="M1328" s="130"/>
      <c r="N1328" s="130"/>
      <c r="O1328" s="130"/>
      <c r="P1328" s="130"/>
      <c r="Q1328" s="130"/>
      <c r="R1328" s="130"/>
      <c r="S1328" s="130"/>
      <c r="T1328" s="130"/>
      <c r="U1328" s="130"/>
      <c r="V1328" s="130"/>
      <c r="W1328" s="130"/>
      <c r="X1328" s="130"/>
      <c r="Y1328" s="130"/>
      <c r="Z1328" s="130"/>
      <c r="AA1328" s="130"/>
      <c r="AB1328" s="130"/>
      <c r="AC1328" s="130"/>
      <c r="AD1328" s="130"/>
      <c r="AE1328" s="130"/>
      <c r="AF1328" s="130"/>
      <c r="AG1328" s="130"/>
      <c r="AH1328" s="130"/>
      <c r="AI1328" s="130"/>
      <c r="AJ1328" s="130"/>
      <c r="AK1328" s="130"/>
      <c r="AL1328" s="130"/>
      <c r="AM1328" s="130"/>
      <c r="AN1328" s="130"/>
      <c r="AO1328" s="130"/>
      <c r="AP1328" s="130"/>
      <c r="AQ1328" s="130"/>
      <c r="AR1328" s="130"/>
      <c r="AS1328" s="130"/>
      <c r="AT1328" s="130"/>
      <c r="AU1328" s="130"/>
      <c r="AV1328" s="130"/>
      <c r="AW1328" s="130"/>
      <c r="AX1328" s="131"/>
    </row>
    <row r="1329" spans="1:251" ht="12" customHeight="1">
      <c r="A1329" s="43"/>
      <c r="B1329" s="129"/>
      <c r="C1329" s="130"/>
      <c r="D1329" s="130"/>
      <c r="E1329" s="130"/>
      <c r="F1329" s="130"/>
      <c r="G1329" s="130"/>
      <c r="H1329" s="130"/>
      <c r="I1329" s="130"/>
      <c r="J1329" s="130"/>
      <c r="K1329" s="130"/>
      <c r="L1329" s="130"/>
      <c r="M1329" s="130"/>
      <c r="N1329" s="130"/>
      <c r="O1329" s="130"/>
      <c r="P1329" s="130"/>
      <c r="Q1329" s="130"/>
      <c r="R1329" s="130"/>
      <c r="S1329" s="130"/>
      <c r="T1329" s="130"/>
      <c r="U1329" s="130"/>
      <c r="V1329" s="130"/>
      <c r="W1329" s="130"/>
      <c r="X1329" s="130"/>
      <c r="Y1329" s="130"/>
      <c r="Z1329" s="130"/>
      <c r="AA1329" s="130"/>
      <c r="AB1329" s="130"/>
      <c r="AC1329" s="130"/>
      <c r="AD1329" s="130"/>
      <c r="AE1329" s="130"/>
      <c r="AF1329" s="130"/>
      <c r="AG1329" s="130"/>
      <c r="AH1329" s="130"/>
      <c r="AI1329" s="130"/>
      <c r="AJ1329" s="130"/>
      <c r="AK1329" s="130"/>
      <c r="AL1329" s="130"/>
      <c r="AM1329" s="130"/>
      <c r="AN1329" s="130"/>
      <c r="AO1329" s="130"/>
      <c r="AP1329" s="130"/>
      <c r="AQ1329" s="130"/>
      <c r="AR1329" s="130"/>
      <c r="AS1329" s="130"/>
      <c r="AT1329" s="130"/>
      <c r="AU1329" s="130"/>
      <c r="AV1329" s="130"/>
      <c r="AW1329" s="130"/>
      <c r="AX1329" s="131"/>
    </row>
    <row r="1330" spans="1:251" ht="12" customHeight="1">
      <c r="A1330" s="43"/>
      <c r="B1330" s="129"/>
      <c r="C1330" s="130"/>
      <c r="D1330" s="130"/>
      <c r="E1330" s="130"/>
      <c r="F1330" s="130"/>
      <c r="G1330" s="130"/>
      <c r="H1330" s="130"/>
      <c r="I1330" s="130"/>
      <c r="J1330" s="130"/>
      <c r="K1330" s="130"/>
      <c r="L1330" s="130"/>
      <c r="M1330" s="130"/>
      <c r="N1330" s="130"/>
      <c r="O1330" s="130"/>
      <c r="P1330" s="130"/>
      <c r="Q1330" s="130"/>
      <c r="R1330" s="130"/>
      <c r="S1330" s="130"/>
      <c r="T1330" s="130"/>
      <c r="U1330" s="130"/>
      <c r="V1330" s="130"/>
      <c r="W1330" s="130"/>
      <c r="X1330" s="130"/>
      <c r="Y1330" s="130"/>
      <c r="Z1330" s="130"/>
      <c r="AA1330" s="130"/>
      <c r="AB1330" s="130"/>
      <c r="AC1330" s="130"/>
      <c r="AD1330" s="130"/>
      <c r="AE1330" s="130"/>
      <c r="AF1330" s="130"/>
      <c r="AG1330" s="130"/>
      <c r="AH1330" s="130"/>
      <c r="AI1330" s="130"/>
      <c r="AJ1330" s="130"/>
      <c r="AK1330" s="130"/>
      <c r="AL1330" s="130"/>
      <c r="AM1330" s="130"/>
      <c r="AN1330" s="130"/>
      <c r="AO1330" s="130"/>
      <c r="AP1330" s="130"/>
      <c r="AQ1330" s="130"/>
      <c r="AR1330" s="130"/>
      <c r="AS1330" s="130"/>
      <c r="AT1330" s="130"/>
      <c r="AU1330" s="130"/>
      <c r="AV1330" s="130"/>
      <c r="AW1330" s="130"/>
      <c r="AX1330" s="131"/>
    </row>
    <row r="1331" spans="1:251" ht="15" thickBot="1">
      <c r="A1331" s="52"/>
      <c r="B1331" s="53"/>
      <c r="C1331" s="54"/>
      <c r="D1331" s="54"/>
      <c r="E1331" s="54"/>
      <c r="F1331" s="54"/>
      <c r="G1331" s="54"/>
      <c r="H1331" s="54"/>
      <c r="I1331" s="54"/>
      <c r="J1331" s="54"/>
      <c r="K1331" s="54"/>
      <c r="L1331" s="54"/>
      <c r="M1331" s="54"/>
      <c r="N1331" s="54"/>
      <c r="O1331" s="54"/>
      <c r="P1331" s="54"/>
      <c r="Q1331" s="54"/>
      <c r="R1331" s="54"/>
      <c r="S1331" s="54"/>
      <c r="T1331" s="54"/>
      <c r="U1331" s="54"/>
      <c r="V1331" s="54"/>
      <c r="W1331" s="54"/>
      <c r="X1331" s="54"/>
      <c r="Y1331" s="54"/>
      <c r="Z1331" s="54"/>
      <c r="AA1331" s="54"/>
      <c r="AB1331" s="54"/>
      <c r="AC1331" s="54"/>
      <c r="AD1331" s="54"/>
      <c r="AE1331" s="54"/>
      <c r="AF1331" s="54"/>
      <c r="AG1331" s="54"/>
      <c r="AH1331" s="54"/>
      <c r="AI1331" s="54"/>
      <c r="AJ1331" s="54"/>
      <c r="AK1331" s="54"/>
      <c r="AL1331" s="54"/>
      <c r="AM1331" s="54"/>
      <c r="AN1331" s="54"/>
      <c r="AO1331" s="54"/>
      <c r="AP1331" s="54"/>
      <c r="AQ1331" s="54"/>
      <c r="AR1331" s="54"/>
      <c r="AS1331" s="54"/>
      <c r="AT1331" s="54"/>
      <c r="AU1331" s="54"/>
      <c r="AV1331" s="54"/>
      <c r="AW1331" s="54"/>
      <c r="AX1331" s="55"/>
    </row>
    <row r="1332" spans="1:251">
      <c r="B1332" s="56"/>
    </row>
    <row r="1333" spans="1:251" ht="14.25">
      <c r="B1333" s="45" t="s">
        <v>247</v>
      </c>
      <c r="C1333" s="43"/>
      <c r="D1333" s="43"/>
      <c r="E1333" s="43"/>
      <c r="F1333" s="43"/>
      <c r="G1333" s="43"/>
      <c r="H1333" s="43"/>
      <c r="I1333" s="43"/>
      <c r="J1333" s="43"/>
      <c r="K1333" s="43"/>
      <c r="L1333" s="44"/>
      <c r="M1333" s="44"/>
      <c r="N1333" s="44"/>
      <c r="O1333" s="44"/>
      <c r="P1333" s="43"/>
      <c r="Q1333" s="43"/>
      <c r="R1333" s="43"/>
      <c r="S1333" s="43"/>
      <c r="T1333" s="43"/>
      <c r="U1333" s="43"/>
      <c r="V1333" s="45"/>
      <c r="W1333" s="45"/>
      <c r="X1333" s="45"/>
      <c r="Y1333" s="45"/>
      <c r="Z1333" s="45"/>
      <c r="AA1333" s="45"/>
      <c r="AB1333" s="45"/>
      <c r="AC1333" s="45"/>
      <c r="AD1333" s="45"/>
      <c r="AE1333" s="45"/>
      <c r="AF1333" s="45"/>
      <c r="AG1333" s="45"/>
      <c r="AH1333" s="45"/>
      <c r="AI1333" s="45"/>
      <c r="AJ1333" s="45"/>
      <c r="AK1333" s="45"/>
      <c r="AL1333" s="45"/>
      <c r="AM1333" s="45"/>
      <c r="AN1333" s="45"/>
      <c r="AO1333" s="45"/>
      <c r="AP1333" s="45"/>
      <c r="AQ1333" s="45"/>
      <c r="AR1333" s="45"/>
      <c r="AS1333" s="45"/>
      <c r="AT1333" s="45"/>
      <c r="AU1333" s="45"/>
      <c r="AV1333" s="45"/>
      <c r="AW1333" s="45"/>
      <c r="AX1333" s="45"/>
    </row>
    <row r="1334" spans="1:251" ht="15" thickBot="1">
      <c r="B1334" s="43"/>
      <c r="C1334" s="43"/>
      <c r="D1334" s="43"/>
      <c r="E1334" s="43"/>
      <c r="F1334" s="43"/>
      <c r="G1334" s="43"/>
      <c r="H1334" s="43"/>
      <c r="I1334" s="43"/>
      <c r="J1334" s="43"/>
      <c r="K1334" s="43"/>
      <c r="L1334" s="44"/>
      <c r="M1334" s="44"/>
      <c r="N1334" s="44"/>
      <c r="O1334" s="44"/>
      <c r="P1334" s="43"/>
      <c r="Q1334" s="43"/>
      <c r="R1334" s="43"/>
      <c r="S1334" s="43"/>
      <c r="T1334" s="43"/>
      <c r="U1334" s="43"/>
      <c r="V1334" s="45"/>
      <c r="W1334" s="45"/>
      <c r="X1334" s="45"/>
      <c r="Y1334" s="45"/>
      <c r="Z1334" s="45"/>
      <c r="AA1334" s="45"/>
      <c r="AB1334" s="45"/>
      <c r="AC1334" s="45"/>
      <c r="AD1334" s="45"/>
      <c r="AE1334" s="45"/>
      <c r="AF1334" s="45"/>
      <c r="AG1334" s="45"/>
      <c r="AH1334" s="45"/>
      <c r="AI1334" s="45"/>
      <c r="AJ1334" s="45"/>
      <c r="AK1334" s="45"/>
      <c r="AL1334" s="45"/>
      <c r="AM1334" s="45"/>
      <c r="AN1334" s="45"/>
      <c r="AO1334" s="45"/>
      <c r="AP1334" s="45"/>
      <c r="AQ1334" s="45"/>
      <c r="AR1334" s="45"/>
      <c r="AS1334" s="45"/>
      <c r="AT1334" s="45"/>
      <c r="AU1334" s="45"/>
      <c r="AV1334" s="45"/>
      <c r="AW1334" s="45"/>
      <c r="AX1334" s="57" t="s">
        <v>248</v>
      </c>
    </row>
    <row r="1335" spans="1:251" s="51" customFormat="1" ht="13.5" customHeight="1">
      <c r="A1335" s="43"/>
      <c r="B1335" s="132" t="s">
        <v>249</v>
      </c>
      <c r="C1335" s="133"/>
      <c r="D1335" s="133"/>
      <c r="E1335" s="133"/>
      <c r="F1335" s="133"/>
      <c r="G1335" s="133"/>
      <c r="H1335" s="133"/>
      <c r="I1335" s="133"/>
      <c r="J1335" s="133"/>
      <c r="K1335" s="133"/>
      <c r="L1335" s="133"/>
      <c r="M1335" s="133"/>
      <c r="N1335" s="133"/>
      <c r="O1335" s="133"/>
      <c r="P1335" s="133"/>
      <c r="Q1335" s="133"/>
      <c r="R1335" s="133"/>
      <c r="S1335" s="133"/>
      <c r="T1335" s="133"/>
      <c r="U1335" s="133"/>
      <c r="V1335" s="133"/>
      <c r="W1335" s="133"/>
      <c r="X1335" s="133"/>
      <c r="Y1335" s="133"/>
      <c r="Z1335" s="134"/>
      <c r="AA1335" s="138" t="s">
        <v>250</v>
      </c>
      <c r="AB1335" s="133"/>
      <c r="AC1335" s="133"/>
      <c r="AD1335" s="133"/>
      <c r="AE1335" s="133"/>
      <c r="AF1335" s="133"/>
      <c r="AG1335" s="133"/>
      <c r="AH1335" s="133"/>
      <c r="AI1335" s="134"/>
      <c r="AJ1335" s="138" t="s">
        <v>251</v>
      </c>
      <c r="AK1335" s="133"/>
      <c r="AL1335" s="133"/>
      <c r="AM1335" s="133"/>
      <c r="AN1335" s="133"/>
      <c r="AO1335" s="133"/>
      <c r="AP1335" s="133"/>
      <c r="AQ1335" s="133"/>
      <c r="AR1335" s="134"/>
      <c r="AS1335" s="138" t="s">
        <v>252</v>
      </c>
      <c r="AT1335" s="133"/>
      <c r="AU1335" s="133"/>
      <c r="AV1335" s="133"/>
      <c r="AW1335" s="133"/>
      <c r="AX1335" s="140"/>
      <c r="AY1335" s="37"/>
      <c r="AZ1335" s="37"/>
      <c r="BA1335" s="37"/>
      <c r="BB1335" s="37"/>
      <c r="BC1335" s="37"/>
      <c r="BD1335" s="37"/>
      <c r="BE1335" s="37"/>
      <c r="BF1335" s="37"/>
      <c r="BG1335" s="37"/>
      <c r="BH1335" s="37"/>
      <c r="BI1335" s="37"/>
      <c r="BJ1335" s="37"/>
      <c r="BK1335" s="37"/>
      <c r="BL1335" s="37"/>
      <c r="BM1335" s="37"/>
      <c r="BN1335" s="37"/>
      <c r="BO1335" s="37"/>
      <c r="BP1335" s="37"/>
      <c r="BQ1335" s="37"/>
      <c r="BR1335" s="37"/>
      <c r="BS1335" s="37"/>
      <c r="BT1335" s="37"/>
      <c r="BU1335" s="37"/>
      <c r="BV1335" s="37"/>
      <c r="BW1335" s="37"/>
      <c r="BX1335" s="37"/>
      <c r="BY1335" s="37"/>
      <c r="BZ1335" s="37"/>
      <c r="CA1335" s="37"/>
      <c r="CB1335" s="37"/>
      <c r="CC1335" s="37"/>
      <c r="CD1335" s="37"/>
      <c r="CE1335" s="37"/>
      <c r="CF1335" s="37"/>
      <c r="CG1335" s="37"/>
      <c r="CH1335" s="37"/>
      <c r="CI1335" s="37"/>
      <c r="CJ1335" s="37"/>
      <c r="CK1335" s="37"/>
      <c r="CL1335" s="37"/>
      <c r="CM1335" s="37"/>
      <c r="CN1335" s="37"/>
      <c r="CO1335" s="37"/>
      <c r="CP1335" s="37"/>
      <c r="CQ1335" s="37"/>
      <c r="CR1335" s="37"/>
      <c r="CS1335" s="37"/>
      <c r="CT1335" s="37"/>
      <c r="CU1335" s="37"/>
      <c r="CV1335" s="37"/>
      <c r="CW1335" s="37"/>
      <c r="CX1335" s="37"/>
      <c r="CY1335" s="37"/>
      <c r="CZ1335" s="37"/>
      <c r="DA1335" s="37"/>
      <c r="DB1335" s="37"/>
      <c r="DC1335" s="37"/>
      <c r="DD1335" s="37"/>
      <c r="DE1335" s="37"/>
      <c r="DF1335" s="37"/>
      <c r="DG1335" s="37"/>
      <c r="DH1335" s="37"/>
      <c r="DI1335" s="37"/>
      <c r="DJ1335" s="37"/>
      <c r="DK1335" s="37"/>
      <c r="DL1335" s="37"/>
      <c r="DM1335" s="37"/>
      <c r="DN1335" s="37"/>
      <c r="DO1335" s="37"/>
      <c r="DP1335" s="37"/>
      <c r="DQ1335" s="37"/>
      <c r="DR1335" s="37"/>
      <c r="DS1335" s="37"/>
      <c r="DT1335" s="37"/>
      <c r="DU1335" s="37"/>
      <c r="DV1335" s="37"/>
      <c r="DW1335" s="37"/>
      <c r="DX1335" s="37"/>
      <c r="DY1335" s="37"/>
      <c r="DZ1335" s="37"/>
      <c r="EA1335" s="37"/>
      <c r="EB1335" s="37"/>
      <c r="EC1335" s="37"/>
      <c r="ED1335" s="37"/>
      <c r="EE1335" s="37"/>
      <c r="EF1335" s="37"/>
      <c r="EG1335" s="37"/>
      <c r="EH1335" s="37"/>
      <c r="EI1335" s="37"/>
      <c r="EJ1335" s="37"/>
      <c r="EK1335" s="37"/>
      <c r="EL1335" s="37"/>
      <c r="EM1335" s="37"/>
      <c r="EN1335" s="37"/>
      <c r="EO1335" s="37"/>
      <c r="EP1335" s="37"/>
      <c r="EQ1335" s="37"/>
      <c r="ER1335" s="37"/>
      <c r="ES1335" s="37"/>
      <c r="ET1335" s="37"/>
      <c r="EU1335" s="37"/>
      <c r="EV1335" s="37"/>
      <c r="EW1335" s="37"/>
      <c r="EX1335" s="37"/>
      <c r="EY1335" s="37"/>
      <c r="EZ1335" s="37"/>
      <c r="FA1335" s="37"/>
      <c r="FB1335" s="37"/>
      <c r="FC1335" s="37"/>
      <c r="FD1335" s="37"/>
      <c r="FE1335" s="37"/>
      <c r="FF1335" s="37"/>
      <c r="FG1335" s="37"/>
      <c r="FH1335" s="37"/>
      <c r="FI1335" s="37"/>
      <c r="FJ1335" s="37"/>
      <c r="FK1335" s="37"/>
      <c r="FL1335" s="37"/>
      <c r="FM1335" s="37"/>
      <c r="FN1335" s="37"/>
      <c r="FO1335" s="37"/>
      <c r="FP1335" s="37"/>
      <c r="FQ1335" s="37"/>
      <c r="FR1335" s="37"/>
      <c r="FS1335" s="37"/>
      <c r="FT1335" s="37"/>
      <c r="FU1335" s="37"/>
      <c r="FV1335" s="37"/>
      <c r="FW1335" s="37"/>
      <c r="FX1335" s="37"/>
      <c r="FY1335" s="37"/>
      <c r="FZ1335" s="37"/>
      <c r="GA1335" s="37"/>
      <c r="GB1335" s="37"/>
      <c r="GC1335" s="37"/>
      <c r="GD1335" s="37"/>
      <c r="GE1335" s="37"/>
      <c r="GF1335" s="37"/>
      <c r="GG1335" s="37"/>
      <c r="GH1335" s="37"/>
      <c r="GI1335" s="37"/>
      <c r="GJ1335" s="37"/>
      <c r="GK1335" s="37"/>
      <c r="GL1335" s="37"/>
      <c r="GM1335" s="37"/>
      <c r="GN1335" s="37"/>
      <c r="GO1335" s="37"/>
      <c r="GP1335" s="37"/>
      <c r="GQ1335" s="37"/>
      <c r="GR1335" s="37"/>
      <c r="GS1335" s="37"/>
      <c r="GT1335" s="37"/>
      <c r="GU1335" s="37"/>
      <c r="GV1335" s="37"/>
      <c r="GW1335" s="37"/>
      <c r="GX1335" s="37"/>
      <c r="GY1335" s="37"/>
      <c r="GZ1335" s="37"/>
      <c r="HA1335" s="37"/>
      <c r="HB1335" s="37"/>
      <c r="HC1335" s="37"/>
      <c r="HD1335" s="37"/>
      <c r="HE1335" s="37"/>
      <c r="HF1335" s="37"/>
      <c r="HG1335" s="37"/>
      <c r="HH1335" s="37"/>
      <c r="HI1335" s="37"/>
      <c r="HJ1335" s="37"/>
      <c r="HK1335" s="37"/>
      <c r="HL1335" s="37"/>
      <c r="HM1335" s="37"/>
      <c r="HN1335" s="37"/>
      <c r="HO1335" s="37"/>
      <c r="HP1335" s="37"/>
      <c r="HQ1335" s="37"/>
      <c r="HR1335" s="37"/>
      <c r="HS1335" s="37"/>
      <c r="HT1335" s="37"/>
      <c r="HU1335" s="37"/>
      <c r="HV1335" s="37"/>
      <c r="HW1335" s="37"/>
      <c r="HX1335" s="37"/>
      <c r="HY1335" s="37"/>
      <c r="HZ1335" s="37"/>
      <c r="IA1335" s="37"/>
      <c r="IB1335" s="37"/>
      <c r="IC1335" s="37"/>
      <c r="ID1335" s="37"/>
      <c r="IE1335" s="37"/>
      <c r="IF1335" s="37"/>
      <c r="IG1335" s="37"/>
      <c r="IH1335" s="37"/>
      <c r="II1335" s="37"/>
      <c r="IJ1335" s="37"/>
      <c r="IK1335" s="37"/>
      <c r="IL1335" s="37"/>
      <c r="IM1335" s="37"/>
      <c r="IN1335" s="37"/>
      <c r="IO1335" s="37"/>
      <c r="IP1335" s="37"/>
      <c r="IQ1335" s="37"/>
    </row>
    <row r="1336" spans="1:251" s="51" customFormat="1" ht="13.5">
      <c r="A1336" s="43"/>
      <c r="B1336" s="135"/>
      <c r="C1336" s="136"/>
      <c r="D1336" s="136"/>
      <c r="E1336" s="136"/>
      <c r="F1336" s="136"/>
      <c r="G1336" s="136"/>
      <c r="H1336" s="136"/>
      <c r="I1336" s="136"/>
      <c r="J1336" s="136"/>
      <c r="K1336" s="136"/>
      <c r="L1336" s="136"/>
      <c r="M1336" s="136"/>
      <c r="N1336" s="136"/>
      <c r="O1336" s="136"/>
      <c r="P1336" s="136"/>
      <c r="Q1336" s="136"/>
      <c r="R1336" s="136"/>
      <c r="S1336" s="136"/>
      <c r="T1336" s="136"/>
      <c r="U1336" s="136"/>
      <c r="V1336" s="136"/>
      <c r="W1336" s="136"/>
      <c r="X1336" s="136"/>
      <c r="Y1336" s="136"/>
      <c r="Z1336" s="137"/>
      <c r="AA1336" s="139"/>
      <c r="AB1336" s="136"/>
      <c r="AC1336" s="136"/>
      <c r="AD1336" s="136"/>
      <c r="AE1336" s="136"/>
      <c r="AF1336" s="136"/>
      <c r="AG1336" s="136"/>
      <c r="AH1336" s="136"/>
      <c r="AI1336" s="137"/>
      <c r="AJ1336" s="139"/>
      <c r="AK1336" s="136"/>
      <c r="AL1336" s="136"/>
      <c r="AM1336" s="136"/>
      <c r="AN1336" s="136"/>
      <c r="AO1336" s="136"/>
      <c r="AP1336" s="136"/>
      <c r="AQ1336" s="136"/>
      <c r="AR1336" s="137"/>
      <c r="AS1336" s="139"/>
      <c r="AT1336" s="136"/>
      <c r="AU1336" s="136"/>
      <c r="AV1336" s="136"/>
      <c r="AW1336" s="136"/>
      <c r="AX1336" s="141"/>
      <c r="AY1336" s="37"/>
      <c r="AZ1336" s="37"/>
      <c r="BA1336" s="37"/>
      <c r="BB1336" s="58"/>
      <c r="BC1336" s="59"/>
      <c r="BE1336" s="37"/>
      <c r="BF1336" s="37"/>
      <c r="BG1336" s="37"/>
      <c r="BH1336" s="37"/>
      <c r="BI1336" s="37"/>
      <c r="BJ1336" s="37"/>
      <c r="BK1336" s="37"/>
      <c r="BL1336" s="37"/>
      <c r="BM1336" s="37"/>
      <c r="BN1336" s="37"/>
      <c r="BO1336" s="37"/>
      <c r="BP1336" s="37"/>
      <c r="BQ1336" s="37"/>
      <c r="BR1336" s="37"/>
      <c r="BS1336" s="37"/>
      <c r="BT1336" s="37"/>
      <c r="BU1336" s="37"/>
      <c r="BV1336" s="37"/>
      <c r="BW1336" s="37"/>
      <c r="BX1336" s="37"/>
      <c r="BY1336" s="37"/>
      <c r="BZ1336" s="37"/>
      <c r="CA1336" s="37"/>
      <c r="CB1336" s="37"/>
      <c r="CC1336" s="37"/>
      <c r="CD1336" s="37"/>
      <c r="CE1336" s="37"/>
      <c r="CF1336" s="37"/>
      <c r="CG1336" s="37"/>
      <c r="CH1336" s="37"/>
      <c r="CI1336" s="37"/>
      <c r="CJ1336" s="37"/>
      <c r="CK1336" s="37"/>
      <c r="CL1336" s="37"/>
      <c r="CM1336" s="37"/>
      <c r="CN1336" s="37"/>
      <c r="CO1336" s="37"/>
      <c r="CP1336" s="37"/>
      <c r="CQ1336" s="37"/>
      <c r="CR1336" s="37"/>
      <c r="CS1336" s="37"/>
      <c r="CT1336" s="37"/>
      <c r="CU1336" s="37"/>
      <c r="CV1336" s="37"/>
      <c r="CW1336" s="37"/>
      <c r="CX1336" s="37"/>
      <c r="CY1336" s="37"/>
      <c r="CZ1336" s="37"/>
      <c r="DA1336" s="37"/>
      <c r="DB1336" s="37"/>
      <c r="DC1336" s="37"/>
      <c r="DD1336" s="37"/>
      <c r="DE1336" s="37"/>
      <c r="DF1336" s="37"/>
      <c r="DG1336" s="37"/>
      <c r="DH1336" s="37"/>
      <c r="DI1336" s="37"/>
      <c r="DJ1336" s="37"/>
      <c r="DK1336" s="37"/>
      <c r="DL1336" s="37"/>
      <c r="DM1336" s="37"/>
      <c r="DN1336" s="37"/>
      <c r="DO1336" s="37"/>
      <c r="DP1336" s="37"/>
      <c r="DQ1336" s="37"/>
      <c r="DR1336" s="37"/>
      <c r="DS1336" s="37"/>
      <c r="DT1336" s="37"/>
      <c r="DU1336" s="37"/>
      <c r="DV1336" s="37"/>
      <c r="DW1336" s="37"/>
      <c r="DX1336" s="37"/>
      <c r="DY1336" s="37"/>
      <c r="DZ1336" s="37"/>
      <c r="EA1336" s="37"/>
      <c r="EB1336" s="37"/>
      <c r="EC1336" s="37"/>
      <c r="ED1336" s="37"/>
      <c r="EE1336" s="37"/>
      <c r="EF1336" s="37"/>
      <c r="EG1336" s="37"/>
      <c r="EH1336" s="37"/>
      <c r="EI1336" s="37"/>
      <c r="EJ1336" s="37"/>
      <c r="EK1336" s="37"/>
      <c r="EL1336" s="37"/>
      <c r="EM1336" s="37"/>
      <c r="EN1336" s="37"/>
      <c r="EO1336" s="37"/>
      <c r="EP1336" s="37"/>
      <c r="EQ1336" s="37"/>
      <c r="ER1336" s="37"/>
      <c r="ES1336" s="37"/>
      <c r="ET1336" s="37"/>
      <c r="EU1336" s="37"/>
      <c r="EV1336" s="37"/>
      <c r="EW1336" s="37"/>
      <c r="EX1336" s="37"/>
      <c r="EY1336" s="37"/>
      <c r="EZ1336" s="37"/>
      <c r="FA1336" s="37"/>
      <c r="FB1336" s="37"/>
      <c r="FC1336" s="37"/>
      <c r="FD1336" s="37"/>
      <c r="FE1336" s="37"/>
      <c r="FF1336" s="37"/>
      <c r="FG1336" s="37"/>
      <c r="FH1336" s="37"/>
      <c r="FI1336" s="37"/>
      <c r="FJ1336" s="37"/>
      <c r="FK1336" s="37"/>
      <c r="FL1336" s="37"/>
      <c r="FM1336" s="37"/>
      <c r="FN1336" s="37"/>
      <c r="FO1336" s="37"/>
      <c r="FP1336" s="37"/>
      <c r="FQ1336" s="37"/>
      <c r="FR1336" s="37"/>
      <c r="FS1336" s="37"/>
      <c r="FT1336" s="37"/>
      <c r="FU1336" s="37"/>
      <c r="FV1336" s="37"/>
      <c r="FW1336" s="37"/>
      <c r="FX1336" s="37"/>
      <c r="FY1336" s="37"/>
      <c r="FZ1336" s="37"/>
      <c r="GA1336" s="37"/>
      <c r="GB1336" s="37"/>
      <c r="GC1336" s="37"/>
      <c r="GD1336" s="37"/>
      <c r="GE1336" s="37"/>
      <c r="GF1336" s="37"/>
      <c r="GG1336" s="37"/>
      <c r="GH1336" s="37"/>
      <c r="GI1336" s="37"/>
      <c r="GJ1336" s="37"/>
      <c r="GK1336" s="37"/>
      <c r="GL1336" s="37"/>
      <c r="GM1336" s="37"/>
      <c r="GN1336" s="37"/>
      <c r="GO1336" s="37"/>
      <c r="GP1336" s="37"/>
      <c r="GQ1336" s="37"/>
      <c r="GR1336" s="37"/>
      <c r="GS1336" s="37"/>
      <c r="GT1336" s="37"/>
      <c r="GU1336" s="37"/>
      <c r="GV1336" s="37"/>
      <c r="GW1336" s="37"/>
      <c r="GX1336" s="37"/>
      <c r="GY1336" s="37"/>
      <c r="GZ1336" s="37"/>
      <c r="HA1336" s="37"/>
      <c r="HB1336" s="37"/>
      <c r="HC1336" s="37"/>
      <c r="HD1336" s="37"/>
      <c r="HE1336" s="37"/>
      <c r="HF1336" s="37"/>
      <c r="HG1336" s="37"/>
      <c r="HH1336" s="37"/>
      <c r="HI1336" s="37"/>
      <c r="HJ1336" s="37"/>
      <c r="HK1336" s="37"/>
      <c r="HL1336" s="37"/>
      <c r="HM1336" s="37"/>
      <c r="HN1336" s="37"/>
      <c r="HO1336" s="37"/>
      <c r="HP1336" s="37"/>
      <c r="HQ1336" s="37"/>
      <c r="HR1336" s="37"/>
      <c r="HS1336" s="37"/>
      <c r="HT1336" s="37"/>
      <c r="HU1336" s="37"/>
      <c r="HV1336" s="37"/>
      <c r="HW1336" s="37"/>
      <c r="HX1336" s="37"/>
      <c r="HY1336" s="37"/>
      <c r="HZ1336" s="37"/>
      <c r="IA1336" s="37"/>
      <c r="IB1336" s="37"/>
      <c r="IC1336" s="37"/>
      <c r="ID1336" s="37"/>
      <c r="IE1336" s="37"/>
      <c r="IF1336" s="37"/>
      <c r="IG1336" s="37"/>
      <c r="IH1336" s="37"/>
      <c r="II1336" s="37"/>
      <c r="IJ1336" s="37"/>
      <c r="IK1336" s="37"/>
      <c r="IL1336" s="37"/>
      <c r="IM1336" s="37"/>
      <c r="IN1336" s="37"/>
      <c r="IO1336" s="37"/>
      <c r="IP1336" s="37"/>
      <c r="IQ1336" s="37"/>
    </row>
    <row r="1337" spans="1:251" s="51" customFormat="1" ht="18.75" customHeight="1">
      <c r="A1337" s="43"/>
      <c r="B1337" s="60"/>
      <c r="C1337" s="104" t="s">
        <v>501</v>
      </c>
      <c r="D1337" s="105"/>
      <c r="E1337" s="105"/>
      <c r="F1337" s="105"/>
      <c r="G1337" s="105"/>
      <c r="H1337" s="105"/>
      <c r="I1337" s="105"/>
      <c r="J1337" s="105"/>
      <c r="K1337" s="105"/>
      <c r="L1337" s="105"/>
      <c r="M1337" s="105"/>
      <c r="N1337" s="105"/>
      <c r="O1337" s="105"/>
      <c r="P1337" s="105"/>
      <c r="Q1337" s="105"/>
      <c r="R1337" s="105"/>
      <c r="S1337" s="105"/>
      <c r="T1337" s="105"/>
      <c r="U1337" s="105"/>
      <c r="V1337" s="105"/>
      <c r="W1337" s="105"/>
      <c r="X1337" s="105"/>
      <c r="Y1337" s="105"/>
      <c r="Z1337" s="106"/>
      <c r="AA1337" s="107">
        <v>1376786</v>
      </c>
      <c r="AB1337" s="108"/>
      <c r="AC1337" s="108"/>
      <c r="AD1337" s="108"/>
      <c r="AE1337" s="108"/>
      <c r="AF1337" s="108"/>
      <c r="AG1337" s="108"/>
      <c r="AH1337" s="108"/>
      <c r="AI1337" s="109"/>
      <c r="AJ1337" s="107">
        <v>1354606</v>
      </c>
      <c r="AK1337" s="108"/>
      <c r="AL1337" s="108"/>
      <c r="AM1337" s="108"/>
      <c r="AN1337" s="108"/>
      <c r="AO1337" s="108"/>
      <c r="AP1337" s="108"/>
      <c r="AQ1337" s="108"/>
      <c r="AR1337" s="109"/>
      <c r="AS1337" s="110"/>
      <c r="AT1337" s="111"/>
      <c r="AU1337" s="111"/>
      <c r="AV1337" s="111"/>
      <c r="AW1337" s="111"/>
      <c r="AX1337" s="112"/>
      <c r="AY1337" s="37"/>
      <c r="AZ1337" s="37"/>
      <c r="BA1337" s="37"/>
      <c r="BB1337" s="37"/>
      <c r="BC1337" s="37"/>
      <c r="BD1337" s="37"/>
      <c r="BE1337" s="37"/>
      <c r="BF1337" s="37"/>
      <c r="BG1337" s="37"/>
      <c r="BH1337" s="37"/>
      <c r="BI1337" s="37"/>
      <c r="BJ1337" s="37"/>
      <c r="BK1337" s="37"/>
      <c r="BL1337" s="37"/>
      <c r="BM1337" s="37"/>
      <c r="BN1337" s="37"/>
      <c r="BO1337" s="37"/>
      <c r="BP1337" s="37"/>
      <c r="BQ1337" s="37"/>
      <c r="BR1337" s="37"/>
      <c r="BS1337" s="37"/>
      <c r="BT1337" s="37"/>
      <c r="BU1337" s="37"/>
      <c r="BV1337" s="37"/>
      <c r="BW1337" s="37"/>
      <c r="BX1337" s="37"/>
      <c r="BY1337" s="37"/>
      <c r="BZ1337" s="37"/>
      <c r="CA1337" s="37"/>
      <c r="CB1337" s="37"/>
      <c r="CC1337" s="37"/>
      <c r="CD1337" s="37"/>
      <c r="CE1337" s="37"/>
      <c r="CF1337" s="37"/>
      <c r="CG1337" s="37"/>
      <c r="CH1337" s="37"/>
      <c r="CI1337" s="37"/>
      <c r="CJ1337" s="37"/>
      <c r="CK1337" s="37"/>
      <c r="CL1337" s="37"/>
      <c r="CM1337" s="37"/>
      <c r="CN1337" s="37"/>
      <c r="CO1337" s="37"/>
      <c r="CP1337" s="37"/>
      <c r="CQ1337" s="37"/>
      <c r="CR1337" s="37"/>
      <c r="CS1337" s="37"/>
      <c r="CT1337" s="37"/>
      <c r="CU1337" s="37"/>
      <c r="CV1337" s="37"/>
      <c r="CW1337" s="37"/>
      <c r="CX1337" s="37"/>
      <c r="CY1337" s="37"/>
      <c r="CZ1337" s="37"/>
      <c r="DA1337" s="37"/>
      <c r="DB1337" s="37"/>
      <c r="DC1337" s="37"/>
      <c r="DD1337" s="37"/>
      <c r="DE1337" s="37"/>
      <c r="DF1337" s="37"/>
      <c r="DG1337" s="37"/>
      <c r="DH1337" s="37"/>
      <c r="DI1337" s="37"/>
      <c r="DJ1337" s="37"/>
      <c r="DK1337" s="37"/>
      <c r="DL1337" s="37"/>
      <c r="DM1337" s="37"/>
      <c r="DN1337" s="37"/>
      <c r="DO1337" s="37"/>
      <c r="DP1337" s="37"/>
      <c r="DQ1337" s="37"/>
      <c r="DR1337" s="37"/>
      <c r="DS1337" s="37"/>
      <c r="DT1337" s="37"/>
      <c r="DU1337" s="37"/>
      <c r="DV1337" s="37"/>
      <c r="DW1337" s="37"/>
      <c r="DX1337" s="37"/>
      <c r="DY1337" s="37"/>
      <c r="DZ1337" s="37"/>
      <c r="EA1337" s="37"/>
      <c r="EB1337" s="37"/>
      <c r="EC1337" s="37"/>
      <c r="ED1337" s="37"/>
      <c r="EE1337" s="37"/>
      <c r="EF1337" s="37"/>
      <c r="EG1337" s="37"/>
      <c r="EH1337" s="37"/>
      <c r="EI1337" s="37"/>
      <c r="EJ1337" s="37"/>
      <c r="EK1337" s="37"/>
      <c r="EL1337" s="37"/>
      <c r="EM1337" s="37"/>
      <c r="EN1337" s="37"/>
      <c r="EO1337" s="37"/>
      <c r="EP1337" s="37"/>
      <c r="EQ1337" s="37"/>
      <c r="ER1337" s="37"/>
      <c r="ES1337" s="37"/>
      <c r="ET1337" s="37"/>
      <c r="EU1337" s="37"/>
      <c r="EV1337" s="37"/>
      <c r="EW1337" s="37"/>
      <c r="EX1337" s="37"/>
      <c r="EY1337" s="37"/>
      <c r="EZ1337" s="37"/>
      <c r="FA1337" s="37"/>
      <c r="FB1337" s="37"/>
      <c r="FC1337" s="37"/>
      <c r="FD1337" s="37"/>
      <c r="FE1337" s="37"/>
      <c r="FF1337" s="37"/>
      <c r="FG1337" s="37"/>
      <c r="FH1337" s="37"/>
      <c r="FI1337" s="37"/>
      <c r="FJ1337" s="37"/>
      <c r="FK1337" s="37"/>
      <c r="FL1337" s="37"/>
      <c r="FM1337" s="37"/>
      <c r="FN1337" s="37"/>
      <c r="FO1337" s="37"/>
      <c r="FP1337" s="37"/>
      <c r="FQ1337" s="37"/>
      <c r="FR1337" s="37"/>
      <c r="FS1337" s="37"/>
      <c r="FT1337" s="37"/>
      <c r="FU1337" s="37"/>
      <c r="FV1337" s="37"/>
      <c r="FW1337" s="37"/>
      <c r="FX1337" s="37"/>
      <c r="FY1337" s="37"/>
      <c r="FZ1337" s="37"/>
      <c r="GA1337" s="37"/>
      <c r="GB1337" s="37"/>
      <c r="GC1337" s="37"/>
      <c r="GD1337" s="37"/>
      <c r="GE1337" s="37"/>
      <c r="GF1337" s="37"/>
      <c r="GG1337" s="37"/>
      <c r="GH1337" s="37"/>
      <c r="GI1337" s="37"/>
      <c r="GJ1337" s="37"/>
      <c r="GK1337" s="37"/>
      <c r="GL1337" s="37"/>
      <c r="GM1337" s="37"/>
      <c r="GN1337" s="37"/>
      <c r="GO1337" s="37"/>
      <c r="GP1337" s="37"/>
      <c r="GQ1337" s="37"/>
      <c r="GR1337" s="37"/>
      <c r="GS1337" s="37"/>
      <c r="GT1337" s="37"/>
      <c r="GU1337" s="37"/>
      <c r="GV1337" s="37"/>
      <c r="GW1337" s="37"/>
      <c r="GX1337" s="37"/>
      <c r="GY1337" s="37"/>
      <c r="GZ1337" s="37"/>
      <c r="HA1337" s="37"/>
      <c r="HB1337" s="37"/>
      <c r="HC1337" s="37"/>
      <c r="HD1337" s="37"/>
      <c r="HE1337" s="37"/>
      <c r="HF1337" s="37"/>
      <c r="HG1337" s="37"/>
      <c r="HH1337" s="37"/>
      <c r="HI1337" s="37"/>
      <c r="HJ1337" s="37"/>
      <c r="HK1337" s="37"/>
      <c r="HL1337" s="37"/>
      <c r="HM1337" s="37"/>
      <c r="HN1337" s="37"/>
      <c r="HO1337" s="37"/>
      <c r="HP1337" s="37"/>
      <c r="HQ1337" s="37"/>
      <c r="HR1337" s="37"/>
      <c r="HS1337" s="37"/>
      <c r="HT1337" s="37"/>
      <c r="HU1337" s="37"/>
      <c r="HV1337" s="37"/>
      <c r="HW1337" s="37"/>
      <c r="HX1337" s="37"/>
      <c r="HY1337" s="37"/>
      <c r="HZ1337" s="37"/>
      <c r="IA1337" s="37"/>
      <c r="IB1337" s="37"/>
      <c r="IC1337" s="37"/>
      <c r="ID1337" s="37"/>
      <c r="IE1337" s="37"/>
      <c r="IF1337" s="37"/>
      <c r="IG1337" s="37"/>
      <c r="IH1337" s="37"/>
      <c r="II1337" s="37"/>
      <c r="IJ1337" s="37"/>
      <c r="IK1337" s="37"/>
      <c r="IL1337" s="37"/>
      <c r="IM1337" s="37"/>
      <c r="IN1337" s="37"/>
      <c r="IO1337" s="37"/>
      <c r="IP1337" s="37"/>
      <c r="IQ1337" s="37"/>
    </row>
    <row r="1338" spans="1:251" s="51" customFormat="1" ht="18.75" customHeight="1">
      <c r="A1338" s="43"/>
      <c r="B1338" s="60"/>
      <c r="C1338" s="104" t="s">
        <v>502</v>
      </c>
      <c r="D1338" s="105"/>
      <c r="E1338" s="105"/>
      <c r="F1338" s="105"/>
      <c r="G1338" s="105"/>
      <c r="H1338" s="105"/>
      <c r="I1338" s="105"/>
      <c r="J1338" s="105"/>
      <c r="K1338" s="105"/>
      <c r="L1338" s="105"/>
      <c r="M1338" s="105"/>
      <c r="N1338" s="105"/>
      <c r="O1338" s="105"/>
      <c r="P1338" s="105"/>
      <c r="Q1338" s="105"/>
      <c r="R1338" s="105"/>
      <c r="S1338" s="105"/>
      <c r="T1338" s="105"/>
      <c r="U1338" s="105"/>
      <c r="V1338" s="105"/>
      <c r="W1338" s="105"/>
      <c r="X1338" s="105"/>
      <c r="Y1338" s="105"/>
      <c r="Z1338" s="106"/>
      <c r="AA1338" s="107">
        <v>0</v>
      </c>
      <c r="AB1338" s="108"/>
      <c r="AC1338" s="108"/>
      <c r="AD1338" s="108"/>
      <c r="AE1338" s="108"/>
      <c r="AF1338" s="108"/>
      <c r="AG1338" s="108"/>
      <c r="AH1338" s="108"/>
      <c r="AI1338" s="109"/>
      <c r="AJ1338" s="107">
        <v>304898</v>
      </c>
      <c r="AK1338" s="108"/>
      <c r="AL1338" s="108"/>
      <c r="AM1338" s="108"/>
      <c r="AN1338" s="108"/>
      <c r="AO1338" s="108"/>
      <c r="AP1338" s="108"/>
      <c r="AQ1338" s="108"/>
      <c r="AR1338" s="109"/>
      <c r="AS1338" s="110"/>
      <c r="AT1338" s="111"/>
      <c r="AU1338" s="111"/>
      <c r="AV1338" s="111"/>
      <c r="AW1338" s="111"/>
      <c r="AX1338" s="112"/>
      <c r="AY1338" s="37"/>
      <c r="AZ1338" s="37"/>
      <c r="BA1338" s="37"/>
      <c r="BB1338" s="37"/>
      <c r="BC1338" s="37"/>
      <c r="BD1338" s="37"/>
      <c r="BE1338" s="37"/>
      <c r="BF1338" s="37"/>
      <c r="BG1338" s="37"/>
      <c r="BH1338" s="37"/>
      <c r="BI1338" s="37"/>
      <c r="BJ1338" s="37"/>
      <c r="BK1338" s="37"/>
      <c r="BL1338" s="37"/>
      <c r="BM1338" s="37"/>
      <c r="BN1338" s="37"/>
      <c r="BO1338" s="37"/>
      <c r="BP1338" s="37"/>
      <c r="BQ1338" s="37"/>
      <c r="BR1338" s="37"/>
      <c r="BS1338" s="37"/>
      <c r="BT1338" s="37"/>
      <c r="BU1338" s="37"/>
      <c r="BV1338" s="37"/>
      <c r="BW1338" s="37"/>
      <c r="BX1338" s="37"/>
      <c r="BY1338" s="37"/>
      <c r="BZ1338" s="37"/>
      <c r="CA1338" s="37"/>
      <c r="CB1338" s="37"/>
      <c r="CC1338" s="37"/>
      <c r="CD1338" s="37"/>
      <c r="CE1338" s="37"/>
      <c r="CF1338" s="37"/>
      <c r="CG1338" s="37"/>
      <c r="CH1338" s="37"/>
      <c r="CI1338" s="37"/>
      <c r="CJ1338" s="37"/>
      <c r="CK1338" s="37"/>
      <c r="CL1338" s="37"/>
      <c r="CM1338" s="37"/>
      <c r="CN1338" s="37"/>
      <c r="CO1338" s="37"/>
      <c r="CP1338" s="37"/>
      <c r="CQ1338" s="37"/>
      <c r="CR1338" s="37"/>
      <c r="CS1338" s="37"/>
      <c r="CT1338" s="37"/>
      <c r="CU1338" s="37"/>
      <c r="CV1338" s="37"/>
      <c r="CW1338" s="37"/>
      <c r="CX1338" s="37"/>
      <c r="CY1338" s="37"/>
      <c r="CZ1338" s="37"/>
      <c r="DA1338" s="37"/>
      <c r="DB1338" s="37"/>
      <c r="DC1338" s="37"/>
      <c r="DD1338" s="37"/>
      <c r="DE1338" s="37"/>
      <c r="DF1338" s="37"/>
      <c r="DG1338" s="37"/>
      <c r="DH1338" s="37"/>
      <c r="DI1338" s="37"/>
      <c r="DJ1338" s="37"/>
      <c r="DK1338" s="37"/>
      <c r="DL1338" s="37"/>
      <c r="DM1338" s="37"/>
      <c r="DN1338" s="37"/>
      <c r="DO1338" s="37"/>
      <c r="DP1338" s="37"/>
      <c r="DQ1338" s="37"/>
      <c r="DR1338" s="37"/>
      <c r="DS1338" s="37"/>
      <c r="DT1338" s="37"/>
      <c r="DU1338" s="37"/>
      <c r="DV1338" s="37"/>
      <c r="DW1338" s="37"/>
      <c r="DX1338" s="37"/>
      <c r="DY1338" s="37"/>
      <c r="DZ1338" s="37"/>
      <c r="EA1338" s="37"/>
      <c r="EB1338" s="37"/>
      <c r="EC1338" s="37"/>
      <c r="ED1338" s="37"/>
      <c r="EE1338" s="37"/>
      <c r="EF1338" s="37"/>
      <c r="EG1338" s="37"/>
      <c r="EH1338" s="37"/>
      <c r="EI1338" s="37"/>
      <c r="EJ1338" s="37"/>
      <c r="EK1338" s="37"/>
      <c r="EL1338" s="37"/>
      <c r="EM1338" s="37"/>
      <c r="EN1338" s="37"/>
      <c r="EO1338" s="37"/>
      <c r="EP1338" s="37"/>
      <c r="EQ1338" s="37"/>
      <c r="ER1338" s="37"/>
      <c r="ES1338" s="37"/>
      <c r="ET1338" s="37"/>
      <c r="EU1338" s="37"/>
      <c r="EV1338" s="37"/>
      <c r="EW1338" s="37"/>
      <c r="EX1338" s="37"/>
      <c r="EY1338" s="37"/>
      <c r="EZ1338" s="37"/>
      <c r="FA1338" s="37"/>
      <c r="FB1338" s="37"/>
      <c r="FC1338" s="37"/>
      <c r="FD1338" s="37"/>
      <c r="FE1338" s="37"/>
      <c r="FF1338" s="37"/>
      <c r="FG1338" s="37"/>
      <c r="FH1338" s="37"/>
      <c r="FI1338" s="37"/>
      <c r="FJ1338" s="37"/>
      <c r="FK1338" s="37"/>
      <c r="FL1338" s="37"/>
      <c r="FM1338" s="37"/>
      <c r="FN1338" s="37"/>
      <c r="FO1338" s="37"/>
      <c r="FP1338" s="37"/>
      <c r="FQ1338" s="37"/>
      <c r="FR1338" s="37"/>
      <c r="FS1338" s="37"/>
      <c r="FT1338" s="37"/>
      <c r="FU1338" s="37"/>
      <c r="FV1338" s="37"/>
      <c r="FW1338" s="37"/>
      <c r="FX1338" s="37"/>
      <c r="FY1338" s="37"/>
      <c r="FZ1338" s="37"/>
      <c r="GA1338" s="37"/>
      <c r="GB1338" s="37"/>
      <c r="GC1338" s="37"/>
      <c r="GD1338" s="37"/>
      <c r="GE1338" s="37"/>
      <c r="GF1338" s="37"/>
      <c r="GG1338" s="37"/>
      <c r="GH1338" s="37"/>
      <c r="GI1338" s="37"/>
      <c r="GJ1338" s="37"/>
      <c r="GK1338" s="37"/>
      <c r="GL1338" s="37"/>
      <c r="GM1338" s="37"/>
      <c r="GN1338" s="37"/>
      <c r="GO1338" s="37"/>
      <c r="GP1338" s="37"/>
      <c r="GQ1338" s="37"/>
      <c r="GR1338" s="37"/>
      <c r="GS1338" s="37"/>
      <c r="GT1338" s="37"/>
      <c r="GU1338" s="37"/>
      <c r="GV1338" s="37"/>
      <c r="GW1338" s="37"/>
      <c r="GX1338" s="37"/>
      <c r="GY1338" s="37"/>
      <c r="GZ1338" s="37"/>
      <c r="HA1338" s="37"/>
      <c r="HB1338" s="37"/>
      <c r="HC1338" s="37"/>
      <c r="HD1338" s="37"/>
      <c r="HE1338" s="37"/>
      <c r="HF1338" s="37"/>
      <c r="HG1338" s="37"/>
      <c r="HH1338" s="37"/>
      <c r="HI1338" s="37"/>
      <c r="HJ1338" s="37"/>
      <c r="HK1338" s="37"/>
      <c r="HL1338" s="37"/>
      <c r="HM1338" s="37"/>
      <c r="HN1338" s="37"/>
      <c r="HO1338" s="37"/>
      <c r="HP1338" s="37"/>
      <c r="HQ1338" s="37"/>
      <c r="HR1338" s="37"/>
      <c r="HS1338" s="37"/>
      <c r="HT1338" s="37"/>
      <c r="HU1338" s="37"/>
      <c r="HV1338" s="37"/>
      <c r="HW1338" s="37"/>
      <c r="HX1338" s="37"/>
      <c r="HY1338" s="37"/>
      <c r="HZ1338" s="37"/>
      <c r="IA1338" s="37"/>
      <c r="IB1338" s="37"/>
      <c r="IC1338" s="37"/>
      <c r="ID1338" s="37"/>
      <c r="IE1338" s="37"/>
      <c r="IF1338" s="37"/>
      <c r="IG1338" s="37"/>
      <c r="IH1338" s="37"/>
      <c r="II1338" s="37"/>
      <c r="IJ1338" s="37"/>
      <c r="IK1338" s="37"/>
      <c r="IL1338" s="37"/>
      <c r="IM1338" s="37"/>
      <c r="IN1338" s="37"/>
      <c r="IO1338" s="37"/>
      <c r="IP1338" s="37"/>
      <c r="IQ1338" s="37"/>
    </row>
    <row r="1339" spans="1:251" s="51" customFormat="1" ht="18.75" customHeight="1">
      <c r="A1339" s="43"/>
      <c r="B1339" s="60"/>
      <c r="C1339" s="104" t="s">
        <v>503</v>
      </c>
      <c r="D1339" s="105"/>
      <c r="E1339" s="105"/>
      <c r="F1339" s="105"/>
      <c r="G1339" s="105"/>
      <c r="H1339" s="105"/>
      <c r="I1339" s="105"/>
      <c r="J1339" s="105"/>
      <c r="K1339" s="105"/>
      <c r="L1339" s="105"/>
      <c r="M1339" s="105"/>
      <c r="N1339" s="105"/>
      <c r="O1339" s="105"/>
      <c r="P1339" s="105"/>
      <c r="Q1339" s="105"/>
      <c r="R1339" s="105"/>
      <c r="S1339" s="105"/>
      <c r="T1339" s="105"/>
      <c r="U1339" s="105"/>
      <c r="V1339" s="105"/>
      <c r="W1339" s="105"/>
      <c r="X1339" s="105"/>
      <c r="Y1339" s="105"/>
      <c r="Z1339" s="106"/>
      <c r="AA1339" s="107">
        <v>44174</v>
      </c>
      <c r="AB1339" s="108"/>
      <c r="AC1339" s="108"/>
      <c r="AD1339" s="108"/>
      <c r="AE1339" s="108"/>
      <c r="AF1339" s="108"/>
      <c r="AG1339" s="108"/>
      <c r="AH1339" s="108"/>
      <c r="AI1339" s="109"/>
      <c r="AJ1339" s="107">
        <v>47638</v>
      </c>
      <c r="AK1339" s="108"/>
      <c r="AL1339" s="108"/>
      <c r="AM1339" s="108"/>
      <c r="AN1339" s="108"/>
      <c r="AO1339" s="108"/>
      <c r="AP1339" s="108"/>
      <c r="AQ1339" s="108"/>
      <c r="AR1339" s="109"/>
      <c r="AS1339" s="110"/>
      <c r="AT1339" s="111"/>
      <c r="AU1339" s="111"/>
      <c r="AV1339" s="111"/>
      <c r="AW1339" s="111"/>
      <c r="AX1339" s="112"/>
      <c r="AY1339" s="37"/>
      <c r="AZ1339" s="37"/>
      <c r="BA1339" s="37"/>
      <c r="BB1339" s="37"/>
      <c r="BC1339" s="37"/>
      <c r="BD1339" s="37"/>
      <c r="BE1339" s="37"/>
      <c r="BF1339" s="37"/>
      <c r="BG1339" s="37"/>
      <c r="BH1339" s="37"/>
      <c r="BI1339" s="37"/>
      <c r="BJ1339" s="37"/>
      <c r="BK1339" s="37"/>
      <c r="BL1339" s="37"/>
      <c r="BM1339" s="37"/>
      <c r="BN1339" s="37"/>
      <c r="BO1339" s="37"/>
      <c r="BP1339" s="37"/>
      <c r="BQ1339" s="37"/>
      <c r="BR1339" s="37"/>
      <c r="BS1339" s="37"/>
      <c r="BT1339" s="37"/>
      <c r="BU1339" s="37"/>
      <c r="BV1339" s="37"/>
      <c r="BW1339" s="37"/>
      <c r="BX1339" s="37"/>
      <c r="BY1339" s="37"/>
      <c r="BZ1339" s="37"/>
      <c r="CA1339" s="37"/>
      <c r="CB1339" s="37"/>
      <c r="CC1339" s="37"/>
      <c r="CD1339" s="37"/>
      <c r="CE1339" s="37"/>
      <c r="CF1339" s="37"/>
      <c r="CG1339" s="37"/>
      <c r="CH1339" s="37"/>
      <c r="CI1339" s="37"/>
      <c r="CJ1339" s="37"/>
      <c r="CK1339" s="37"/>
      <c r="CL1339" s="37"/>
      <c r="CM1339" s="37"/>
      <c r="CN1339" s="37"/>
      <c r="CO1339" s="37"/>
      <c r="CP1339" s="37"/>
      <c r="CQ1339" s="37"/>
      <c r="CR1339" s="37"/>
      <c r="CS1339" s="37"/>
      <c r="CT1339" s="37"/>
      <c r="CU1339" s="37"/>
      <c r="CV1339" s="37"/>
      <c r="CW1339" s="37"/>
      <c r="CX1339" s="37"/>
      <c r="CY1339" s="37"/>
      <c r="CZ1339" s="37"/>
      <c r="DA1339" s="37"/>
      <c r="DB1339" s="37"/>
      <c r="DC1339" s="37"/>
      <c r="DD1339" s="37"/>
      <c r="DE1339" s="37"/>
      <c r="DF1339" s="37"/>
      <c r="DG1339" s="37"/>
      <c r="DH1339" s="37"/>
      <c r="DI1339" s="37"/>
      <c r="DJ1339" s="37"/>
      <c r="DK1339" s="37"/>
      <c r="DL1339" s="37"/>
      <c r="DM1339" s="37"/>
      <c r="DN1339" s="37"/>
      <c r="DO1339" s="37"/>
      <c r="DP1339" s="37"/>
      <c r="DQ1339" s="37"/>
      <c r="DR1339" s="37"/>
      <c r="DS1339" s="37"/>
      <c r="DT1339" s="37"/>
      <c r="DU1339" s="37"/>
      <c r="DV1339" s="37"/>
      <c r="DW1339" s="37"/>
      <c r="DX1339" s="37"/>
      <c r="DY1339" s="37"/>
      <c r="DZ1339" s="37"/>
      <c r="EA1339" s="37"/>
      <c r="EB1339" s="37"/>
      <c r="EC1339" s="37"/>
      <c r="ED1339" s="37"/>
      <c r="EE1339" s="37"/>
      <c r="EF1339" s="37"/>
      <c r="EG1339" s="37"/>
      <c r="EH1339" s="37"/>
      <c r="EI1339" s="37"/>
      <c r="EJ1339" s="37"/>
      <c r="EK1339" s="37"/>
      <c r="EL1339" s="37"/>
      <c r="EM1339" s="37"/>
      <c r="EN1339" s="37"/>
      <c r="EO1339" s="37"/>
      <c r="EP1339" s="37"/>
      <c r="EQ1339" s="37"/>
      <c r="ER1339" s="37"/>
      <c r="ES1339" s="37"/>
      <c r="ET1339" s="37"/>
      <c r="EU1339" s="37"/>
      <c r="EV1339" s="37"/>
      <c r="EW1339" s="37"/>
      <c r="EX1339" s="37"/>
      <c r="EY1339" s="37"/>
      <c r="EZ1339" s="37"/>
      <c r="FA1339" s="37"/>
      <c r="FB1339" s="37"/>
      <c r="FC1339" s="37"/>
      <c r="FD1339" s="37"/>
      <c r="FE1339" s="37"/>
      <c r="FF1339" s="37"/>
      <c r="FG1339" s="37"/>
      <c r="FH1339" s="37"/>
      <c r="FI1339" s="37"/>
      <c r="FJ1339" s="37"/>
      <c r="FK1339" s="37"/>
      <c r="FL1339" s="37"/>
      <c r="FM1339" s="37"/>
      <c r="FN1339" s="37"/>
      <c r="FO1339" s="37"/>
      <c r="FP1339" s="37"/>
      <c r="FQ1339" s="37"/>
      <c r="FR1339" s="37"/>
      <c r="FS1339" s="37"/>
      <c r="FT1339" s="37"/>
      <c r="FU1339" s="37"/>
      <c r="FV1339" s="37"/>
      <c r="FW1339" s="37"/>
      <c r="FX1339" s="37"/>
      <c r="FY1339" s="37"/>
      <c r="FZ1339" s="37"/>
      <c r="GA1339" s="37"/>
      <c r="GB1339" s="37"/>
      <c r="GC1339" s="37"/>
      <c r="GD1339" s="37"/>
      <c r="GE1339" s="37"/>
      <c r="GF1339" s="37"/>
      <c r="GG1339" s="37"/>
      <c r="GH1339" s="37"/>
      <c r="GI1339" s="37"/>
      <c r="GJ1339" s="37"/>
      <c r="GK1339" s="37"/>
      <c r="GL1339" s="37"/>
      <c r="GM1339" s="37"/>
      <c r="GN1339" s="37"/>
      <c r="GO1339" s="37"/>
      <c r="GP1339" s="37"/>
      <c r="GQ1339" s="37"/>
      <c r="GR1339" s="37"/>
      <c r="GS1339" s="37"/>
      <c r="GT1339" s="37"/>
      <c r="GU1339" s="37"/>
      <c r="GV1339" s="37"/>
      <c r="GW1339" s="37"/>
      <c r="GX1339" s="37"/>
      <c r="GY1339" s="37"/>
      <c r="GZ1339" s="37"/>
      <c r="HA1339" s="37"/>
      <c r="HB1339" s="37"/>
      <c r="HC1339" s="37"/>
      <c r="HD1339" s="37"/>
      <c r="HE1339" s="37"/>
      <c r="HF1339" s="37"/>
      <c r="HG1339" s="37"/>
      <c r="HH1339" s="37"/>
      <c r="HI1339" s="37"/>
      <c r="HJ1339" s="37"/>
      <c r="HK1339" s="37"/>
      <c r="HL1339" s="37"/>
      <c r="HM1339" s="37"/>
      <c r="HN1339" s="37"/>
      <c r="HO1339" s="37"/>
      <c r="HP1339" s="37"/>
      <c r="HQ1339" s="37"/>
      <c r="HR1339" s="37"/>
      <c r="HS1339" s="37"/>
      <c r="HT1339" s="37"/>
      <c r="HU1339" s="37"/>
      <c r="HV1339" s="37"/>
      <c r="HW1339" s="37"/>
      <c r="HX1339" s="37"/>
      <c r="HY1339" s="37"/>
      <c r="HZ1339" s="37"/>
      <c r="IA1339" s="37"/>
      <c r="IB1339" s="37"/>
      <c r="IC1339" s="37"/>
      <c r="ID1339" s="37"/>
      <c r="IE1339" s="37"/>
      <c r="IF1339" s="37"/>
      <c r="IG1339" s="37"/>
      <c r="IH1339" s="37"/>
      <c r="II1339" s="37"/>
      <c r="IJ1339" s="37"/>
      <c r="IK1339" s="37"/>
      <c r="IL1339" s="37"/>
      <c r="IM1339" s="37"/>
      <c r="IN1339" s="37"/>
      <c r="IO1339" s="37"/>
      <c r="IP1339" s="37"/>
      <c r="IQ1339" s="37"/>
    </row>
    <row r="1340" spans="1:251" s="51" customFormat="1" ht="18.75" customHeight="1">
      <c r="A1340" s="43"/>
      <c r="B1340" s="60"/>
      <c r="C1340" s="104" t="s">
        <v>504</v>
      </c>
      <c r="D1340" s="105"/>
      <c r="E1340" s="105"/>
      <c r="F1340" s="105"/>
      <c r="G1340" s="105"/>
      <c r="H1340" s="105"/>
      <c r="I1340" s="105"/>
      <c r="J1340" s="105"/>
      <c r="K1340" s="105"/>
      <c r="L1340" s="105"/>
      <c r="M1340" s="105"/>
      <c r="N1340" s="105"/>
      <c r="O1340" s="105"/>
      <c r="P1340" s="105"/>
      <c r="Q1340" s="105"/>
      <c r="R1340" s="105"/>
      <c r="S1340" s="105"/>
      <c r="T1340" s="105"/>
      <c r="U1340" s="105"/>
      <c r="V1340" s="105"/>
      <c r="W1340" s="105"/>
      <c r="X1340" s="105"/>
      <c r="Y1340" s="105"/>
      <c r="Z1340" s="106"/>
      <c r="AA1340" s="107">
        <v>670</v>
      </c>
      <c r="AB1340" s="108"/>
      <c r="AC1340" s="108"/>
      <c r="AD1340" s="108"/>
      <c r="AE1340" s="108"/>
      <c r="AF1340" s="108"/>
      <c r="AG1340" s="108"/>
      <c r="AH1340" s="108"/>
      <c r="AI1340" s="109"/>
      <c r="AJ1340" s="107">
        <v>647</v>
      </c>
      <c r="AK1340" s="108"/>
      <c r="AL1340" s="108"/>
      <c r="AM1340" s="108"/>
      <c r="AN1340" s="108"/>
      <c r="AO1340" s="108"/>
      <c r="AP1340" s="108"/>
      <c r="AQ1340" s="108"/>
      <c r="AR1340" s="109"/>
      <c r="AS1340" s="110"/>
      <c r="AT1340" s="111"/>
      <c r="AU1340" s="111"/>
      <c r="AV1340" s="111"/>
      <c r="AW1340" s="111"/>
      <c r="AX1340" s="112"/>
      <c r="AY1340" s="37"/>
      <c r="AZ1340" s="37"/>
      <c r="BA1340" s="37"/>
      <c r="BB1340" s="37"/>
      <c r="BC1340" s="37"/>
      <c r="BD1340" s="37"/>
      <c r="BE1340" s="37"/>
      <c r="BF1340" s="37"/>
      <c r="BG1340" s="37"/>
      <c r="BH1340" s="37"/>
      <c r="BI1340" s="37"/>
      <c r="BJ1340" s="37"/>
      <c r="BK1340" s="37"/>
      <c r="BL1340" s="37"/>
      <c r="BM1340" s="37"/>
      <c r="BN1340" s="37"/>
      <c r="BO1340" s="37"/>
      <c r="BP1340" s="37"/>
      <c r="BQ1340" s="37"/>
      <c r="BR1340" s="37"/>
      <c r="BS1340" s="37"/>
      <c r="BT1340" s="37"/>
      <c r="BU1340" s="37"/>
      <c r="BV1340" s="37"/>
      <c r="BW1340" s="37"/>
      <c r="BX1340" s="37"/>
      <c r="BY1340" s="37"/>
      <c r="BZ1340" s="37"/>
      <c r="CA1340" s="37"/>
      <c r="CB1340" s="37"/>
      <c r="CC1340" s="37"/>
      <c r="CD1340" s="37"/>
      <c r="CE1340" s="37"/>
      <c r="CF1340" s="37"/>
      <c r="CG1340" s="37"/>
      <c r="CH1340" s="37"/>
      <c r="CI1340" s="37"/>
      <c r="CJ1340" s="37"/>
      <c r="CK1340" s="37"/>
      <c r="CL1340" s="37"/>
      <c r="CM1340" s="37"/>
      <c r="CN1340" s="37"/>
      <c r="CO1340" s="37"/>
      <c r="CP1340" s="37"/>
      <c r="CQ1340" s="37"/>
      <c r="CR1340" s="37"/>
      <c r="CS1340" s="37"/>
      <c r="CT1340" s="37"/>
      <c r="CU1340" s="37"/>
      <c r="CV1340" s="37"/>
      <c r="CW1340" s="37"/>
      <c r="CX1340" s="37"/>
      <c r="CY1340" s="37"/>
      <c r="CZ1340" s="37"/>
      <c r="DA1340" s="37"/>
      <c r="DB1340" s="37"/>
      <c r="DC1340" s="37"/>
      <c r="DD1340" s="37"/>
      <c r="DE1340" s="37"/>
      <c r="DF1340" s="37"/>
      <c r="DG1340" s="37"/>
      <c r="DH1340" s="37"/>
      <c r="DI1340" s="37"/>
      <c r="DJ1340" s="37"/>
      <c r="DK1340" s="37"/>
      <c r="DL1340" s="37"/>
      <c r="DM1340" s="37"/>
      <c r="DN1340" s="37"/>
      <c r="DO1340" s="37"/>
      <c r="DP1340" s="37"/>
      <c r="DQ1340" s="37"/>
      <c r="DR1340" s="37"/>
      <c r="DS1340" s="37"/>
      <c r="DT1340" s="37"/>
      <c r="DU1340" s="37"/>
      <c r="DV1340" s="37"/>
      <c r="DW1340" s="37"/>
      <c r="DX1340" s="37"/>
      <c r="DY1340" s="37"/>
      <c r="DZ1340" s="37"/>
      <c r="EA1340" s="37"/>
      <c r="EB1340" s="37"/>
      <c r="EC1340" s="37"/>
      <c r="ED1340" s="37"/>
      <c r="EE1340" s="37"/>
      <c r="EF1340" s="37"/>
      <c r="EG1340" s="37"/>
      <c r="EH1340" s="37"/>
      <c r="EI1340" s="37"/>
      <c r="EJ1340" s="37"/>
      <c r="EK1340" s="37"/>
      <c r="EL1340" s="37"/>
      <c r="EM1340" s="37"/>
      <c r="EN1340" s="37"/>
      <c r="EO1340" s="37"/>
      <c r="EP1340" s="37"/>
      <c r="EQ1340" s="37"/>
      <c r="ER1340" s="37"/>
      <c r="ES1340" s="37"/>
      <c r="ET1340" s="37"/>
      <c r="EU1340" s="37"/>
      <c r="EV1340" s="37"/>
      <c r="EW1340" s="37"/>
      <c r="EX1340" s="37"/>
      <c r="EY1340" s="37"/>
      <c r="EZ1340" s="37"/>
      <c r="FA1340" s="37"/>
      <c r="FB1340" s="37"/>
      <c r="FC1340" s="37"/>
      <c r="FD1340" s="37"/>
      <c r="FE1340" s="37"/>
      <c r="FF1340" s="37"/>
      <c r="FG1340" s="37"/>
      <c r="FH1340" s="37"/>
      <c r="FI1340" s="37"/>
      <c r="FJ1340" s="37"/>
      <c r="FK1340" s="37"/>
      <c r="FL1340" s="37"/>
      <c r="FM1340" s="37"/>
      <c r="FN1340" s="37"/>
      <c r="FO1340" s="37"/>
      <c r="FP1340" s="37"/>
      <c r="FQ1340" s="37"/>
      <c r="FR1340" s="37"/>
      <c r="FS1340" s="37"/>
      <c r="FT1340" s="37"/>
      <c r="FU1340" s="37"/>
      <c r="FV1340" s="37"/>
      <c r="FW1340" s="37"/>
      <c r="FX1340" s="37"/>
      <c r="FY1340" s="37"/>
      <c r="FZ1340" s="37"/>
      <c r="GA1340" s="37"/>
      <c r="GB1340" s="37"/>
      <c r="GC1340" s="37"/>
      <c r="GD1340" s="37"/>
      <c r="GE1340" s="37"/>
      <c r="GF1340" s="37"/>
      <c r="GG1340" s="37"/>
      <c r="GH1340" s="37"/>
      <c r="GI1340" s="37"/>
      <c r="GJ1340" s="37"/>
      <c r="GK1340" s="37"/>
      <c r="GL1340" s="37"/>
      <c r="GM1340" s="37"/>
      <c r="GN1340" s="37"/>
      <c r="GO1340" s="37"/>
      <c r="GP1340" s="37"/>
      <c r="GQ1340" s="37"/>
      <c r="GR1340" s="37"/>
      <c r="GS1340" s="37"/>
      <c r="GT1340" s="37"/>
      <c r="GU1340" s="37"/>
      <c r="GV1340" s="37"/>
      <c r="GW1340" s="37"/>
      <c r="GX1340" s="37"/>
      <c r="GY1340" s="37"/>
      <c r="GZ1340" s="37"/>
      <c r="HA1340" s="37"/>
      <c r="HB1340" s="37"/>
      <c r="HC1340" s="37"/>
      <c r="HD1340" s="37"/>
      <c r="HE1340" s="37"/>
      <c r="HF1340" s="37"/>
      <c r="HG1340" s="37"/>
      <c r="HH1340" s="37"/>
      <c r="HI1340" s="37"/>
      <c r="HJ1340" s="37"/>
      <c r="HK1340" s="37"/>
      <c r="HL1340" s="37"/>
      <c r="HM1340" s="37"/>
      <c r="HN1340" s="37"/>
      <c r="HO1340" s="37"/>
      <c r="HP1340" s="37"/>
      <c r="HQ1340" s="37"/>
      <c r="HR1340" s="37"/>
      <c r="HS1340" s="37"/>
      <c r="HT1340" s="37"/>
      <c r="HU1340" s="37"/>
      <c r="HV1340" s="37"/>
      <c r="HW1340" s="37"/>
      <c r="HX1340" s="37"/>
      <c r="HY1340" s="37"/>
      <c r="HZ1340" s="37"/>
      <c r="IA1340" s="37"/>
      <c r="IB1340" s="37"/>
      <c r="IC1340" s="37"/>
      <c r="ID1340" s="37"/>
      <c r="IE1340" s="37"/>
      <c r="IF1340" s="37"/>
      <c r="IG1340" s="37"/>
      <c r="IH1340" s="37"/>
      <c r="II1340" s="37"/>
      <c r="IJ1340" s="37"/>
      <c r="IK1340" s="37"/>
      <c r="IL1340" s="37"/>
      <c r="IM1340" s="37"/>
      <c r="IN1340" s="37"/>
      <c r="IO1340" s="37"/>
      <c r="IP1340" s="37"/>
      <c r="IQ1340" s="37"/>
    </row>
    <row r="1341" spans="1:251" s="51" customFormat="1" ht="18.75" customHeight="1" thickBot="1">
      <c r="A1341" s="52"/>
      <c r="B1341" s="113" t="s">
        <v>253</v>
      </c>
      <c r="C1341" s="114"/>
      <c r="D1341" s="114"/>
      <c r="E1341" s="114"/>
      <c r="F1341" s="114"/>
      <c r="G1341" s="114"/>
      <c r="H1341" s="114"/>
      <c r="I1341" s="114"/>
      <c r="J1341" s="114"/>
      <c r="K1341" s="114"/>
      <c r="L1341" s="114"/>
      <c r="M1341" s="114"/>
      <c r="N1341" s="114"/>
      <c r="O1341" s="114"/>
      <c r="P1341" s="114"/>
      <c r="Q1341" s="114"/>
      <c r="R1341" s="114"/>
      <c r="S1341" s="114"/>
      <c r="T1341" s="114"/>
      <c r="U1341" s="114"/>
      <c r="V1341" s="114"/>
      <c r="W1341" s="114"/>
      <c r="X1341" s="114"/>
      <c r="Y1341" s="114"/>
      <c r="Z1341" s="115"/>
      <c r="AA1341" s="116">
        <f>SUM($AA$1337:$AA$1340)</f>
        <v>1421630</v>
      </c>
      <c r="AB1341" s="117"/>
      <c r="AC1341" s="117"/>
      <c r="AD1341" s="117"/>
      <c r="AE1341" s="117"/>
      <c r="AF1341" s="117"/>
      <c r="AG1341" s="117"/>
      <c r="AH1341" s="117"/>
      <c r="AI1341" s="118"/>
      <c r="AJ1341" s="116">
        <f>SUM($AJ$1337:$AJ$1340)</f>
        <v>1707789</v>
      </c>
      <c r="AK1341" s="117"/>
      <c r="AL1341" s="117"/>
      <c r="AM1341" s="117"/>
      <c r="AN1341" s="117"/>
      <c r="AO1341" s="117"/>
      <c r="AP1341" s="117"/>
      <c r="AQ1341" s="117"/>
      <c r="AR1341" s="118"/>
      <c r="AS1341" s="119"/>
      <c r="AT1341" s="120"/>
      <c r="AU1341" s="120"/>
      <c r="AV1341" s="120"/>
      <c r="AW1341" s="120"/>
      <c r="AX1341" s="121"/>
      <c r="AY1341" s="37"/>
      <c r="AZ1341" s="37"/>
      <c r="BA1341" s="37"/>
      <c r="BB1341" s="37"/>
      <c r="BC1341" s="37"/>
      <c r="BD1341" s="37"/>
      <c r="BE1341" s="37"/>
      <c r="BF1341" s="37"/>
      <c r="BG1341" s="37"/>
      <c r="BH1341" s="37"/>
      <c r="BI1341" s="37"/>
      <c r="BJ1341" s="37"/>
      <c r="BK1341" s="37"/>
      <c r="BL1341" s="37"/>
      <c r="BM1341" s="37"/>
      <c r="BN1341" s="37"/>
      <c r="BO1341" s="37"/>
      <c r="BP1341" s="37"/>
      <c r="BQ1341" s="37"/>
      <c r="BR1341" s="37"/>
      <c r="BS1341" s="37"/>
      <c r="BT1341" s="37"/>
      <c r="BU1341" s="37"/>
      <c r="BV1341" s="37"/>
      <c r="BW1341" s="37"/>
      <c r="BX1341" s="37"/>
      <c r="BY1341" s="37"/>
      <c r="BZ1341" s="37"/>
      <c r="CA1341" s="37"/>
      <c r="CB1341" s="37"/>
      <c r="CC1341" s="37"/>
      <c r="CD1341" s="37"/>
      <c r="CE1341" s="37"/>
      <c r="CF1341" s="37"/>
      <c r="CG1341" s="37"/>
      <c r="CH1341" s="37"/>
      <c r="CI1341" s="37"/>
      <c r="CJ1341" s="37"/>
      <c r="CK1341" s="37"/>
      <c r="CL1341" s="37"/>
      <c r="CM1341" s="37"/>
      <c r="CN1341" s="37"/>
      <c r="CO1341" s="37"/>
      <c r="CP1341" s="37"/>
      <c r="CQ1341" s="37"/>
      <c r="CR1341" s="37"/>
      <c r="CS1341" s="37"/>
      <c r="CT1341" s="37"/>
      <c r="CU1341" s="37"/>
      <c r="CV1341" s="37"/>
      <c r="CW1341" s="37"/>
      <c r="CX1341" s="37"/>
      <c r="CY1341" s="37"/>
      <c r="CZ1341" s="37"/>
      <c r="DA1341" s="37"/>
      <c r="DB1341" s="37"/>
      <c r="DC1341" s="37"/>
      <c r="DD1341" s="37"/>
      <c r="DE1341" s="37"/>
      <c r="DF1341" s="37"/>
      <c r="DG1341" s="37"/>
      <c r="DH1341" s="37"/>
      <c r="DI1341" s="37"/>
      <c r="DJ1341" s="37"/>
      <c r="DK1341" s="37"/>
      <c r="DL1341" s="37"/>
      <c r="DM1341" s="37"/>
      <c r="DN1341" s="37"/>
      <c r="DO1341" s="37"/>
      <c r="DP1341" s="37"/>
      <c r="DQ1341" s="37"/>
      <c r="DR1341" s="37"/>
      <c r="DS1341" s="37"/>
      <c r="DT1341" s="37"/>
      <c r="DU1341" s="37"/>
      <c r="DV1341" s="37"/>
      <c r="DW1341" s="37"/>
      <c r="DX1341" s="37"/>
      <c r="DY1341" s="37"/>
      <c r="DZ1341" s="37"/>
      <c r="EA1341" s="37"/>
      <c r="EB1341" s="37"/>
      <c r="EC1341" s="37"/>
      <c r="ED1341" s="37"/>
      <c r="EE1341" s="37"/>
      <c r="EF1341" s="37"/>
      <c r="EG1341" s="37"/>
      <c r="EH1341" s="37"/>
      <c r="EI1341" s="37"/>
      <c r="EJ1341" s="37"/>
      <c r="EK1341" s="37"/>
      <c r="EL1341" s="37"/>
      <c r="EM1341" s="37"/>
      <c r="EN1341" s="37"/>
      <c r="EO1341" s="37"/>
      <c r="EP1341" s="37"/>
      <c r="EQ1341" s="37"/>
      <c r="ER1341" s="37"/>
      <c r="ES1341" s="37"/>
      <c r="ET1341" s="37"/>
      <c r="EU1341" s="37"/>
      <c r="EV1341" s="37"/>
      <c r="EW1341" s="37"/>
      <c r="EX1341" s="37"/>
      <c r="EY1341" s="37"/>
      <c r="EZ1341" s="37"/>
      <c r="FA1341" s="37"/>
      <c r="FB1341" s="37"/>
      <c r="FC1341" s="37"/>
      <c r="FD1341" s="37"/>
      <c r="FE1341" s="37"/>
      <c r="FF1341" s="37"/>
      <c r="FG1341" s="37"/>
      <c r="FH1341" s="37"/>
      <c r="FI1341" s="37"/>
      <c r="FJ1341" s="37"/>
      <c r="FK1341" s="37"/>
      <c r="FL1341" s="37"/>
      <c r="FM1341" s="37"/>
      <c r="FN1341" s="37"/>
      <c r="FO1341" s="37"/>
      <c r="FP1341" s="37"/>
      <c r="FQ1341" s="37"/>
      <c r="FR1341" s="37"/>
      <c r="FS1341" s="37"/>
      <c r="FT1341" s="37"/>
      <c r="FU1341" s="37"/>
      <c r="FV1341" s="37"/>
      <c r="FW1341" s="37"/>
      <c r="FX1341" s="37"/>
      <c r="FY1341" s="37"/>
      <c r="FZ1341" s="37"/>
      <c r="GA1341" s="37"/>
      <c r="GB1341" s="37"/>
      <c r="GC1341" s="37"/>
      <c r="GD1341" s="37"/>
      <c r="GE1341" s="37"/>
      <c r="GF1341" s="37"/>
      <c r="GG1341" s="37"/>
      <c r="GH1341" s="37"/>
      <c r="GI1341" s="37"/>
      <c r="GJ1341" s="37"/>
      <c r="GK1341" s="37"/>
      <c r="GL1341" s="37"/>
      <c r="GM1341" s="37"/>
      <c r="GN1341" s="37"/>
      <c r="GO1341" s="37"/>
      <c r="GP1341" s="37"/>
      <c r="GQ1341" s="37"/>
      <c r="GR1341" s="37"/>
      <c r="GS1341" s="37"/>
      <c r="GT1341" s="37"/>
      <c r="GU1341" s="37"/>
      <c r="GV1341" s="37"/>
      <c r="GW1341" s="37"/>
      <c r="GX1341" s="37"/>
      <c r="GY1341" s="37"/>
      <c r="GZ1341" s="37"/>
      <c r="HA1341" s="37"/>
      <c r="HB1341" s="37"/>
      <c r="HC1341" s="37"/>
      <c r="HD1341" s="37"/>
      <c r="HE1341" s="37"/>
      <c r="HF1341" s="37"/>
      <c r="HG1341" s="37"/>
      <c r="HH1341" s="37"/>
      <c r="HI1341" s="37"/>
      <c r="HJ1341" s="37"/>
      <c r="HK1341" s="37"/>
      <c r="HL1341" s="37"/>
      <c r="HM1341" s="37"/>
      <c r="HN1341" s="37"/>
      <c r="HO1341" s="37"/>
      <c r="HP1341" s="37"/>
      <c r="HQ1341" s="37"/>
      <c r="HR1341" s="37"/>
      <c r="HS1341" s="37"/>
      <c r="HT1341" s="37"/>
      <c r="HU1341" s="37"/>
      <c r="HV1341" s="37"/>
      <c r="HW1341" s="37"/>
      <c r="HX1341" s="37"/>
      <c r="HY1341" s="37"/>
      <c r="HZ1341" s="37"/>
      <c r="IA1341" s="37"/>
      <c r="IB1341" s="37"/>
      <c r="IC1341" s="37"/>
      <c r="ID1341" s="37"/>
      <c r="IE1341" s="37"/>
      <c r="IF1341" s="37"/>
      <c r="IG1341" s="37"/>
      <c r="IH1341" s="37"/>
      <c r="II1341" s="37"/>
      <c r="IJ1341" s="37"/>
      <c r="IK1341" s="37"/>
      <c r="IL1341" s="37"/>
      <c r="IM1341" s="37"/>
      <c r="IN1341" s="37"/>
      <c r="IO1341" s="37"/>
      <c r="IP1341" s="37"/>
      <c r="IQ1341" s="37"/>
    </row>
    <row r="1343" spans="1:251" ht="18.75">
      <c r="A1343" s="36" t="s">
        <v>241</v>
      </c>
      <c r="AW1343" s="38"/>
      <c r="AX1343" s="39"/>
      <c r="AY1343" s="38"/>
    </row>
    <row r="1345" spans="1:113" ht="18.75">
      <c r="B1345" s="122" t="s">
        <v>0</v>
      </c>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row>
    <row r="1346" spans="1:113">
      <c r="Z1346" s="40"/>
      <c r="AD1346" s="40"/>
      <c r="AE1346" s="40"/>
      <c r="AF1346" s="40"/>
      <c r="AG1346" s="40"/>
      <c r="AH1346" s="40"/>
      <c r="AI1346" s="40"/>
      <c r="AO1346" s="40"/>
    </row>
    <row r="1347" spans="1:113" ht="13.5" thickBot="1">
      <c r="Z1347" s="40"/>
      <c r="AD1347" s="40"/>
      <c r="AE1347" s="40"/>
      <c r="AF1347" s="40"/>
      <c r="AG1347" s="40"/>
      <c r="AH1347" s="40"/>
      <c r="AI1347" s="40"/>
      <c r="AO1347" s="40"/>
      <c r="DI1347" s="41"/>
    </row>
    <row r="1348" spans="1:113" ht="24.75" customHeight="1" thickBot="1">
      <c r="B1348" s="124" t="s">
        <v>242</v>
      </c>
      <c r="C1348" s="125"/>
      <c r="D1348" s="125"/>
      <c r="E1348" s="125"/>
      <c r="F1348" s="125"/>
      <c r="G1348" s="125"/>
      <c r="H1348" s="126" t="s">
        <v>505</v>
      </c>
      <c r="I1348" s="127"/>
      <c r="J1348" s="127"/>
      <c r="K1348" s="127"/>
      <c r="L1348" s="127"/>
      <c r="M1348" s="127"/>
      <c r="N1348" s="127"/>
      <c r="O1348" s="127"/>
      <c r="P1348" s="127"/>
      <c r="Q1348" s="127"/>
      <c r="R1348" s="127"/>
      <c r="S1348" s="127"/>
      <c r="T1348" s="127"/>
      <c r="U1348" s="127"/>
      <c r="V1348" s="127"/>
      <c r="W1348" s="127"/>
      <c r="X1348" s="127"/>
      <c r="Y1348" s="127"/>
      <c r="Z1348" s="127"/>
      <c r="AA1348" s="127"/>
      <c r="AB1348" s="127"/>
      <c r="AC1348" s="127"/>
      <c r="AD1348" s="127"/>
      <c r="AE1348" s="127"/>
      <c r="AF1348" s="127"/>
      <c r="AG1348" s="127"/>
      <c r="AH1348" s="127"/>
      <c r="AI1348" s="127"/>
      <c r="AJ1348" s="127"/>
      <c r="AK1348" s="127"/>
      <c r="AL1348" s="127"/>
      <c r="AM1348" s="127"/>
      <c r="AN1348" s="127"/>
      <c r="AO1348" s="127"/>
      <c r="AP1348" s="127"/>
      <c r="AQ1348" s="127"/>
      <c r="AR1348" s="127"/>
      <c r="AS1348" s="127"/>
      <c r="AT1348" s="127"/>
      <c r="AU1348" s="127"/>
      <c r="AV1348" s="127"/>
      <c r="AW1348" s="127"/>
      <c r="AX1348" s="128"/>
      <c r="DI1348" s="41"/>
    </row>
    <row r="1349" spans="1:113" ht="14.25">
      <c r="B1349" s="42"/>
      <c r="C1349" s="42"/>
      <c r="D1349" s="42"/>
      <c r="E1349" s="42"/>
      <c r="F1349" s="42"/>
      <c r="G1349" s="42"/>
      <c r="H1349" s="43"/>
      <c r="I1349" s="43"/>
      <c r="J1349" s="43"/>
      <c r="K1349" s="43"/>
      <c r="L1349" s="44"/>
      <c r="M1349" s="44"/>
      <c r="N1349" s="44"/>
      <c r="O1349" s="44"/>
      <c r="P1349" s="43"/>
      <c r="Q1349" s="43"/>
      <c r="R1349" s="43"/>
      <c r="S1349" s="43"/>
      <c r="T1349" s="43"/>
      <c r="U1349" s="43"/>
      <c r="V1349" s="45"/>
      <c r="W1349" s="45"/>
      <c r="X1349" s="45"/>
      <c r="Y1349" s="45"/>
      <c r="Z1349" s="45"/>
      <c r="AA1349" s="45"/>
      <c r="AB1349" s="45"/>
      <c r="AC1349" s="45"/>
      <c r="AD1349" s="45"/>
      <c r="AE1349" s="45"/>
      <c r="AF1349" s="45"/>
      <c r="AG1349" s="45"/>
      <c r="AH1349" s="45"/>
      <c r="AI1349" s="45"/>
      <c r="AJ1349" s="45"/>
      <c r="AK1349" s="45"/>
      <c r="AL1349" s="45"/>
      <c r="AM1349" s="45"/>
      <c r="AN1349" s="45"/>
      <c r="AO1349" s="45"/>
      <c r="AP1349" s="45"/>
      <c r="AQ1349" s="45"/>
      <c r="AR1349" s="45"/>
      <c r="AS1349" s="45"/>
      <c r="AT1349" s="45"/>
      <c r="AU1349" s="45"/>
      <c r="AV1349" s="45"/>
      <c r="AW1349" s="45"/>
      <c r="AX1349" s="45"/>
      <c r="DI1349" s="41"/>
    </row>
    <row r="1350" spans="1:113" ht="15" thickBot="1">
      <c r="A1350" s="46"/>
      <c r="B1350" s="45" t="s">
        <v>244</v>
      </c>
      <c r="C1350" s="43"/>
      <c r="D1350" s="43"/>
      <c r="E1350" s="43"/>
      <c r="F1350" s="43"/>
      <c r="G1350" s="43"/>
      <c r="H1350" s="43"/>
      <c r="I1350" s="43"/>
      <c r="J1350" s="43"/>
      <c r="K1350" s="43"/>
      <c r="L1350" s="44"/>
      <c r="M1350" s="44"/>
      <c r="N1350" s="44"/>
      <c r="O1350" s="44"/>
      <c r="P1350" s="43"/>
      <c r="Q1350" s="43"/>
      <c r="R1350" s="43"/>
      <c r="S1350" s="43"/>
      <c r="T1350" s="43"/>
      <c r="U1350" s="43"/>
      <c r="V1350" s="45"/>
      <c r="W1350" s="45"/>
      <c r="X1350" s="45"/>
      <c r="Y1350" s="45"/>
      <c r="Z1350" s="45"/>
      <c r="AA1350" s="45"/>
      <c r="AB1350" s="45"/>
      <c r="AC1350" s="45"/>
      <c r="AD1350" s="45"/>
      <c r="AE1350" s="45"/>
      <c r="AF1350" s="45"/>
      <c r="AG1350" s="45"/>
      <c r="AH1350" s="45"/>
      <c r="AI1350" s="45"/>
      <c r="AJ1350" s="45"/>
      <c r="AK1350" s="45"/>
      <c r="AL1350" s="45"/>
      <c r="AM1350" s="45"/>
      <c r="AN1350" s="45"/>
      <c r="AO1350" s="45"/>
      <c r="AP1350" s="45"/>
      <c r="AQ1350" s="45"/>
      <c r="AR1350" s="45"/>
      <c r="AS1350" s="45"/>
      <c r="AT1350" s="45"/>
      <c r="AU1350" s="45"/>
      <c r="AV1350" s="45"/>
      <c r="AW1350" s="45"/>
      <c r="AX1350" s="45"/>
      <c r="DI1350" s="41"/>
    </row>
    <row r="1351" spans="1:113" ht="14.25">
      <c r="A1351" s="43"/>
      <c r="B1351" s="47"/>
      <c r="C1351" s="42"/>
      <c r="D1351" s="42"/>
      <c r="E1351" s="42"/>
      <c r="F1351" s="42"/>
      <c r="G1351" s="42"/>
      <c r="H1351" s="42"/>
      <c r="I1351" s="42"/>
      <c r="J1351" s="42"/>
      <c r="K1351" s="42"/>
      <c r="L1351" s="48"/>
      <c r="M1351" s="48"/>
      <c r="N1351" s="48"/>
      <c r="O1351" s="48"/>
      <c r="P1351" s="42"/>
      <c r="Q1351" s="42"/>
      <c r="R1351" s="42"/>
      <c r="S1351" s="42"/>
      <c r="T1351" s="42"/>
      <c r="U1351" s="42"/>
      <c r="V1351" s="49"/>
      <c r="W1351" s="49"/>
      <c r="X1351" s="49"/>
      <c r="Y1351" s="49"/>
      <c r="Z1351" s="49"/>
      <c r="AA1351" s="49"/>
      <c r="AB1351" s="49"/>
      <c r="AC1351" s="49"/>
      <c r="AD1351" s="49"/>
      <c r="AE1351" s="49"/>
      <c r="AF1351" s="49"/>
      <c r="AG1351" s="49"/>
      <c r="AH1351" s="49"/>
      <c r="AI1351" s="49"/>
      <c r="AJ1351" s="49"/>
      <c r="AK1351" s="49"/>
      <c r="AL1351" s="49"/>
      <c r="AM1351" s="49"/>
      <c r="AN1351" s="49"/>
      <c r="AO1351" s="49"/>
      <c r="AP1351" s="49"/>
      <c r="AQ1351" s="49"/>
      <c r="AR1351" s="49"/>
      <c r="AS1351" s="49"/>
      <c r="AT1351" s="49"/>
      <c r="AU1351" s="49"/>
      <c r="AV1351" s="49"/>
      <c r="AW1351" s="49"/>
      <c r="AX1351" s="50"/>
    </row>
    <row r="1352" spans="1:113" ht="12" customHeight="1">
      <c r="A1352" s="43"/>
      <c r="B1352" s="129" t="s">
        <v>506</v>
      </c>
      <c r="C1352" s="130"/>
      <c r="D1352" s="130"/>
      <c r="E1352" s="130"/>
      <c r="F1352" s="130"/>
      <c r="G1352" s="130"/>
      <c r="H1352" s="130"/>
      <c r="I1352" s="130"/>
      <c r="J1352" s="130"/>
      <c r="K1352" s="130"/>
      <c r="L1352" s="130"/>
      <c r="M1352" s="130"/>
      <c r="N1352" s="130"/>
      <c r="O1352" s="130"/>
      <c r="P1352" s="130"/>
      <c r="Q1352" s="130"/>
      <c r="R1352" s="130"/>
      <c r="S1352" s="130"/>
      <c r="T1352" s="130"/>
      <c r="U1352" s="130"/>
      <c r="V1352" s="130"/>
      <c r="W1352" s="130"/>
      <c r="X1352" s="130"/>
      <c r="Y1352" s="130"/>
      <c r="Z1352" s="130"/>
      <c r="AA1352" s="130"/>
      <c r="AB1352" s="130"/>
      <c r="AC1352" s="130"/>
      <c r="AD1352" s="130"/>
      <c r="AE1352" s="130"/>
      <c r="AF1352" s="130"/>
      <c r="AG1352" s="130"/>
      <c r="AH1352" s="130"/>
      <c r="AI1352" s="130"/>
      <c r="AJ1352" s="130"/>
      <c r="AK1352" s="130"/>
      <c r="AL1352" s="130"/>
      <c r="AM1352" s="130"/>
      <c r="AN1352" s="130"/>
      <c r="AO1352" s="130"/>
      <c r="AP1352" s="130"/>
      <c r="AQ1352" s="130"/>
      <c r="AR1352" s="130"/>
      <c r="AS1352" s="130"/>
      <c r="AT1352" s="130"/>
      <c r="AU1352" s="130"/>
      <c r="AV1352" s="130"/>
      <c r="AW1352" s="130"/>
      <c r="AX1352" s="131"/>
    </row>
    <row r="1353" spans="1:113" ht="12" customHeight="1">
      <c r="A1353" s="43"/>
      <c r="B1353" s="129"/>
      <c r="C1353" s="130"/>
      <c r="D1353" s="130"/>
      <c r="E1353" s="130"/>
      <c r="F1353" s="130"/>
      <c r="G1353" s="130"/>
      <c r="H1353" s="130"/>
      <c r="I1353" s="130"/>
      <c r="J1353" s="130"/>
      <c r="K1353" s="130"/>
      <c r="L1353" s="130"/>
      <c r="M1353" s="130"/>
      <c r="N1353" s="130"/>
      <c r="O1353" s="130"/>
      <c r="P1353" s="130"/>
      <c r="Q1353" s="130"/>
      <c r="R1353" s="130"/>
      <c r="S1353" s="130"/>
      <c r="T1353" s="130"/>
      <c r="U1353" s="130"/>
      <c r="V1353" s="130"/>
      <c r="W1353" s="130"/>
      <c r="X1353" s="130"/>
      <c r="Y1353" s="130"/>
      <c r="Z1353" s="130"/>
      <c r="AA1353" s="130"/>
      <c r="AB1353" s="130"/>
      <c r="AC1353" s="130"/>
      <c r="AD1353" s="130"/>
      <c r="AE1353" s="130"/>
      <c r="AF1353" s="130"/>
      <c r="AG1353" s="130"/>
      <c r="AH1353" s="130"/>
      <c r="AI1353" s="130"/>
      <c r="AJ1353" s="130"/>
      <c r="AK1353" s="130"/>
      <c r="AL1353" s="130"/>
      <c r="AM1353" s="130"/>
      <c r="AN1353" s="130"/>
      <c r="AO1353" s="130"/>
      <c r="AP1353" s="130"/>
      <c r="AQ1353" s="130"/>
      <c r="AR1353" s="130"/>
      <c r="AS1353" s="130"/>
      <c r="AT1353" s="130"/>
      <c r="AU1353" s="130"/>
      <c r="AV1353" s="130"/>
      <c r="AW1353" s="130"/>
      <c r="AX1353" s="131"/>
      <c r="BC1353" s="51"/>
    </row>
    <row r="1354" spans="1:113" ht="12" customHeight="1">
      <c r="A1354" s="43"/>
      <c r="B1354" s="129"/>
      <c r="C1354" s="130"/>
      <c r="D1354" s="130"/>
      <c r="E1354" s="130"/>
      <c r="F1354" s="130"/>
      <c r="G1354" s="130"/>
      <c r="H1354" s="130"/>
      <c r="I1354" s="130"/>
      <c r="J1354" s="130"/>
      <c r="K1354" s="130"/>
      <c r="L1354" s="130"/>
      <c r="M1354" s="130"/>
      <c r="N1354" s="130"/>
      <c r="O1354" s="130"/>
      <c r="P1354" s="130"/>
      <c r="Q1354" s="130"/>
      <c r="R1354" s="130"/>
      <c r="S1354" s="130"/>
      <c r="T1354" s="130"/>
      <c r="U1354" s="130"/>
      <c r="V1354" s="130"/>
      <c r="W1354" s="130"/>
      <c r="X1354" s="130"/>
      <c r="Y1354" s="130"/>
      <c r="Z1354" s="130"/>
      <c r="AA1354" s="130"/>
      <c r="AB1354" s="130"/>
      <c r="AC1354" s="130"/>
      <c r="AD1354" s="130"/>
      <c r="AE1354" s="130"/>
      <c r="AF1354" s="130"/>
      <c r="AG1354" s="130"/>
      <c r="AH1354" s="130"/>
      <c r="AI1354" s="130"/>
      <c r="AJ1354" s="130"/>
      <c r="AK1354" s="130"/>
      <c r="AL1354" s="130"/>
      <c r="AM1354" s="130"/>
      <c r="AN1354" s="130"/>
      <c r="AO1354" s="130"/>
      <c r="AP1354" s="130"/>
      <c r="AQ1354" s="130"/>
      <c r="AR1354" s="130"/>
      <c r="AS1354" s="130"/>
      <c r="AT1354" s="130"/>
      <c r="AU1354" s="130"/>
      <c r="AV1354" s="130"/>
      <c r="AW1354" s="130"/>
      <c r="AX1354" s="131"/>
    </row>
    <row r="1355" spans="1:113" ht="12" customHeight="1">
      <c r="A1355" s="43"/>
      <c r="B1355" s="129"/>
      <c r="C1355" s="130"/>
      <c r="D1355" s="130"/>
      <c r="E1355" s="130"/>
      <c r="F1355" s="130"/>
      <c r="G1355" s="130"/>
      <c r="H1355" s="130"/>
      <c r="I1355" s="130"/>
      <c r="J1355" s="130"/>
      <c r="K1355" s="130"/>
      <c r="L1355" s="130"/>
      <c r="M1355" s="130"/>
      <c r="N1355" s="130"/>
      <c r="O1355" s="130"/>
      <c r="P1355" s="130"/>
      <c r="Q1355" s="130"/>
      <c r="R1355" s="130"/>
      <c r="S1355" s="130"/>
      <c r="T1355" s="130"/>
      <c r="U1355" s="130"/>
      <c r="V1355" s="130"/>
      <c r="W1355" s="130"/>
      <c r="X1355" s="130"/>
      <c r="Y1355" s="130"/>
      <c r="Z1355" s="130"/>
      <c r="AA1355" s="130"/>
      <c r="AB1355" s="130"/>
      <c r="AC1355" s="130"/>
      <c r="AD1355" s="130"/>
      <c r="AE1355" s="130"/>
      <c r="AF1355" s="130"/>
      <c r="AG1355" s="130"/>
      <c r="AH1355" s="130"/>
      <c r="AI1355" s="130"/>
      <c r="AJ1355" s="130"/>
      <c r="AK1355" s="130"/>
      <c r="AL1355" s="130"/>
      <c r="AM1355" s="130"/>
      <c r="AN1355" s="130"/>
      <c r="AO1355" s="130"/>
      <c r="AP1355" s="130"/>
      <c r="AQ1355" s="130"/>
      <c r="AR1355" s="130"/>
      <c r="AS1355" s="130"/>
      <c r="AT1355" s="130"/>
      <c r="AU1355" s="130"/>
      <c r="AV1355" s="130"/>
      <c r="AW1355" s="130"/>
      <c r="AX1355" s="131"/>
    </row>
    <row r="1356" spans="1:113" ht="12" customHeight="1">
      <c r="A1356" s="43"/>
      <c r="B1356" s="129"/>
      <c r="C1356" s="130"/>
      <c r="D1356" s="130"/>
      <c r="E1356" s="130"/>
      <c r="F1356" s="130"/>
      <c r="G1356" s="130"/>
      <c r="H1356" s="130"/>
      <c r="I1356" s="130"/>
      <c r="J1356" s="130"/>
      <c r="K1356" s="130"/>
      <c r="L1356" s="130"/>
      <c r="M1356" s="130"/>
      <c r="N1356" s="130"/>
      <c r="O1356" s="130"/>
      <c r="P1356" s="130"/>
      <c r="Q1356" s="130"/>
      <c r="R1356" s="130"/>
      <c r="S1356" s="130"/>
      <c r="T1356" s="130"/>
      <c r="U1356" s="130"/>
      <c r="V1356" s="130"/>
      <c r="W1356" s="130"/>
      <c r="X1356" s="130"/>
      <c r="Y1356" s="130"/>
      <c r="Z1356" s="130"/>
      <c r="AA1356" s="130"/>
      <c r="AB1356" s="130"/>
      <c r="AC1356" s="130"/>
      <c r="AD1356" s="130"/>
      <c r="AE1356" s="130"/>
      <c r="AF1356" s="130"/>
      <c r="AG1356" s="130"/>
      <c r="AH1356" s="130"/>
      <c r="AI1356" s="130"/>
      <c r="AJ1356" s="130"/>
      <c r="AK1356" s="130"/>
      <c r="AL1356" s="130"/>
      <c r="AM1356" s="130"/>
      <c r="AN1356" s="130"/>
      <c r="AO1356" s="130"/>
      <c r="AP1356" s="130"/>
      <c r="AQ1356" s="130"/>
      <c r="AR1356" s="130"/>
      <c r="AS1356" s="130"/>
      <c r="AT1356" s="130"/>
      <c r="AU1356" s="130"/>
      <c r="AV1356" s="130"/>
      <c r="AW1356" s="130"/>
      <c r="AX1356" s="131"/>
    </row>
    <row r="1357" spans="1:113" ht="15" thickBot="1">
      <c r="A1357" s="52"/>
      <c r="B1357" s="53"/>
      <c r="C1357" s="54"/>
      <c r="D1357" s="54"/>
      <c r="E1357" s="54"/>
      <c r="F1357" s="54"/>
      <c r="G1357" s="54"/>
      <c r="H1357" s="54"/>
      <c r="I1357" s="54"/>
      <c r="J1357" s="54"/>
      <c r="K1357" s="54"/>
      <c r="L1357" s="54"/>
      <c r="M1357" s="54"/>
      <c r="N1357" s="54"/>
      <c r="O1357" s="54"/>
      <c r="P1357" s="54"/>
      <c r="Q1357" s="54"/>
      <c r="R1357" s="54"/>
      <c r="S1357" s="54"/>
      <c r="T1357" s="54"/>
      <c r="U1357" s="54"/>
      <c r="V1357" s="54"/>
      <c r="W1357" s="54"/>
      <c r="X1357" s="54"/>
      <c r="Y1357" s="54"/>
      <c r="Z1357" s="54"/>
      <c r="AA1357" s="54"/>
      <c r="AB1357" s="54"/>
      <c r="AC1357" s="54"/>
      <c r="AD1357" s="54"/>
      <c r="AE1357" s="54"/>
      <c r="AF1357" s="54"/>
      <c r="AG1357" s="54"/>
      <c r="AH1357" s="54"/>
      <c r="AI1357" s="54"/>
      <c r="AJ1357" s="54"/>
      <c r="AK1357" s="54"/>
      <c r="AL1357" s="54"/>
      <c r="AM1357" s="54"/>
      <c r="AN1357" s="54"/>
      <c r="AO1357" s="54"/>
      <c r="AP1357" s="54"/>
      <c r="AQ1357" s="54"/>
      <c r="AR1357" s="54"/>
      <c r="AS1357" s="54"/>
      <c r="AT1357" s="54"/>
      <c r="AU1357" s="54"/>
      <c r="AV1357" s="54"/>
      <c r="AW1357" s="54"/>
      <c r="AX1357" s="55"/>
    </row>
    <row r="1358" spans="1:113">
      <c r="B1358" s="56"/>
    </row>
    <row r="1359" spans="1:113" ht="15" thickBot="1">
      <c r="A1359" s="46"/>
      <c r="B1359" s="45" t="s">
        <v>245</v>
      </c>
      <c r="C1359" s="43"/>
      <c r="D1359" s="43"/>
      <c r="E1359" s="43"/>
      <c r="F1359" s="43"/>
      <c r="G1359" s="43"/>
      <c r="H1359" s="43"/>
      <c r="I1359" s="43"/>
      <c r="J1359" s="43"/>
      <c r="K1359" s="43"/>
      <c r="L1359" s="44"/>
      <c r="M1359" s="44"/>
      <c r="N1359" s="44"/>
      <c r="O1359" s="44"/>
      <c r="P1359" s="43"/>
      <c r="Q1359" s="43"/>
      <c r="R1359" s="43"/>
      <c r="S1359" s="43"/>
      <c r="T1359" s="43"/>
      <c r="U1359" s="43"/>
      <c r="V1359" s="45"/>
      <c r="W1359" s="45"/>
      <c r="X1359" s="45"/>
      <c r="Y1359" s="45"/>
      <c r="Z1359" s="45"/>
      <c r="AA1359" s="45"/>
      <c r="AB1359" s="45"/>
      <c r="AC1359" s="45"/>
      <c r="AD1359" s="45"/>
      <c r="AE1359" s="45"/>
      <c r="AF1359" s="45"/>
      <c r="AG1359" s="45"/>
      <c r="AH1359" s="45"/>
      <c r="AI1359" s="45"/>
      <c r="AJ1359" s="45"/>
      <c r="AK1359" s="45"/>
      <c r="AL1359" s="45"/>
      <c r="AM1359" s="45"/>
      <c r="AN1359" s="45"/>
      <c r="AO1359" s="45"/>
      <c r="AP1359" s="45"/>
      <c r="AQ1359" s="45"/>
      <c r="AR1359" s="45"/>
      <c r="AS1359" s="45"/>
      <c r="AT1359" s="45"/>
      <c r="AU1359" s="45"/>
      <c r="AV1359" s="45"/>
      <c r="AW1359" s="45"/>
      <c r="AX1359" s="45"/>
      <c r="DI1359" s="41"/>
    </row>
    <row r="1360" spans="1:113" ht="14.25">
      <c r="A1360" s="43"/>
      <c r="B1360" s="47"/>
      <c r="C1360" s="42"/>
      <c r="D1360" s="42"/>
      <c r="E1360" s="42"/>
      <c r="F1360" s="42"/>
      <c r="G1360" s="42"/>
      <c r="H1360" s="42"/>
      <c r="I1360" s="42"/>
      <c r="J1360" s="42"/>
      <c r="K1360" s="42"/>
      <c r="L1360" s="48"/>
      <c r="M1360" s="48"/>
      <c r="N1360" s="48"/>
      <c r="O1360" s="48"/>
      <c r="P1360" s="42"/>
      <c r="Q1360" s="42"/>
      <c r="R1360" s="42"/>
      <c r="S1360" s="42"/>
      <c r="T1360" s="42"/>
      <c r="U1360" s="42"/>
      <c r="V1360" s="49"/>
      <c r="W1360" s="49"/>
      <c r="X1360" s="49"/>
      <c r="Y1360" s="49"/>
      <c r="Z1360" s="49"/>
      <c r="AA1360" s="49"/>
      <c r="AB1360" s="49"/>
      <c r="AC1360" s="49"/>
      <c r="AD1360" s="49"/>
      <c r="AE1360" s="49"/>
      <c r="AF1360" s="49"/>
      <c r="AG1360" s="49"/>
      <c r="AH1360" s="49"/>
      <c r="AI1360" s="49"/>
      <c r="AJ1360" s="49"/>
      <c r="AK1360" s="49"/>
      <c r="AL1360" s="49"/>
      <c r="AM1360" s="49"/>
      <c r="AN1360" s="49"/>
      <c r="AO1360" s="49"/>
      <c r="AP1360" s="49"/>
      <c r="AQ1360" s="49"/>
      <c r="AR1360" s="49"/>
      <c r="AS1360" s="49"/>
      <c r="AT1360" s="49"/>
      <c r="AU1360" s="49"/>
      <c r="AV1360" s="49"/>
      <c r="AW1360" s="49"/>
      <c r="AX1360" s="50"/>
    </row>
    <row r="1361" spans="1:251" ht="12" customHeight="1">
      <c r="A1361" s="43"/>
      <c r="B1361" s="129" t="s">
        <v>507</v>
      </c>
      <c r="C1361" s="130"/>
      <c r="D1361" s="130"/>
      <c r="E1361" s="130"/>
      <c r="F1361" s="130"/>
      <c r="G1361" s="130"/>
      <c r="H1361" s="130"/>
      <c r="I1361" s="130"/>
      <c r="J1361" s="130"/>
      <c r="K1361" s="130"/>
      <c r="L1361" s="130"/>
      <c r="M1361" s="130"/>
      <c r="N1361" s="130"/>
      <c r="O1361" s="130"/>
      <c r="P1361" s="130"/>
      <c r="Q1361" s="130"/>
      <c r="R1361" s="130"/>
      <c r="S1361" s="130"/>
      <c r="T1361" s="130"/>
      <c r="U1361" s="130"/>
      <c r="V1361" s="130"/>
      <c r="W1361" s="130"/>
      <c r="X1361" s="130"/>
      <c r="Y1361" s="130"/>
      <c r="Z1361" s="130"/>
      <c r="AA1361" s="130"/>
      <c r="AB1361" s="130"/>
      <c r="AC1361" s="130"/>
      <c r="AD1361" s="130"/>
      <c r="AE1361" s="130"/>
      <c r="AF1361" s="130"/>
      <c r="AG1361" s="130"/>
      <c r="AH1361" s="130"/>
      <c r="AI1361" s="130"/>
      <c r="AJ1361" s="130"/>
      <c r="AK1361" s="130"/>
      <c r="AL1361" s="130"/>
      <c r="AM1361" s="130"/>
      <c r="AN1361" s="130"/>
      <c r="AO1361" s="130"/>
      <c r="AP1361" s="130"/>
      <c r="AQ1361" s="130"/>
      <c r="AR1361" s="130"/>
      <c r="AS1361" s="130"/>
      <c r="AT1361" s="130"/>
      <c r="AU1361" s="130"/>
      <c r="AV1361" s="130"/>
      <c r="AW1361" s="130"/>
      <c r="AX1361" s="131"/>
    </row>
    <row r="1362" spans="1:251" ht="12" customHeight="1">
      <c r="A1362" s="43"/>
      <c r="B1362" s="129"/>
      <c r="C1362" s="130"/>
      <c r="D1362" s="130"/>
      <c r="E1362" s="130"/>
      <c r="F1362" s="130"/>
      <c r="G1362" s="130"/>
      <c r="H1362" s="130"/>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1"/>
      <c r="BC1362" s="51"/>
    </row>
    <row r="1363" spans="1:251" ht="12" customHeight="1">
      <c r="A1363" s="43"/>
      <c r="B1363" s="129"/>
      <c r="C1363" s="130"/>
      <c r="D1363" s="130"/>
      <c r="E1363" s="130"/>
      <c r="F1363" s="130"/>
      <c r="G1363" s="130"/>
      <c r="H1363" s="130"/>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1"/>
    </row>
    <row r="1364" spans="1:251" ht="12" customHeight="1">
      <c r="A1364" s="43"/>
      <c r="B1364" s="129"/>
      <c r="C1364" s="130"/>
      <c r="D1364" s="130"/>
      <c r="E1364" s="130"/>
      <c r="F1364" s="130"/>
      <c r="G1364" s="130"/>
      <c r="H1364" s="130"/>
      <c r="I1364" s="130"/>
      <c r="J1364" s="130"/>
      <c r="K1364" s="130"/>
      <c r="L1364" s="130"/>
      <c r="M1364" s="130"/>
      <c r="N1364" s="130"/>
      <c r="O1364" s="130"/>
      <c r="P1364" s="130"/>
      <c r="Q1364" s="130"/>
      <c r="R1364" s="130"/>
      <c r="S1364" s="130"/>
      <c r="T1364" s="130"/>
      <c r="U1364" s="130"/>
      <c r="V1364" s="130"/>
      <c r="W1364" s="130"/>
      <c r="X1364" s="130"/>
      <c r="Y1364" s="130"/>
      <c r="Z1364" s="130"/>
      <c r="AA1364" s="130"/>
      <c r="AB1364" s="130"/>
      <c r="AC1364" s="130"/>
      <c r="AD1364" s="130"/>
      <c r="AE1364" s="130"/>
      <c r="AF1364" s="130"/>
      <c r="AG1364" s="130"/>
      <c r="AH1364" s="130"/>
      <c r="AI1364" s="130"/>
      <c r="AJ1364" s="130"/>
      <c r="AK1364" s="130"/>
      <c r="AL1364" s="130"/>
      <c r="AM1364" s="130"/>
      <c r="AN1364" s="130"/>
      <c r="AO1364" s="130"/>
      <c r="AP1364" s="130"/>
      <c r="AQ1364" s="130"/>
      <c r="AR1364" s="130"/>
      <c r="AS1364" s="130"/>
      <c r="AT1364" s="130"/>
      <c r="AU1364" s="130"/>
      <c r="AV1364" s="130"/>
      <c r="AW1364" s="130"/>
      <c r="AX1364" s="131"/>
    </row>
    <row r="1365" spans="1:251" ht="12" customHeight="1">
      <c r="A1365" s="43"/>
      <c r="B1365" s="129"/>
      <c r="C1365" s="130"/>
      <c r="D1365" s="130"/>
      <c r="E1365" s="130"/>
      <c r="F1365" s="130"/>
      <c r="G1365" s="130"/>
      <c r="H1365" s="130"/>
      <c r="I1365" s="130"/>
      <c r="J1365" s="130"/>
      <c r="K1365" s="130"/>
      <c r="L1365" s="130"/>
      <c r="M1365" s="130"/>
      <c r="N1365" s="130"/>
      <c r="O1365" s="130"/>
      <c r="P1365" s="130"/>
      <c r="Q1365" s="130"/>
      <c r="R1365" s="130"/>
      <c r="S1365" s="130"/>
      <c r="T1365" s="130"/>
      <c r="U1365" s="130"/>
      <c r="V1365" s="130"/>
      <c r="W1365" s="130"/>
      <c r="X1365" s="130"/>
      <c r="Y1365" s="130"/>
      <c r="Z1365" s="130"/>
      <c r="AA1365" s="130"/>
      <c r="AB1365" s="130"/>
      <c r="AC1365" s="130"/>
      <c r="AD1365" s="130"/>
      <c r="AE1365" s="130"/>
      <c r="AF1365" s="130"/>
      <c r="AG1365" s="130"/>
      <c r="AH1365" s="130"/>
      <c r="AI1365" s="130"/>
      <c r="AJ1365" s="130"/>
      <c r="AK1365" s="130"/>
      <c r="AL1365" s="130"/>
      <c r="AM1365" s="130"/>
      <c r="AN1365" s="130"/>
      <c r="AO1365" s="130"/>
      <c r="AP1365" s="130"/>
      <c r="AQ1365" s="130"/>
      <c r="AR1365" s="130"/>
      <c r="AS1365" s="130"/>
      <c r="AT1365" s="130"/>
      <c r="AU1365" s="130"/>
      <c r="AV1365" s="130"/>
      <c r="AW1365" s="130"/>
      <c r="AX1365" s="131"/>
    </row>
    <row r="1366" spans="1:251" ht="15" thickBot="1">
      <c r="A1366" s="52"/>
      <c r="B1366" s="53"/>
      <c r="C1366" s="54"/>
      <c r="D1366" s="54"/>
      <c r="E1366" s="54"/>
      <c r="F1366" s="54"/>
      <c r="G1366" s="54"/>
      <c r="H1366" s="54"/>
      <c r="I1366" s="54"/>
      <c r="J1366" s="54"/>
      <c r="K1366" s="54"/>
      <c r="L1366" s="54"/>
      <c r="M1366" s="54"/>
      <c r="N1366" s="54"/>
      <c r="O1366" s="54"/>
      <c r="P1366" s="54"/>
      <c r="Q1366" s="54"/>
      <c r="R1366" s="54"/>
      <c r="S1366" s="54"/>
      <c r="T1366" s="54"/>
      <c r="U1366" s="54"/>
      <c r="V1366" s="54"/>
      <c r="W1366" s="54"/>
      <c r="X1366" s="54"/>
      <c r="Y1366" s="54"/>
      <c r="Z1366" s="54"/>
      <c r="AA1366" s="54"/>
      <c r="AB1366" s="54"/>
      <c r="AC1366" s="54"/>
      <c r="AD1366" s="54"/>
      <c r="AE1366" s="54"/>
      <c r="AF1366" s="54"/>
      <c r="AG1366" s="54"/>
      <c r="AH1366" s="54"/>
      <c r="AI1366" s="54"/>
      <c r="AJ1366" s="54"/>
      <c r="AK1366" s="54"/>
      <c r="AL1366" s="54"/>
      <c r="AM1366" s="54"/>
      <c r="AN1366" s="54"/>
      <c r="AO1366" s="54"/>
      <c r="AP1366" s="54"/>
      <c r="AQ1366" s="54"/>
      <c r="AR1366" s="54"/>
      <c r="AS1366" s="54"/>
      <c r="AT1366" s="54"/>
      <c r="AU1366" s="54"/>
      <c r="AV1366" s="54"/>
      <c r="AW1366" s="54"/>
      <c r="AX1366" s="55"/>
    </row>
    <row r="1367" spans="1:251">
      <c r="B1367" s="56"/>
    </row>
    <row r="1368" spans="1:251" ht="14.25">
      <c r="B1368" s="45" t="s">
        <v>247</v>
      </c>
      <c r="C1368" s="43"/>
      <c r="D1368" s="43"/>
      <c r="E1368" s="43"/>
      <c r="F1368" s="43"/>
      <c r="G1368" s="43"/>
      <c r="H1368" s="43"/>
      <c r="I1368" s="43"/>
      <c r="J1368" s="43"/>
      <c r="K1368" s="43"/>
      <c r="L1368" s="44"/>
      <c r="M1368" s="44"/>
      <c r="N1368" s="44"/>
      <c r="O1368" s="44"/>
      <c r="P1368" s="43"/>
      <c r="Q1368" s="43"/>
      <c r="R1368" s="43"/>
      <c r="S1368" s="43"/>
      <c r="T1368" s="43"/>
      <c r="U1368" s="43"/>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row>
    <row r="1369" spans="1:251" ht="15" thickBot="1">
      <c r="B1369" s="43"/>
      <c r="C1369" s="43"/>
      <c r="D1369" s="43"/>
      <c r="E1369" s="43"/>
      <c r="F1369" s="43"/>
      <c r="G1369" s="43"/>
      <c r="H1369" s="43"/>
      <c r="I1369" s="43"/>
      <c r="J1369" s="43"/>
      <c r="K1369" s="43"/>
      <c r="L1369" s="44"/>
      <c r="M1369" s="44"/>
      <c r="N1369" s="44"/>
      <c r="O1369" s="44"/>
      <c r="P1369" s="43"/>
      <c r="Q1369" s="43"/>
      <c r="R1369" s="43"/>
      <c r="S1369" s="43"/>
      <c r="T1369" s="43"/>
      <c r="U1369" s="43"/>
      <c r="V1369" s="45"/>
      <c r="W1369" s="45"/>
      <c r="X1369" s="45"/>
      <c r="Y1369" s="45"/>
      <c r="Z1369" s="45"/>
      <c r="AA1369" s="45"/>
      <c r="AB1369" s="45"/>
      <c r="AC1369" s="45"/>
      <c r="AD1369" s="45"/>
      <c r="AE1369" s="45"/>
      <c r="AF1369" s="45"/>
      <c r="AG1369" s="45"/>
      <c r="AH1369" s="45"/>
      <c r="AI1369" s="45"/>
      <c r="AJ1369" s="45"/>
      <c r="AK1369" s="45"/>
      <c r="AL1369" s="45"/>
      <c r="AM1369" s="45"/>
      <c r="AN1369" s="45"/>
      <c r="AO1369" s="45"/>
      <c r="AP1369" s="45"/>
      <c r="AQ1369" s="45"/>
      <c r="AR1369" s="45"/>
      <c r="AS1369" s="45"/>
      <c r="AT1369" s="45"/>
      <c r="AU1369" s="45"/>
      <c r="AV1369" s="45"/>
      <c r="AW1369" s="45"/>
      <c r="AX1369" s="57" t="s">
        <v>248</v>
      </c>
    </row>
    <row r="1370" spans="1:251" s="51" customFormat="1" ht="13.5" customHeight="1">
      <c r="A1370" s="43"/>
      <c r="B1370" s="132" t="s">
        <v>249</v>
      </c>
      <c r="C1370" s="133"/>
      <c r="D1370" s="133"/>
      <c r="E1370" s="133"/>
      <c r="F1370" s="133"/>
      <c r="G1370" s="133"/>
      <c r="H1370" s="133"/>
      <c r="I1370" s="133"/>
      <c r="J1370" s="133"/>
      <c r="K1370" s="133"/>
      <c r="L1370" s="133"/>
      <c r="M1370" s="133"/>
      <c r="N1370" s="133"/>
      <c r="O1370" s="133"/>
      <c r="P1370" s="133"/>
      <c r="Q1370" s="133"/>
      <c r="R1370" s="133"/>
      <c r="S1370" s="133"/>
      <c r="T1370" s="133"/>
      <c r="U1370" s="133"/>
      <c r="V1370" s="133"/>
      <c r="W1370" s="133"/>
      <c r="X1370" s="133"/>
      <c r="Y1370" s="133"/>
      <c r="Z1370" s="134"/>
      <c r="AA1370" s="138" t="s">
        <v>250</v>
      </c>
      <c r="AB1370" s="133"/>
      <c r="AC1370" s="133"/>
      <c r="AD1370" s="133"/>
      <c r="AE1370" s="133"/>
      <c r="AF1370" s="133"/>
      <c r="AG1370" s="133"/>
      <c r="AH1370" s="133"/>
      <c r="AI1370" s="134"/>
      <c r="AJ1370" s="138" t="s">
        <v>251</v>
      </c>
      <c r="AK1370" s="133"/>
      <c r="AL1370" s="133"/>
      <c r="AM1370" s="133"/>
      <c r="AN1370" s="133"/>
      <c r="AO1370" s="133"/>
      <c r="AP1370" s="133"/>
      <c r="AQ1370" s="133"/>
      <c r="AR1370" s="134"/>
      <c r="AS1370" s="138" t="s">
        <v>252</v>
      </c>
      <c r="AT1370" s="133"/>
      <c r="AU1370" s="133"/>
      <c r="AV1370" s="133"/>
      <c r="AW1370" s="133"/>
      <c r="AX1370" s="140"/>
      <c r="AY1370" s="37"/>
      <c r="AZ1370" s="37"/>
      <c r="BA1370" s="37"/>
      <c r="BB1370" s="37"/>
      <c r="BC1370" s="37"/>
      <c r="BD1370" s="37"/>
      <c r="BE1370" s="37"/>
      <c r="BF1370" s="37"/>
      <c r="BG1370" s="37"/>
      <c r="BH1370" s="37"/>
      <c r="BI1370" s="37"/>
      <c r="BJ1370" s="37"/>
      <c r="BK1370" s="37"/>
      <c r="BL1370" s="37"/>
      <c r="BM1370" s="37"/>
      <c r="BN1370" s="37"/>
      <c r="BO1370" s="37"/>
      <c r="BP1370" s="37"/>
      <c r="BQ1370" s="37"/>
      <c r="BR1370" s="37"/>
      <c r="BS1370" s="37"/>
      <c r="BT1370" s="37"/>
      <c r="BU1370" s="37"/>
      <c r="BV1370" s="37"/>
      <c r="BW1370" s="37"/>
      <c r="BX1370" s="37"/>
      <c r="BY1370" s="37"/>
      <c r="BZ1370" s="37"/>
      <c r="CA1370" s="37"/>
      <c r="CB1370" s="37"/>
      <c r="CC1370" s="37"/>
      <c r="CD1370" s="37"/>
      <c r="CE1370" s="37"/>
      <c r="CF1370" s="37"/>
      <c r="CG1370" s="37"/>
      <c r="CH1370" s="37"/>
      <c r="CI1370" s="37"/>
      <c r="CJ1370" s="37"/>
      <c r="CK1370" s="37"/>
      <c r="CL1370" s="37"/>
      <c r="CM1370" s="37"/>
      <c r="CN1370" s="37"/>
      <c r="CO1370" s="37"/>
      <c r="CP1370" s="37"/>
      <c r="CQ1370" s="37"/>
      <c r="CR1370" s="37"/>
      <c r="CS1370" s="37"/>
      <c r="CT1370" s="37"/>
      <c r="CU1370" s="37"/>
      <c r="CV1370" s="37"/>
      <c r="CW1370" s="37"/>
      <c r="CX1370" s="37"/>
      <c r="CY1370" s="37"/>
      <c r="CZ1370" s="37"/>
      <c r="DA1370" s="37"/>
      <c r="DB1370" s="37"/>
      <c r="DC1370" s="37"/>
      <c r="DD1370" s="37"/>
      <c r="DE1370" s="37"/>
      <c r="DF1370" s="37"/>
      <c r="DG1370" s="37"/>
      <c r="DH1370" s="37"/>
      <c r="DI1370" s="37"/>
      <c r="DJ1370" s="37"/>
      <c r="DK1370" s="37"/>
      <c r="DL1370" s="37"/>
      <c r="DM1370" s="37"/>
      <c r="DN1370" s="37"/>
      <c r="DO1370" s="37"/>
      <c r="DP1370" s="37"/>
      <c r="DQ1370" s="37"/>
      <c r="DR1370" s="37"/>
      <c r="DS1370" s="37"/>
      <c r="DT1370" s="37"/>
      <c r="DU1370" s="37"/>
      <c r="DV1370" s="37"/>
      <c r="DW1370" s="37"/>
      <c r="DX1370" s="37"/>
      <c r="DY1370" s="37"/>
      <c r="DZ1370" s="37"/>
      <c r="EA1370" s="37"/>
      <c r="EB1370" s="37"/>
      <c r="EC1370" s="37"/>
      <c r="ED1370" s="37"/>
      <c r="EE1370" s="37"/>
      <c r="EF1370" s="37"/>
      <c r="EG1370" s="37"/>
      <c r="EH1370" s="37"/>
      <c r="EI1370" s="37"/>
      <c r="EJ1370" s="37"/>
      <c r="EK1370" s="37"/>
      <c r="EL1370" s="37"/>
      <c r="EM1370" s="37"/>
      <c r="EN1370" s="37"/>
      <c r="EO1370" s="37"/>
      <c r="EP1370" s="37"/>
      <c r="EQ1370" s="37"/>
      <c r="ER1370" s="37"/>
      <c r="ES1370" s="37"/>
      <c r="ET1370" s="37"/>
      <c r="EU1370" s="37"/>
      <c r="EV1370" s="37"/>
      <c r="EW1370" s="37"/>
      <c r="EX1370" s="37"/>
      <c r="EY1370" s="37"/>
      <c r="EZ1370" s="37"/>
      <c r="FA1370" s="37"/>
      <c r="FB1370" s="37"/>
      <c r="FC1370" s="37"/>
      <c r="FD1370" s="37"/>
      <c r="FE1370" s="37"/>
      <c r="FF1370" s="37"/>
      <c r="FG1370" s="37"/>
      <c r="FH1370" s="37"/>
      <c r="FI1370" s="37"/>
      <c r="FJ1370" s="37"/>
      <c r="FK1370" s="37"/>
      <c r="FL1370" s="37"/>
      <c r="FM1370" s="37"/>
      <c r="FN1370" s="37"/>
      <c r="FO1370" s="37"/>
      <c r="FP1370" s="37"/>
      <c r="FQ1370" s="37"/>
      <c r="FR1370" s="37"/>
      <c r="FS1370" s="37"/>
      <c r="FT1370" s="37"/>
      <c r="FU1370" s="37"/>
      <c r="FV1370" s="37"/>
      <c r="FW1370" s="37"/>
      <c r="FX1370" s="37"/>
      <c r="FY1370" s="37"/>
      <c r="FZ1370" s="37"/>
      <c r="GA1370" s="37"/>
      <c r="GB1370" s="37"/>
      <c r="GC1370" s="37"/>
      <c r="GD1370" s="37"/>
      <c r="GE1370" s="37"/>
      <c r="GF1370" s="37"/>
      <c r="GG1370" s="37"/>
      <c r="GH1370" s="37"/>
      <c r="GI1370" s="37"/>
      <c r="GJ1370" s="37"/>
      <c r="GK1370" s="37"/>
      <c r="GL1370" s="37"/>
      <c r="GM1370" s="37"/>
      <c r="GN1370" s="37"/>
      <c r="GO1370" s="37"/>
      <c r="GP1370" s="37"/>
      <c r="GQ1370" s="37"/>
      <c r="GR1370" s="37"/>
      <c r="GS1370" s="37"/>
      <c r="GT1370" s="37"/>
      <c r="GU1370" s="37"/>
      <c r="GV1370" s="37"/>
      <c r="GW1370" s="37"/>
      <c r="GX1370" s="37"/>
      <c r="GY1370" s="37"/>
      <c r="GZ1370" s="37"/>
      <c r="HA1370" s="37"/>
      <c r="HB1370" s="37"/>
      <c r="HC1370" s="37"/>
      <c r="HD1370" s="37"/>
      <c r="HE1370" s="37"/>
      <c r="HF1370" s="37"/>
      <c r="HG1370" s="37"/>
      <c r="HH1370" s="37"/>
      <c r="HI1370" s="37"/>
      <c r="HJ1370" s="37"/>
      <c r="HK1370" s="37"/>
      <c r="HL1370" s="37"/>
      <c r="HM1370" s="37"/>
      <c r="HN1370" s="37"/>
      <c r="HO1370" s="37"/>
      <c r="HP1370" s="37"/>
      <c r="HQ1370" s="37"/>
      <c r="HR1370" s="37"/>
      <c r="HS1370" s="37"/>
      <c r="HT1370" s="37"/>
      <c r="HU1370" s="37"/>
      <c r="HV1370" s="37"/>
      <c r="HW1370" s="37"/>
      <c r="HX1370" s="37"/>
      <c r="HY1370" s="37"/>
      <c r="HZ1370" s="37"/>
      <c r="IA1370" s="37"/>
      <c r="IB1370" s="37"/>
      <c r="IC1370" s="37"/>
      <c r="ID1370" s="37"/>
      <c r="IE1370" s="37"/>
      <c r="IF1370" s="37"/>
      <c r="IG1370" s="37"/>
      <c r="IH1370" s="37"/>
      <c r="II1370" s="37"/>
      <c r="IJ1370" s="37"/>
      <c r="IK1370" s="37"/>
      <c r="IL1370" s="37"/>
      <c r="IM1370" s="37"/>
      <c r="IN1370" s="37"/>
      <c r="IO1370" s="37"/>
      <c r="IP1370" s="37"/>
      <c r="IQ1370" s="37"/>
    </row>
    <row r="1371" spans="1:251" s="51" customFormat="1" ht="13.5">
      <c r="A1371" s="43"/>
      <c r="B1371" s="135"/>
      <c r="C1371" s="136"/>
      <c r="D1371" s="136"/>
      <c r="E1371" s="136"/>
      <c r="F1371" s="136"/>
      <c r="G1371" s="136"/>
      <c r="H1371" s="136"/>
      <c r="I1371" s="136"/>
      <c r="J1371" s="136"/>
      <c r="K1371" s="136"/>
      <c r="L1371" s="136"/>
      <c r="M1371" s="136"/>
      <c r="N1371" s="136"/>
      <c r="O1371" s="136"/>
      <c r="P1371" s="136"/>
      <c r="Q1371" s="136"/>
      <c r="R1371" s="136"/>
      <c r="S1371" s="136"/>
      <c r="T1371" s="136"/>
      <c r="U1371" s="136"/>
      <c r="V1371" s="136"/>
      <c r="W1371" s="136"/>
      <c r="X1371" s="136"/>
      <c r="Y1371" s="136"/>
      <c r="Z1371" s="137"/>
      <c r="AA1371" s="139"/>
      <c r="AB1371" s="136"/>
      <c r="AC1371" s="136"/>
      <c r="AD1371" s="136"/>
      <c r="AE1371" s="136"/>
      <c r="AF1371" s="136"/>
      <c r="AG1371" s="136"/>
      <c r="AH1371" s="136"/>
      <c r="AI1371" s="137"/>
      <c r="AJ1371" s="139"/>
      <c r="AK1371" s="136"/>
      <c r="AL1371" s="136"/>
      <c r="AM1371" s="136"/>
      <c r="AN1371" s="136"/>
      <c r="AO1371" s="136"/>
      <c r="AP1371" s="136"/>
      <c r="AQ1371" s="136"/>
      <c r="AR1371" s="137"/>
      <c r="AS1371" s="139"/>
      <c r="AT1371" s="136"/>
      <c r="AU1371" s="136"/>
      <c r="AV1371" s="136"/>
      <c r="AW1371" s="136"/>
      <c r="AX1371" s="141"/>
      <c r="AY1371" s="37"/>
      <c r="AZ1371" s="37"/>
      <c r="BA1371" s="37"/>
      <c r="BB1371" s="58"/>
      <c r="BC1371" s="59"/>
      <c r="BE1371" s="37"/>
      <c r="BF1371" s="37"/>
      <c r="BG1371" s="37"/>
      <c r="BH1371" s="37"/>
      <c r="BI1371" s="37"/>
      <c r="BJ1371" s="37"/>
      <c r="BK1371" s="37"/>
      <c r="BL1371" s="37"/>
      <c r="BM1371" s="37"/>
      <c r="BN1371" s="37"/>
      <c r="BO1371" s="37"/>
      <c r="BP1371" s="37"/>
      <c r="BQ1371" s="37"/>
      <c r="BR1371" s="37"/>
      <c r="BS1371" s="37"/>
      <c r="BT1371" s="37"/>
      <c r="BU1371" s="37"/>
      <c r="BV1371" s="37"/>
      <c r="BW1371" s="37"/>
      <c r="BX1371" s="37"/>
      <c r="BY1371" s="37"/>
      <c r="BZ1371" s="37"/>
      <c r="CA1371" s="37"/>
      <c r="CB1371" s="37"/>
      <c r="CC1371" s="37"/>
      <c r="CD1371" s="37"/>
      <c r="CE1371" s="37"/>
      <c r="CF1371" s="37"/>
      <c r="CG1371" s="37"/>
      <c r="CH1371" s="37"/>
      <c r="CI1371" s="37"/>
      <c r="CJ1371" s="37"/>
      <c r="CK1371" s="37"/>
      <c r="CL1371" s="37"/>
      <c r="CM1371" s="37"/>
      <c r="CN1371" s="37"/>
      <c r="CO1371" s="37"/>
      <c r="CP1371" s="37"/>
      <c r="CQ1371" s="37"/>
      <c r="CR1371" s="37"/>
      <c r="CS1371" s="37"/>
      <c r="CT1371" s="37"/>
      <c r="CU1371" s="37"/>
      <c r="CV1371" s="37"/>
      <c r="CW1371" s="37"/>
      <c r="CX1371" s="37"/>
      <c r="CY1371" s="37"/>
      <c r="CZ1371" s="37"/>
      <c r="DA1371" s="37"/>
      <c r="DB1371" s="37"/>
      <c r="DC1371" s="37"/>
      <c r="DD1371" s="37"/>
      <c r="DE1371" s="37"/>
      <c r="DF1371" s="37"/>
      <c r="DG1371" s="37"/>
      <c r="DH1371" s="37"/>
      <c r="DI1371" s="37"/>
      <c r="DJ1371" s="37"/>
      <c r="DK1371" s="37"/>
      <c r="DL1371" s="37"/>
      <c r="DM1371" s="37"/>
      <c r="DN1371" s="37"/>
      <c r="DO1371" s="37"/>
      <c r="DP1371" s="37"/>
      <c r="DQ1371" s="37"/>
      <c r="DR1371" s="37"/>
      <c r="DS1371" s="37"/>
      <c r="DT1371" s="37"/>
      <c r="DU1371" s="37"/>
      <c r="DV1371" s="37"/>
      <c r="DW1371" s="37"/>
      <c r="DX1371" s="37"/>
      <c r="DY1371" s="37"/>
      <c r="DZ1371" s="37"/>
      <c r="EA1371" s="37"/>
      <c r="EB1371" s="37"/>
      <c r="EC1371" s="37"/>
      <c r="ED1371" s="37"/>
      <c r="EE1371" s="37"/>
      <c r="EF1371" s="37"/>
      <c r="EG1371" s="37"/>
      <c r="EH1371" s="37"/>
      <c r="EI1371" s="37"/>
      <c r="EJ1371" s="37"/>
      <c r="EK1371" s="37"/>
      <c r="EL1371" s="37"/>
      <c r="EM1371" s="37"/>
      <c r="EN1371" s="37"/>
      <c r="EO1371" s="37"/>
      <c r="EP1371" s="37"/>
      <c r="EQ1371" s="37"/>
      <c r="ER1371" s="37"/>
      <c r="ES1371" s="37"/>
      <c r="ET1371" s="37"/>
      <c r="EU1371" s="37"/>
      <c r="EV1371" s="37"/>
      <c r="EW1371" s="37"/>
      <c r="EX1371" s="37"/>
      <c r="EY1371" s="37"/>
      <c r="EZ1371" s="37"/>
      <c r="FA1371" s="37"/>
      <c r="FB1371" s="37"/>
      <c r="FC1371" s="37"/>
      <c r="FD1371" s="37"/>
      <c r="FE1371" s="37"/>
      <c r="FF1371" s="37"/>
      <c r="FG1371" s="37"/>
      <c r="FH1371" s="37"/>
      <c r="FI1371" s="37"/>
      <c r="FJ1371" s="37"/>
      <c r="FK1371" s="37"/>
      <c r="FL1371" s="37"/>
      <c r="FM1371" s="37"/>
      <c r="FN1371" s="37"/>
      <c r="FO1371" s="37"/>
      <c r="FP1371" s="37"/>
      <c r="FQ1371" s="37"/>
      <c r="FR1371" s="37"/>
      <c r="FS1371" s="37"/>
      <c r="FT1371" s="37"/>
      <c r="FU1371" s="37"/>
      <c r="FV1371" s="37"/>
      <c r="FW1371" s="37"/>
      <c r="FX1371" s="37"/>
      <c r="FY1371" s="37"/>
      <c r="FZ1371" s="37"/>
      <c r="GA1371" s="37"/>
      <c r="GB1371" s="37"/>
      <c r="GC1371" s="37"/>
      <c r="GD1371" s="37"/>
      <c r="GE1371" s="37"/>
      <c r="GF1371" s="37"/>
      <c r="GG1371" s="37"/>
      <c r="GH1371" s="37"/>
      <c r="GI1371" s="37"/>
      <c r="GJ1371" s="37"/>
      <c r="GK1371" s="37"/>
      <c r="GL1371" s="37"/>
      <c r="GM1371" s="37"/>
      <c r="GN1371" s="37"/>
      <c r="GO1371" s="37"/>
      <c r="GP1371" s="37"/>
      <c r="GQ1371" s="37"/>
      <c r="GR1371" s="37"/>
      <c r="GS1371" s="37"/>
      <c r="GT1371" s="37"/>
      <c r="GU1371" s="37"/>
      <c r="GV1371" s="37"/>
      <c r="GW1371" s="37"/>
      <c r="GX1371" s="37"/>
      <c r="GY1371" s="37"/>
      <c r="GZ1371" s="37"/>
      <c r="HA1371" s="37"/>
      <c r="HB1371" s="37"/>
      <c r="HC1371" s="37"/>
      <c r="HD1371" s="37"/>
      <c r="HE1371" s="37"/>
      <c r="HF1371" s="37"/>
      <c r="HG1371" s="37"/>
      <c r="HH1371" s="37"/>
      <c r="HI1371" s="37"/>
      <c r="HJ1371" s="37"/>
      <c r="HK1371" s="37"/>
      <c r="HL1371" s="37"/>
      <c r="HM1371" s="37"/>
      <c r="HN1371" s="37"/>
      <c r="HO1371" s="37"/>
      <c r="HP1371" s="37"/>
      <c r="HQ1371" s="37"/>
      <c r="HR1371" s="37"/>
      <c r="HS1371" s="37"/>
      <c r="HT1371" s="37"/>
      <c r="HU1371" s="37"/>
      <c r="HV1371" s="37"/>
      <c r="HW1371" s="37"/>
      <c r="HX1371" s="37"/>
      <c r="HY1371" s="37"/>
      <c r="HZ1371" s="37"/>
      <c r="IA1371" s="37"/>
      <c r="IB1371" s="37"/>
      <c r="IC1371" s="37"/>
      <c r="ID1371" s="37"/>
      <c r="IE1371" s="37"/>
      <c r="IF1371" s="37"/>
      <c r="IG1371" s="37"/>
      <c r="IH1371" s="37"/>
      <c r="II1371" s="37"/>
      <c r="IJ1371" s="37"/>
      <c r="IK1371" s="37"/>
      <c r="IL1371" s="37"/>
      <c r="IM1371" s="37"/>
      <c r="IN1371" s="37"/>
      <c r="IO1371" s="37"/>
      <c r="IP1371" s="37"/>
      <c r="IQ1371" s="37"/>
    </row>
    <row r="1372" spans="1:251" s="51" customFormat="1" ht="18.75" customHeight="1">
      <c r="A1372" s="43"/>
      <c r="B1372" s="60"/>
      <c r="C1372" s="104" t="s">
        <v>508</v>
      </c>
      <c r="D1372" s="147"/>
      <c r="E1372" s="147"/>
      <c r="F1372" s="147"/>
      <c r="G1372" s="147"/>
      <c r="H1372" s="147"/>
      <c r="I1372" s="147"/>
      <c r="J1372" s="147"/>
      <c r="K1372" s="147"/>
      <c r="L1372" s="147"/>
      <c r="M1372" s="147"/>
      <c r="N1372" s="147"/>
      <c r="O1372" s="147"/>
      <c r="P1372" s="147"/>
      <c r="Q1372" s="147"/>
      <c r="R1372" s="147"/>
      <c r="S1372" s="147"/>
      <c r="T1372" s="147"/>
      <c r="U1372" s="147"/>
      <c r="V1372" s="147"/>
      <c r="W1372" s="147"/>
      <c r="X1372" s="147"/>
      <c r="Y1372" s="147"/>
      <c r="Z1372" s="148"/>
      <c r="AA1372" s="168">
        <f>779276-11576</f>
        <v>767700</v>
      </c>
      <c r="AB1372" s="169"/>
      <c r="AC1372" s="169"/>
      <c r="AD1372" s="169"/>
      <c r="AE1372" s="169"/>
      <c r="AF1372" s="169"/>
      <c r="AG1372" s="169"/>
      <c r="AH1372" s="169"/>
      <c r="AI1372" s="170"/>
      <c r="AJ1372" s="168">
        <f>776591-12413</f>
        <v>764178</v>
      </c>
      <c r="AK1372" s="169"/>
      <c r="AL1372" s="169"/>
      <c r="AM1372" s="169"/>
      <c r="AN1372" s="169"/>
      <c r="AO1372" s="169"/>
      <c r="AP1372" s="169"/>
      <c r="AQ1372" s="169"/>
      <c r="AR1372" s="170"/>
      <c r="AS1372" s="65"/>
      <c r="AT1372" s="66"/>
      <c r="AU1372" s="66"/>
      <c r="AV1372" s="66"/>
      <c r="AW1372" s="66"/>
      <c r="AX1372" s="67"/>
      <c r="AY1372" s="37"/>
      <c r="AZ1372" s="37"/>
      <c r="BA1372" s="37"/>
      <c r="BB1372" s="37"/>
      <c r="BC1372" s="37"/>
      <c r="BD1372" s="37"/>
      <c r="BE1372" s="37"/>
      <c r="BF1372" s="37"/>
      <c r="BG1372" s="37"/>
      <c r="BH1372" s="37"/>
      <c r="BI1372" s="37"/>
      <c r="BJ1372" s="37"/>
      <c r="BK1372" s="37"/>
      <c r="BL1372" s="37"/>
      <c r="BM1372" s="37"/>
      <c r="BN1372" s="37"/>
      <c r="BO1372" s="37"/>
      <c r="BP1372" s="37"/>
      <c r="BQ1372" s="37"/>
      <c r="BR1372" s="37"/>
      <c r="BS1372" s="37"/>
      <c r="BT1372" s="37"/>
      <c r="BU1372" s="37"/>
      <c r="BV1372" s="37"/>
      <c r="BW1372" s="37"/>
      <c r="BX1372" s="37"/>
      <c r="BY1372" s="37"/>
      <c r="BZ1372" s="37"/>
      <c r="CA1372" s="37"/>
      <c r="CB1372" s="37"/>
      <c r="CC1372" s="37"/>
      <c r="CD1372" s="37"/>
      <c r="CE1372" s="37"/>
      <c r="CF1372" s="37"/>
      <c r="CG1372" s="37"/>
      <c r="CH1372" s="37"/>
      <c r="CI1372" s="37"/>
      <c r="CJ1372" s="37"/>
      <c r="CK1372" s="37"/>
      <c r="CL1372" s="37"/>
      <c r="CM1372" s="37"/>
      <c r="CN1372" s="37"/>
      <c r="CO1372" s="37"/>
      <c r="CP1372" s="37"/>
      <c r="CQ1372" s="37"/>
      <c r="CR1372" s="37"/>
      <c r="CS1372" s="37"/>
      <c r="CT1372" s="37"/>
      <c r="CU1372" s="37"/>
      <c r="CV1372" s="37"/>
      <c r="CW1372" s="37"/>
      <c r="CX1372" s="37"/>
      <c r="CY1372" s="37"/>
      <c r="CZ1372" s="37"/>
      <c r="DA1372" s="37"/>
      <c r="DB1372" s="37"/>
      <c r="DC1372" s="37"/>
      <c r="DD1372" s="37"/>
      <c r="DE1372" s="37"/>
      <c r="DF1372" s="37"/>
      <c r="DG1372" s="37"/>
      <c r="DH1372" s="37"/>
      <c r="DI1372" s="37"/>
      <c r="DJ1372" s="37"/>
      <c r="DK1372" s="37"/>
      <c r="DL1372" s="37"/>
      <c r="DM1372" s="37"/>
      <c r="DN1372" s="37"/>
      <c r="DO1372" s="37"/>
      <c r="DP1372" s="37"/>
      <c r="DQ1372" s="37"/>
      <c r="DR1372" s="37"/>
      <c r="DS1372" s="37"/>
      <c r="DT1372" s="37"/>
      <c r="DU1372" s="37"/>
      <c r="DV1372" s="37"/>
      <c r="DW1372" s="37"/>
      <c r="DX1372" s="37"/>
      <c r="DY1372" s="37"/>
      <c r="DZ1372" s="37"/>
      <c r="EA1372" s="37"/>
      <c r="EB1372" s="37"/>
      <c r="EC1372" s="37"/>
      <c r="ED1372" s="37"/>
      <c r="EE1372" s="37"/>
      <c r="EF1372" s="37"/>
      <c r="EG1372" s="37"/>
      <c r="EH1372" s="37"/>
      <c r="EI1372" s="37"/>
      <c r="EJ1372" s="37"/>
      <c r="EK1372" s="37"/>
      <c r="EL1372" s="37"/>
      <c r="EM1372" s="37"/>
      <c r="EN1372" s="37"/>
      <c r="EO1372" s="37"/>
      <c r="EP1372" s="37"/>
      <c r="EQ1372" s="37"/>
      <c r="ER1372" s="37"/>
      <c r="ES1372" s="37"/>
      <c r="ET1372" s="37"/>
      <c r="EU1372" s="37"/>
      <c r="EV1372" s="37"/>
      <c r="EW1372" s="37"/>
      <c r="EX1372" s="37"/>
      <c r="EY1372" s="37"/>
      <c r="EZ1372" s="37"/>
      <c r="FA1372" s="37"/>
      <c r="FB1372" s="37"/>
      <c r="FC1372" s="37"/>
      <c r="FD1372" s="37"/>
      <c r="FE1372" s="37"/>
      <c r="FF1372" s="37"/>
      <c r="FG1372" s="37"/>
      <c r="FH1372" s="37"/>
      <c r="FI1372" s="37"/>
      <c r="FJ1372" s="37"/>
      <c r="FK1372" s="37"/>
      <c r="FL1372" s="37"/>
      <c r="FM1372" s="37"/>
      <c r="FN1372" s="37"/>
      <c r="FO1372" s="37"/>
      <c r="FP1372" s="37"/>
      <c r="FQ1372" s="37"/>
      <c r="FR1372" s="37"/>
      <c r="FS1372" s="37"/>
      <c r="FT1372" s="37"/>
      <c r="FU1372" s="37"/>
      <c r="FV1372" s="37"/>
      <c r="FW1372" s="37"/>
      <c r="FX1372" s="37"/>
      <c r="FY1372" s="37"/>
      <c r="FZ1372" s="37"/>
      <c r="GA1372" s="37"/>
      <c r="GB1372" s="37"/>
      <c r="GC1372" s="37"/>
      <c r="GD1372" s="37"/>
      <c r="GE1372" s="37"/>
      <c r="GF1372" s="37"/>
      <c r="GG1372" s="37"/>
      <c r="GH1372" s="37"/>
      <c r="GI1372" s="37"/>
      <c r="GJ1372" s="37"/>
      <c r="GK1372" s="37"/>
      <c r="GL1372" s="37"/>
      <c r="GM1372" s="37"/>
      <c r="GN1372" s="37"/>
      <c r="GO1372" s="37"/>
      <c r="GP1372" s="37"/>
      <c r="GQ1372" s="37"/>
      <c r="GR1372" s="37"/>
      <c r="GS1372" s="37"/>
      <c r="GT1372" s="37"/>
      <c r="GU1372" s="37"/>
      <c r="GV1372" s="37"/>
      <c r="GW1372" s="37"/>
      <c r="GX1372" s="37"/>
      <c r="GY1372" s="37"/>
      <c r="GZ1372" s="37"/>
      <c r="HA1372" s="37"/>
      <c r="HB1372" s="37"/>
      <c r="HC1372" s="37"/>
      <c r="HD1372" s="37"/>
      <c r="HE1372" s="37"/>
      <c r="HF1372" s="37"/>
      <c r="HG1372" s="37"/>
      <c r="HH1372" s="37"/>
      <c r="HI1372" s="37"/>
      <c r="HJ1372" s="37"/>
      <c r="HK1372" s="37"/>
      <c r="HL1372" s="37"/>
      <c r="HM1372" s="37"/>
      <c r="HN1372" s="37"/>
      <c r="HO1372" s="37"/>
      <c r="HP1372" s="37"/>
      <c r="HQ1372" s="37"/>
      <c r="HR1372" s="37"/>
      <c r="HS1372" s="37"/>
      <c r="HT1372" s="37"/>
      <c r="HU1372" s="37"/>
      <c r="HV1372" s="37"/>
      <c r="HW1372" s="37"/>
      <c r="HX1372" s="37"/>
      <c r="HY1372" s="37"/>
      <c r="HZ1372" s="37"/>
      <c r="IA1372" s="37"/>
      <c r="IB1372" s="37"/>
      <c r="IC1372" s="37"/>
      <c r="ID1372" s="37"/>
      <c r="IE1372" s="37"/>
      <c r="IF1372" s="37"/>
      <c r="IG1372" s="37"/>
      <c r="IH1372" s="37"/>
      <c r="II1372" s="37"/>
      <c r="IJ1372" s="37"/>
      <c r="IK1372" s="37"/>
      <c r="IL1372" s="37"/>
      <c r="IM1372" s="37"/>
      <c r="IN1372" s="37"/>
      <c r="IO1372" s="37"/>
      <c r="IP1372" s="37"/>
      <c r="IQ1372" s="37"/>
    </row>
    <row r="1373" spans="1:251" s="51" customFormat="1" ht="18.75" customHeight="1">
      <c r="A1373" s="43"/>
      <c r="B1373" s="60"/>
      <c r="C1373" s="104" t="s">
        <v>509</v>
      </c>
      <c r="D1373" s="147"/>
      <c r="E1373" s="147"/>
      <c r="F1373" s="147"/>
      <c r="G1373" s="147"/>
      <c r="H1373" s="147"/>
      <c r="I1373" s="147"/>
      <c r="J1373" s="147"/>
      <c r="K1373" s="147"/>
      <c r="L1373" s="147"/>
      <c r="M1373" s="147"/>
      <c r="N1373" s="147"/>
      <c r="O1373" s="147"/>
      <c r="P1373" s="147"/>
      <c r="Q1373" s="147"/>
      <c r="R1373" s="147"/>
      <c r="S1373" s="147"/>
      <c r="T1373" s="147"/>
      <c r="U1373" s="147"/>
      <c r="V1373" s="147"/>
      <c r="W1373" s="147"/>
      <c r="X1373" s="147"/>
      <c r="Y1373" s="147"/>
      <c r="Z1373" s="148"/>
      <c r="AA1373" s="168">
        <v>11576</v>
      </c>
      <c r="AB1373" s="169"/>
      <c r="AC1373" s="169"/>
      <c r="AD1373" s="169"/>
      <c r="AE1373" s="169"/>
      <c r="AF1373" s="169"/>
      <c r="AG1373" s="169"/>
      <c r="AH1373" s="169"/>
      <c r="AI1373" s="170"/>
      <c r="AJ1373" s="168">
        <v>12413</v>
      </c>
      <c r="AK1373" s="169"/>
      <c r="AL1373" s="169"/>
      <c r="AM1373" s="169"/>
      <c r="AN1373" s="169"/>
      <c r="AO1373" s="169"/>
      <c r="AP1373" s="169"/>
      <c r="AQ1373" s="169"/>
      <c r="AR1373" s="170"/>
      <c r="AS1373" s="110" t="s">
        <v>403</v>
      </c>
      <c r="AT1373" s="145"/>
      <c r="AU1373" s="145"/>
      <c r="AV1373" s="145"/>
      <c r="AW1373" s="145"/>
      <c r="AX1373" s="146"/>
      <c r="AY1373" s="37"/>
      <c r="AZ1373" s="37"/>
      <c r="BA1373" s="37"/>
      <c r="BB1373" s="37"/>
      <c r="BC1373" s="37"/>
      <c r="BD1373" s="37"/>
      <c r="BE1373" s="37"/>
      <c r="BF1373" s="37"/>
      <c r="BG1373" s="37"/>
      <c r="BH1373" s="37"/>
      <c r="BI1373" s="37"/>
      <c r="BJ1373" s="37"/>
      <c r="BK1373" s="37"/>
      <c r="BL1373" s="37"/>
      <c r="BM1373" s="37"/>
      <c r="BN1373" s="37"/>
      <c r="BO1373" s="37"/>
      <c r="BP1373" s="37"/>
      <c r="BQ1373" s="37"/>
      <c r="BR1373" s="37"/>
      <c r="BS1373" s="37"/>
      <c r="BT1373" s="37"/>
      <c r="BU1373" s="37"/>
      <c r="BV1373" s="37"/>
      <c r="BW1373" s="37"/>
      <c r="BX1373" s="37"/>
      <c r="BY1373" s="37"/>
      <c r="BZ1373" s="37"/>
      <c r="CA1373" s="37"/>
      <c r="CB1373" s="37"/>
      <c r="CC1373" s="37"/>
      <c r="CD1373" s="37"/>
      <c r="CE1373" s="37"/>
      <c r="CF1373" s="37"/>
      <c r="CG1373" s="37"/>
      <c r="CH1373" s="37"/>
      <c r="CI1373" s="37"/>
      <c r="CJ1373" s="37"/>
      <c r="CK1373" s="37"/>
      <c r="CL1373" s="37"/>
      <c r="CM1373" s="37"/>
      <c r="CN1373" s="37"/>
      <c r="CO1373" s="37"/>
      <c r="CP1373" s="37"/>
      <c r="CQ1373" s="37"/>
      <c r="CR1373" s="37"/>
      <c r="CS1373" s="37"/>
      <c r="CT1373" s="37"/>
      <c r="CU1373" s="37"/>
      <c r="CV1373" s="37"/>
      <c r="CW1373" s="37"/>
      <c r="CX1373" s="37"/>
      <c r="CY1373" s="37"/>
      <c r="CZ1373" s="37"/>
      <c r="DA1373" s="37"/>
      <c r="DB1373" s="37"/>
      <c r="DC1373" s="37"/>
      <c r="DD1373" s="37"/>
      <c r="DE1373" s="37"/>
      <c r="DF1373" s="37"/>
      <c r="DG1373" s="37"/>
      <c r="DH1373" s="37"/>
      <c r="DI1373" s="37"/>
      <c r="DJ1373" s="37"/>
      <c r="DK1373" s="37"/>
      <c r="DL1373" s="37"/>
      <c r="DM1373" s="37"/>
      <c r="DN1373" s="37"/>
      <c r="DO1373" s="37"/>
      <c r="DP1373" s="37"/>
      <c r="DQ1373" s="37"/>
      <c r="DR1373" s="37"/>
      <c r="DS1373" s="37"/>
      <c r="DT1373" s="37"/>
      <c r="DU1373" s="37"/>
      <c r="DV1373" s="37"/>
      <c r="DW1373" s="37"/>
      <c r="DX1373" s="37"/>
      <c r="DY1373" s="37"/>
      <c r="DZ1373" s="37"/>
      <c r="EA1373" s="37"/>
      <c r="EB1373" s="37"/>
      <c r="EC1373" s="37"/>
      <c r="ED1373" s="37"/>
      <c r="EE1373" s="37"/>
      <c r="EF1373" s="37"/>
      <c r="EG1373" s="37"/>
      <c r="EH1373" s="37"/>
      <c r="EI1373" s="37"/>
      <c r="EJ1373" s="37"/>
      <c r="EK1373" s="37"/>
      <c r="EL1373" s="37"/>
      <c r="EM1373" s="37"/>
      <c r="EN1373" s="37"/>
      <c r="EO1373" s="37"/>
      <c r="EP1373" s="37"/>
      <c r="EQ1373" s="37"/>
      <c r="ER1373" s="37"/>
      <c r="ES1373" s="37"/>
      <c r="ET1373" s="37"/>
      <c r="EU1373" s="37"/>
      <c r="EV1373" s="37"/>
      <c r="EW1373" s="37"/>
      <c r="EX1373" s="37"/>
      <c r="EY1373" s="37"/>
      <c r="EZ1373" s="37"/>
      <c r="FA1373" s="37"/>
      <c r="FB1373" s="37"/>
      <c r="FC1373" s="37"/>
      <c r="FD1373" s="37"/>
      <c r="FE1373" s="37"/>
      <c r="FF1373" s="37"/>
      <c r="FG1373" s="37"/>
      <c r="FH1373" s="37"/>
      <c r="FI1373" s="37"/>
      <c r="FJ1373" s="37"/>
      <c r="FK1373" s="37"/>
      <c r="FL1373" s="37"/>
      <c r="FM1373" s="37"/>
      <c r="FN1373" s="37"/>
      <c r="FO1373" s="37"/>
      <c r="FP1373" s="37"/>
      <c r="FQ1373" s="37"/>
      <c r="FR1373" s="37"/>
      <c r="FS1373" s="37"/>
      <c r="FT1373" s="37"/>
      <c r="FU1373" s="37"/>
      <c r="FV1373" s="37"/>
      <c r="FW1373" s="37"/>
      <c r="FX1373" s="37"/>
      <c r="FY1373" s="37"/>
      <c r="FZ1373" s="37"/>
      <c r="GA1373" s="37"/>
      <c r="GB1373" s="37"/>
      <c r="GC1373" s="37"/>
      <c r="GD1373" s="37"/>
      <c r="GE1373" s="37"/>
      <c r="GF1373" s="37"/>
      <c r="GG1373" s="37"/>
      <c r="GH1373" s="37"/>
      <c r="GI1373" s="37"/>
      <c r="GJ1373" s="37"/>
      <c r="GK1373" s="37"/>
      <c r="GL1373" s="37"/>
      <c r="GM1373" s="37"/>
      <c r="GN1373" s="37"/>
      <c r="GO1373" s="37"/>
      <c r="GP1373" s="37"/>
      <c r="GQ1373" s="37"/>
      <c r="GR1373" s="37"/>
      <c r="GS1373" s="37"/>
      <c r="GT1373" s="37"/>
      <c r="GU1373" s="37"/>
      <c r="GV1373" s="37"/>
      <c r="GW1373" s="37"/>
      <c r="GX1373" s="37"/>
      <c r="GY1373" s="37"/>
      <c r="GZ1373" s="37"/>
      <c r="HA1373" s="37"/>
      <c r="HB1373" s="37"/>
      <c r="HC1373" s="37"/>
      <c r="HD1373" s="37"/>
      <c r="HE1373" s="37"/>
      <c r="HF1373" s="37"/>
      <c r="HG1373" s="37"/>
      <c r="HH1373" s="37"/>
      <c r="HI1373" s="37"/>
      <c r="HJ1373" s="37"/>
      <c r="HK1373" s="37"/>
      <c r="HL1373" s="37"/>
      <c r="HM1373" s="37"/>
      <c r="HN1373" s="37"/>
      <c r="HO1373" s="37"/>
      <c r="HP1373" s="37"/>
      <c r="HQ1373" s="37"/>
      <c r="HR1373" s="37"/>
      <c r="HS1373" s="37"/>
      <c r="HT1373" s="37"/>
      <c r="HU1373" s="37"/>
      <c r="HV1373" s="37"/>
      <c r="HW1373" s="37"/>
      <c r="HX1373" s="37"/>
      <c r="HY1373" s="37"/>
      <c r="HZ1373" s="37"/>
      <c r="IA1373" s="37"/>
      <c r="IB1373" s="37"/>
      <c r="IC1373" s="37"/>
      <c r="ID1373" s="37"/>
      <c r="IE1373" s="37"/>
      <c r="IF1373" s="37"/>
      <c r="IG1373" s="37"/>
      <c r="IH1373" s="37"/>
      <c r="II1373" s="37"/>
      <c r="IJ1373" s="37"/>
      <c r="IK1373" s="37"/>
      <c r="IL1373" s="37"/>
      <c r="IM1373" s="37"/>
      <c r="IN1373" s="37"/>
      <c r="IO1373" s="37"/>
      <c r="IP1373" s="37"/>
      <c r="IQ1373" s="37"/>
    </row>
    <row r="1374" spans="1:251" s="51" customFormat="1" ht="18.75" customHeight="1">
      <c r="A1374" s="43"/>
      <c r="B1374" s="60"/>
      <c r="C1374" s="104" t="s">
        <v>510</v>
      </c>
      <c r="D1374" s="147"/>
      <c r="E1374" s="147"/>
      <c r="F1374" s="147"/>
      <c r="G1374" s="147"/>
      <c r="H1374" s="147"/>
      <c r="I1374" s="147"/>
      <c r="J1374" s="147"/>
      <c r="K1374" s="147"/>
      <c r="L1374" s="147"/>
      <c r="M1374" s="147"/>
      <c r="N1374" s="147"/>
      <c r="O1374" s="147"/>
      <c r="P1374" s="147"/>
      <c r="Q1374" s="147"/>
      <c r="R1374" s="147"/>
      <c r="S1374" s="147"/>
      <c r="T1374" s="147"/>
      <c r="U1374" s="147"/>
      <c r="V1374" s="147"/>
      <c r="W1374" s="147"/>
      <c r="X1374" s="147"/>
      <c r="Y1374" s="147"/>
      <c r="Z1374" s="148"/>
      <c r="AA1374" s="107">
        <v>0</v>
      </c>
      <c r="AB1374" s="108"/>
      <c r="AC1374" s="108"/>
      <c r="AD1374" s="108"/>
      <c r="AE1374" s="108"/>
      <c r="AF1374" s="108"/>
      <c r="AG1374" s="108"/>
      <c r="AH1374" s="108"/>
      <c r="AI1374" s="109"/>
      <c r="AJ1374" s="107">
        <v>7260</v>
      </c>
      <c r="AK1374" s="108"/>
      <c r="AL1374" s="108"/>
      <c r="AM1374" s="108"/>
      <c r="AN1374" s="108"/>
      <c r="AO1374" s="108"/>
      <c r="AP1374" s="108"/>
      <c r="AQ1374" s="108"/>
      <c r="AR1374" s="109"/>
      <c r="AS1374" s="110"/>
      <c r="AT1374" s="145"/>
      <c r="AU1374" s="145"/>
      <c r="AV1374" s="145"/>
      <c r="AW1374" s="145"/>
      <c r="AX1374" s="146"/>
      <c r="AY1374" s="37"/>
      <c r="AZ1374" s="37"/>
      <c r="BA1374" s="37"/>
      <c r="BB1374" s="37"/>
      <c r="BC1374" s="37"/>
      <c r="BD1374" s="37"/>
      <c r="BE1374" s="37"/>
      <c r="BF1374" s="37"/>
      <c r="BG1374" s="37"/>
      <c r="BH1374" s="37"/>
      <c r="BI1374" s="37"/>
      <c r="BJ1374" s="37"/>
      <c r="BK1374" s="37"/>
      <c r="BL1374" s="37"/>
      <c r="BM1374" s="37"/>
      <c r="BN1374" s="37"/>
      <c r="BO1374" s="37"/>
      <c r="BP1374" s="37"/>
      <c r="BQ1374" s="37"/>
      <c r="BR1374" s="37"/>
      <c r="BS1374" s="37"/>
      <c r="BT1374" s="37"/>
      <c r="BU1374" s="37"/>
      <c r="BV1374" s="37"/>
      <c r="BW1374" s="37"/>
      <c r="BX1374" s="37"/>
      <c r="BY1374" s="37"/>
      <c r="BZ1374" s="37"/>
      <c r="CA1374" s="37"/>
      <c r="CB1374" s="37"/>
      <c r="CC1374" s="37"/>
      <c r="CD1374" s="37"/>
      <c r="CE1374" s="37"/>
      <c r="CF1374" s="37"/>
      <c r="CG1374" s="37"/>
      <c r="CH1374" s="37"/>
      <c r="CI1374" s="37"/>
      <c r="CJ1374" s="37"/>
      <c r="CK1374" s="37"/>
      <c r="CL1374" s="37"/>
      <c r="CM1374" s="37"/>
      <c r="CN1374" s="37"/>
      <c r="CO1374" s="37"/>
      <c r="CP1374" s="37"/>
      <c r="CQ1374" s="37"/>
      <c r="CR1374" s="37"/>
      <c r="CS1374" s="37"/>
      <c r="CT1374" s="37"/>
      <c r="CU1374" s="37"/>
      <c r="CV1374" s="37"/>
      <c r="CW1374" s="37"/>
      <c r="CX1374" s="37"/>
      <c r="CY1374" s="37"/>
      <c r="CZ1374" s="37"/>
      <c r="DA1374" s="37"/>
      <c r="DB1374" s="37"/>
      <c r="DC1374" s="37"/>
      <c r="DD1374" s="37"/>
      <c r="DE1374" s="37"/>
      <c r="DF1374" s="37"/>
      <c r="DG1374" s="37"/>
      <c r="DH1374" s="37"/>
      <c r="DI1374" s="37"/>
      <c r="DJ1374" s="37"/>
      <c r="DK1374" s="37"/>
      <c r="DL1374" s="37"/>
      <c r="DM1374" s="37"/>
      <c r="DN1374" s="37"/>
      <c r="DO1374" s="37"/>
      <c r="DP1374" s="37"/>
      <c r="DQ1374" s="37"/>
      <c r="DR1374" s="37"/>
      <c r="DS1374" s="37"/>
      <c r="DT1374" s="37"/>
      <c r="DU1374" s="37"/>
      <c r="DV1374" s="37"/>
      <c r="DW1374" s="37"/>
      <c r="DX1374" s="37"/>
      <c r="DY1374" s="37"/>
      <c r="DZ1374" s="37"/>
      <c r="EA1374" s="37"/>
      <c r="EB1374" s="37"/>
      <c r="EC1374" s="37"/>
      <c r="ED1374" s="37"/>
      <c r="EE1374" s="37"/>
      <c r="EF1374" s="37"/>
      <c r="EG1374" s="37"/>
      <c r="EH1374" s="37"/>
      <c r="EI1374" s="37"/>
      <c r="EJ1374" s="37"/>
      <c r="EK1374" s="37"/>
      <c r="EL1374" s="37"/>
      <c r="EM1374" s="37"/>
      <c r="EN1374" s="37"/>
      <c r="EO1374" s="37"/>
      <c r="EP1374" s="37"/>
      <c r="EQ1374" s="37"/>
      <c r="ER1374" s="37"/>
      <c r="ES1374" s="37"/>
      <c r="ET1374" s="37"/>
      <c r="EU1374" s="37"/>
      <c r="EV1374" s="37"/>
      <c r="EW1374" s="37"/>
      <c r="EX1374" s="37"/>
      <c r="EY1374" s="37"/>
      <c r="EZ1374" s="37"/>
      <c r="FA1374" s="37"/>
      <c r="FB1374" s="37"/>
      <c r="FC1374" s="37"/>
      <c r="FD1374" s="37"/>
      <c r="FE1374" s="37"/>
      <c r="FF1374" s="37"/>
      <c r="FG1374" s="37"/>
      <c r="FH1374" s="37"/>
      <c r="FI1374" s="37"/>
      <c r="FJ1374" s="37"/>
      <c r="FK1374" s="37"/>
      <c r="FL1374" s="37"/>
      <c r="FM1374" s="37"/>
      <c r="FN1374" s="37"/>
      <c r="FO1374" s="37"/>
      <c r="FP1374" s="37"/>
      <c r="FQ1374" s="37"/>
      <c r="FR1374" s="37"/>
      <c r="FS1374" s="37"/>
      <c r="FT1374" s="37"/>
      <c r="FU1374" s="37"/>
      <c r="FV1374" s="37"/>
      <c r="FW1374" s="37"/>
      <c r="FX1374" s="37"/>
      <c r="FY1374" s="37"/>
      <c r="FZ1374" s="37"/>
      <c r="GA1374" s="37"/>
      <c r="GB1374" s="37"/>
      <c r="GC1374" s="37"/>
      <c r="GD1374" s="37"/>
      <c r="GE1374" s="37"/>
      <c r="GF1374" s="37"/>
      <c r="GG1374" s="37"/>
      <c r="GH1374" s="37"/>
      <c r="GI1374" s="37"/>
      <c r="GJ1374" s="37"/>
      <c r="GK1374" s="37"/>
      <c r="GL1374" s="37"/>
      <c r="GM1374" s="37"/>
      <c r="GN1374" s="37"/>
      <c r="GO1374" s="37"/>
      <c r="GP1374" s="37"/>
      <c r="GQ1374" s="37"/>
      <c r="GR1374" s="37"/>
      <c r="GS1374" s="37"/>
      <c r="GT1374" s="37"/>
      <c r="GU1374" s="37"/>
      <c r="GV1374" s="37"/>
      <c r="GW1374" s="37"/>
      <c r="GX1374" s="37"/>
      <c r="GY1374" s="37"/>
      <c r="GZ1374" s="37"/>
      <c r="HA1374" s="37"/>
      <c r="HB1374" s="37"/>
      <c r="HC1374" s="37"/>
      <c r="HD1374" s="37"/>
      <c r="HE1374" s="37"/>
      <c r="HF1374" s="37"/>
      <c r="HG1374" s="37"/>
      <c r="HH1374" s="37"/>
      <c r="HI1374" s="37"/>
      <c r="HJ1374" s="37"/>
      <c r="HK1374" s="37"/>
      <c r="HL1374" s="37"/>
      <c r="HM1374" s="37"/>
      <c r="HN1374" s="37"/>
      <c r="HO1374" s="37"/>
      <c r="HP1374" s="37"/>
      <c r="HQ1374" s="37"/>
      <c r="HR1374" s="37"/>
      <c r="HS1374" s="37"/>
      <c r="HT1374" s="37"/>
      <c r="HU1374" s="37"/>
      <c r="HV1374" s="37"/>
      <c r="HW1374" s="37"/>
      <c r="HX1374" s="37"/>
      <c r="HY1374" s="37"/>
      <c r="HZ1374" s="37"/>
      <c r="IA1374" s="37"/>
      <c r="IB1374" s="37"/>
      <c r="IC1374" s="37"/>
      <c r="ID1374" s="37"/>
      <c r="IE1374" s="37"/>
      <c r="IF1374" s="37"/>
      <c r="IG1374" s="37"/>
      <c r="IH1374" s="37"/>
      <c r="II1374" s="37"/>
      <c r="IJ1374" s="37"/>
      <c r="IK1374" s="37"/>
      <c r="IL1374" s="37"/>
      <c r="IM1374" s="37"/>
      <c r="IN1374" s="37"/>
      <c r="IO1374" s="37"/>
      <c r="IP1374" s="37"/>
      <c r="IQ1374" s="37"/>
    </row>
    <row r="1375" spans="1:251" s="51" customFormat="1" ht="18.75" customHeight="1" thickBot="1">
      <c r="A1375" s="43"/>
      <c r="B1375" s="113" t="s">
        <v>253</v>
      </c>
      <c r="C1375" s="114"/>
      <c r="D1375" s="114"/>
      <c r="E1375" s="114"/>
      <c r="F1375" s="114"/>
      <c r="G1375" s="114"/>
      <c r="H1375" s="114"/>
      <c r="I1375" s="114"/>
      <c r="J1375" s="114"/>
      <c r="K1375" s="114"/>
      <c r="L1375" s="114"/>
      <c r="M1375" s="114"/>
      <c r="N1375" s="114"/>
      <c r="O1375" s="114"/>
      <c r="P1375" s="114"/>
      <c r="Q1375" s="114"/>
      <c r="R1375" s="114"/>
      <c r="S1375" s="114"/>
      <c r="T1375" s="114"/>
      <c r="U1375" s="114"/>
      <c r="V1375" s="114"/>
      <c r="W1375" s="114"/>
      <c r="X1375" s="114"/>
      <c r="Y1375" s="114"/>
      <c r="Z1375" s="115"/>
      <c r="AA1375" s="116">
        <f>SUM(AA1372:AI1374)</f>
        <v>779276</v>
      </c>
      <c r="AB1375" s="117"/>
      <c r="AC1375" s="117"/>
      <c r="AD1375" s="117"/>
      <c r="AE1375" s="117"/>
      <c r="AF1375" s="117"/>
      <c r="AG1375" s="117"/>
      <c r="AH1375" s="117"/>
      <c r="AI1375" s="118"/>
      <c r="AJ1375" s="116">
        <f>SUM(AJ1372:AR1374)</f>
        <v>783851</v>
      </c>
      <c r="AK1375" s="117"/>
      <c r="AL1375" s="117"/>
      <c r="AM1375" s="117"/>
      <c r="AN1375" s="117"/>
      <c r="AO1375" s="117"/>
      <c r="AP1375" s="117"/>
      <c r="AQ1375" s="117"/>
      <c r="AR1375" s="118"/>
      <c r="AS1375" s="166"/>
      <c r="AT1375" s="114"/>
      <c r="AU1375" s="114"/>
      <c r="AV1375" s="114"/>
      <c r="AW1375" s="114"/>
      <c r="AX1375" s="167"/>
      <c r="AY1375" s="37"/>
      <c r="AZ1375" s="37"/>
      <c r="BA1375" s="37"/>
      <c r="BB1375" s="37"/>
      <c r="BC1375" s="37"/>
      <c r="BD1375" s="37"/>
      <c r="BE1375" s="37"/>
      <c r="BF1375" s="37"/>
      <c r="BG1375" s="37"/>
      <c r="BH1375" s="37"/>
      <c r="BI1375" s="37"/>
      <c r="BJ1375" s="37"/>
      <c r="BK1375" s="37"/>
      <c r="BL1375" s="37"/>
      <c r="BM1375" s="37"/>
      <c r="BN1375" s="37"/>
      <c r="BO1375" s="37"/>
      <c r="BP1375" s="37"/>
      <c r="BQ1375" s="37"/>
      <c r="BR1375" s="37"/>
      <c r="BS1375" s="37"/>
      <c r="BT1375" s="37"/>
      <c r="BU1375" s="37"/>
      <c r="BV1375" s="37"/>
      <c r="BW1375" s="37"/>
      <c r="BX1375" s="37"/>
      <c r="BY1375" s="37"/>
      <c r="BZ1375" s="37"/>
      <c r="CA1375" s="37"/>
      <c r="CB1375" s="37"/>
      <c r="CC1375" s="37"/>
      <c r="CD1375" s="37"/>
      <c r="CE1375" s="37"/>
      <c r="CF1375" s="37"/>
      <c r="CG1375" s="37"/>
      <c r="CH1375" s="37"/>
      <c r="CI1375" s="37"/>
      <c r="CJ1375" s="37"/>
      <c r="CK1375" s="37"/>
      <c r="CL1375" s="37"/>
      <c r="CM1375" s="37"/>
      <c r="CN1375" s="37"/>
      <c r="CO1375" s="37"/>
      <c r="CP1375" s="37"/>
      <c r="CQ1375" s="37"/>
      <c r="CR1375" s="37"/>
      <c r="CS1375" s="37"/>
      <c r="CT1375" s="37"/>
      <c r="CU1375" s="37"/>
      <c r="CV1375" s="37"/>
      <c r="CW1375" s="37"/>
      <c r="CX1375" s="37"/>
      <c r="CY1375" s="37"/>
      <c r="CZ1375" s="37"/>
      <c r="DA1375" s="37"/>
      <c r="DB1375" s="37"/>
      <c r="DC1375" s="37"/>
      <c r="DD1375" s="37"/>
      <c r="DE1375" s="37"/>
      <c r="DF1375" s="37"/>
      <c r="DG1375" s="37"/>
      <c r="DH1375" s="37"/>
      <c r="DI1375" s="37"/>
      <c r="DJ1375" s="37"/>
      <c r="DK1375" s="37"/>
      <c r="DL1375" s="37"/>
      <c r="DM1375" s="37"/>
      <c r="DN1375" s="37"/>
      <c r="DO1375" s="37"/>
      <c r="DP1375" s="37"/>
      <c r="DQ1375" s="37"/>
      <c r="DR1375" s="37"/>
      <c r="DS1375" s="37"/>
      <c r="DT1375" s="37"/>
      <c r="DU1375" s="37"/>
      <c r="DV1375" s="37"/>
      <c r="DW1375" s="37"/>
      <c r="DX1375" s="37"/>
      <c r="DY1375" s="37"/>
      <c r="DZ1375" s="37"/>
      <c r="EA1375" s="37"/>
      <c r="EB1375" s="37"/>
      <c r="EC1375" s="37"/>
      <c r="ED1375" s="37"/>
      <c r="EE1375" s="37"/>
      <c r="EF1375" s="37"/>
      <c r="EG1375" s="37"/>
      <c r="EH1375" s="37"/>
      <c r="EI1375" s="37"/>
      <c r="EJ1375" s="37"/>
      <c r="EK1375" s="37"/>
      <c r="EL1375" s="37"/>
      <c r="EM1375" s="37"/>
      <c r="EN1375" s="37"/>
      <c r="EO1375" s="37"/>
      <c r="EP1375" s="37"/>
      <c r="EQ1375" s="37"/>
      <c r="ER1375" s="37"/>
      <c r="ES1375" s="37"/>
      <c r="ET1375" s="37"/>
      <c r="EU1375" s="37"/>
      <c r="EV1375" s="37"/>
      <c r="EW1375" s="37"/>
      <c r="EX1375" s="37"/>
      <c r="EY1375" s="37"/>
      <c r="EZ1375" s="37"/>
      <c r="FA1375" s="37"/>
      <c r="FB1375" s="37"/>
      <c r="FC1375" s="37"/>
      <c r="FD1375" s="37"/>
      <c r="FE1375" s="37"/>
      <c r="FF1375" s="37"/>
      <c r="FG1375" s="37"/>
      <c r="FH1375" s="37"/>
      <c r="FI1375" s="37"/>
      <c r="FJ1375" s="37"/>
      <c r="FK1375" s="37"/>
      <c r="FL1375" s="37"/>
      <c r="FM1375" s="37"/>
      <c r="FN1375" s="37"/>
      <c r="FO1375" s="37"/>
      <c r="FP1375" s="37"/>
      <c r="FQ1375" s="37"/>
      <c r="FR1375" s="37"/>
      <c r="FS1375" s="37"/>
      <c r="FT1375" s="37"/>
      <c r="FU1375" s="37"/>
      <c r="FV1375" s="37"/>
      <c r="FW1375" s="37"/>
      <c r="FX1375" s="37"/>
      <c r="FY1375" s="37"/>
      <c r="FZ1375" s="37"/>
      <c r="GA1375" s="37"/>
      <c r="GB1375" s="37"/>
      <c r="GC1375" s="37"/>
      <c r="GD1375" s="37"/>
      <c r="GE1375" s="37"/>
      <c r="GF1375" s="37"/>
      <c r="GG1375" s="37"/>
      <c r="GH1375" s="37"/>
      <c r="GI1375" s="37"/>
      <c r="GJ1375" s="37"/>
      <c r="GK1375" s="37"/>
      <c r="GL1375" s="37"/>
      <c r="GM1375" s="37"/>
      <c r="GN1375" s="37"/>
      <c r="GO1375" s="37"/>
      <c r="GP1375" s="37"/>
      <c r="GQ1375" s="37"/>
      <c r="GR1375" s="37"/>
      <c r="GS1375" s="37"/>
      <c r="GT1375" s="37"/>
      <c r="GU1375" s="37"/>
      <c r="GV1375" s="37"/>
      <c r="GW1375" s="37"/>
      <c r="GX1375" s="37"/>
      <c r="GY1375" s="37"/>
      <c r="GZ1375" s="37"/>
      <c r="HA1375" s="37"/>
      <c r="HB1375" s="37"/>
      <c r="HC1375" s="37"/>
      <c r="HD1375" s="37"/>
      <c r="HE1375" s="37"/>
      <c r="HF1375" s="37"/>
      <c r="HG1375" s="37"/>
      <c r="HH1375" s="37"/>
      <c r="HI1375" s="37"/>
      <c r="HJ1375" s="37"/>
      <c r="HK1375" s="37"/>
      <c r="HL1375" s="37"/>
      <c r="HM1375" s="37"/>
      <c r="HN1375" s="37"/>
      <c r="HO1375" s="37"/>
      <c r="HP1375" s="37"/>
      <c r="HQ1375" s="37"/>
      <c r="HR1375" s="37"/>
      <c r="HS1375" s="37"/>
      <c r="HT1375" s="37"/>
      <c r="HU1375" s="37"/>
      <c r="HV1375" s="37"/>
      <c r="HW1375" s="37"/>
      <c r="HX1375" s="37"/>
      <c r="HY1375" s="37"/>
      <c r="HZ1375" s="37"/>
      <c r="IA1375" s="37"/>
      <c r="IB1375" s="37"/>
      <c r="IC1375" s="37"/>
      <c r="ID1375" s="37"/>
      <c r="IE1375" s="37"/>
      <c r="IF1375" s="37"/>
      <c r="IG1375" s="37"/>
      <c r="IH1375" s="37"/>
      <c r="II1375" s="37"/>
      <c r="IJ1375" s="37"/>
      <c r="IK1375" s="37"/>
      <c r="IL1375" s="37"/>
      <c r="IM1375" s="37"/>
      <c r="IN1375" s="37"/>
      <c r="IO1375" s="37"/>
      <c r="IP1375" s="37"/>
      <c r="IQ1375" s="37"/>
    </row>
    <row r="1376" spans="1:251" s="51" customFormat="1" ht="18.75" customHeight="1">
      <c r="A1376" s="52"/>
      <c r="B1376" s="163"/>
      <c r="C1376" s="133"/>
      <c r="D1376" s="133"/>
      <c r="E1376" s="133"/>
      <c r="F1376" s="133"/>
      <c r="G1376" s="133"/>
      <c r="H1376" s="133"/>
      <c r="I1376" s="133"/>
      <c r="J1376" s="133"/>
      <c r="K1376" s="133"/>
      <c r="L1376" s="133"/>
      <c r="M1376" s="133"/>
      <c r="N1376" s="133"/>
      <c r="O1376" s="133"/>
      <c r="P1376" s="133"/>
      <c r="Q1376" s="133"/>
      <c r="R1376" s="133"/>
      <c r="S1376" s="133"/>
      <c r="T1376" s="133"/>
      <c r="U1376" s="133"/>
      <c r="V1376" s="133"/>
      <c r="W1376" s="133"/>
      <c r="X1376" s="133"/>
      <c r="Y1376" s="133"/>
      <c r="Z1376" s="133"/>
      <c r="AA1376" s="164"/>
      <c r="AB1376" s="165"/>
      <c r="AC1376" s="165"/>
      <c r="AD1376" s="165"/>
      <c r="AE1376" s="165"/>
      <c r="AF1376" s="165"/>
      <c r="AG1376" s="165"/>
      <c r="AH1376" s="165"/>
      <c r="AI1376" s="165"/>
      <c r="AJ1376" s="164"/>
      <c r="AK1376" s="165"/>
      <c r="AL1376" s="165"/>
      <c r="AM1376" s="165"/>
      <c r="AN1376" s="165"/>
      <c r="AO1376" s="165"/>
      <c r="AP1376" s="165"/>
      <c r="AQ1376" s="165"/>
      <c r="AR1376" s="165"/>
      <c r="AS1376" s="157"/>
      <c r="AT1376" s="158"/>
      <c r="AU1376" s="158"/>
      <c r="AV1376" s="158"/>
      <c r="AW1376" s="158"/>
      <c r="AX1376" s="158"/>
      <c r="AY1376" s="37"/>
      <c r="AZ1376" s="37"/>
      <c r="BA1376" s="37"/>
      <c r="BB1376" s="37"/>
      <c r="BC1376" s="37"/>
      <c r="BD1376" s="37"/>
      <c r="BE1376" s="37"/>
      <c r="BF1376" s="37"/>
      <c r="BG1376" s="37"/>
      <c r="BH1376" s="37"/>
      <c r="BI1376" s="37"/>
      <c r="BJ1376" s="37"/>
      <c r="BK1376" s="37"/>
      <c r="BL1376" s="37"/>
      <c r="BM1376" s="37"/>
      <c r="BN1376" s="37"/>
      <c r="BO1376" s="37"/>
      <c r="BP1376" s="37"/>
      <c r="BQ1376" s="37"/>
      <c r="BR1376" s="37"/>
      <c r="BS1376" s="37"/>
      <c r="BT1376" s="37"/>
      <c r="BU1376" s="37"/>
      <c r="BV1376" s="37"/>
      <c r="BW1376" s="37"/>
      <c r="BX1376" s="37"/>
      <c r="BY1376" s="37"/>
      <c r="BZ1376" s="37"/>
      <c r="CA1376" s="37"/>
      <c r="CB1376" s="37"/>
      <c r="CC1376" s="37"/>
      <c r="CD1376" s="37"/>
      <c r="CE1376" s="37"/>
      <c r="CF1376" s="37"/>
      <c r="CG1376" s="37"/>
      <c r="CH1376" s="37"/>
      <c r="CI1376" s="37"/>
      <c r="CJ1376" s="37"/>
      <c r="CK1376" s="37"/>
      <c r="CL1376" s="37"/>
      <c r="CM1376" s="37"/>
      <c r="CN1376" s="37"/>
      <c r="CO1376" s="37"/>
      <c r="CP1376" s="37"/>
      <c r="CQ1376" s="37"/>
      <c r="CR1376" s="37"/>
      <c r="CS1376" s="37"/>
      <c r="CT1376" s="37"/>
      <c r="CU1376" s="37"/>
      <c r="CV1376" s="37"/>
      <c r="CW1376" s="37"/>
      <c r="CX1376" s="37"/>
      <c r="CY1376" s="37"/>
      <c r="CZ1376" s="37"/>
      <c r="DA1376" s="37"/>
      <c r="DB1376" s="37"/>
      <c r="DC1376" s="37"/>
      <c r="DD1376" s="37"/>
      <c r="DE1376" s="37"/>
      <c r="DF1376" s="37"/>
      <c r="DG1376" s="37"/>
      <c r="DH1376" s="37"/>
      <c r="DI1376" s="37"/>
      <c r="DJ1376" s="37"/>
      <c r="DK1376" s="37"/>
      <c r="DL1376" s="37"/>
      <c r="DM1376" s="37"/>
      <c r="DN1376" s="37"/>
      <c r="DO1376" s="37"/>
      <c r="DP1376" s="37"/>
      <c r="DQ1376" s="37"/>
      <c r="DR1376" s="37"/>
      <c r="DS1376" s="37"/>
      <c r="DT1376" s="37"/>
      <c r="DU1376" s="37"/>
      <c r="DV1376" s="37"/>
      <c r="DW1376" s="37"/>
      <c r="DX1376" s="37"/>
      <c r="DY1376" s="37"/>
      <c r="DZ1376" s="37"/>
      <c r="EA1376" s="37"/>
      <c r="EB1376" s="37"/>
      <c r="EC1376" s="37"/>
      <c r="ED1376" s="37"/>
      <c r="EE1376" s="37"/>
      <c r="EF1376" s="37"/>
      <c r="EG1376" s="37"/>
      <c r="EH1376" s="37"/>
      <c r="EI1376" s="37"/>
      <c r="EJ1376" s="37"/>
      <c r="EK1376" s="37"/>
      <c r="EL1376" s="37"/>
      <c r="EM1376" s="37"/>
      <c r="EN1376" s="37"/>
      <c r="EO1376" s="37"/>
      <c r="EP1376" s="37"/>
      <c r="EQ1376" s="37"/>
      <c r="ER1376" s="37"/>
      <c r="ES1376" s="37"/>
      <c r="ET1376" s="37"/>
      <c r="EU1376" s="37"/>
      <c r="EV1376" s="37"/>
      <c r="EW1376" s="37"/>
      <c r="EX1376" s="37"/>
      <c r="EY1376" s="37"/>
      <c r="EZ1376" s="37"/>
      <c r="FA1376" s="37"/>
      <c r="FB1376" s="37"/>
      <c r="FC1376" s="37"/>
      <c r="FD1376" s="37"/>
      <c r="FE1376" s="37"/>
      <c r="FF1376" s="37"/>
      <c r="FG1376" s="37"/>
      <c r="FH1376" s="37"/>
      <c r="FI1376" s="37"/>
      <c r="FJ1376" s="37"/>
      <c r="FK1376" s="37"/>
      <c r="FL1376" s="37"/>
      <c r="FM1376" s="37"/>
      <c r="FN1376" s="37"/>
      <c r="FO1376" s="37"/>
      <c r="FP1376" s="37"/>
      <c r="FQ1376" s="37"/>
      <c r="FR1376" s="37"/>
      <c r="FS1376" s="37"/>
      <c r="FT1376" s="37"/>
      <c r="FU1376" s="37"/>
      <c r="FV1376" s="37"/>
      <c r="FW1376" s="37"/>
      <c r="FX1376" s="37"/>
      <c r="FY1376" s="37"/>
      <c r="FZ1376" s="37"/>
      <c r="GA1376" s="37"/>
      <c r="GB1376" s="37"/>
      <c r="GC1376" s="37"/>
      <c r="GD1376" s="37"/>
      <c r="GE1376" s="37"/>
      <c r="GF1376" s="37"/>
      <c r="GG1376" s="37"/>
      <c r="GH1376" s="37"/>
      <c r="GI1376" s="37"/>
      <c r="GJ1376" s="37"/>
      <c r="GK1376" s="37"/>
      <c r="GL1376" s="37"/>
      <c r="GM1376" s="37"/>
      <c r="GN1376" s="37"/>
      <c r="GO1376" s="37"/>
      <c r="GP1376" s="37"/>
      <c r="GQ1376" s="37"/>
      <c r="GR1376" s="37"/>
      <c r="GS1376" s="37"/>
      <c r="GT1376" s="37"/>
      <c r="GU1376" s="37"/>
      <c r="GV1376" s="37"/>
      <c r="GW1376" s="37"/>
      <c r="GX1376" s="37"/>
      <c r="GY1376" s="37"/>
      <c r="GZ1376" s="37"/>
      <c r="HA1376" s="37"/>
      <c r="HB1376" s="37"/>
      <c r="HC1376" s="37"/>
      <c r="HD1376" s="37"/>
      <c r="HE1376" s="37"/>
      <c r="HF1376" s="37"/>
      <c r="HG1376" s="37"/>
      <c r="HH1376" s="37"/>
      <c r="HI1376" s="37"/>
      <c r="HJ1376" s="37"/>
      <c r="HK1376" s="37"/>
      <c r="HL1376" s="37"/>
      <c r="HM1376" s="37"/>
      <c r="HN1376" s="37"/>
      <c r="HO1376" s="37"/>
      <c r="HP1376" s="37"/>
      <c r="HQ1376" s="37"/>
      <c r="HR1376" s="37"/>
      <c r="HS1376" s="37"/>
      <c r="HT1376" s="37"/>
      <c r="HU1376" s="37"/>
      <c r="HV1376" s="37"/>
      <c r="HW1376" s="37"/>
      <c r="HX1376" s="37"/>
      <c r="HY1376" s="37"/>
      <c r="HZ1376" s="37"/>
      <c r="IA1376" s="37"/>
      <c r="IB1376" s="37"/>
      <c r="IC1376" s="37"/>
      <c r="ID1376" s="37"/>
      <c r="IE1376" s="37"/>
      <c r="IF1376" s="37"/>
      <c r="IG1376" s="37"/>
      <c r="IH1376" s="37"/>
      <c r="II1376" s="37"/>
      <c r="IJ1376" s="37"/>
      <c r="IK1376" s="37"/>
      <c r="IL1376" s="37"/>
      <c r="IM1376" s="37"/>
      <c r="IN1376" s="37"/>
      <c r="IO1376" s="37"/>
      <c r="IP1376" s="37"/>
      <c r="IQ1376" s="37"/>
    </row>
    <row r="1378" spans="1:113" ht="18.75">
      <c r="A1378" s="36" t="s">
        <v>241</v>
      </c>
      <c r="AW1378" s="38"/>
      <c r="AX1378" s="39"/>
      <c r="AY1378" s="38"/>
    </row>
    <row r="1380" spans="1:113" ht="18.75">
      <c r="B1380" s="122" t="s">
        <v>0</v>
      </c>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row>
    <row r="1381" spans="1:113">
      <c r="Z1381" s="40"/>
      <c r="AD1381" s="40"/>
      <c r="AE1381" s="40"/>
      <c r="AF1381" s="40"/>
      <c r="AG1381" s="40"/>
      <c r="AH1381" s="40"/>
      <c r="AI1381" s="40"/>
      <c r="AO1381" s="40"/>
    </row>
    <row r="1382" spans="1:113" ht="13.5" thickBot="1">
      <c r="Z1382" s="40"/>
      <c r="AD1382" s="40"/>
      <c r="AE1382" s="40"/>
      <c r="AF1382" s="40"/>
      <c r="AG1382" s="40"/>
      <c r="AH1382" s="40"/>
      <c r="AI1382" s="40"/>
      <c r="AO1382" s="40"/>
      <c r="DI1382" s="41"/>
    </row>
    <row r="1383" spans="1:113" ht="24.75" customHeight="1" thickBot="1">
      <c r="B1383" s="124" t="s">
        <v>242</v>
      </c>
      <c r="C1383" s="125"/>
      <c r="D1383" s="125"/>
      <c r="E1383" s="125"/>
      <c r="F1383" s="125"/>
      <c r="G1383" s="125"/>
      <c r="H1383" s="126" t="s">
        <v>511</v>
      </c>
      <c r="I1383" s="127"/>
      <c r="J1383" s="127"/>
      <c r="K1383" s="127"/>
      <c r="L1383" s="127"/>
      <c r="M1383" s="127"/>
      <c r="N1383" s="127"/>
      <c r="O1383" s="127"/>
      <c r="P1383" s="127"/>
      <c r="Q1383" s="127"/>
      <c r="R1383" s="127"/>
      <c r="S1383" s="127"/>
      <c r="T1383" s="127"/>
      <c r="U1383" s="127"/>
      <c r="V1383" s="127"/>
      <c r="W1383" s="127"/>
      <c r="X1383" s="127"/>
      <c r="Y1383" s="127"/>
      <c r="Z1383" s="127"/>
      <c r="AA1383" s="127"/>
      <c r="AB1383" s="127"/>
      <c r="AC1383" s="127"/>
      <c r="AD1383" s="127"/>
      <c r="AE1383" s="127"/>
      <c r="AF1383" s="127"/>
      <c r="AG1383" s="127"/>
      <c r="AH1383" s="127"/>
      <c r="AI1383" s="127"/>
      <c r="AJ1383" s="127"/>
      <c r="AK1383" s="127"/>
      <c r="AL1383" s="127"/>
      <c r="AM1383" s="127"/>
      <c r="AN1383" s="127"/>
      <c r="AO1383" s="127"/>
      <c r="AP1383" s="127"/>
      <c r="AQ1383" s="127"/>
      <c r="AR1383" s="127"/>
      <c r="AS1383" s="127"/>
      <c r="AT1383" s="127"/>
      <c r="AU1383" s="127"/>
      <c r="AV1383" s="127"/>
      <c r="AW1383" s="127"/>
      <c r="AX1383" s="128"/>
      <c r="DI1383" s="41"/>
    </row>
    <row r="1384" spans="1:113" ht="14.25">
      <c r="B1384" s="42"/>
      <c r="C1384" s="42"/>
      <c r="D1384" s="42"/>
      <c r="E1384" s="42"/>
      <c r="F1384" s="42"/>
      <c r="G1384" s="42"/>
      <c r="H1384" s="43"/>
      <c r="I1384" s="43"/>
      <c r="J1384" s="43"/>
      <c r="K1384" s="43"/>
      <c r="L1384" s="44"/>
      <c r="M1384" s="44"/>
      <c r="N1384" s="44"/>
      <c r="O1384" s="44"/>
      <c r="P1384" s="43"/>
      <c r="Q1384" s="43"/>
      <c r="R1384" s="43"/>
      <c r="S1384" s="43"/>
      <c r="T1384" s="43"/>
      <c r="U1384" s="43"/>
      <c r="V1384" s="45"/>
      <c r="W1384" s="45"/>
      <c r="X1384" s="45"/>
      <c r="Y1384" s="45"/>
      <c r="Z1384" s="45"/>
      <c r="AA1384" s="45"/>
      <c r="AB1384" s="45"/>
      <c r="AC1384" s="45"/>
      <c r="AD1384" s="45"/>
      <c r="AE1384" s="45"/>
      <c r="AF1384" s="45"/>
      <c r="AG1384" s="45"/>
      <c r="AH1384" s="45"/>
      <c r="AI1384" s="45"/>
      <c r="AJ1384" s="45"/>
      <c r="AK1384" s="45"/>
      <c r="AL1384" s="45"/>
      <c r="AM1384" s="45"/>
      <c r="AN1384" s="45"/>
      <c r="AO1384" s="45"/>
      <c r="AP1384" s="45"/>
      <c r="AQ1384" s="45"/>
      <c r="AR1384" s="45"/>
      <c r="AS1384" s="45"/>
      <c r="AT1384" s="45"/>
      <c r="AU1384" s="45"/>
      <c r="AV1384" s="45"/>
      <c r="AW1384" s="45"/>
      <c r="AX1384" s="45"/>
      <c r="DI1384" s="41"/>
    </row>
    <row r="1385" spans="1:113" ht="15" thickBot="1">
      <c r="A1385" s="46"/>
      <c r="B1385" s="45" t="s">
        <v>244</v>
      </c>
      <c r="C1385" s="43"/>
      <c r="D1385" s="43"/>
      <c r="E1385" s="43"/>
      <c r="F1385" s="43"/>
      <c r="G1385" s="43"/>
      <c r="H1385" s="43"/>
      <c r="I1385" s="43"/>
      <c r="J1385" s="43"/>
      <c r="K1385" s="43"/>
      <c r="L1385" s="44"/>
      <c r="M1385" s="44"/>
      <c r="N1385" s="44"/>
      <c r="O1385" s="44"/>
      <c r="P1385" s="43"/>
      <c r="Q1385" s="43"/>
      <c r="R1385" s="43"/>
      <c r="S1385" s="43"/>
      <c r="T1385" s="43"/>
      <c r="U1385" s="43"/>
      <c r="V1385" s="45"/>
      <c r="W1385" s="45"/>
      <c r="X1385" s="45"/>
      <c r="Y1385" s="45"/>
      <c r="Z1385" s="45"/>
      <c r="AA1385" s="45"/>
      <c r="AB1385" s="45"/>
      <c r="AC1385" s="45"/>
      <c r="AD1385" s="45"/>
      <c r="AE1385" s="45"/>
      <c r="AF1385" s="45"/>
      <c r="AG1385" s="45"/>
      <c r="AH1385" s="45"/>
      <c r="AI1385" s="45"/>
      <c r="AJ1385" s="45"/>
      <c r="AK1385" s="45"/>
      <c r="AL1385" s="45"/>
      <c r="AM1385" s="45"/>
      <c r="AN1385" s="45"/>
      <c r="AO1385" s="45"/>
      <c r="AP1385" s="45"/>
      <c r="AQ1385" s="45"/>
      <c r="AR1385" s="45"/>
      <c r="AS1385" s="45"/>
      <c r="AT1385" s="45"/>
      <c r="AU1385" s="45"/>
      <c r="AV1385" s="45"/>
      <c r="AW1385" s="45"/>
      <c r="AX1385" s="45"/>
      <c r="DI1385" s="41"/>
    </row>
    <row r="1386" spans="1:113" ht="14.25">
      <c r="A1386" s="43"/>
      <c r="B1386" s="47"/>
      <c r="C1386" s="42"/>
      <c r="D1386" s="42"/>
      <c r="E1386" s="42"/>
      <c r="F1386" s="42"/>
      <c r="G1386" s="42"/>
      <c r="H1386" s="42"/>
      <c r="I1386" s="42"/>
      <c r="J1386" s="42"/>
      <c r="K1386" s="42"/>
      <c r="L1386" s="48"/>
      <c r="M1386" s="48"/>
      <c r="N1386" s="48"/>
      <c r="O1386" s="48"/>
      <c r="P1386" s="42"/>
      <c r="Q1386" s="42"/>
      <c r="R1386" s="42"/>
      <c r="S1386" s="42"/>
      <c r="T1386" s="42"/>
      <c r="U1386" s="42"/>
      <c r="V1386" s="49"/>
      <c r="W1386" s="49"/>
      <c r="X1386" s="49"/>
      <c r="Y1386" s="49"/>
      <c r="Z1386" s="49"/>
      <c r="AA1386" s="49"/>
      <c r="AB1386" s="49"/>
      <c r="AC1386" s="49"/>
      <c r="AD1386" s="49"/>
      <c r="AE1386" s="49"/>
      <c r="AF1386" s="49"/>
      <c r="AG1386" s="49"/>
      <c r="AH1386" s="49"/>
      <c r="AI1386" s="49"/>
      <c r="AJ1386" s="49"/>
      <c r="AK1386" s="49"/>
      <c r="AL1386" s="49"/>
      <c r="AM1386" s="49"/>
      <c r="AN1386" s="49"/>
      <c r="AO1386" s="49"/>
      <c r="AP1386" s="49"/>
      <c r="AQ1386" s="49"/>
      <c r="AR1386" s="49"/>
      <c r="AS1386" s="49"/>
      <c r="AT1386" s="49"/>
      <c r="AU1386" s="49"/>
      <c r="AV1386" s="49"/>
      <c r="AW1386" s="49"/>
      <c r="AX1386" s="50"/>
    </row>
    <row r="1387" spans="1:113" ht="12" customHeight="1">
      <c r="A1387" s="43"/>
      <c r="B1387" s="129" t="s">
        <v>512</v>
      </c>
      <c r="C1387" s="130"/>
      <c r="D1387" s="130"/>
      <c r="E1387" s="130"/>
      <c r="F1387" s="130"/>
      <c r="G1387" s="130"/>
      <c r="H1387" s="130"/>
      <c r="I1387" s="130"/>
      <c r="J1387" s="130"/>
      <c r="K1387" s="130"/>
      <c r="L1387" s="130"/>
      <c r="M1387" s="130"/>
      <c r="N1387" s="130"/>
      <c r="O1387" s="130"/>
      <c r="P1387" s="130"/>
      <c r="Q1387" s="130"/>
      <c r="R1387" s="130"/>
      <c r="S1387" s="130"/>
      <c r="T1387" s="130"/>
      <c r="U1387" s="130"/>
      <c r="V1387" s="130"/>
      <c r="W1387" s="130"/>
      <c r="X1387" s="130"/>
      <c r="Y1387" s="130"/>
      <c r="Z1387" s="130"/>
      <c r="AA1387" s="130"/>
      <c r="AB1387" s="130"/>
      <c r="AC1387" s="130"/>
      <c r="AD1387" s="130"/>
      <c r="AE1387" s="130"/>
      <c r="AF1387" s="130"/>
      <c r="AG1387" s="130"/>
      <c r="AH1387" s="130"/>
      <c r="AI1387" s="130"/>
      <c r="AJ1387" s="130"/>
      <c r="AK1387" s="130"/>
      <c r="AL1387" s="130"/>
      <c r="AM1387" s="130"/>
      <c r="AN1387" s="130"/>
      <c r="AO1387" s="130"/>
      <c r="AP1387" s="130"/>
      <c r="AQ1387" s="130"/>
      <c r="AR1387" s="130"/>
      <c r="AS1387" s="130"/>
      <c r="AT1387" s="130"/>
      <c r="AU1387" s="130"/>
      <c r="AV1387" s="130"/>
      <c r="AW1387" s="130"/>
      <c r="AX1387" s="131"/>
    </row>
    <row r="1388" spans="1:113" ht="12" customHeight="1">
      <c r="A1388" s="43"/>
      <c r="B1388" s="129"/>
      <c r="C1388" s="130"/>
      <c r="D1388" s="130"/>
      <c r="E1388" s="130"/>
      <c r="F1388" s="130"/>
      <c r="G1388" s="130"/>
      <c r="H1388" s="130"/>
      <c r="I1388" s="130"/>
      <c r="J1388" s="130"/>
      <c r="K1388" s="130"/>
      <c r="L1388" s="130"/>
      <c r="M1388" s="130"/>
      <c r="N1388" s="130"/>
      <c r="O1388" s="130"/>
      <c r="P1388" s="130"/>
      <c r="Q1388" s="130"/>
      <c r="R1388" s="130"/>
      <c r="S1388" s="130"/>
      <c r="T1388" s="130"/>
      <c r="U1388" s="130"/>
      <c r="V1388" s="130"/>
      <c r="W1388" s="130"/>
      <c r="X1388" s="130"/>
      <c r="Y1388" s="130"/>
      <c r="Z1388" s="130"/>
      <c r="AA1388" s="130"/>
      <c r="AB1388" s="130"/>
      <c r="AC1388" s="130"/>
      <c r="AD1388" s="130"/>
      <c r="AE1388" s="130"/>
      <c r="AF1388" s="130"/>
      <c r="AG1388" s="130"/>
      <c r="AH1388" s="130"/>
      <c r="AI1388" s="130"/>
      <c r="AJ1388" s="130"/>
      <c r="AK1388" s="130"/>
      <c r="AL1388" s="130"/>
      <c r="AM1388" s="130"/>
      <c r="AN1388" s="130"/>
      <c r="AO1388" s="130"/>
      <c r="AP1388" s="130"/>
      <c r="AQ1388" s="130"/>
      <c r="AR1388" s="130"/>
      <c r="AS1388" s="130"/>
      <c r="AT1388" s="130"/>
      <c r="AU1388" s="130"/>
      <c r="AV1388" s="130"/>
      <c r="AW1388" s="130"/>
      <c r="AX1388" s="131"/>
      <c r="BC1388" s="51"/>
    </row>
    <row r="1389" spans="1:113" ht="12" customHeight="1">
      <c r="A1389" s="43"/>
      <c r="B1389" s="129"/>
      <c r="C1389" s="130"/>
      <c r="D1389" s="130"/>
      <c r="E1389" s="130"/>
      <c r="F1389" s="130"/>
      <c r="G1389" s="130"/>
      <c r="H1389" s="130"/>
      <c r="I1389" s="130"/>
      <c r="J1389" s="130"/>
      <c r="K1389" s="130"/>
      <c r="L1389" s="130"/>
      <c r="M1389" s="130"/>
      <c r="N1389" s="130"/>
      <c r="O1389" s="130"/>
      <c r="P1389" s="130"/>
      <c r="Q1389" s="130"/>
      <c r="R1389" s="130"/>
      <c r="S1389" s="130"/>
      <c r="T1389" s="130"/>
      <c r="U1389" s="130"/>
      <c r="V1389" s="130"/>
      <c r="W1389" s="130"/>
      <c r="X1389" s="130"/>
      <c r="Y1389" s="130"/>
      <c r="Z1389" s="130"/>
      <c r="AA1389" s="130"/>
      <c r="AB1389" s="130"/>
      <c r="AC1389" s="130"/>
      <c r="AD1389" s="130"/>
      <c r="AE1389" s="130"/>
      <c r="AF1389" s="130"/>
      <c r="AG1389" s="130"/>
      <c r="AH1389" s="130"/>
      <c r="AI1389" s="130"/>
      <c r="AJ1389" s="130"/>
      <c r="AK1389" s="130"/>
      <c r="AL1389" s="130"/>
      <c r="AM1389" s="130"/>
      <c r="AN1389" s="130"/>
      <c r="AO1389" s="130"/>
      <c r="AP1389" s="130"/>
      <c r="AQ1389" s="130"/>
      <c r="AR1389" s="130"/>
      <c r="AS1389" s="130"/>
      <c r="AT1389" s="130"/>
      <c r="AU1389" s="130"/>
      <c r="AV1389" s="130"/>
      <c r="AW1389" s="130"/>
      <c r="AX1389" s="131"/>
    </row>
    <row r="1390" spans="1:113" ht="12" customHeight="1">
      <c r="A1390" s="43"/>
      <c r="B1390" s="129"/>
      <c r="C1390" s="130"/>
      <c r="D1390" s="130"/>
      <c r="E1390" s="130"/>
      <c r="F1390" s="130"/>
      <c r="G1390" s="130"/>
      <c r="H1390" s="130"/>
      <c r="I1390" s="130"/>
      <c r="J1390" s="130"/>
      <c r="K1390" s="130"/>
      <c r="L1390" s="130"/>
      <c r="M1390" s="130"/>
      <c r="N1390" s="130"/>
      <c r="O1390" s="130"/>
      <c r="P1390" s="130"/>
      <c r="Q1390" s="130"/>
      <c r="R1390" s="130"/>
      <c r="S1390" s="130"/>
      <c r="T1390" s="130"/>
      <c r="U1390" s="130"/>
      <c r="V1390" s="130"/>
      <c r="W1390" s="130"/>
      <c r="X1390" s="130"/>
      <c r="Y1390" s="130"/>
      <c r="Z1390" s="130"/>
      <c r="AA1390" s="130"/>
      <c r="AB1390" s="130"/>
      <c r="AC1390" s="130"/>
      <c r="AD1390" s="130"/>
      <c r="AE1390" s="130"/>
      <c r="AF1390" s="130"/>
      <c r="AG1390" s="130"/>
      <c r="AH1390" s="130"/>
      <c r="AI1390" s="130"/>
      <c r="AJ1390" s="130"/>
      <c r="AK1390" s="130"/>
      <c r="AL1390" s="130"/>
      <c r="AM1390" s="130"/>
      <c r="AN1390" s="130"/>
      <c r="AO1390" s="130"/>
      <c r="AP1390" s="130"/>
      <c r="AQ1390" s="130"/>
      <c r="AR1390" s="130"/>
      <c r="AS1390" s="130"/>
      <c r="AT1390" s="130"/>
      <c r="AU1390" s="130"/>
      <c r="AV1390" s="130"/>
      <c r="AW1390" s="130"/>
      <c r="AX1390" s="131"/>
    </row>
    <row r="1391" spans="1:113" ht="12" customHeight="1">
      <c r="A1391" s="43"/>
      <c r="B1391" s="129"/>
      <c r="C1391" s="130"/>
      <c r="D1391" s="130"/>
      <c r="E1391" s="130"/>
      <c r="F1391" s="130"/>
      <c r="G1391" s="130"/>
      <c r="H1391" s="130"/>
      <c r="I1391" s="130"/>
      <c r="J1391" s="130"/>
      <c r="K1391" s="130"/>
      <c r="L1391" s="130"/>
      <c r="M1391" s="130"/>
      <c r="N1391" s="130"/>
      <c r="O1391" s="130"/>
      <c r="P1391" s="130"/>
      <c r="Q1391" s="130"/>
      <c r="R1391" s="130"/>
      <c r="S1391" s="130"/>
      <c r="T1391" s="130"/>
      <c r="U1391" s="130"/>
      <c r="V1391" s="130"/>
      <c r="W1391" s="130"/>
      <c r="X1391" s="130"/>
      <c r="Y1391" s="130"/>
      <c r="Z1391" s="130"/>
      <c r="AA1391" s="130"/>
      <c r="AB1391" s="130"/>
      <c r="AC1391" s="130"/>
      <c r="AD1391" s="130"/>
      <c r="AE1391" s="130"/>
      <c r="AF1391" s="130"/>
      <c r="AG1391" s="130"/>
      <c r="AH1391" s="130"/>
      <c r="AI1391" s="130"/>
      <c r="AJ1391" s="130"/>
      <c r="AK1391" s="130"/>
      <c r="AL1391" s="130"/>
      <c r="AM1391" s="130"/>
      <c r="AN1391" s="130"/>
      <c r="AO1391" s="130"/>
      <c r="AP1391" s="130"/>
      <c r="AQ1391" s="130"/>
      <c r="AR1391" s="130"/>
      <c r="AS1391" s="130"/>
      <c r="AT1391" s="130"/>
      <c r="AU1391" s="130"/>
      <c r="AV1391" s="130"/>
      <c r="AW1391" s="130"/>
      <c r="AX1391" s="131"/>
    </row>
    <row r="1392" spans="1:113" ht="15" thickBot="1">
      <c r="A1392" s="52"/>
      <c r="B1392" s="53"/>
      <c r="C1392" s="54"/>
      <c r="D1392" s="54"/>
      <c r="E1392" s="54"/>
      <c r="F1392" s="54"/>
      <c r="G1392" s="54"/>
      <c r="H1392" s="54"/>
      <c r="I1392" s="54"/>
      <c r="J1392" s="54"/>
      <c r="K1392" s="54"/>
      <c r="L1392" s="54"/>
      <c r="M1392" s="54"/>
      <c r="N1392" s="54"/>
      <c r="O1392" s="54"/>
      <c r="P1392" s="54"/>
      <c r="Q1392" s="54"/>
      <c r="R1392" s="54"/>
      <c r="S1392" s="54"/>
      <c r="T1392" s="54"/>
      <c r="U1392" s="54"/>
      <c r="V1392" s="54"/>
      <c r="W1392" s="54"/>
      <c r="X1392" s="54"/>
      <c r="Y1392" s="54"/>
      <c r="Z1392" s="54"/>
      <c r="AA1392" s="54"/>
      <c r="AB1392" s="54"/>
      <c r="AC1392" s="54"/>
      <c r="AD1392" s="54"/>
      <c r="AE1392" s="54"/>
      <c r="AF1392" s="54"/>
      <c r="AG1392" s="54"/>
      <c r="AH1392" s="54"/>
      <c r="AI1392" s="54"/>
      <c r="AJ1392" s="54"/>
      <c r="AK1392" s="54"/>
      <c r="AL1392" s="54"/>
      <c r="AM1392" s="54"/>
      <c r="AN1392" s="54"/>
      <c r="AO1392" s="54"/>
      <c r="AP1392" s="54"/>
      <c r="AQ1392" s="54"/>
      <c r="AR1392" s="54"/>
      <c r="AS1392" s="54"/>
      <c r="AT1392" s="54"/>
      <c r="AU1392" s="54"/>
      <c r="AV1392" s="54"/>
      <c r="AW1392" s="54"/>
      <c r="AX1392" s="55"/>
    </row>
    <row r="1393" spans="1:251">
      <c r="B1393" s="56"/>
    </row>
    <row r="1394" spans="1:251" ht="15" thickBot="1">
      <c r="A1394" s="46"/>
      <c r="B1394" s="45" t="s">
        <v>245</v>
      </c>
      <c r="C1394" s="43"/>
      <c r="D1394" s="43"/>
      <c r="E1394" s="43"/>
      <c r="F1394" s="43"/>
      <c r="G1394" s="43"/>
      <c r="H1394" s="43"/>
      <c r="I1394" s="43"/>
      <c r="J1394" s="43"/>
      <c r="K1394" s="43"/>
      <c r="L1394" s="44"/>
      <c r="M1394" s="44"/>
      <c r="N1394" s="44"/>
      <c r="O1394" s="44"/>
      <c r="P1394" s="43"/>
      <c r="Q1394" s="43"/>
      <c r="R1394" s="43"/>
      <c r="S1394" s="43"/>
      <c r="T1394" s="43"/>
      <c r="U1394" s="43"/>
      <c r="V1394" s="45"/>
      <c r="W1394" s="45"/>
      <c r="X1394" s="45"/>
      <c r="Y1394" s="45"/>
      <c r="Z1394" s="45"/>
      <c r="AA1394" s="45"/>
      <c r="AB1394" s="45"/>
      <c r="AC1394" s="45"/>
      <c r="AD1394" s="45"/>
      <c r="AE1394" s="45"/>
      <c r="AF1394" s="45"/>
      <c r="AG1394" s="45"/>
      <c r="AH1394" s="45"/>
      <c r="AI1394" s="45"/>
      <c r="AJ1394" s="45"/>
      <c r="AK1394" s="45"/>
      <c r="AL1394" s="45"/>
      <c r="AM1394" s="45"/>
      <c r="AN1394" s="45"/>
      <c r="AO1394" s="45"/>
      <c r="AP1394" s="45"/>
      <c r="AQ1394" s="45"/>
      <c r="AR1394" s="45"/>
      <c r="AS1394" s="45"/>
      <c r="AT1394" s="45"/>
      <c r="AU1394" s="45"/>
      <c r="AV1394" s="45"/>
      <c r="AW1394" s="45"/>
      <c r="AX1394" s="45"/>
      <c r="DI1394" s="41"/>
    </row>
    <row r="1395" spans="1:251" ht="14.25">
      <c r="A1395" s="43"/>
      <c r="B1395" s="47"/>
      <c r="C1395" s="42"/>
      <c r="D1395" s="42"/>
      <c r="E1395" s="42"/>
      <c r="F1395" s="42"/>
      <c r="G1395" s="42"/>
      <c r="H1395" s="42"/>
      <c r="I1395" s="42"/>
      <c r="J1395" s="42"/>
      <c r="K1395" s="42"/>
      <c r="L1395" s="48"/>
      <c r="M1395" s="48"/>
      <c r="N1395" s="48"/>
      <c r="O1395" s="48"/>
      <c r="P1395" s="42"/>
      <c r="Q1395" s="42"/>
      <c r="R1395" s="42"/>
      <c r="S1395" s="42"/>
      <c r="T1395" s="42"/>
      <c r="U1395" s="42"/>
      <c r="V1395" s="49"/>
      <c r="W1395" s="49"/>
      <c r="X1395" s="49"/>
      <c r="Y1395" s="49"/>
      <c r="Z1395" s="49"/>
      <c r="AA1395" s="49"/>
      <c r="AB1395" s="49"/>
      <c r="AC1395" s="49"/>
      <c r="AD1395" s="49"/>
      <c r="AE1395" s="49"/>
      <c r="AF1395" s="49"/>
      <c r="AG1395" s="49"/>
      <c r="AH1395" s="49"/>
      <c r="AI1395" s="49"/>
      <c r="AJ1395" s="49"/>
      <c r="AK1395" s="49"/>
      <c r="AL1395" s="49"/>
      <c r="AM1395" s="49"/>
      <c r="AN1395" s="49"/>
      <c r="AO1395" s="49"/>
      <c r="AP1395" s="49"/>
      <c r="AQ1395" s="49"/>
      <c r="AR1395" s="49"/>
      <c r="AS1395" s="49"/>
      <c r="AT1395" s="49"/>
      <c r="AU1395" s="49"/>
      <c r="AV1395" s="49"/>
      <c r="AW1395" s="49"/>
      <c r="AX1395" s="50"/>
    </row>
    <row r="1396" spans="1:251" ht="12" customHeight="1">
      <c r="A1396" s="43"/>
      <c r="B1396" s="129" t="s">
        <v>513</v>
      </c>
      <c r="C1396" s="130"/>
      <c r="D1396" s="130"/>
      <c r="E1396" s="130"/>
      <c r="F1396" s="130"/>
      <c r="G1396" s="130"/>
      <c r="H1396" s="130"/>
      <c r="I1396" s="130"/>
      <c r="J1396" s="130"/>
      <c r="K1396" s="130"/>
      <c r="L1396" s="130"/>
      <c r="M1396" s="130"/>
      <c r="N1396" s="130"/>
      <c r="O1396" s="130"/>
      <c r="P1396" s="130"/>
      <c r="Q1396" s="130"/>
      <c r="R1396" s="130"/>
      <c r="S1396" s="130"/>
      <c r="T1396" s="130"/>
      <c r="U1396" s="130"/>
      <c r="V1396" s="130"/>
      <c r="W1396" s="130"/>
      <c r="X1396" s="130"/>
      <c r="Y1396" s="130"/>
      <c r="Z1396" s="130"/>
      <c r="AA1396" s="130"/>
      <c r="AB1396" s="130"/>
      <c r="AC1396" s="130"/>
      <c r="AD1396" s="130"/>
      <c r="AE1396" s="130"/>
      <c r="AF1396" s="130"/>
      <c r="AG1396" s="130"/>
      <c r="AH1396" s="130"/>
      <c r="AI1396" s="130"/>
      <c r="AJ1396" s="130"/>
      <c r="AK1396" s="130"/>
      <c r="AL1396" s="130"/>
      <c r="AM1396" s="130"/>
      <c r="AN1396" s="130"/>
      <c r="AO1396" s="130"/>
      <c r="AP1396" s="130"/>
      <c r="AQ1396" s="130"/>
      <c r="AR1396" s="130"/>
      <c r="AS1396" s="130"/>
      <c r="AT1396" s="130"/>
      <c r="AU1396" s="130"/>
      <c r="AV1396" s="130"/>
      <c r="AW1396" s="130"/>
      <c r="AX1396" s="131"/>
    </row>
    <row r="1397" spans="1:251" ht="12" customHeight="1">
      <c r="A1397" s="43"/>
      <c r="B1397" s="129"/>
      <c r="C1397" s="130"/>
      <c r="D1397" s="130"/>
      <c r="E1397" s="130"/>
      <c r="F1397" s="130"/>
      <c r="G1397" s="130"/>
      <c r="H1397" s="130"/>
      <c r="I1397" s="130"/>
      <c r="J1397" s="130"/>
      <c r="K1397" s="130"/>
      <c r="L1397" s="130"/>
      <c r="M1397" s="130"/>
      <c r="N1397" s="130"/>
      <c r="O1397" s="130"/>
      <c r="P1397" s="130"/>
      <c r="Q1397" s="130"/>
      <c r="R1397" s="130"/>
      <c r="S1397" s="130"/>
      <c r="T1397" s="130"/>
      <c r="U1397" s="130"/>
      <c r="V1397" s="130"/>
      <c r="W1397" s="130"/>
      <c r="X1397" s="130"/>
      <c r="Y1397" s="130"/>
      <c r="Z1397" s="130"/>
      <c r="AA1397" s="130"/>
      <c r="AB1397" s="130"/>
      <c r="AC1397" s="130"/>
      <c r="AD1397" s="130"/>
      <c r="AE1397" s="130"/>
      <c r="AF1397" s="130"/>
      <c r="AG1397" s="130"/>
      <c r="AH1397" s="130"/>
      <c r="AI1397" s="130"/>
      <c r="AJ1397" s="130"/>
      <c r="AK1397" s="130"/>
      <c r="AL1397" s="130"/>
      <c r="AM1397" s="130"/>
      <c r="AN1397" s="130"/>
      <c r="AO1397" s="130"/>
      <c r="AP1397" s="130"/>
      <c r="AQ1397" s="130"/>
      <c r="AR1397" s="130"/>
      <c r="AS1397" s="130"/>
      <c r="AT1397" s="130"/>
      <c r="AU1397" s="130"/>
      <c r="AV1397" s="130"/>
      <c r="AW1397" s="130"/>
      <c r="AX1397" s="131"/>
      <c r="BC1397" s="51"/>
    </row>
    <row r="1398" spans="1:251" ht="12" customHeight="1">
      <c r="A1398" s="43"/>
      <c r="B1398" s="129"/>
      <c r="C1398" s="130"/>
      <c r="D1398" s="130"/>
      <c r="E1398" s="130"/>
      <c r="F1398" s="130"/>
      <c r="G1398" s="130"/>
      <c r="H1398" s="130"/>
      <c r="I1398" s="130"/>
      <c r="J1398" s="130"/>
      <c r="K1398" s="130"/>
      <c r="L1398" s="130"/>
      <c r="M1398" s="130"/>
      <c r="N1398" s="130"/>
      <c r="O1398" s="130"/>
      <c r="P1398" s="130"/>
      <c r="Q1398" s="130"/>
      <c r="R1398" s="130"/>
      <c r="S1398" s="130"/>
      <c r="T1398" s="130"/>
      <c r="U1398" s="130"/>
      <c r="V1398" s="130"/>
      <c r="W1398" s="130"/>
      <c r="X1398" s="130"/>
      <c r="Y1398" s="130"/>
      <c r="Z1398" s="130"/>
      <c r="AA1398" s="130"/>
      <c r="AB1398" s="130"/>
      <c r="AC1398" s="130"/>
      <c r="AD1398" s="130"/>
      <c r="AE1398" s="130"/>
      <c r="AF1398" s="130"/>
      <c r="AG1398" s="130"/>
      <c r="AH1398" s="130"/>
      <c r="AI1398" s="130"/>
      <c r="AJ1398" s="130"/>
      <c r="AK1398" s="130"/>
      <c r="AL1398" s="130"/>
      <c r="AM1398" s="130"/>
      <c r="AN1398" s="130"/>
      <c r="AO1398" s="130"/>
      <c r="AP1398" s="130"/>
      <c r="AQ1398" s="130"/>
      <c r="AR1398" s="130"/>
      <c r="AS1398" s="130"/>
      <c r="AT1398" s="130"/>
      <c r="AU1398" s="130"/>
      <c r="AV1398" s="130"/>
      <c r="AW1398" s="130"/>
      <c r="AX1398" s="131"/>
    </row>
    <row r="1399" spans="1:251" ht="12" customHeight="1">
      <c r="A1399" s="43"/>
      <c r="B1399" s="129"/>
      <c r="C1399" s="130"/>
      <c r="D1399" s="130"/>
      <c r="E1399" s="130"/>
      <c r="F1399" s="130"/>
      <c r="G1399" s="130"/>
      <c r="H1399" s="130"/>
      <c r="I1399" s="130"/>
      <c r="J1399" s="130"/>
      <c r="K1399" s="130"/>
      <c r="L1399" s="130"/>
      <c r="M1399" s="130"/>
      <c r="N1399" s="130"/>
      <c r="O1399" s="130"/>
      <c r="P1399" s="130"/>
      <c r="Q1399" s="130"/>
      <c r="R1399" s="130"/>
      <c r="S1399" s="130"/>
      <c r="T1399" s="130"/>
      <c r="U1399" s="130"/>
      <c r="V1399" s="130"/>
      <c r="W1399" s="130"/>
      <c r="X1399" s="130"/>
      <c r="Y1399" s="130"/>
      <c r="Z1399" s="130"/>
      <c r="AA1399" s="130"/>
      <c r="AB1399" s="130"/>
      <c r="AC1399" s="130"/>
      <c r="AD1399" s="130"/>
      <c r="AE1399" s="130"/>
      <c r="AF1399" s="130"/>
      <c r="AG1399" s="130"/>
      <c r="AH1399" s="130"/>
      <c r="AI1399" s="130"/>
      <c r="AJ1399" s="130"/>
      <c r="AK1399" s="130"/>
      <c r="AL1399" s="130"/>
      <c r="AM1399" s="130"/>
      <c r="AN1399" s="130"/>
      <c r="AO1399" s="130"/>
      <c r="AP1399" s="130"/>
      <c r="AQ1399" s="130"/>
      <c r="AR1399" s="130"/>
      <c r="AS1399" s="130"/>
      <c r="AT1399" s="130"/>
      <c r="AU1399" s="130"/>
      <c r="AV1399" s="130"/>
      <c r="AW1399" s="130"/>
      <c r="AX1399" s="131"/>
    </row>
    <row r="1400" spans="1:251" ht="12" customHeight="1">
      <c r="A1400" s="43"/>
      <c r="B1400" s="129"/>
      <c r="C1400" s="130"/>
      <c r="D1400" s="130"/>
      <c r="E1400" s="130"/>
      <c r="F1400" s="130"/>
      <c r="G1400" s="130"/>
      <c r="H1400" s="130"/>
      <c r="I1400" s="130"/>
      <c r="J1400" s="130"/>
      <c r="K1400" s="130"/>
      <c r="L1400" s="130"/>
      <c r="M1400" s="130"/>
      <c r="N1400" s="130"/>
      <c r="O1400" s="130"/>
      <c r="P1400" s="130"/>
      <c r="Q1400" s="130"/>
      <c r="R1400" s="130"/>
      <c r="S1400" s="130"/>
      <c r="T1400" s="130"/>
      <c r="U1400" s="130"/>
      <c r="V1400" s="130"/>
      <c r="W1400" s="130"/>
      <c r="X1400" s="130"/>
      <c r="Y1400" s="130"/>
      <c r="Z1400" s="130"/>
      <c r="AA1400" s="130"/>
      <c r="AB1400" s="130"/>
      <c r="AC1400" s="130"/>
      <c r="AD1400" s="130"/>
      <c r="AE1400" s="130"/>
      <c r="AF1400" s="130"/>
      <c r="AG1400" s="130"/>
      <c r="AH1400" s="130"/>
      <c r="AI1400" s="130"/>
      <c r="AJ1400" s="130"/>
      <c r="AK1400" s="130"/>
      <c r="AL1400" s="130"/>
      <c r="AM1400" s="130"/>
      <c r="AN1400" s="130"/>
      <c r="AO1400" s="130"/>
      <c r="AP1400" s="130"/>
      <c r="AQ1400" s="130"/>
      <c r="AR1400" s="130"/>
      <c r="AS1400" s="130"/>
      <c r="AT1400" s="130"/>
      <c r="AU1400" s="130"/>
      <c r="AV1400" s="130"/>
      <c r="AW1400" s="130"/>
      <c r="AX1400" s="131"/>
    </row>
    <row r="1401" spans="1:251" ht="15" thickBot="1">
      <c r="A1401" s="52"/>
      <c r="B1401" s="53"/>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4"/>
      <c r="AC1401" s="54"/>
      <c r="AD1401" s="54"/>
      <c r="AE1401" s="54"/>
      <c r="AF1401" s="54"/>
      <c r="AG1401" s="54"/>
      <c r="AH1401" s="54"/>
      <c r="AI1401" s="54"/>
      <c r="AJ1401" s="54"/>
      <c r="AK1401" s="54"/>
      <c r="AL1401" s="54"/>
      <c r="AM1401" s="54"/>
      <c r="AN1401" s="54"/>
      <c r="AO1401" s="54"/>
      <c r="AP1401" s="54"/>
      <c r="AQ1401" s="54"/>
      <c r="AR1401" s="54"/>
      <c r="AS1401" s="54"/>
      <c r="AT1401" s="54"/>
      <c r="AU1401" s="54"/>
      <c r="AV1401" s="54"/>
      <c r="AW1401" s="54"/>
      <c r="AX1401" s="55"/>
    </row>
    <row r="1402" spans="1:251">
      <c r="B1402" s="56"/>
    </row>
    <row r="1403" spans="1:251" ht="14.25">
      <c r="B1403" s="45" t="s">
        <v>247</v>
      </c>
      <c r="C1403" s="43"/>
      <c r="D1403" s="43"/>
      <c r="E1403" s="43"/>
      <c r="F1403" s="43"/>
      <c r="G1403" s="43"/>
      <c r="H1403" s="43"/>
      <c r="I1403" s="43"/>
      <c r="J1403" s="43"/>
      <c r="K1403" s="43"/>
      <c r="L1403" s="44"/>
      <c r="M1403" s="44"/>
      <c r="N1403" s="44"/>
      <c r="O1403" s="44"/>
      <c r="P1403" s="43"/>
      <c r="Q1403" s="43"/>
      <c r="R1403" s="43"/>
      <c r="S1403" s="43"/>
      <c r="T1403" s="43"/>
      <c r="U1403" s="43"/>
      <c r="V1403" s="45"/>
      <c r="W1403" s="45"/>
      <c r="X1403" s="45"/>
      <c r="Y1403" s="45"/>
      <c r="Z1403" s="45"/>
      <c r="AA1403" s="45"/>
      <c r="AB1403" s="45"/>
      <c r="AC1403" s="45"/>
      <c r="AD1403" s="45"/>
      <c r="AE1403" s="45"/>
      <c r="AF1403" s="45"/>
      <c r="AG1403" s="45"/>
      <c r="AH1403" s="45"/>
      <c r="AI1403" s="45"/>
      <c r="AJ1403" s="45"/>
      <c r="AK1403" s="45"/>
      <c r="AL1403" s="45"/>
      <c r="AM1403" s="45"/>
      <c r="AN1403" s="45"/>
      <c r="AO1403" s="45"/>
      <c r="AP1403" s="45"/>
      <c r="AQ1403" s="45"/>
      <c r="AR1403" s="45"/>
      <c r="AS1403" s="45"/>
      <c r="AT1403" s="45"/>
      <c r="AU1403" s="45"/>
      <c r="AV1403" s="45"/>
      <c r="AW1403" s="45"/>
      <c r="AX1403" s="45"/>
    </row>
    <row r="1404" spans="1:251" ht="15" thickBot="1">
      <c r="B1404" s="43"/>
      <c r="C1404" s="43"/>
      <c r="D1404" s="43"/>
      <c r="E1404" s="43"/>
      <c r="F1404" s="43"/>
      <c r="G1404" s="43"/>
      <c r="H1404" s="43"/>
      <c r="I1404" s="43"/>
      <c r="J1404" s="43"/>
      <c r="K1404" s="43"/>
      <c r="L1404" s="44"/>
      <c r="M1404" s="44"/>
      <c r="N1404" s="44"/>
      <c r="O1404" s="44"/>
      <c r="P1404" s="43"/>
      <c r="Q1404" s="43"/>
      <c r="R1404" s="43"/>
      <c r="S1404" s="43"/>
      <c r="T1404" s="43"/>
      <c r="U1404" s="43"/>
      <c r="V1404" s="45"/>
      <c r="W1404" s="45"/>
      <c r="X1404" s="45"/>
      <c r="Y1404" s="45"/>
      <c r="Z1404" s="45"/>
      <c r="AA1404" s="45"/>
      <c r="AB1404" s="45"/>
      <c r="AC1404" s="45"/>
      <c r="AD1404" s="45"/>
      <c r="AE1404" s="45"/>
      <c r="AF1404" s="45"/>
      <c r="AG1404" s="45"/>
      <c r="AH1404" s="45"/>
      <c r="AI1404" s="45"/>
      <c r="AJ1404" s="45"/>
      <c r="AK1404" s="45"/>
      <c r="AL1404" s="45"/>
      <c r="AM1404" s="45"/>
      <c r="AN1404" s="45"/>
      <c r="AO1404" s="45"/>
      <c r="AP1404" s="45"/>
      <c r="AQ1404" s="45"/>
      <c r="AR1404" s="45"/>
      <c r="AS1404" s="45"/>
      <c r="AT1404" s="45"/>
      <c r="AU1404" s="45"/>
      <c r="AV1404" s="45"/>
      <c r="AW1404" s="45"/>
      <c r="AX1404" s="57" t="s">
        <v>248</v>
      </c>
    </row>
    <row r="1405" spans="1:251" s="51" customFormat="1" ht="13.5" customHeight="1">
      <c r="A1405" s="43"/>
      <c r="B1405" s="132" t="s">
        <v>249</v>
      </c>
      <c r="C1405" s="133"/>
      <c r="D1405" s="133"/>
      <c r="E1405" s="133"/>
      <c r="F1405" s="133"/>
      <c r="G1405" s="133"/>
      <c r="H1405" s="133"/>
      <c r="I1405" s="133"/>
      <c r="J1405" s="133"/>
      <c r="K1405" s="133"/>
      <c r="L1405" s="133"/>
      <c r="M1405" s="133"/>
      <c r="N1405" s="133"/>
      <c r="O1405" s="133"/>
      <c r="P1405" s="133"/>
      <c r="Q1405" s="133"/>
      <c r="R1405" s="133"/>
      <c r="S1405" s="133"/>
      <c r="T1405" s="133"/>
      <c r="U1405" s="133"/>
      <c r="V1405" s="133"/>
      <c r="W1405" s="133"/>
      <c r="X1405" s="133"/>
      <c r="Y1405" s="133"/>
      <c r="Z1405" s="134"/>
      <c r="AA1405" s="138" t="s">
        <v>250</v>
      </c>
      <c r="AB1405" s="133"/>
      <c r="AC1405" s="133"/>
      <c r="AD1405" s="133"/>
      <c r="AE1405" s="133"/>
      <c r="AF1405" s="133"/>
      <c r="AG1405" s="133"/>
      <c r="AH1405" s="133"/>
      <c r="AI1405" s="134"/>
      <c r="AJ1405" s="138" t="s">
        <v>251</v>
      </c>
      <c r="AK1405" s="133"/>
      <c r="AL1405" s="133"/>
      <c r="AM1405" s="133"/>
      <c r="AN1405" s="133"/>
      <c r="AO1405" s="133"/>
      <c r="AP1405" s="133"/>
      <c r="AQ1405" s="133"/>
      <c r="AR1405" s="134"/>
      <c r="AS1405" s="138" t="s">
        <v>252</v>
      </c>
      <c r="AT1405" s="133"/>
      <c r="AU1405" s="133"/>
      <c r="AV1405" s="133"/>
      <c r="AW1405" s="133"/>
      <c r="AX1405" s="140"/>
      <c r="AY1405" s="37"/>
      <c r="AZ1405" s="37"/>
      <c r="BA1405" s="37"/>
      <c r="BB1405" s="37"/>
      <c r="BC1405" s="37"/>
      <c r="BD1405" s="37"/>
      <c r="BE1405" s="37"/>
      <c r="BF1405" s="37"/>
      <c r="BG1405" s="37"/>
      <c r="BH1405" s="37"/>
      <c r="BI1405" s="37"/>
      <c r="BJ1405" s="37"/>
      <c r="BK1405" s="37"/>
      <c r="BL1405" s="37"/>
      <c r="BM1405" s="37"/>
      <c r="BN1405" s="37"/>
      <c r="BO1405" s="37"/>
      <c r="BP1405" s="37"/>
      <c r="BQ1405" s="37"/>
      <c r="BR1405" s="37"/>
      <c r="BS1405" s="37"/>
      <c r="BT1405" s="37"/>
      <c r="BU1405" s="37"/>
      <c r="BV1405" s="37"/>
      <c r="BW1405" s="37"/>
      <c r="BX1405" s="37"/>
      <c r="BY1405" s="37"/>
      <c r="BZ1405" s="37"/>
      <c r="CA1405" s="37"/>
      <c r="CB1405" s="37"/>
      <c r="CC1405" s="37"/>
      <c r="CD1405" s="37"/>
      <c r="CE1405" s="37"/>
      <c r="CF1405" s="37"/>
      <c r="CG1405" s="37"/>
      <c r="CH1405" s="37"/>
      <c r="CI1405" s="37"/>
      <c r="CJ1405" s="37"/>
      <c r="CK1405" s="37"/>
      <c r="CL1405" s="37"/>
      <c r="CM1405" s="37"/>
      <c r="CN1405" s="37"/>
      <c r="CO1405" s="37"/>
      <c r="CP1405" s="37"/>
      <c r="CQ1405" s="37"/>
      <c r="CR1405" s="37"/>
      <c r="CS1405" s="37"/>
      <c r="CT1405" s="37"/>
      <c r="CU1405" s="37"/>
      <c r="CV1405" s="37"/>
      <c r="CW1405" s="37"/>
      <c r="CX1405" s="37"/>
      <c r="CY1405" s="37"/>
      <c r="CZ1405" s="37"/>
      <c r="DA1405" s="37"/>
      <c r="DB1405" s="37"/>
      <c r="DC1405" s="37"/>
      <c r="DD1405" s="37"/>
      <c r="DE1405" s="37"/>
      <c r="DF1405" s="37"/>
      <c r="DG1405" s="37"/>
      <c r="DH1405" s="37"/>
      <c r="DI1405" s="37"/>
      <c r="DJ1405" s="37"/>
      <c r="DK1405" s="37"/>
      <c r="DL1405" s="37"/>
      <c r="DM1405" s="37"/>
      <c r="DN1405" s="37"/>
      <c r="DO1405" s="37"/>
      <c r="DP1405" s="37"/>
      <c r="DQ1405" s="37"/>
      <c r="DR1405" s="37"/>
      <c r="DS1405" s="37"/>
      <c r="DT1405" s="37"/>
      <c r="DU1405" s="37"/>
      <c r="DV1405" s="37"/>
      <c r="DW1405" s="37"/>
      <c r="DX1405" s="37"/>
      <c r="DY1405" s="37"/>
      <c r="DZ1405" s="37"/>
      <c r="EA1405" s="37"/>
      <c r="EB1405" s="37"/>
      <c r="EC1405" s="37"/>
      <c r="ED1405" s="37"/>
      <c r="EE1405" s="37"/>
      <c r="EF1405" s="37"/>
      <c r="EG1405" s="37"/>
      <c r="EH1405" s="37"/>
      <c r="EI1405" s="37"/>
      <c r="EJ1405" s="37"/>
      <c r="EK1405" s="37"/>
      <c r="EL1405" s="37"/>
      <c r="EM1405" s="37"/>
      <c r="EN1405" s="37"/>
      <c r="EO1405" s="37"/>
      <c r="EP1405" s="37"/>
      <c r="EQ1405" s="37"/>
      <c r="ER1405" s="37"/>
      <c r="ES1405" s="37"/>
      <c r="ET1405" s="37"/>
      <c r="EU1405" s="37"/>
      <c r="EV1405" s="37"/>
      <c r="EW1405" s="37"/>
      <c r="EX1405" s="37"/>
      <c r="EY1405" s="37"/>
      <c r="EZ1405" s="37"/>
      <c r="FA1405" s="37"/>
      <c r="FB1405" s="37"/>
      <c r="FC1405" s="37"/>
      <c r="FD1405" s="37"/>
      <c r="FE1405" s="37"/>
      <c r="FF1405" s="37"/>
      <c r="FG1405" s="37"/>
      <c r="FH1405" s="37"/>
      <c r="FI1405" s="37"/>
      <c r="FJ1405" s="37"/>
      <c r="FK1405" s="37"/>
      <c r="FL1405" s="37"/>
      <c r="FM1405" s="37"/>
      <c r="FN1405" s="37"/>
      <c r="FO1405" s="37"/>
      <c r="FP1405" s="37"/>
      <c r="FQ1405" s="37"/>
      <c r="FR1405" s="37"/>
      <c r="FS1405" s="37"/>
      <c r="FT1405" s="37"/>
      <c r="FU1405" s="37"/>
      <c r="FV1405" s="37"/>
      <c r="FW1405" s="37"/>
      <c r="FX1405" s="37"/>
      <c r="FY1405" s="37"/>
      <c r="FZ1405" s="37"/>
      <c r="GA1405" s="37"/>
      <c r="GB1405" s="37"/>
      <c r="GC1405" s="37"/>
      <c r="GD1405" s="37"/>
      <c r="GE1405" s="37"/>
      <c r="GF1405" s="37"/>
      <c r="GG1405" s="37"/>
      <c r="GH1405" s="37"/>
      <c r="GI1405" s="37"/>
      <c r="GJ1405" s="37"/>
      <c r="GK1405" s="37"/>
      <c r="GL1405" s="37"/>
      <c r="GM1405" s="37"/>
      <c r="GN1405" s="37"/>
      <c r="GO1405" s="37"/>
      <c r="GP1405" s="37"/>
      <c r="GQ1405" s="37"/>
      <c r="GR1405" s="37"/>
      <c r="GS1405" s="37"/>
      <c r="GT1405" s="37"/>
      <c r="GU1405" s="37"/>
      <c r="GV1405" s="37"/>
      <c r="GW1405" s="37"/>
      <c r="GX1405" s="37"/>
      <c r="GY1405" s="37"/>
      <c r="GZ1405" s="37"/>
      <c r="HA1405" s="37"/>
      <c r="HB1405" s="37"/>
      <c r="HC1405" s="37"/>
      <c r="HD1405" s="37"/>
      <c r="HE1405" s="37"/>
      <c r="HF1405" s="37"/>
      <c r="HG1405" s="37"/>
      <c r="HH1405" s="37"/>
      <c r="HI1405" s="37"/>
      <c r="HJ1405" s="37"/>
      <c r="HK1405" s="37"/>
      <c r="HL1405" s="37"/>
      <c r="HM1405" s="37"/>
      <c r="HN1405" s="37"/>
      <c r="HO1405" s="37"/>
      <c r="HP1405" s="37"/>
      <c r="HQ1405" s="37"/>
      <c r="HR1405" s="37"/>
      <c r="HS1405" s="37"/>
      <c r="HT1405" s="37"/>
      <c r="HU1405" s="37"/>
      <c r="HV1405" s="37"/>
      <c r="HW1405" s="37"/>
      <c r="HX1405" s="37"/>
      <c r="HY1405" s="37"/>
      <c r="HZ1405" s="37"/>
      <c r="IA1405" s="37"/>
      <c r="IB1405" s="37"/>
      <c r="IC1405" s="37"/>
      <c r="ID1405" s="37"/>
      <c r="IE1405" s="37"/>
      <c r="IF1405" s="37"/>
      <c r="IG1405" s="37"/>
      <c r="IH1405" s="37"/>
      <c r="II1405" s="37"/>
      <c r="IJ1405" s="37"/>
      <c r="IK1405" s="37"/>
      <c r="IL1405" s="37"/>
      <c r="IM1405" s="37"/>
      <c r="IN1405" s="37"/>
      <c r="IO1405" s="37"/>
      <c r="IP1405" s="37"/>
      <c r="IQ1405" s="37"/>
    </row>
    <row r="1406" spans="1:251" s="51" customFormat="1" ht="13.5">
      <c r="A1406" s="43"/>
      <c r="B1406" s="135"/>
      <c r="C1406" s="136"/>
      <c r="D1406" s="136"/>
      <c r="E1406" s="136"/>
      <c r="F1406" s="136"/>
      <c r="G1406" s="136"/>
      <c r="H1406" s="136"/>
      <c r="I1406" s="136"/>
      <c r="J1406" s="136"/>
      <c r="K1406" s="136"/>
      <c r="L1406" s="136"/>
      <c r="M1406" s="136"/>
      <c r="N1406" s="136"/>
      <c r="O1406" s="136"/>
      <c r="P1406" s="136"/>
      <c r="Q1406" s="136"/>
      <c r="R1406" s="136"/>
      <c r="S1406" s="136"/>
      <c r="T1406" s="136"/>
      <c r="U1406" s="136"/>
      <c r="V1406" s="136"/>
      <c r="W1406" s="136"/>
      <c r="X1406" s="136"/>
      <c r="Y1406" s="136"/>
      <c r="Z1406" s="137"/>
      <c r="AA1406" s="139"/>
      <c r="AB1406" s="136"/>
      <c r="AC1406" s="136"/>
      <c r="AD1406" s="136"/>
      <c r="AE1406" s="136"/>
      <c r="AF1406" s="136"/>
      <c r="AG1406" s="136"/>
      <c r="AH1406" s="136"/>
      <c r="AI1406" s="137"/>
      <c r="AJ1406" s="139"/>
      <c r="AK1406" s="136"/>
      <c r="AL1406" s="136"/>
      <c r="AM1406" s="136"/>
      <c r="AN1406" s="136"/>
      <c r="AO1406" s="136"/>
      <c r="AP1406" s="136"/>
      <c r="AQ1406" s="136"/>
      <c r="AR1406" s="137"/>
      <c r="AS1406" s="139"/>
      <c r="AT1406" s="136"/>
      <c r="AU1406" s="136"/>
      <c r="AV1406" s="136"/>
      <c r="AW1406" s="136"/>
      <c r="AX1406" s="141"/>
      <c r="AY1406" s="37"/>
      <c r="AZ1406" s="37"/>
      <c r="BA1406" s="37"/>
      <c r="BB1406" s="58"/>
      <c r="BC1406" s="59"/>
      <c r="BE1406" s="37"/>
      <c r="BF1406" s="37"/>
      <c r="BG1406" s="37"/>
      <c r="BH1406" s="37"/>
      <c r="BI1406" s="37"/>
      <c r="BJ1406" s="37"/>
      <c r="BK1406" s="37"/>
      <c r="BL1406" s="37"/>
      <c r="BM1406" s="37"/>
      <c r="BN1406" s="37"/>
      <c r="BO1406" s="37"/>
      <c r="BP1406" s="37"/>
      <c r="BQ1406" s="37"/>
      <c r="BR1406" s="37"/>
      <c r="BS1406" s="37"/>
      <c r="BT1406" s="37"/>
      <c r="BU1406" s="37"/>
      <c r="BV1406" s="37"/>
      <c r="BW1406" s="37"/>
      <c r="BX1406" s="37"/>
      <c r="BY1406" s="37"/>
      <c r="BZ1406" s="37"/>
      <c r="CA1406" s="37"/>
      <c r="CB1406" s="37"/>
      <c r="CC1406" s="37"/>
      <c r="CD1406" s="37"/>
      <c r="CE1406" s="37"/>
      <c r="CF1406" s="37"/>
      <c r="CG1406" s="37"/>
      <c r="CH1406" s="37"/>
      <c r="CI1406" s="37"/>
      <c r="CJ1406" s="37"/>
      <c r="CK1406" s="37"/>
      <c r="CL1406" s="37"/>
      <c r="CM1406" s="37"/>
      <c r="CN1406" s="37"/>
      <c r="CO1406" s="37"/>
      <c r="CP1406" s="37"/>
      <c r="CQ1406" s="37"/>
      <c r="CR1406" s="37"/>
      <c r="CS1406" s="37"/>
      <c r="CT1406" s="37"/>
      <c r="CU1406" s="37"/>
      <c r="CV1406" s="37"/>
      <c r="CW1406" s="37"/>
      <c r="CX1406" s="37"/>
      <c r="CY1406" s="37"/>
      <c r="CZ1406" s="37"/>
      <c r="DA1406" s="37"/>
      <c r="DB1406" s="37"/>
      <c r="DC1406" s="37"/>
      <c r="DD1406" s="37"/>
      <c r="DE1406" s="37"/>
      <c r="DF1406" s="37"/>
      <c r="DG1406" s="37"/>
      <c r="DH1406" s="37"/>
      <c r="DI1406" s="37"/>
      <c r="DJ1406" s="37"/>
      <c r="DK1406" s="37"/>
      <c r="DL1406" s="37"/>
      <c r="DM1406" s="37"/>
      <c r="DN1406" s="37"/>
      <c r="DO1406" s="37"/>
      <c r="DP1406" s="37"/>
      <c r="DQ1406" s="37"/>
      <c r="DR1406" s="37"/>
      <c r="DS1406" s="37"/>
      <c r="DT1406" s="37"/>
      <c r="DU1406" s="37"/>
      <c r="DV1406" s="37"/>
      <c r="DW1406" s="37"/>
      <c r="DX1406" s="37"/>
      <c r="DY1406" s="37"/>
      <c r="DZ1406" s="37"/>
      <c r="EA1406" s="37"/>
      <c r="EB1406" s="37"/>
      <c r="EC1406" s="37"/>
      <c r="ED1406" s="37"/>
      <c r="EE1406" s="37"/>
      <c r="EF1406" s="37"/>
      <c r="EG1406" s="37"/>
      <c r="EH1406" s="37"/>
      <c r="EI1406" s="37"/>
      <c r="EJ1406" s="37"/>
      <c r="EK1406" s="37"/>
      <c r="EL1406" s="37"/>
      <c r="EM1406" s="37"/>
      <c r="EN1406" s="37"/>
      <c r="EO1406" s="37"/>
      <c r="EP1406" s="37"/>
      <c r="EQ1406" s="37"/>
      <c r="ER1406" s="37"/>
      <c r="ES1406" s="37"/>
      <c r="ET1406" s="37"/>
      <c r="EU1406" s="37"/>
      <c r="EV1406" s="37"/>
      <c r="EW1406" s="37"/>
      <c r="EX1406" s="37"/>
      <c r="EY1406" s="37"/>
      <c r="EZ1406" s="37"/>
      <c r="FA1406" s="37"/>
      <c r="FB1406" s="37"/>
      <c r="FC1406" s="37"/>
      <c r="FD1406" s="37"/>
      <c r="FE1406" s="37"/>
      <c r="FF1406" s="37"/>
      <c r="FG1406" s="37"/>
      <c r="FH1406" s="37"/>
      <c r="FI1406" s="37"/>
      <c r="FJ1406" s="37"/>
      <c r="FK1406" s="37"/>
      <c r="FL1406" s="37"/>
      <c r="FM1406" s="37"/>
      <c r="FN1406" s="37"/>
      <c r="FO1406" s="37"/>
      <c r="FP1406" s="37"/>
      <c r="FQ1406" s="37"/>
      <c r="FR1406" s="37"/>
      <c r="FS1406" s="37"/>
      <c r="FT1406" s="37"/>
      <c r="FU1406" s="37"/>
      <c r="FV1406" s="37"/>
      <c r="FW1406" s="37"/>
      <c r="FX1406" s="37"/>
      <c r="FY1406" s="37"/>
      <c r="FZ1406" s="37"/>
      <c r="GA1406" s="37"/>
      <c r="GB1406" s="37"/>
      <c r="GC1406" s="37"/>
      <c r="GD1406" s="37"/>
      <c r="GE1406" s="37"/>
      <c r="GF1406" s="37"/>
      <c r="GG1406" s="37"/>
      <c r="GH1406" s="37"/>
      <c r="GI1406" s="37"/>
      <c r="GJ1406" s="37"/>
      <c r="GK1406" s="37"/>
      <c r="GL1406" s="37"/>
      <c r="GM1406" s="37"/>
      <c r="GN1406" s="37"/>
      <c r="GO1406" s="37"/>
      <c r="GP1406" s="37"/>
      <c r="GQ1406" s="37"/>
      <c r="GR1406" s="37"/>
      <c r="GS1406" s="37"/>
      <c r="GT1406" s="37"/>
      <c r="GU1406" s="37"/>
      <c r="GV1406" s="37"/>
      <c r="GW1406" s="37"/>
      <c r="GX1406" s="37"/>
      <c r="GY1406" s="37"/>
      <c r="GZ1406" s="37"/>
      <c r="HA1406" s="37"/>
      <c r="HB1406" s="37"/>
      <c r="HC1406" s="37"/>
      <c r="HD1406" s="37"/>
      <c r="HE1406" s="37"/>
      <c r="HF1406" s="37"/>
      <c r="HG1406" s="37"/>
      <c r="HH1406" s="37"/>
      <c r="HI1406" s="37"/>
      <c r="HJ1406" s="37"/>
      <c r="HK1406" s="37"/>
      <c r="HL1406" s="37"/>
      <c r="HM1406" s="37"/>
      <c r="HN1406" s="37"/>
      <c r="HO1406" s="37"/>
      <c r="HP1406" s="37"/>
      <c r="HQ1406" s="37"/>
      <c r="HR1406" s="37"/>
      <c r="HS1406" s="37"/>
      <c r="HT1406" s="37"/>
      <c r="HU1406" s="37"/>
      <c r="HV1406" s="37"/>
      <c r="HW1406" s="37"/>
      <c r="HX1406" s="37"/>
      <c r="HY1406" s="37"/>
      <c r="HZ1406" s="37"/>
      <c r="IA1406" s="37"/>
      <c r="IB1406" s="37"/>
      <c r="IC1406" s="37"/>
      <c r="ID1406" s="37"/>
      <c r="IE1406" s="37"/>
      <c r="IF1406" s="37"/>
      <c r="IG1406" s="37"/>
      <c r="IH1406" s="37"/>
      <c r="II1406" s="37"/>
      <c r="IJ1406" s="37"/>
      <c r="IK1406" s="37"/>
      <c r="IL1406" s="37"/>
      <c r="IM1406" s="37"/>
      <c r="IN1406" s="37"/>
      <c r="IO1406" s="37"/>
      <c r="IP1406" s="37"/>
      <c r="IQ1406" s="37"/>
    </row>
    <row r="1407" spans="1:251" s="51" customFormat="1" ht="18.75" customHeight="1">
      <c r="A1407" s="43"/>
      <c r="B1407" s="60"/>
      <c r="C1407" s="104" t="s">
        <v>514</v>
      </c>
      <c r="D1407" s="105"/>
      <c r="E1407" s="105"/>
      <c r="F1407" s="105"/>
      <c r="G1407" s="105"/>
      <c r="H1407" s="105"/>
      <c r="I1407" s="105"/>
      <c r="J1407" s="105"/>
      <c r="K1407" s="105"/>
      <c r="L1407" s="105"/>
      <c r="M1407" s="105"/>
      <c r="N1407" s="105"/>
      <c r="O1407" s="105"/>
      <c r="P1407" s="105"/>
      <c r="Q1407" s="105"/>
      <c r="R1407" s="105"/>
      <c r="S1407" s="105"/>
      <c r="T1407" s="105"/>
      <c r="U1407" s="105"/>
      <c r="V1407" s="105"/>
      <c r="W1407" s="105"/>
      <c r="X1407" s="105"/>
      <c r="Y1407" s="105"/>
      <c r="Z1407" s="106"/>
      <c r="AA1407" s="107">
        <v>2532</v>
      </c>
      <c r="AB1407" s="108"/>
      <c r="AC1407" s="108"/>
      <c r="AD1407" s="108"/>
      <c r="AE1407" s="108"/>
      <c r="AF1407" s="108"/>
      <c r="AG1407" s="108"/>
      <c r="AH1407" s="108"/>
      <c r="AI1407" s="109"/>
      <c r="AJ1407" s="107">
        <v>2532</v>
      </c>
      <c r="AK1407" s="108"/>
      <c r="AL1407" s="108"/>
      <c r="AM1407" s="108"/>
      <c r="AN1407" s="108"/>
      <c r="AO1407" s="108"/>
      <c r="AP1407" s="108"/>
      <c r="AQ1407" s="108"/>
      <c r="AR1407" s="109"/>
      <c r="AS1407" s="110"/>
      <c r="AT1407" s="111"/>
      <c r="AU1407" s="111"/>
      <c r="AV1407" s="111"/>
      <c r="AW1407" s="111"/>
      <c r="AX1407" s="112"/>
      <c r="AY1407" s="37"/>
      <c r="AZ1407" s="37"/>
      <c r="BA1407" s="37"/>
      <c r="BB1407" s="37"/>
      <c r="BC1407" s="37"/>
      <c r="BD1407" s="37"/>
      <c r="BE1407" s="37"/>
      <c r="BF1407" s="37"/>
      <c r="BG1407" s="37"/>
      <c r="BH1407" s="37"/>
      <c r="BI1407" s="37"/>
      <c r="BJ1407" s="37"/>
      <c r="BK1407" s="37"/>
      <c r="BL1407" s="37"/>
      <c r="BM1407" s="37"/>
      <c r="BN1407" s="37"/>
      <c r="BO1407" s="37"/>
      <c r="BP1407" s="37"/>
      <c r="BQ1407" s="37"/>
      <c r="BR1407" s="37"/>
      <c r="BS1407" s="37"/>
      <c r="BT1407" s="37"/>
      <c r="BU1407" s="37"/>
      <c r="BV1407" s="37"/>
      <c r="BW1407" s="37"/>
      <c r="BX1407" s="37"/>
      <c r="BY1407" s="37"/>
      <c r="BZ1407" s="37"/>
      <c r="CA1407" s="37"/>
      <c r="CB1407" s="37"/>
      <c r="CC1407" s="37"/>
      <c r="CD1407" s="37"/>
      <c r="CE1407" s="37"/>
      <c r="CF1407" s="37"/>
      <c r="CG1407" s="37"/>
      <c r="CH1407" s="37"/>
      <c r="CI1407" s="37"/>
      <c r="CJ1407" s="37"/>
      <c r="CK1407" s="37"/>
      <c r="CL1407" s="37"/>
      <c r="CM1407" s="37"/>
      <c r="CN1407" s="37"/>
      <c r="CO1407" s="37"/>
      <c r="CP1407" s="37"/>
      <c r="CQ1407" s="37"/>
      <c r="CR1407" s="37"/>
      <c r="CS1407" s="37"/>
      <c r="CT1407" s="37"/>
      <c r="CU1407" s="37"/>
      <c r="CV1407" s="37"/>
      <c r="CW1407" s="37"/>
      <c r="CX1407" s="37"/>
      <c r="CY1407" s="37"/>
      <c r="CZ1407" s="37"/>
      <c r="DA1407" s="37"/>
      <c r="DB1407" s="37"/>
      <c r="DC1407" s="37"/>
      <c r="DD1407" s="37"/>
      <c r="DE1407" s="37"/>
      <c r="DF1407" s="37"/>
      <c r="DG1407" s="37"/>
      <c r="DH1407" s="37"/>
      <c r="DI1407" s="37"/>
      <c r="DJ1407" s="37"/>
      <c r="DK1407" s="37"/>
      <c r="DL1407" s="37"/>
      <c r="DM1407" s="37"/>
      <c r="DN1407" s="37"/>
      <c r="DO1407" s="37"/>
      <c r="DP1407" s="37"/>
      <c r="DQ1407" s="37"/>
      <c r="DR1407" s="37"/>
      <c r="DS1407" s="37"/>
      <c r="DT1407" s="37"/>
      <c r="DU1407" s="37"/>
      <c r="DV1407" s="37"/>
      <c r="DW1407" s="37"/>
      <c r="DX1407" s="37"/>
      <c r="DY1407" s="37"/>
      <c r="DZ1407" s="37"/>
      <c r="EA1407" s="37"/>
      <c r="EB1407" s="37"/>
      <c r="EC1407" s="37"/>
      <c r="ED1407" s="37"/>
      <c r="EE1407" s="37"/>
      <c r="EF1407" s="37"/>
      <c r="EG1407" s="37"/>
      <c r="EH1407" s="37"/>
      <c r="EI1407" s="37"/>
      <c r="EJ1407" s="37"/>
      <c r="EK1407" s="37"/>
      <c r="EL1407" s="37"/>
      <c r="EM1407" s="37"/>
      <c r="EN1407" s="37"/>
      <c r="EO1407" s="37"/>
      <c r="EP1407" s="37"/>
      <c r="EQ1407" s="37"/>
      <c r="ER1407" s="37"/>
      <c r="ES1407" s="37"/>
      <c r="ET1407" s="37"/>
      <c r="EU1407" s="37"/>
      <c r="EV1407" s="37"/>
      <c r="EW1407" s="37"/>
      <c r="EX1407" s="37"/>
      <c r="EY1407" s="37"/>
      <c r="EZ1407" s="37"/>
      <c r="FA1407" s="37"/>
      <c r="FB1407" s="37"/>
      <c r="FC1407" s="37"/>
      <c r="FD1407" s="37"/>
      <c r="FE1407" s="37"/>
      <c r="FF1407" s="37"/>
      <c r="FG1407" s="37"/>
      <c r="FH1407" s="37"/>
      <c r="FI1407" s="37"/>
      <c r="FJ1407" s="37"/>
      <c r="FK1407" s="37"/>
      <c r="FL1407" s="37"/>
      <c r="FM1407" s="37"/>
      <c r="FN1407" s="37"/>
      <c r="FO1407" s="37"/>
      <c r="FP1407" s="37"/>
      <c r="FQ1407" s="37"/>
      <c r="FR1407" s="37"/>
      <c r="FS1407" s="37"/>
      <c r="FT1407" s="37"/>
      <c r="FU1407" s="37"/>
      <c r="FV1407" s="37"/>
      <c r="FW1407" s="37"/>
      <c r="FX1407" s="37"/>
      <c r="FY1407" s="37"/>
      <c r="FZ1407" s="37"/>
      <c r="GA1407" s="37"/>
      <c r="GB1407" s="37"/>
      <c r="GC1407" s="37"/>
      <c r="GD1407" s="37"/>
      <c r="GE1407" s="37"/>
      <c r="GF1407" s="37"/>
      <c r="GG1407" s="37"/>
      <c r="GH1407" s="37"/>
      <c r="GI1407" s="37"/>
      <c r="GJ1407" s="37"/>
      <c r="GK1407" s="37"/>
      <c r="GL1407" s="37"/>
      <c r="GM1407" s="37"/>
      <c r="GN1407" s="37"/>
      <c r="GO1407" s="37"/>
      <c r="GP1407" s="37"/>
      <c r="GQ1407" s="37"/>
      <c r="GR1407" s="37"/>
      <c r="GS1407" s="37"/>
      <c r="GT1407" s="37"/>
      <c r="GU1407" s="37"/>
      <c r="GV1407" s="37"/>
      <c r="GW1407" s="37"/>
      <c r="GX1407" s="37"/>
      <c r="GY1407" s="37"/>
      <c r="GZ1407" s="37"/>
      <c r="HA1407" s="37"/>
      <c r="HB1407" s="37"/>
      <c r="HC1407" s="37"/>
      <c r="HD1407" s="37"/>
      <c r="HE1407" s="37"/>
      <c r="HF1407" s="37"/>
      <c r="HG1407" s="37"/>
      <c r="HH1407" s="37"/>
      <c r="HI1407" s="37"/>
      <c r="HJ1407" s="37"/>
      <c r="HK1407" s="37"/>
      <c r="HL1407" s="37"/>
      <c r="HM1407" s="37"/>
      <c r="HN1407" s="37"/>
      <c r="HO1407" s="37"/>
      <c r="HP1407" s="37"/>
      <c r="HQ1407" s="37"/>
      <c r="HR1407" s="37"/>
      <c r="HS1407" s="37"/>
      <c r="HT1407" s="37"/>
      <c r="HU1407" s="37"/>
      <c r="HV1407" s="37"/>
      <c r="HW1407" s="37"/>
      <c r="HX1407" s="37"/>
      <c r="HY1407" s="37"/>
      <c r="HZ1407" s="37"/>
      <c r="IA1407" s="37"/>
      <c r="IB1407" s="37"/>
      <c r="IC1407" s="37"/>
      <c r="ID1407" s="37"/>
      <c r="IE1407" s="37"/>
      <c r="IF1407" s="37"/>
      <c r="IG1407" s="37"/>
      <c r="IH1407" s="37"/>
      <c r="II1407" s="37"/>
      <c r="IJ1407" s="37"/>
      <c r="IK1407" s="37"/>
      <c r="IL1407" s="37"/>
      <c r="IM1407" s="37"/>
      <c r="IN1407" s="37"/>
      <c r="IO1407" s="37"/>
      <c r="IP1407" s="37"/>
      <c r="IQ1407" s="37"/>
    </row>
    <row r="1408" spans="1:251" s="51" customFormat="1" ht="18.75" customHeight="1" thickBot="1">
      <c r="A1408" s="43"/>
      <c r="B1408" s="113" t="s">
        <v>253</v>
      </c>
      <c r="C1408" s="114"/>
      <c r="D1408" s="114"/>
      <c r="E1408" s="114"/>
      <c r="F1408" s="114"/>
      <c r="G1408" s="114"/>
      <c r="H1408" s="114"/>
      <c r="I1408" s="114"/>
      <c r="J1408" s="114"/>
      <c r="K1408" s="114"/>
      <c r="L1408" s="114"/>
      <c r="M1408" s="114"/>
      <c r="N1408" s="114"/>
      <c r="O1408" s="114"/>
      <c r="P1408" s="114"/>
      <c r="Q1408" s="114"/>
      <c r="R1408" s="114"/>
      <c r="S1408" s="114"/>
      <c r="T1408" s="114"/>
      <c r="U1408" s="114"/>
      <c r="V1408" s="114"/>
      <c r="W1408" s="114"/>
      <c r="X1408" s="114"/>
      <c r="Y1408" s="114"/>
      <c r="Z1408" s="115"/>
      <c r="AA1408" s="116">
        <f>SUM(AA1404:AI1407)</f>
        <v>2532</v>
      </c>
      <c r="AB1408" s="117"/>
      <c r="AC1408" s="117"/>
      <c r="AD1408" s="117"/>
      <c r="AE1408" s="117"/>
      <c r="AF1408" s="117"/>
      <c r="AG1408" s="117"/>
      <c r="AH1408" s="117"/>
      <c r="AI1408" s="118"/>
      <c r="AJ1408" s="116">
        <f>SUM(AJ1404:AR1407)</f>
        <v>2532</v>
      </c>
      <c r="AK1408" s="117"/>
      <c r="AL1408" s="117"/>
      <c r="AM1408" s="117"/>
      <c r="AN1408" s="117"/>
      <c r="AO1408" s="117"/>
      <c r="AP1408" s="117"/>
      <c r="AQ1408" s="117"/>
      <c r="AR1408" s="118"/>
      <c r="AS1408" s="119"/>
      <c r="AT1408" s="120"/>
      <c r="AU1408" s="120"/>
      <c r="AV1408" s="120"/>
      <c r="AW1408" s="120"/>
      <c r="AX1408" s="121"/>
      <c r="AY1408" s="37"/>
      <c r="AZ1408" s="37"/>
      <c r="BA1408" s="37"/>
      <c r="BB1408" s="37"/>
      <c r="BC1408" s="37"/>
      <c r="BD1408" s="37"/>
      <c r="BE1408" s="37"/>
      <c r="BF1408" s="37"/>
      <c r="BG1408" s="37"/>
      <c r="BH1408" s="37"/>
      <c r="BI1408" s="37"/>
      <c r="BJ1408" s="37"/>
      <c r="BK1408" s="37"/>
      <c r="BL1408" s="37"/>
      <c r="BM1408" s="37"/>
      <c r="BN1408" s="37"/>
      <c r="BO1408" s="37"/>
      <c r="BP1408" s="37"/>
      <c r="BQ1408" s="37"/>
      <c r="BR1408" s="37"/>
      <c r="BS1408" s="37"/>
      <c r="BT1408" s="37"/>
      <c r="BU1408" s="37"/>
      <c r="BV1408" s="37"/>
      <c r="BW1408" s="37"/>
      <c r="BX1408" s="37"/>
      <c r="BY1408" s="37"/>
      <c r="BZ1408" s="37"/>
      <c r="CA1408" s="37"/>
      <c r="CB1408" s="37"/>
      <c r="CC1408" s="37"/>
      <c r="CD1408" s="37"/>
      <c r="CE1408" s="37"/>
      <c r="CF1408" s="37"/>
      <c r="CG1408" s="37"/>
      <c r="CH1408" s="37"/>
      <c r="CI1408" s="37"/>
      <c r="CJ1408" s="37"/>
      <c r="CK1408" s="37"/>
      <c r="CL1408" s="37"/>
      <c r="CM1408" s="37"/>
      <c r="CN1408" s="37"/>
      <c r="CO1408" s="37"/>
      <c r="CP1408" s="37"/>
      <c r="CQ1408" s="37"/>
      <c r="CR1408" s="37"/>
      <c r="CS1408" s="37"/>
      <c r="CT1408" s="37"/>
      <c r="CU1408" s="37"/>
      <c r="CV1408" s="37"/>
      <c r="CW1408" s="37"/>
      <c r="CX1408" s="37"/>
      <c r="CY1408" s="37"/>
      <c r="CZ1408" s="37"/>
      <c r="DA1408" s="37"/>
      <c r="DB1408" s="37"/>
      <c r="DC1408" s="37"/>
      <c r="DD1408" s="37"/>
      <c r="DE1408" s="37"/>
      <c r="DF1408" s="37"/>
      <c r="DG1408" s="37"/>
      <c r="DH1408" s="37"/>
      <c r="DI1408" s="37"/>
      <c r="DJ1408" s="37"/>
      <c r="DK1408" s="37"/>
      <c r="DL1408" s="37"/>
      <c r="DM1408" s="37"/>
      <c r="DN1408" s="37"/>
      <c r="DO1408" s="37"/>
      <c r="DP1408" s="37"/>
      <c r="DQ1408" s="37"/>
      <c r="DR1408" s="37"/>
      <c r="DS1408" s="37"/>
      <c r="DT1408" s="37"/>
      <c r="DU1408" s="37"/>
      <c r="DV1408" s="37"/>
      <c r="DW1408" s="37"/>
      <c r="DX1408" s="37"/>
      <c r="DY1408" s="37"/>
      <c r="DZ1408" s="37"/>
      <c r="EA1408" s="37"/>
      <c r="EB1408" s="37"/>
      <c r="EC1408" s="37"/>
      <c r="ED1408" s="37"/>
      <c r="EE1408" s="37"/>
      <c r="EF1408" s="37"/>
      <c r="EG1408" s="37"/>
      <c r="EH1408" s="37"/>
      <c r="EI1408" s="37"/>
      <c r="EJ1408" s="37"/>
      <c r="EK1408" s="37"/>
      <c r="EL1408" s="37"/>
      <c r="EM1408" s="37"/>
      <c r="EN1408" s="37"/>
      <c r="EO1408" s="37"/>
      <c r="EP1408" s="37"/>
      <c r="EQ1408" s="37"/>
      <c r="ER1408" s="37"/>
      <c r="ES1408" s="37"/>
      <c r="ET1408" s="37"/>
      <c r="EU1408" s="37"/>
      <c r="EV1408" s="37"/>
      <c r="EW1408" s="37"/>
      <c r="EX1408" s="37"/>
      <c r="EY1408" s="37"/>
      <c r="EZ1408" s="37"/>
      <c r="FA1408" s="37"/>
      <c r="FB1408" s="37"/>
      <c r="FC1408" s="37"/>
      <c r="FD1408" s="37"/>
      <c r="FE1408" s="37"/>
      <c r="FF1408" s="37"/>
      <c r="FG1408" s="37"/>
      <c r="FH1408" s="37"/>
      <c r="FI1408" s="37"/>
      <c r="FJ1408" s="37"/>
      <c r="FK1408" s="37"/>
      <c r="FL1408" s="37"/>
      <c r="FM1408" s="37"/>
      <c r="FN1408" s="37"/>
      <c r="FO1408" s="37"/>
      <c r="FP1408" s="37"/>
      <c r="FQ1408" s="37"/>
      <c r="FR1408" s="37"/>
      <c r="FS1408" s="37"/>
      <c r="FT1408" s="37"/>
      <c r="FU1408" s="37"/>
      <c r="FV1408" s="37"/>
      <c r="FW1408" s="37"/>
      <c r="FX1408" s="37"/>
      <c r="FY1408" s="37"/>
      <c r="FZ1408" s="37"/>
      <c r="GA1408" s="37"/>
      <c r="GB1408" s="37"/>
      <c r="GC1408" s="37"/>
      <c r="GD1408" s="37"/>
      <c r="GE1408" s="37"/>
      <c r="GF1408" s="37"/>
      <c r="GG1408" s="37"/>
      <c r="GH1408" s="37"/>
      <c r="GI1408" s="37"/>
      <c r="GJ1408" s="37"/>
      <c r="GK1408" s="37"/>
      <c r="GL1408" s="37"/>
      <c r="GM1408" s="37"/>
      <c r="GN1408" s="37"/>
      <c r="GO1408" s="37"/>
      <c r="GP1408" s="37"/>
      <c r="GQ1408" s="37"/>
      <c r="GR1408" s="37"/>
      <c r="GS1408" s="37"/>
      <c r="GT1408" s="37"/>
      <c r="GU1408" s="37"/>
      <c r="GV1408" s="37"/>
      <c r="GW1408" s="37"/>
      <c r="GX1408" s="37"/>
      <c r="GY1408" s="37"/>
      <c r="GZ1408" s="37"/>
      <c r="HA1408" s="37"/>
      <c r="HB1408" s="37"/>
      <c r="HC1408" s="37"/>
      <c r="HD1408" s="37"/>
      <c r="HE1408" s="37"/>
      <c r="HF1408" s="37"/>
      <c r="HG1408" s="37"/>
      <c r="HH1408" s="37"/>
      <c r="HI1408" s="37"/>
      <c r="HJ1408" s="37"/>
      <c r="HK1408" s="37"/>
      <c r="HL1408" s="37"/>
      <c r="HM1408" s="37"/>
      <c r="HN1408" s="37"/>
      <c r="HO1408" s="37"/>
      <c r="HP1408" s="37"/>
      <c r="HQ1408" s="37"/>
      <c r="HR1408" s="37"/>
      <c r="HS1408" s="37"/>
      <c r="HT1408" s="37"/>
      <c r="HU1408" s="37"/>
      <c r="HV1408" s="37"/>
      <c r="HW1408" s="37"/>
      <c r="HX1408" s="37"/>
      <c r="HY1408" s="37"/>
      <c r="HZ1408" s="37"/>
      <c r="IA1408" s="37"/>
      <c r="IB1408" s="37"/>
      <c r="IC1408" s="37"/>
      <c r="ID1408" s="37"/>
      <c r="IE1408" s="37"/>
      <c r="IF1408" s="37"/>
      <c r="IG1408" s="37"/>
      <c r="IH1408" s="37"/>
      <c r="II1408" s="37"/>
      <c r="IJ1408" s="37"/>
      <c r="IK1408" s="37"/>
      <c r="IL1408" s="37"/>
      <c r="IM1408" s="37"/>
      <c r="IN1408" s="37"/>
      <c r="IO1408" s="37"/>
      <c r="IP1408" s="37"/>
      <c r="IQ1408" s="37"/>
    </row>
    <row r="1409" spans="1:251" s="51" customFormat="1" ht="18.75" customHeight="1">
      <c r="A1409" s="43"/>
      <c r="B1409" s="48"/>
      <c r="C1409" s="155"/>
      <c r="D1409" s="156"/>
      <c r="E1409" s="156"/>
      <c r="F1409" s="156"/>
      <c r="G1409" s="156"/>
      <c r="H1409" s="156"/>
      <c r="I1409" s="156"/>
      <c r="J1409" s="156"/>
      <c r="K1409" s="156"/>
      <c r="L1409" s="156"/>
      <c r="M1409" s="156"/>
      <c r="N1409" s="156"/>
      <c r="O1409" s="156"/>
      <c r="P1409" s="156"/>
      <c r="Q1409" s="156"/>
      <c r="R1409" s="156"/>
      <c r="S1409" s="156"/>
      <c r="T1409" s="156"/>
      <c r="U1409" s="156"/>
      <c r="V1409" s="156"/>
      <c r="W1409" s="156"/>
      <c r="X1409" s="156"/>
      <c r="Y1409" s="156"/>
      <c r="Z1409" s="156"/>
      <c r="AA1409" s="157"/>
      <c r="AB1409" s="158"/>
      <c r="AC1409" s="158"/>
      <c r="AD1409" s="158"/>
      <c r="AE1409" s="158"/>
      <c r="AF1409" s="158"/>
      <c r="AG1409" s="158"/>
      <c r="AH1409" s="158"/>
      <c r="AI1409" s="158"/>
      <c r="AJ1409" s="157"/>
      <c r="AK1409" s="158"/>
      <c r="AL1409" s="158"/>
      <c r="AM1409" s="158"/>
      <c r="AN1409" s="158"/>
      <c r="AO1409" s="158"/>
      <c r="AP1409" s="158"/>
      <c r="AQ1409" s="158"/>
      <c r="AR1409" s="158"/>
      <c r="AS1409" s="159"/>
      <c r="AT1409" s="133"/>
      <c r="AU1409" s="133"/>
      <c r="AV1409" s="133"/>
      <c r="AW1409" s="133"/>
      <c r="AX1409" s="133"/>
      <c r="AY1409" s="37"/>
      <c r="AZ1409" s="37"/>
      <c r="BA1409" s="37"/>
      <c r="BB1409" s="37"/>
      <c r="BC1409" s="37"/>
      <c r="BD1409" s="37"/>
      <c r="BE1409" s="37"/>
      <c r="BF1409" s="37"/>
      <c r="BG1409" s="37"/>
      <c r="BH1409" s="37"/>
      <c r="BI1409" s="37"/>
      <c r="BJ1409" s="37"/>
      <c r="BK1409" s="37"/>
      <c r="BL1409" s="37"/>
      <c r="BM1409" s="37"/>
      <c r="BN1409" s="37"/>
      <c r="BO1409" s="37"/>
      <c r="BP1409" s="37"/>
      <c r="BQ1409" s="37"/>
      <c r="BR1409" s="37"/>
      <c r="BS1409" s="37"/>
      <c r="BT1409" s="37"/>
      <c r="BU1409" s="37"/>
      <c r="BV1409" s="37"/>
      <c r="BW1409" s="37"/>
      <c r="BX1409" s="37"/>
      <c r="BY1409" s="37"/>
      <c r="BZ1409" s="37"/>
      <c r="CA1409" s="37"/>
      <c r="CB1409" s="37"/>
      <c r="CC1409" s="37"/>
      <c r="CD1409" s="37"/>
      <c r="CE1409" s="37"/>
      <c r="CF1409" s="37"/>
      <c r="CG1409" s="37"/>
      <c r="CH1409" s="37"/>
      <c r="CI1409" s="37"/>
      <c r="CJ1409" s="37"/>
      <c r="CK1409" s="37"/>
      <c r="CL1409" s="37"/>
      <c r="CM1409" s="37"/>
      <c r="CN1409" s="37"/>
      <c r="CO1409" s="37"/>
      <c r="CP1409" s="37"/>
      <c r="CQ1409" s="37"/>
      <c r="CR1409" s="37"/>
      <c r="CS1409" s="37"/>
      <c r="CT1409" s="37"/>
      <c r="CU1409" s="37"/>
      <c r="CV1409" s="37"/>
      <c r="CW1409" s="37"/>
      <c r="CX1409" s="37"/>
      <c r="CY1409" s="37"/>
      <c r="CZ1409" s="37"/>
      <c r="DA1409" s="37"/>
      <c r="DB1409" s="37"/>
      <c r="DC1409" s="37"/>
      <c r="DD1409" s="37"/>
      <c r="DE1409" s="37"/>
      <c r="DF1409" s="37"/>
      <c r="DG1409" s="37"/>
      <c r="DH1409" s="37"/>
      <c r="DI1409" s="37"/>
      <c r="DJ1409" s="37"/>
      <c r="DK1409" s="37"/>
      <c r="DL1409" s="37"/>
      <c r="DM1409" s="37"/>
      <c r="DN1409" s="37"/>
      <c r="DO1409" s="37"/>
      <c r="DP1409" s="37"/>
      <c r="DQ1409" s="37"/>
      <c r="DR1409" s="37"/>
      <c r="DS1409" s="37"/>
      <c r="DT1409" s="37"/>
      <c r="DU1409" s="37"/>
      <c r="DV1409" s="37"/>
      <c r="DW1409" s="37"/>
      <c r="DX1409" s="37"/>
      <c r="DY1409" s="37"/>
      <c r="DZ1409" s="37"/>
      <c r="EA1409" s="37"/>
      <c r="EB1409" s="37"/>
      <c r="EC1409" s="37"/>
      <c r="ED1409" s="37"/>
      <c r="EE1409" s="37"/>
      <c r="EF1409" s="37"/>
      <c r="EG1409" s="37"/>
      <c r="EH1409" s="37"/>
      <c r="EI1409" s="37"/>
      <c r="EJ1409" s="37"/>
      <c r="EK1409" s="37"/>
      <c r="EL1409" s="37"/>
      <c r="EM1409" s="37"/>
      <c r="EN1409" s="37"/>
      <c r="EO1409" s="37"/>
      <c r="EP1409" s="37"/>
      <c r="EQ1409" s="37"/>
      <c r="ER1409" s="37"/>
      <c r="ES1409" s="37"/>
      <c r="ET1409" s="37"/>
      <c r="EU1409" s="37"/>
      <c r="EV1409" s="37"/>
      <c r="EW1409" s="37"/>
      <c r="EX1409" s="37"/>
      <c r="EY1409" s="37"/>
      <c r="EZ1409" s="37"/>
      <c r="FA1409" s="37"/>
      <c r="FB1409" s="37"/>
      <c r="FC1409" s="37"/>
      <c r="FD1409" s="37"/>
      <c r="FE1409" s="37"/>
      <c r="FF1409" s="37"/>
      <c r="FG1409" s="37"/>
      <c r="FH1409" s="37"/>
      <c r="FI1409" s="37"/>
      <c r="FJ1409" s="37"/>
      <c r="FK1409" s="37"/>
      <c r="FL1409" s="37"/>
      <c r="FM1409" s="37"/>
      <c r="FN1409" s="37"/>
      <c r="FO1409" s="37"/>
      <c r="FP1409" s="37"/>
      <c r="FQ1409" s="37"/>
      <c r="FR1409" s="37"/>
      <c r="FS1409" s="37"/>
      <c r="FT1409" s="37"/>
      <c r="FU1409" s="37"/>
      <c r="FV1409" s="37"/>
      <c r="FW1409" s="37"/>
      <c r="FX1409" s="37"/>
      <c r="FY1409" s="37"/>
      <c r="FZ1409" s="37"/>
      <c r="GA1409" s="37"/>
      <c r="GB1409" s="37"/>
      <c r="GC1409" s="37"/>
      <c r="GD1409" s="37"/>
      <c r="GE1409" s="37"/>
      <c r="GF1409" s="37"/>
      <c r="GG1409" s="37"/>
      <c r="GH1409" s="37"/>
      <c r="GI1409" s="37"/>
      <c r="GJ1409" s="37"/>
      <c r="GK1409" s="37"/>
      <c r="GL1409" s="37"/>
      <c r="GM1409" s="37"/>
      <c r="GN1409" s="37"/>
      <c r="GO1409" s="37"/>
      <c r="GP1409" s="37"/>
      <c r="GQ1409" s="37"/>
      <c r="GR1409" s="37"/>
      <c r="GS1409" s="37"/>
      <c r="GT1409" s="37"/>
      <c r="GU1409" s="37"/>
      <c r="GV1409" s="37"/>
      <c r="GW1409" s="37"/>
      <c r="GX1409" s="37"/>
      <c r="GY1409" s="37"/>
      <c r="GZ1409" s="37"/>
      <c r="HA1409" s="37"/>
      <c r="HB1409" s="37"/>
      <c r="HC1409" s="37"/>
      <c r="HD1409" s="37"/>
      <c r="HE1409" s="37"/>
      <c r="HF1409" s="37"/>
      <c r="HG1409" s="37"/>
      <c r="HH1409" s="37"/>
      <c r="HI1409" s="37"/>
      <c r="HJ1409" s="37"/>
      <c r="HK1409" s="37"/>
      <c r="HL1409" s="37"/>
      <c r="HM1409" s="37"/>
      <c r="HN1409" s="37"/>
      <c r="HO1409" s="37"/>
      <c r="HP1409" s="37"/>
      <c r="HQ1409" s="37"/>
      <c r="HR1409" s="37"/>
      <c r="HS1409" s="37"/>
      <c r="HT1409" s="37"/>
      <c r="HU1409" s="37"/>
      <c r="HV1409" s="37"/>
      <c r="HW1409" s="37"/>
      <c r="HX1409" s="37"/>
      <c r="HY1409" s="37"/>
      <c r="HZ1409" s="37"/>
      <c r="IA1409" s="37"/>
      <c r="IB1409" s="37"/>
      <c r="IC1409" s="37"/>
      <c r="ID1409" s="37"/>
      <c r="IE1409" s="37"/>
      <c r="IF1409" s="37"/>
      <c r="IG1409" s="37"/>
      <c r="IH1409" s="37"/>
      <c r="II1409" s="37"/>
      <c r="IJ1409" s="37"/>
      <c r="IK1409" s="37"/>
      <c r="IL1409" s="37"/>
      <c r="IM1409" s="37"/>
      <c r="IN1409" s="37"/>
      <c r="IO1409" s="37"/>
      <c r="IP1409" s="37"/>
      <c r="IQ1409" s="37"/>
    </row>
    <row r="1410" spans="1:251" s="51" customFormat="1" ht="18.75" customHeight="1">
      <c r="A1410" s="43"/>
      <c r="B1410" s="44"/>
      <c r="C1410" s="160"/>
      <c r="D1410" s="161"/>
      <c r="E1410" s="161"/>
      <c r="F1410" s="161"/>
      <c r="G1410" s="161"/>
      <c r="H1410" s="161"/>
      <c r="I1410" s="161"/>
      <c r="J1410" s="161"/>
      <c r="K1410" s="161"/>
      <c r="L1410" s="161"/>
      <c r="M1410" s="161"/>
      <c r="N1410" s="161"/>
      <c r="O1410" s="161"/>
      <c r="P1410" s="161"/>
      <c r="Q1410" s="161"/>
      <c r="R1410" s="161"/>
      <c r="S1410" s="161"/>
      <c r="T1410" s="161"/>
      <c r="U1410" s="161"/>
      <c r="V1410" s="161"/>
      <c r="W1410" s="161"/>
      <c r="X1410" s="161"/>
      <c r="Y1410" s="161"/>
      <c r="Z1410" s="161"/>
      <c r="AA1410" s="153"/>
      <c r="AB1410" s="154"/>
      <c r="AC1410" s="154"/>
      <c r="AD1410" s="154"/>
      <c r="AE1410" s="154"/>
      <c r="AF1410" s="154"/>
      <c r="AG1410" s="154"/>
      <c r="AH1410" s="154"/>
      <c r="AI1410" s="154"/>
      <c r="AJ1410" s="153"/>
      <c r="AK1410" s="154"/>
      <c r="AL1410" s="154"/>
      <c r="AM1410" s="154"/>
      <c r="AN1410" s="154"/>
      <c r="AO1410" s="154"/>
      <c r="AP1410" s="154"/>
      <c r="AQ1410" s="154"/>
      <c r="AR1410" s="154"/>
      <c r="AS1410" s="162"/>
      <c r="AT1410" s="150"/>
      <c r="AU1410" s="150"/>
      <c r="AV1410" s="150"/>
      <c r="AW1410" s="150"/>
      <c r="AX1410" s="150"/>
      <c r="AY1410" s="37"/>
      <c r="AZ1410" s="37"/>
      <c r="BA1410" s="37"/>
      <c r="BB1410" s="37"/>
      <c r="BC1410" s="37"/>
      <c r="BD1410" s="37"/>
      <c r="BE1410" s="37"/>
      <c r="BF1410" s="37"/>
      <c r="BG1410" s="37"/>
      <c r="BH1410" s="37"/>
      <c r="BI1410" s="37"/>
      <c r="BJ1410" s="37"/>
      <c r="BK1410" s="37"/>
      <c r="BL1410" s="37"/>
      <c r="BM1410" s="37"/>
      <c r="BN1410" s="37"/>
      <c r="BO1410" s="37"/>
      <c r="BP1410" s="37"/>
      <c r="BQ1410" s="37"/>
      <c r="BR1410" s="37"/>
      <c r="BS1410" s="37"/>
      <c r="BT1410" s="37"/>
      <c r="BU1410" s="37"/>
      <c r="BV1410" s="37"/>
      <c r="BW1410" s="37"/>
      <c r="BX1410" s="37"/>
      <c r="BY1410" s="37"/>
      <c r="BZ1410" s="37"/>
      <c r="CA1410" s="37"/>
      <c r="CB1410" s="37"/>
      <c r="CC1410" s="37"/>
      <c r="CD1410" s="37"/>
      <c r="CE1410" s="37"/>
      <c r="CF1410" s="37"/>
      <c r="CG1410" s="37"/>
      <c r="CH1410" s="37"/>
      <c r="CI1410" s="37"/>
      <c r="CJ1410" s="37"/>
      <c r="CK1410" s="37"/>
      <c r="CL1410" s="37"/>
      <c r="CM1410" s="37"/>
      <c r="CN1410" s="37"/>
      <c r="CO1410" s="37"/>
      <c r="CP1410" s="37"/>
      <c r="CQ1410" s="37"/>
      <c r="CR1410" s="37"/>
      <c r="CS1410" s="37"/>
      <c r="CT1410" s="37"/>
      <c r="CU1410" s="37"/>
      <c r="CV1410" s="37"/>
      <c r="CW1410" s="37"/>
      <c r="CX1410" s="37"/>
      <c r="CY1410" s="37"/>
      <c r="CZ1410" s="37"/>
      <c r="DA1410" s="37"/>
      <c r="DB1410" s="37"/>
      <c r="DC1410" s="37"/>
      <c r="DD1410" s="37"/>
      <c r="DE1410" s="37"/>
      <c r="DF1410" s="37"/>
      <c r="DG1410" s="37"/>
      <c r="DH1410" s="37"/>
      <c r="DI1410" s="37"/>
      <c r="DJ1410" s="37"/>
      <c r="DK1410" s="37"/>
      <c r="DL1410" s="37"/>
      <c r="DM1410" s="37"/>
      <c r="DN1410" s="37"/>
      <c r="DO1410" s="37"/>
      <c r="DP1410" s="37"/>
      <c r="DQ1410" s="37"/>
      <c r="DR1410" s="37"/>
      <c r="DS1410" s="37"/>
      <c r="DT1410" s="37"/>
      <c r="DU1410" s="37"/>
      <c r="DV1410" s="37"/>
      <c r="DW1410" s="37"/>
      <c r="DX1410" s="37"/>
      <c r="DY1410" s="37"/>
      <c r="DZ1410" s="37"/>
      <c r="EA1410" s="37"/>
      <c r="EB1410" s="37"/>
      <c r="EC1410" s="37"/>
      <c r="ED1410" s="37"/>
      <c r="EE1410" s="37"/>
      <c r="EF1410" s="37"/>
      <c r="EG1410" s="37"/>
      <c r="EH1410" s="37"/>
      <c r="EI1410" s="37"/>
      <c r="EJ1410" s="37"/>
      <c r="EK1410" s="37"/>
      <c r="EL1410" s="37"/>
      <c r="EM1410" s="37"/>
      <c r="EN1410" s="37"/>
      <c r="EO1410" s="37"/>
      <c r="EP1410" s="37"/>
      <c r="EQ1410" s="37"/>
      <c r="ER1410" s="37"/>
      <c r="ES1410" s="37"/>
      <c r="ET1410" s="37"/>
      <c r="EU1410" s="37"/>
      <c r="EV1410" s="37"/>
      <c r="EW1410" s="37"/>
      <c r="EX1410" s="37"/>
      <c r="EY1410" s="37"/>
      <c r="EZ1410" s="37"/>
      <c r="FA1410" s="37"/>
      <c r="FB1410" s="37"/>
      <c r="FC1410" s="37"/>
      <c r="FD1410" s="37"/>
      <c r="FE1410" s="37"/>
      <c r="FF1410" s="37"/>
      <c r="FG1410" s="37"/>
      <c r="FH1410" s="37"/>
      <c r="FI1410" s="37"/>
      <c r="FJ1410" s="37"/>
      <c r="FK1410" s="37"/>
      <c r="FL1410" s="37"/>
      <c r="FM1410" s="37"/>
      <c r="FN1410" s="37"/>
      <c r="FO1410" s="37"/>
      <c r="FP1410" s="37"/>
      <c r="FQ1410" s="37"/>
      <c r="FR1410" s="37"/>
      <c r="FS1410" s="37"/>
      <c r="FT1410" s="37"/>
      <c r="FU1410" s="37"/>
      <c r="FV1410" s="37"/>
      <c r="FW1410" s="37"/>
      <c r="FX1410" s="37"/>
      <c r="FY1410" s="37"/>
      <c r="FZ1410" s="37"/>
      <c r="GA1410" s="37"/>
      <c r="GB1410" s="37"/>
      <c r="GC1410" s="37"/>
      <c r="GD1410" s="37"/>
      <c r="GE1410" s="37"/>
      <c r="GF1410" s="37"/>
      <c r="GG1410" s="37"/>
      <c r="GH1410" s="37"/>
      <c r="GI1410" s="37"/>
      <c r="GJ1410" s="37"/>
      <c r="GK1410" s="37"/>
      <c r="GL1410" s="37"/>
      <c r="GM1410" s="37"/>
      <c r="GN1410" s="37"/>
      <c r="GO1410" s="37"/>
      <c r="GP1410" s="37"/>
      <c r="GQ1410" s="37"/>
      <c r="GR1410" s="37"/>
      <c r="GS1410" s="37"/>
      <c r="GT1410" s="37"/>
      <c r="GU1410" s="37"/>
      <c r="GV1410" s="37"/>
      <c r="GW1410" s="37"/>
      <c r="GX1410" s="37"/>
      <c r="GY1410" s="37"/>
      <c r="GZ1410" s="37"/>
      <c r="HA1410" s="37"/>
      <c r="HB1410" s="37"/>
      <c r="HC1410" s="37"/>
      <c r="HD1410" s="37"/>
      <c r="HE1410" s="37"/>
      <c r="HF1410" s="37"/>
      <c r="HG1410" s="37"/>
      <c r="HH1410" s="37"/>
      <c r="HI1410" s="37"/>
      <c r="HJ1410" s="37"/>
      <c r="HK1410" s="37"/>
      <c r="HL1410" s="37"/>
      <c r="HM1410" s="37"/>
      <c r="HN1410" s="37"/>
      <c r="HO1410" s="37"/>
      <c r="HP1410" s="37"/>
      <c r="HQ1410" s="37"/>
      <c r="HR1410" s="37"/>
      <c r="HS1410" s="37"/>
      <c r="HT1410" s="37"/>
      <c r="HU1410" s="37"/>
      <c r="HV1410" s="37"/>
      <c r="HW1410" s="37"/>
      <c r="HX1410" s="37"/>
      <c r="HY1410" s="37"/>
      <c r="HZ1410" s="37"/>
      <c r="IA1410" s="37"/>
      <c r="IB1410" s="37"/>
      <c r="IC1410" s="37"/>
      <c r="ID1410" s="37"/>
      <c r="IE1410" s="37"/>
      <c r="IF1410" s="37"/>
      <c r="IG1410" s="37"/>
      <c r="IH1410" s="37"/>
      <c r="II1410" s="37"/>
      <c r="IJ1410" s="37"/>
      <c r="IK1410" s="37"/>
      <c r="IL1410" s="37"/>
      <c r="IM1410" s="37"/>
      <c r="IN1410" s="37"/>
      <c r="IO1410" s="37"/>
      <c r="IP1410" s="37"/>
      <c r="IQ1410" s="37"/>
    </row>
    <row r="1411" spans="1:251" s="51" customFormat="1" ht="18.75" customHeight="1">
      <c r="A1411" s="52"/>
      <c r="B1411" s="149"/>
      <c r="C1411" s="150"/>
      <c r="D1411" s="150"/>
      <c r="E1411" s="150"/>
      <c r="F1411" s="150"/>
      <c r="G1411" s="150"/>
      <c r="H1411" s="150"/>
      <c r="I1411" s="150"/>
      <c r="J1411" s="150"/>
      <c r="K1411" s="150"/>
      <c r="L1411" s="150"/>
      <c r="M1411" s="150"/>
      <c r="N1411" s="150"/>
      <c r="O1411" s="150"/>
      <c r="P1411" s="150"/>
      <c r="Q1411" s="150"/>
      <c r="R1411" s="150"/>
      <c r="S1411" s="150"/>
      <c r="T1411" s="150"/>
      <c r="U1411" s="150"/>
      <c r="V1411" s="150"/>
      <c r="W1411" s="150"/>
      <c r="X1411" s="150"/>
      <c r="Y1411" s="150"/>
      <c r="Z1411" s="150"/>
      <c r="AA1411" s="151"/>
      <c r="AB1411" s="152"/>
      <c r="AC1411" s="152"/>
      <c r="AD1411" s="152"/>
      <c r="AE1411" s="152"/>
      <c r="AF1411" s="152"/>
      <c r="AG1411" s="152"/>
      <c r="AH1411" s="152"/>
      <c r="AI1411" s="152"/>
      <c r="AJ1411" s="151"/>
      <c r="AK1411" s="152"/>
      <c r="AL1411" s="152"/>
      <c r="AM1411" s="152"/>
      <c r="AN1411" s="152"/>
      <c r="AO1411" s="152"/>
      <c r="AP1411" s="152"/>
      <c r="AQ1411" s="152"/>
      <c r="AR1411" s="152"/>
      <c r="AS1411" s="153"/>
      <c r="AT1411" s="154"/>
      <c r="AU1411" s="154"/>
      <c r="AV1411" s="154"/>
      <c r="AW1411" s="154"/>
      <c r="AX1411" s="154"/>
      <c r="AY1411" s="37"/>
      <c r="AZ1411" s="37"/>
      <c r="BA1411" s="37"/>
      <c r="BB1411" s="37"/>
      <c r="BC1411" s="37"/>
      <c r="BD1411" s="37"/>
      <c r="BE1411" s="37"/>
      <c r="BF1411" s="37"/>
      <c r="BG1411" s="37"/>
      <c r="BH1411" s="37"/>
      <c r="BI1411" s="37"/>
      <c r="BJ1411" s="37"/>
      <c r="BK1411" s="37"/>
      <c r="BL1411" s="37"/>
      <c r="BM1411" s="37"/>
      <c r="BN1411" s="37"/>
      <c r="BO1411" s="37"/>
      <c r="BP1411" s="37"/>
      <c r="BQ1411" s="37"/>
      <c r="BR1411" s="37"/>
      <c r="BS1411" s="37"/>
      <c r="BT1411" s="37"/>
      <c r="BU1411" s="37"/>
      <c r="BV1411" s="37"/>
      <c r="BW1411" s="37"/>
      <c r="BX1411" s="37"/>
      <c r="BY1411" s="37"/>
      <c r="BZ1411" s="37"/>
      <c r="CA1411" s="37"/>
      <c r="CB1411" s="37"/>
      <c r="CC1411" s="37"/>
      <c r="CD1411" s="37"/>
      <c r="CE1411" s="37"/>
      <c r="CF1411" s="37"/>
      <c r="CG1411" s="37"/>
      <c r="CH1411" s="37"/>
      <c r="CI1411" s="37"/>
      <c r="CJ1411" s="37"/>
      <c r="CK1411" s="37"/>
      <c r="CL1411" s="37"/>
      <c r="CM1411" s="37"/>
      <c r="CN1411" s="37"/>
      <c r="CO1411" s="37"/>
      <c r="CP1411" s="37"/>
      <c r="CQ1411" s="37"/>
      <c r="CR1411" s="37"/>
      <c r="CS1411" s="37"/>
      <c r="CT1411" s="37"/>
      <c r="CU1411" s="37"/>
      <c r="CV1411" s="37"/>
      <c r="CW1411" s="37"/>
      <c r="CX1411" s="37"/>
      <c r="CY1411" s="37"/>
      <c r="CZ1411" s="37"/>
      <c r="DA1411" s="37"/>
      <c r="DB1411" s="37"/>
      <c r="DC1411" s="37"/>
      <c r="DD1411" s="37"/>
      <c r="DE1411" s="37"/>
      <c r="DF1411" s="37"/>
      <c r="DG1411" s="37"/>
      <c r="DH1411" s="37"/>
      <c r="DI1411" s="37"/>
      <c r="DJ1411" s="37"/>
      <c r="DK1411" s="37"/>
      <c r="DL1411" s="37"/>
      <c r="DM1411" s="37"/>
      <c r="DN1411" s="37"/>
      <c r="DO1411" s="37"/>
      <c r="DP1411" s="37"/>
      <c r="DQ1411" s="37"/>
      <c r="DR1411" s="37"/>
      <c r="DS1411" s="37"/>
      <c r="DT1411" s="37"/>
      <c r="DU1411" s="37"/>
      <c r="DV1411" s="37"/>
      <c r="DW1411" s="37"/>
      <c r="DX1411" s="37"/>
      <c r="DY1411" s="37"/>
      <c r="DZ1411" s="37"/>
      <c r="EA1411" s="37"/>
      <c r="EB1411" s="37"/>
      <c r="EC1411" s="37"/>
      <c r="ED1411" s="37"/>
      <c r="EE1411" s="37"/>
      <c r="EF1411" s="37"/>
      <c r="EG1411" s="37"/>
      <c r="EH1411" s="37"/>
      <c r="EI1411" s="37"/>
      <c r="EJ1411" s="37"/>
      <c r="EK1411" s="37"/>
      <c r="EL1411" s="37"/>
      <c r="EM1411" s="37"/>
      <c r="EN1411" s="37"/>
      <c r="EO1411" s="37"/>
      <c r="EP1411" s="37"/>
      <c r="EQ1411" s="37"/>
      <c r="ER1411" s="37"/>
      <c r="ES1411" s="37"/>
      <c r="ET1411" s="37"/>
      <c r="EU1411" s="37"/>
      <c r="EV1411" s="37"/>
      <c r="EW1411" s="37"/>
      <c r="EX1411" s="37"/>
      <c r="EY1411" s="37"/>
      <c r="EZ1411" s="37"/>
      <c r="FA1411" s="37"/>
      <c r="FB1411" s="37"/>
      <c r="FC1411" s="37"/>
      <c r="FD1411" s="37"/>
      <c r="FE1411" s="37"/>
      <c r="FF1411" s="37"/>
      <c r="FG1411" s="37"/>
      <c r="FH1411" s="37"/>
      <c r="FI1411" s="37"/>
      <c r="FJ1411" s="37"/>
      <c r="FK1411" s="37"/>
      <c r="FL1411" s="37"/>
      <c r="FM1411" s="37"/>
      <c r="FN1411" s="37"/>
      <c r="FO1411" s="37"/>
      <c r="FP1411" s="37"/>
      <c r="FQ1411" s="37"/>
      <c r="FR1411" s="37"/>
      <c r="FS1411" s="37"/>
      <c r="FT1411" s="37"/>
      <c r="FU1411" s="37"/>
      <c r="FV1411" s="37"/>
      <c r="FW1411" s="37"/>
      <c r="FX1411" s="37"/>
      <c r="FY1411" s="37"/>
      <c r="FZ1411" s="37"/>
      <c r="GA1411" s="37"/>
      <c r="GB1411" s="37"/>
      <c r="GC1411" s="37"/>
      <c r="GD1411" s="37"/>
      <c r="GE1411" s="37"/>
      <c r="GF1411" s="37"/>
      <c r="GG1411" s="37"/>
      <c r="GH1411" s="37"/>
      <c r="GI1411" s="37"/>
      <c r="GJ1411" s="37"/>
      <c r="GK1411" s="37"/>
      <c r="GL1411" s="37"/>
      <c r="GM1411" s="37"/>
      <c r="GN1411" s="37"/>
      <c r="GO1411" s="37"/>
      <c r="GP1411" s="37"/>
      <c r="GQ1411" s="37"/>
      <c r="GR1411" s="37"/>
      <c r="GS1411" s="37"/>
      <c r="GT1411" s="37"/>
      <c r="GU1411" s="37"/>
      <c r="GV1411" s="37"/>
      <c r="GW1411" s="37"/>
      <c r="GX1411" s="37"/>
      <c r="GY1411" s="37"/>
      <c r="GZ1411" s="37"/>
      <c r="HA1411" s="37"/>
      <c r="HB1411" s="37"/>
      <c r="HC1411" s="37"/>
      <c r="HD1411" s="37"/>
      <c r="HE1411" s="37"/>
      <c r="HF1411" s="37"/>
      <c r="HG1411" s="37"/>
      <c r="HH1411" s="37"/>
      <c r="HI1411" s="37"/>
      <c r="HJ1411" s="37"/>
      <c r="HK1411" s="37"/>
      <c r="HL1411" s="37"/>
      <c r="HM1411" s="37"/>
      <c r="HN1411" s="37"/>
      <c r="HO1411" s="37"/>
      <c r="HP1411" s="37"/>
      <c r="HQ1411" s="37"/>
      <c r="HR1411" s="37"/>
      <c r="HS1411" s="37"/>
      <c r="HT1411" s="37"/>
      <c r="HU1411" s="37"/>
      <c r="HV1411" s="37"/>
      <c r="HW1411" s="37"/>
      <c r="HX1411" s="37"/>
      <c r="HY1411" s="37"/>
      <c r="HZ1411" s="37"/>
      <c r="IA1411" s="37"/>
      <c r="IB1411" s="37"/>
      <c r="IC1411" s="37"/>
      <c r="ID1411" s="37"/>
      <c r="IE1411" s="37"/>
      <c r="IF1411" s="37"/>
      <c r="IG1411" s="37"/>
      <c r="IH1411" s="37"/>
      <c r="II1411" s="37"/>
      <c r="IJ1411" s="37"/>
      <c r="IK1411" s="37"/>
      <c r="IL1411" s="37"/>
      <c r="IM1411" s="37"/>
      <c r="IN1411" s="37"/>
      <c r="IO1411" s="37"/>
      <c r="IP1411" s="37"/>
      <c r="IQ1411" s="37"/>
    </row>
    <row r="1413" spans="1:251" ht="18.75">
      <c r="A1413" s="36" t="s">
        <v>241</v>
      </c>
      <c r="AW1413" s="38"/>
      <c r="AX1413" s="39"/>
      <c r="AY1413" s="38"/>
    </row>
    <row r="1415" spans="1:251" ht="18.75">
      <c r="B1415" s="122" t="s">
        <v>0</v>
      </c>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row>
    <row r="1416" spans="1:251">
      <c r="Z1416" s="40"/>
      <c r="AD1416" s="40"/>
      <c r="AE1416" s="40"/>
      <c r="AF1416" s="40"/>
      <c r="AG1416" s="40"/>
      <c r="AH1416" s="40"/>
      <c r="AI1416" s="40"/>
      <c r="AO1416" s="40"/>
    </row>
    <row r="1417" spans="1:251" ht="13.5" thickBot="1">
      <c r="Z1417" s="40"/>
      <c r="AD1417" s="40"/>
      <c r="AE1417" s="40"/>
      <c r="AF1417" s="40"/>
      <c r="AG1417" s="40"/>
      <c r="AH1417" s="40"/>
      <c r="AI1417" s="40"/>
      <c r="AO1417" s="40"/>
      <c r="DI1417" s="41"/>
    </row>
    <row r="1418" spans="1:251" ht="24.75" customHeight="1" thickBot="1">
      <c r="B1418" s="124" t="s">
        <v>242</v>
      </c>
      <c r="C1418" s="125"/>
      <c r="D1418" s="125"/>
      <c r="E1418" s="125"/>
      <c r="F1418" s="125"/>
      <c r="G1418" s="125"/>
      <c r="H1418" s="126" t="s">
        <v>515</v>
      </c>
      <c r="I1418" s="127"/>
      <c r="J1418" s="127"/>
      <c r="K1418" s="127"/>
      <c r="L1418" s="127"/>
      <c r="M1418" s="127"/>
      <c r="N1418" s="127"/>
      <c r="O1418" s="127"/>
      <c r="P1418" s="127"/>
      <c r="Q1418" s="127"/>
      <c r="R1418" s="127"/>
      <c r="S1418" s="127"/>
      <c r="T1418" s="127"/>
      <c r="U1418" s="127"/>
      <c r="V1418" s="127"/>
      <c r="W1418" s="127"/>
      <c r="X1418" s="127"/>
      <c r="Y1418" s="127"/>
      <c r="Z1418" s="127"/>
      <c r="AA1418" s="127"/>
      <c r="AB1418" s="127"/>
      <c r="AC1418" s="127"/>
      <c r="AD1418" s="127"/>
      <c r="AE1418" s="127"/>
      <c r="AF1418" s="127"/>
      <c r="AG1418" s="127"/>
      <c r="AH1418" s="127"/>
      <c r="AI1418" s="127"/>
      <c r="AJ1418" s="127"/>
      <c r="AK1418" s="127"/>
      <c r="AL1418" s="127"/>
      <c r="AM1418" s="127"/>
      <c r="AN1418" s="127"/>
      <c r="AO1418" s="127"/>
      <c r="AP1418" s="127"/>
      <c r="AQ1418" s="127"/>
      <c r="AR1418" s="127"/>
      <c r="AS1418" s="127"/>
      <c r="AT1418" s="127"/>
      <c r="AU1418" s="127"/>
      <c r="AV1418" s="127"/>
      <c r="AW1418" s="127"/>
      <c r="AX1418" s="128"/>
      <c r="DI1418" s="41"/>
    </row>
    <row r="1419" spans="1:251" ht="14.25">
      <c r="B1419" s="42"/>
      <c r="C1419" s="42"/>
      <c r="D1419" s="42"/>
      <c r="E1419" s="42"/>
      <c r="F1419" s="42"/>
      <c r="G1419" s="42"/>
      <c r="H1419" s="43"/>
      <c r="I1419" s="43"/>
      <c r="J1419" s="43"/>
      <c r="K1419" s="43"/>
      <c r="L1419" s="44"/>
      <c r="M1419" s="44"/>
      <c r="N1419" s="44"/>
      <c r="O1419" s="44"/>
      <c r="P1419" s="43"/>
      <c r="Q1419" s="43"/>
      <c r="R1419" s="43"/>
      <c r="S1419" s="43"/>
      <c r="T1419" s="43"/>
      <c r="U1419" s="43"/>
      <c r="V1419" s="45"/>
      <c r="W1419" s="45"/>
      <c r="X1419" s="45"/>
      <c r="Y1419" s="45"/>
      <c r="Z1419" s="45"/>
      <c r="AA1419" s="45"/>
      <c r="AB1419" s="45"/>
      <c r="AC1419" s="45"/>
      <c r="AD1419" s="45"/>
      <c r="AE1419" s="45"/>
      <c r="AF1419" s="45"/>
      <c r="AG1419" s="45"/>
      <c r="AH1419" s="45"/>
      <c r="AI1419" s="45"/>
      <c r="AJ1419" s="45"/>
      <c r="AK1419" s="45"/>
      <c r="AL1419" s="45"/>
      <c r="AM1419" s="45"/>
      <c r="AN1419" s="45"/>
      <c r="AO1419" s="45"/>
      <c r="AP1419" s="45"/>
      <c r="AQ1419" s="45"/>
      <c r="AR1419" s="45"/>
      <c r="AS1419" s="45"/>
      <c r="AT1419" s="45"/>
      <c r="AU1419" s="45"/>
      <c r="AV1419" s="45"/>
      <c r="AW1419" s="45"/>
      <c r="AX1419" s="45"/>
      <c r="DI1419" s="41"/>
    </row>
    <row r="1420" spans="1:251" ht="15" thickBot="1">
      <c r="A1420" s="46"/>
      <c r="B1420" s="45" t="s">
        <v>244</v>
      </c>
      <c r="C1420" s="43"/>
      <c r="D1420" s="43"/>
      <c r="E1420" s="43"/>
      <c r="F1420" s="43"/>
      <c r="G1420" s="43"/>
      <c r="H1420" s="43"/>
      <c r="I1420" s="43"/>
      <c r="J1420" s="43"/>
      <c r="K1420" s="43"/>
      <c r="L1420" s="44"/>
      <c r="M1420" s="44"/>
      <c r="N1420" s="44"/>
      <c r="O1420" s="44"/>
      <c r="P1420" s="43"/>
      <c r="Q1420" s="43"/>
      <c r="R1420" s="43"/>
      <c r="S1420" s="43"/>
      <c r="T1420" s="43"/>
      <c r="U1420" s="43"/>
      <c r="V1420" s="45"/>
      <c r="W1420" s="45"/>
      <c r="X1420" s="45"/>
      <c r="Y1420" s="45"/>
      <c r="Z1420" s="45"/>
      <c r="AA1420" s="45"/>
      <c r="AB1420" s="45"/>
      <c r="AC1420" s="45"/>
      <c r="AD1420" s="45"/>
      <c r="AE1420" s="45"/>
      <c r="AF1420" s="45"/>
      <c r="AG1420" s="45"/>
      <c r="AH1420" s="45"/>
      <c r="AI1420" s="45"/>
      <c r="AJ1420" s="45"/>
      <c r="AK1420" s="45"/>
      <c r="AL1420" s="45"/>
      <c r="AM1420" s="45"/>
      <c r="AN1420" s="45"/>
      <c r="AO1420" s="45"/>
      <c r="AP1420" s="45"/>
      <c r="AQ1420" s="45"/>
      <c r="AR1420" s="45"/>
      <c r="AS1420" s="45"/>
      <c r="AT1420" s="45"/>
      <c r="AU1420" s="45"/>
      <c r="AV1420" s="45"/>
      <c r="AW1420" s="45"/>
      <c r="AX1420" s="45"/>
      <c r="DI1420" s="41"/>
    </row>
    <row r="1421" spans="1:251" ht="14.25">
      <c r="A1421" s="43"/>
      <c r="B1421" s="47"/>
      <c r="C1421" s="42"/>
      <c r="D1421" s="42"/>
      <c r="E1421" s="42"/>
      <c r="F1421" s="42"/>
      <c r="G1421" s="42"/>
      <c r="H1421" s="42"/>
      <c r="I1421" s="42"/>
      <c r="J1421" s="42"/>
      <c r="K1421" s="42"/>
      <c r="L1421" s="48"/>
      <c r="M1421" s="48"/>
      <c r="N1421" s="48"/>
      <c r="O1421" s="48"/>
      <c r="P1421" s="42"/>
      <c r="Q1421" s="42"/>
      <c r="R1421" s="42"/>
      <c r="S1421" s="42"/>
      <c r="T1421" s="42"/>
      <c r="U1421" s="42"/>
      <c r="V1421" s="49"/>
      <c r="W1421" s="49"/>
      <c r="X1421" s="49"/>
      <c r="Y1421" s="49"/>
      <c r="Z1421" s="49"/>
      <c r="AA1421" s="49"/>
      <c r="AB1421" s="49"/>
      <c r="AC1421" s="49"/>
      <c r="AD1421" s="49"/>
      <c r="AE1421" s="49"/>
      <c r="AF1421" s="49"/>
      <c r="AG1421" s="49"/>
      <c r="AH1421" s="49"/>
      <c r="AI1421" s="49"/>
      <c r="AJ1421" s="49"/>
      <c r="AK1421" s="49"/>
      <c r="AL1421" s="49"/>
      <c r="AM1421" s="49"/>
      <c r="AN1421" s="49"/>
      <c r="AO1421" s="49"/>
      <c r="AP1421" s="49"/>
      <c r="AQ1421" s="49"/>
      <c r="AR1421" s="49"/>
      <c r="AS1421" s="49"/>
      <c r="AT1421" s="49"/>
      <c r="AU1421" s="49"/>
      <c r="AV1421" s="49"/>
      <c r="AW1421" s="49"/>
      <c r="AX1421" s="50"/>
    </row>
    <row r="1422" spans="1:251" ht="12" customHeight="1">
      <c r="A1422" s="43"/>
      <c r="B1422" s="129" t="s">
        <v>516</v>
      </c>
      <c r="C1422" s="130"/>
      <c r="D1422" s="130"/>
      <c r="E1422" s="130"/>
      <c r="F1422" s="130"/>
      <c r="G1422" s="130"/>
      <c r="H1422" s="130"/>
      <c r="I1422" s="130"/>
      <c r="J1422" s="130"/>
      <c r="K1422" s="130"/>
      <c r="L1422" s="130"/>
      <c r="M1422" s="130"/>
      <c r="N1422" s="130"/>
      <c r="O1422" s="130"/>
      <c r="P1422" s="130"/>
      <c r="Q1422" s="130"/>
      <c r="R1422" s="130"/>
      <c r="S1422" s="130"/>
      <c r="T1422" s="130"/>
      <c r="U1422" s="130"/>
      <c r="V1422" s="130"/>
      <c r="W1422" s="130"/>
      <c r="X1422" s="130"/>
      <c r="Y1422" s="130"/>
      <c r="Z1422" s="130"/>
      <c r="AA1422" s="130"/>
      <c r="AB1422" s="130"/>
      <c r="AC1422" s="130"/>
      <c r="AD1422" s="130"/>
      <c r="AE1422" s="130"/>
      <c r="AF1422" s="130"/>
      <c r="AG1422" s="130"/>
      <c r="AH1422" s="130"/>
      <c r="AI1422" s="130"/>
      <c r="AJ1422" s="130"/>
      <c r="AK1422" s="130"/>
      <c r="AL1422" s="130"/>
      <c r="AM1422" s="130"/>
      <c r="AN1422" s="130"/>
      <c r="AO1422" s="130"/>
      <c r="AP1422" s="130"/>
      <c r="AQ1422" s="130"/>
      <c r="AR1422" s="130"/>
      <c r="AS1422" s="130"/>
      <c r="AT1422" s="130"/>
      <c r="AU1422" s="130"/>
      <c r="AV1422" s="130"/>
      <c r="AW1422" s="130"/>
      <c r="AX1422" s="131"/>
    </row>
    <row r="1423" spans="1:251" ht="12" customHeight="1">
      <c r="A1423" s="43"/>
      <c r="B1423" s="129"/>
      <c r="C1423" s="130"/>
      <c r="D1423" s="130"/>
      <c r="E1423" s="130"/>
      <c r="F1423" s="130"/>
      <c r="G1423" s="130"/>
      <c r="H1423" s="130"/>
      <c r="I1423" s="130"/>
      <c r="J1423" s="130"/>
      <c r="K1423" s="130"/>
      <c r="L1423" s="130"/>
      <c r="M1423" s="130"/>
      <c r="N1423" s="130"/>
      <c r="O1423" s="130"/>
      <c r="P1423" s="130"/>
      <c r="Q1423" s="130"/>
      <c r="R1423" s="130"/>
      <c r="S1423" s="130"/>
      <c r="T1423" s="130"/>
      <c r="U1423" s="130"/>
      <c r="V1423" s="130"/>
      <c r="W1423" s="130"/>
      <c r="X1423" s="130"/>
      <c r="Y1423" s="130"/>
      <c r="Z1423" s="130"/>
      <c r="AA1423" s="130"/>
      <c r="AB1423" s="130"/>
      <c r="AC1423" s="130"/>
      <c r="AD1423" s="130"/>
      <c r="AE1423" s="130"/>
      <c r="AF1423" s="130"/>
      <c r="AG1423" s="130"/>
      <c r="AH1423" s="130"/>
      <c r="AI1423" s="130"/>
      <c r="AJ1423" s="130"/>
      <c r="AK1423" s="130"/>
      <c r="AL1423" s="130"/>
      <c r="AM1423" s="130"/>
      <c r="AN1423" s="130"/>
      <c r="AO1423" s="130"/>
      <c r="AP1423" s="130"/>
      <c r="AQ1423" s="130"/>
      <c r="AR1423" s="130"/>
      <c r="AS1423" s="130"/>
      <c r="AT1423" s="130"/>
      <c r="AU1423" s="130"/>
      <c r="AV1423" s="130"/>
      <c r="AW1423" s="130"/>
      <c r="AX1423" s="131"/>
      <c r="BC1423" s="51"/>
    </row>
    <row r="1424" spans="1:251" ht="12" customHeight="1">
      <c r="A1424" s="43"/>
      <c r="B1424" s="129"/>
      <c r="C1424" s="130"/>
      <c r="D1424" s="130"/>
      <c r="E1424" s="130"/>
      <c r="F1424" s="130"/>
      <c r="G1424" s="130"/>
      <c r="H1424" s="130"/>
      <c r="I1424" s="130"/>
      <c r="J1424" s="130"/>
      <c r="K1424" s="130"/>
      <c r="L1424" s="130"/>
      <c r="M1424" s="130"/>
      <c r="N1424" s="130"/>
      <c r="O1424" s="130"/>
      <c r="P1424" s="130"/>
      <c r="Q1424" s="130"/>
      <c r="R1424" s="130"/>
      <c r="S1424" s="130"/>
      <c r="T1424" s="130"/>
      <c r="U1424" s="130"/>
      <c r="V1424" s="130"/>
      <c r="W1424" s="130"/>
      <c r="X1424" s="130"/>
      <c r="Y1424" s="130"/>
      <c r="Z1424" s="130"/>
      <c r="AA1424" s="130"/>
      <c r="AB1424" s="130"/>
      <c r="AC1424" s="130"/>
      <c r="AD1424" s="130"/>
      <c r="AE1424" s="130"/>
      <c r="AF1424" s="130"/>
      <c r="AG1424" s="130"/>
      <c r="AH1424" s="130"/>
      <c r="AI1424" s="130"/>
      <c r="AJ1424" s="130"/>
      <c r="AK1424" s="130"/>
      <c r="AL1424" s="130"/>
      <c r="AM1424" s="130"/>
      <c r="AN1424" s="130"/>
      <c r="AO1424" s="130"/>
      <c r="AP1424" s="130"/>
      <c r="AQ1424" s="130"/>
      <c r="AR1424" s="130"/>
      <c r="AS1424" s="130"/>
      <c r="AT1424" s="130"/>
      <c r="AU1424" s="130"/>
      <c r="AV1424" s="130"/>
      <c r="AW1424" s="130"/>
      <c r="AX1424" s="131"/>
    </row>
    <row r="1425" spans="1:113" ht="12" customHeight="1">
      <c r="A1425" s="43"/>
      <c r="B1425" s="129"/>
      <c r="C1425" s="130"/>
      <c r="D1425" s="130"/>
      <c r="E1425" s="130"/>
      <c r="F1425" s="130"/>
      <c r="G1425" s="130"/>
      <c r="H1425" s="130"/>
      <c r="I1425" s="130"/>
      <c r="J1425" s="130"/>
      <c r="K1425" s="130"/>
      <c r="L1425" s="130"/>
      <c r="M1425" s="130"/>
      <c r="N1425" s="130"/>
      <c r="O1425" s="130"/>
      <c r="P1425" s="130"/>
      <c r="Q1425" s="130"/>
      <c r="R1425" s="130"/>
      <c r="S1425" s="130"/>
      <c r="T1425" s="130"/>
      <c r="U1425" s="130"/>
      <c r="V1425" s="130"/>
      <c r="W1425" s="130"/>
      <c r="X1425" s="130"/>
      <c r="Y1425" s="130"/>
      <c r="Z1425" s="130"/>
      <c r="AA1425" s="130"/>
      <c r="AB1425" s="130"/>
      <c r="AC1425" s="130"/>
      <c r="AD1425" s="130"/>
      <c r="AE1425" s="130"/>
      <c r="AF1425" s="130"/>
      <c r="AG1425" s="130"/>
      <c r="AH1425" s="130"/>
      <c r="AI1425" s="130"/>
      <c r="AJ1425" s="130"/>
      <c r="AK1425" s="130"/>
      <c r="AL1425" s="130"/>
      <c r="AM1425" s="130"/>
      <c r="AN1425" s="130"/>
      <c r="AO1425" s="130"/>
      <c r="AP1425" s="130"/>
      <c r="AQ1425" s="130"/>
      <c r="AR1425" s="130"/>
      <c r="AS1425" s="130"/>
      <c r="AT1425" s="130"/>
      <c r="AU1425" s="130"/>
      <c r="AV1425" s="130"/>
      <c r="AW1425" s="130"/>
      <c r="AX1425" s="131"/>
    </row>
    <row r="1426" spans="1:113" ht="12" customHeight="1">
      <c r="A1426" s="43"/>
      <c r="B1426" s="129"/>
      <c r="C1426" s="130"/>
      <c r="D1426" s="130"/>
      <c r="E1426" s="130"/>
      <c r="F1426" s="130"/>
      <c r="G1426" s="130"/>
      <c r="H1426" s="130"/>
      <c r="I1426" s="130"/>
      <c r="J1426" s="130"/>
      <c r="K1426" s="130"/>
      <c r="L1426" s="130"/>
      <c r="M1426" s="130"/>
      <c r="N1426" s="130"/>
      <c r="O1426" s="130"/>
      <c r="P1426" s="130"/>
      <c r="Q1426" s="130"/>
      <c r="R1426" s="130"/>
      <c r="S1426" s="130"/>
      <c r="T1426" s="130"/>
      <c r="U1426" s="130"/>
      <c r="V1426" s="130"/>
      <c r="W1426" s="130"/>
      <c r="X1426" s="130"/>
      <c r="Y1426" s="130"/>
      <c r="Z1426" s="130"/>
      <c r="AA1426" s="130"/>
      <c r="AB1426" s="130"/>
      <c r="AC1426" s="130"/>
      <c r="AD1426" s="130"/>
      <c r="AE1426" s="130"/>
      <c r="AF1426" s="130"/>
      <c r="AG1426" s="130"/>
      <c r="AH1426" s="130"/>
      <c r="AI1426" s="130"/>
      <c r="AJ1426" s="130"/>
      <c r="AK1426" s="130"/>
      <c r="AL1426" s="130"/>
      <c r="AM1426" s="130"/>
      <c r="AN1426" s="130"/>
      <c r="AO1426" s="130"/>
      <c r="AP1426" s="130"/>
      <c r="AQ1426" s="130"/>
      <c r="AR1426" s="130"/>
      <c r="AS1426" s="130"/>
      <c r="AT1426" s="130"/>
      <c r="AU1426" s="130"/>
      <c r="AV1426" s="130"/>
      <c r="AW1426" s="130"/>
      <c r="AX1426" s="131"/>
    </row>
    <row r="1427" spans="1:113" ht="15" thickBot="1">
      <c r="A1427" s="52"/>
      <c r="B1427" s="53"/>
      <c r="C1427" s="54"/>
      <c r="D1427" s="54"/>
      <c r="E1427" s="54"/>
      <c r="F1427" s="54"/>
      <c r="G1427" s="54"/>
      <c r="H1427" s="54"/>
      <c r="I1427" s="54"/>
      <c r="J1427" s="54"/>
      <c r="K1427" s="54"/>
      <c r="L1427" s="54"/>
      <c r="M1427" s="54"/>
      <c r="N1427" s="54"/>
      <c r="O1427" s="54"/>
      <c r="P1427" s="54"/>
      <c r="Q1427" s="54"/>
      <c r="R1427" s="54"/>
      <c r="S1427" s="54"/>
      <c r="T1427" s="54"/>
      <c r="U1427" s="54"/>
      <c r="V1427" s="54"/>
      <c r="W1427" s="54"/>
      <c r="X1427" s="54"/>
      <c r="Y1427" s="54"/>
      <c r="Z1427" s="54"/>
      <c r="AA1427" s="54"/>
      <c r="AB1427" s="54"/>
      <c r="AC1427" s="54"/>
      <c r="AD1427" s="54"/>
      <c r="AE1427" s="54"/>
      <c r="AF1427" s="54"/>
      <c r="AG1427" s="54"/>
      <c r="AH1427" s="54"/>
      <c r="AI1427" s="54"/>
      <c r="AJ1427" s="54"/>
      <c r="AK1427" s="54"/>
      <c r="AL1427" s="54"/>
      <c r="AM1427" s="54"/>
      <c r="AN1427" s="54"/>
      <c r="AO1427" s="54"/>
      <c r="AP1427" s="54"/>
      <c r="AQ1427" s="54"/>
      <c r="AR1427" s="54"/>
      <c r="AS1427" s="54"/>
      <c r="AT1427" s="54"/>
      <c r="AU1427" s="54"/>
      <c r="AV1427" s="54"/>
      <c r="AW1427" s="54"/>
      <c r="AX1427" s="55"/>
    </row>
    <row r="1428" spans="1:113">
      <c r="B1428" s="56"/>
    </row>
    <row r="1429" spans="1:113" ht="15" thickBot="1">
      <c r="A1429" s="46"/>
      <c r="B1429" s="45" t="s">
        <v>245</v>
      </c>
      <c r="C1429" s="43"/>
      <c r="D1429" s="43"/>
      <c r="E1429" s="43"/>
      <c r="F1429" s="43"/>
      <c r="G1429" s="43"/>
      <c r="H1429" s="43"/>
      <c r="I1429" s="43"/>
      <c r="J1429" s="43"/>
      <c r="K1429" s="43"/>
      <c r="L1429" s="44"/>
      <c r="M1429" s="44"/>
      <c r="N1429" s="44"/>
      <c r="O1429" s="44"/>
      <c r="P1429" s="43"/>
      <c r="Q1429" s="43"/>
      <c r="R1429" s="43"/>
      <c r="S1429" s="43"/>
      <c r="T1429" s="43"/>
      <c r="U1429" s="43"/>
      <c r="V1429" s="45"/>
      <c r="W1429" s="45"/>
      <c r="X1429" s="45"/>
      <c r="Y1429" s="45"/>
      <c r="Z1429" s="45"/>
      <c r="AA1429" s="45"/>
      <c r="AB1429" s="45"/>
      <c r="AC1429" s="45"/>
      <c r="AD1429" s="45"/>
      <c r="AE1429" s="45"/>
      <c r="AF1429" s="45"/>
      <c r="AG1429" s="45"/>
      <c r="AH1429" s="45"/>
      <c r="AI1429" s="45"/>
      <c r="AJ1429" s="45"/>
      <c r="AK1429" s="45"/>
      <c r="AL1429" s="45"/>
      <c r="AM1429" s="45"/>
      <c r="AN1429" s="45"/>
      <c r="AO1429" s="45"/>
      <c r="AP1429" s="45"/>
      <c r="AQ1429" s="45"/>
      <c r="AR1429" s="45"/>
      <c r="AS1429" s="45"/>
      <c r="AT1429" s="45"/>
      <c r="AU1429" s="45"/>
      <c r="AV1429" s="45"/>
      <c r="AW1429" s="45"/>
      <c r="AX1429" s="45"/>
      <c r="DI1429" s="41"/>
    </row>
    <row r="1430" spans="1:113" ht="14.25">
      <c r="A1430" s="43"/>
      <c r="B1430" s="47"/>
      <c r="C1430" s="42"/>
      <c r="D1430" s="42"/>
      <c r="E1430" s="42"/>
      <c r="F1430" s="42"/>
      <c r="G1430" s="42"/>
      <c r="H1430" s="42"/>
      <c r="I1430" s="42"/>
      <c r="J1430" s="42"/>
      <c r="K1430" s="42"/>
      <c r="L1430" s="48"/>
      <c r="M1430" s="48"/>
      <c r="N1430" s="48"/>
      <c r="O1430" s="48"/>
      <c r="P1430" s="42"/>
      <c r="Q1430" s="42"/>
      <c r="R1430" s="42"/>
      <c r="S1430" s="42"/>
      <c r="T1430" s="42"/>
      <c r="U1430" s="42"/>
      <c r="V1430" s="49"/>
      <c r="W1430" s="49"/>
      <c r="X1430" s="49"/>
      <c r="Y1430" s="49"/>
      <c r="Z1430" s="49"/>
      <c r="AA1430" s="49"/>
      <c r="AB1430" s="49"/>
      <c r="AC1430" s="49"/>
      <c r="AD1430" s="49"/>
      <c r="AE1430" s="49"/>
      <c r="AF1430" s="49"/>
      <c r="AG1430" s="49"/>
      <c r="AH1430" s="49"/>
      <c r="AI1430" s="49"/>
      <c r="AJ1430" s="49"/>
      <c r="AK1430" s="49"/>
      <c r="AL1430" s="49"/>
      <c r="AM1430" s="49"/>
      <c r="AN1430" s="49"/>
      <c r="AO1430" s="49"/>
      <c r="AP1430" s="49"/>
      <c r="AQ1430" s="49"/>
      <c r="AR1430" s="49"/>
      <c r="AS1430" s="49"/>
      <c r="AT1430" s="49"/>
      <c r="AU1430" s="49"/>
      <c r="AV1430" s="49"/>
      <c r="AW1430" s="49"/>
      <c r="AX1430" s="50"/>
    </row>
    <row r="1431" spans="1:113" ht="12" customHeight="1">
      <c r="A1431" s="43"/>
      <c r="B1431" s="129" t="s">
        <v>517</v>
      </c>
      <c r="C1431" s="130"/>
      <c r="D1431" s="130"/>
      <c r="E1431" s="130"/>
      <c r="F1431" s="130"/>
      <c r="G1431" s="130"/>
      <c r="H1431" s="130"/>
      <c r="I1431" s="130"/>
      <c r="J1431" s="130"/>
      <c r="K1431" s="130"/>
      <c r="L1431" s="130"/>
      <c r="M1431" s="130"/>
      <c r="N1431" s="130"/>
      <c r="O1431" s="130"/>
      <c r="P1431" s="130"/>
      <c r="Q1431" s="130"/>
      <c r="R1431" s="130"/>
      <c r="S1431" s="130"/>
      <c r="T1431" s="130"/>
      <c r="U1431" s="130"/>
      <c r="V1431" s="130"/>
      <c r="W1431" s="130"/>
      <c r="X1431" s="130"/>
      <c r="Y1431" s="130"/>
      <c r="Z1431" s="130"/>
      <c r="AA1431" s="130"/>
      <c r="AB1431" s="130"/>
      <c r="AC1431" s="130"/>
      <c r="AD1431" s="130"/>
      <c r="AE1431" s="130"/>
      <c r="AF1431" s="130"/>
      <c r="AG1431" s="130"/>
      <c r="AH1431" s="130"/>
      <c r="AI1431" s="130"/>
      <c r="AJ1431" s="130"/>
      <c r="AK1431" s="130"/>
      <c r="AL1431" s="130"/>
      <c r="AM1431" s="130"/>
      <c r="AN1431" s="130"/>
      <c r="AO1431" s="130"/>
      <c r="AP1431" s="130"/>
      <c r="AQ1431" s="130"/>
      <c r="AR1431" s="130"/>
      <c r="AS1431" s="130"/>
      <c r="AT1431" s="130"/>
      <c r="AU1431" s="130"/>
      <c r="AV1431" s="130"/>
      <c r="AW1431" s="130"/>
      <c r="AX1431" s="131"/>
    </row>
    <row r="1432" spans="1:113" ht="12" customHeight="1">
      <c r="A1432" s="43"/>
      <c r="B1432" s="129"/>
      <c r="C1432" s="130"/>
      <c r="D1432" s="130"/>
      <c r="E1432" s="130"/>
      <c r="F1432" s="130"/>
      <c r="G1432" s="130"/>
      <c r="H1432" s="130"/>
      <c r="I1432" s="130"/>
      <c r="J1432" s="130"/>
      <c r="K1432" s="130"/>
      <c r="L1432" s="130"/>
      <c r="M1432" s="130"/>
      <c r="N1432" s="130"/>
      <c r="O1432" s="130"/>
      <c r="P1432" s="130"/>
      <c r="Q1432" s="130"/>
      <c r="R1432" s="130"/>
      <c r="S1432" s="130"/>
      <c r="T1432" s="130"/>
      <c r="U1432" s="130"/>
      <c r="V1432" s="130"/>
      <c r="W1432" s="130"/>
      <c r="X1432" s="130"/>
      <c r="Y1432" s="130"/>
      <c r="Z1432" s="130"/>
      <c r="AA1432" s="130"/>
      <c r="AB1432" s="130"/>
      <c r="AC1432" s="130"/>
      <c r="AD1432" s="130"/>
      <c r="AE1432" s="130"/>
      <c r="AF1432" s="130"/>
      <c r="AG1432" s="130"/>
      <c r="AH1432" s="130"/>
      <c r="AI1432" s="130"/>
      <c r="AJ1432" s="130"/>
      <c r="AK1432" s="130"/>
      <c r="AL1432" s="130"/>
      <c r="AM1432" s="130"/>
      <c r="AN1432" s="130"/>
      <c r="AO1432" s="130"/>
      <c r="AP1432" s="130"/>
      <c r="AQ1432" s="130"/>
      <c r="AR1432" s="130"/>
      <c r="AS1432" s="130"/>
      <c r="AT1432" s="130"/>
      <c r="AU1432" s="130"/>
      <c r="AV1432" s="130"/>
      <c r="AW1432" s="130"/>
      <c r="AX1432" s="131"/>
    </row>
    <row r="1433" spans="1:113" ht="12" customHeight="1">
      <c r="A1433" s="43"/>
      <c r="B1433" s="129"/>
      <c r="C1433" s="130"/>
      <c r="D1433" s="130"/>
      <c r="E1433" s="130"/>
      <c r="F1433" s="130"/>
      <c r="G1433" s="130"/>
      <c r="H1433" s="130"/>
      <c r="I1433" s="130"/>
      <c r="J1433" s="130"/>
      <c r="K1433" s="130"/>
      <c r="L1433" s="130"/>
      <c r="M1433" s="130"/>
      <c r="N1433" s="130"/>
      <c r="O1433" s="130"/>
      <c r="P1433" s="130"/>
      <c r="Q1433" s="130"/>
      <c r="R1433" s="130"/>
      <c r="S1433" s="130"/>
      <c r="T1433" s="130"/>
      <c r="U1433" s="130"/>
      <c r="V1433" s="130"/>
      <c r="W1433" s="130"/>
      <c r="X1433" s="130"/>
      <c r="Y1433" s="130"/>
      <c r="Z1433" s="130"/>
      <c r="AA1433" s="130"/>
      <c r="AB1433" s="130"/>
      <c r="AC1433" s="130"/>
      <c r="AD1433" s="130"/>
      <c r="AE1433" s="130"/>
      <c r="AF1433" s="130"/>
      <c r="AG1433" s="130"/>
      <c r="AH1433" s="130"/>
      <c r="AI1433" s="130"/>
      <c r="AJ1433" s="130"/>
      <c r="AK1433" s="130"/>
      <c r="AL1433" s="130"/>
      <c r="AM1433" s="130"/>
      <c r="AN1433" s="130"/>
      <c r="AO1433" s="130"/>
      <c r="AP1433" s="130"/>
      <c r="AQ1433" s="130"/>
      <c r="AR1433" s="130"/>
      <c r="AS1433" s="130"/>
      <c r="AT1433" s="130"/>
      <c r="AU1433" s="130"/>
      <c r="AV1433" s="130"/>
      <c r="AW1433" s="130"/>
      <c r="AX1433" s="131"/>
    </row>
    <row r="1434" spans="1:113" ht="12" customHeight="1">
      <c r="A1434" s="43"/>
      <c r="B1434" s="129"/>
      <c r="C1434" s="130"/>
      <c r="D1434" s="130"/>
      <c r="E1434" s="130"/>
      <c r="F1434" s="130"/>
      <c r="G1434" s="130"/>
      <c r="H1434" s="130"/>
      <c r="I1434" s="130"/>
      <c r="J1434" s="130"/>
      <c r="K1434" s="130"/>
      <c r="L1434" s="130"/>
      <c r="M1434" s="130"/>
      <c r="N1434" s="130"/>
      <c r="O1434" s="130"/>
      <c r="P1434" s="130"/>
      <c r="Q1434" s="130"/>
      <c r="R1434" s="130"/>
      <c r="S1434" s="130"/>
      <c r="T1434" s="130"/>
      <c r="U1434" s="130"/>
      <c r="V1434" s="130"/>
      <c r="W1434" s="130"/>
      <c r="X1434" s="130"/>
      <c r="Y1434" s="130"/>
      <c r="Z1434" s="130"/>
      <c r="AA1434" s="130"/>
      <c r="AB1434" s="130"/>
      <c r="AC1434" s="130"/>
      <c r="AD1434" s="130"/>
      <c r="AE1434" s="130"/>
      <c r="AF1434" s="130"/>
      <c r="AG1434" s="130"/>
      <c r="AH1434" s="130"/>
      <c r="AI1434" s="130"/>
      <c r="AJ1434" s="130"/>
      <c r="AK1434" s="130"/>
      <c r="AL1434" s="130"/>
      <c r="AM1434" s="130"/>
      <c r="AN1434" s="130"/>
      <c r="AO1434" s="130"/>
      <c r="AP1434" s="130"/>
      <c r="AQ1434" s="130"/>
      <c r="AR1434" s="130"/>
      <c r="AS1434" s="130"/>
      <c r="AT1434" s="130"/>
      <c r="AU1434" s="130"/>
      <c r="AV1434" s="130"/>
      <c r="AW1434" s="130"/>
      <c r="AX1434" s="131"/>
    </row>
    <row r="1435" spans="1:113" ht="12" customHeight="1">
      <c r="A1435" s="43"/>
      <c r="B1435" s="129"/>
      <c r="C1435" s="130"/>
      <c r="D1435" s="130"/>
      <c r="E1435" s="130"/>
      <c r="F1435" s="130"/>
      <c r="G1435" s="130"/>
      <c r="H1435" s="130"/>
      <c r="I1435" s="130"/>
      <c r="J1435" s="130"/>
      <c r="K1435" s="130"/>
      <c r="L1435" s="130"/>
      <c r="M1435" s="130"/>
      <c r="N1435" s="130"/>
      <c r="O1435" s="130"/>
      <c r="P1435" s="130"/>
      <c r="Q1435" s="130"/>
      <c r="R1435" s="130"/>
      <c r="S1435" s="130"/>
      <c r="T1435" s="130"/>
      <c r="U1435" s="130"/>
      <c r="V1435" s="130"/>
      <c r="W1435" s="130"/>
      <c r="X1435" s="130"/>
      <c r="Y1435" s="130"/>
      <c r="Z1435" s="130"/>
      <c r="AA1435" s="130"/>
      <c r="AB1435" s="130"/>
      <c r="AC1435" s="130"/>
      <c r="AD1435" s="130"/>
      <c r="AE1435" s="130"/>
      <c r="AF1435" s="130"/>
      <c r="AG1435" s="130"/>
      <c r="AH1435" s="130"/>
      <c r="AI1435" s="130"/>
      <c r="AJ1435" s="130"/>
      <c r="AK1435" s="130"/>
      <c r="AL1435" s="130"/>
      <c r="AM1435" s="130"/>
      <c r="AN1435" s="130"/>
      <c r="AO1435" s="130"/>
      <c r="AP1435" s="130"/>
      <c r="AQ1435" s="130"/>
      <c r="AR1435" s="130"/>
      <c r="AS1435" s="130"/>
      <c r="AT1435" s="130"/>
      <c r="AU1435" s="130"/>
      <c r="AV1435" s="130"/>
      <c r="AW1435" s="130"/>
      <c r="AX1435" s="131"/>
    </row>
    <row r="1436" spans="1:113" ht="12" customHeight="1">
      <c r="A1436" s="43"/>
      <c r="B1436" s="129"/>
      <c r="C1436" s="130"/>
      <c r="D1436" s="130"/>
      <c r="E1436" s="130"/>
      <c r="F1436" s="130"/>
      <c r="G1436" s="130"/>
      <c r="H1436" s="130"/>
      <c r="I1436" s="130"/>
      <c r="J1436" s="130"/>
      <c r="K1436" s="130"/>
      <c r="L1436" s="130"/>
      <c r="M1436" s="130"/>
      <c r="N1436" s="130"/>
      <c r="O1436" s="130"/>
      <c r="P1436" s="130"/>
      <c r="Q1436" s="130"/>
      <c r="R1436" s="130"/>
      <c r="S1436" s="130"/>
      <c r="T1436" s="130"/>
      <c r="U1436" s="130"/>
      <c r="V1436" s="130"/>
      <c r="W1436" s="130"/>
      <c r="X1436" s="130"/>
      <c r="Y1436" s="130"/>
      <c r="Z1436" s="130"/>
      <c r="AA1436" s="130"/>
      <c r="AB1436" s="130"/>
      <c r="AC1436" s="130"/>
      <c r="AD1436" s="130"/>
      <c r="AE1436" s="130"/>
      <c r="AF1436" s="130"/>
      <c r="AG1436" s="130"/>
      <c r="AH1436" s="130"/>
      <c r="AI1436" s="130"/>
      <c r="AJ1436" s="130"/>
      <c r="AK1436" s="130"/>
      <c r="AL1436" s="130"/>
      <c r="AM1436" s="130"/>
      <c r="AN1436" s="130"/>
      <c r="AO1436" s="130"/>
      <c r="AP1436" s="130"/>
      <c r="AQ1436" s="130"/>
      <c r="AR1436" s="130"/>
      <c r="AS1436" s="130"/>
      <c r="AT1436" s="130"/>
      <c r="AU1436" s="130"/>
      <c r="AV1436" s="130"/>
      <c r="AW1436" s="130"/>
      <c r="AX1436" s="131"/>
    </row>
    <row r="1437" spans="1:113" ht="12" customHeight="1">
      <c r="A1437" s="43"/>
      <c r="B1437" s="129"/>
      <c r="C1437" s="130"/>
      <c r="D1437" s="130"/>
      <c r="E1437" s="130"/>
      <c r="F1437" s="130"/>
      <c r="G1437" s="130"/>
      <c r="H1437" s="130"/>
      <c r="I1437" s="130"/>
      <c r="J1437" s="130"/>
      <c r="K1437" s="130"/>
      <c r="L1437" s="130"/>
      <c r="M1437" s="130"/>
      <c r="N1437" s="130"/>
      <c r="O1437" s="130"/>
      <c r="P1437" s="130"/>
      <c r="Q1437" s="130"/>
      <c r="R1437" s="130"/>
      <c r="S1437" s="130"/>
      <c r="T1437" s="130"/>
      <c r="U1437" s="130"/>
      <c r="V1437" s="130"/>
      <c r="W1437" s="130"/>
      <c r="X1437" s="130"/>
      <c r="Y1437" s="130"/>
      <c r="Z1437" s="130"/>
      <c r="AA1437" s="130"/>
      <c r="AB1437" s="130"/>
      <c r="AC1437" s="130"/>
      <c r="AD1437" s="130"/>
      <c r="AE1437" s="130"/>
      <c r="AF1437" s="130"/>
      <c r="AG1437" s="130"/>
      <c r="AH1437" s="130"/>
      <c r="AI1437" s="130"/>
      <c r="AJ1437" s="130"/>
      <c r="AK1437" s="130"/>
      <c r="AL1437" s="130"/>
      <c r="AM1437" s="130"/>
      <c r="AN1437" s="130"/>
      <c r="AO1437" s="130"/>
      <c r="AP1437" s="130"/>
      <c r="AQ1437" s="130"/>
      <c r="AR1437" s="130"/>
      <c r="AS1437" s="130"/>
      <c r="AT1437" s="130"/>
      <c r="AU1437" s="130"/>
      <c r="AV1437" s="130"/>
      <c r="AW1437" s="130"/>
      <c r="AX1437" s="131"/>
    </row>
    <row r="1438" spans="1:113" ht="12" customHeight="1">
      <c r="A1438" s="43"/>
      <c r="B1438" s="129"/>
      <c r="C1438" s="130"/>
      <c r="D1438" s="130"/>
      <c r="E1438" s="130"/>
      <c r="F1438" s="130"/>
      <c r="G1438" s="130"/>
      <c r="H1438" s="130"/>
      <c r="I1438" s="130"/>
      <c r="J1438" s="130"/>
      <c r="K1438" s="130"/>
      <c r="L1438" s="130"/>
      <c r="M1438" s="130"/>
      <c r="N1438" s="130"/>
      <c r="O1438" s="130"/>
      <c r="P1438" s="130"/>
      <c r="Q1438" s="130"/>
      <c r="R1438" s="130"/>
      <c r="S1438" s="130"/>
      <c r="T1438" s="130"/>
      <c r="U1438" s="130"/>
      <c r="V1438" s="130"/>
      <c r="W1438" s="130"/>
      <c r="X1438" s="130"/>
      <c r="Y1438" s="130"/>
      <c r="Z1438" s="130"/>
      <c r="AA1438" s="130"/>
      <c r="AB1438" s="130"/>
      <c r="AC1438" s="130"/>
      <c r="AD1438" s="130"/>
      <c r="AE1438" s="130"/>
      <c r="AF1438" s="130"/>
      <c r="AG1438" s="130"/>
      <c r="AH1438" s="130"/>
      <c r="AI1438" s="130"/>
      <c r="AJ1438" s="130"/>
      <c r="AK1438" s="130"/>
      <c r="AL1438" s="130"/>
      <c r="AM1438" s="130"/>
      <c r="AN1438" s="130"/>
      <c r="AO1438" s="130"/>
      <c r="AP1438" s="130"/>
      <c r="AQ1438" s="130"/>
      <c r="AR1438" s="130"/>
      <c r="AS1438" s="130"/>
      <c r="AT1438" s="130"/>
      <c r="AU1438" s="130"/>
      <c r="AV1438" s="130"/>
      <c r="AW1438" s="130"/>
      <c r="AX1438" s="131"/>
    </row>
    <row r="1439" spans="1:113" ht="12" customHeight="1">
      <c r="A1439" s="43"/>
      <c r="B1439" s="129"/>
      <c r="C1439" s="130"/>
      <c r="D1439" s="130"/>
      <c r="E1439" s="130"/>
      <c r="F1439" s="130"/>
      <c r="G1439" s="130"/>
      <c r="H1439" s="130"/>
      <c r="I1439" s="130"/>
      <c r="J1439" s="130"/>
      <c r="K1439" s="130"/>
      <c r="L1439" s="130"/>
      <c r="M1439" s="130"/>
      <c r="N1439" s="130"/>
      <c r="O1439" s="130"/>
      <c r="P1439" s="130"/>
      <c r="Q1439" s="130"/>
      <c r="R1439" s="130"/>
      <c r="S1439" s="130"/>
      <c r="T1439" s="130"/>
      <c r="U1439" s="130"/>
      <c r="V1439" s="130"/>
      <c r="W1439" s="130"/>
      <c r="X1439" s="130"/>
      <c r="Y1439" s="130"/>
      <c r="Z1439" s="130"/>
      <c r="AA1439" s="130"/>
      <c r="AB1439" s="130"/>
      <c r="AC1439" s="130"/>
      <c r="AD1439" s="130"/>
      <c r="AE1439" s="130"/>
      <c r="AF1439" s="130"/>
      <c r="AG1439" s="130"/>
      <c r="AH1439" s="130"/>
      <c r="AI1439" s="130"/>
      <c r="AJ1439" s="130"/>
      <c r="AK1439" s="130"/>
      <c r="AL1439" s="130"/>
      <c r="AM1439" s="130"/>
      <c r="AN1439" s="130"/>
      <c r="AO1439" s="130"/>
      <c r="AP1439" s="130"/>
      <c r="AQ1439" s="130"/>
      <c r="AR1439" s="130"/>
      <c r="AS1439" s="130"/>
      <c r="AT1439" s="130"/>
      <c r="AU1439" s="130"/>
      <c r="AV1439" s="130"/>
      <c r="AW1439" s="130"/>
      <c r="AX1439" s="131"/>
      <c r="BC1439" s="51"/>
    </row>
    <row r="1440" spans="1:113" ht="12" customHeight="1">
      <c r="A1440" s="43"/>
      <c r="B1440" s="129"/>
      <c r="C1440" s="130"/>
      <c r="D1440" s="130"/>
      <c r="E1440" s="130"/>
      <c r="F1440" s="130"/>
      <c r="G1440" s="130"/>
      <c r="H1440" s="130"/>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1"/>
    </row>
    <row r="1441" spans="1:251" ht="15" thickBot="1">
      <c r="A1441" s="52"/>
      <c r="B1441" s="53"/>
      <c r="C1441" s="54"/>
      <c r="D1441" s="54"/>
      <c r="E1441" s="54"/>
      <c r="F1441" s="54"/>
      <c r="G1441" s="54"/>
      <c r="H1441" s="54"/>
      <c r="I1441" s="54"/>
      <c r="J1441" s="54"/>
      <c r="K1441" s="54"/>
      <c r="L1441" s="54"/>
      <c r="M1441" s="54"/>
      <c r="N1441" s="54"/>
      <c r="O1441" s="54"/>
      <c r="P1441" s="54"/>
      <c r="Q1441" s="54"/>
      <c r="R1441" s="54"/>
      <c r="S1441" s="54"/>
      <c r="T1441" s="54"/>
      <c r="U1441" s="54"/>
      <c r="V1441" s="54"/>
      <c r="W1441" s="54"/>
      <c r="X1441" s="54"/>
      <c r="Y1441" s="54"/>
      <c r="Z1441" s="54"/>
      <c r="AA1441" s="54"/>
      <c r="AB1441" s="54"/>
      <c r="AC1441" s="54"/>
      <c r="AD1441" s="54"/>
      <c r="AE1441" s="54"/>
      <c r="AF1441" s="54"/>
      <c r="AG1441" s="54"/>
      <c r="AH1441" s="54"/>
      <c r="AI1441" s="54"/>
      <c r="AJ1441" s="54"/>
      <c r="AK1441" s="54"/>
      <c r="AL1441" s="54"/>
      <c r="AM1441" s="54"/>
      <c r="AN1441" s="54"/>
      <c r="AO1441" s="54"/>
      <c r="AP1441" s="54"/>
      <c r="AQ1441" s="54"/>
      <c r="AR1441" s="54"/>
      <c r="AS1441" s="54"/>
      <c r="AT1441" s="54"/>
      <c r="AU1441" s="54"/>
      <c r="AV1441" s="54"/>
      <c r="AW1441" s="54"/>
      <c r="AX1441" s="55"/>
    </row>
    <row r="1442" spans="1:251">
      <c r="B1442" s="56"/>
    </row>
    <row r="1443" spans="1:251" ht="14.25">
      <c r="B1443" s="45" t="s">
        <v>247</v>
      </c>
      <c r="C1443" s="43"/>
      <c r="D1443" s="43"/>
      <c r="E1443" s="43"/>
      <c r="F1443" s="43"/>
      <c r="G1443" s="43"/>
      <c r="H1443" s="43"/>
      <c r="I1443" s="43"/>
      <c r="J1443" s="43"/>
      <c r="K1443" s="43"/>
      <c r="L1443" s="44"/>
      <c r="M1443" s="44"/>
      <c r="N1443" s="44"/>
      <c r="O1443" s="44"/>
      <c r="P1443" s="43"/>
      <c r="Q1443" s="43"/>
      <c r="R1443" s="43"/>
      <c r="S1443" s="43"/>
      <c r="T1443" s="43"/>
      <c r="U1443" s="43"/>
      <c r="V1443" s="45"/>
      <c r="W1443" s="45"/>
      <c r="X1443" s="45"/>
      <c r="Y1443" s="45"/>
      <c r="Z1443" s="45"/>
      <c r="AA1443" s="45"/>
      <c r="AB1443" s="45"/>
      <c r="AC1443" s="45"/>
      <c r="AD1443" s="45"/>
      <c r="AE1443" s="45"/>
      <c r="AF1443" s="45"/>
      <c r="AG1443" s="45"/>
      <c r="AH1443" s="45"/>
      <c r="AI1443" s="45"/>
      <c r="AJ1443" s="45"/>
      <c r="AK1443" s="45"/>
      <c r="AL1443" s="45"/>
      <c r="AM1443" s="45"/>
      <c r="AN1443" s="45"/>
      <c r="AO1443" s="45"/>
      <c r="AP1443" s="45"/>
      <c r="AQ1443" s="45"/>
      <c r="AR1443" s="45"/>
      <c r="AS1443" s="45"/>
      <c r="AT1443" s="45"/>
      <c r="AU1443" s="45"/>
      <c r="AV1443" s="45"/>
      <c r="AW1443" s="45"/>
      <c r="AX1443" s="45"/>
    </row>
    <row r="1444" spans="1:251" ht="15" thickBot="1">
      <c r="B1444" s="43"/>
      <c r="C1444" s="43"/>
      <c r="D1444" s="43"/>
      <c r="E1444" s="43"/>
      <c r="F1444" s="43"/>
      <c r="G1444" s="43"/>
      <c r="H1444" s="43"/>
      <c r="I1444" s="43"/>
      <c r="J1444" s="43"/>
      <c r="K1444" s="43"/>
      <c r="L1444" s="44"/>
      <c r="M1444" s="44"/>
      <c r="N1444" s="44"/>
      <c r="O1444" s="44"/>
      <c r="P1444" s="43"/>
      <c r="Q1444" s="43"/>
      <c r="R1444" s="43"/>
      <c r="S1444" s="43"/>
      <c r="T1444" s="43"/>
      <c r="U1444" s="43"/>
      <c r="V1444" s="45"/>
      <c r="W1444" s="45"/>
      <c r="X1444" s="45"/>
      <c r="Y1444" s="45"/>
      <c r="Z1444" s="45"/>
      <c r="AA1444" s="45"/>
      <c r="AB1444" s="45"/>
      <c r="AC1444" s="45"/>
      <c r="AD1444" s="45"/>
      <c r="AE1444" s="45"/>
      <c r="AF1444" s="45"/>
      <c r="AG1444" s="45"/>
      <c r="AH1444" s="45"/>
      <c r="AI1444" s="45"/>
      <c r="AJ1444" s="45"/>
      <c r="AK1444" s="45"/>
      <c r="AL1444" s="45"/>
      <c r="AM1444" s="45"/>
      <c r="AN1444" s="45"/>
      <c r="AO1444" s="45"/>
      <c r="AP1444" s="45"/>
      <c r="AQ1444" s="45"/>
      <c r="AR1444" s="45"/>
      <c r="AS1444" s="45"/>
      <c r="AT1444" s="45"/>
      <c r="AU1444" s="45"/>
      <c r="AV1444" s="45"/>
      <c r="AW1444" s="45"/>
      <c r="AX1444" s="57" t="s">
        <v>248</v>
      </c>
    </row>
    <row r="1445" spans="1:251" s="51" customFormat="1" ht="13.5" customHeight="1">
      <c r="A1445" s="43"/>
      <c r="B1445" s="132" t="s">
        <v>249</v>
      </c>
      <c r="C1445" s="133"/>
      <c r="D1445" s="133"/>
      <c r="E1445" s="133"/>
      <c r="F1445" s="133"/>
      <c r="G1445" s="133"/>
      <c r="H1445" s="133"/>
      <c r="I1445" s="133"/>
      <c r="J1445" s="133"/>
      <c r="K1445" s="133"/>
      <c r="L1445" s="133"/>
      <c r="M1445" s="133"/>
      <c r="N1445" s="133"/>
      <c r="O1445" s="133"/>
      <c r="P1445" s="133"/>
      <c r="Q1445" s="133"/>
      <c r="R1445" s="133"/>
      <c r="S1445" s="133"/>
      <c r="T1445" s="133"/>
      <c r="U1445" s="133"/>
      <c r="V1445" s="133"/>
      <c r="W1445" s="133"/>
      <c r="X1445" s="133"/>
      <c r="Y1445" s="133"/>
      <c r="Z1445" s="134"/>
      <c r="AA1445" s="138" t="s">
        <v>250</v>
      </c>
      <c r="AB1445" s="133"/>
      <c r="AC1445" s="133"/>
      <c r="AD1445" s="133"/>
      <c r="AE1445" s="133"/>
      <c r="AF1445" s="133"/>
      <c r="AG1445" s="133"/>
      <c r="AH1445" s="133"/>
      <c r="AI1445" s="134"/>
      <c r="AJ1445" s="138" t="s">
        <v>251</v>
      </c>
      <c r="AK1445" s="133"/>
      <c r="AL1445" s="133"/>
      <c r="AM1445" s="133"/>
      <c r="AN1445" s="133"/>
      <c r="AO1445" s="133"/>
      <c r="AP1445" s="133"/>
      <c r="AQ1445" s="133"/>
      <c r="AR1445" s="134"/>
      <c r="AS1445" s="138" t="s">
        <v>252</v>
      </c>
      <c r="AT1445" s="133"/>
      <c r="AU1445" s="133"/>
      <c r="AV1445" s="133"/>
      <c r="AW1445" s="133"/>
      <c r="AX1445" s="140"/>
      <c r="AY1445" s="37"/>
      <c r="AZ1445" s="37"/>
      <c r="BA1445" s="37"/>
      <c r="BB1445" s="37"/>
      <c r="BC1445" s="37"/>
      <c r="BD1445" s="37"/>
      <c r="BE1445" s="37"/>
      <c r="BF1445" s="37"/>
      <c r="BG1445" s="37"/>
      <c r="BH1445" s="37"/>
      <c r="BI1445" s="37"/>
      <c r="BJ1445" s="37"/>
      <c r="BK1445" s="37"/>
      <c r="BL1445" s="37"/>
      <c r="BM1445" s="37"/>
      <c r="BN1445" s="37"/>
      <c r="BO1445" s="37"/>
      <c r="BP1445" s="37"/>
      <c r="BQ1445" s="37"/>
      <c r="BR1445" s="37"/>
      <c r="BS1445" s="37"/>
      <c r="BT1445" s="37"/>
      <c r="BU1445" s="37"/>
      <c r="BV1445" s="37"/>
      <c r="BW1445" s="37"/>
      <c r="BX1445" s="37"/>
      <c r="BY1445" s="37"/>
      <c r="BZ1445" s="37"/>
      <c r="CA1445" s="37"/>
      <c r="CB1445" s="37"/>
      <c r="CC1445" s="37"/>
      <c r="CD1445" s="37"/>
      <c r="CE1445" s="37"/>
      <c r="CF1445" s="37"/>
      <c r="CG1445" s="37"/>
      <c r="CH1445" s="37"/>
      <c r="CI1445" s="37"/>
      <c r="CJ1445" s="37"/>
      <c r="CK1445" s="37"/>
      <c r="CL1445" s="37"/>
      <c r="CM1445" s="37"/>
      <c r="CN1445" s="37"/>
      <c r="CO1445" s="37"/>
      <c r="CP1445" s="37"/>
      <c r="CQ1445" s="37"/>
      <c r="CR1445" s="37"/>
      <c r="CS1445" s="37"/>
      <c r="CT1445" s="37"/>
      <c r="CU1445" s="37"/>
      <c r="CV1445" s="37"/>
      <c r="CW1445" s="37"/>
      <c r="CX1445" s="37"/>
      <c r="CY1445" s="37"/>
      <c r="CZ1445" s="37"/>
      <c r="DA1445" s="37"/>
      <c r="DB1445" s="37"/>
      <c r="DC1445" s="37"/>
      <c r="DD1445" s="37"/>
      <c r="DE1445" s="37"/>
      <c r="DF1445" s="37"/>
      <c r="DG1445" s="37"/>
      <c r="DH1445" s="37"/>
      <c r="DI1445" s="37"/>
      <c r="DJ1445" s="37"/>
      <c r="DK1445" s="37"/>
      <c r="DL1445" s="37"/>
      <c r="DM1445" s="37"/>
      <c r="DN1445" s="37"/>
      <c r="DO1445" s="37"/>
      <c r="DP1445" s="37"/>
      <c r="DQ1445" s="37"/>
      <c r="DR1445" s="37"/>
      <c r="DS1445" s="37"/>
      <c r="DT1445" s="37"/>
      <c r="DU1445" s="37"/>
      <c r="DV1445" s="37"/>
      <c r="DW1445" s="37"/>
      <c r="DX1445" s="37"/>
      <c r="DY1445" s="37"/>
      <c r="DZ1445" s="37"/>
      <c r="EA1445" s="37"/>
      <c r="EB1445" s="37"/>
      <c r="EC1445" s="37"/>
      <c r="ED1445" s="37"/>
      <c r="EE1445" s="37"/>
      <c r="EF1445" s="37"/>
      <c r="EG1445" s="37"/>
      <c r="EH1445" s="37"/>
      <c r="EI1445" s="37"/>
      <c r="EJ1445" s="37"/>
      <c r="EK1445" s="37"/>
      <c r="EL1445" s="37"/>
      <c r="EM1445" s="37"/>
      <c r="EN1445" s="37"/>
      <c r="EO1445" s="37"/>
      <c r="EP1445" s="37"/>
      <c r="EQ1445" s="37"/>
      <c r="ER1445" s="37"/>
      <c r="ES1445" s="37"/>
      <c r="ET1445" s="37"/>
      <c r="EU1445" s="37"/>
      <c r="EV1445" s="37"/>
      <c r="EW1445" s="37"/>
      <c r="EX1445" s="37"/>
      <c r="EY1445" s="37"/>
      <c r="EZ1445" s="37"/>
      <c r="FA1445" s="37"/>
      <c r="FB1445" s="37"/>
      <c r="FC1445" s="37"/>
      <c r="FD1445" s="37"/>
      <c r="FE1445" s="37"/>
      <c r="FF1445" s="37"/>
      <c r="FG1445" s="37"/>
      <c r="FH1445" s="37"/>
      <c r="FI1445" s="37"/>
      <c r="FJ1445" s="37"/>
      <c r="FK1445" s="37"/>
      <c r="FL1445" s="37"/>
      <c r="FM1445" s="37"/>
      <c r="FN1445" s="37"/>
      <c r="FO1445" s="37"/>
      <c r="FP1445" s="37"/>
      <c r="FQ1445" s="37"/>
      <c r="FR1445" s="37"/>
      <c r="FS1445" s="37"/>
      <c r="FT1445" s="37"/>
      <c r="FU1445" s="37"/>
      <c r="FV1445" s="37"/>
      <c r="FW1445" s="37"/>
      <c r="FX1445" s="37"/>
      <c r="FY1445" s="37"/>
      <c r="FZ1445" s="37"/>
      <c r="GA1445" s="37"/>
      <c r="GB1445" s="37"/>
      <c r="GC1445" s="37"/>
      <c r="GD1445" s="37"/>
      <c r="GE1445" s="37"/>
      <c r="GF1445" s="37"/>
      <c r="GG1445" s="37"/>
      <c r="GH1445" s="37"/>
      <c r="GI1445" s="37"/>
      <c r="GJ1445" s="37"/>
      <c r="GK1445" s="37"/>
      <c r="GL1445" s="37"/>
      <c r="GM1445" s="37"/>
      <c r="GN1445" s="37"/>
      <c r="GO1445" s="37"/>
      <c r="GP1445" s="37"/>
      <c r="GQ1445" s="37"/>
      <c r="GR1445" s="37"/>
      <c r="GS1445" s="37"/>
      <c r="GT1445" s="37"/>
      <c r="GU1445" s="37"/>
      <c r="GV1445" s="37"/>
      <c r="GW1445" s="37"/>
      <c r="GX1445" s="37"/>
      <c r="GY1445" s="37"/>
      <c r="GZ1445" s="37"/>
      <c r="HA1445" s="37"/>
      <c r="HB1445" s="37"/>
      <c r="HC1445" s="37"/>
      <c r="HD1445" s="37"/>
      <c r="HE1445" s="37"/>
      <c r="HF1445" s="37"/>
      <c r="HG1445" s="37"/>
      <c r="HH1445" s="37"/>
      <c r="HI1445" s="37"/>
      <c r="HJ1445" s="37"/>
      <c r="HK1445" s="37"/>
      <c r="HL1445" s="37"/>
      <c r="HM1445" s="37"/>
      <c r="HN1445" s="37"/>
      <c r="HO1445" s="37"/>
      <c r="HP1445" s="37"/>
      <c r="HQ1445" s="37"/>
      <c r="HR1445" s="37"/>
      <c r="HS1445" s="37"/>
      <c r="HT1445" s="37"/>
      <c r="HU1445" s="37"/>
      <c r="HV1445" s="37"/>
      <c r="HW1445" s="37"/>
      <c r="HX1445" s="37"/>
      <c r="HY1445" s="37"/>
      <c r="HZ1445" s="37"/>
      <c r="IA1445" s="37"/>
      <c r="IB1445" s="37"/>
      <c r="IC1445" s="37"/>
      <c r="ID1445" s="37"/>
      <c r="IE1445" s="37"/>
      <c r="IF1445" s="37"/>
      <c r="IG1445" s="37"/>
      <c r="IH1445" s="37"/>
      <c r="II1445" s="37"/>
      <c r="IJ1445" s="37"/>
      <c r="IK1445" s="37"/>
      <c r="IL1445" s="37"/>
      <c r="IM1445" s="37"/>
      <c r="IN1445" s="37"/>
      <c r="IO1445" s="37"/>
      <c r="IP1445" s="37"/>
      <c r="IQ1445" s="37"/>
    </row>
    <row r="1446" spans="1:251" s="51" customFormat="1" ht="13.5">
      <c r="A1446" s="43"/>
      <c r="B1446" s="135"/>
      <c r="C1446" s="136"/>
      <c r="D1446" s="136"/>
      <c r="E1446" s="136"/>
      <c r="F1446" s="136"/>
      <c r="G1446" s="136"/>
      <c r="H1446" s="136"/>
      <c r="I1446" s="136"/>
      <c r="J1446" s="136"/>
      <c r="K1446" s="136"/>
      <c r="L1446" s="136"/>
      <c r="M1446" s="136"/>
      <c r="N1446" s="136"/>
      <c r="O1446" s="136"/>
      <c r="P1446" s="136"/>
      <c r="Q1446" s="136"/>
      <c r="R1446" s="136"/>
      <c r="S1446" s="136"/>
      <c r="T1446" s="136"/>
      <c r="U1446" s="136"/>
      <c r="V1446" s="136"/>
      <c r="W1446" s="136"/>
      <c r="X1446" s="136"/>
      <c r="Y1446" s="136"/>
      <c r="Z1446" s="137"/>
      <c r="AA1446" s="139"/>
      <c r="AB1446" s="136"/>
      <c r="AC1446" s="136"/>
      <c r="AD1446" s="136"/>
      <c r="AE1446" s="136"/>
      <c r="AF1446" s="136"/>
      <c r="AG1446" s="136"/>
      <c r="AH1446" s="136"/>
      <c r="AI1446" s="137"/>
      <c r="AJ1446" s="139"/>
      <c r="AK1446" s="136"/>
      <c r="AL1446" s="136"/>
      <c r="AM1446" s="136"/>
      <c r="AN1446" s="136"/>
      <c r="AO1446" s="136"/>
      <c r="AP1446" s="136"/>
      <c r="AQ1446" s="136"/>
      <c r="AR1446" s="137"/>
      <c r="AS1446" s="139"/>
      <c r="AT1446" s="136"/>
      <c r="AU1446" s="136"/>
      <c r="AV1446" s="136"/>
      <c r="AW1446" s="136"/>
      <c r="AX1446" s="141"/>
      <c r="AY1446" s="37"/>
      <c r="AZ1446" s="37"/>
      <c r="BA1446" s="37"/>
      <c r="BB1446" s="58"/>
      <c r="BC1446" s="59"/>
      <c r="BE1446" s="37"/>
      <c r="BF1446" s="37"/>
      <c r="BG1446" s="37"/>
      <c r="BH1446" s="37"/>
      <c r="BI1446" s="37"/>
      <c r="BJ1446" s="37"/>
      <c r="BK1446" s="37"/>
      <c r="BL1446" s="37"/>
      <c r="BM1446" s="37"/>
      <c r="BN1446" s="37"/>
      <c r="BO1446" s="37"/>
      <c r="BP1446" s="37"/>
      <c r="BQ1446" s="37"/>
      <c r="BR1446" s="37"/>
      <c r="BS1446" s="37"/>
      <c r="BT1446" s="37"/>
      <c r="BU1446" s="37"/>
      <c r="BV1446" s="37"/>
      <c r="BW1446" s="37"/>
      <c r="BX1446" s="37"/>
      <c r="BY1446" s="37"/>
      <c r="BZ1446" s="37"/>
      <c r="CA1446" s="37"/>
      <c r="CB1446" s="37"/>
      <c r="CC1446" s="37"/>
      <c r="CD1446" s="37"/>
      <c r="CE1446" s="37"/>
      <c r="CF1446" s="37"/>
      <c r="CG1446" s="37"/>
      <c r="CH1446" s="37"/>
      <c r="CI1446" s="37"/>
      <c r="CJ1446" s="37"/>
      <c r="CK1446" s="37"/>
      <c r="CL1446" s="37"/>
      <c r="CM1446" s="37"/>
      <c r="CN1446" s="37"/>
      <c r="CO1446" s="37"/>
      <c r="CP1446" s="37"/>
      <c r="CQ1446" s="37"/>
      <c r="CR1446" s="37"/>
      <c r="CS1446" s="37"/>
      <c r="CT1446" s="37"/>
      <c r="CU1446" s="37"/>
      <c r="CV1446" s="37"/>
      <c r="CW1446" s="37"/>
      <c r="CX1446" s="37"/>
      <c r="CY1446" s="37"/>
      <c r="CZ1446" s="37"/>
      <c r="DA1446" s="37"/>
      <c r="DB1446" s="37"/>
      <c r="DC1446" s="37"/>
      <c r="DD1446" s="37"/>
      <c r="DE1446" s="37"/>
      <c r="DF1446" s="37"/>
      <c r="DG1446" s="37"/>
      <c r="DH1446" s="37"/>
      <c r="DI1446" s="37"/>
      <c r="DJ1446" s="37"/>
      <c r="DK1446" s="37"/>
      <c r="DL1446" s="37"/>
      <c r="DM1446" s="37"/>
      <c r="DN1446" s="37"/>
      <c r="DO1446" s="37"/>
      <c r="DP1446" s="37"/>
      <c r="DQ1446" s="37"/>
      <c r="DR1446" s="37"/>
      <c r="DS1446" s="37"/>
      <c r="DT1446" s="37"/>
      <c r="DU1446" s="37"/>
      <c r="DV1446" s="37"/>
      <c r="DW1446" s="37"/>
      <c r="DX1446" s="37"/>
      <c r="DY1446" s="37"/>
      <c r="DZ1446" s="37"/>
      <c r="EA1446" s="37"/>
      <c r="EB1446" s="37"/>
      <c r="EC1446" s="37"/>
      <c r="ED1446" s="37"/>
      <c r="EE1446" s="37"/>
      <c r="EF1446" s="37"/>
      <c r="EG1446" s="37"/>
      <c r="EH1446" s="37"/>
      <c r="EI1446" s="37"/>
      <c r="EJ1446" s="37"/>
      <c r="EK1446" s="37"/>
      <c r="EL1446" s="37"/>
      <c r="EM1446" s="37"/>
      <c r="EN1446" s="37"/>
      <c r="EO1446" s="37"/>
      <c r="EP1446" s="37"/>
      <c r="EQ1446" s="37"/>
      <c r="ER1446" s="37"/>
      <c r="ES1446" s="37"/>
      <c r="ET1446" s="37"/>
      <c r="EU1446" s="37"/>
      <c r="EV1446" s="37"/>
      <c r="EW1446" s="37"/>
      <c r="EX1446" s="37"/>
      <c r="EY1446" s="37"/>
      <c r="EZ1446" s="37"/>
      <c r="FA1446" s="37"/>
      <c r="FB1446" s="37"/>
      <c r="FC1446" s="37"/>
      <c r="FD1446" s="37"/>
      <c r="FE1446" s="37"/>
      <c r="FF1446" s="37"/>
      <c r="FG1446" s="37"/>
      <c r="FH1446" s="37"/>
      <c r="FI1446" s="37"/>
      <c r="FJ1446" s="37"/>
      <c r="FK1446" s="37"/>
      <c r="FL1446" s="37"/>
      <c r="FM1446" s="37"/>
      <c r="FN1446" s="37"/>
      <c r="FO1446" s="37"/>
      <c r="FP1446" s="37"/>
      <c r="FQ1446" s="37"/>
      <c r="FR1446" s="37"/>
      <c r="FS1446" s="37"/>
      <c r="FT1446" s="37"/>
      <c r="FU1446" s="37"/>
      <c r="FV1446" s="37"/>
      <c r="FW1446" s="37"/>
      <c r="FX1446" s="37"/>
      <c r="FY1446" s="37"/>
      <c r="FZ1446" s="37"/>
      <c r="GA1446" s="37"/>
      <c r="GB1446" s="37"/>
      <c r="GC1446" s="37"/>
      <c r="GD1446" s="37"/>
      <c r="GE1446" s="37"/>
      <c r="GF1446" s="37"/>
      <c r="GG1446" s="37"/>
      <c r="GH1446" s="37"/>
      <c r="GI1446" s="37"/>
      <c r="GJ1446" s="37"/>
      <c r="GK1446" s="37"/>
      <c r="GL1446" s="37"/>
      <c r="GM1446" s="37"/>
      <c r="GN1446" s="37"/>
      <c r="GO1446" s="37"/>
      <c r="GP1446" s="37"/>
      <c r="GQ1446" s="37"/>
      <c r="GR1446" s="37"/>
      <c r="GS1446" s="37"/>
      <c r="GT1446" s="37"/>
      <c r="GU1446" s="37"/>
      <c r="GV1446" s="37"/>
      <c r="GW1446" s="37"/>
      <c r="GX1446" s="37"/>
      <c r="GY1446" s="37"/>
      <c r="GZ1446" s="37"/>
      <c r="HA1446" s="37"/>
      <c r="HB1446" s="37"/>
      <c r="HC1446" s="37"/>
      <c r="HD1446" s="37"/>
      <c r="HE1446" s="37"/>
      <c r="HF1446" s="37"/>
      <c r="HG1446" s="37"/>
      <c r="HH1446" s="37"/>
      <c r="HI1446" s="37"/>
      <c r="HJ1446" s="37"/>
      <c r="HK1446" s="37"/>
      <c r="HL1446" s="37"/>
      <c r="HM1446" s="37"/>
      <c r="HN1446" s="37"/>
      <c r="HO1446" s="37"/>
      <c r="HP1446" s="37"/>
      <c r="HQ1446" s="37"/>
      <c r="HR1446" s="37"/>
      <c r="HS1446" s="37"/>
      <c r="HT1446" s="37"/>
      <c r="HU1446" s="37"/>
      <c r="HV1446" s="37"/>
      <c r="HW1446" s="37"/>
      <c r="HX1446" s="37"/>
      <c r="HY1446" s="37"/>
      <c r="HZ1446" s="37"/>
      <c r="IA1446" s="37"/>
      <c r="IB1446" s="37"/>
      <c r="IC1446" s="37"/>
      <c r="ID1446" s="37"/>
      <c r="IE1446" s="37"/>
      <c r="IF1446" s="37"/>
      <c r="IG1446" s="37"/>
      <c r="IH1446" s="37"/>
      <c r="II1446" s="37"/>
      <c r="IJ1446" s="37"/>
      <c r="IK1446" s="37"/>
      <c r="IL1446" s="37"/>
      <c r="IM1446" s="37"/>
      <c r="IN1446" s="37"/>
      <c r="IO1446" s="37"/>
      <c r="IP1446" s="37"/>
      <c r="IQ1446" s="37"/>
    </row>
    <row r="1447" spans="1:251" s="51" customFormat="1" ht="18.75" customHeight="1">
      <c r="A1447" s="43"/>
      <c r="B1447" s="60"/>
      <c r="C1447" s="104" t="s">
        <v>518</v>
      </c>
      <c r="D1447" s="105"/>
      <c r="E1447" s="105"/>
      <c r="F1447" s="105"/>
      <c r="G1447" s="105"/>
      <c r="H1447" s="105"/>
      <c r="I1447" s="105"/>
      <c r="J1447" s="105"/>
      <c r="K1447" s="105"/>
      <c r="L1447" s="105"/>
      <c r="M1447" s="105"/>
      <c r="N1447" s="105"/>
      <c r="O1447" s="105"/>
      <c r="P1447" s="105"/>
      <c r="Q1447" s="105"/>
      <c r="R1447" s="105"/>
      <c r="S1447" s="105"/>
      <c r="T1447" s="105"/>
      <c r="U1447" s="105"/>
      <c r="V1447" s="105"/>
      <c r="W1447" s="105"/>
      <c r="X1447" s="105"/>
      <c r="Y1447" s="105"/>
      <c r="Z1447" s="106"/>
      <c r="AA1447" s="107">
        <v>281853</v>
      </c>
      <c r="AB1447" s="108"/>
      <c r="AC1447" s="108"/>
      <c r="AD1447" s="108"/>
      <c r="AE1447" s="108"/>
      <c r="AF1447" s="108"/>
      <c r="AG1447" s="108"/>
      <c r="AH1447" s="108"/>
      <c r="AI1447" s="109"/>
      <c r="AJ1447" s="107">
        <v>282121</v>
      </c>
      <c r="AK1447" s="108"/>
      <c r="AL1447" s="108"/>
      <c r="AM1447" s="108"/>
      <c r="AN1447" s="108"/>
      <c r="AO1447" s="108"/>
      <c r="AP1447" s="108"/>
      <c r="AQ1447" s="108"/>
      <c r="AR1447" s="109"/>
      <c r="AS1447" s="110"/>
      <c r="AT1447" s="111"/>
      <c r="AU1447" s="111"/>
      <c r="AV1447" s="111"/>
      <c r="AW1447" s="111"/>
      <c r="AX1447" s="112"/>
      <c r="AY1447" s="37"/>
      <c r="AZ1447" s="37"/>
      <c r="BA1447" s="37"/>
      <c r="BB1447" s="37"/>
      <c r="BC1447" s="37"/>
      <c r="BD1447" s="37"/>
      <c r="BE1447" s="37"/>
      <c r="BF1447" s="37"/>
      <c r="BG1447" s="37"/>
      <c r="BH1447" s="37"/>
      <c r="BI1447" s="37"/>
      <c r="BJ1447" s="37"/>
      <c r="BK1447" s="37"/>
      <c r="BL1447" s="37"/>
      <c r="BM1447" s="37"/>
      <c r="BN1447" s="37"/>
      <c r="BO1447" s="37"/>
      <c r="BP1447" s="37"/>
      <c r="BQ1447" s="37"/>
      <c r="BR1447" s="37"/>
      <c r="BS1447" s="37"/>
      <c r="BT1447" s="37"/>
      <c r="BU1447" s="37"/>
      <c r="BV1447" s="37"/>
      <c r="BW1447" s="37"/>
      <c r="BX1447" s="37"/>
      <c r="BY1447" s="37"/>
      <c r="BZ1447" s="37"/>
      <c r="CA1447" s="37"/>
      <c r="CB1447" s="37"/>
      <c r="CC1447" s="37"/>
      <c r="CD1447" s="37"/>
      <c r="CE1447" s="37"/>
      <c r="CF1447" s="37"/>
      <c r="CG1447" s="37"/>
      <c r="CH1447" s="37"/>
      <c r="CI1447" s="37"/>
      <c r="CJ1447" s="37"/>
      <c r="CK1447" s="37"/>
      <c r="CL1447" s="37"/>
      <c r="CM1447" s="37"/>
      <c r="CN1447" s="37"/>
      <c r="CO1447" s="37"/>
      <c r="CP1447" s="37"/>
      <c r="CQ1447" s="37"/>
      <c r="CR1447" s="37"/>
      <c r="CS1447" s="37"/>
      <c r="CT1447" s="37"/>
      <c r="CU1447" s="37"/>
      <c r="CV1447" s="37"/>
      <c r="CW1447" s="37"/>
      <c r="CX1447" s="37"/>
      <c r="CY1447" s="37"/>
      <c r="CZ1447" s="37"/>
      <c r="DA1447" s="37"/>
      <c r="DB1447" s="37"/>
      <c r="DC1447" s="37"/>
      <c r="DD1447" s="37"/>
      <c r="DE1447" s="37"/>
      <c r="DF1447" s="37"/>
      <c r="DG1447" s="37"/>
      <c r="DH1447" s="37"/>
      <c r="DI1447" s="37"/>
      <c r="DJ1447" s="37"/>
      <c r="DK1447" s="37"/>
      <c r="DL1447" s="37"/>
      <c r="DM1447" s="37"/>
      <c r="DN1447" s="37"/>
      <c r="DO1447" s="37"/>
      <c r="DP1447" s="37"/>
      <c r="DQ1447" s="37"/>
      <c r="DR1447" s="37"/>
      <c r="DS1447" s="37"/>
      <c r="DT1447" s="37"/>
      <c r="DU1447" s="37"/>
      <c r="DV1447" s="37"/>
      <c r="DW1447" s="37"/>
      <c r="DX1447" s="37"/>
      <c r="DY1447" s="37"/>
      <c r="DZ1447" s="37"/>
      <c r="EA1447" s="37"/>
      <c r="EB1447" s="37"/>
      <c r="EC1447" s="37"/>
      <c r="ED1447" s="37"/>
      <c r="EE1447" s="37"/>
      <c r="EF1447" s="37"/>
      <c r="EG1447" s="37"/>
      <c r="EH1447" s="37"/>
      <c r="EI1447" s="37"/>
      <c r="EJ1447" s="37"/>
      <c r="EK1447" s="37"/>
      <c r="EL1447" s="37"/>
      <c r="EM1447" s="37"/>
      <c r="EN1447" s="37"/>
      <c r="EO1447" s="37"/>
      <c r="EP1447" s="37"/>
      <c r="EQ1447" s="37"/>
      <c r="ER1447" s="37"/>
      <c r="ES1447" s="37"/>
      <c r="ET1447" s="37"/>
      <c r="EU1447" s="37"/>
      <c r="EV1447" s="37"/>
      <c r="EW1447" s="37"/>
      <c r="EX1447" s="37"/>
      <c r="EY1447" s="37"/>
      <c r="EZ1447" s="37"/>
      <c r="FA1447" s="37"/>
      <c r="FB1447" s="37"/>
      <c r="FC1447" s="37"/>
      <c r="FD1447" s="37"/>
      <c r="FE1447" s="37"/>
      <c r="FF1447" s="37"/>
      <c r="FG1447" s="37"/>
      <c r="FH1447" s="37"/>
      <c r="FI1447" s="37"/>
      <c r="FJ1447" s="37"/>
      <c r="FK1447" s="37"/>
      <c r="FL1447" s="37"/>
      <c r="FM1447" s="37"/>
      <c r="FN1447" s="37"/>
      <c r="FO1447" s="37"/>
      <c r="FP1447" s="37"/>
      <c r="FQ1447" s="37"/>
      <c r="FR1447" s="37"/>
      <c r="FS1447" s="37"/>
      <c r="FT1447" s="37"/>
      <c r="FU1447" s="37"/>
      <c r="FV1447" s="37"/>
      <c r="FW1447" s="37"/>
      <c r="FX1447" s="37"/>
      <c r="FY1447" s="37"/>
      <c r="FZ1447" s="37"/>
      <c r="GA1447" s="37"/>
      <c r="GB1447" s="37"/>
      <c r="GC1447" s="37"/>
      <c r="GD1447" s="37"/>
      <c r="GE1447" s="37"/>
      <c r="GF1447" s="37"/>
      <c r="GG1447" s="37"/>
      <c r="GH1447" s="37"/>
      <c r="GI1447" s="37"/>
      <c r="GJ1447" s="37"/>
      <c r="GK1447" s="37"/>
      <c r="GL1447" s="37"/>
      <c r="GM1447" s="37"/>
      <c r="GN1447" s="37"/>
      <c r="GO1447" s="37"/>
      <c r="GP1447" s="37"/>
      <c r="GQ1447" s="37"/>
      <c r="GR1447" s="37"/>
      <c r="GS1447" s="37"/>
      <c r="GT1447" s="37"/>
      <c r="GU1447" s="37"/>
      <c r="GV1447" s="37"/>
      <c r="GW1447" s="37"/>
      <c r="GX1447" s="37"/>
      <c r="GY1447" s="37"/>
      <c r="GZ1447" s="37"/>
      <c r="HA1447" s="37"/>
      <c r="HB1447" s="37"/>
      <c r="HC1447" s="37"/>
      <c r="HD1447" s="37"/>
      <c r="HE1447" s="37"/>
      <c r="HF1447" s="37"/>
      <c r="HG1447" s="37"/>
      <c r="HH1447" s="37"/>
      <c r="HI1447" s="37"/>
      <c r="HJ1447" s="37"/>
      <c r="HK1447" s="37"/>
      <c r="HL1447" s="37"/>
      <c r="HM1447" s="37"/>
      <c r="HN1447" s="37"/>
      <c r="HO1447" s="37"/>
      <c r="HP1447" s="37"/>
      <c r="HQ1447" s="37"/>
      <c r="HR1447" s="37"/>
      <c r="HS1447" s="37"/>
      <c r="HT1447" s="37"/>
      <c r="HU1447" s="37"/>
      <c r="HV1447" s="37"/>
      <c r="HW1447" s="37"/>
      <c r="HX1447" s="37"/>
      <c r="HY1447" s="37"/>
      <c r="HZ1447" s="37"/>
      <c r="IA1447" s="37"/>
      <c r="IB1447" s="37"/>
      <c r="IC1447" s="37"/>
      <c r="ID1447" s="37"/>
      <c r="IE1447" s="37"/>
      <c r="IF1447" s="37"/>
      <c r="IG1447" s="37"/>
      <c r="IH1447" s="37"/>
      <c r="II1447" s="37"/>
      <c r="IJ1447" s="37"/>
      <c r="IK1447" s="37"/>
      <c r="IL1447" s="37"/>
      <c r="IM1447" s="37"/>
      <c r="IN1447" s="37"/>
      <c r="IO1447" s="37"/>
      <c r="IP1447" s="37"/>
      <c r="IQ1447" s="37"/>
    </row>
    <row r="1448" spans="1:251" s="51" customFormat="1" ht="18.75" customHeight="1">
      <c r="A1448" s="43"/>
      <c r="B1448" s="60"/>
      <c r="C1448" s="104" t="s">
        <v>519</v>
      </c>
      <c r="D1448" s="105"/>
      <c r="E1448" s="105"/>
      <c r="F1448" s="105"/>
      <c r="G1448" s="105"/>
      <c r="H1448" s="105"/>
      <c r="I1448" s="105"/>
      <c r="J1448" s="105"/>
      <c r="K1448" s="105"/>
      <c r="L1448" s="105"/>
      <c r="M1448" s="105"/>
      <c r="N1448" s="105"/>
      <c r="O1448" s="105"/>
      <c r="P1448" s="105"/>
      <c r="Q1448" s="105"/>
      <c r="R1448" s="105"/>
      <c r="S1448" s="105"/>
      <c r="T1448" s="105"/>
      <c r="U1448" s="105"/>
      <c r="V1448" s="105"/>
      <c r="W1448" s="105"/>
      <c r="X1448" s="105"/>
      <c r="Y1448" s="105"/>
      <c r="Z1448" s="106"/>
      <c r="AA1448" s="107">
        <v>6897</v>
      </c>
      <c r="AB1448" s="108"/>
      <c r="AC1448" s="108"/>
      <c r="AD1448" s="108"/>
      <c r="AE1448" s="108"/>
      <c r="AF1448" s="108"/>
      <c r="AG1448" s="108"/>
      <c r="AH1448" s="108"/>
      <c r="AI1448" s="109"/>
      <c r="AJ1448" s="107">
        <v>6891</v>
      </c>
      <c r="AK1448" s="108"/>
      <c r="AL1448" s="108"/>
      <c r="AM1448" s="108"/>
      <c r="AN1448" s="108"/>
      <c r="AO1448" s="108"/>
      <c r="AP1448" s="108"/>
      <c r="AQ1448" s="108"/>
      <c r="AR1448" s="109"/>
      <c r="AS1448" s="110"/>
      <c r="AT1448" s="111"/>
      <c r="AU1448" s="111"/>
      <c r="AV1448" s="111"/>
      <c r="AW1448" s="111"/>
      <c r="AX1448" s="112"/>
      <c r="AY1448" s="37"/>
      <c r="AZ1448" s="37"/>
      <c r="BA1448" s="37"/>
      <c r="BB1448" s="37"/>
      <c r="BC1448" s="37"/>
      <c r="BD1448" s="37"/>
      <c r="BE1448" s="37"/>
      <c r="BF1448" s="37"/>
      <c r="BG1448" s="37"/>
      <c r="BH1448" s="37"/>
      <c r="BI1448" s="37"/>
      <c r="BJ1448" s="37"/>
      <c r="BK1448" s="37"/>
      <c r="BL1448" s="37"/>
      <c r="BM1448" s="37"/>
      <c r="BN1448" s="37"/>
      <c r="BO1448" s="37"/>
      <c r="BP1448" s="37"/>
      <c r="BQ1448" s="37"/>
      <c r="BR1448" s="37"/>
      <c r="BS1448" s="37"/>
      <c r="BT1448" s="37"/>
      <c r="BU1448" s="37"/>
      <c r="BV1448" s="37"/>
      <c r="BW1448" s="37"/>
      <c r="BX1448" s="37"/>
      <c r="BY1448" s="37"/>
      <c r="BZ1448" s="37"/>
      <c r="CA1448" s="37"/>
      <c r="CB1448" s="37"/>
      <c r="CC1448" s="37"/>
      <c r="CD1448" s="37"/>
      <c r="CE1448" s="37"/>
      <c r="CF1448" s="37"/>
      <c r="CG1448" s="37"/>
      <c r="CH1448" s="37"/>
      <c r="CI1448" s="37"/>
      <c r="CJ1448" s="37"/>
      <c r="CK1448" s="37"/>
      <c r="CL1448" s="37"/>
      <c r="CM1448" s="37"/>
      <c r="CN1448" s="37"/>
      <c r="CO1448" s="37"/>
      <c r="CP1448" s="37"/>
      <c r="CQ1448" s="37"/>
      <c r="CR1448" s="37"/>
      <c r="CS1448" s="37"/>
      <c r="CT1448" s="37"/>
      <c r="CU1448" s="37"/>
      <c r="CV1448" s="37"/>
      <c r="CW1448" s="37"/>
      <c r="CX1448" s="37"/>
      <c r="CY1448" s="37"/>
      <c r="CZ1448" s="37"/>
      <c r="DA1448" s="37"/>
      <c r="DB1448" s="37"/>
      <c r="DC1448" s="37"/>
      <c r="DD1448" s="37"/>
      <c r="DE1448" s="37"/>
      <c r="DF1448" s="37"/>
      <c r="DG1448" s="37"/>
      <c r="DH1448" s="37"/>
      <c r="DI1448" s="37"/>
      <c r="DJ1448" s="37"/>
      <c r="DK1448" s="37"/>
      <c r="DL1448" s="37"/>
      <c r="DM1448" s="37"/>
      <c r="DN1448" s="37"/>
      <c r="DO1448" s="37"/>
      <c r="DP1448" s="37"/>
      <c r="DQ1448" s="37"/>
      <c r="DR1448" s="37"/>
      <c r="DS1448" s="37"/>
      <c r="DT1448" s="37"/>
      <c r="DU1448" s="37"/>
      <c r="DV1448" s="37"/>
      <c r="DW1448" s="37"/>
      <c r="DX1448" s="37"/>
      <c r="DY1448" s="37"/>
      <c r="DZ1448" s="37"/>
      <c r="EA1448" s="37"/>
      <c r="EB1448" s="37"/>
      <c r="EC1448" s="37"/>
      <c r="ED1448" s="37"/>
      <c r="EE1448" s="37"/>
      <c r="EF1448" s="37"/>
      <c r="EG1448" s="37"/>
      <c r="EH1448" s="37"/>
      <c r="EI1448" s="37"/>
      <c r="EJ1448" s="37"/>
      <c r="EK1448" s="37"/>
      <c r="EL1448" s="37"/>
      <c r="EM1448" s="37"/>
      <c r="EN1448" s="37"/>
      <c r="EO1448" s="37"/>
      <c r="EP1448" s="37"/>
      <c r="EQ1448" s="37"/>
      <c r="ER1448" s="37"/>
      <c r="ES1448" s="37"/>
      <c r="ET1448" s="37"/>
      <c r="EU1448" s="37"/>
      <c r="EV1448" s="37"/>
      <c r="EW1448" s="37"/>
      <c r="EX1448" s="37"/>
      <c r="EY1448" s="37"/>
      <c r="EZ1448" s="37"/>
      <c r="FA1448" s="37"/>
      <c r="FB1448" s="37"/>
      <c r="FC1448" s="37"/>
      <c r="FD1448" s="37"/>
      <c r="FE1448" s="37"/>
      <c r="FF1448" s="37"/>
      <c r="FG1448" s="37"/>
      <c r="FH1448" s="37"/>
      <c r="FI1448" s="37"/>
      <c r="FJ1448" s="37"/>
      <c r="FK1448" s="37"/>
      <c r="FL1448" s="37"/>
      <c r="FM1448" s="37"/>
      <c r="FN1448" s="37"/>
      <c r="FO1448" s="37"/>
      <c r="FP1448" s="37"/>
      <c r="FQ1448" s="37"/>
      <c r="FR1448" s="37"/>
      <c r="FS1448" s="37"/>
      <c r="FT1448" s="37"/>
      <c r="FU1448" s="37"/>
      <c r="FV1448" s="37"/>
      <c r="FW1448" s="37"/>
      <c r="FX1448" s="37"/>
      <c r="FY1448" s="37"/>
      <c r="FZ1448" s="37"/>
      <c r="GA1448" s="37"/>
      <c r="GB1448" s="37"/>
      <c r="GC1448" s="37"/>
      <c r="GD1448" s="37"/>
      <c r="GE1448" s="37"/>
      <c r="GF1448" s="37"/>
      <c r="GG1448" s="37"/>
      <c r="GH1448" s="37"/>
      <c r="GI1448" s="37"/>
      <c r="GJ1448" s="37"/>
      <c r="GK1448" s="37"/>
      <c r="GL1448" s="37"/>
      <c r="GM1448" s="37"/>
      <c r="GN1448" s="37"/>
      <c r="GO1448" s="37"/>
      <c r="GP1448" s="37"/>
      <c r="GQ1448" s="37"/>
      <c r="GR1448" s="37"/>
      <c r="GS1448" s="37"/>
      <c r="GT1448" s="37"/>
      <c r="GU1448" s="37"/>
      <c r="GV1448" s="37"/>
      <c r="GW1448" s="37"/>
      <c r="GX1448" s="37"/>
      <c r="GY1448" s="37"/>
      <c r="GZ1448" s="37"/>
      <c r="HA1448" s="37"/>
      <c r="HB1448" s="37"/>
      <c r="HC1448" s="37"/>
      <c r="HD1448" s="37"/>
      <c r="HE1448" s="37"/>
      <c r="HF1448" s="37"/>
      <c r="HG1448" s="37"/>
      <c r="HH1448" s="37"/>
      <c r="HI1448" s="37"/>
      <c r="HJ1448" s="37"/>
      <c r="HK1448" s="37"/>
      <c r="HL1448" s="37"/>
      <c r="HM1448" s="37"/>
      <c r="HN1448" s="37"/>
      <c r="HO1448" s="37"/>
      <c r="HP1448" s="37"/>
      <c r="HQ1448" s="37"/>
      <c r="HR1448" s="37"/>
      <c r="HS1448" s="37"/>
      <c r="HT1448" s="37"/>
      <c r="HU1448" s="37"/>
      <c r="HV1448" s="37"/>
      <c r="HW1448" s="37"/>
      <c r="HX1448" s="37"/>
      <c r="HY1448" s="37"/>
      <c r="HZ1448" s="37"/>
      <c r="IA1448" s="37"/>
      <c r="IB1448" s="37"/>
      <c r="IC1448" s="37"/>
      <c r="ID1448" s="37"/>
      <c r="IE1448" s="37"/>
      <c r="IF1448" s="37"/>
      <c r="IG1448" s="37"/>
      <c r="IH1448" s="37"/>
      <c r="II1448" s="37"/>
      <c r="IJ1448" s="37"/>
      <c r="IK1448" s="37"/>
      <c r="IL1448" s="37"/>
      <c r="IM1448" s="37"/>
      <c r="IN1448" s="37"/>
      <c r="IO1448" s="37"/>
      <c r="IP1448" s="37"/>
      <c r="IQ1448" s="37"/>
    </row>
    <row r="1449" spans="1:251" s="51" customFormat="1" ht="18.75" customHeight="1">
      <c r="A1449" s="43"/>
      <c r="B1449" s="60"/>
      <c r="C1449" s="104" t="s">
        <v>520</v>
      </c>
      <c r="D1449" s="105"/>
      <c r="E1449" s="105"/>
      <c r="F1449" s="105"/>
      <c r="G1449" s="105"/>
      <c r="H1449" s="105"/>
      <c r="I1449" s="105"/>
      <c r="J1449" s="105"/>
      <c r="K1449" s="105"/>
      <c r="L1449" s="105"/>
      <c r="M1449" s="105"/>
      <c r="N1449" s="105"/>
      <c r="O1449" s="105"/>
      <c r="P1449" s="105"/>
      <c r="Q1449" s="105"/>
      <c r="R1449" s="105"/>
      <c r="S1449" s="105"/>
      <c r="T1449" s="105"/>
      <c r="U1449" s="105"/>
      <c r="V1449" s="105"/>
      <c r="W1449" s="105"/>
      <c r="X1449" s="105"/>
      <c r="Y1449" s="105"/>
      <c r="Z1449" s="106"/>
      <c r="AA1449" s="107">
        <v>3695</v>
      </c>
      <c r="AB1449" s="108"/>
      <c r="AC1449" s="108"/>
      <c r="AD1449" s="108"/>
      <c r="AE1449" s="108"/>
      <c r="AF1449" s="108"/>
      <c r="AG1449" s="108"/>
      <c r="AH1449" s="108"/>
      <c r="AI1449" s="109"/>
      <c r="AJ1449" s="107">
        <v>3720</v>
      </c>
      <c r="AK1449" s="108"/>
      <c r="AL1449" s="108"/>
      <c r="AM1449" s="108"/>
      <c r="AN1449" s="108"/>
      <c r="AO1449" s="108"/>
      <c r="AP1449" s="108"/>
      <c r="AQ1449" s="108"/>
      <c r="AR1449" s="109"/>
      <c r="AS1449" s="110"/>
      <c r="AT1449" s="111"/>
      <c r="AU1449" s="111"/>
      <c r="AV1449" s="111"/>
      <c r="AW1449" s="111"/>
      <c r="AX1449" s="112"/>
      <c r="AY1449" s="37"/>
      <c r="AZ1449" s="37"/>
      <c r="BA1449" s="37"/>
      <c r="BB1449" s="37"/>
      <c r="BC1449" s="37"/>
      <c r="BD1449" s="37"/>
      <c r="BE1449" s="37"/>
      <c r="BF1449" s="37"/>
      <c r="BG1449" s="37"/>
      <c r="BH1449" s="37"/>
      <c r="BI1449" s="37"/>
      <c r="BJ1449" s="37"/>
      <c r="BK1449" s="37"/>
      <c r="BL1449" s="37"/>
      <c r="BM1449" s="37"/>
      <c r="BN1449" s="37"/>
      <c r="BO1449" s="37"/>
      <c r="BP1449" s="37"/>
      <c r="BQ1449" s="37"/>
      <c r="BR1449" s="37"/>
      <c r="BS1449" s="37"/>
      <c r="BT1449" s="37"/>
      <c r="BU1449" s="37"/>
      <c r="BV1449" s="37"/>
      <c r="BW1449" s="37"/>
      <c r="BX1449" s="37"/>
      <c r="BY1449" s="37"/>
      <c r="BZ1449" s="37"/>
      <c r="CA1449" s="37"/>
      <c r="CB1449" s="37"/>
      <c r="CC1449" s="37"/>
      <c r="CD1449" s="37"/>
      <c r="CE1449" s="37"/>
      <c r="CF1449" s="37"/>
      <c r="CG1449" s="37"/>
      <c r="CH1449" s="37"/>
      <c r="CI1449" s="37"/>
      <c r="CJ1449" s="37"/>
      <c r="CK1449" s="37"/>
      <c r="CL1449" s="37"/>
      <c r="CM1449" s="37"/>
      <c r="CN1449" s="37"/>
      <c r="CO1449" s="37"/>
      <c r="CP1449" s="37"/>
      <c r="CQ1449" s="37"/>
      <c r="CR1449" s="37"/>
      <c r="CS1449" s="37"/>
      <c r="CT1449" s="37"/>
      <c r="CU1449" s="37"/>
      <c r="CV1449" s="37"/>
      <c r="CW1449" s="37"/>
      <c r="CX1449" s="37"/>
      <c r="CY1449" s="37"/>
      <c r="CZ1449" s="37"/>
      <c r="DA1449" s="37"/>
      <c r="DB1449" s="37"/>
      <c r="DC1449" s="37"/>
      <c r="DD1449" s="37"/>
      <c r="DE1449" s="37"/>
      <c r="DF1449" s="37"/>
      <c r="DG1449" s="37"/>
      <c r="DH1449" s="37"/>
      <c r="DI1449" s="37"/>
      <c r="DJ1449" s="37"/>
      <c r="DK1449" s="37"/>
      <c r="DL1449" s="37"/>
      <c r="DM1449" s="37"/>
      <c r="DN1449" s="37"/>
      <c r="DO1449" s="37"/>
      <c r="DP1449" s="37"/>
      <c r="DQ1449" s="37"/>
      <c r="DR1449" s="37"/>
      <c r="DS1449" s="37"/>
      <c r="DT1449" s="37"/>
      <c r="DU1449" s="37"/>
      <c r="DV1449" s="37"/>
      <c r="DW1449" s="37"/>
      <c r="DX1449" s="37"/>
      <c r="DY1449" s="37"/>
      <c r="DZ1449" s="37"/>
      <c r="EA1449" s="37"/>
      <c r="EB1449" s="37"/>
      <c r="EC1449" s="37"/>
      <c r="ED1449" s="37"/>
      <c r="EE1449" s="37"/>
      <c r="EF1449" s="37"/>
      <c r="EG1449" s="37"/>
      <c r="EH1449" s="37"/>
      <c r="EI1449" s="37"/>
      <c r="EJ1449" s="37"/>
      <c r="EK1449" s="37"/>
      <c r="EL1449" s="37"/>
      <c r="EM1449" s="37"/>
      <c r="EN1449" s="37"/>
      <c r="EO1449" s="37"/>
      <c r="EP1449" s="37"/>
      <c r="EQ1449" s="37"/>
      <c r="ER1449" s="37"/>
      <c r="ES1449" s="37"/>
      <c r="ET1449" s="37"/>
      <c r="EU1449" s="37"/>
      <c r="EV1449" s="37"/>
      <c r="EW1449" s="37"/>
      <c r="EX1449" s="37"/>
      <c r="EY1449" s="37"/>
      <c r="EZ1449" s="37"/>
      <c r="FA1449" s="37"/>
      <c r="FB1449" s="37"/>
      <c r="FC1449" s="37"/>
      <c r="FD1449" s="37"/>
      <c r="FE1449" s="37"/>
      <c r="FF1449" s="37"/>
      <c r="FG1449" s="37"/>
      <c r="FH1449" s="37"/>
      <c r="FI1449" s="37"/>
      <c r="FJ1449" s="37"/>
      <c r="FK1449" s="37"/>
      <c r="FL1449" s="37"/>
      <c r="FM1449" s="37"/>
      <c r="FN1449" s="37"/>
      <c r="FO1449" s="37"/>
      <c r="FP1449" s="37"/>
      <c r="FQ1449" s="37"/>
      <c r="FR1449" s="37"/>
      <c r="FS1449" s="37"/>
      <c r="FT1449" s="37"/>
      <c r="FU1449" s="37"/>
      <c r="FV1449" s="37"/>
      <c r="FW1449" s="37"/>
      <c r="FX1449" s="37"/>
      <c r="FY1449" s="37"/>
      <c r="FZ1449" s="37"/>
      <c r="GA1449" s="37"/>
      <c r="GB1449" s="37"/>
      <c r="GC1449" s="37"/>
      <c r="GD1449" s="37"/>
      <c r="GE1449" s="37"/>
      <c r="GF1449" s="37"/>
      <c r="GG1449" s="37"/>
      <c r="GH1449" s="37"/>
      <c r="GI1449" s="37"/>
      <c r="GJ1449" s="37"/>
      <c r="GK1449" s="37"/>
      <c r="GL1449" s="37"/>
      <c r="GM1449" s="37"/>
      <c r="GN1449" s="37"/>
      <c r="GO1449" s="37"/>
      <c r="GP1449" s="37"/>
      <c r="GQ1449" s="37"/>
      <c r="GR1449" s="37"/>
      <c r="GS1449" s="37"/>
      <c r="GT1449" s="37"/>
      <c r="GU1449" s="37"/>
      <c r="GV1449" s="37"/>
      <c r="GW1449" s="37"/>
      <c r="GX1449" s="37"/>
      <c r="GY1449" s="37"/>
      <c r="GZ1449" s="37"/>
      <c r="HA1449" s="37"/>
      <c r="HB1449" s="37"/>
      <c r="HC1449" s="37"/>
      <c r="HD1449" s="37"/>
      <c r="HE1449" s="37"/>
      <c r="HF1449" s="37"/>
      <c r="HG1449" s="37"/>
      <c r="HH1449" s="37"/>
      <c r="HI1449" s="37"/>
      <c r="HJ1449" s="37"/>
      <c r="HK1449" s="37"/>
      <c r="HL1449" s="37"/>
      <c r="HM1449" s="37"/>
      <c r="HN1449" s="37"/>
      <c r="HO1449" s="37"/>
      <c r="HP1449" s="37"/>
      <c r="HQ1449" s="37"/>
      <c r="HR1449" s="37"/>
      <c r="HS1449" s="37"/>
      <c r="HT1449" s="37"/>
      <c r="HU1449" s="37"/>
      <c r="HV1449" s="37"/>
      <c r="HW1449" s="37"/>
      <c r="HX1449" s="37"/>
      <c r="HY1449" s="37"/>
      <c r="HZ1449" s="37"/>
      <c r="IA1449" s="37"/>
      <c r="IB1449" s="37"/>
      <c r="IC1449" s="37"/>
      <c r="ID1449" s="37"/>
      <c r="IE1449" s="37"/>
      <c r="IF1449" s="37"/>
      <c r="IG1449" s="37"/>
      <c r="IH1449" s="37"/>
      <c r="II1449" s="37"/>
      <c r="IJ1449" s="37"/>
      <c r="IK1449" s="37"/>
      <c r="IL1449" s="37"/>
      <c r="IM1449" s="37"/>
      <c r="IN1449" s="37"/>
      <c r="IO1449" s="37"/>
      <c r="IP1449" s="37"/>
      <c r="IQ1449" s="37"/>
    </row>
    <row r="1450" spans="1:251" s="51" customFormat="1" ht="18.75" customHeight="1">
      <c r="A1450" s="43"/>
      <c r="B1450" s="60"/>
      <c r="C1450" s="104" t="s">
        <v>521</v>
      </c>
      <c r="D1450" s="105"/>
      <c r="E1450" s="105"/>
      <c r="F1450" s="105"/>
      <c r="G1450" s="105"/>
      <c r="H1450" s="105"/>
      <c r="I1450" s="105"/>
      <c r="J1450" s="105"/>
      <c r="K1450" s="105"/>
      <c r="L1450" s="105"/>
      <c r="M1450" s="105"/>
      <c r="N1450" s="105"/>
      <c r="O1450" s="105"/>
      <c r="P1450" s="105"/>
      <c r="Q1450" s="105"/>
      <c r="R1450" s="105"/>
      <c r="S1450" s="105"/>
      <c r="T1450" s="105"/>
      <c r="U1450" s="105"/>
      <c r="V1450" s="105"/>
      <c r="W1450" s="105"/>
      <c r="X1450" s="105"/>
      <c r="Y1450" s="105"/>
      <c r="Z1450" s="106"/>
      <c r="AA1450" s="107">
        <v>339202</v>
      </c>
      <c r="AB1450" s="108"/>
      <c r="AC1450" s="108"/>
      <c r="AD1450" s="108"/>
      <c r="AE1450" s="108"/>
      <c r="AF1450" s="108"/>
      <c r="AG1450" s="108"/>
      <c r="AH1450" s="108"/>
      <c r="AI1450" s="109"/>
      <c r="AJ1450" s="107">
        <v>339231</v>
      </c>
      <c r="AK1450" s="108"/>
      <c r="AL1450" s="108"/>
      <c r="AM1450" s="108"/>
      <c r="AN1450" s="108"/>
      <c r="AO1450" s="108"/>
      <c r="AP1450" s="108"/>
      <c r="AQ1450" s="108"/>
      <c r="AR1450" s="109"/>
      <c r="AS1450" s="62"/>
      <c r="AT1450" s="63"/>
      <c r="AU1450" s="63"/>
      <c r="AV1450" s="63"/>
      <c r="AW1450" s="63"/>
      <c r="AX1450" s="64"/>
      <c r="AY1450" s="37"/>
      <c r="AZ1450" s="37"/>
      <c r="BA1450" s="37"/>
      <c r="BB1450" s="37"/>
      <c r="BC1450" s="37"/>
      <c r="BD1450" s="37"/>
      <c r="BE1450" s="37"/>
      <c r="BF1450" s="37"/>
      <c r="BG1450" s="37"/>
      <c r="BH1450" s="37"/>
      <c r="BI1450" s="37"/>
      <c r="BJ1450" s="37"/>
      <c r="BK1450" s="37"/>
      <c r="BL1450" s="37"/>
      <c r="BM1450" s="37"/>
      <c r="BN1450" s="37"/>
      <c r="BO1450" s="37"/>
      <c r="BP1450" s="37"/>
      <c r="BQ1450" s="37"/>
      <c r="BR1450" s="37"/>
      <c r="BS1450" s="37"/>
      <c r="BT1450" s="37"/>
      <c r="BU1450" s="37"/>
      <c r="BV1450" s="37"/>
      <c r="BW1450" s="37"/>
      <c r="BX1450" s="37"/>
      <c r="BY1450" s="37"/>
      <c r="BZ1450" s="37"/>
      <c r="CA1450" s="37"/>
      <c r="CB1450" s="37"/>
      <c r="CC1450" s="37"/>
      <c r="CD1450" s="37"/>
      <c r="CE1450" s="37"/>
      <c r="CF1450" s="37"/>
      <c r="CG1450" s="37"/>
      <c r="CH1450" s="37"/>
      <c r="CI1450" s="37"/>
      <c r="CJ1450" s="37"/>
      <c r="CK1450" s="37"/>
      <c r="CL1450" s="37"/>
      <c r="CM1450" s="37"/>
      <c r="CN1450" s="37"/>
      <c r="CO1450" s="37"/>
      <c r="CP1450" s="37"/>
      <c r="CQ1450" s="37"/>
      <c r="CR1450" s="37"/>
      <c r="CS1450" s="37"/>
      <c r="CT1450" s="37"/>
      <c r="CU1450" s="37"/>
      <c r="CV1450" s="37"/>
      <c r="CW1450" s="37"/>
      <c r="CX1450" s="37"/>
      <c r="CY1450" s="37"/>
      <c r="CZ1450" s="37"/>
      <c r="DA1450" s="37"/>
      <c r="DB1450" s="37"/>
      <c r="DC1450" s="37"/>
      <c r="DD1450" s="37"/>
      <c r="DE1450" s="37"/>
      <c r="DF1450" s="37"/>
      <c r="DG1450" s="37"/>
      <c r="DH1450" s="37"/>
      <c r="DI1450" s="37"/>
      <c r="DJ1450" s="37"/>
      <c r="DK1450" s="37"/>
      <c r="DL1450" s="37"/>
      <c r="DM1450" s="37"/>
      <c r="DN1450" s="37"/>
      <c r="DO1450" s="37"/>
      <c r="DP1450" s="37"/>
      <c r="DQ1450" s="37"/>
      <c r="DR1450" s="37"/>
      <c r="DS1450" s="37"/>
      <c r="DT1450" s="37"/>
      <c r="DU1450" s="37"/>
      <c r="DV1450" s="37"/>
      <c r="DW1450" s="37"/>
      <c r="DX1450" s="37"/>
      <c r="DY1450" s="37"/>
      <c r="DZ1450" s="37"/>
      <c r="EA1450" s="37"/>
      <c r="EB1450" s="37"/>
      <c r="EC1450" s="37"/>
      <c r="ED1450" s="37"/>
      <c r="EE1450" s="37"/>
      <c r="EF1450" s="37"/>
      <c r="EG1450" s="37"/>
      <c r="EH1450" s="37"/>
      <c r="EI1450" s="37"/>
      <c r="EJ1450" s="37"/>
      <c r="EK1450" s="37"/>
      <c r="EL1450" s="37"/>
      <c r="EM1450" s="37"/>
      <c r="EN1450" s="37"/>
      <c r="EO1450" s="37"/>
      <c r="EP1450" s="37"/>
      <c r="EQ1450" s="37"/>
      <c r="ER1450" s="37"/>
      <c r="ES1450" s="37"/>
      <c r="ET1450" s="37"/>
      <c r="EU1450" s="37"/>
      <c r="EV1450" s="37"/>
      <c r="EW1450" s="37"/>
      <c r="EX1450" s="37"/>
      <c r="EY1450" s="37"/>
      <c r="EZ1450" s="37"/>
      <c r="FA1450" s="37"/>
      <c r="FB1450" s="37"/>
      <c r="FC1450" s="37"/>
      <c r="FD1450" s="37"/>
      <c r="FE1450" s="37"/>
      <c r="FF1450" s="37"/>
      <c r="FG1450" s="37"/>
      <c r="FH1450" s="37"/>
      <c r="FI1450" s="37"/>
      <c r="FJ1450" s="37"/>
      <c r="FK1450" s="37"/>
      <c r="FL1450" s="37"/>
      <c r="FM1450" s="37"/>
      <c r="FN1450" s="37"/>
      <c r="FO1450" s="37"/>
      <c r="FP1450" s="37"/>
      <c r="FQ1450" s="37"/>
      <c r="FR1450" s="37"/>
      <c r="FS1450" s="37"/>
      <c r="FT1450" s="37"/>
      <c r="FU1450" s="37"/>
      <c r="FV1450" s="37"/>
      <c r="FW1450" s="37"/>
      <c r="FX1450" s="37"/>
      <c r="FY1450" s="37"/>
      <c r="FZ1450" s="37"/>
      <c r="GA1450" s="37"/>
      <c r="GB1450" s="37"/>
      <c r="GC1450" s="37"/>
      <c r="GD1450" s="37"/>
      <c r="GE1450" s="37"/>
      <c r="GF1450" s="37"/>
      <c r="GG1450" s="37"/>
      <c r="GH1450" s="37"/>
      <c r="GI1450" s="37"/>
      <c r="GJ1450" s="37"/>
      <c r="GK1450" s="37"/>
      <c r="GL1450" s="37"/>
      <c r="GM1450" s="37"/>
      <c r="GN1450" s="37"/>
      <c r="GO1450" s="37"/>
      <c r="GP1450" s="37"/>
      <c r="GQ1450" s="37"/>
      <c r="GR1450" s="37"/>
      <c r="GS1450" s="37"/>
      <c r="GT1450" s="37"/>
      <c r="GU1450" s="37"/>
      <c r="GV1450" s="37"/>
      <c r="GW1450" s="37"/>
      <c r="GX1450" s="37"/>
      <c r="GY1450" s="37"/>
      <c r="GZ1450" s="37"/>
      <c r="HA1450" s="37"/>
      <c r="HB1450" s="37"/>
      <c r="HC1450" s="37"/>
      <c r="HD1450" s="37"/>
      <c r="HE1450" s="37"/>
      <c r="HF1450" s="37"/>
      <c r="HG1450" s="37"/>
      <c r="HH1450" s="37"/>
      <c r="HI1450" s="37"/>
      <c r="HJ1450" s="37"/>
      <c r="HK1450" s="37"/>
      <c r="HL1450" s="37"/>
      <c r="HM1450" s="37"/>
      <c r="HN1450" s="37"/>
      <c r="HO1450" s="37"/>
      <c r="HP1450" s="37"/>
      <c r="HQ1450" s="37"/>
      <c r="HR1450" s="37"/>
      <c r="HS1450" s="37"/>
      <c r="HT1450" s="37"/>
      <c r="HU1450" s="37"/>
      <c r="HV1450" s="37"/>
      <c r="HW1450" s="37"/>
      <c r="HX1450" s="37"/>
      <c r="HY1450" s="37"/>
      <c r="HZ1450" s="37"/>
      <c r="IA1450" s="37"/>
      <c r="IB1450" s="37"/>
      <c r="IC1450" s="37"/>
      <c r="ID1450" s="37"/>
      <c r="IE1450" s="37"/>
      <c r="IF1450" s="37"/>
      <c r="IG1450" s="37"/>
      <c r="IH1450" s="37"/>
      <c r="II1450" s="37"/>
      <c r="IJ1450" s="37"/>
      <c r="IK1450" s="37"/>
      <c r="IL1450" s="37"/>
      <c r="IM1450" s="37"/>
      <c r="IN1450" s="37"/>
      <c r="IO1450" s="37"/>
      <c r="IP1450" s="37"/>
      <c r="IQ1450" s="37"/>
    </row>
    <row r="1451" spans="1:251" s="51" customFormat="1" ht="18.75" customHeight="1">
      <c r="A1451" s="43"/>
      <c r="B1451" s="60"/>
      <c r="C1451" s="104" t="s">
        <v>522</v>
      </c>
      <c r="D1451" s="105"/>
      <c r="E1451" s="105"/>
      <c r="F1451" s="105"/>
      <c r="G1451" s="105"/>
      <c r="H1451" s="105"/>
      <c r="I1451" s="105"/>
      <c r="J1451" s="105"/>
      <c r="K1451" s="105"/>
      <c r="L1451" s="105"/>
      <c r="M1451" s="105"/>
      <c r="N1451" s="105"/>
      <c r="O1451" s="105"/>
      <c r="P1451" s="105"/>
      <c r="Q1451" s="105"/>
      <c r="R1451" s="105"/>
      <c r="S1451" s="105"/>
      <c r="T1451" s="105"/>
      <c r="U1451" s="105"/>
      <c r="V1451" s="105"/>
      <c r="W1451" s="105"/>
      <c r="X1451" s="105"/>
      <c r="Y1451" s="105"/>
      <c r="Z1451" s="106"/>
      <c r="AA1451" s="107">
        <v>12815</v>
      </c>
      <c r="AB1451" s="108"/>
      <c r="AC1451" s="108"/>
      <c r="AD1451" s="108"/>
      <c r="AE1451" s="108"/>
      <c r="AF1451" s="108"/>
      <c r="AG1451" s="108"/>
      <c r="AH1451" s="108"/>
      <c r="AI1451" s="109"/>
      <c r="AJ1451" s="107">
        <v>12726</v>
      </c>
      <c r="AK1451" s="108"/>
      <c r="AL1451" s="108"/>
      <c r="AM1451" s="108"/>
      <c r="AN1451" s="108"/>
      <c r="AO1451" s="108"/>
      <c r="AP1451" s="108"/>
      <c r="AQ1451" s="108"/>
      <c r="AR1451" s="109"/>
      <c r="AS1451" s="62"/>
      <c r="AT1451" s="63"/>
      <c r="AU1451" s="63"/>
      <c r="AV1451" s="63"/>
      <c r="AW1451" s="63"/>
      <c r="AX1451" s="64"/>
      <c r="AY1451" s="37"/>
      <c r="AZ1451" s="37"/>
      <c r="BA1451" s="37"/>
      <c r="BB1451" s="37"/>
      <c r="BC1451" s="37"/>
      <c r="BD1451" s="37"/>
      <c r="BE1451" s="37"/>
      <c r="BF1451" s="37"/>
      <c r="BG1451" s="37"/>
      <c r="BH1451" s="37"/>
      <c r="BI1451" s="37"/>
      <c r="BJ1451" s="37"/>
      <c r="BK1451" s="37"/>
      <c r="BL1451" s="37"/>
      <c r="BM1451" s="37"/>
      <c r="BN1451" s="37"/>
      <c r="BO1451" s="37"/>
      <c r="BP1451" s="37"/>
      <c r="BQ1451" s="37"/>
      <c r="BR1451" s="37"/>
      <c r="BS1451" s="37"/>
      <c r="BT1451" s="37"/>
      <c r="BU1451" s="37"/>
      <c r="BV1451" s="37"/>
      <c r="BW1451" s="37"/>
      <c r="BX1451" s="37"/>
      <c r="BY1451" s="37"/>
      <c r="BZ1451" s="37"/>
      <c r="CA1451" s="37"/>
      <c r="CB1451" s="37"/>
      <c r="CC1451" s="37"/>
      <c r="CD1451" s="37"/>
      <c r="CE1451" s="37"/>
      <c r="CF1451" s="37"/>
      <c r="CG1451" s="37"/>
      <c r="CH1451" s="37"/>
      <c r="CI1451" s="37"/>
      <c r="CJ1451" s="37"/>
      <c r="CK1451" s="37"/>
      <c r="CL1451" s="37"/>
      <c r="CM1451" s="37"/>
      <c r="CN1451" s="37"/>
      <c r="CO1451" s="37"/>
      <c r="CP1451" s="37"/>
      <c r="CQ1451" s="37"/>
      <c r="CR1451" s="37"/>
      <c r="CS1451" s="37"/>
      <c r="CT1451" s="37"/>
      <c r="CU1451" s="37"/>
      <c r="CV1451" s="37"/>
      <c r="CW1451" s="37"/>
      <c r="CX1451" s="37"/>
      <c r="CY1451" s="37"/>
      <c r="CZ1451" s="37"/>
      <c r="DA1451" s="37"/>
      <c r="DB1451" s="37"/>
      <c r="DC1451" s="37"/>
      <c r="DD1451" s="37"/>
      <c r="DE1451" s="37"/>
      <c r="DF1451" s="37"/>
      <c r="DG1451" s="37"/>
      <c r="DH1451" s="37"/>
      <c r="DI1451" s="37"/>
      <c r="DJ1451" s="37"/>
      <c r="DK1451" s="37"/>
      <c r="DL1451" s="37"/>
      <c r="DM1451" s="37"/>
      <c r="DN1451" s="37"/>
      <c r="DO1451" s="37"/>
      <c r="DP1451" s="37"/>
      <c r="DQ1451" s="37"/>
      <c r="DR1451" s="37"/>
      <c r="DS1451" s="37"/>
      <c r="DT1451" s="37"/>
      <c r="DU1451" s="37"/>
      <c r="DV1451" s="37"/>
      <c r="DW1451" s="37"/>
      <c r="DX1451" s="37"/>
      <c r="DY1451" s="37"/>
      <c r="DZ1451" s="37"/>
      <c r="EA1451" s="37"/>
      <c r="EB1451" s="37"/>
      <c r="EC1451" s="37"/>
      <c r="ED1451" s="37"/>
      <c r="EE1451" s="37"/>
      <c r="EF1451" s="37"/>
      <c r="EG1451" s="37"/>
      <c r="EH1451" s="37"/>
      <c r="EI1451" s="37"/>
      <c r="EJ1451" s="37"/>
      <c r="EK1451" s="37"/>
      <c r="EL1451" s="37"/>
      <c r="EM1451" s="37"/>
      <c r="EN1451" s="37"/>
      <c r="EO1451" s="37"/>
      <c r="EP1451" s="37"/>
      <c r="EQ1451" s="37"/>
      <c r="ER1451" s="37"/>
      <c r="ES1451" s="37"/>
      <c r="ET1451" s="37"/>
      <c r="EU1451" s="37"/>
      <c r="EV1451" s="37"/>
      <c r="EW1451" s="37"/>
      <c r="EX1451" s="37"/>
      <c r="EY1451" s="37"/>
      <c r="EZ1451" s="37"/>
      <c r="FA1451" s="37"/>
      <c r="FB1451" s="37"/>
      <c r="FC1451" s="37"/>
      <c r="FD1451" s="37"/>
      <c r="FE1451" s="37"/>
      <c r="FF1451" s="37"/>
      <c r="FG1451" s="37"/>
      <c r="FH1451" s="37"/>
      <c r="FI1451" s="37"/>
      <c r="FJ1451" s="37"/>
      <c r="FK1451" s="37"/>
      <c r="FL1451" s="37"/>
      <c r="FM1451" s="37"/>
      <c r="FN1451" s="37"/>
      <c r="FO1451" s="37"/>
      <c r="FP1451" s="37"/>
      <c r="FQ1451" s="37"/>
      <c r="FR1451" s="37"/>
      <c r="FS1451" s="37"/>
      <c r="FT1451" s="37"/>
      <c r="FU1451" s="37"/>
      <c r="FV1451" s="37"/>
      <c r="FW1451" s="37"/>
      <c r="FX1451" s="37"/>
      <c r="FY1451" s="37"/>
      <c r="FZ1451" s="37"/>
      <c r="GA1451" s="37"/>
      <c r="GB1451" s="37"/>
      <c r="GC1451" s="37"/>
      <c r="GD1451" s="37"/>
      <c r="GE1451" s="37"/>
      <c r="GF1451" s="37"/>
      <c r="GG1451" s="37"/>
      <c r="GH1451" s="37"/>
      <c r="GI1451" s="37"/>
      <c r="GJ1451" s="37"/>
      <c r="GK1451" s="37"/>
      <c r="GL1451" s="37"/>
      <c r="GM1451" s="37"/>
      <c r="GN1451" s="37"/>
      <c r="GO1451" s="37"/>
      <c r="GP1451" s="37"/>
      <c r="GQ1451" s="37"/>
      <c r="GR1451" s="37"/>
      <c r="GS1451" s="37"/>
      <c r="GT1451" s="37"/>
      <c r="GU1451" s="37"/>
      <c r="GV1451" s="37"/>
      <c r="GW1451" s="37"/>
      <c r="GX1451" s="37"/>
      <c r="GY1451" s="37"/>
      <c r="GZ1451" s="37"/>
      <c r="HA1451" s="37"/>
      <c r="HB1451" s="37"/>
      <c r="HC1451" s="37"/>
      <c r="HD1451" s="37"/>
      <c r="HE1451" s="37"/>
      <c r="HF1451" s="37"/>
      <c r="HG1451" s="37"/>
      <c r="HH1451" s="37"/>
      <c r="HI1451" s="37"/>
      <c r="HJ1451" s="37"/>
      <c r="HK1451" s="37"/>
      <c r="HL1451" s="37"/>
      <c r="HM1451" s="37"/>
      <c r="HN1451" s="37"/>
      <c r="HO1451" s="37"/>
      <c r="HP1451" s="37"/>
      <c r="HQ1451" s="37"/>
      <c r="HR1451" s="37"/>
      <c r="HS1451" s="37"/>
      <c r="HT1451" s="37"/>
      <c r="HU1451" s="37"/>
      <c r="HV1451" s="37"/>
      <c r="HW1451" s="37"/>
      <c r="HX1451" s="37"/>
      <c r="HY1451" s="37"/>
      <c r="HZ1451" s="37"/>
      <c r="IA1451" s="37"/>
      <c r="IB1451" s="37"/>
      <c r="IC1451" s="37"/>
      <c r="ID1451" s="37"/>
      <c r="IE1451" s="37"/>
      <c r="IF1451" s="37"/>
      <c r="IG1451" s="37"/>
      <c r="IH1451" s="37"/>
      <c r="II1451" s="37"/>
      <c r="IJ1451" s="37"/>
      <c r="IK1451" s="37"/>
      <c r="IL1451" s="37"/>
      <c r="IM1451" s="37"/>
      <c r="IN1451" s="37"/>
      <c r="IO1451" s="37"/>
      <c r="IP1451" s="37"/>
      <c r="IQ1451" s="37"/>
    </row>
    <row r="1452" spans="1:251" s="51" customFormat="1" ht="18.75" customHeight="1">
      <c r="A1452" s="43"/>
      <c r="B1452" s="60"/>
      <c r="C1452" s="104" t="s">
        <v>523</v>
      </c>
      <c r="D1452" s="105"/>
      <c r="E1452" s="105"/>
      <c r="F1452" s="105"/>
      <c r="G1452" s="105"/>
      <c r="H1452" s="105"/>
      <c r="I1452" s="105"/>
      <c r="J1452" s="105"/>
      <c r="K1452" s="105"/>
      <c r="L1452" s="105"/>
      <c r="M1452" s="105"/>
      <c r="N1452" s="105"/>
      <c r="O1452" s="105"/>
      <c r="P1452" s="105"/>
      <c r="Q1452" s="105"/>
      <c r="R1452" s="105"/>
      <c r="S1452" s="105"/>
      <c r="T1452" s="105"/>
      <c r="U1452" s="105"/>
      <c r="V1452" s="105"/>
      <c r="W1452" s="105"/>
      <c r="X1452" s="105"/>
      <c r="Y1452" s="105"/>
      <c r="Z1452" s="106"/>
      <c r="AA1452" s="107">
        <v>5278</v>
      </c>
      <c r="AB1452" s="108"/>
      <c r="AC1452" s="108"/>
      <c r="AD1452" s="108"/>
      <c r="AE1452" s="108"/>
      <c r="AF1452" s="108"/>
      <c r="AG1452" s="108"/>
      <c r="AH1452" s="108"/>
      <c r="AI1452" s="109"/>
      <c r="AJ1452" s="107">
        <v>6301</v>
      </c>
      <c r="AK1452" s="108"/>
      <c r="AL1452" s="108"/>
      <c r="AM1452" s="108"/>
      <c r="AN1452" s="108"/>
      <c r="AO1452" s="108"/>
      <c r="AP1452" s="108"/>
      <c r="AQ1452" s="108"/>
      <c r="AR1452" s="109"/>
      <c r="AS1452" s="62"/>
      <c r="AT1452" s="63"/>
      <c r="AU1452" s="63"/>
      <c r="AV1452" s="63"/>
      <c r="AW1452" s="63"/>
      <c r="AX1452" s="64"/>
      <c r="AY1452" s="37"/>
      <c r="AZ1452" s="37"/>
      <c r="BA1452" s="37"/>
      <c r="BB1452" s="37"/>
      <c r="BC1452" s="37"/>
      <c r="BD1452" s="37"/>
      <c r="BE1452" s="37"/>
      <c r="BF1452" s="37"/>
      <c r="BG1452" s="37"/>
      <c r="BH1452" s="37"/>
      <c r="BI1452" s="37"/>
      <c r="BJ1452" s="37"/>
      <c r="BK1452" s="37"/>
      <c r="BL1452" s="37"/>
      <c r="BM1452" s="37"/>
      <c r="BN1452" s="37"/>
      <c r="BO1452" s="37"/>
      <c r="BP1452" s="37"/>
      <c r="BQ1452" s="37"/>
      <c r="BR1452" s="37"/>
      <c r="BS1452" s="37"/>
      <c r="BT1452" s="37"/>
      <c r="BU1452" s="37"/>
      <c r="BV1452" s="37"/>
      <c r="BW1452" s="37"/>
      <c r="BX1452" s="37"/>
      <c r="BY1452" s="37"/>
      <c r="BZ1452" s="37"/>
      <c r="CA1452" s="37"/>
      <c r="CB1452" s="37"/>
      <c r="CC1452" s="37"/>
      <c r="CD1452" s="37"/>
      <c r="CE1452" s="37"/>
      <c r="CF1452" s="37"/>
      <c r="CG1452" s="37"/>
      <c r="CH1452" s="37"/>
      <c r="CI1452" s="37"/>
      <c r="CJ1452" s="37"/>
      <c r="CK1452" s="37"/>
      <c r="CL1452" s="37"/>
      <c r="CM1452" s="37"/>
      <c r="CN1452" s="37"/>
      <c r="CO1452" s="37"/>
      <c r="CP1452" s="37"/>
      <c r="CQ1452" s="37"/>
      <c r="CR1452" s="37"/>
      <c r="CS1452" s="37"/>
      <c r="CT1452" s="37"/>
      <c r="CU1452" s="37"/>
      <c r="CV1452" s="37"/>
      <c r="CW1452" s="37"/>
      <c r="CX1452" s="37"/>
      <c r="CY1452" s="37"/>
      <c r="CZ1452" s="37"/>
      <c r="DA1452" s="37"/>
      <c r="DB1452" s="37"/>
      <c r="DC1452" s="37"/>
      <c r="DD1452" s="37"/>
      <c r="DE1452" s="37"/>
      <c r="DF1452" s="37"/>
      <c r="DG1452" s="37"/>
      <c r="DH1452" s="37"/>
      <c r="DI1452" s="37"/>
      <c r="DJ1452" s="37"/>
      <c r="DK1452" s="37"/>
      <c r="DL1452" s="37"/>
      <c r="DM1452" s="37"/>
      <c r="DN1452" s="37"/>
      <c r="DO1452" s="37"/>
      <c r="DP1452" s="37"/>
      <c r="DQ1452" s="37"/>
      <c r="DR1452" s="37"/>
      <c r="DS1452" s="37"/>
      <c r="DT1452" s="37"/>
      <c r="DU1452" s="37"/>
      <c r="DV1452" s="37"/>
      <c r="DW1452" s="37"/>
      <c r="DX1452" s="37"/>
      <c r="DY1452" s="37"/>
      <c r="DZ1452" s="37"/>
      <c r="EA1452" s="37"/>
      <c r="EB1452" s="37"/>
      <c r="EC1452" s="37"/>
      <c r="ED1452" s="37"/>
      <c r="EE1452" s="37"/>
      <c r="EF1452" s="37"/>
      <c r="EG1452" s="37"/>
      <c r="EH1452" s="37"/>
      <c r="EI1452" s="37"/>
      <c r="EJ1452" s="37"/>
      <c r="EK1452" s="37"/>
      <c r="EL1452" s="37"/>
      <c r="EM1452" s="37"/>
      <c r="EN1452" s="37"/>
      <c r="EO1452" s="37"/>
      <c r="EP1452" s="37"/>
      <c r="EQ1452" s="37"/>
      <c r="ER1452" s="37"/>
      <c r="ES1452" s="37"/>
      <c r="ET1452" s="37"/>
      <c r="EU1452" s="37"/>
      <c r="EV1452" s="37"/>
      <c r="EW1452" s="37"/>
      <c r="EX1452" s="37"/>
      <c r="EY1452" s="37"/>
      <c r="EZ1452" s="37"/>
      <c r="FA1452" s="37"/>
      <c r="FB1452" s="37"/>
      <c r="FC1452" s="37"/>
      <c r="FD1452" s="37"/>
      <c r="FE1452" s="37"/>
      <c r="FF1452" s="37"/>
      <c r="FG1452" s="37"/>
      <c r="FH1452" s="37"/>
      <c r="FI1452" s="37"/>
      <c r="FJ1452" s="37"/>
      <c r="FK1452" s="37"/>
      <c r="FL1452" s="37"/>
      <c r="FM1452" s="37"/>
      <c r="FN1452" s="37"/>
      <c r="FO1452" s="37"/>
      <c r="FP1452" s="37"/>
      <c r="FQ1452" s="37"/>
      <c r="FR1452" s="37"/>
      <c r="FS1452" s="37"/>
      <c r="FT1452" s="37"/>
      <c r="FU1452" s="37"/>
      <c r="FV1452" s="37"/>
      <c r="FW1452" s="37"/>
      <c r="FX1452" s="37"/>
      <c r="FY1452" s="37"/>
      <c r="FZ1452" s="37"/>
      <c r="GA1452" s="37"/>
      <c r="GB1452" s="37"/>
      <c r="GC1452" s="37"/>
      <c r="GD1452" s="37"/>
      <c r="GE1452" s="37"/>
      <c r="GF1452" s="37"/>
      <c r="GG1452" s="37"/>
      <c r="GH1452" s="37"/>
      <c r="GI1452" s="37"/>
      <c r="GJ1452" s="37"/>
      <c r="GK1452" s="37"/>
      <c r="GL1452" s="37"/>
      <c r="GM1452" s="37"/>
      <c r="GN1452" s="37"/>
      <c r="GO1452" s="37"/>
      <c r="GP1452" s="37"/>
      <c r="GQ1452" s="37"/>
      <c r="GR1452" s="37"/>
      <c r="GS1452" s="37"/>
      <c r="GT1452" s="37"/>
      <c r="GU1452" s="37"/>
      <c r="GV1452" s="37"/>
      <c r="GW1452" s="37"/>
      <c r="GX1452" s="37"/>
      <c r="GY1452" s="37"/>
      <c r="GZ1452" s="37"/>
      <c r="HA1452" s="37"/>
      <c r="HB1452" s="37"/>
      <c r="HC1452" s="37"/>
      <c r="HD1452" s="37"/>
      <c r="HE1452" s="37"/>
      <c r="HF1452" s="37"/>
      <c r="HG1452" s="37"/>
      <c r="HH1452" s="37"/>
      <c r="HI1452" s="37"/>
      <c r="HJ1452" s="37"/>
      <c r="HK1452" s="37"/>
      <c r="HL1452" s="37"/>
      <c r="HM1452" s="37"/>
      <c r="HN1452" s="37"/>
      <c r="HO1452" s="37"/>
      <c r="HP1452" s="37"/>
      <c r="HQ1452" s="37"/>
      <c r="HR1452" s="37"/>
      <c r="HS1452" s="37"/>
      <c r="HT1452" s="37"/>
      <c r="HU1452" s="37"/>
      <c r="HV1452" s="37"/>
      <c r="HW1452" s="37"/>
      <c r="HX1452" s="37"/>
      <c r="HY1452" s="37"/>
      <c r="HZ1452" s="37"/>
      <c r="IA1452" s="37"/>
      <c r="IB1452" s="37"/>
      <c r="IC1452" s="37"/>
      <c r="ID1452" s="37"/>
      <c r="IE1452" s="37"/>
      <c r="IF1452" s="37"/>
      <c r="IG1452" s="37"/>
      <c r="IH1452" s="37"/>
      <c r="II1452" s="37"/>
      <c r="IJ1452" s="37"/>
      <c r="IK1452" s="37"/>
      <c r="IL1452" s="37"/>
      <c r="IM1452" s="37"/>
      <c r="IN1452" s="37"/>
      <c r="IO1452" s="37"/>
      <c r="IP1452" s="37"/>
      <c r="IQ1452" s="37"/>
    </row>
    <row r="1453" spans="1:251" s="51" customFormat="1" ht="18.75" customHeight="1">
      <c r="A1453" s="43"/>
      <c r="B1453" s="60"/>
      <c r="C1453" s="104" t="s">
        <v>524</v>
      </c>
      <c r="D1453" s="105"/>
      <c r="E1453" s="105"/>
      <c r="F1453" s="105"/>
      <c r="G1453" s="105"/>
      <c r="H1453" s="105"/>
      <c r="I1453" s="105"/>
      <c r="J1453" s="105"/>
      <c r="K1453" s="105"/>
      <c r="L1453" s="105"/>
      <c r="M1453" s="105"/>
      <c r="N1453" s="105"/>
      <c r="O1453" s="105"/>
      <c r="P1453" s="105"/>
      <c r="Q1453" s="105"/>
      <c r="R1453" s="105"/>
      <c r="S1453" s="105"/>
      <c r="T1453" s="105"/>
      <c r="U1453" s="105"/>
      <c r="V1453" s="105"/>
      <c r="W1453" s="105"/>
      <c r="X1453" s="105"/>
      <c r="Y1453" s="105"/>
      <c r="Z1453" s="106"/>
      <c r="AA1453" s="107">
        <v>177369</v>
      </c>
      <c r="AB1453" s="108"/>
      <c r="AC1453" s="108"/>
      <c r="AD1453" s="108"/>
      <c r="AE1453" s="108"/>
      <c r="AF1453" s="108"/>
      <c r="AG1453" s="108"/>
      <c r="AH1453" s="108"/>
      <c r="AI1453" s="109"/>
      <c r="AJ1453" s="107">
        <v>108358</v>
      </c>
      <c r="AK1453" s="108"/>
      <c r="AL1453" s="108"/>
      <c r="AM1453" s="108"/>
      <c r="AN1453" s="108"/>
      <c r="AO1453" s="108"/>
      <c r="AP1453" s="108"/>
      <c r="AQ1453" s="108"/>
      <c r="AR1453" s="109"/>
      <c r="AS1453" s="62"/>
      <c r="AT1453" s="63"/>
      <c r="AU1453" s="63"/>
      <c r="AV1453" s="63"/>
      <c r="AW1453" s="63"/>
      <c r="AX1453" s="64"/>
      <c r="AY1453" s="37"/>
      <c r="AZ1453" s="37"/>
      <c r="BA1453" s="37"/>
      <c r="BB1453" s="37"/>
      <c r="BC1453" s="37"/>
      <c r="BD1453" s="37"/>
      <c r="BE1453" s="37"/>
      <c r="BF1453" s="37"/>
      <c r="BG1453" s="37"/>
      <c r="BH1453" s="37"/>
      <c r="BI1453" s="37"/>
      <c r="BJ1453" s="37"/>
      <c r="BK1453" s="37"/>
      <c r="BL1453" s="37"/>
      <c r="BM1453" s="37"/>
      <c r="BN1453" s="37"/>
      <c r="BO1453" s="37"/>
      <c r="BP1453" s="37"/>
      <c r="BQ1453" s="37"/>
      <c r="BR1453" s="37"/>
      <c r="BS1453" s="37"/>
      <c r="BT1453" s="37"/>
      <c r="BU1453" s="37"/>
      <c r="BV1453" s="37"/>
      <c r="BW1453" s="37"/>
      <c r="BX1453" s="37"/>
      <c r="BY1453" s="37"/>
      <c r="BZ1453" s="37"/>
      <c r="CA1453" s="37"/>
      <c r="CB1453" s="37"/>
      <c r="CC1453" s="37"/>
      <c r="CD1453" s="37"/>
      <c r="CE1453" s="37"/>
      <c r="CF1453" s="37"/>
      <c r="CG1453" s="37"/>
      <c r="CH1453" s="37"/>
      <c r="CI1453" s="37"/>
      <c r="CJ1453" s="37"/>
      <c r="CK1453" s="37"/>
      <c r="CL1453" s="37"/>
      <c r="CM1453" s="37"/>
      <c r="CN1453" s="37"/>
      <c r="CO1453" s="37"/>
      <c r="CP1453" s="37"/>
      <c r="CQ1453" s="37"/>
      <c r="CR1453" s="37"/>
      <c r="CS1453" s="37"/>
      <c r="CT1453" s="37"/>
      <c r="CU1453" s="37"/>
      <c r="CV1453" s="37"/>
      <c r="CW1453" s="37"/>
      <c r="CX1453" s="37"/>
      <c r="CY1453" s="37"/>
      <c r="CZ1453" s="37"/>
      <c r="DA1453" s="37"/>
      <c r="DB1453" s="37"/>
      <c r="DC1453" s="37"/>
      <c r="DD1453" s="37"/>
      <c r="DE1453" s="37"/>
      <c r="DF1453" s="37"/>
      <c r="DG1453" s="37"/>
      <c r="DH1453" s="37"/>
      <c r="DI1453" s="37"/>
      <c r="DJ1453" s="37"/>
      <c r="DK1453" s="37"/>
      <c r="DL1453" s="37"/>
      <c r="DM1453" s="37"/>
      <c r="DN1453" s="37"/>
      <c r="DO1453" s="37"/>
      <c r="DP1453" s="37"/>
      <c r="DQ1453" s="37"/>
      <c r="DR1453" s="37"/>
      <c r="DS1453" s="37"/>
      <c r="DT1453" s="37"/>
      <c r="DU1453" s="37"/>
      <c r="DV1453" s="37"/>
      <c r="DW1453" s="37"/>
      <c r="DX1453" s="37"/>
      <c r="DY1453" s="37"/>
      <c r="DZ1453" s="37"/>
      <c r="EA1453" s="37"/>
      <c r="EB1453" s="37"/>
      <c r="EC1453" s="37"/>
      <c r="ED1453" s="37"/>
      <c r="EE1453" s="37"/>
      <c r="EF1453" s="37"/>
      <c r="EG1453" s="37"/>
      <c r="EH1453" s="37"/>
      <c r="EI1453" s="37"/>
      <c r="EJ1453" s="37"/>
      <c r="EK1453" s="37"/>
      <c r="EL1453" s="37"/>
      <c r="EM1453" s="37"/>
      <c r="EN1453" s="37"/>
      <c r="EO1453" s="37"/>
      <c r="EP1453" s="37"/>
      <c r="EQ1453" s="37"/>
      <c r="ER1453" s="37"/>
      <c r="ES1453" s="37"/>
      <c r="ET1453" s="37"/>
      <c r="EU1453" s="37"/>
      <c r="EV1453" s="37"/>
      <c r="EW1453" s="37"/>
      <c r="EX1453" s="37"/>
      <c r="EY1453" s="37"/>
      <c r="EZ1453" s="37"/>
      <c r="FA1453" s="37"/>
      <c r="FB1453" s="37"/>
      <c r="FC1453" s="37"/>
      <c r="FD1453" s="37"/>
      <c r="FE1453" s="37"/>
      <c r="FF1453" s="37"/>
      <c r="FG1453" s="37"/>
      <c r="FH1453" s="37"/>
      <c r="FI1453" s="37"/>
      <c r="FJ1453" s="37"/>
      <c r="FK1453" s="37"/>
      <c r="FL1453" s="37"/>
      <c r="FM1453" s="37"/>
      <c r="FN1453" s="37"/>
      <c r="FO1453" s="37"/>
      <c r="FP1453" s="37"/>
      <c r="FQ1453" s="37"/>
      <c r="FR1453" s="37"/>
      <c r="FS1453" s="37"/>
      <c r="FT1453" s="37"/>
      <c r="FU1453" s="37"/>
      <c r="FV1453" s="37"/>
      <c r="FW1453" s="37"/>
      <c r="FX1453" s="37"/>
      <c r="FY1453" s="37"/>
      <c r="FZ1453" s="37"/>
      <c r="GA1453" s="37"/>
      <c r="GB1453" s="37"/>
      <c r="GC1453" s="37"/>
      <c r="GD1453" s="37"/>
      <c r="GE1453" s="37"/>
      <c r="GF1453" s="37"/>
      <c r="GG1453" s="37"/>
      <c r="GH1453" s="37"/>
      <c r="GI1453" s="37"/>
      <c r="GJ1453" s="37"/>
      <c r="GK1453" s="37"/>
      <c r="GL1453" s="37"/>
      <c r="GM1453" s="37"/>
      <c r="GN1453" s="37"/>
      <c r="GO1453" s="37"/>
      <c r="GP1453" s="37"/>
      <c r="GQ1453" s="37"/>
      <c r="GR1453" s="37"/>
      <c r="GS1453" s="37"/>
      <c r="GT1453" s="37"/>
      <c r="GU1453" s="37"/>
      <c r="GV1453" s="37"/>
      <c r="GW1453" s="37"/>
      <c r="GX1453" s="37"/>
      <c r="GY1453" s="37"/>
      <c r="GZ1453" s="37"/>
      <c r="HA1453" s="37"/>
      <c r="HB1453" s="37"/>
      <c r="HC1453" s="37"/>
      <c r="HD1453" s="37"/>
      <c r="HE1453" s="37"/>
      <c r="HF1453" s="37"/>
      <c r="HG1453" s="37"/>
      <c r="HH1453" s="37"/>
      <c r="HI1453" s="37"/>
      <c r="HJ1453" s="37"/>
      <c r="HK1453" s="37"/>
      <c r="HL1453" s="37"/>
      <c r="HM1453" s="37"/>
      <c r="HN1453" s="37"/>
      <c r="HO1453" s="37"/>
      <c r="HP1453" s="37"/>
      <c r="HQ1453" s="37"/>
      <c r="HR1453" s="37"/>
      <c r="HS1453" s="37"/>
      <c r="HT1453" s="37"/>
      <c r="HU1453" s="37"/>
      <c r="HV1453" s="37"/>
      <c r="HW1453" s="37"/>
      <c r="HX1453" s="37"/>
      <c r="HY1453" s="37"/>
      <c r="HZ1453" s="37"/>
      <c r="IA1453" s="37"/>
      <c r="IB1453" s="37"/>
      <c r="IC1453" s="37"/>
      <c r="ID1453" s="37"/>
      <c r="IE1453" s="37"/>
      <c r="IF1453" s="37"/>
      <c r="IG1453" s="37"/>
      <c r="IH1453" s="37"/>
      <c r="II1453" s="37"/>
      <c r="IJ1453" s="37"/>
      <c r="IK1453" s="37"/>
      <c r="IL1453" s="37"/>
      <c r="IM1453" s="37"/>
      <c r="IN1453" s="37"/>
      <c r="IO1453" s="37"/>
      <c r="IP1453" s="37"/>
      <c r="IQ1453" s="37"/>
    </row>
    <row r="1454" spans="1:251" s="51" customFormat="1" ht="18.75" customHeight="1">
      <c r="A1454" s="43"/>
      <c r="B1454" s="60"/>
      <c r="C1454" s="104" t="s">
        <v>525</v>
      </c>
      <c r="D1454" s="105"/>
      <c r="E1454" s="105"/>
      <c r="F1454" s="105"/>
      <c r="G1454" s="105"/>
      <c r="H1454" s="105"/>
      <c r="I1454" s="105"/>
      <c r="J1454" s="105"/>
      <c r="K1454" s="105"/>
      <c r="L1454" s="105"/>
      <c r="M1454" s="105"/>
      <c r="N1454" s="105"/>
      <c r="O1454" s="105"/>
      <c r="P1454" s="105"/>
      <c r="Q1454" s="105"/>
      <c r="R1454" s="105"/>
      <c r="S1454" s="105"/>
      <c r="T1454" s="105"/>
      <c r="U1454" s="105"/>
      <c r="V1454" s="105"/>
      <c r="W1454" s="105"/>
      <c r="X1454" s="105"/>
      <c r="Y1454" s="105"/>
      <c r="Z1454" s="106"/>
      <c r="AA1454" s="107">
        <v>541700</v>
      </c>
      <c r="AB1454" s="108"/>
      <c r="AC1454" s="108"/>
      <c r="AD1454" s="108"/>
      <c r="AE1454" s="108"/>
      <c r="AF1454" s="108"/>
      <c r="AG1454" s="108"/>
      <c r="AH1454" s="108"/>
      <c r="AI1454" s="109"/>
      <c r="AJ1454" s="107">
        <f>538986-137485</f>
        <v>401501</v>
      </c>
      <c r="AK1454" s="108"/>
      <c r="AL1454" s="108"/>
      <c r="AM1454" s="108"/>
      <c r="AN1454" s="108"/>
      <c r="AO1454" s="108"/>
      <c r="AP1454" s="108"/>
      <c r="AQ1454" s="108"/>
      <c r="AR1454" s="109"/>
      <c r="AS1454" s="62"/>
      <c r="AT1454" s="63"/>
      <c r="AU1454" s="63"/>
      <c r="AV1454" s="63"/>
      <c r="AW1454" s="63"/>
      <c r="AX1454" s="64"/>
      <c r="AY1454" s="37"/>
      <c r="AZ1454" s="37"/>
      <c r="BA1454" s="37"/>
      <c r="BB1454" s="37"/>
      <c r="BC1454" s="37"/>
      <c r="BD1454" s="37"/>
      <c r="BE1454" s="37"/>
      <c r="BF1454" s="37"/>
      <c r="BG1454" s="37"/>
      <c r="BH1454" s="37"/>
      <c r="BI1454" s="37"/>
      <c r="BJ1454" s="37"/>
      <c r="BK1454" s="37"/>
      <c r="BL1454" s="37"/>
      <c r="BM1454" s="37"/>
      <c r="BN1454" s="37"/>
      <c r="BO1454" s="37"/>
      <c r="BP1454" s="37"/>
      <c r="BQ1454" s="37"/>
      <c r="BR1454" s="37"/>
      <c r="BS1454" s="37"/>
      <c r="BT1454" s="37"/>
      <c r="BU1454" s="37"/>
      <c r="BV1454" s="37"/>
      <c r="BW1454" s="37"/>
      <c r="BX1454" s="37"/>
      <c r="BY1454" s="37"/>
      <c r="BZ1454" s="37"/>
      <c r="CA1454" s="37"/>
      <c r="CB1454" s="37"/>
      <c r="CC1454" s="37"/>
      <c r="CD1454" s="37"/>
      <c r="CE1454" s="37"/>
      <c r="CF1454" s="37"/>
      <c r="CG1454" s="37"/>
      <c r="CH1454" s="37"/>
      <c r="CI1454" s="37"/>
      <c r="CJ1454" s="37"/>
      <c r="CK1454" s="37"/>
      <c r="CL1454" s="37"/>
      <c r="CM1454" s="37"/>
      <c r="CN1454" s="37"/>
      <c r="CO1454" s="37"/>
      <c r="CP1454" s="37"/>
      <c r="CQ1454" s="37"/>
      <c r="CR1454" s="37"/>
      <c r="CS1454" s="37"/>
      <c r="CT1454" s="37"/>
      <c r="CU1454" s="37"/>
      <c r="CV1454" s="37"/>
      <c r="CW1454" s="37"/>
      <c r="CX1454" s="37"/>
      <c r="CY1454" s="37"/>
      <c r="CZ1454" s="37"/>
      <c r="DA1454" s="37"/>
      <c r="DB1454" s="37"/>
      <c r="DC1454" s="37"/>
      <c r="DD1454" s="37"/>
      <c r="DE1454" s="37"/>
      <c r="DF1454" s="37"/>
      <c r="DG1454" s="37"/>
      <c r="DH1454" s="37"/>
      <c r="DI1454" s="37"/>
      <c r="DJ1454" s="37"/>
      <c r="DK1454" s="37"/>
      <c r="DL1454" s="37"/>
      <c r="DM1454" s="37"/>
      <c r="DN1454" s="37"/>
      <c r="DO1454" s="37"/>
      <c r="DP1454" s="37"/>
      <c r="DQ1454" s="37"/>
      <c r="DR1454" s="37"/>
      <c r="DS1454" s="37"/>
      <c r="DT1454" s="37"/>
      <c r="DU1454" s="37"/>
      <c r="DV1454" s="37"/>
      <c r="DW1454" s="37"/>
      <c r="DX1454" s="37"/>
      <c r="DY1454" s="37"/>
      <c r="DZ1454" s="37"/>
      <c r="EA1454" s="37"/>
      <c r="EB1454" s="37"/>
      <c r="EC1454" s="37"/>
      <c r="ED1454" s="37"/>
      <c r="EE1454" s="37"/>
      <c r="EF1454" s="37"/>
      <c r="EG1454" s="37"/>
      <c r="EH1454" s="37"/>
      <c r="EI1454" s="37"/>
      <c r="EJ1454" s="37"/>
      <c r="EK1454" s="37"/>
      <c r="EL1454" s="37"/>
      <c r="EM1454" s="37"/>
      <c r="EN1454" s="37"/>
      <c r="EO1454" s="37"/>
      <c r="EP1454" s="37"/>
      <c r="EQ1454" s="37"/>
      <c r="ER1454" s="37"/>
      <c r="ES1454" s="37"/>
      <c r="ET1454" s="37"/>
      <c r="EU1454" s="37"/>
      <c r="EV1454" s="37"/>
      <c r="EW1454" s="37"/>
      <c r="EX1454" s="37"/>
      <c r="EY1454" s="37"/>
      <c r="EZ1454" s="37"/>
      <c r="FA1454" s="37"/>
      <c r="FB1454" s="37"/>
      <c r="FC1454" s="37"/>
      <c r="FD1454" s="37"/>
      <c r="FE1454" s="37"/>
      <c r="FF1454" s="37"/>
      <c r="FG1454" s="37"/>
      <c r="FH1454" s="37"/>
      <c r="FI1454" s="37"/>
      <c r="FJ1454" s="37"/>
      <c r="FK1454" s="37"/>
      <c r="FL1454" s="37"/>
      <c r="FM1454" s="37"/>
      <c r="FN1454" s="37"/>
      <c r="FO1454" s="37"/>
      <c r="FP1454" s="37"/>
      <c r="FQ1454" s="37"/>
      <c r="FR1454" s="37"/>
      <c r="FS1454" s="37"/>
      <c r="FT1454" s="37"/>
      <c r="FU1454" s="37"/>
      <c r="FV1454" s="37"/>
      <c r="FW1454" s="37"/>
      <c r="FX1454" s="37"/>
      <c r="FY1454" s="37"/>
      <c r="FZ1454" s="37"/>
      <c r="GA1454" s="37"/>
      <c r="GB1454" s="37"/>
      <c r="GC1454" s="37"/>
      <c r="GD1454" s="37"/>
      <c r="GE1454" s="37"/>
      <c r="GF1454" s="37"/>
      <c r="GG1454" s="37"/>
      <c r="GH1454" s="37"/>
      <c r="GI1454" s="37"/>
      <c r="GJ1454" s="37"/>
      <c r="GK1454" s="37"/>
      <c r="GL1454" s="37"/>
      <c r="GM1454" s="37"/>
      <c r="GN1454" s="37"/>
      <c r="GO1454" s="37"/>
      <c r="GP1454" s="37"/>
      <c r="GQ1454" s="37"/>
      <c r="GR1454" s="37"/>
      <c r="GS1454" s="37"/>
      <c r="GT1454" s="37"/>
      <c r="GU1454" s="37"/>
      <c r="GV1454" s="37"/>
      <c r="GW1454" s="37"/>
      <c r="GX1454" s="37"/>
      <c r="GY1454" s="37"/>
      <c r="GZ1454" s="37"/>
      <c r="HA1454" s="37"/>
      <c r="HB1454" s="37"/>
      <c r="HC1454" s="37"/>
      <c r="HD1454" s="37"/>
      <c r="HE1454" s="37"/>
      <c r="HF1454" s="37"/>
      <c r="HG1454" s="37"/>
      <c r="HH1454" s="37"/>
      <c r="HI1454" s="37"/>
      <c r="HJ1454" s="37"/>
      <c r="HK1454" s="37"/>
      <c r="HL1454" s="37"/>
      <c r="HM1454" s="37"/>
      <c r="HN1454" s="37"/>
      <c r="HO1454" s="37"/>
      <c r="HP1454" s="37"/>
      <c r="HQ1454" s="37"/>
      <c r="HR1454" s="37"/>
      <c r="HS1454" s="37"/>
      <c r="HT1454" s="37"/>
      <c r="HU1454" s="37"/>
      <c r="HV1454" s="37"/>
      <c r="HW1454" s="37"/>
      <c r="HX1454" s="37"/>
      <c r="HY1454" s="37"/>
      <c r="HZ1454" s="37"/>
      <c r="IA1454" s="37"/>
      <c r="IB1454" s="37"/>
      <c r="IC1454" s="37"/>
      <c r="ID1454" s="37"/>
      <c r="IE1454" s="37"/>
      <c r="IF1454" s="37"/>
      <c r="IG1454" s="37"/>
      <c r="IH1454" s="37"/>
      <c r="II1454" s="37"/>
      <c r="IJ1454" s="37"/>
      <c r="IK1454" s="37"/>
      <c r="IL1454" s="37"/>
      <c r="IM1454" s="37"/>
      <c r="IN1454" s="37"/>
      <c r="IO1454" s="37"/>
      <c r="IP1454" s="37"/>
      <c r="IQ1454" s="37"/>
    </row>
    <row r="1455" spans="1:251" s="51" customFormat="1" ht="18.75" customHeight="1">
      <c r="A1455" s="43"/>
      <c r="B1455" s="60"/>
      <c r="C1455" s="104" t="s">
        <v>526</v>
      </c>
      <c r="D1455" s="105"/>
      <c r="E1455" s="105"/>
      <c r="F1455" s="105"/>
      <c r="G1455" s="105"/>
      <c r="H1455" s="105"/>
      <c r="I1455" s="105"/>
      <c r="J1455" s="105"/>
      <c r="K1455" s="105"/>
      <c r="L1455" s="105"/>
      <c r="M1455" s="105"/>
      <c r="N1455" s="105"/>
      <c r="O1455" s="105"/>
      <c r="P1455" s="105"/>
      <c r="Q1455" s="105"/>
      <c r="R1455" s="105"/>
      <c r="S1455" s="105"/>
      <c r="T1455" s="105"/>
      <c r="U1455" s="105"/>
      <c r="V1455" s="105"/>
      <c r="W1455" s="105"/>
      <c r="X1455" s="105"/>
      <c r="Y1455" s="105"/>
      <c r="Z1455" s="106"/>
      <c r="AA1455" s="107">
        <v>153</v>
      </c>
      <c r="AB1455" s="108"/>
      <c r="AC1455" s="108"/>
      <c r="AD1455" s="108"/>
      <c r="AE1455" s="108"/>
      <c r="AF1455" s="108"/>
      <c r="AG1455" s="108"/>
      <c r="AH1455" s="108"/>
      <c r="AI1455" s="109"/>
      <c r="AJ1455" s="107">
        <v>0</v>
      </c>
      <c r="AK1455" s="108"/>
      <c r="AL1455" s="108"/>
      <c r="AM1455" s="108"/>
      <c r="AN1455" s="108"/>
      <c r="AO1455" s="108"/>
      <c r="AP1455" s="108"/>
      <c r="AQ1455" s="108"/>
      <c r="AR1455" s="109"/>
      <c r="AS1455" s="62"/>
      <c r="AT1455" s="63"/>
      <c r="AU1455" s="63"/>
      <c r="AV1455" s="63"/>
      <c r="AW1455" s="63"/>
      <c r="AX1455" s="64"/>
      <c r="AY1455" s="37"/>
      <c r="AZ1455" s="37"/>
      <c r="BA1455" s="37"/>
      <c r="BB1455" s="37"/>
      <c r="BC1455" s="37"/>
      <c r="BD1455" s="37"/>
      <c r="BE1455" s="37"/>
      <c r="BF1455" s="37"/>
      <c r="BG1455" s="37"/>
      <c r="BH1455" s="37"/>
      <c r="BI1455" s="37"/>
      <c r="BJ1455" s="37"/>
      <c r="BK1455" s="37"/>
      <c r="BL1455" s="37"/>
      <c r="BM1455" s="37"/>
      <c r="BN1455" s="37"/>
      <c r="BO1455" s="37"/>
      <c r="BP1455" s="37"/>
      <c r="BQ1455" s="37"/>
      <c r="BR1455" s="37"/>
      <c r="BS1455" s="37"/>
      <c r="BT1455" s="37"/>
      <c r="BU1455" s="37"/>
      <c r="BV1455" s="37"/>
      <c r="BW1455" s="37"/>
      <c r="BX1455" s="37"/>
      <c r="BY1455" s="37"/>
      <c r="BZ1455" s="37"/>
      <c r="CA1455" s="37"/>
      <c r="CB1455" s="37"/>
      <c r="CC1455" s="37"/>
      <c r="CD1455" s="37"/>
      <c r="CE1455" s="37"/>
      <c r="CF1455" s="37"/>
      <c r="CG1455" s="37"/>
      <c r="CH1455" s="37"/>
      <c r="CI1455" s="37"/>
      <c r="CJ1455" s="37"/>
      <c r="CK1455" s="37"/>
      <c r="CL1455" s="37"/>
      <c r="CM1455" s="37"/>
      <c r="CN1455" s="37"/>
      <c r="CO1455" s="37"/>
      <c r="CP1455" s="37"/>
      <c r="CQ1455" s="37"/>
      <c r="CR1455" s="37"/>
      <c r="CS1455" s="37"/>
      <c r="CT1455" s="37"/>
      <c r="CU1455" s="37"/>
      <c r="CV1455" s="37"/>
      <c r="CW1455" s="37"/>
      <c r="CX1455" s="37"/>
      <c r="CY1455" s="37"/>
      <c r="CZ1455" s="37"/>
      <c r="DA1455" s="37"/>
      <c r="DB1455" s="37"/>
      <c r="DC1455" s="37"/>
      <c r="DD1455" s="37"/>
      <c r="DE1455" s="37"/>
      <c r="DF1455" s="37"/>
      <c r="DG1455" s="37"/>
      <c r="DH1455" s="37"/>
      <c r="DI1455" s="37"/>
      <c r="DJ1455" s="37"/>
      <c r="DK1455" s="37"/>
      <c r="DL1455" s="37"/>
      <c r="DM1455" s="37"/>
      <c r="DN1455" s="37"/>
      <c r="DO1455" s="37"/>
      <c r="DP1455" s="37"/>
      <c r="DQ1455" s="37"/>
      <c r="DR1455" s="37"/>
      <c r="DS1455" s="37"/>
      <c r="DT1455" s="37"/>
      <c r="DU1455" s="37"/>
      <c r="DV1455" s="37"/>
      <c r="DW1455" s="37"/>
      <c r="DX1455" s="37"/>
      <c r="DY1455" s="37"/>
      <c r="DZ1455" s="37"/>
      <c r="EA1455" s="37"/>
      <c r="EB1455" s="37"/>
      <c r="EC1455" s="37"/>
      <c r="ED1455" s="37"/>
      <c r="EE1455" s="37"/>
      <c r="EF1455" s="37"/>
      <c r="EG1455" s="37"/>
      <c r="EH1455" s="37"/>
      <c r="EI1455" s="37"/>
      <c r="EJ1455" s="37"/>
      <c r="EK1455" s="37"/>
      <c r="EL1455" s="37"/>
      <c r="EM1455" s="37"/>
      <c r="EN1455" s="37"/>
      <c r="EO1455" s="37"/>
      <c r="EP1455" s="37"/>
      <c r="EQ1455" s="37"/>
      <c r="ER1455" s="37"/>
      <c r="ES1455" s="37"/>
      <c r="ET1455" s="37"/>
      <c r="EU1455" s="37"/>
      <c r="EV1455" s="37"/>
      <c r="EW1455" s="37"/>
      <c r="EX1455" s="37"/>
      <c r="EY1455" s="37"/>
      <c r="EZ1455" s="37"/>
      <c r="FA1455" s="37"/>
      <c r="FB1455" s="37"/>
      <c r="FC1455" s="37"/>
      <c r="FD1455" s="37"/>
      <c r="FE1455" s="37"/>
      <c r="FF1455" s="37"/>
      <c r="FG1455" s="37"/>
      <c r="FH1455" s="37"/>
      <c r="FI1455" s="37"/>
      <c r="FJ1455" s="37"/>
      <c r="FK1455" s="37"/>
      <c r="FL1455" s="37"/>
      <c r="FM1455" s="37"/>
      <c r="FN1455" s="37"/>
      <c r="FO1455" s="37"/>
      <c r="FP1455" s="37"/>
      <c r="FQ1455" s="37"/>
      <c r="FR1455" s="37"/>
      <c r="FS1455" s="37"/>
      <c r="FT1455" s="37"/>
      <c r="FU1455" s="37"/>
      <c r="FV1455" s="37"/>
      <c r="FW1455" s="37"/>
      <c r="FX1455" s="37"/>
      <c r="FY1455" s="37"/>
      <c r="FZ1455" s="37"/>
      <c r="GA1455" s="37"/>
      <c r="GB1455" s="37"/>
      <c r="GC1455" s="37"/>
      <c r="GD1455" s="37"/>
      <c r="GE1455" s="37"/>
      <c r="GF1455" s="37"/>
      <c r="GG1455" s="37"/>
      <c r="GH1455" s="37"/>
      <c r="GI1455" s="37"/>
      <c r="GJ1455" s="37"/>
      <c r="GK1455" s="37"/>
      <c r="GL1455" s="37"/>
      <c r="GM1455" s="37"/>
      <c r="GN1455" s="37"/>
      <c r="GO1455" s="37"/>
      <c r="GP1455" s="37"/>
      <c r="GQ1455" s="37"/>
      <c r="GR1455" s="37"/>
      <c r="GS1455" s="37"/>
      <c r="GT1455" s="37"/>
      <c r="GU1455" s="37"/>
      <c r="GV1455" s="37"/>
      <c r="GW1455" s="37"/>
      <c r="GX1455" s="37"/>
      <c r="GY1455" s="37"/>
      <c r="GZ1455" s="37"/>
      <c r="HA1455" s="37"/>
      <c r="HB1455" s="37"/>
      <c r="HC1455" s="37"/>
      <c r="HD1455" s="37"/>
      <c r="HE1455" s="37"/>
      <c r="HF1455" s="37"/>
      <c r="HG1455" s="37"/>
      <c r="HH1455" s="37"/>
      <c r="HI1455" s="37"/>
      <c r="HJ1455" s="37"/>
      <c r="HK1455" s="37"/>
      <c r="HL1455" s="37"/>
      <c r="HM1455" s="37"/>
      <c r="HN1455" s="37"/>
      <c r="HO1455" s="37"/>
      <c r="HP1455" s="37"/>
      <c r="HQ1455" s="37"/>
      <c r="HR1455" s="37"/>
      <c r="HS1455" s="37"/>
      <c r="HT1455" s="37"/>
      <c r="HU1455" s="37"/>
      <c r="HV1455" s="37"/>
      <c r="HW1455" s="37"/>
      <c r="HX1455" s="37"/>
      <c r="HY1455" s="37"/>
      <c r="HZ1455" s="37"/>
      <c r="IA1455" s="37"/>
      <c r="IB1455" s="37"/>
      <c r="IC1455" s="37"/>
      <c r="ID1455" s="37"/>
      <c r="IE1455" s="37"/>
      <c r="IF1455" s="37"/>
      <c r="IG1455" s="37"/>
      <c r="IH1455" s="37"/>
      <c r="II1455" s="37"/>
      <c r="IJ1455" s="37"/>
      <c r="IK1455" s="37"/>
      <c r="IL1455" s="37"/>
      <c r="IM1455" s="37"/>
      <c r="IN1455" s="37"/>
      <c r="IO1455" s="37"/>
      <c r="IP1455" s="37"/>
      <c r="IQ1455" s="37"/>
    </row>
    <row r="1456" spans="1:251" s="51" customFormat="1" ht="18.75" customHeight="1" thickBot="1">
      <c r="A1456" s="52"/>
      <c r="B1456" s="113" t="s">
        <v>253</v>
      </c>
      <c r="C1456" s="114"/>
      <c r="D1456" s="114"/>
      <c r="E1456" s="114"/>
      <c r="F1456" s="114"/>
      <c r="G1456" s="114"/>
      <c r="H1456" s="114"/>
      <c r="I1456" s="114"/>
      <c r="J1456" s="114"/>
      <c r="K1456" s="114"/>
      <c r="L1456" s="114"/>
      <c r="M1456" s="114"/>
      <c r="N1456" s="114"/>
      <c r="O1456" s="114"/>
      <c r="P1456" s="114"/>
      <c r="Q1456" s="114"/>
      <c r="R1456" s="114"/>
      <c r="S1456" s="114"/>
      <c r="T1456" s="114"/>
      <c r="U1456" s="114"/>
      <c r="V1456" s="114"/>
      <c r="W1456" s="114"/>
      <c r="X1456" s="114"/>
      <c r="Y1456" s="114"/>
      <c r="Z1456" s="115"/>
      <c r="AA1456" s="116">
        <f>SUM(AA1447:AI1455)</f>
        <v>1368962</v>
      </c>
      <c r="AB1456" s="117"/>
      <c r="AC1456" s="117"/>
      <c r="AD1456" s="117"/>
      <c r="AE1456" s="117"/>
      <c r="AF1456" s="117"/>
      <c r="AG1456" s="117"/>
      <c r="AH1456" s="117"/>
      <c r="AI1456" s="118"/>
      <c r="AJ1456" s="116">
        <f>SUM(AJ1447:AR1455)</f>
        <v>1160849</v>
      </c>
      <c r="AK1456" s="117"/>
      <c r="AL1456" s="117"/>
      <c r="AM1456" s="117"/>
      <c r="AN1456" s="117"/>
      <c r="AO1456" s="117"/>
      <c r="AP1456" s="117"/>
      <c r="AQ1456" s="117"/>
      <c r="AR1456" s="118"/>
      <c r="AS1456" s="119"/>
      <c r="AT1456" s="120"/>
      <c r="AU1456" s="120"/>
      <c r="AV1456" s="120"/>
      <c r="AW1456" s="120"/>
      <c r="AX1456" s="121"/>
      <c r="AY1456" s="37"/>
      <c r="AZ1456" s="37"/>
      <c r="BA1456" s="37"/>
      <c r="BB1456" s="37"/>
      <c r="BC1456" s="37"/>
      <c r="BD1456" s="37"/>
      <c r="BE1456" s="37"/>
      <c r="BF1456" s="37"/>
      <c r="BG1456" s="37"/>
      <c r="BH1456" s="37"/>
      <c r="BI1456" s="37"/>
      <c r="BJ1456" s="37"/>
      <c r="BK1456" s="37"/>
      <c r="BL1456" s="37"/>
      <c r="BM1456" s="37"/>
      <c r="BN1456" s="37"/>
      <c r="BO1456" s="37"/>
      <c r="BP1456" s="37"/>
      <c r="BQ1456" s="37"/>
      <c r="BR1456" s="37"/>
      <c r="BS1456" s="37"/>
      <c r="BT1456" s="37"/>
      <c r="BU1456" s="37"/>
      <c r="BV1456" s="37"/>
      <c r="BW1456" s="37"/>
      <c r="BX1456" s="37"/>
      <c r="BY1456" s="37"/>
      <c r="BZ1456" s="37"/>
      <c r="CA1456" s="37"/>
      <c r="CB1456" s="37"/>
      <c r="CC1456" s="37"/>
      <c r="CD1456" s="37"/>
      <c r="CE1456" s="37"/>
      <c r="CF1456" s="37"/>
      <c r="CG1456" s="37"/>
      <c r="CH1456" s="37"/>
      <c r="CI1456" s="37"/>
      <c r="CJ1456" s="37"/>
      <c r="CK1456" s="37"/>
      <c r="CL1456" s="37"/>
      <c r="CM1456" s="37"/>
      <c r="CN1456" s="37"/>
      <c r="CO1456" s="37"/>
      <c r="CP1456" s="37"/>
      <c r="CQ1456" s="37"/>
      <c r="CR1456" s="37"/>
      <c r="CS1456" s="37"/>
      <c r="CT1456" s="37"/>
      <c r="CU1456" s="37"/>
      <c r="CV1456" s="37"/>
      <c r="CW1456" s="37"/>
      <c r="CX1456" s="37"/>
      <c r="CY1456" s="37"/>
      <c r="CZ1456" s="37"/>
      <c r="DA1456" s="37"/>
      <c r="DB1456" s="37"/>
      <c r="DC1456" s="37"/>
      <c r="DD1456" s="37"/>
      <c r="DE1456" s="37"/>
      <c r="DF1456" s="37"/>
      <c r="DG1456" s="37"/>
      <c r="DH1456" s="37"/>
      <c r="DI1456" s="37"/>
      <c r="DJ1456" s="37"/>
      <c r="DK1456" s="37"/>
      <c r="DL1456" s="37"/>
      <c r="DM1456" s="37"/>
      <c r="DN1456" s="37"/>
      <c r="DO1456" s="37"/>
      <c r="DP1456" s="37"/>
      <c r="DQ1456" s="37"/>
      <c r="DR1456" s="37"/>
      <c r="DS1456" s="37"/>
      <c r="DT1456" s="37"/>
      <c r="DU1456" s="37"/>
      <c r="DV1456" s="37"/>
      <c r="DW1456" s="37"/>
      <c r="DX1456" s="37"/>
      <c r="DY1456" s="37"/>
      <c r="DZ1456" s="37"/>
      <c r="EA1456" s="37"/>
      <c r="EB1456" s="37"/>
      <c r="EC1456" s="37"/>
      <c r="ED1456" s="37"/>
      <c r="EE1456" s="37"/>
      <c r="EF1456" s="37"/>
      <c r="EG1456" s="37"/>
      <c r="EH1456" s="37"/>
      <c r="EI1456" s="37"/>
      <c r="EJ1456" s="37"/>
      <c r="EK1456" s="37"/>
      <c r="EL1456" s="37"/>
      <c r="EM1456" s="37"/>
      <c r="EN1456" s="37"/>
      <c r="EO1456" s="37"/>
      <c r="EP1456" s="37"/>
      <c r="EQ1456" s="37"/>
      <c r="ER1456" s="37"/>
      <c r="ES1456" s="37"/>
      <c r="ET1456" s="37"/>
      <c r="EU1456" s="37"/>
      <c r="EV1456" s="37"/>
      <c r="EW1456" s="37"/>
      <c r="EX1456" s="37"/>
      <c r="EY1456" s="37"/>
      <c r="EZ1456" s="37"/>
      <c r="FA1456" s="37"/>
      <c r="FB1456" s="37"/>
      <c r="FC1456" s="37"/>
      <c r="FD1456" s="37"/>
      <c r="FE1456" s="37"/>
      <c r="FF1456" s="37"/>
      <c r="FG1456" s="37"/>
      <c r="FH1456" s="37"/>
      <c r="FI1456" s="37"/>
      <c r="FJ1456" s="37"/>
      <c r="FK1456" s="37"/>
      <c r="FL1456" s="37"/>
      <c r="FM1456" s="37"/>
      <c r="FN1456" s="37"/>
      <c r="FO1456" s="37"/>
      <c r="FP1456" s="37"/>
      <c r="FQ1456" s="37"/>
      <c r="FR1456" s="37"/>
      <c r="FS1456" s="37"/>
      <c r="FT1456" s="37"/>
      <c r="FU1456" s="37"/>
      <c r="FV1456" s="37"/>
      <c r="FW1456" s="37"/>
      <c r="FX1456" s="37"/>
      <c r="FY1456" s="37"/>
      <c r="FZ1456" s="37"/>
      <c r="GA1456" s="37"/>
      <c r="GB1456" s="37"/>
      <c r="GC1456" s="37"/>
      <c r="GD1456" s="37"/>
      <c r="GE1456" s="37"/>
      <c r="GF1456" s="37"/>
      <c r="GG1456" s="37"/>
      <c r="GH1456" s="37"/>
      <c r="GI1456" s="37"/>
      <c r="GJ1456" s="37"/>
      <c r="GK1456" s="37"/>
      <c r="GL1456" s="37"/>
      <c r="GM1456" s="37"/>
      <c r="GN1456" s="37"/>
      <c r="GO1456" s="37"/>
      <c r="GP1456" s="37"/>
      <c r="GQ1456" s="37"/>
      <c r="GR1456" s="37"/>
      <c r="GS1456" s="37"/>
      <c r="GT1456" s="37"/>
      <c r="GU1456" s="37"/>
      <c r="GV1456" s="37"/>
      <c r="GW1456" s="37"/>
      <c r="GX1456" s="37"/>
      <c r="GY1456" s="37"/>
      <c r="GZ1456" s="37"/>
      <c r="HA1456" s="37"/>
      <c r="HB1456" s="37"/>
      <c r="HC1456" s="37"/>
      <c r="HD1456" s="37"/>
      <c r="HE1456" s="37"/>
      <c r="HF1456" s="37"/>
      <c r="HG1456" s="37"/>
      <c r="HH1456" s="37"/>
      <c r="HI1456" s="37"/>
      <c r="HJ1456" s="37"/>
      <c r="HK1456" s="37"/>
      <c r="HL1456" s="37"/>
      <c r="HM1456" s="37"/>
      <c r="HN1456" s="37"/>
      <c r="HO1456" s="37"/>
      <c r="HP1456" s="37"/>
      <c r="HQ1456" s="37"/>
      <c r="HR1456" s="37"/>
      <c r="HS1456" s="37"/>
      <c r="HT1456" s="37"/>
      <c r="HU1456" s="37"/>
      <c r="HV1456" s="37"/>
      <c r="HW1456" s="37"/>
      <c r="HX1456" s="37"/>
      <c r="HY1456" s="37"/>
      <c r="HZ1456" s="37"/>
      <c r="IA1456" s="37"/>
      <c r="IB1456" s="37"/>
      <c r="IC1456" s="37"/>
      <c r="ID1456" s="37"/>
      <c r="IE1456" s="37"/>
      <c r="IF1456" s="37"/>
      <c r="IG1456" s="37"/>
      <c r="IH1456" s="37"/>
      <c r="II1456" s="37"/>
      <c r="IJ1456" s="37"/>
      <c r="IK1456" s="37"/>
      <c r="IL1456" s="37"/>
      <c r="IM1456" s="37"/>
      <c r="IN1456" s="37"/>
      <c r="IO1456" s="37"/>
      <c r="IP1456" s="37"/>
      <c r="IQ1456" s="37"/>
    </row>
    <row r="1458" spans="1:113" ht="18.75">
      <c r="A1458" s="36" t="s">
        <v>241</v>
      </c>
      <c r="AW1458" s="38"/>
      <c r="AX1458" s="39"/>
      <c r="AY1458" s="38"/>
    </row>
    <row r="1460" spans="1:113" ht="18.75">
      <c r="B1460" s="122" t="s">
        <v>0</v>
      </c>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row>
    <row r="1461" spans="1:113">
      <c r="Z1461" s="40"/>
      <c r="AD1461" s="40"/>
      <c r="AE1461" s="40"/>
      <c r="AF1461" s="40"/>
      <c r="AG1461" s="40"/>
      <c r="AH1461" s="40"/>
      <c r="AI1461" s="40"/>
      <c r="AO1461" s="40"/>
    </row>
    <row r="1462" spans="1:113" ht="13.5" thickBot="1">
      <c r="Z1462" s="40"/>
      <c r="AD1462" s="40"/>
      <c r="AE1462" s="40"/>
      <c r="AF1462" s="40"/>
      <c r="AG1462" s="40"/>
      <c r="AH1462" s="40"/>
      <c r="AI1462" s="40"/>
      <c r="AO1462" s="40"/>
      <c r="DI1462" s="41"/>
    </row>
    <row r="1463" spans="1:113" ht="24.75" customHeight="1" thickBot="1">
      <c r="B1463" s="124" t="s">
        <v>242</v>
      </c>
      <c r="C1463" s="125"/>
      <c r="D1463" s="125"/>
      <c r="E1463" s="125"/>
      <c r="F1463" s="125"/>
      <c r="G1463" s="125"/>
      <c r="H1463" s="126" t="s">
        <v>527</v>
      </c>
      <c r="I1463" s="127"/>
      <c r="J1463" s="127"/>
      <c r="K1463" s="127"/>
      <c r="L1463" s="127"/>
      <c r="M1463" s="127"/>
      <c r="N1463" s="127"/>
      <c r="O1463" s="127"/>
      <c r="P1463" s="127"/>
      <c r="Q1463" s="127"/>
      <c r="R1463" s="127"/>
      <c r="S1463" s="127"/>
      <c r="T1463" s="127"/>
      <c r="U1463" s="127"/>
      <c r="V1463" s="127"/>
      <c r="W1463" s="127"/>
      <c r="X1463" s="127"/>
      <c r="Y1463" s="127"/>
      <c r="Z1463" s="127"/>
      <c r="AA1463" s="127"/>
      <c r="AB1463" s="127"/>
      <c r="AC1463" s="127"/>
      <c r="AD1463" s="127"/>
      <c r="AE1463" s="127"/>
      <c r="AF1463" s="127"/>
      <c r="AG1463" s="127"/>
      <c r="AH1463" s="127"/>
      <c r="AI1463" s="127"/>
      <c r="AJ1463" s="127"/>
      <c r="AK1463" s="127"/>
      <c r="AL1463" s="127"/>
      <c r="AM1463" s="127"/>
      <c r="AN1463" s="127"/>
      <c r="AO1463" s="127"/>
      <c r="AP1463" s="127"/>
      <c r="AQ1463" s="127"/>
      <c r="AR1463" s="127"/>
      <c r="AS1463" s="127"/>
      <c r="AT1463" s="127"/>
      <c r="AU1463" s="127"/>
      <c r="AV1463" s="127"/>
      <c r="AW1463" s="127"/>
      <c r="AX1463" s="128"/>
      <c r="DI1463" s="41"/>
    </row>
    <row r="1464" spans="1:113" ht="14.25">
      <c r="B1464" s="42"/>
      <c r="C1464" s="42"/>
      <c r="D1464" s="42"/>
      <c r="E1464" s="42"/>
      <c r="F1464" s="42"/>
      <c r="G1464" s="42"/>
      <c r="H1464" s="43"/>
      <c r="I1464" s="43"/>
      <c r="J1464" s="43"/>
      <c r="K1464" s="43"/>
      <c r="L1464" s="44"/>
      <c r="M1464" s="44"/>
      <c r="N1464" s="44"/>
      <c r="O1464" s="44"/>
      <c r="P1464" s="43"/>
      <c r="Q1464" s="43"/>
      <c r="R1464" s="43"/>
      <c r="S1464" s="43"/>
      <c r="T1464" s="43"/>
      <c r="U1464" s="43"/>
      <c r="V1464" s="45"/>
      <c r="W1464" s="45"/>
      <c r="X1464" s="45"/>
      <c r="Y1464" s="45"/>
      <c r="Z1464" s="45"/>
      <c r="AA1464" s="45"/>
      <c r="AB1464" s="45"/>
      <c r="AC1464" s="45"/>
      <c r="AD1464" s="45"/>
      <c r="AE1464" s="45"/>
      <c r="AF1464" s="45"/>
      <c r="AG1464" s="45"/>
      <c r="AH1464" s="45"/>
      <c r="AI1464" s="45"/>
      <c r="AJ1464" s="45"/>
      <c r="AK1464" s="45"/>
      <c r="AL1464" s="45"/>
      <c r="AM1464" s="45"/>
      <c r="AN1464" s="45"/>
      <c r="AO1464" s="45"/>
      <c r="AP1464" s="45"/>
      <c r="AQ1464" s="45"/>
      <c r="AR1464" s="45"/>
      <c r="AS1464" s="45"/>
      <c r="AT1464" s="45"/>
      <c r="AU1464" s="45"/>
      <c r="AV1464" s="45"/>
      <c r="AW1464" s="45"/>
      <c r="AX1464" s="45"/>
      <c r="DI1464" s="41"/>
    </row>
    <row r="1465" spans="1:113" ht="15" thickBot="1">
      <c r="A1465" s="46"/>
      <c r="B1465" s="45" t="s">
        <v>244</v>
      </c>
      <c r="C1465" s="43"/>
      <c r="D1465" s="43"/>
      <c r="E1465" s="43"/>
      <c r="F1465" s="43"/>
      <c r="G1465" s="43"/>
      <c r="H1465" s="43"/>
      <c r="I1465" s="43"/>
      <c r="J1465" s="43"/>
      <c r="K1465" s="43"/>
      <c r="L1465" s="44"/>
      <c r="M1465" s="44"/>
      <c r="N1465" s="44"/>
      <c r="O1465" s="44"/>
      <c r="P1465" s="43"/>
      <c r="Q1465" s="43"/>
      <c r="R1465" s="43"/>
      <c r="S1465" s="43"/>
      <c r="T1465" s="43"/>
      <c r="U1465" s="43"/>
      <c r="V1465" s="45"/>
      <c r="W1465" s="45"/>
      <c r="X1465" s="45"/>
      <c r="Y1465" s="45"/>
      <c r="Z1465" s="45"/>
      <c r="AA1465" s="45"/>
      <c r="AB1465" s="45"/>
      <c r="AC1465" s="45"/>
      <c r="AD1465" s="45"/>
      <c r="AE1465" s="45"/>
      <c r="AF1465" s="45"/>
      <c r="AG1465" s="45"/>
      <c r="AH1465" s="45"/>
      <c r="AI1465" s="45"/>
      <c r="AJ1465" s="45"/>
      <c r="AK1465" s="45"/>
      <c r="AL1465" s="45"/>
      <c r="AM1465" s="45"/>
      <c r="AN1465" s="45"/>
      <c r="AO1465" s="45"/>
      <c r="AP1465" s="45"/>
      <c r="AQ1465" s="45"/>
      <c r="AR1465" s="45"/>
      <c r="AS1465" s="45"/>
      <c r="AT1465" s="45"/>
      <c r="AU1465" s="45"/>
      <c r="AV1465" s="45"/>
      <c r="AW1465" s="45"/>
      <c r="AX1465" s="45"/>
      <c r="DI1465" s="41"/>
    </row>
    <row r="1466" spans="1:113" ht="14.25">
      <c r="A1466" s="43"/>
      <c r="B1466" s="47"/>
      <c r="C1466" s="42"/>
      <c r="D1466" s="42"/>
      <c r="E1466" s="42"/>
      <c r="F1466" s="42"/>
      <c r="G1466" s="42"/>
      <c r="H1466" s="42"/>
      <c r="I1466" s="42"/>
      <c r="J1466" s="42"/>
      <c r="K1466" s="42"/>
      <c r="L1466" s="48"/>
      <c r="M1466" s="48"/>
      <c r="N1466" s="48"/>
      <c r="O1466" s="48"/>
      <c r="P1466" s="42"/>
      <c r="Q1466" s="42"/>
      <c r="R1466" s="42"/>
      <c r="S1466" s="42"/>
      <c r="T1466" s="42"/>
      <c r="U1466" s="42"/>
      <c r="V1466" s="49"/>
      <c r="W1466" s="49"/>
      <c r="X1466" s="49"/>
      <c r="Y1466" s="49"/>
      <c r="Z1466" s="49"/>
      <c r="AA1466" s="49"/>
      <c r="AB1466" s="49"/>
      <c r="AC1466" s="49"/>
      <c r="AD1466" s="49"/>
      <c r="AE1466" s="49"/>
      <c r="AF1466" s="49"/>
      <c r="AG1466" s="49"/>
      <c r="AH1466" s="49"/>
      <c r="AI1466" s="49"/>
      <c r="AJ1466" s="49"/>
      <c r="AK1466" s="49"/>
      <c r="AL1466" s="49"/>
      <c r="AM1466" s="49"/>
      <c r="AN1466" s="49"/>
      <c r="AO1466" s="49"/>
      <c r="AP1466" s="49"/>
      <c r="AQ1466" s="49"/>
      <c r="AR1466" s="49"/>
      <c r="AS1466" s="49"/>
      <c r="AT1466" s="49"/>
      <c r="AU1466" s="49"/>
      <c r="AV1466" s="49"/>
      <c r="AW1466" s="49"/>
      <c r="AX1466" s="50"/>
    </row>
    <row r="1467" spans="1:113" ht="12" customHeight="1">
      <c r="A1467" s="43"/>
      <c r="B1467" s="129" t="s">
        <v>528</v>
      </c>
      <c r="C1467" s="130"/>
      <c r="D1467" s="130"/>
      <c r="E1467" s="130"/>
      <c r="F1467" s="130"/>
      <c r="G1467" s="130"/>
      <c r="H1467" s="130"/>
      <c r="I1467" s="130"/>
      <c r="J1467" s="130"/>
      <c r="K1467" s="130"/>
      <c r="L1467" s="130"/>
      <c r="M1467" s="130"/>
      <c r="N1467" s="130"/>
      <c r="O1467" s="130"/>
      <c r="P1467" s="130"/>
      <c r="Q1467" s="130"/>
      <c r="R1467" s="130"/>
      <c r="S1467" s="130"/>
      <c r="T1467" s="130"/>
      <c r="U1467" s="130"/>
      <c r="V1467" s="130"/>
      <c r="W1467" s="130"/>
      <c r="X1467" s="130"/>
      <c r="Y1467" s="130"/>
      <c r="Z1467" s="130"/>
      <c r="AA1467" s="130"/>
      <c r="AB1467" s="130"/>
      <c r="AC1467" s="130"/>
      <c r="AD1467" s="130"/>
      <c r="AE1467" s="130"/>
      <c r="AF1467" s="130"/>
      <c r="AG1467" s="130"/>
      <c r="AH1467" s="130"/>
      <c r="AI1467" s="130"/>
      <c r="AJ1467" s="130"/>
      <c r="AK1467" s="130"/>
      <c r="AL1467" s="130"/>
      <c r="AM1467" s="130"/>
      <c r="AN1467" s="130"/>
      <c r="AO1467" s="130"/>
      <c r="AP1467" s="130"/>
      <c r="AQ1467" s="130"/>
      <c r="AR1467" s="130"/>
      <c r="AS1467" s="130"/>
      <c r="AT1467" s="130"/>
      <c r="AU1467" s="130"/>
      <c r="AV1467" s="130"/>
      <c r="AW1467" s="130"/>
      <c r="AX1467" s="131"/>
    </row>
    <row r="1468" spans="1:113" ht="12" customHeight="1">
      <c r="A1468" s="43"/>
      <c r="B1468" s="129"/>
      <c r="C1468" s="130"/>
      <c r="D1468" s="130"/>
      <c r="E1468" s="130"/>
      <c r="F1468" s="130"/>
      <c r="G1468" s="130"/>
      <c r="H1468" s="130"/>
      <c r="I1468" s="130"/>
      <c r="J1468" s="130"/>
      <c r="K1468" s="130"/>
      <c r="L1468" s="130"/>
      <c r="M1468" s="130"/>
      <c r="N1468" s="130"/>
      <c r="O1468" s="130"/>
      <c r="P1468" s="130"/>
      <c r="Q1468" s="130"/>
      <c r="R1468" s="130"/>
      <c r="S1468" s="130"/>
      <c r="T1468" s="130"/>
      <c r="U1468" s="130"/>
      <c r="V1468" s="130"/>
      <c r="W1468" s="130"/>
      <c r="X1468" s="130"/>
      <c r="Y1468" s="130"/>
      <c r="Z1468" s="130"/>
      <c r="AA1468" s="130"/>
      <c r="AB1468" s="130"/>
      <c r="AC1468" s="130"/>
      <c r="AD1468" s="130"/>
      <c r="AE1468" s="130"/>
      <c r="AF1468" s="130"/>
      <c r="AG1468" s="130"/>
      <c r="AH1468" s="130"/>
      <c r="AI1468" s="130"/>
      <c r="AJ1468" s="130"/>
      <c r="AK1468" s="130"/>
      <c r="AL1468" s="130"/>
      <c r="AM1468" s="130"/>
      <c r="AN1468" s="130"/>
      <c r="AO1468" s="130"/>
      <c r="AP1468" s="130"/>
      <c r="AQ1468" s="130"/>
      <c r="AR1468" s="130"/>
      <c r="AS1468" s="130"/>
      <c r="AT1468" s="130"/>
      <c r="AU1468" s="130"/>
      <c r="AV1468" s="130"/>
      <c r="AW1468" s="130"/>
      <c r="AX1468" s="131"/>
      <c r="BC1468" s="51"/>
    </row>
    <row r="1469" spans="1:113" ht="12" customHeight="1">
      <c r="A1469" s="43"/>
      <c r="B1469" s="129"/>
      <c r="C1469" s="130"/>
      <c r="D1469" s="130"/>
      <c r="E1469" s="130"/>
      <c r="F1469" s="130"/>
      <c r="G1469" s="130"/>
      <c r="H1469" s="130"/>
      <c r="I1469" s="130"/>
      <c r="J1469" s="130"/>
      <c r="K1469" s="130"/>
      <c r="L1469" s="130"/>
      <c r="M1469" s="130"/>
      <c r="N1469" s="130"/>
      <c r="O1469" s="130"/>
      <c r="P1469" s="130"/>
      <c r="Q1469" s="130"/>
      <c r="R1469" s="130"/>
      <c r="S1469" s="130"/>
      <c r="T1469" s="130"/>
      <c r="U1469" s="130"/>
      <c r="V1469" s="130"/>
      <c r="W1469" s="130"/>
      <c r="X1469" s="130"/>
      <c r="Y1469" s="130"/>
      <c r="Z1469" s="130"/>
      <c r="AA1469" s="130"/>
      <c r="AB1469" s="130"/>
      <c r="AC1469" s="130"/>
      <c r="AD1469" s="130"/>
      <c r="AE1469" s="130"/>
      <c r="AF1469" s="130"/>
      <c r="AG1469" s="130"/>
      <c r="AH1469" s="130"/>
      <c r="AI1469" s="130"/>
      <c r="AJ1469" s="130"/>
      <c r="AK1469" s="130"/>
      <c r="AL1469" s="130"/>
      <c r="AM1469" s="130"/>
      <c r="AN1469" s="130"/>
      <c r="AO1469" s="130"/>
      <c r="AP1469" s="130"/>
      <c r="AQ1469" s="130"/>
      <c r="AR1469" s="130"/>
      <c r="AS1469" s="130"/>
      <c r="AT1469" s="130"/>
      <c r="AU1469" s="130"/>
      <c r="AV1469" s="130"/>
      <c r="AW1469" s="130"/>
      <c r="AX1469" s="131"/>
    </row>
    <row r="1470" spans="1:113" ht="12" customHeight="1">
      <c r="A1470" s="43"/>
      <c r="B1470" s="129"/>
      <c r="C1470" s="130"/>
      <c r="D1470" s="130"/>
      <c r="E1470" s="130"/>
      <c r="F1470" s="130"/>
      <c r="G1470" s="130"/>
      <c r="H1470" s="130"/>
      <c r="I1470" s="130"/>
      <c r="J1470" s="130"/>
      <c r="K1470" s="130"/>
      <c r="L1470" s="130"/>
      <c r="M1470" s="130"/>
      <c r="N1470" s="130"/>
      <c r="O1470" s="130"/>
      <c r="P1470" s="130"/>
      <c r="Q1470" s="130"/>
      <c r="R1470" s="130"/>
      <c r="S1470" s="130"/>
      <c r="T1470" s="130"/>
      <c r="U1470" s="130"/>
      <c r="V1470" s="130"/>
      <c r="W1470" s="130"/>
      <c r="X1470" s="130"/>
      <c r="Y1470" s="130"/>
      <c r="Z1470" s="130"/>
      <c r="AA1470" s="130"/>
      <c r="AB1470" s="130"/>
      <c r="AC1470" s="130"/>
      <c r="AD1470" s="130"/>
      <c r="AE1470" s="130"/>
      <c r="AF1470" s="130"/>
      <c r="AG1470" s="130"/>
      <c r="AH1470" s="130"/>
      <c r="AI1470" s="130"/>
      <c r="AJ1470" s="130"/>
      <c r="AK1470" s="130"/>
      <c r="AL1470" s="130"/>
      <c r="AM1470" s="130"/>
      <c r="AN1470" s="130"/>
      <c r="AO1470" s="130"/>
      <c r="AP1470" s="130"/>
      <c r="AQ1470" s="130"/>
      <c r="AR1470" s="130"/>
      <c r="AS1470" s="130"/>
      <c r="AT1470" s="130"/>
      <c r="AU1470" s="130"/>
      <c r="AV1470" s="130"/>
      <c r="AW1470" s="130"/>
      <c r="AX1470" s="131"/>
    </row>
    <row r="1471" spans="1:113" ht="12" customHeight="1">
      <c r="A1471" s="43"/>
      <c r="B1471" s="129"/>
      <c r="C1471" s="130"/>
      <c r="D1471" s="130"/>
      <c r="E1471" s="130"/>
      <c r="F1471" s="130"/>
      <c r="G1471" s="130"/>
      <c r="H1471" s="130"/>
      <c r="I1471" s="130"/>
      <c r="J1471" s="130"/>
      <c r="K1471" s="130"/>
      <c r="L1471" s="130"/>
      <c r="M1471" s="130"/>
      <c r="N1471" s="130"/>
      <c r="O1471" s="130"/>
      <c r="P1471" s="130"/>
      <c r="Q1471" s="130"/>
      <c r="R1471" s="130"/>
      <c r="S1471" s="130"/>
      <c r="T1471" s="130"/>
      <c r="U1471" s="130"/>
      <c r="V1471" s="130"/>
      <c r="W1471" s="130"/>
      <c r="X1471" s="130"/>
      <c r="Y1471" s="130"/>
      <c r="Z1471" s="130"/>
      <c r="AA1471" s="130"/>
      <c r="AB1471" s="130"/>
      <c r="AC1471" s="130"/>
      <c r="AD1471" s="130"/>
      <c r="AE1471" s="130"/>
      <c r="AF1471" s="130"/>
      <c r="AG1471" s="130"/>
      <c r="AH1471" s="130"/>
      <c r="AI1471" s="130"/>
      <c r="AJ1471" s="130"/>
      <c r="AK1471" s="130"/>
      <c r="AL1471" s="130"/>
      <c r="AM1471" s="130"/>
      <c r="AN1471" s="130"/>
      <c r="AO1471" s="130"/>
      <c r="AP1471" s="130"/>
      <c r="AQ1471" s="130"/>
      <c r="AR1471" s="130"/>
      <c r="AS1471" s="130"/>
      <c r="AT1471" s="130"/>
      <c r="AU1471" s="130"/>
      <c r="AV1471" s="130"/>
      <c r="AW1471" s="130"/>
      <c r="AX1471" s="131"/>
    </row>
    <row r="1472" spans="1:113" ht="15" thickBot="1">
      <c r="A1472" s="52"/>
      <c r="B1472" s="53"/>
      <c r="C1472" s="54"/>
      <c r="D1472" s="54"/>
      <c r="E1472" s="54"/>
      <c r="F1472" s="54"/>
      <c r="G1472" s="54"/>
      <c r="H1472" s="54"/>
      <c r="I1472" s="54"/>
      <c r="J1472" s="54"/>
      <c r="K1472" s="54"/>
      <c r="L1472" s="54"/>
      <c r="M1472" s="54"/>
      <c r="N1472" s="54"/>
      <c r="O1472" s="54"/>
      <c r="P1472" s="54"/>
      <c r="Q1472" s="54"/>
      <c r="R1472" s="54"/>
      <c r="S1472" s="54"/>
      <c r="T1472" s="54"/>
      <c r="U1472" s="54"/>
      <c r="V1472" s="54"/>
      <c r="W1472" s="54"/>
      <c r="X1472" s="54"/>
      <c r="Y1472" s="54"/>
      <c r="Z1472" s="54"/>
      <c r="AA1472" s="54"/>
      <c r="AB1472" s="54"/>
      <c r="AC1472" s="54"/>
      <c r="AD1472" s="54"/>
      <c r="AE1472" s="54"/>
      <c r="AF1472" s="54"/>
      <c r="AG1472" s="54"/>
      <c r="AH1472" s="54"/>
      <c r="AI1472" s="54"/>
      <c r="AJ1472" s="54"/>
      <c r="AK1472" s="54"/>
      <c r="AL1472" s="54"/>
      <c r="AM1472" s="54"/>
      <c r="AN1472" s="54"/>
      <c r="AO1472" s="54"/>
      <c r="AP1472" s="54"/>
      <c r="AQ1472" s="54"/>
      <c r="AR1472" s="54"/>
      <c r="AS1472" s="54"/>
      <c r="AT1472" s="54"/>
      <c r="AU1472" s="54"/>
      <c r="AV1472" s="54"/>
      <c r="AW1472" s="54"/>
      <c r="AX1472" s="55"/>
    </row>
    <row r="1473" spans="1:251">
      <c r="B1473" s="56"/>
    </row>
    <row r="1474" spans="1:251" ht="15" thickBot="1">
      <c r="A1474" s="46"/>
      <c r="B1474" s="45" t="s">
        <v>245</v>
      </c>
      <c r="C1474" s="43"/>
      <c r="D1474" s="43"/>
      <c r="E1474" s="43"/>
      <c r="F1474" s="43"/>
      <c r="G1474" s="43"/>
      <c r="H1474" s="43"/>
      <c r="I1474" s="43"/>
      <c r="J1474" s="43"/>
      <c r="K1474" s="43"/>
      <c r="L1474" s="44"/>
      <c r="M1474" s="44"/>
      <c r="N1474" s="44"/>
      <c r="O1474" s="44"/>
      <c r="P1474" s="43"/>
      <c r="Q1474" s="43"/>
      <c r="R1474" s="43"/>
      <c r="S1474" s="43"/>
      <c r="T1474" s="43"/>
      <c r="U1474" s="43"/>
      <c r="V1474" s="45"/>
      <c r="W1474" s="45"/>
      <c r="X1474" s="45"/>
      <c r="Y1474" s="45"/>
      <c r="Z1474" s="45"/>
      <c r="AA1474" s="45"/>
      <c r="AB1474" s="45"/>
      <c r="AC1474" s="45"/>
      <c r="AD1474" s="45"/>
      <c r="AE1474" s="45"/>
      <c r="AF1474" s="45"/>
      <c r="AG1474" s="45"/>
      <c r="AH1474" s="45"/>
      <c r="AI1474" s="45"/>
      <c r="AJ1474" s="45"/>
      <c r="AK1474" s="45"/>
      <c r="AL1474" s="45"/>
      <c r="AM1474" s="45"/>
      <c r="AN1474" s="45"/>
      <c r="AO1474" s="45"/>
      <c r="AP1474" s="45"/>
      <c r="AQ1474" s="45"/>
      <c r="AR1474" s="45"/>
      <c r="AS1474" s="45"/>
      <c r="AT1474" s="45"/>
      <c r="AU1474" s="45"/>
      <c r="AV1474" s="45"/>
      <c r="AW1474" s="45"/>
      <c r="AX1474" s="45"/>
      <c r="DI1474" s="41"/>
    </row>
    <row r="1475" spans="1:251" ht="14.25">
      <c r="A1475" s="43"/>
      <c r="B1475" s="47"/>
      <c r="C1475" s="42"/>
      <c r="D1475" s="42"/>
      <c r="E1475" s="42"/>
      <c r="F1475" s="42"/>
      <c r="G1475" s="42"/>
      <c r="H1475" s="42"/>
      <c r="I1475" s="42"/>
      <c r="J1475" s="42"/>
      <c r="K1475" s="42"/>
      <c r="L1475" s="48"/>
      <c r="M1475" s="48"/>
      <c r="N1475" s="48"/>
      <c r="O1475" s="48"/>
      <c r="P1475" s="42"/>
      <c r="Q1475" s="42"/>
      <c r="R1475" s="42"/>
      <c r="S1475" s="42"/>
      <c r="T1475" s="42"/>
      <c r="U1475" s="42"/>
      <c r="V1475" s="49"/>
      <c r="W1475" s="49"/>
      <c r="X1475" s="49"/>
      <c r="Y1475" s="49"/>
      <c r="Z1475" s="49"/>
      <c r="AA1475" s="49"/>
      <c r="AB1475" s="49"/>
      <c r="AC1475" s="49"/>
      <c r="AD1475" s="49"/>
      <c r="AE1475" s="49"/>
      <c r="AF1475" s="49"/>
      <c r="AG1475" s="49"/>
      <c r="AH1475" s="49"/>
      <c r="AI1475" s="49"/>
      <c r="AJ1475" s="49"/>
      <c r="AK1475" s="49"/>
      <c r="AL1475" s="49"/>
      <c r="AM1475" s="49"/>
      <c r="AN1475" s="49"/>
      <c r="AO1475" s="49"/>
      <c r="AP1475" s="49"/>
      <c r="AQ1475" s="49"/>
      <c r="AR1475" s="49"/>
      <c r="AS1475" s="49"/>
      <c r="AT1475" s="49"/>
      <c r="AU1475" s="49"/>
      <c r="AV1475" s="49"/>
      <c r="AW1475" s="49"/>
      <c r="AX1475" s="50"/>
    </row>
    <row r="1476" spans="1:251" ht="12" customHeight="1">
      <c r="A1476" s="43"/>
      <c r="B1476" s="129" t="s">
        <v>529</v>
      </c>
      <c r="C1476" s="130"/>
      <c r="D1476" s="130"/>
      <c r="E1476" s="130"/>
      <c r="F1476" s="130"/>
      <c r="G1476" s="130"/>
      <c r="H1476" s="130"/>
      <c r="I1476" s="130"/>
      <c r="J1476" s="130"/>
      <c r="K1476" s="130"/>
      <c r="L1476" s="130"/>
      <c r="M1476" s="130"/>
      <c r="N1476" s="130"/>
      <c r="O1476" s="130"/>
      <c r="P1476" s="130"/>
      <c r="Q1476" s="130"/>
      <c r="R1476" s="130"/>
      <c r="S1476" s="130"/>
      <c r="T1476" s="130"/>
      <c r="U1476" s="130"/>
      <c r="V1476" s="130"/>
      <c r="W1476" s="130"/>
      <c r="X1476" s="130"/>
      <c r="Y1476" s="130"/>
      <c r="Z1476" s="130"/>
      <c r="AA1476" s="130"/>
      <c r="AB1476" s="130"/>
      <c r="AC1476" s="130"/>
      <c r="AD1476" s="130"/>
      <c r="AE1476" s="130"/>
      <c r="AF1476" s="130"/>
      <c r="AG1476" s="130"/>
      <c r="AH1476" s="130"/>
      <c r="AI1476" s="130"/>
      <c r="AJ1476" s="130"/>
      <c r="AK1476" s="130"/>
      <c r="AL1476" s="130"/>
      <c r="AM1476" s="130"/>
      <c r="AN1476" s="130"/>
      <c r="AO1476" s="130"/>
      <c r="AP1476" s="130"/>
      <c r="AQ1476" s="130"/>
      <c r="AR1476" s="130"/>
      <c r="AS1476" s="130"/>
      <c r="AT1476" s="130"/>
      <c r="AU1476" s="130"/>
      <c r="AV1476" s="130"/>
      <c r="AW1476" s="130"/>
      <c r="AX1476" s="131"/>
    </row>
    <row r="1477" spans="1:251" ht="12" customHeight="1">
      <c r="A1477" s="43"/>
      <c r="B1477" s="129"/>
      <c r="C1477" s="130"/>
      <c r="D1477" s="130"/>
      <c r="E1477" s="130"/>
      <c r="F1477" s="130"/>
      <c r="G1477" s="130"/>
      <c r="H1477" s="130"/>
      <c r="I1477" s="130"/>
      <c r="J1477" s="130"/>
      <c r="K1477" s="130"/>
      <c r="L1477" s="130"/>
      <c r="M1477" s="130"/>
      <c r="N1477" s="130"/>
      <c r="O1477" s="130"/>
      <c r="P1477" s="130"/>
      <c r="Q1477" s="130"/>
      <c r="R1477" s="130"/>
      <c r="S1477" s="130"/>
      <c r="T1477" s="130"/>
      <c r="U1477" s="130"/>
      <c r="V1477" s="130"/>
      <c r="W1477" s="130"/>
      <c r="X1477" s="130"/>
      <c r="Y1477" s="130"/>
      <c r="Z1477" s="130"/>
      <c r="AA1477" s="130"/>
      <c r="AB1477" s="130"/>
      <c r="AC1477" s="130"/>
      <c r="AD1477" s="130"/>
      <c r="AE1477" s="130"/>
      <c r="AF1477" s="130"/>
      <c r="AG1477" s="130"/>
      <c r="AH1477" s="130"/>
      <c r="AI1477" s="130"/>
      <c r="AJ1477" s="130"/>
      <c r="AK1477" s="130"/>
      <c r="AL1477" s="130"/>
      <c r="AM1477" s="130"/>
      <c r="AN1477" s="130"/>
      <c r="AO1477" s="130"/>
      <c r="AP1477" s="130"/>
      <c r="AQ1477" s="130"/>
      <c r="AR1477" s="130"/>
      <c r="AS1477" s="130"/>
      <c r="AT1477" s="130"/>
      <c r="AU1477" s="130"/>
      <c r="AV1477" s="130"/>
      <c r="AW1477" s="130"/>
      <c r="AX1477" s="131"/>
      <c r="BC1477" s="51"/>
    </row>
    <row r="1478" spans="1:251" ht="12" customHeight="1">
      <c r="A1478" s="43"/>
      <c r="B1478" s="129"/>
      <c r="C1478" s="130"/>
      <c r="D1478" s="130"/>
      <c r="E1478" s="130"/>
      <c r="F1478" s="130"/>
      <c r="G1478" s="130"/>
      <c r="H1478" s="130"/>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1"/>
    </row>
    <row r="1479" spans="1:251" ht="12" customHeight="1">
      <c r="A1479" s="43"/>
      <c r="B1479" s="129"/>
      <c r="C1479" s="130"/>
      <c r="D1479" s="130"/>
      <c r="E1479" s="130"/>
      <c r="F1479" s="130"/>
      <c r="G1479" s="130"/>
      <c r="H1479" s="130"/>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1"/>
    </row>
    <row r="1480" spans="1:251" ht="12" customHeight="1">
      <c r="A1480" s="43"/>
      <c r="B1480" s="129"/>
      <c r="C1480" s="130"/>
      <c r="D1480" s="130"/>
      <c r="E1480" s="130"/>
      <c r="F1480" s="130"/>
      <c r="G1480" s="130"/>
      <c r="H1480" s="130"/>
      <c r="I1480" s="130"/>
      <c r="J1480" s="130"/>
      <c r="K1480" s="130"/>
      <c r="L1480" s="130"/>
      <c r="M1480" s="130"/>
      <c r="N1480" s="130"/>
      <c r="O1480" s="130"/>
      <c r="P1480" s="130"/>
      <c r="Q1480" s="130"/>
      <c r="R1480" s="130"/>
      <c r="S1480" s="130"/>
      <c r="T1480" s="130"/>
      <c r="U1480" s="130"/>
      <c r="V1480" s="130"/>
      <c r="W1480" s="130"/>
      <c r="X1480" s="130"/>
      <c r="Y1480" s="130"/>
      <c r="Z1480" s="130"/>
      <c r="AA1480" s="130"/>
      <c r="AB1480" s="130"/>
      <c r="AC1480" s="130"/>
      <c r="AD1480" s="130"/>
      <c r="AE1480" s="130"/>
      <c r="AF1480" s="130"/>
      <c r="AG1480" s="130"/>
      <c r="AH1480" s="130"/>
      <c r="AI1480" s="130"/>
      <c r="AJ1480" s="130"/>
      <c r="AK1480" s="130"/>
      <c r="AL1480" s="130"/>
      <c r="AM1480" s="130"/>
      <c r="AN1480" s="130"/>
      <c r="AO1480" s="130"/>
      <c r="AP1480" s="130"/>
      <c r="AQ1480" s="130"/>
      <c r="AR1480" s="130"/>
      <c r="AS1480" s="130"/>
      <c r="AT1480" s="130"/>
      <c r="AU1480" s="130"/>
      <c r="AV1480" s="130"/>
      <c r="AW1480" s="130"/>
      <c r="AX1480" s="131"/>
    </row>
    <row r="1481" spans="1:251" ht="15" thickBot="1">
      <c r="A1481" s="52"/>
      <c r="B1481" s="53"/>
      <c r="C1481" s="54"/>
      <c r="D1481" s="54"/>
      <c r="E1481" s="54"/>
      <c r="F1481" s="54"/>
      <c r="G1481" s="54"/>
      <c r="H1481" s="54"/>
      <c r="I1481" s="54"/>
      <c r="J1481" s="54"/>
      <c r="K1481" s="54"/>
      <c r="L1481" s="54"/>
      <c r="M1481" s="54"/>
      <c r="N1481" s="54"/>
      <c r="O1481" s="54"/>
      <c r="P1481" s="54"/>
      <c r="Q1481" s="54"/>
      <c r="R1481" s="54"/>
      <c r="S1481" s="54"/>
      <c r="T1481" s="54"/>
      <c r="U1481" s="54"/>
      <c r="V1481" s="54"/>
      <c r="W1481" s="54"/>
      <c r="X1481" s="54"/>
      <c r="Y1481" s="54"/>
      <c r="Z1481" s="54"/>
      <c r="AA1481" s="54"/>
      <c r="AB1481" s="54"/>
      <c r="AC1481" s="54"/>
      <c r="AD1481" s="54"/>
      <c r="AE1481" s="54"/>
      <c r="AF1481" s="54"/>
      <c r="AG1481" s="54"/>
      <c r="AH1481" s="54"/>
      <c r="AI1481" s="54"/>
      <c r="AJ1481" s="54"/>
      <c r="AK1481" s="54"/>
      <c r="AL1481" s="54"/>
      <c r="AM1481" s="54"/>
      <c r="AN1481" s="54"/>
      <c r="AO1481" s="54"/>
      <c r="AP1481" s="54"/>
      <c r="AQ1481" s="54"/>
      <c r="AR1481" s="54"/>
      <c r="AS1481" s="54"/>
      <c r="AT1481" s="54"/>
      <c r="AU1481" s="54"/>
      <c r="AV1481" s="54"/>
      <c r="AW1481" s="54"/>
      <c r="AX1481" s="55"/>
    </row>
    <row r="1482" spans="1:251">
      <c r="B1482" s="56"/>
    </row>
    <row r="1483" spans="1:251" ht="14.25">
      <c r="B1483" s="45" t="s">
        <v>247</v>
      </c>
      <c r="C1483" s="43"/>
      <c r="D1483" s="43"/>
      <c r="E1483" s="43"/>
      <c r="F1483" s="43"/>
      <c r="G1483" s="43"/>
      <c r="H1483" s="43"/>
      <c r="I1483" s="43"/>
      <c r="J1483" s="43"/>
      <c r="K1483" s="43"/>
      <c r="L1483" s="44"/>
      <c r="M1483" s="44"/>
      <c r="N1483" s="44"/>
      <c r="O1483" s="44"/>
      <c r="P1483" s="43"/>
      <c r="Q1483" s="43"/>
      <c r="R1483" s="43"/>
      <c r="S1483" s="43"/>
      <c r="T1483" s="43"/>
      <c r="U1483" s="43"/>
      <c r="V1483" s="45"/>
      <c r="W1483" s="45"/>
      <c r="X1483" s="45"/>
      <c r="Y1483" s="45"/>
      <c r="Z1483" s="45"/>
      <c r="AA1483" s="45"/>
      <c r="AB1483" s="45"/>
      <c r="AC1483" s="45"/>
      <c r="AD1483" s="45"/>
      <c r="AE1483" s="45"/>
      <c r="AF1483" s="45"/>
      <c r="AG1483" s="45"/>
      <c r="AH1483" s="45"/>
      <c r="AI1483" s="45"/>
      <c r="AJ1483" s="45"/>
      <c r="AK1483" s="45"/>
      <c r="AL1483" s="45"/>
      <c r="AM1483" s="45"/>
      <c r="AN1483" s="45"/>
      <c r="AO1483" s="45"/>
      <c r="AP1483" s="45"/>
      <c r="AQ1483" s="45"/>
      <c r="AR1483" s="45"/>
      <c r="AS1483" s="45"/>
      <c r="AT1483" s="45"/>
      <c r="AU1483" s="45"/>
      <c r="AV1483" s="45"/>
      <c r="AW1483" s="45"/>
      <c r="AX1483" s="45"/>
    </row>
    <row r="1484" spans="1:251" ht="15" thickBot="1">
      <c r="B1484" s="43"/>
      <c r="C1484" s="43"/>
      <c r="D1484" s="43"/>
      <c r="E1484" s="43"/>
      <c r="F1484" s="43"/>
      <c r="G1484" s="43"/>
      <c r="H1484" s="43"/>
      <c r="I1484" s="43"/>
      <c r="J1484" s="43"/>
      <c r="K1484" s="43"/>
      <c r="L1484" s="44"/>
      <c r="M1484" s="44"/>
      <c r="N1484" s="44"/>
      <c r="O1484" s="44"/>
      <c r="P1484" s="43"/>
      <c r="Q1484" s="43"/>
      <c r="R1484" s="43"/>
      <c r="S1484" s="43"/>
      <c r="T1484" s="43"/>
      <c r="U1484" s="43"/>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57" t="s">
        <v>248</v>
      </c>
    </row>
    <row r="1485" spans="1:251" s="51" customFormat="1" ht="13.5" customHeight="1">
      <c r="A1485" s="43"/>
      <c r="B1485" s="132" t="s">
        <v>249</v>
      </c>
      <c r="C1485" s="133"/>
      <c r="D1485" s="133"/>
      <c r="E1485" s="133"/>
      <c r="F1485" s="133"/>
      <c r="G1485" s="133"/>
      <c r="H1485" s="133"/>
      <c r="I1485" s="133"/>
      <c r="J1485" s="133"/>
      <c r="K1485" s="133"/>
      <c r="L1485" s="133"/>
      <c r="M1485" s="133"/>
      <c r="N1485" s="133"/>
      <c r="O1485" s="133"/>
      <c r="P1485" s="133"/>
      <c r="Q1485" s="133"/>
      <c r="R1485" s="133"/>
      <c r="S1485" s="133"/>
      <c r="T1485" s="133"/>
      <c r="U1485" s="133"/>
      <c r="V1485" s="133"/>
      <c r="W1485" s="133"/>
      <c r="X1485" s="133"/>
      <c r="Y1485" s="133"/>
      <c r="Z1485" s="134"/>
      <c r="AA1485" s="138" t="s">
        <v>250</v>
      </c>
      <c r="AB1485" s="133"/>
      <c r="AC1485" s="133"/>
      <c r="AD1485" s="133"/>
      <c r="AE1485" s="133"/>
      <c r="AF1485" s="133"/>
      <c r="AG1485" s="133"/>
      <c r="AH1485" s="133"/>
      <c r="AI1485" s="134"/>
      <c r="AJ1485" s="138" t="s">
        <v>251</v>
      </c>
      <c r="AK1485" s="133"/>
      <c r="AL1485" s="133"/>
      <c r="AM1485" s="133"/>
      <c r="AN1485" s="133"/>
      <c r="AO1485" s="133"/>
      <c r="AP1485" s="133"/>
      <c r="AQ1485" s="133"/>
      <c r="AR1485" s="134"/>
      <c r="AS1485" s="138" t="s">
        <v>252</v>
      </c>
      <c r="AT1485" s="133"/>
      <c r="AU1485" s="133"/>
      <c r="AV1485" s="133"/>
      <c r="AW1485" s="133"/>
      <c r="AX1485" s="140"/>
      <c r="AY1485" s="37"/>
      <c r="AZ1485" s="37"/>
      <c r="BA1485" s="37"/>
      <c r="BB1485" s="37"/>
      <c r="BC1485" s="37"/>
      <c r="BD1485" s="37"/>
      <c r="BE1485" s="37"/>
      <c r="BF1485" s="37"/>
      <c r="BG1485" s="37"/>
      <c r="BH1485" s="37"/>
      <c r="BI1485" s="37"/>
      <c r="BJ1485" s="37"/>
      <c r="BK1485" s="37"/>
      <c r="BL1485" s="37"/>
      <c r="BM1485" s="37"/>
      <c r="BN1485" s="37"/>
      <c r="BO1485" s="37"/>
      <c r="BP1485" s="37"/>
      <c r="BQ1485" s="37"/>
      <c r="BR1485" s="37"/>
      <c r="BS1485" s="37"/>
      <c r="BT1485" s="37"/>
      <c r="BU1485" s="37"/>
      <c r="BV1485" s="37"/>
      <c r="BW1485" s="37"/>
      <c r="BX1485" s="37"/>
      <c r="BY1485" s="37"/>
      <c r="BZ1485" s="37"/>
      <c r="CA1485" s="37"/>
      <c r="CB1485" s="37"/>
      <c r="CC1485" s="37"/>
      <c r="CD1485" s="37"/>
      <c r="CE1485" s="37"/>
      <c r="CF1485" s="37"/>
      <c r="CG1485" s="37"/>
      <c r="CH1485" s="37"/>
      <c r="CI1485" s="37"/>
      <c r="CJ1485" s="37"/>
      <c r="CK1485" s="37"/>
      <c r="CL1485" s="37"/>
      <c r="CM1485" s="37"/>
      <c r="CN1485" s="37"/>
      <c r="CO1485" s="37"/>
      <c r="CP1485" s="37"/>
      <c r="CQ1485" s="37"/>
      <c r="CR1485" s="37"/>
      <c r="CS1485" s="37"/>
      <c r="CT1485" s="37"/>
      <c r="CU1485" s="37"/>
      <c r="CV1485" s="37"/>
      <c r="CW1485" s="37"/>
      <c r="CX1485" s="37"/>
      <c r="CY1485" s="37"/>
      <c r="CZ1485" s="37"/>
      <c r="DA1485" s="37"/>
      <c r="DB1485" s="37"/>
      <c r="DC1485" s="37"/>
      <c r="DD1485" s="37"/>
      <c r="DE1485" s="37"/>
      <c r="DF1485" s="37"/>
      <c r="DG1485" s="37"/>
      <c r="DH1485" s="37"/>
      <c r="DI1485" s="37"/>
      <c r="DJ1485" s="37"/>
      <c r="DK1485" s="37"/>
      <c r="DL1485" s="37"/>
      <c r="DM1485" s="37"/>
      <c r="DN1485" s="37"/>
      <c r="DO1485" s="37"/>
      <c r="DP1485" s="37"/>
      <c r="DQ1485" s="37"/>
      <c r="DR1485" s="37"/>
      <c r="DS1485" s="37"/>
      <c r="DT1485" s="37"/>
      <c r="DU1485" s="37"/>
      <c r="DV1485" s="37"/>
      <c r="DW1485" s="37"/>
      <c r="DX1485" s="37"/>
      <c r="DY1485" s="37"/>
      <c r="DZ1485" s="37"/>
      <c r="EA1485" s="37"/>
      <c r="EB1485" s="37"/>
      <c r="EC1485" s="37"/>
      <c r="ED1485" s="37"/>
      <c r="EE1485" s="37"/>
      <c r="EF1485" s="37"/>
      <c r="EG1485" s="37"/>
      <c r="EH1485" s="37"/>
      <c r="EI1485" s="37"/>
      <c r="EJ1485" s="37"/>
      <c r="EK1485" s="37"/>
      <c r="EL1485" s="37"/>
      <c r="EM1485" s="37"/>
      <c r="EN1485" s="37"/>
      <c r="EO1485" s="37"/>
      <c r="EP1485" s="37"/>
      <c r="EQ1485" s="37"/>
      <c r="ER1485" s="37"/>
      <c r="ES1485" s="37"/>
      <c r="ET1485" s="37"/>
      <c r="EU1485" s="37"/>
      <c r="EV1485" s="37"/>
      <c r="EW1485" s="37"/>
      <c r="EX1485" s="37"/>
      <c r="EY1485" s="37"/>
      <c r="EZ1485" s="37"/>
      <c r="FA1485" s="37"/>
      <c r="FB1485" s="37"/>
      <c r="FC1485" s="37"/>
      <c r="FD1485" s="37"/>
      <c r="FE1485" s="37"/>
      <c r="FF1485" s="37"/>
      <c r="FG1485" s="37"/>
      <c r="FH1485" s="37"/>
      <c r="FI1485" s="37"/>
      <c r="FJ1485" s="37"/>
      <c r="FK1485" s="37"/>
      <c r="FL1485" s="37"/>
      <c r="FM1485" s="37"/>
      <c r="FN1485" s="37"/>
      <c r="FO1485" s="37"/>
      <c r="FP1485" s="37"/>
      <c r="FQ1485" s="37"/>
      <c r="FR1485" s="37"/>
      <c r="FS1485" s="37"/>
      <c r="FT1485" s="37"/>
      <c r="FU1485" s="37"/>
      <c r="FV1485" s="37"/>
      <c r="FW1485" s="37"/>
      <c r="FX1485" s="37"/>
      <c r="FY1485" s="37"/>
      <c r="FZ1485" s="37"/>
      <c r="GA1485" s="37"/>
      <c r="GB1485" s="37"/>
      <c r="GC1485" s="37"/>
      <c r="GD1485" s="37"/>
      <c r="GE1485" s="37"/>
      <c r="GF1485" s="37"/>
      <c r="GG1485" s="37"/>
      <c r="GH1485" s="37"/>
      <c r="GI1485" s="37"/>
      <c r="GJ1485" s="37"/>
      <c r="GK1485" s="37"/>
      <c r="GL1485" s="37"/>
      <c r="GM1485" s="37"/>
      <c r="GN1485" s="37"/>
      <c r="GO1485" s="37"/>
      <c r="GP1485" s="37"/>
      <c r="GQ1485" s="37"/>
      <c r="GR1485" s="37"/>
      <c r="GS1485" s="37"/>
      <c r="GT1485" s="37"/>
      <c r="GU1485" s="37"/>
      <c r="GV1485" s="37"/>
      <c r="GW1485" s="37"/>
      <c r="GX1485" s="37"/>
      <c r="GY1485" s="37"/>
      <c r="GZ1485" s="37"/>
      <c r="HA1485" s="37"/>
      <c r="HB1485" s="37"/>
      <c r="HC1485" s="37"/>
      <c r="HD1485" s="37"/>
      <c r="HE1485" s="37"/>
      <c r="HF1485" s="37"/>
      <c r="HG1485" s="37"/>
      <c r="HH1485" s="37"/>
      <c r="HI1485" s="37"/>
      <c r="HJ1485" s="37"/>
      <c r="HK1485" s="37"/>
      <c r="HL1485" s="37"/>
      <c r="HM1485" s="37"/>
      <c r="HN1485" s="37"/>
      <c r="HO1485" s="37"/>
      <c r="HP1485" s="37"/>
      <c r="HQ1485" s="37"/>
      <c r="HR1485" s="37"/>
      <c r="HS1485" s="37"/>
      <c r="HT1485" s="37"/>
      <c r="HU1485" s="37"/>
      <c r="HV1485" s="37"/>
      <c r="HW1485" s="37"/>
      <c r="HX1485" s="37"/>
      <c r="HY1485" s="37"/>
      <c r="HZ1485" s="37"/>
      <c r="IA1485" s="37"/>
      <c r="IB1485" s="37"/>
      <c r="IC1485" s="37"/>
      <c r="ID1485" s="37"/>
      <c r="IE1485" s="37"/>
      <c r="IF1485" s="37"/>
      <c r="IG1485" s="37"/>
      <c r="IH1485" s="37"/>
      <c r="II1485" s="37"/>
      <c r="IJ1485" s="37"/>
      <c r="IK1485" s="37"/>
      <c r="IL1485" s="37"/>
      <c r="IM1485" s="37"/>
      <c r="IN1485" s="37"/>
      <c r="IO1485" s="37"/>
      <c r="IP1485" s="37"/>
      <c r="IQ1485" s="37"/>
    </row>
    <row r="1486" spans="1:251" s="51" customFormat="1" ht="13.5">
      <c r="A1486" s="43"/>
      <c r="B1486" s="135"/>
      <c r="C1486" s="136"/>
      <c r="D1486" s="136"/>
      <c r="E1486" s="136"/>
      <c r="F1486" s="136"/>
      <c r="G1486" s="136"/>
      <c r="H1486" s="136"/>
      <c r="I1486" s="136"/>
      <c r="J1486" s="136"/>
      <c r="K1486" s="136"/>
      <c r="L1486" s="136"/>
      <c r="M1486" s="136"/>
      <c r="N1486" s="136"/>
      <c r="O1486" s="136"/>
      <c r="P1486" s="136"/>
      <c r="Q1486" s="136"/>
      <c r="R1486" s="136"/>
      <c r="S1486" s="136"/>
      <c r="T1486" s="136"/>
      <c r="U1486" s="136"/>
      <c r="V1486" s="136"/>
      <c r="W1486" s="136"/>
      <c r="X1486" s="136"/>
      <c r="Y1486" s="136"/>
      <c r="Z1486" s="137"/>
      <c r="AA1486" s="139"/>
      <c r="AB1486" s="136"/>
      <c r="AC1486" s="136"/>
      <c r="AD1486" s="136"/>
      <c r="AE1486" s="136"/>
      <c r="AF1486" s="136"/>
      <c r="AG1486" s="136"/>
      <c r="AH1486" s="136"/>
      <c r="AI1486" s="137"/>
      <c r="AJ1486" s="139"/>
      <c r="AK1486" s="136"/>
      <c r="AL1486" s="136"/>
      <c r="AM1486" s="136"/>
      <c r="AN1486" s="136"/>
      <c r="AO1486" s="136"/>
      <c r="AP1486" s="136"/>
      <c r="AQ1486" s="136"/>
      <c r="AR1486" s="137"/>
      <c r="AS1486" s="139"/>
      <c r="AT1486" s="136"/>
      <c r="AU1486" s="136"/>
      <c r="AV1486" s="136"/>
      <c r="AW1486" s="136"/>
      <c r="AX1486" s="141"/>
      <c r="AY1486" s="37"/>
      <c r="AZ1486" s="37"/>
      <c r="BA1486" s="37"/>
      <c r="BB1486" s="58"/>
      <c r="BC1486" s="59"/>
      <c r="BE1486" s="37"/>
      <c r="BF1486" s="37"/>
      <c r="BG1486" s="37"/>
      <c r="BH1486" s="37"/>
      <c r="BI1486" s="37"/>
      <c r="BJ1486" s="37"/>
      <c r="BK1486" s="37"/>
      <c r="BL1486" s="37"/>
      <c r="BM1486" s="37"/>
      <c r="BN1486" s="37"/>
      <c r="BO1486" s="37"/>
      <c r="BP1486" s="37"/>
      <c r="BQ1486" s="37"/>
      <c r="BR1486" s="37"/>
      <c r="BS1486" s="37"/>
      <c r="BT1486" s="37"/>
      <c r="BU1486" s="37"/>
      <c r="BV1486" s="37"/>
      <c r="BW1486" s="37"/>
      <c r="BX1486" s="37"/>
      <c r="BY1486" s="37"/>
      <c r="BZ1486" s="37"/>
      <c r="CA1486" s="37"/>
      <c r="CB1486" s="37"/>
      <c r="CC1486" s="37"/>
      <c r="CD1486" s="37"/>
      <c r="CE1486" s="37"/>
      <c r="CF1486" s="37"/>
      <c r="CG1486" s="37"/>
      <c r="CH1486" s="37"/>
      <c r="CI1486" s="37"/>
      <c r="CJ1486" s="37"/>
      <c r="CK1486" s="37"/>
      <c r="CL1486" s="37"/>
      <c r="CM1486" s="37"/>
      <c r="CN1486" s="37"/>
      <c r="CO1486" s="37"/>
      <c r="CP1486" s="37"/>
      <c r="CQ1486" s="37"/>
      <c r="CR1486" s="37"/>
      <c r="CS1486" s="37"/>
      <c r="CT1486" s="37"/>
      <c r="CU1486" s="37"/>
      <c r="CV1486" s="37"/>
      <c r="CW1486" s="37"/>
      <c r="CX1486" s="37"/>
      <c r="CY1486" s="37"/>
      <c r="CZ1486" s="37"/>
      <c r="DA1486" s="37"/>
      <c r="DB1486" s="37"/>
      <c r="DC1486" s="37"/>
      <c r="DD1486" s="37"/>
      <c r="DE1486" s="37"/>
      <c r="DF1486" s="37"/>
      <c r="DG1486" s="37"/>
      <c r="DH1486" s="37"/>
      <c r="DI1486" s="37"/>
      <c r="DJ1486" s="37"/>
      <c r="DK1486" s="37"/>
      <c r="DL1486" s="37"/>
      <c r="DM1486" s="37"/>
      <c r="DN1486" s="37"/>
      <c r="DO1486" s="37"/>
      <c r="DP1486" s="37"/>
      <c r="DQ1486" s="37"/>
      <c r="DR1486" s="37"/>
      <c r="DS1486" s="37"/>
      <c r="DT1486" s="37"/>
      <c r="DU1486" s="37"/>
      <c r="DV1486" s="37"/>
      <c r="DW1486" s="37"/>
      <c r="DX1486" s="37"/>
      <c r="DY1486" s="37"/>
      <c r="DZ1486" s="37"/>
      <c r="EA1486" s="37"/>
      <c r="EB1486" s="37"/>
      <c r="EC1486" s="37"/>
      <c r="ED1486" s="37"/>
      <c r="EE1486" s="37"/>
      <c r="EF1486" s="37"/>
      <c r="EG1486" s="37"/>
      <c r="EH1486" s="37"/>
      <c r="EI1486" s="37"/>
      <c r="EJ1486" s="37"/>
      <c r="EK1486" s="37"/>
      <c r="EL1486" s="37"/>
      <c r="EM1486" s="37"/>
      <c r="EN1486" s="37"/>
      <c r="EO1486" s="37"/>
      <c r="EP1486" s="37"/>
      <c r="EQ1486" s="37"/>
      <c r="ER1486" s="37"/>
      <c r="ES1486" s="37"/>
      <c r="ET1486" s="37"/>
      <c r="EU1486" s="37"/>
      <c r="EV1486" s="37"/>
      <c r="EW1486" s="37"/>
      <c r="EX1486" s="37"/>
      <c r="EY1486" s="37"/>
      <c r="EZ1486" s="37"/>
      <c r="FA1486" s="37"/>
      <c r="FB1486" s="37"/>
      <c r="FC1486" s="37"/>
      <c r="FD1486" s="37"/>
      <c r="FE1486" s="37"/>
      <c r="FF1486" s="37"/>
      <c r="FG1486" s="37"/>
      <c r="FH1486" s="37"/>
      <c r="FI1486" s="37"/>
      <c r="FJ1486" s="37"/>
      <c r="FK1486" s="37"/>
      <c r="FL1486" s="37"/>
      <c r="FM1486" s="37"/>
      <c r="FN1486" s="37"/>
      <c r="FO1486" s="37"/>
      <c r="FP1486" s="37"/>
      <c r="FQ1486" s="37"/>
      <c r="FR1486" s="37"/>
      <c r="FS1486" s="37"/>
      <c r="FT1486" s="37"/>
      <c r="FU1486" s="37"/>
      <c r="FV1486" s="37"/>
      <c r="FW1486" s="37"/>
      <c r="FX1486" s="37"/>
      <c r="FY1486" s="37"/>
      <c r="FZ1486" s="37"/>
      <c r="GA1486" s="37"/>
      <c r="GB1486" s="37"/>
      <c r="GC1486" s="37"/>
      <c r="GD1486" s="37"/>
      <c r="GE1486" s="37"/>
      <c r="GF1486" s="37"/>
      <c r="GG1486" s="37"/>
      <c r="GH1486" s="37"/>
      <c r="GI1486" s="37"/>
      <c r="GJ1486" s="37"/>
      <c r="GK1486" s="37"/>
      <c r="GL1486" s="37"/>
      <c r="GM1486" s="37"/>
      <c r="GN1486" s="37"/>
      <c r="GO1486" s="37"/>
      <c r="GP1486" s="37"/>
      <c r="GQ1486" s="37"/>
      <c r="GR1486" s="37"/>
      <c r="GS1486" s="37"/>
      <c r="GT1486" s="37"/>
      <c r="GU1486" s="37"/>
      <c r="GV1486" s="37"/>
      <c r="GW1486" s="37"/>
      <c r="GX1486" s="37"/>
      <c r="GY1486" s="37"/>
      <c r="GZ1486" s="37"/>
      <c r="HA1486" s="37"/>
      <c r="HB1486" s="37"/>
      <c r="HC1486" s="37"/>
      <c r="HD1486" s="37"/>
      <c r="HE1486" s="37"/>
      <c r="HF1486" s="37"/>
      <c r="HG1486" s="37"/>
      <c r="HH1486" s="37"/>
      <c r="HI1486" s="37"/>
      <c r="HJ1486" s="37"/>
      <c r="HK1486" s="37"/>
      <c r="HL1486" s="37"/>
      <c r="HM1486" s="37"/>
      <c r="HN1486" s="37"/>
      <c r="HO1486" s="37"/>
      <c r="HP1486" s="37"/>
      <c r="HQ1486" s="37"/>
      <c r="HR1486" s="37"/>
      <c r="HS1486" s="37"/>
      <c r="HT1486" s="37"/>
      <c r="HU1486" s="37"/>
      <c r="HV1486" s="37"/>
      <c r="HW1486" s="37"/>
      <c r="HX1486" s="37"/>
      <c r="HY1486" s="37"/>
      <c r="HZ1486" s="37"/>
      <c r="IA1486" s="37"/>
      <c r="IB1486" s="37"/>
      <c r="IC1486" s="37"/>
      <c r="ID1486" s="37"/>
      <c r="IE1486" s="37"/>
      <c r="IF1486" s="37"/>
      <c r="IG1486" s="37"/>
      <c r="IH1486" s="37"/>
      <c r="II1486" s="37"/>
      <c r="IJ1486" s="37"/>
      <c r="IK1486" s="37"/>
      <c r="IL1486" s="37"/>
      <c r="IM1486" s="37"/>
      <c r="IN1486" s="37"/>
      <c r="IO1486" s="37"/>
      <c r="IP1486" s="37"/>
      <c r="IQ1486" s="37"/>
    </row>
    <row r="1487" spans="1:251" s="51" customFormat="1" ht="18.75" customHeight="1">
      <c r="A1487" s="43"/>
      <c r="B1487" s="60"/>
      <c r="C1487" s="104" t="s">
        <v>530</v>
      </c>
      <c r="D1487" s="147"/>
      <c r="E1487" s="147"/>
      <c r="F1487" s="147"/>
      <c r="G1487" s="147"/>
      <c r="H1487" s="147"/>
      <c r="I1487" s="147"/>
      <c r="J1487" s="147"/>
      <c r="K1487" s="147"/>
      <c r="L1487" s="147"/>
      <c r="M1487" s="147"/>
      <c r="N1487" s="147"/>
      <c r="O1487" s="147"/>
      <c r="P1487" s="147"/>
      <c r="Q1487" s="147"/>
      <c r="R1487" s="147"/>
      <c r="S1487" s="147"/>
      <c r="T1487" s="147"/>
      <c r="U1487" s="147"/>
      <c r="V1487" s="147"/>
      <c r="W1487" s="147"/>
      <c r="X1487" s="147"/>
      <c r="Y1487" s="147"/>
      <c r="Z1487" s="148"/>
      <c r="AA1487" s="107">
        <v>0</v>
      </c>
      <c r="AB1487" s="108"/>
      <c r="AC1487" s="108"/>
      <c r="AD1487" s="108"/>
      <c r="AE1487" s="108"/>
      <c r="AF1487" s="108"/>
      <c r="AG1487" s="108"/>
      <c r="AH1487" s="108"/>
      <c r="AI1487" s="109"/>
      <c r="AJ1487" s="107">
        <v>20998</v>
      </c>
      <c r="AK1487" s="108"/>
      <c r="AL1487" s="108"/>
      <c r="AM1487" s="108"/>
      <c r="AN1487" s="108"/>
      <c r="AO1487" s="108"/>
      <c r="AP1487" s="108"/>
      <c r="AQ1487" s="108"/>
      <c r="AR1487" s="109"/>
      <c r="AS1487" s="110"/>
      <c r="AT1487" s="145"/>
      <c r="AU1487" s="145"/>
      <c r="AV1487" s="145"/>
      <c r="AW1487" s="145"/>
      <c r="AX1487" s="146"/>
      <c r="AY1487" s="37"/>
      <c r="AZ1487" s="37"/>
      <c r="BA1487" s="37"/>
      <c r="BB1487" s="37"/>
      <c r="BC1487" s="37"/>
      <c r="BD1487" s="37"/>
      <c r="BE1487" s="37"/>
      <c r="BF1487" s="37"/>
      <c r="BG1487" s="37"/>
      <c r="BH1487" s="37"/>
      <c r="BI1487" s="37"/>
      <c r="BJ1487" s="37"/>
      <c r="BK1487" s="37"/>
      <c r="BL1487" s="37"/>
      <c r="BM1487" s="37"/>
      <c r="BN1487" s="37"/>
      <c r="BO1487" s="37"/>
      <c r="BP1487" s="37"/>
      <c r="BQ1487" s="37"/>
      <c r="BR1487" s="37"/>
      <c r="BS1487" s="37"/>
      <c r="BT1487" s="37"/>
      <c r="BU1487" s="37"/>
      <c r="BV1487" s="37"/>
      <c r="BW1487" s="37"/>
      <c r="BX1487" s="37"/>
      <c r="BY1487" s="37"/>
      <c r="BZ1487" s="37"/>
      <c r="CA1487" s="37"/>
      <c r="CB1487" s="37"/>
      <c r="CC1487" s="37"/>
      <c r="CD1487" s="37"/>
      <c r="CE1487" s="37"/>
      <c r="CF1487" s="37"/>
      <c r="CG1487" s="37"/>
      <c r="CH1487" s="37"/>
      <c r="CI1487" s="37"/>
      <c r="CJ1487" s="37"/>
      <c r="CK1487" s="37"/>
      <c r="CL1487" s="37"/>
      <c r="CM1487" s="37"/>
      <c r="CN1487" s="37"/>
      <c r="CO1487" s="37"/>
      <c r="CP1487" s="37"/>
      <c r="CQ1487" s="37"/>
      <c r="CR1487" s="37"/>
      <c r="CS1487" s="37"/>
      <c r="CT1487" s="37"/>
      <c r="CU1487" s="37"/>
      <c r="CV1487" s="37"/>
      <c r="CW1487" s="37"/>
      <c r="CX1487" s="37"/>
      <c r="CY1487" s="37"/>
      <c r="CZ1487" s="37"/>
      <c r="DA1487" s="37"/>
      <c r="DB1487" s="37"/>
      <c r="DC1487" s="37"/>
      <c r="DD1487" s="37"/>
      <c r="DE1487" s="37"/>
      <c r="DF1487" s="37"/>
      <c r="DG1487" s="37"/>
      <c r="DH1487" s="37"/>
      <c r="DI1487" s="37"/>
      <c r="DJ1487" s="37"/>
      <c r="DK1487" s="37"/>
      <c r="DL1487" s="37"/>
      <c r="DM1487" s="37"/>
      <c r="DN1487" s="37"/>
      <c r="DO1487" s="37"/>
      <c r="DP1487" s="37"/>
      <c r="DQ1487" s="37"/>
      <c r="DR1487" s="37"/>
      <c r="DS1487" s="37"/>
      <c r="DT1487" s="37"/>
      <c r="DU1487" s="37"/>
      <c r="DV1487" s="37"/>
      <c r="DW1487" s="37"/>
      <c r="DX1487" s="37"/>
      <c r="DY1487" s="37"/>
      <c r="DZ1487" s="37"/>
      <c r="EA1487" s="37"/>
      <c r="EB1487" s="37"/>
      <c r="EC1487" s="37"/>
      <c r="ED1487" s="37"/>
      <c r="EE1487" s="37"/>
      <c r="EF1487" s="37"/>
      <c r="EG1487" s="37"/>
      <c r="EH1487" s="37"/>
      <c r="EI1487" s="37"/>
      <c r="EJ1487" s="37"/>
      <c r="EK1487" s="37"/>
      <c r="EL1487" s="37"/>
      <c r="EM1487" s="37"/>
      <c r="EN1487" s="37"/>
      <c r="EO1487" s="37"/>
      <c r="EP1487" s="37"/>
      <c r="EQ1487" s="37"/>
      <c r="ER1487" s="37"/>
      <c r="ES1487" s="37"/>
      <c r="ET1487" s="37"/>
      <c r="EU1487" s="37"/>
      <c r="EV1487" s="37"/>
      <c r="EW1487" s="37"/>
      <c r="EX1487" s="37"/>
      <c r="EY1487" s="37"/>
      <c r="EZ1487" s="37"/>
      <c r="FA1487" s="37"/>
      <c r="FB1487" s="37"/>
      <c r="FC1487" s="37"/>
      <c r="FD1487" s="37"/>
      <c r="FE1487" s="37"/>
      <c r="FF1487" s="37"/>
      <c r="FG1487" s="37"/>
      <c r="FH1487" s="37"/>
      <c r="FI1487" s="37"/>
      <c r="FJ1487" s="37"/>
      <c r="FK1487" s="37"/>
      <c r="FL1487" s="37"/>
      <c r="FM1487" s="37"/>
      <c r="FN1487" s="37"/>
      <c r="FO1487" s="37"/>
      <c r="FP1487" s="37"/>
      <c r="FQ1487" s="37"/>
      <c r="FR1487" s="37"/>
      <c r="FS1487" s="37"/>
      <c r="FT1487" s="37"/>
      <c r="FU1487" s="37"/>
      <c r="FV1487" s="37"/>
      <c r="FW1487" s="37"/>
      <c r="FX1487" s="37"/>
      <c r="FY1487" s="37"/>
      <c r="FZ1487" s="37"/>
      <c r="GA1487" s="37"/>
      <c r="GB1487" s="37"/>
      <c r="GC1487" s="37"/>
      <c r="GD1487" s="37"/>
      <c r="GE1487" s="37"/>
      <c r="GF1487" s="37"/>
      <c r="GG1487" s="37"/>
      <c r="GH1487" s="37"/>
      <c r="GI1487" s="37"/>
      <c r="GJ1487" s="37"/>
      <c r="GK1487" s="37"/>
      <c r="GL1487" s="37"/>
      <c r="GM1487" s="37"/>
      <c r="GN1487" s="37"/>
      <c r="GO1487" s="37"/>
      <c r="GP1487" s="37"/>
      <c r="GQ1487" s="37"/>
      <c r="GR1487" s="37"/>
      <c r="GS1487" s="37"/>
      <c r="GT1487" s="37"/>
      <c r="GU1487" s="37"/>
      <c r="GV1487" s="37"/>
      <c r="GW1487" s="37"/>
      <c r="GX1487" s="37"/>
      <c r="GY1487" s="37"/>
      <c r="GZ1487" s="37"/>
      <c r="HA1487" s="37"/>
      <c r="HB1487" s="37"/>
      <c r="HC1487" s="37"/>
      <c r="HD1487" s="37"/>
      <c r="HE1487" s="37"/>
      <c r="HF1487" s="37"/>
      <c r="HG1487" s="37"/>
      <c r="HH1487" s="37"/>
      <c r="HI1487" s="37"/>
      <c r="HJ1487" s="37"/>
      <c r="HK1487" s="37"/>
      <c r="HL1487" s="37"/>
      <c r="HM1487" s="37"/>
      <c r="HN1487" s="37"/>
      <c r="HO1487" s="37"/>
      <c r="HP1487" s="37"/>
      <c r="HQ1487" s="37"/>
      <c r="HR1487" s="37"/>
      <c r="HS1487" s="37"/>
      <c r="HT1487" s="37"/>
      <c r="HU1487" s="37"/>
      <c r="HV1487" s="37"/>
      <c r="HW1487" s="37"/>
      <c r="HX1487" s="37"/>
      <c r="HY1487" s="37"/>
      <c r="HZ1487" s="37"/>
      <c r="IA1487" s="37"/>
      <c r="IB1487" s="37"/>
      <c r="IC1487" s="37"/>
      <c r="ID1487" s="37"/>
      <c r="IE1487" s="37"/>
      <c r="IF1487" s="37"/>
      <c r="IG1487" s="37"/>
      <c r="IH1487" s="37"/>
      <c r="II1487" s="37"/>
      <c r="IJ1487" s="37"/>
      <c r="IK1487" s="37"/>
      <c r="IL1487" s="37"/>
      <c r="IM1487" s="37"/>
      <c r="IN1487" s="37"/>
      <c r="IO1487" s="37"/>
      <c r="IP1487" s="37"/>
      <c r="IQ1487" s="37"/>
    </row>
    <row r="1488" spans="1:251" s="51" customFormat="1" ht="18.75" customHeight="1">
      <c r="A1488" s="43"/>
      <c r="B1488" s="60"/>
      <c r="C1488" s="104" t="s">
        <v>531</v>
      </c>
      <c r="D1488" s="105"/>
      <c r="E1488" s="105"/>
      <c r="F1488" s="105"/>
      <c r="G1488" s="105"/>
      <c r="H1488" s="105"/>
      <c r="I1488" s="105"/>
      <c r="J1488" s="105"/>
      <c r="K1488" s="105"/>
      <c r="L1488" s="105"/>
      <c r="M1488" s="105"/>
      <c r="N1488" s="105"/>
      <c r="O1488" s="105"/>
      <c r="P1488" s="105"/>
      <c r="Q1488" s="105"/>
      <c r="R1488" s="105"/>
      <c r="S1488" s="105"/>
      <c r="T1488" s="105"/>
      <c r="U1488" s="105"/>
      <c r="V1488" s="105"/>
      <c r="W1488" s="105"/>
      <c r="X1488" s="105"/>
      <c r="Y1488" s="105"/>
      <c r="Z1488" s="106"/>
      <c r="AA1488" s="107">
        <v>10761</v>
      </c>
      <c r="AB1488" s="108"/>
      <c r="AC1488" s="108"/>
      <c r="AD1488" s="108"/>
      <c r="AE1488" s="108"/>
      <c r="AF1488" s="108"/>
      <c r="AG1488" s="108"/>
      <c r="AH1488" s="108"/>
      <c r="AI1488" s="109"/>
      <c r="AJ1488" s="107">
        <v>0</v>
      </c>
      <c r="AK1488" s="108"/>
      <c r="AL1488" s="108"/>
      <c r="AM1488" s="108"/>
      <c r="AN1488" s="108"/>
      <c r="AO1488" s="108"/>
      <c r="AP1488" s="108"/>
      <c r="AQ1488" s="108"/>
      <c r="AR1488" s="109"/>
      <c r="AS1488" s="110"/>
      <c r="AT1488" s="145"/>
      <c r="AU1488" s="145"/>
      <c r="AV1488" s="145"/>
      <c r="AW1488" s="145"/>
      <c r="AX1488" s="146"/>
      <c r="AY1488" s="37"/>
      <c r="AZ1488" s="37"/>
      <c r="BA1488" s="37"/>
      <c r="BB1488" s="37"/>
      <c r="BC1488" s="37"/>
      <c r="BD1488" s="37"/>
      <c r="BE1488" s="37"/>
      <c r="BF1488" s="37"/>
      <c r="BG1488" s="37"/>
      <c r="BH1488" s="37"/>
      <c r="BI1488" s="37"/>
      <c r="BJ1488" s="37"/>
      <c r="BK1488" s="37"/>
      <c r="BL1488" s="37"/>
      <c r="BM1488" s="37"/>
      <c r="BN1488" s="37"/>
      <c r="BO1488" s="37"/>
      <c r="BP1488" s="37"/>
      <c r="BQ1488" s="37"/>
      <c r="BR1488" s="37"/>
      <c r="BS1488" s="37"/>
      <c r="BT1488" s="37"/>
      <c r="BU1488" s="37"/>
      <c r="BV1488" s="37"/>
      <c r="BW1488" s="37"/>
      <c r="BX1488" s="37"/>
      <c r="BY1488" s="37"/>
      <c r="BZ1488" s="37"/>
      <c r="CA1488" s="37"/>
      <c r="CB1488" s="37"/>
      <c r="CC1488" s="37"/>
      <c r="CD1488" s="37"/>
      <c r="CE1488" s="37"/>
      <c r="CF1488" s="37"/>
      <c r="CG1488" s="37"/>
      <c r="CH1488" s="37"/>
      <c r="CI1488" s="37"/>
      <c r="CJ1488" s="37"/>
      <c r="CK1488" s="37"/>
      <c r="CL1488" s="37"/>
      <c r="CM1488" s="37"/>
      <c r="CN1488" s="37"/>
      <c r="CO1488" s="37"/>
      <c r="CP1488" s="37"/>
      <c r="CQ1488" s="37"/>
      <c r="CR1488" s="37"/>
      <c r="CS1488" s="37"/>
      <c r="CT1488" s="37"/>
      <c r="CU1488" s="37"/>
      <c r="CV1488" s="37"/>
      <c r="CW1488" s="37"/>
      <c r="CX1488" s="37"/>
      <c r="CY1488" s="37"/>
      <c r="CZ1488" s="37"/>
      <c r="DA1488" s="37"/>
      <c r="DB1488" s="37"/>
      <c r="DC1488" s="37"/>
      <c r="DD1488" s="37"/>
      <c r="DE1488" s="37"/>
      <c r="DF1488" s="37"/>
      <c r="DG1488" s="37"/>
      <c r="DH1488" s="37"/>
      <c r="DI1488" s="37"/>
      <c r="DJ1488" s="37"/>
      <c r="DK1488" s="37"/>
      <c r="DL1488" s="37"/>
      <c r="DM1488" s="37"/>
      <c r="DN1488" s="37"/>
      <c r="DO1488" s="37"/>
      <c r="DP1488" s="37"/>
      <c r="DQ1488" s="37"/>
      <c r="DR1488" s="37"/>
      <c r="DS1488" s="37"/>
      <c r="DT1488" s="37"/>
      <c r="DU1488" s="37"/>
      <c r="DV1488" s="37"/>
      <c r="DW1488" s="37"/>
      <c r="DX1488" s="37"/>
      <c r="DY1488" s="37"/>
      <c r="DZ1488" s="37"/>
      <c r="EA1488" s="37"/>
      <c r="EB1488" s="37"/>
      <c r="EC1488" s="37"/>
      <c r="ED1488" s="37"/>
      <c r="EE1488" s="37"/>
      <c r="EF1488" s="37"/>
      <c r="EG1488" s="37"/>
      <c r="EH1488" s="37"/>
      <c r="EI1488" s="37"/>
      <c r="EJ1488" s="37"/>
      <c r="EK1488" s="37"/>
      <c r="EL1488" s="37"/>
      <c r="EM1488" s="37"/>
      <c r="EN1488" s="37"/>
      <c r="EO1488" s="37"/>
      <c r="EP1488" s="37"/>
      <c r="EQ1488" s="37"/>
      <c r="ER1488" s="37"/>
      <c r="ES1488" s="37"/>
      <c r="ET1488" s="37"/>
      <c r="EU1488" s="37"/>
      <c r="EV1488" s="37"/>
      <c r="EW1488" s="37"/>
      <c r="EX1488" s="37"/>
      <c r="EY1488" s="37"/>
      <c r="EZ1488" s="37"/>
      <c r="FA1488" s="37"/>
      <c r="FB1488" s="37"/>
      <c r="FC1488" s="37"/>
      <c r="FD1488" s="37"/>
      <c r="FE1488" s="37"/>
      <c r="FF1488" s="37"/>
      <c r="FG1488" s="37"/>
      <c r="FH1488" s="37"/>
      <c r="FI1488" s="37"/>
      <c r="FJ1488" s="37"/>
      <c r="FK1488" s="37"/>
      <c r="FL1488" s="37"/>
      <c r="FM1488" s="37"/>
      <c r="FN1488" s="37"/>
      <c r="FO1488" s="37"/>
      <c r="FP1488" s="37"/>
      <c r="FQ1488" s="37"/>
      <c r="FR1488" s="37"/>
      <c r="FS1488" s="37"/>
      <c r="FT1488" s="37"/>
      <c r="FU1488" s="37"/>
      <c r="FV1488" s="37"/>
      <c r="FW1488" s="37"/>
      <c r="FX1488" s="37"/>
      <c r="FY1488" s="37"/>
      <c r="FZ1488" s="37"/>
      <c r="GA1488" s="37"/>
      <c r="GB1488" s="37"/>
      <c r="GC1488" s="37"/>
      <c r="GD1488" s="37"/>
      <c r="GE1488" s="37"/>
      <c r="GF1488" s="37"/>
      <c r="GG1488" s="37"/>
      <c r="GH1488" s="37"/>
      <c r="GI1488" s="37"/>
      <c r="GJ1488" s="37"/>
      <c r="GK1488" s="37"/>
      <c r="GL1488" s="37"/>
      <c r="GM1488" s="37"/>
      <c r="GN1488" s="37"/>
      <c r="GO1488" s="37"/>
      <c r="GP1488" s="37"/>
      <c r="GQ1488" s="37"/>
      <c r="GR1488" s="37"/>
      <c r="GS1488" s="37"/>
      <c r="GT1488" s="37"/>
      <c r="GU1488" s="37"/>
      <c r="GV1488" s="37"/>
      <c r="GW1488" s="37"/>
      <c r="GX1488" s="37"/>
      <c r="GY1488" s="37"/>
      <c r="GZ1488" s="37"/>
      <c r="HA1488" s="37"/>
      <c r="HB1488" s="37"/>
      <c r="HC1488" s="37"/>
      <c r="HD1488" s="37"/>
      <c r="HE1488" s="37"/>
      <c r="HF1488" s="37"/>
      <c r="HG1488" s="37"/>
      <c r="HH1488" s="37"/>
      <c r="HI1488" s="37"/>
      <c r="HJ1488" s="37"/>
      <c r="HK1488" s="37"/>
      <c r="HL1488" s="37"/>
      <c r="HM1488" s="37"/>
      <c r="HN1488" s="37"/>
      <c r="HO1488" s="37"/>
      <c r="HP1488" s="37"/>
      <c r="HQ1488" s="37"/>
      <c r="HR1488" s="37"/>
      <c r="HS1488" s="37"/>
      <c r="HT1488" s="37"/>
      <c r="HU1488" s="37"/>
      <c r="HV1488" s="37"/>
      <c r="HW1488" s="37"/>
      <c r="HX1488" s="37"/>
      <c r="HY1488" s="37"/>
      <c r="HZ1488" s="37"/>
      <c r="IA1488" s="37"/>
      <c r="IB1488" s="37"/>
      <c r="IC1488" s="37"/>
      <c r="ID1488" s="37"/>
      <c r="IE1488" s="37"/>
      <c r="IF1488" s="37"/>
      <c r="IG1488" s="37"/>
      <c r="IH1488" s="37"/>
      <c r="II1488" s="37"/>
      <c r="IJ1488" s="37"/>
      <c r="IK1488" s="37"/>
      <c r="IL1488" s="37"/>
      <c r="IM1488" s="37"/>
      <c r="IN1488" s="37"/>
      <c r="IO1488" s="37"/>
      <c r="IP1488" s="37"/>
      <c r="IQ1488" s="37"/>
    </row>
    <row r="1489" spans="1:251" s="51" customFormat="1" ht="18.75" customHeight="1">
      <c r="A1489" s="43"/>
      <c r="B1489" s="60"/>
      <c r="C1489" s="104" t="s">
        <v>532</v>
      </c>
      <c r="D1489" s="105"/>
      <c r="E1489" s="105"/>
      <c r="F1489" s="105"/>
      <c r="G1489" s="105"/>
      <c r="H1489" s="105"/>
      <c r="I1489" s="105"/>
      <c r="J1489" s="105"/>
      <c r="K1489" s="105"/>
      <c r="L1489" s="105"/>
      <c r="M1489" s="105"/>
      <c r="N1489" s="105"/>
      <c r="O1489" s="105"/>
      <c r="P1489" s="105"/>
      <c r="Q1489" s="105"/>
      <c r="R1489" s="105"/>
      <c r="S1489" s="105"/>
      <c r="T1489" s="105"/>
      <c r="U1489" s="105"/>
      <c r="V1489" s="105"/>
      <c r="W1489" s="105"/>
      <c r="X1489" s="105"/>
      <c r="Y1489" s="105"/>
      <c r="Z1489" s="106"/>
      <c r="AA1489" s="107">
        <v>4990</v>
      </c>
      <c r="AB1489" s="108"/>
      <c r="AC1489" s="108"/>
      <c r="AD1489" s="108"/>
      <c r="AE1489" s="108"/>
      <c r="AF1489" s="108"/>
      <c r="AG1489" s="108"/>
      <c r="AH1489" s="108"/>
      <c r="AI1489" s="109"/>
      <c r="AJ1489" s="107">
        <v>0</v>
      </c>
      <c r="AK1489" s="108"/>
      <c r="AL1489" s="108"/>
      <c r="AM1489" s="108"/>
      <c r="AN1489" s="108"/>
      <c r="AO1489" s="108"/>
      <c r="AP1489" s="108"/>
      <c r="AQ1489" s="108"/>
      <c r="AR1489" s="109"/>
      <c r="AS1489" s="110"/>
      <c r="AT1489" s="145"/>
      <c r="AU1489" s="145"/>
      <c r="AV1489" s="145"/>
      <c r="AW1489" s="145"/>
      <c r="AX1489" s="146"/>
      <c r="AY1489" s="37"/>
      <c r="AZ1489" s="37"/>
      <c r="BA1489" s="37"/>
      <c r="BB1489" s="37"/>
      <c r="BC1489" s="37"/>
      <c r="BD1489" s="37"/>
      <c r="BE1489" s="37"/>
      <c r="BF1489" s="37"/>
      <c r="BG1489" s="37"/>
      <c r="BH1489" s="37"/>
      <c r="BI1489" s="37"/>
      <c r="BJ1489" s="37"/>
      <c r="BK1489" s="37"/>
      <c r="BL1489" s="37"/>
      <c r="BM1489" s="37"/>
      <c r="BN1489" s="37"/>
      <c r="BO1489" s="37"/>
      <c r="BP1489" s="37"/>
      <c r="BQ1489" s="37"/>
      <c r="BR1489" s="37"/>
      <c r="BS1489" s="37"/>
      <c r="BT1489" s="37"/>
      <c r="BU1489" s="37"/>
      <c r="BV1489" s="37"/>
      <c r="BW1489" s="37"/>
      <c r="BX1489" s="37"/>
      <c r="BY1489" s="37"/>
      <c r="BZ1489" s="37"/>
      <c r="CA1489" s="37"/>
      <c r="CB1489" s="37"/>
      <c r="CC1489" s="37"/>
      <c r="CD1489" s="37"/>
      <c r="CE1489" s="37"/>
      <c r="CF1489" s="37"/>
      <c r="CG1489" s="37"/>
      <c r="CH1489" s="37"/>
      <c r="CI1489" s="37"/>
      <c r="CJ1489" s="37"/>
      <c r="CK1489" s="37"/>
      <c r="CL1489" s="37"/>
      <c r="CM1489" s="37"/>
      <c r="CN1489" s="37"/>
      <c r="CO1489" s="37"/>
      <c r="CP1489" s="37"/>
      <c r="CQ1489" s="37"/>
      <c r="CR1489" s="37"/>
      <c r="CS1489" s="37"/>
      <c r="CT1489" s="37"/>
      <c r="CU1489" s="37"/>
      <c r="CV1489" s="37"/>
      <c r="CW1489" s="37"/>
      <c r="CX1489" s="37"/>
      <c r="CY1489" s="37"/>
      <c r="CZ1489" s="37"/>
      <c r="DA1489" s="37"/>
      <c r="DB1489" s="37"/>
      <c r="DC1489" s="37"/>
      <c r="DD1489" s="37"/>
      <c r="DE1489" s="37"/>
      <c r="DF1489" s="37"/>
      <c r="DG1489" s="37"/>
      <c r="DH1489" s="37"/>
      <c r="DI1489" s="37"/>
      <c r="DJ1489" s="37"/>
      <c r="DK1489" s="37"/>
      <c r="DL1489" s="37"/>
      <c r="DM1489" s="37"/>
      <c r="DN1489" s="37"/>
      <c r="DO1489" s="37"/>
      <c r="DP1489" s="37"/>
      <c r="DQ1489" s="37"/>
      <c r="DR1489" s="37"/>
      <c r="DS1489" s="37"/>
      <c r="DT1489" s="37"/>
      <c r="DU1489" s="37"/>
      <c r="DV1489" s="37"/>
      <c r="DW1489" s="37"/>
      <c r="DX1489" s="37"/>
      <c r="DY1489" s="37"/>
      <c r="DZ1489" s="37"/>
      <c r="EA1489" s="37"/>
      <c r="EB1489" s="37"/>
      <c r="EC1489" s="37"/>
      <c r="ED1489" s="37"/>
      <c r="EE1489" s="37"/>
      <c r="EF1489" s="37"/>
      <c r="EG1489" s="37"/>
      <c r="EH1489" s="37"/>
      <c r="EI1489" s="37"/>
      <c r="EJ1489" s="37"/>
      <c r="EK1489" s="37"/>
      <c r="EL1489" s="37"/>
      <c r="EM1489" s="37"/>
      <c r="EN1489" s="37"/>
      <c r="EO1489" s="37"/>
      <c r="EP1489" s="37"/>
      <c r="EQ1489" s="37"/>
      <c r="ER1489" s="37"/>
      <c r="ES1489" s="37"/>
      <c r="ET1489" s="37"/>
      <c r="EU1489" s="37"/>
      <c r="EV1489" s="37"/>
      <c r="EW1489" s="37"/>
      <c r="EX1489" s="37"/>
      <c r="EY1489" s="37"/>
      <c r="EZ1489" s="37"/>
      <c r="FA1489" s="37"/>
      <c r="FB1489" s="37"/>
      <c r="FC1489" s="37"/>
      <c r="FD1489" s="37"/>
      <c r="FE1489" s="37"/>
      <c r="FF1489" s="37"/>
      <c r="FG1489" s="37"/>
      <c r="FH1489" s="37"/>
      <c r="FI1489" s="37"/>
      <c r="FJ1489" s="37"/>
      <c r="FK1489" s="37"/>
      <c r="FL1489" s="37"/>
      <c r="FM1489" s="37"/>
      <c r="FN1489" s="37"/>
      <c r="FO1489" s="37"/>
      <c r="FP1489" s="37"/>
      <c r="FQ1489" s="37"/>
      <c r="FR1489" s="37"/>
      <c r="FS1489" s="37"/>
      <c r="FT1489" s="37"/>
      <c r="FU1489" s="37"/>
      <c r="FV1489" s="37"/>
      <c r="FW1489" s="37"/>
      <c r="FX1489" s="37"/>
      <c r="FY1489" s="37"/>
      <c r="FZ1489" s="37"/>
      <c r="GA1489" s="37"/>
      <c r="GB1489" s="37"/>
      <c r="GC1489" s="37"/>
      <c r="GD1489" s="37"/>
      <c r="GE1489" s="37"/>
      <c r="GF1489" s="37"/>
      <c r="GG1489" s="37"/>
      <c r="GH1489" s="37"/>
      <c r="GI1489" s="37"/>
      <c r="GJ1489" s="37"/>
      <c r="GK1489" s="37"/>
      <c r="GL1489" s="37"/>
      <c r="GM1489" s="37"/>
      <c r="GN1489" s="37"/>
      <c r="GO1489" s="37"/>
      <c r="GP1489" s="37"/>
      <c r="GQ1489" s="37"/>
      <c r="GR1489" s="37"/>
      <c r="GS1489" s="37"/>
      <c r="GT1489" s="37"/>
      <c r="GU1489" s="37"/>
      <c r="GV1489" s="37"/>
      <c r="GW1489" s="37"/>
      <c r="GX1489" s="37"/>
      <c r="GY1489" s="37"/>
      <c r="GZ1489" s="37"/>
      <c r="HA1489" s="37"/>
      <c r="HB1489" s="37"/>
      <c r="HC1489" s="37"/>
      <c r="HD1489" s="37"/>
      <c r="HE1489" s="37"/>
      <c r="HF1489" s="37"/>
      <c r="HG1489" s="37"/>
      <c r="HH1489" s="37"/>
      <c r="HI1489" s="37"/>
      <c r="HJ1489" s="37"/>
      <c r="HK1489" s="37"/>
      <c r="HL1489" s="37"/>
      <c r="HM1489" s="37"/>
      <c r="HN1489" s="37"/>
      <c r="HO1489" s="37"/>
      <c r="HP1489" s="37"/>
      <c r="HQ1489" s="37"/>
      <c r="HR1489" s="37"/>
      <c r="HS1489" s="37"/>
      <c r="HT1489" s="37"/>
      <c r="HU1489" s="37"/>
      <c r="HV1489" s="37"/>
      <c r="HW1489" s="37"/>
      <c r="HX1489" s="37"/>
      <c r="HY1489" s="37"/>
      <c r="HZ1489" s="37"/>
      <c r="IA1489" s="37"/>
      <c r="IB1489" s="37"/>
      <c r="IC1489" s="37"/>
      <c r="ID1489" s="37"/>
      <c r="IE1489" s="37"/>
      <c r="IF1489" s="37"/>
      <c r="IG1489" s="37"/>
      <c r="IH1489" s="37"/>
      <c r="II1489" s="37"/>
      <c r="IJ1489" s="37"/>
      <c r="IK1489" s="37"/>
      <c r="IL1489" s="37"/>
      <c r="IM1489" s="37"/>
      <c r="IN1489" s="37"/>
      <c r="IO1489" s="37"/>
      <c r="IP1489" s="37"/>
      <c r="IQ1489" s="37"/>
    </row>
    <row r="1490" spans="1:251" s="51" customFormat="1" ht="18.75" customHeight="1" thickBot="1">
      <c r="A1490" s="52"/>
      <c r="B1490" s="113" t="s">
        <v>253</v>
      </c>
      <c r="C1490" s="114"/>
      <c r="D1490" s="114"/>
      <c r="E1490" s="114"/>
      <c r="F1490" s="114"/>
      <c r="G1490" s="114"/>
      <c r="H1490" s="114"/>
      <c r="I1490" s="114"/>
      <c r="J1490" s="114"/>
      <c r="K1490" s="114"/>
      <c r="L1490" s="114"/>
      <c r="M1490" s="114"/>
      <c r="N1490" s="114"/>
      <c r="O1490" s="114"/>
      <c r="P1490" s="114"/>
      <c r="Q1490" s="114"/>
      <c r="R1490" s="114"/>
      <c r="S1490" s="114"/>
      <c r="T1490" s="114"/>
      <c r="U1490" s="114"/>
      <c r="V1490" s="114"/>
      <c r="W1490" s="114"/>
      <c r="X1490" s="114"/>
      <c r="Y1490" s="114"/>
      <c r="Z1490" s="115"/>
      <c r="AA1490" s="116">
        <f>SUM(AA1487:AI1489)</f>
        <v>15751</v>
      </c>
      <c r="AB1490" s="117"/>
      <c r="AC1490" s="117"/>
      <c r="AD1490" s="117"/>
      <c r="AE1490" s="117"/>
      <c r="AF1490" s="117"/>
      <c r="AG1490" s="117"/>
      <c r="AH1490" s="117"/>
      <c r="AI1490" s="118"/>
      <c r="AJ1490" s="116">
        <f>SUM(AJ1487:AR1489)</f>
        <v>20998</v>
      </c>
      <c r="AK1490" s="117"/>
      <c r="AL1490" s="117"/>
      <c r="AM1490" s="117"/>
      <c r="AN1490" s="117"/>
      <c r="AO1490" s="117"/>
      <c r="AP1490" s="117"/>
      <c r="AQ1490" s="117"/>
      <c r="AR1490" s="118"/>
      <c r="AS1490" s="119"/>
      <c r="AT1490" s="120"/>
      <c r="AU1490" s="120"/>
      <c r="AV1490" s="120"/>
      <c r="AW1490" s="120"/>
      <c r="AX1490" s="121"/>
      <c r="AY1490" s="37"/>
      <c r="AZ1490" s="37"/>
      <c r="BA1490" s="37"/>
      <c r="BB1490" s="37"/>
      <c r="BC1490" s="37"/>
      <c r="BD1490" s="37"/>
      <c r="BE1490" s="37"/>
      <c r="BF1490" s="37"/>
      <c r="BG1490" s="37"/>
      <c r="BH1490" s="37"/>
      <c r="BI1490" s="37"/>
      <c r="BJ1490" s="37"/>
      <c r="BK1490" s="37"/>
      <c r="BL1490" s="37"/>
      <c r="BM1490" s="37"/>
      <c r="BN1490" s="37"/>
      <c r="BO1490" s="37"/>
      <c r="BP1490" s="37"/>
      <c r="BQ1490" s="37"/>
      <c r="BR1490" s="37"/>
      <c r="BS1490" s="37"/>
      <c r="BT1490" s="37"/>
      <c r="BU1490" s="37"/>
      <c r="BV1490" s="37"/>
      <c r="BW1490" s="37"/>
      <c r="BX1490" s="37"/>
      <c r="BY1490" s="37"/>
      <c r="BZ1490" s="37"/>
      <c r="CA1490" s="37"/>
      <c r="CB1490" s="37"/>
      <c r="CC1490" s="37"/>
      <c r="CD1490" s="37"/>
      <c r="CE1490" s="37"/>
      <c r="CF1490" s="37"/>
      <c r="CG1490" s="37"/>
      <c r="CH1490" s="37"/>
      <c r="CI1490" s="37"/>
      <c r="CJ1490" s="37"/>
      <c r="CK1490" s="37"/>
      <c r="CL1490" s="37"/>
      <c r="CM1490" s="37"/>
      <c r="CN1490" s="37"/>
      <c r="CO1490" s="37"/>
      <c r="CP1490" s="37"/>
      <c r="CQ1490" s="37"/>
      <c r="CR1490" s="37"/>
      <c r="CS1490" s="37"/>
      <c r="CT1490" s="37"/>
      <c r="CU1490" s="37"/>
      <c r="CV1490" s="37"/>
      <c r="CW1490" s="37"/>
      <c r="CX1490" s="37"/>
      <c r="CY1490" s="37"/>
      <c r="CZ1490" s="37"/>
      <c r="DA1490" s="37"/>
      <c r="DB1490" s="37"/>
      <c r="DC1490" s="37"/>
      <c r="DD1490" s="37"/>
      <c r="DE1490" s="37"/>
      <c r="DF1490" s="37"/>
      <c r="DG1490" s="37"/>
      <c r="DH1490" s="37"/>
      <c r="DI1490" s="37"/>
      <c r="DJ1490" s="37"/>
      <c r="DK1490" s="37"/>
      <c r="DL1490" s="37"/>
      <c r="DM1490" s="37"/>
      <c r="DN1490" s="37"/>
      <c r="DO1490" s="37"/>
      <c r="DP1490" s="37"/>
      <c r="DQ1490" s="37"/>
      <c r="DR1490" s="37"/>
      <c r="DS1490" s="37"/>
      <c r="DT1490" s="37"/>
      <c r="DU1490" s="37"/>
      <c r="DV1490" s="37"/>
      <c r="DW1490" s="37"/>
      <c r="DX1490" s="37"/>
      <c r="DY1490" s="37"/>
      <c r="DZ1490" s="37"/>
      <c r="EA1490" s="37"/>
      <c r="EB1490" s="37"/>
      <c r="EC1490" s="37"/>
      <c r="ED1490" s="37"/>
      <c r="EE1490" s="37"/>
      <c r="EF1490" s="37"/>
      <c r="EG1490" s="37"/>
      <c r="EH1490" s="37"/>
      <c r="EI1490" s="37"/>
      <c r="EJ1490" s="37"/>
      <c r="EK1490" s="37"/>
      <c r="EL1490" s="37"/>
      <c r="EM1490" s="37"/>
      <c r="EN1490" s="37"/>
      <c r="EO1490" s="37"/>
      <c r="EP1490" s="37"/>
      <c r="EQ1490" s="37"/>
      <c r="ER1490" s="37"/>
      <c r="ES1490" s="37"/>
      <c r="ET1490" s="37"/>
      <c r="EU1490" s="37"/>
      <c r="EV1490" s="37"/>
      <c r="EW1490" s="37"/>
      <c r="EX1490" s="37"/>
      <c r="EY1490" s="37"/>
      <c r="EZ1490" s="37"/>
      <c r="FA1490" s="37"/>
      <c r="FB1490" s="37"/>
      <c r="FC1490" s="37"/>
      <c r="FD1490" s="37"/>
      <c r="FE1490" s="37"/>
      <c r="FF1490" s="37"/>
      <c r="FG1490" s="37"/>
      <c r="FH1490" s="37"/>
      <c r="FI1490" s="37"/>
      <c r="FJ1490" s="37"/>
      <c r="FK1490" s="37"/>
      <c r="FL1490" s="37"/>
      <c r="FM1490" s="37"/>
      <c r="FN1490" s="37"/>
      <c r="FO1490" s="37"/>
      <c r="FP1490" s="37"/>
      <c r="FQ1490" s="37"/>
      <c r="FR1490" s="37"/>
      <c r="FS1490" s="37"/>
      <c r="FT1490" s="37"/>
      <c r="FU1490" s="37"/>
      <c r="FV1490" s="37"/>
      <c r="FW1490" s="37"/>
      <c r="FX1490" s="37"/>
      <c r="FY1490" s="37"/>
      <c r="FZ1490" s="37"/>
      <c r="GA1490" s="37"/>
      <c r="GB1490" s="37"/>
      <c r="GC1490" s="37"/>
      <c r="GD1490" s="37"/>
      <c r="GE1490" s="37"/>
      <c r="GF1490" s="37"/>
      <c r="GG1490" s="37"/>
      <c r="GH1490" s="37"/>
      <c r="GI1490" s="37"/>
      <c r="GJ1490" s="37"/>
      <c r="GK1490" s="37"/>
      <c r="GL1490" s="37"/>
      <c r="GM1490" s="37"/>
      <c r="GN1490" s="37"/>
      <c r="GO1490" s="37"/>
      <c r="GP1490" s="37"/>
      <c r="GQ1490" s="37"/>
      <c r="GR1490" s="37"/>
      <c r="GS1490" s="37"/>
      <c r="GT1490" s="37"/>
      <c r="GU1490" s="37"/>
      <c r="GV1490" s="37"/>
      <c r="GW1490" s="37"/>
      <c r="GX1490" s="37"/>
      <c r="GY1490" s="37"/>
      <c r="GZ1490" s="37"/>
      <c r="HA1490" s="37"/>
      <c r="HB1490" s="37"/>
      <c r="HC1490" s="37"/>
      <c r="HD1490" s="37"/>
      <c r="HE1490" s="37"/>
      <c r="HF1490" s="37"/>
      <c r="HG1490" s="37"/>
      <c r="HH1490" s="37"/>
      <c r="HI1490" s="37"/>
      <c r="HJ1490" s="37"/>
      <c r="HK1490" s="37"/>
      <c r="HL1490" s="37"/>
      <c r="HM1490" s="37"/>
      <c r="HN1490" s="37"/>
      <c r="HO1490" s="37"/>
      <c r="HP1490" s="37"/>
      <c r="HQ1490" s="37"/>
      <c r="HR1490" s="37"/>
      <c r="HS1490" s="37"/>
      <c r="HT1490" s="37"/>
      <c r="HU1490" s="37"/>
      <c r="HV1490" s="37"/>
      <c r="HW1490" s="37"/>
      <c r="HX1490" s="37"/>
      <c r="HY1490" s="37"/>
      <c r="HZ1490" s="37"/>
      <c r="IA1490" s="37"/>
      <c r="IB1490" s="37"/>
      <c r="IC1490" s="37"/>
      <c r="ID1490" s="37"/>
      <c r="IE1490" s="37"/>
      <c r="IF1490" s="37"/>
      <c r="IG1490" s="37"/>
      <c r="IH1490" s="37"/>
      <c r="II1490" s="37"/>
      <c r="IJ1490" s="37"/>
      <c r="IK1490" s="37"/>
      <c r="IL1490" s="37"/>
      <c r="IM1490" s="37"/>
      <c r="IN1490" s="37"/>
      <c r="IO1490" s="37"/>
      <c r="IP1490" s="37"/>
      <c r="IQ1490" s="37"/>
    </row>
    <row r="1493" spans="1:251" ht="18.75">
      <c r="A1493" s="36" t="s">
        <v>241</v>
      </c>
      <c r="AW1493" s="38"/>
      <c r="AX1493" s="39"/>
      <c r="AY1493" s="38"/>
    </row>
    <row r="1495" spans="1:251" ht="18.75">
      <c r="B1495" s="122" t="s">
        <v>0</v>
      </c>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row>
    <row r="1496" spans="1:251">
      <c r="Z1496" s="40"/>
      <c r="AD1496" s="40"/>
      <c r="AE1496" s="40"/>
      <c r="AF1496" s="40"/>
      <c r="AG1496" s="40"/>
      <c r="AH1496" s="40"/>
      <c r="AI1496" s="40"/>
      <c r="AO1496" s="40"/>
    </row>
    <row r="1497" spans="1:251" ht="13.5" thickBot="1">
      <c r="Z1497" s="40"/>
      <c r="AD1497" s="40"/>
      <c r="AE1497" s="40"/>
      <c r="AF1497" s="40"/>
      <c r="AG1497" s="40"/>
      <c r="AH1497" s="40"/>
      <c r="AI1497" s="40"/>
      <c r="AO1497" s="40"/>
      <c r="DI1497" s="41"/>
    </row>
    <row r="1498" spans="1:251" ht="24.75" customHeight="1" thickBot="1">
      <c r="B1498" s="124" t="s">
        <v>242</v>
      </c>
      <c r="C1498" s="125"/>
      <c r="D1498" s="125"/>
      <c r="E1498" s="125"/>
      <c r="F1498" s="125"/>
      <c r="G1498" s="125"/>
      <c r="H1498" s="126" t="s">
        <v>533</v>
      </c>
      <c r="I1498" s="127"/>
      <c r="J1498" s="127"/>
      <c r="K1498" s="127"/>
      <c r="L1498" s="127"/>
      <c r="M1498" s="127"/>
      <c r="N1498" s="127"/>
      <c r="O1498" s="127"/>
      <c r="P1498" s="127"/>
      <c r="Q1498" s="127"/>
      <c r="R1498" s="127"/>
      <c r="S1498" s="127"/>
      <c r="T1498" s="127"/>
      <c r="U1498" s="127"/>
      <c r="V1498" s="127"/>
      <c r="W1498" s="127"/>
      <c r="X1498" s="127"/>
      <c r="Y1498" s="127"/>
      <c r="Z1498" s="127"/>
      <c r="AA1498" s="127"/>
      <c r="AB1498" s="127"/>
      <c r="AC1498" s="127"/>
      <c r="AD1498" s="127"/>
      <c r="AE1498" s="127"/>
      <c r="AF1498" s="127"/>
      <c r="AG1498" s="127"/>
      <c r="AH1498" s="127"/>
      <c r="AI1498" s="127"/>
      <c r="AJ1498" s="127"/>
      <c r="AK1498" s="127"/>
      <c r="AL1498" s="127"/>
      <c r="AM1498" s="127"/>
      <c r="AN1498" s="127"/>
      <c r="AO1498" s="127"/>
      <c r="AP1498" s="127"/>
      <c r="AQ1498" s="127"/>
      <c r="AR1498" s="127"/>
      <c r="AS1498" s="127"/>
      <c r="AT1498" s="127"/>
      <c r="AU1498" s="127"/>
      <c r="AV1498" s="127"/>
      <c r="AW1498" s="127"/>
      <c r="AX1498" s="128"/>
      <c r="DI1498" s="41"/>
    </row>
    <row r="1499" spans="1:251" ht="14.25">
      <c r="B1499" s="42"/>
      <c r="C1499" s="42"/>
      <c r="D1499" s="42"/>
      <c r="E1499" s="42"/>
      <c r="F1499" s="42"/>
      <c r="G1499" s="42"/>
      <c r="H1499" s="43"/>
      <c r="I1499" s="43"/>
      <c r="J1499" s="43"/>
      <c r="K1499" s="43"/>
      <c r="L1499" s="44"/>
      <c r="M1499" s="44"/>
      <c r="N1499" s="44"/>
      <c r="O1499" s="44"/>
      <c r="P1499" s="43"/>
      <c r="Q1499" s="43"/>
      <c r="R1499" s="43"/>
      <c r="S1499" s="43"/>
      <c r="T1499" s="43"/>
      <c r="U1499" s="43"/>
      <c r="V1499" s="45"/>
      <c r="W1499" s="45"/>
      <c r="X1499" s="45"/>
      <c r="Y1499" s="45"/>
      <c r="Z1499" s="45"/>
      <c r="AA1499" s="45"/>
      <c r="AB1499" s="45"/>
      <c r="AC1499" s="45"/>
      <c r="AD1499" s="45"/>
      <c r="AE1499" s="45"/>
      <c r="AF1499" s="45"/>
      <c r="AG1499" s="45"/>
      <c r="AH1499" s="45"/>
      <c r="AI1499" s="45"/>
      <c r="AJ1499" s="45"/>
      <c r="AK1499" s="45"/>
      <c r="AL1499" s="45"/>
      <c r="AM1499" s="45"/>
      <c r="AN1499" s="45"/>
      <c r="AO1499" s="45"/>
      <c r="AP1499" s="45"/>
      <c r="AQ1499" s="45"/>
      <c r="AR1499" s="45"/>
      <c r="AS1499" s="45"/>
      <c r="AT1499" s="45"/>
      <c r="AU1499" s="45"/>
      <c r="AV1499" s="45"/>
      <c r="AW1499" s="45"/>
      <c r="AX1499" s="45"/>
      <c r="DI1499" s="41"/>
    </row>
    <row r="1500" spans="1:251" ht="15" thickBot="1">
      <c r="A1500" s="46"/>
      <c r="B1500" s="45" t="s">
        <v>244</v>
      </c>
      <c r="C1500" s="43"/>
      <c r="D1500" s="43"/>
      <c r="E1500" s="43"/>
      <c r="F1500" s="43"/>
      <c r="G1500" s="43"/>
      <c r="H1500" s="43"/>
      <c r="I1500" s="43"/>
      <c r="J1500" s="43"/>
      <c r="K1500" s="43"/>
      <c r="L1500" s="44"/>
      <c r="M1500" s="44"/>
      <c r="N1500" s="44"/>
      <c r="O1500" s="44"/>
      <c r="P1500" s="43"/>
      <c r="Q1500" s="43"/>
      <c r="R1500" s="43"/>
      <c r="S1500" s="43"/>
      <c r="T1500" s="43"/>
      <c r="U1500" s="43"/>
      <c r="V1500" s="45"/>
      <c r="W1500" s="45"/>
      <c r="X1500" s="45"/>
      <c r="Y1500" s="45"/>
      <c r="Z1500" s="45"/>
      <c r="AA1500" s="45"/>
      <c r="AB1500" s="45"/>
      <c r="AC1500" s="45"/>
      <c r="AD1500" s="45"/>
      <c r="AE1500" s="45"/>
      <c r="AF1500" s="45"/>
      <c r="AG1500" s="45"/>
      <c r="AH1500" s="45"/>
      <c r="AI1500" s="45"/>
      <c r="AJ1500" s="45"/>
      <c r="AK1500" s="45"/>
      <c r="AL1500" s="45"/>
      <c r="AM1500" s="45"/>
      <c r="AN1500" s="45"/>
      <c r="AO1500" s="45"/>
      <c r="AP1500" s="45"/>
      <c r="AQ1500" s="45"/>
      <c r="AR1500" s="45"/>
      <c r="AS1500" s="45"/>
      <c r="AT1500" s="45"/>
      <c r="AU1500" s="45"/>
      <c r="AV1500" s="45"/>
      <c r="AW1500" s="45"/>
      <c r="AX1500" s="45"/>
      <c r="DI1500" s="41"/>
    </row>
    <row r="1501" spans="1:251" ht="14.25">
      <c r="A1501" s="43"/>
      <c r="B1501" s="47"/>
      <c r="C1501" s="42"/>
      <c r="D1501" s="42"/>
      <c r="E1501" s="42"/>
      <c r="F1501" s="42"/>
      <c r="G1501" s="42"/>
      <c r="H1501" s="42"/>
      <c r="I1501" s="42"/>
      <c r="J1501" s="42"/>
      <c r="K1501" s="42"/>
      <c r="L1501" s="48"/>
      <c r="M1501" s="48"/>
      <c r="N1501" s="48"/>
      <c r="O1501" s="48"/>
      <c r="P1501" s="42"/>
      <c r="Q1501" s="42"/>
      <c r="R1501" s="42"/>
      <c r="S1501" s="42"/>
      <c r="T1501" s="42"/>
      <c r="U1501" s="42"/>
      <c r="V1501" s="49"/>
      <c r="W1501" s="49"/>
      <c r="X1501" s="49"/>
      <c r="Y1501" s="49"/>
      <c r="Z1501" s="49"/>
      <c r="AA1501" s="49"/>
      <c r="AB1501" s="49"/>
      <c r="AC1501" s="49"/>
      <c r="AD1501" s="49"/>
      <c r="AE1501" s="49"/>
      <c r="AF1501" s="49"/>
      <c r="AG1501" s="49"/>
      <c r="AH1501" s="49"/>
      <c r="AI1501" s="49"/>
      <c r="AJ1501" s="49"/>
      <c r="AK1501" s="49"/>
      <c r="AL1501" s="49"/>
      <c r="AM1501" s="49"/>
      <c r="AN1501" s="49"/>
      <c r="AO1501" s="49"/>
      <c r="AP1501" s="49"/>
      <c r="AQ1501" s="49"/>
      <c r="AR1501" s="49"/>
      <c r="AS1501" s="49"/>
      <c r="AT1501" s="49"/>
      <c r="AU1501" s="49"/>
      <c r="AV1501" s="49"/>
      <c r="AW1501" s="49"/>
      <c r="AX1501" s="50"/>
    </row>
    <row r="1502" spans="1:251" ht="12" customHeight="1">
      <c r="A1502" s="43"/>
      <c r="B1502" s="129" t="s">
        <v>534</v>
      </c>
      <c r="C1502" s="130"/>
      <c r="D1502" s="130"/>
      <c r="E1502" s="130"/>
      <c r="F1502" s="130"/>
      <c r="G1502" s="130"/>
      <c r="H1502" s="130"/>
      <c r="I1502" s="130"/>
      <c r="J1502" s="130"/>
      <c r="K1502" s="130"/>
      <c r="L1502" s="130"/>
      <c r="M1502" s="130"/>
      <c r="N1502" s="130"/>
      <c r="O1502" s="130"/>
      <c r="P1502" s="130"/>
      <c r="Q1502" s="130"/>
      <c r="R1502" s="130"/>
      <c r="S1502" s="130"/>
      <c r="T1502" s="130"/>
      <c r="U1502" s="130"/>
      <c r="V1502" s="130"/>
      <c r="W1502" s="130"/>
      <c r="X1502" s="130"/>
      <c r="Y1502" s="130"/>
      <c r="Z1502" s="130"/>
      <c r="AA1502" s="130"/>
      <c r="AB1502" s="130"/>
      <c r="AC1502" s="130"/>
      <c r="AD1502" s="130"/>
      <c r="AE1502" s="130"/>
      <c r="AF1502" s="130"/>
      <c r="AG1502" s="130"/>
      <c r="AH1502" s="130"/>
      <c r="AI1502" s="130"/>
      <c r="AJ1502" s="130"/>
      <c r="AK1502" s="130"/>
      <c r="AL1502" s="130"/>
      <c r="AM1502" s="130"/>
      <c r="AN1502" s="130"/>
      <c r="AO1502" s="130"/>
      <c r="AP1502" s="130"/>
      <c r="AQ1502" s="130"/>
      <c r="AR1502" s="130"/>
      <c r="AS1502" s="130"/>
      <c r="AT1502" s="130"/>
      <c r="AU1502" s="130"/>
      <c r="AV1502" s="130"/>
      <c r="AW1502" s="130"/>
      <c r="AX1502" s="131"/>
    </row>
    <row r="1503" spans="1:251" ht="12" customHeight="1">
      <c r="A1503" s="43"/>
      <c r="B1503" s="129"/>
      <c r="C1503" s="130"/>
      <c r="D1503" s="130"/>
      <c r="E1503" s="130"/>
      <c r="F1503" s="130"/>
      <c r="G1503" s="130"/>
      <c r="H1503" s="130"/>
      <c r="I1503" s="130"/>
      <c r="J1503" s="130"/>
      <c r="K1503" s="130"/>
      <c r="L1503" s="130"/>
      <c r="M1503" s="130"/>
      <c r="N1503" s="130"/>
      <c r="O1503" s="130"/>
      <c r="P1503" s="130"/>
      <c r="Q1503" s="130"/>
      <c r="R1503" s="130"/>
      <c r="S1503" s="130"/>
      <c r="T1503" s="130"/>
      <c r="U1503" s="130"/>
      <c r="V1503" s="130"/>
      <c r="W1503" s="130"/>
      <c r="X1503" s="130"/>
      <c r="Y1503" s="130"/>
      <c r="Z1503" s="130"/>
      <c r="AA1503" s="130"/>
      <c r="AB1503" s="130"/>
      <c r="AC1503" s="130"/>
      <c r="AD1503" s="130"/>
      <c r="AE1503" s="130"/>
      <c r="AF1503" s="130"/>
      <c r="AG1503" s="130"/>
      <c r="AH1503" s="130"/>
      <c r="AI1503" s="130"/>
      <c r="AJ1503" s="130"/>
      <c r="AK1503" s="130"/>
      <c r="AL1503" s="130"/>
      <c r="AM1503" s="130"/>
      <c r="AN1503" s="130"/>
      <c r="AO1503" s="130"/>
      <c r="AP1503" s="130"/>
      <c r="AQ1503" s="130"/>
      <c r="AR1503" s="130"/>
      <c r="AS1503" s="130"/>
      <c r="AT1503" s="130"/>
      <c r="AU1503" s="130"/>
      <c r="AV1503" s="130"/>
      <c r="AW1503" s="130"/>
      <c r="AX1503" s="131"/>
      <c r="BC1503" s="51"/>
    </row>
    <row r="1504" spans="1:251" ht="12" customHeight="1">
      <c r="A1504" s="43"/>
      <c r="B1504" s="129"/>
      <c r="C1504" s="130"/>
      <c r="D1504" s="130"/>
      <c r="E1504" s="130"/>
      <c r="F1504" s="130"/>
      <c r="G1504" s="130"/>
      <c r="H1504" s="130"/>
      <c r="I1504" s="130"/>
      <c r="J1504" s="130"/>
      <c r="K1504" s="130"/>
      <c r="L1504" s="130"/>
      <c r="M1504" s="130"/>
      <c r="N1504" s="130"/>
      <c r="O1504" s="130"/>
      <c r="P1504" s="130"/>
      <c r="Q1504" s="130"/>
      <c r="R1504" s="130"/>
      <c r="S1504" s="130"/>
      <c r="T1504" s="130"/>
      <c r="U1504" s="130"/>
      <c r="V1504" s="130"/>
      <c r="W1504" s="130"/>
      <c r="X1504" s="130"/>
      <c r="Y1504" s="130"/>
      <c r="Z1504" s="130"/>
      <c r="AA1504" s="130"/>
      <c r="AB1504" s="130"/>
      <c r="AC1504" s="130"/>
      <c r="AD1504" s="130"/>
      <c r="AE1504" s="130"/>
      <c r="AF1504" s="130"/>
      <c r="AG1504" s="130"/>
      <c r="AH1504" s="130"/>
      <c r="AI1504" s="130"/>
      <c r="AJ1504" s="130"/>
      <c r="AK1504" s="130"/>
      <c r="AL1504" s="130"/>
      <c r="AM1504" s="130"/>
      <c r="AN1504" s="130"/>
      <c r="AO1504" s="130"/>
      <c r="AP1504" s="130"/>
      <c r="AQ1504" s="130"/>
      <c r="AR1504" s="130"/>
      <c r="AS1504" s="130"/>
      <c r="AT1504" s="130"/>
      <c r="AU1504" s="130"/>
      <c r="AV1504" s="130"/>
      <c r="AW1504" s="130"/>
      <c r="AX1504" s="131"/>
    </row>
    <row r="1505" spans="1:251" ht="12" customHeight="1">
      <c r="A1505" s="43"/>
      <c r="B1505" s="129"/>
      <c r="C1505" s="130"/>
      <c r="D1505" s="130"/>
      <c r="E1505" s="130"/>
      <c r="F1505" s="130"/>
      <c r="G1505" s="130"/>
      <c r="H1505" s="130"/>
      <c r="I1505" s="130"/>
      <c r="J1505" s="130"/>
      <c r="K1505" s="130"/>
      <c r="L1505" s="130"/>
      <c r="M1505" s="130"/>
      <c r="N1505" s="130"/>
      <c r="O1505" s="130"/>
      <c r="P1505" s="130"/>
      <c r="Q1505" s="130"/>
      <c r="R1505" s="130"/>
      <c r="S1505" s="130"/>
      <c r="T1505" s="130"/>
      <c r="U1505" s="130"/>
      <c r="V1505" s="130"/>
      <c r="W1505" s="130"/>
      <c r="X1505" s="130"/>
      <c r="Y1505" s="130"/>
      <c r="Z1505" s="130"/>
      <c r="AA1505" s="130"/>
      <c r="AB1505" s="130"/>
      <c r="AC1505" s="130"/>
      <c r="AD1505" s="130"/>
      <c r="AE1505" s="130"/>
      <c r="AF1505" s="130"/>
      <c r="AG1505" s="130"/>
      <c r="AH1505" s="130"/>
      <c r="AI1505" s="130"/>
      <c r="AJ1505" s="130"/>
      <c r="AK1505" s="130"/>
      <c r="AL1505" s="130"/>
      <c r="AM1505" s="130"/>
      <c r="AN1505" s="130"/>
      <c r="AO1505" s="130"/>
      <c r="AP1505" s="130"/>
      <c r="AQ1505" s="130"/>
      <c r="AR1505" s="130"/>
      <c r="AS1505" s="130"/>
      <c r="AT1505" s="130"/>
      <c r="AU1505" s="130"/>
      <c r="AV1505" s="130"/>
      <c r="AW1505" s="130"/>
      <c r="AX1505" s="131"/>
    </row>
    <row r="1506" spans="1:251" ht="12" customHeight="1">
      <c r="A1506" s="43"/>
      <c r="B1506" s="129"/>
      <c r="C1506" s="130"/>
      <c r="D1506" s="130"/>
      <c r="E1506" s="130"/>
      <c r="F1506" s="130"/>
      <c r="G1506" s="130"/>
      <c r="H1506" s="130"/>
      <c r="I1506" s="130"/>
      <c r="J1506" s="130"/>
      <c r="K1506" s="130"/>
      <c r="L1506" s="130"/>
      <c r="M1506" s="130"/>
      <c r="N1506" s="130"/>
      <c r="O1506" s="130"/>
      <c r="P1506" s="130"/>
      <c r="Q1506" s="130"/>
      <c r="R1506" s="130"/>
      <c r="S1506" s="130"/>
      <c r="T1506" s="130"/>
      <c r="U1506" s="130"/>
      <c r="V1506" s="130"/>
      <c r="W1506" s="130"/>
      <c r="X1506" s="130"/>
      <c r="Y1506" s="130"/>
      <c r="Z1506" s="130"/>
      <c r="AA1506" s="130"/>
      <c r="AB1506" s="130"/>
      <c r="AC1506" s="130"/>
      <c r="AD1506" s="130"/>
      <c r="AE1506" s="130"/>
      <c r="AF1506" s="130"/>
      <c r="AG1506" s="130"/>
      <c r="AH1506" s="130"/>
      <c r="AI1506" s="130"/>
      <c r="AJ1506" s="130"/>
      <c r="AK1506" s="130"/>
      <c r="AL1506" s="130"/>
      <c r="AM1506" s="130"/>
      <c r="AN1506" s="130"/>
      <c r="AO1506" s="130"/>
      <c r="AP1506" s="130"/>
      <c r="AQ1506" s="130"/>
      <c r="AR1506" s="130"/>
      <c r="AS1506" s="130"/>
      <c r="AT1506" s="130"/>
      <c r="AU1506" s="130"/>
      <c r="AV1506" s="130"/>
      <c r="AW1506" s="130"/>
      <c r="AX1506" s="131"/>
    </row>
    <row r="1507" spans="1:251" ht="15" thickBot="1">
      <c r="A1507" s="52"/>
      <c r="B1507" s="53"/>
      <c r="C1507" s="54"/>
      <c r="D1507" s="54"/>
      <c r="E1507" s="54"/>
      <c r="F1507" s="54"/>
      <c r="G1507" s="54"/>
      <c r="H1507" s="54"/>
      <c r="I1507" s="54"/>
      <c r="J1507" s="54"/>
      <c r="K1507" s="54"/>
      <c r="L1507" s="54"/>
      <c r="M1507" s="54"/>
      <c r="N1507" s="54"/>
      <c r="O1507" s="54"/>
      <c r="P1507" s="54"/>
      <c r="Q1507" s="54"/>
      <c r="R1507" s="54"/>
      <c r="S1507" s="54"/>
      <c r="T1507" s="54"/>
      <c r="U1507" s="54"/>
      <c r="V1507" s="54"/>
      <c r="W1507" s="54"/>
      <c r="X1507" s="54"/>
      <c r="Y1507" s="54"/>
      <c r="Z1507" s="54"/>
      <c r="AA1507" s="54"/>
      <c r="AB1507" s="54"/>
      <c r="AC1507" s="54"/>
      <c r="AD1507" s="54"/>
      <c r="AE1507" s="54"/>
      <c r="AF1507" s="54"/>
      <c r="AG1507" s="54"/>
      <c r="AH1507" s="54"/>
      <c r="AI1507" s="54"/>
      <c r="AJ1507" s="54"/>
      <c r="AK1507" s="54"/>
      <c r="AL1507" s="54"/>
      <c r="AM1507" s="54"/>
      <c r="AN1507" s="54"/>
      <c r="AO1507" s="54"/>
      <c r="AP1507" s="54"/>
      <c r="AQ1507" s="54"/>
      <c r="AR1507" s="54"/>
      <c r="AS1507" s="54"/>
      <c r="AT1507" s="54"/>
      <c r="AU1507" s="54"/>
      <c r="AV1507" s="54"/>
      <c r="AW1507" s="54"/>
      <c r="AX1507" s="55"/>
    </row>
    <row r="1508" spans="1:251">
      <c r="B1508" s="56"/>
    </row>
    <row r="1509" spans="1:251" ht="15" thickBot="1">
      <c r="A1509" s="46"/>
      <c r="B1509" s="45" t="s">
        <v>245</v>
      </c>
      <c r="C1509" s="43"/>
      <c r="D1509" s="43"/>
      <c r="E1509" s="43"/>
      <c r="F1509" s="43"/>
      <c r="G1509" s="43"/>
      <c r="H1509" s="43"/>
      <c r="I1509" s="43"/>
      <c r="J1509" s="43"/>
      <c r="K1509" s="43"/>
      <c r="L1509" s="44"/>
      <c r="M1509" s="44"/>
      <c r="N1509" s="44"/>
      <c r="O1509" s="44"/>
      <c r="P1509" s="43"/>
      <c r="Q1509" s="43"/>
      <c r="R1509" s="43"/>
      <c r="S1509" s="43"/>
      <c r="T1509" s="43"/>
      <c r="U1509" s="43"/>
      <c r="V1509" s="45"/>
      <c r="W1509" s="45"/>
      <c r="X1509" s="45"/>
      <c r="Y1509" s="45"/>
      <c r="Z1509" s="45"/>
      <c r="AA1509" s="45"/>
      <c r="AB1509" s="45"/>
      <c r="AC1509" s="45"/>
      <c r="AD1509" s="45"/>
      <c r="AE1509" s="45"/>
      <c r="AF1509" s="45"/>
      <c r="AG1509" s="45"/>
      <c r="AH1509" s="45"/>
      <c r="AI1509" s="45"/>
      <c r="AJ1509" s="45"/>
      <c r="AK1509" s="45"/>
      <c r="AL1509" s="45"/>
      <c r="AM1509" s="45"/>
      <c r="AN1509" s="45"/>
      <c r="AO1509" s="45"/>
      <c r="AP1509" s="45"/>
      <c r="AQ1509" s="45"/>
      <c r="AR1509" s="45"/>
      <c r="AS1509" s="45"/>
      <c r="AT1509" s="45"/>
      <c r="AU1509" s="45"/>
      <c r="AV1509" s="45"/>
      <c r="AW1509" s="45"/>
      <c r="AX1509" s="45"/>
      <c r="DI1509" s="41"/>
    </row>
    <row r="1510" spans="1:251" ht="14.25">
      <c r="A1510" s="43"/>
      <c r="B1510" s="47"/>
      <c r="C1510" s="42"/>
      <c r="D1510" s="42"/>
      <c r="E1510" s="42"/>
      <c r="F1510" s="42"/>
      <c r="G1510" s="42"/>
      <c r="H1510" s="42"/>
      <c r="I1510" s="42"/>
      <c r="J1510" s="42"/>
      <c r="K1510" s="42"/>
      <c r="L1510" s="48"/>
      <c r="M1510" s="48"/>
      <c r="N1510" s="48"/>
      <c r="O1510" s="48"/>
      <c r="P1510" s="42"/>
      <c r="Q1510" s="42"/>
      <c r="R1510" s="42"/>
      <c r="S1510" s="42"/>
      <c r="T1510" s="42"/>
      <c r="U1510" s="42"/>
      <c r="V1510" s="49"/>
      <c r="W1510" s="49"/>
      <c r="X1510" s="49"/>
      <c r="Y1510" s="49"/>
      <c r="Z1510" s="49"/>
      <c r="AA1510" s="49"/>
      <c r="AB1510" s="49"/>
      <c r="AC1510" s="49"/>
      <c r="AD1510" s="49"/>
      <c r="AE1510" s="49"/>
      <c r="AF1510" s="49"/>
      <c r="AG1510" s="49"/>
      <c r="AH1510" s="49"/>
      <c r="AI1510" s="49"/>
      <c r="AJ1510" s="49"/>
      <c r="AK1510" s="49"/>
      <c r="AL1510" s="49"/>
      <c r="AM1510" s="49"/>
      <c r="AN1510" s="49"/>
      <c r="AO1510" s="49"/>
      <c r="AP1510" s="49"/>
      <c r="AQ1510" s="49"/>
      <c r="AR1510" s="49"/>
      <c r="AS1510" s="49"/>
      <c r="AT1510" s="49"/>
      <c r="AU1510" s="49"/>
      <c r="AV1510" s="49"/>
      <c r="AW1510" s="49"/>
      <c r="AX1510" s="50"/>
    </row>
    <row r="1511" spans="1:251" ht="12" customHeight="1">
      <c r="A1511" s="43"/>
      <c r="B1511" s="129" t="s">
        <v>535</v>
      </c>
      <c r="C1511" s="130"/>
      <c r="D1511" s="130"/>
      <c r="E1511" s="130"/>
      <c r="F1511" s="130"/>
      <c r="G1511" s="130"/>
      <c r="H1511" s="130"/>
      <c r="I1511" s="130"/>
      <c r="J1511" s="130"/>
      <c r="K1511" s="130"/>
      <c r="L1511" s="130"/>
      <c r="M1511" s="130"/>
      <c r="N1511" s="130"/>
      <c r="O1511" s="130"/>
      <c r="P1511" s="130"/>
      <c r="Q1511" s="130"/>
      <c r="R1511" s="130"/>
      <c r="S1511" s="130"/>
      <c r="T1511" s="130"/>
      <c r="U1511" s="130"/>
      <c r="V1511" s="130"/>
      <c r="W1511" s="130"/>
      <c r="X1511" s="130"/>
      <c r="Y1511" s="130"/>
      <c r="Z1511" s="130"/>
      <c r="AA1511" s="130"/>
      <c r="AB1511" s="130"/>
      <c r="AC1511" s="130"/>
      <c r="AD1511" s="130"/>
      <c r="AE1511" s="130"/>
      <c r="AF1511" s="130"/>
      <c r="AG1511" s="130"/>
      <c r="AH1511" s="130"/>
      <c r="AI1511" s="130"/>
      <c r="AJ1511" s="130"/>
      <c r="AK1511" s="130"/>
      <c r="AL1511" s="130"/>
      <c r="AM1511" s="130"/>
      <c r="AN1511" s="130"/>
      <c r="AO1511" s="130"/>
      <c r="AP1511" s="130"/>
      <c r="AQ1511" s="130"/>
      <c r="AR1511" s="130"/>
      <c r="AS1511" s="130"/>
      <c r="AT1511" s="130"/>
      <c r="AU1511" s="130"/>
      <c r="AV1511" s="130"/>
      <c r="AW1511" s="130"/>
      <c r="AX1511" s="131"/>
    </row>
    <row r="1512" spans="1:251" ht="12" customHeight="1">
      <c r="A1512" s="43"/>
      <c r="B1512" s="129"/>
      <c r="C1512" s="130"/>
      <c r="D1512" s="130"/>
      <c r="E1512" s="130"/>
      <c r="F1512" s="130"/>
      <c r="G1512" s="130"/>
      <c r="H1512" s="130"/>
      <c r="I1512" s="130"/>
      <c r="J1512" s="130"/>
      <c r="K1512" s="130"/>
      <c r="L1512" s="130"/>
      <c r="M1512" s="130"/>
      <c r="N1512" s="130"/>
      <c r="O1512" s="130"/>
      <c r="P1512" s="130"/>
      <c r="Q1512" s="130"/>
      <c r="R1512" s="130"/>
      <c r="S1512" s="130"/>
      <c r="T1512" s="130"/>
      <c r="U1512" s="130"/>
      <c r="V1512" s="130"/>
      <c r="W1512" s="130"/>
      <c r="X1512" s="130"/>
      <c r="Y1512" s="130"/>
      <c r="Z1512" s="130"/>
      <c r="AA1512" s="130"/>
      <c r="AB1512" s="130"/>
      <c r="AC1512" s="130"/>
      <c r="AD1512" s="130"/>
      <c r="AE1512" s="130"/>
      <c r="AF1512" s="130"/>
      <c r="AG1512" s="130"/>
      <c r="AH1512" s="130"/>
      <c r="AI1512" s="130"/>
      <c r="AJ1512" s="130"/>
      <c r="AK1512" s="130"/>
      <c r="AL1512" s="130"/>
      <c r="AM1512" s="130"/>
      <c r="AN1512" s="130"/>
      <c r="AO1512" s="130"/>
      <c r="AP1512" s="130"/>
      <c r="AQ1512" s="130"/>
      <c r="AR1512" s="130"/>
      <c r="AS1512" s="130"/>
      <c r="AT1512" s="130"/>
      <c r="AU1512" s="130"/>
      <c r="AV1512" s="130"/>
      <c r="AW1512" s="130"/>
      <c r="AX1512" s="131"/>
      <c r="BC1512" s="51"/>
    </row>
    <row r="1513" spans="1:251" ht="12" customHeight="1">
      <c r="A1513" s="43"/>
      <c r="B1513" s="129"/>
      <c r="C1513" s="130"/>
      <c r="D1513" s="130"/>
      <c r="E1513" s="130"/>
      <c r="F1513" s="130"/>
      <c r="G1513" s="130"/>
      <c r="H1513" s="130"/>
      <c r="I1513" s="130"/>
      <c r="J1513" s="130"/>
      <c r="K1513" s="130"/>
      <c r="L1513" s="130"/>
      <c r="M1513" s="130"/>
      <c r="N1513" s="130"/>
      <c r="O1513" s="130"/>
      <c r="P1513" s="130"/>
      <c r="Q1513" s="130"/>
      <c r="R1513" s="130"/>
      <c r="S1513" s="130"/>
      <c r="T1513" s="130"/>
      <c r="U1513" s="130"/>
      <c r="V1513" s="130"/>
      <c r="W1513" s="130"/>
      <c r="X1513" s="130"/>
      <c r="Y1513" s="130"/>
      <c r="Z1513" s="130"/>
      <c r="AA1513" s="130"/>
      <c r="AB1513" s="130"/>
      <c r="AC1513" s="130"/>
      <c r="AD1513" s="130"/>
      <c r="AE1513" s="130"/>
      <c r="AF1513" s="130"/>
      <c r="AG1513" s="130"/>
      <c r="AH1513" s="130"/>
      <c r="AI1513" s="130"/>
      <c r="AJ1513" s="130"/>
      <c r="AK1513" s="130"/>
      <c r="AL1513" s="130"/>
      <c r="AM1513" s="130"/>
      <c r="AN1513" s="130"/>
      <c r="AO1513" s="130"/>
      <c r="AP1513" s="130"/>
      <c r="AQ1513" s="130"/>
      <c r="AR1513" s="130"/>
      <c r="AS1513" s="130"/>
      <c r="AT1513" s="130"/>
      <c r="AU1513" s="130"/>
      <c r="AV1513" s="130"/>
      <c r="AW1513" s="130"/>
      <c r="AX1513" s="131"/>
    </row>
    <row r="1514" spans="1:251" ht="12" customHeight="1">
      <c r="A1514" s="43"/>
      <c r="B1514" s="129"/>
      <c r="C1514" s="130"/>
      <c r="D1514" s="130"/>
      <c r="E1514" s="130"/>
      <c r="F1514" s="130"/>
      <c r="G1514" s="130"/>
      <c r="H1514" s="130"/>
      <c r="I1514" s="130"/>
      <c r="J1514" s="130"/>
      <c r="K1514" s="130"/>
      <c r="L1514" s="130"/>
      <c r="M1514" s="130"/>
      <c r="N1514" s="130"/>
      <c r="O1514" s="130"/>
      <c r="P1514" s="130"/>
      <c r="Q1514" s="130"/>
      <c r="R1514" s="130"/>
      <c r="S1514" s="130"/>
      <c r="T1514" s="130"/>
      <c r="U1514" s="130"/>
      <c r="V1514" s="130"/>
      <c r="W1514" s="130"/>
      <c r="X1514" s="130"/>
      <c r="Y1514" s="130"/>
      <c r="Z1514" s="130"/>
      <c r="AA1514" s="130"/>
      <c r="AB1514" s="130"/>
      <c r="AC1514" s="130"/>
      <c r="AD1514" s="130"/>
      <c r="AE1514" s="130"/>
      <c r="AF1514" s="130"/>
      <c r="AG1514" s="130"/>
      <c r="AH1514" s="130"/>
      <c r="AI1514" s="130"/>
      <c r="AJ1514" s="130"/>
      <c r="AK1514" s="130"/>
      <c r="AL1514" s="130"/>
      <c r="AM1514" s="130"/>
      <c r="AN1514" s="130"/>
      <c r="AO1514" s="130"/>
      <c r="AP1514" s="130"/>
      <c r="AQ1514" s="130"/>
      <c r="AR1514" s="130"/>
      <c r="AS1514" s="130"/>
      <c r="AT1514" s="130"/>
      <c r="AU1514" s="130"/>
      <c r="AV1514" s="130"/>
      <c r="AW1514" s="130"/>
      <c r="AX1514" s="131"/>
    </row>
    <row r="1515" spans="1:251" ht="12" customHeight="1">
      <c r="A1515" s="43"/>
      <c r="B1515" s="129"/>
      <c r="C1515" s="130"/>
      <c r="D1515" s="130"/>
      <c r="E1515" s="130"/>
      <c r="F1515" s="130"/>
      <c r="G1515" s="130"/>
      <c r="H1515" s="130"/>
      <c r="I1515" s="130"/>
      <c r="J1515" s="130"/>
      <c r="K1515" s="130"/>
      <c r="L1515" s="130"/>
      <c r="M1515" s="130"/>
      <c r="N1515" s="130"/>
      <c r="O1515" s="130"/>
      <c r="P1515" s="130"/>
      <c r="Q1515" s="130"/>
      <c r="R1515" s="130"/>
      <c r="S1515" s="130"/>
      <c r="T1515" s="130"/>
      <c r="U1515" s="130"/>
      <c r="V1515" s="130"/>
      <c r="W1515" s="130"/>
      <c r="X1515" s="130"/>
      <c r="Y1515" s="130"/>
      <c r="Z1515" s="130"/>
      <c r="AA1515" s="130"/>
      <c r="AB1515" s="130"/>
      <c r="AC1515" s="130"/>
      <c r="AD1515" s="130"/>
      <c r="AE1515" s="130"/>
      <c r="AF1515" s="130"/>
      <c r="AG1515" s="130"/>
      <c r="AH1515" s="130"/>
      <c r="AI1515" s="130"/>
      <c r="AJ1515" s="130"/>
      <c r="AK1515" s="130"/>
      <c r="AL1515" s="130"/>
      <c r="AM1515" s="130"/>
      <c r="AN1515" s="130"/>
      <c r="AO1515" s="130"/>
      <c r="AP1515" s="130"/>
      <c r="AQ1515" s="130"/>
      <c r="AR1515" s="130"/>
      <c r="AS1515" s="130"/>
      <c r="AT1515" s="130"/>
      <c r="AU1515" s="130"/>
      <c r="AV1515" s="130"/>
      <c r="AW1515" s="130"/>
      <c r="AX1515" s="131"/>
    </row>
    <row r="1516" spans="1:251" ht="15" thickBot="1">
      <c r="A1516" s="52"/>
      <c r="B1516" s="53"/>
      <c r="C1516" s="54"/>
      <c r="D1516" s="54"/>
      <c r="E1516" s="54"/>
      <c r="F1516" s="54"/>
      <c r="G1516" s="54"/>
      <c r="H1516" s="54"/>
      <c r="I1516" s="54"/>
      <c r="J1516" s="54"/>
      <c r="K1516" s="54"/>
      <c r="L1516" s="54"/>
      <c r="M1516" s="54"/>
      <c r="N1516" s="54"/>
      <c r="O1516" s="54"/>
      <c r="P1516" s="54"/>
      <c r="Q1516" s="54"/>
      <c r="R1516" s="54"/>
      <c r="S1516" s="54"/>
      <c r="T1516" s="54"/>
      <c r="U1516" s="54"/>
      <c r="V1516" s="54"/>
      <c r="W1516" s="54"/>
      <c r="X1516" s="54"/>
      <c r="Y1516" s="54"/>
      <c r="Z1516" s="54"/>
      <c r="AA1516" s="54"/>
      <c r="AB1516" s="54"/>
      <c r="AC1516" s="54"/>
      <c r="AD1516" s="54"/>
      <c r="AE1516" s="54"/>
      <c r="AF1516" s="54"/>
      <c r="AG1516" s="54"/>
      <c r="AH1516" s="54"/>
      <c r="AI1516" s="54"/>
      <c r="AJ1516" s="54"/>
      <c r="AK1516" s="54"/>
      <c r="AL1516" s="54"/>
      <c r="AM1516" s="54"/>
      <c r="AN1516" s="54"/>
      <c r="AO1516" s="54"/>
      <c r="AP1516" s="54"/>
      <c r="AQ1516" s="54"/>
      <c r="AR1516" s="54"/>
      <c r="AS1516" s="54"/>
      <c r="AT1516" s="54"/>
      <c r="AU1516" s="54"/>
      <c r="AV1516" s="54"/>
      <c r="AW1516" s="54"/>
      <c r="AX1516" s="55"/>
    </row>
    <row r="1517" spans="1:251">
      <c r="B1517" s="56"/>
    </row>
    <row r="1518" spans="1:251" ht="14.25">
      <c r="B1518" s="45" t="s">
        <v>247</v>
      </c>
      <c r="C1518" s="43"/>
      <c r="D1518" s="43"/>
      <c r="E1518" s="43"/>
      <c r="F1518" s="43"/>
      <c r="G1518" s="43"/>
      <c r="H1518" s="43"/>
      <c r="I1518" s="43"/>
      <c r="J1518" s="43"/>
      <c r="K1518" s="43"/>
      <c r="L1518" s="44"/>
      <c r="M1518" s="44"/>
      <c r="N1518" s="44"/>
      <c r="O1518" s="44"/>
      <c r="P1518" s="43"/>
      <c r="Q1518" s="43"/>
      <c r="R1518" s="43"/>
      <c r="S1518" s="43"/>
      <c r="T1518" s="43"/>
      <c r="U1518" s="43"/>
      <c r="V1518" s="45"/>
      <c r="W1518" s="45"/>
      <c r="X1518" s="45"/>
      <c r="Y1518" s="45"/>
      <c r="Z1518" s="45"/>
      <c r="AA1518" s="45"/>
      <c r="AB1518" s="45"/>
      <c r="AC1518" s="45"/>
      <c r="AD1518" s="45"/>
      <c r="AE1518" s="45"/>
      <c r="AF1518" s="45"/>
      <c r="AG1518" s="45"/>
      <c r="AH1518" s="45"/>
      <c r="AI1518" s="45"/>
      <c r="AJ1518" s="45"/>
      <c r="AK1518" s="45"/>
      <c r="AL1518" s="45"/>
      <c r="AM1518" s="45"/>
      <c r="AN1518" s="45"/>
      <c r="AO1518" s="45"/>
      <c r="AP1518" s="45"/>
      <c r="AQ1518" s="45"/>
      <c r="AR1518" s="45"/>
      <c r="AS1518" s="45"/>
      <c r="AT1518" s="45"/>
      <c r="AU1518" s="45"/>
      <c r="AV1518" s="45"/>
      <c r="AW1518" s="45"/>
      <c r="AX1518" s="45"/>
    </row>
    <row r="1519" spans="1:251" ht="15" thickBot="1">
      <c r="B1519" s="43"/>
      <c r="C1519" s="43"/>
      <c r="D1519" s="43"/>
      <c r="E1519" s="43"/>
      <c r="F1519" s="43"/>
      <c r="G1519" s="43"/>
      <c r="H1519" s="43"/>
      <c r="I1519" s="43"/>
      <c r="J1519" s="43"/>
      <c r="K1519" s="43"/>
      <c r="L1519" s="44"/>
      <c r="M1519" s="44"/>
      <c r="N1519" s="44"/>
      <c r="O1519" s="44"/>
      <c r="P1519" s="43"/>
      <c r="Q1519" s="43"/>
      <c r="R1519" s="43"/>
      <c r="S1519" s="43"/>
      <c r="T1519" s="43"/>
      <c r="U1519" s="43"/>
      <c r="V1519" s="45"/>
      <c r="W1519" s="45"/>
      <c r="X1519" s="45"/>
      <c r="Y1519" s="45"/>
      <c r="Z1519" s="45"/>
      <c r="AA1519" s="45"/>
      <c r="AB1519" s="45"/>
      <c r="AC1519" s="45"/>
      <c r="AD1519" s="45"/>
      <c r="AE1519" s="45"/>
      <c r="AF1519" s="45"/>
      <c r="AG1519" s="45"/>
      <c r="AH1519" s="45"/>
      <c r="AI1519" s="45"/>
      <c r="AJ1519" s="45"/>
      <c r="AK1519" s="45"/>
      <c r="AL1519" s="45"/>
      <c r="AM1519" s="45"/>
      <c r="AN1519" s="45"/>
      <c r="AO1519" s="45"/>
      <c r="AP1519" s="45"/>
      <c r="AQ1519" s="45"/>
      <c r="AR1519" s="45"/>
      <c r="AS1519" s="45"/>
      <c r="AT1519" s="45"/>
      <c r="AU1519" s="45"/>
      <c r="AV1519" s="45"/>
      <c r="AW1519" s="45"/>
      <c r="AX1519" s="57" t="s">
        <v>248</v>
      </c>
    </row>
    <row r="1520" spans="1:251" s="51" customFormat="1" ht="13.5" customHeight="1">
      <c r="A1520" s="43"/>
      <c r="B1520" s="132" t="s">
        <v>249</v>
      </c>
      <c r="C1520" s="133"/>
      <c r="D1520" s="133"/>
      <c r="E1520" s="133"/>
      <c r="F1520" s="133"/>
      <c r="G1520" s="133"/>
      <c r="H1520" s="133"/>
      <c r="I1520" s="133"/>
      <c r="J1520" s="133"/>
      <c r="K1520" s="133"/>
      <c r="L1520" s="133"/>
      <c r="M1520" s="133"/>
      <c r="N1520" s="133"/>
      <c r="O1520" s="133"/>
      <c r="P1520" s="133"/>
      <c r="Q1520" s="133"/>
      <c r="R1520" s="133"/>
      <c r="S1520" s="133"/>
      <c r="T1520" s="133"/>
      <c r="U1520" s="133"/>
      <c r="V1520" s="133"/>
      <c r="W1520" s="133"/>
      <c r="X1520" s="133"/>
      <c r="Y1520" s="133"/>
      <c r="Z1520" s="134"/>
      <c r="AA1520" s="138" t="s">
        <v>250</v>
      </c>
      <c r="AB1520" s="133"/>
      <c r="AC1520" s="133"/>
      <c r="AD1520" s="133"/>
      <c r="AE1520" s="133"/>
      <c r="AF1520" s="133"/>
      <c r="AG1520" s="133"/>
      <c r="AH1520" s="133"/>
      <c r="AI1520" s="134"/>
      <c r="AJ1520" s="138" t="s">
        <v>251</v>
      </c>
      <c r="AK1520" s="133"/>
      <c r="AL1520" s="133"/>
      <c r="AM1520" s="133"/>
      <c r="AN1520" s="133"/>
      <c r="AO1520" s="133"/>
      <c r="AP1520" s="133"/>
      <c r="AQ1520" s="133"/>
      <c r="AR1520" s="134"/>
      <c r="AS1520" s="138" t="s">
        <v>252</v>
      </c>
      <c r="AT1520" s="133"/>
      <c r="AU1520" s="133"/>
      <c r="AV1520" s="133"/>
      <c r="AW1520" s="133"/>
      <c r="AX1520" s="140"/>
      <c r="AY1520" s="37"/>
      <c r="AZ1520" s="37"/>
      <c r="BA1520" s="37"/>
      <c r="BB1520" s="37"/>
      <c r="BC1520" s="37"/>
      <c r="BD1520" s="37"/>
      <c r="BE1520" s="37"/>
      <c r="BF1520" s="37"/>
      <c r="BG1520" s="37"/>
      <c r="BH1520" s="37"/>
      <c r="BI1520" s="37"/>
      <c r="BJ1520" s="37"/>
      <c r="BK1520" s="37"/>
      <c r="BL1520" s="37"/>
      <c r="BM1520" s="37"/>
      <c r="BN1520" s="37"/>
      <c r="BO1520" s="37"/>
      <c r="BP1520" s="37"/>
      <c r="BQ1520" s="37"/>
      <c r="BR1520" s="37"/>
      <c r="BS1520" s="37"/>
      <c r="BT1520" s="37"/>
      <c r="BU1520" s="37"/>
      <c r="BV1520" s="37"/>
      <c r="BW1520" s="37"/>
      <c r="BX1520" s="37"/>
      <c r="BY1520" s="37"/>
      <c r="BZ1520" s="37"/>
      <c r="CA1520" s="37"/>
      <c r="CB1520" s="37"/>
      <c r="CC1520" s="37"/>
      <c r="CD1520" s="37"/>
      <c r="CE1520" s="37"/>
      <c r="CF1520" s="37"/>
      <c r="CG1520" s="37"/>
      <c r="CH1520" s="37"/>
      <c r="CI1520" s="37"/>
      <c r="CJ1520" s="37"/>
      <c r="CK1520" s="37"/>
      <c r="CL1520" s="37"/>
      <c r="CM1520" s="37"/>
      <c r="CN1520" s="37"/>
      <c r="CO1520" s="37"/>
      <c r="CP1520" s="37"/>
      <c r="CQ1520" s="37"/>
      <c r="CR1520" s="37"/>
      <c r="CS1520" s="37"/>
      <c r="CT1520" s="37"/>
      <c r="CU1520" s="37"/>
      <c r="CV1520" s="37"/>
      <c r="CW1520" s="37"/>
      <c r="CX1520" s="37"/>
      <c r="CY1520" s="37"/>
      <c r="CZ1520" s="37"/>
      <c r="DA1520" s="37"/>
      <c r="DB1520" s="37"/>
      <c r="DC1520" s="37"/>
      <c r="DD1520" s="37"/>
      <c r="DE1520" s="37"/>
      <c r="DF1520" s="37"/>
      <c r="DG1520" s="37"/>
      <c r="DH1520" s="37"/>
      <c r="DI1520" s="37"/>
      <c r="DJ1520" s="37"/>
      <c r="DK1520" s="37"/>
      <c r="DL1520" s="37"/>
      <c r="DM1520" s="37"/>
      <c r="DN1520" s="37"/>
      <c r="DO1520" s="37"/>
      <c r="DP1520" s="37"/>
      <c r="DQ1520" s="37"/>
      <c r="DR1520" s="37"/>
      <c r="DS1520" s="37"/>
      <c r="DT1520" s="37"/>
      <c r="DU1520" s="37"/>
      <c r="DV1520" s="37"/>
      <c r="DW1520" s="37"/>
      <c r="DX1520" s="37"/>
      <c r="DY1520" s="37"/>
      <c r="DZ1520" s="37"/>
      <c r="EA1520" s="37"/>
      <c r="EB1520" s="37"/>
      <c r="EC1520" s="37"/>
      <c r="ED1520" s="37"/>
      <c r="EE1520" s="37"/>
      <c r="EF1520" s="37"/>
      <c r="EG1520" s="37"/>
      <c r="EH1520" s="37"/>
      <c r="EI1520" s="37"/>
      <c r="EJ1520" s="37"/>
      <c r="EK1520" s="37"/>
      <c r="EL1520" s="37"/>
      <c r="EM1520" s="37"/>
      <c r="EN1520" s="37"/>
      <c r="EO1520" s="37"/>
      <c r="EP1520" s="37"/>
      <c r="EQ1520" s="37"/>
      <c r="ER1520" s="37"/>
      <c r="ES1520" s="37"/>
      <c r="ET1520" s="37"/>
      <c r="EU1520" s="37"/>
      <c r="EV1520" s="37"/>
      <c r="EW1520" s="37"/>
      <c r="EX1520" s="37"/>
      <c r="EY1520" s="37"/>
      <c r="EZ1520" s="37"/>
      <c r="FA1520" s="37"/>
      <c r="FB1520" s="37"/>
      <c r="FC1520" s="37"/>
      <c r="FD1520" s="37"/>
      <c r="FE1520" s="37"/>
      <c r="FF1520" s="37"/>
      <c r="FG1520" s="37"/>
      <c r="FH1520" s="37"/>
      <c r="FI1520" s="37"/>
      <c r="FJ1520" s="37"/>
      <c r="FK1520" s="37"/>
      <c r="FL1520" s="37"/>
      <c r="FM1520" s="37"/>
      <c r="FN1520" s="37"/>
      <c r="FO1520" s="37"/>
      <c r="FP1520" s="37"/>
      <c r="FQ1520" s="37"/>
      <c r="FR1520" s="37"/>
      <c r="FS1520" s="37"/>
      <c r="FT1520" s="37"/>
      <c r="FU1520" s="37"/>
      <c r="FV1520" s="37"/>
      <c r="FW1520" s="37"/>
      <c r="FX1520" s="37"/>
      <c r="FY1520" s="37"/>
      <c r="FZ1520" s="37"/>
      <c r="GA1520" s="37"/>
      <c r="GB1520" s="37"/>
      <c r="GC1520" s="37"/>
      <c r="GD1520" s="37"/>
      <c r="GE1520" s="37"/>
      <c r="GF1520" s="37"/>
      <c r="GG1520" s="37"/>
      <c r="GH1520" s="37"/>
      <c r="GI1520" s="37"/>
      <c r="GJ1520" s="37"/>
      <c r="GK1520" s="37"/>
      <c r="GL1520" s="37"/>
      <c r="GM1520" s="37"/>
      <c r="GN1520" s="37"/>
      <c r="GO1520" s="37"/>
      <c r="GP1520" s="37"/>
      <c r="GQ1520" s="37"/>
      <c r="GR1520" s="37"/>
      <c r="GS1520" s="37"/>
      <c r="GT1520" s="37"/>
      <c r="GU1520" s="37"/>
      <c r="GV1520" s="37"/>
      <c r="GW1520" s="37"/>
      <c r="GX1520" s="37"/>
      <c r="GY1520" s="37"/>
      <c r="GZ1520" s="37"/>
      <c r="HA1520" s="37"/>
      <c r="HB1520" s="37"/>
      <c r="HC1520" s="37"/>
      <c r="HD1520" s="37"/>
      <c r="HE1520" s="37"/>
      <c r="HF1520" s="37"/>
      <c r="HG1520" s="37"/>
      <c r="HH1520" s="37"/>
      <c r="HI1520" s="37"/>
      <c r="HJ1520" s="37"/>
      <c r="HK1520" s="37"/>
      <c r="HL1520" s="37"/>
      <c r="HM1520" s="37"/>
      <c r="HN1520" s="37"/>
      <c r="HO1520" s="37"/>
      <c r="HP1520" s="37"/>
      <c r="HQ1520" s="37"/>
      <c r="HR1520" s="37"/>
      <c r="HS1520" s="37"/>
      <c r="HT1520" s="37"/>
      <c r="HU1520" s="37"/>
      <c r="HV1520" s="37"/>
      <c r="HW1520" s="37"/>
      <c r="HX1520" s="37"/>
      <c r="HY1520" s="37"/>
      <c r="HZ1520" s="37"/>
      <c r="IA1520" s="37"/>
      <c r="IB1520" s="37"/>
      <c r="IC1520" s="37"/>
      <c r="ID1520" s="37"/>
      <c r="IE1520" s="37"/>
      <c r="IF1520" s="37"/>
      <c r="IG1520" s="37"/>
      <c r="IH1520" s="37"/>
      <c r="II1520" s="37"/>
      <c r="IJ1520" s="37"/>
      <c r="IK1520" s="37"/>
      <c r="IL1520" s="37"/>
      <c r="IM1520" s="37"/>
      <c r="IN1520" s="37"/>
      <c r="IO1520" s="37"/>
      <c r="IP1520" s="37"/>
      <c r="IQ1520" s="37"/>
    </row>
    <row r="1521" spans="1:251" s="51" customFormat="1" ht="13.5">
      <c r="A1521" s="43"/>
      <c r="B1521" s="135"/>
      <c r="C1521" s="136"/>
      <c r="D1521" s="136"/>
      <c r="E1521" s="136"/>
      <c r="F1521" s="136"/>
      <c r="G1521" s="136"/>
      <c r="H1521" s="136"/>
      <c r="I1521" s="136"/>
      <c r="J1521" s="136"/>
      <c r="K1521" s="136"/>
      <c r="L1521" s="136"/>
      <c r="M1521" s="136"/>
      <c r="N1521" s="136"/>
      <c r="O1521" s="136"/>
      <c r="P1521" s="136"/>
      <c r="Q1521" s="136"/>
      <c r="R1521" s="136"/>
      <c r="S1521" s="136"/>
      <c r="T1521" s="136"/>
      <c r="U1521" s="136"/>
      <c r="V1521" s="136"/>
      <c r="W1521" s="136"/>
      <c r="X1521" s="136"/>
      <c r="Y1521" s="136"/>
      <c r="Z1521" s="137"/>
      <c r="AA1521" s="139"/>
      <c r="AB1521" s="136"/>
      <c r="AC1521" s="136"/>
      <c r="AD1521" s="136"/>
      <c r="AE1521" s="136"/>
      <c r="AF1521" s="136"/>
      <c r="AG1521" s="136"/>
      <c r="AH1521" s="136"/>
      <c r="AI1521" s="137"/>
      <c r="AJ1521" s="139"/>
      <c r="AK1521" s="136"/>
      <c r="AL1521" s="136"/>
      <c r="AM1521" s="136"/>
      <c r="AN1521" s="136"/>
      <c r="AO1521" s="136"/>
      <c r="AP1521" s="136"/>
      <c r="AQ1521" s="136"/>
      <c r="AR1521" s="137"/>
      <c r="AS1521" s="139"/>
      <c r="AT1521" s="136"/>
      <c r="AU1521" s="136"/>
      <c r="AV1521" s="136"/>
      <c r="AW1521" s="136"/>
      <c r="AX1521" s="141"/>
      <c r="AY1521" s="37"/>
      <c r="AZ1521" s="37"/>
      <c r="BA1521" s="37"/>
      <c r="BB1521" s="58"/>
      <c r="BC1521" s="59"/>
      <c r="BE1521" s="37"/>
      <c r="BF1521" s="37"/>
      <c r="BG1521" s="37"/>
      <c r="BH1521" s="37"/>
      <c r="BI1521" s="37"/>
      <c r="BJ1521" s="37"/>
      <c r="BK1521" s="37"/>
      <c r="BL1521" s="37"/>
      <c r="BM1521" s="37"/>
      <c r="BN1521" s="37"/>
      <c r="BO1521" s="37"/>
      <c r="BP1521" s="37"/>
      <c r="BQ1521" s="37"/>
      <c r="BR1521" s="37"/>
      <c r="BS1521" s="37"/>
      <c r="BT1521" s="37"/>
      <c r="BU1521" s="37"/>
      <c r="BV1521" s="37"/>
      <c r="BW1521" s="37"/>
      <c r="BX1521" s="37"/>
      <c r="BY1521" s="37"/>
      <c r="BZ1521" s="37"/>
      <c r="CA1521" s="37"/>
      <c r="CB1521" s="37"/>
      <c r="CC1521" s="37"/>
      <c r="CD1521" s="37"/>
      <c r="CE1521" s="37"/>
      <c r="CF1521" s="37"/>
      <c r="CG1521" s="37"/>
      <c r="CH1521" s="37"/>
      <c r="CI1521" s="37"/>
      <c r="CJ1521" s="37"/>
      <c r="CK1521" s="37"/>
      <c r="CL1521" s="37"/>
      <c r="CM1521" s="37"/>
      <c r="CN1521" s="37"/>
      <c r="CO1521" s="37"/>
      <c r="CP1521" s="37"/>
      <c r="CQ1521" s="37"/>
      <c r="CR1521" s="37"/>
      <c r="CS1521" s="37"/>
      <c r="CT1521" s="37"/>
      <c r="CU1521" s="37"/>
      <c r="CV1521" s="37"/>
      <c r="CW1521" s="37"/>
      <c r="CX1521" s="37"/>
      <c r="CY1521" s="37"/>
      <c r="CZ1521" s="37"/>
      <c r="DA1521" s="37"/>
      <c r="DB1521" s="37"/>
      <c r="DC1521" s="37"/>
      <c r="DD1521" s="37"/>
      <c r="DE1521" s="37"/>
      <c r="DF1521" s="37"/>
      <c r="DG1521" s="37"/>
      <c r="DH1521" s="37"/>
      <c r="DI1521" s="37"/>
      <c r="DJ1521" s="37"/>
      <c r="DK1521" s="37"/>
      <c r="DL1521" s="37"/>
      <c r="DM1521" s="37"/>
      <c r="DN1521" s="37"/>
      <c r="DO1521" s="37"/>
      <c r="DP1521" s="37"/>
      <c r="DQ1521" s="37"/>
      <c r="DR1521" s="37"/>
      <c r="DS1521" s="37"/>
      <c r="DT1521" s="37"/>
      <c r="DU1521" s="37"/>
      <c r="DV1521" s="37"/>
      <c r="DW1521" s="37"/>
      <c r="DX1521" s="37"/>
      <c r="DY1521" s="37"/>
      <c r="DZ1521" s="37"/>
      <c r="EA1521" s="37"/>
      <c r="EB1521" s="37"/>
      <c r="EC1521" s="37"/>
      <c r="ED1521" s="37"/>
      <c r="EE1521" s="37"/>
      <c r="EF1521" s="37"/>
      <c r="EG1521" s="37"/>
      <c r="EH1521" s="37"/>
      <c r="EI1521" s="37"/>
      <c r="EJ1521" s="37"/>
      <c r="EK1521" s="37"/>
      <c r="EL1521" s="37"/>
      <c r="EM1521" s="37"/>
      <c r="EN1521" s="37"/>
      <c r="EO1521" s="37"/>
      <c r="EP1521" s="37"/>
      <c r="EQ1521" s="37"/>
      <c r="ER1521" s="37"/>
      <c r="ES1521" s="37"/>
      <c r="ET1521" s="37"/>
      <c r="EU1521" s="37"/>
      <c r="EV1521" s="37"/>
      <c r="EW1521" s="37"/>
      <c r="EX1521" s="37"/>
      <c r="EY1521" s="37"/>
      <c r="EZ1521" s="37"/>
      <c r="FA1521" s="37"/>
      <c r="FB1521" s="37"/>
      <c r="FC1521" s="37"/>
      <c r="FD1521" s="37"/>
      <c r="FE1521" s="37"/>
      <c r="FF1521" s="37"/>
      <c r="FG1521" s="37"/>
      <c r="FH1521" s="37"/>
      <c r="FI1521" s="37"/>
      <c r="FJ1521" s="37"/>
      <c r="FK1521" s="37"/>
      <c r="FL1521" s="37"/>
      <c r="FM1521" s="37"/>
      <c r="FN1521" s="37"/>
      <c r="FO1521" s="37"/>
      <c r="FP1521" s="37"/>
      <c r="FQ1521" s="37"/>
      <c r="FR1521" s="37"/>
      <c r="FS1521" s="37"/>
      <c r="FT1521" s="37"/>
      <c r="FU1521" s="37"/>
      <c r="FV1521" s="37"/>
      <c r="FW1521" s="37"/>
      <c r="FX1521" s="37"/>
      <c r="FY1521" s="37"/>
      <c r="FZ1521" s="37"/>
      <c r="GA1521" s="37"/>
      <c r="GB1521" s="37"/>
      <c r="GC1521" s="37"/>
      <c r="GD1521" s="37"/>
      <c r="GE1521" s="37"/>
      <c r="GF1521" s="37"/>
      <c r="GG1521" s="37"/>
      <c r="GH1521" s="37"/>
      <c r="GI1521" s="37"/>
      <c r="GJ1521" s="37"/>
      <c r="GK1521" s="37"/>
      <c r="GL1521" s="37"/>
      <c r="GM1521" s="37"/>
      <c r="GN1521" s="37"/>
      <c r="GO1521" s="37"/>
      <c r="GP1521" s="37"/>
      <c r="GQ1521" s="37"/>
      <c r="GR1521" s="37"/>
      <c r="GS1521" s="37"/>
      <c r="GT1521" s="37"/>
      <c r="GU1521" s="37"/>
      <c r="GV1521" s="37"/>
      <c r="GW1521" s="37"/>
      <c r="GX1521" s="37"/>
      <c r="GY1521" s="37"/>
      <c r="GZ1521" s="37"/>
      <c r="HA1521" s="37"/>
      <c r="HB1521" s="37"/>
      <c r="HC1521" s="37"/>
      <c r="HD1521" s="37"/>
      <c r="HE1521" s="37"/>
      <c r="HF1521" s="37"/>
      <c r="HG1521" s="37"/>
      <c r="HH1521" s="37"/>
      <c r="HI1521" s="37"/>
      <c r="HJ1521" s="37"/>
      <c r="HK1521" s="37"/>
      <c r="HL1521" s="37"/>
      <c r="HM1521" s="37"/>
      <c r="HN1521" s="37"/>
      <c r="HO1521" s="37"/>
      <c r="HP1521" s="37"/>
      <c r="HQ1521" s="37"/>
      <c r="HR1521" s="37"/>
      <c r="HS1521" s="37"/>
      <c r="HT1521" s="37"/>
      <c r="HU1521" s="37"/>
      <c r="HV1521" s="37"/>
      <c r="HW1521" s="37"/>
      <c r="HX1521" s="37"/>
      <c r="HY1521" s="37"/>
      <c r="HZ1521" s="37"/>
      <c r="IA1521" s="37"/>
      <c r="IB1521" s="37"/>
      <c r="IC1521" s="37"/>
      <c r="ID1521" s="37"/>
      <c r="IE1521" s="37"/>
      <c r="IF1521" s="37"/>
      <c r="IG1521" s="37"/>
      <c r="IH1521" s="37"/>
      <c r="II1521" s="37"/>
      <c r="IJ1521" s="37"/>
      <c r="IK1521" s="37"/>
      <c r="IL1521" s="37"/>
      <c r="IM1521" s="37"/>
      <c r="IN1521" s="37"/>
      <c r="IO1521" s="37"/>
      <c r="IP1521" s="37"/>
      <c r="IQ1521" s="37"/>
    </row>
    <row r="1522" spans="1:251" s="51" customFormat="1" ht="18.75" customHeight="1">
      <c r="A1522" s="43"/>
      <c r="B1522" s="60"/>
      <c r="C1522" s="104" t="s">
        <v>536</v>
      </c>
      <c r="D1522" s="105"/>
      <c r="E1522" s="105"/>
      <c r="F1522" s="105"/>
      <c r="G1522" s="105"/>
      <c r="H1522" s="105"/>
      <c r="I1522" s="105"/>
      <c r="J1522" s="105"/>
      <c r="K1522" s="105"/>
      <c r="L1522" s="105"/>
      <c r="M1522" s="105"/>
      <c r="N1522" s="105"/>
      <c r="O1522" s="105"/>
      <c r="P1522" s="105"/>
      <c r="Q1522" s="105"/>
      <c r="R1522" s="105"/>
      <c r="S1522" s="105"/>
      <c r="T1522" s="105"/>
      <c r="U1522" s="105"/>
      <c r="V1522" s="105"/>
      <c r="W1522" s="105"/>
      <c r="X1522" s="105"/>
      <c r="Y1522" s="105"/>
      <c r="Z1522" s="106"/>
      <c r="AA1522" s="107">
        <v>79753</v>
      </c>
      <c r="AB1522" s="108"/>
      <c r="AC1522" s="108"/>
      <c r="AD1522" s="108"/>
      <c r="AE1522" s="108"/>
      <c r="AF1522" s="108"/>
      <c r="AG1522" s="108"/>
      <c r="AH1522" s="108"/>
      <c r="AI1522" s="109"/>
      <c r="AJ1522" s="107">
        <v>83179</v>
      </c>
      <c r="AK1522" s="108"/>
      <c r="AL1522" s="108"/>
      <c r="AM1522" s="108"/>
      <c r="AN1522" s="108"/>
      <c r="AO1522" s="108"/>
      <c r="AP1522" s="108"/>
      <c r="AQ1522" s="108"/>
      <c r="AR1522" s="109"/>
      <c r="AS1522" s="110"/>
      <c r="AT1522" s="111"/>
      <c r="AU1522" s="111"/>
      <c r="AV1522" s="111"/>
      <c r="AW1522" s="111"/>
      <c r="AX1522" s="112"/>
      <c r="AY1522" s="37"/>
      <c r="AZ1522" s="37"/>
      <c r="BA1522" s="37"/>
      <c r="BB1522" s="37"/>
      <c r="BC1522" s="37"/>
      <c r="BD1522" s="37"/>
      <c r="BE1522" s="37"/>
      <c r="BF1522" s="37"/>
      <c r="BG1522" s="37"/>
      <c r="BH1522" s="37"/>
      <c r="BI1522" s="37"/>
      <c r="BJ1522" s="37"/>
      <c r="BK1522" s="37"/>
      <c r="BL1522" s="37"/>
      <c r="BM1522" s="37"/>
      <c r="BN1522" s="37"/>
      <c r="BO1522" s="37"/>
      <c r="BP1522" s="37"/>
      <c r="BQ1522" s="37"/>
      <c r="BR1522" s="37"/>
      <c r="BS1522" s="37"/>
      <c r="BT1522" s="37"/>
      <c r="BU1522" s="37"/>
      <c r="BV1522" s="37"/>
      <c r="BW1522" s="37"/>
      <c r="BX1522" s="37"/>
      <c r="BY1522" s="37"/>
      <c r="BZ1522" s="37"/>
      <c r="CA1522" s="37"/>
      <c r="CB1522" s="37"/>
      <c r="CC1522" s="37"/>
      <c r="CD1522" s="37"/>
      <c r="CE1522" s="37"/>
      <c r="CF1522" s="37"/>
      <c r="CG1522" s="37"/>
      <c r="CH1522" s="37"/>
      <c r="CI1522" s="37"/>
      <c r="CJ1522" s="37"/>
      <c r="CK1522" s="37"/>
      <c r="CL1522" s="37"/>
      <c r="CM1522" s="37"/>
      <c r="CN1522" s="37"/>
      <c r="CO1522" s="37"/>
      <c r="CP1522" s="37"/>
      <c r="CQ1522" s="37"/>
      <c r="CR1522" s="37"/>
      <c r="CS1522" s="37"/>
      <c r="CT1522" s="37"/>
      <c r="CU1522" s="37"/>
      <c r="CV1522" s="37"/>
      <c r="CW1522" s="37"/>
      <c r="CX1522" s="37"/>
      <c r="CY1522" s="37"/>
      <c r="CZ1522" s="37"/>
      <c r="DA1522" s="37"/>
      <c r="DB1522" s="37"/>
      <c r="DC1522" s="37"/>
      <c r="DD1522" s="37"/>
      <c r="DE1522" s="37"/>
      <c r="DF1522" s="37"/>
      <c r="DG1522" s="37"/>
      <c r="DH1522" s="37"/>
      <c r="DI1522" s="37"/>
      <c r="DJ1522" s="37"/>
      <c r="DK1522" s="37"/>
      <c r="DL1522" s="37"/>
      <c r="DM1522" s="37"/>
      <c r="DN1522" s="37"/>
      <c r="DO1522" s="37"/>
      <c r="DP1522" s="37"/>
      <c r="DQ1522" s="37"/>
      <c r="DR1522" s="37"/>
      <c r="DS1522" s="37"/>
      <c r="DT1522" s="37"/>
      <c r="DU1522" s="37"/>
      <c r="DV1522" s="37"/>
      <c r="DW1522" s="37"/>
      <c r="DX1522" s="37"/>
      <c r="DY1522" s="37"/>
      <c r="DZ1522" s="37"/>
      <c r="EA1522" s="37"/>
      <c r="EB1522" s="37"/>
      <c r="EC1522" s="37"/>
      <c r="ED1522" s="37"/>
      <c r="EE1522" s="37"/>
      <c r="EF1522" s="37"/>
      <c r="EG1522" s="37"/>
      <c r="EH1522" s="37"/>
      <c r="EI1522" s="37"/>
      <c r="EJ1522" s="37"/>
      <c r="EK1522" s="37"/>
      <c r="EL1522" s="37"/>
      <c r="EM1522" s="37"/>
      <c r="EN1522" s="37"/>
      <c r="EO1522" s="37"/>
      <c r="EP1522" s="37"/>
      <c r="EQ1522" s="37"/>
      <c r="ER1522" s="37"/>
      <c r="ES1522" s="37"/>
      <c r="ET1522" s="37"/>
      <c r="EU1522" s="37"/>
      <c r="EV1522" s="37"/>
      <c r="EW1522" s="37"/>
      <c r="EX1522" s="37"/>
      <c r="EY1522" s="37"/>
      <c r="EZ1522" s="37"/>
      <c r="FA1522" s="37"/>
      <c r="FB1522" s="37"/>
      <c r="FC1522" s="37"/>
      <c r="FD1522" s="37"/>
      <c r="FE1522" s="37"/>
      <c r="FF1522" s="37"/>
      <c r="FG1522" s="37"/>
      <c r="FH1522" s="37"/>
      <c r="FI1522" s="37"/>
      <c r="FJ1522" s="37"/>
      <c r="FK1522" s="37"/>
      <c r="FL1522" s="37"/>
      <c r="FM1522" s="37"/>
      <c r="FN1522" s="37"/>
      <c r="FO1522" s="37"/>
      <c r="FP1522" s="37"/>
      <c r="FQ1522" s="37"/>
      <c r="FR1522" s="37"/>
      <c r="FS1522" s="37"/>
      <c r="FT1522" s="37"/>
      <c r="FU1522" s="37"/>
      <c r="FV1522" s="37"/>
      <c r="FW1522" s="37"/>
      <c r="FX1522" s="37"/>
      <c r="FY1522" s="37"/>
      <c r="FZ1522" s="37"/>
      <c r="GA1522" s="37"/>
      <c r="GB1522" s="37"/>
      <c r="GC1522" s="37"/>
      <c r="GD1522" s="37"/>
      <c r="GE1522" s="37"/>
      <c r="GF1522" s="37"/>
      <c r="GG1522" s="37"/>
      <c r="GH1522" s="37"/>
      <c r="GI1522" s="37"/>
      <c r="GJ1522" s="37"/>
      <c r="GK1522" s="37"/>
      <c r="GL1522" s="37"/>
      <c r="GM1522" s="37"/>
      <c r="GN1522" s="37"/>
      <c r="GO1522" s="37"/>
      <c r="GP1522" s="37"/>
      <c r="GQ1522" s="37"/>
      <c r="GR1522" s="37"/>
      <c r="GS1522" s="37"/>
      <c r="GT1522" s="37"/>
      <c r="GU1522" s="37"/>
      <c r="GV1522" s="37"/>
      <c r="GW1522" s="37"/>
      <c r="GX1522" s="37"/>
      <c r="GY1522" s="37"/>
      <c r="GZ1522" s="37"/>
      <c r="HA1522" s="37"/>
      <c r="HB1522" s="37"/>
      <c r="HC1522" s="37"/>
      <c r="HD1522" s="37"/>
      <c r="HE1522" s="37"/>
      <c r="HF1522" s="37"/>
      <c r="HG1522" s="37"/>
      <c r="HH1522" s="37"/>
      <c r="HI1522" s="37"/>
      <c r="HJ1522" s="37"/>
      <c r="HK1522" s="37"/>
      <c r="HL1522" s="37"/>
      <c r="HM1522" s="37"/>
      <c r="HN1522" s="37"/>
      <c r="HO1522" s="37"/>
      <c r="HP1522" s="37"/>
      <c r="HQ1522" s="37"/>
      <c r="HR1522" s="37"/>
      <c r="HS1522" s="37"/>
      <c r="HT1522" s="37"/>
      <c r="HU1522" s="37"/>
      <c r="HV1522" s="37"/>
      <c r="HW1522" s="37"/>
      <c r="HX1522" s="37"/>
      <c r="HY1522" s="37"/>
      <c r="HZ1522" s="37"/>
      <c r="IA1522" s="37"/>
      <c r="IB1522" s="37"/>
      <c r="IC1522" s="37"/>
      <c r="ID1522" s="37"/>
      <c r="IE1522" s="37"/>
      <c r="IF1522" s="37"/>
      <c r="IG1522" s="37"/>
      <c r="IH1522" s="37"/>
      <c r="II1522" s="37"/>
      <c r="IJ1522" s="37"/>
      <c r="IK1522" s="37"/>
      <c r="IL1522" s="37"/>
      <c r="IM1522" s="37"/>
      <c r="IN1522" s="37"/>
      <c r="IO1522" s="37"/>
      <c r="IP1522" s="37"/>
      <c r="IQ1522" s="37"/>
    </row>
    <row r="1523" spans="1:251" s="51" customFormat="1" ht="18.75" customHeight="1">
      <c r="A1523" s="43"/>
      <c r="B1523" s="60"/>
      <c r="C1523" s="104" t="s">
        <v>537</v>
      </c>
      <c r="D1523" s="105"/>
      <c r="E1523" s="105"/>
      <c r="F1523" s="105"/>
      <c r="G1523" s="105"/>
      <c r="H1523" s="105"/>
      <c r="I1523" s="105"/>
      <c r="J1523" s="105"/>
      <c r="K1523" s="105"/>
      <c r="L1523" s="105"/>
      <c r="M1523" s="105"/>
      <c r="N1523" s="105"/>
      <c r="O1523" s="105"/>
      <c r="P1523" s="105"/>
      <c r="Q1523" s="105"/>
      <c r="R1523" s="105"/>
      <c r="S1523" s="105"/>
      <c r="T1523" s="105"/>
      <c r="U1523" s="105"/>
      <c r="V1523" s="105"/>
      <c r="W1523" s="105"/>
      <c r="X1523" s="105"/>
      <c r="Y1523" s="105"/>
      <c r="Z1523" s="106"/>
      <c r="AA1523" s="107">
        <v>50031</v>
      </c>
      <c r="AB1523" s="108"/>
      <c r="AC1523" s="108"/>
      <c r="AD1523" s="108"/>
      <c r="AE1523" s="108"/>
      <c r="AF1523" s="108"/>
      <c r="AG1523" s="108"/>
      <c r="AH1523" s="108"/>
      <c r="AI1523" s="109"/>
      <c r="AJ1523" s="107">
        <v>52681</v>
      </c>
      <c r="AK1523" s="108"/>
      <c r="AL1523" s="108"/>
      <c r="AM1523" s="108"/>
      <c r="AN1523" s="108"/>
      <c r="AO1523" s="108"/>
      <c r="AP1523" s="108"/>
      <c r="AQ1523" s="108"/>
      <c r="AR1523" s="109"/>
      <c r="AS1523" s="110"/>
      <c r="AT1523" s="111"/>
      <c r="AU1523" s="111"/>
      <c r="AV1523" s="111"/>
      <c r="AW1523" s="111"/>
      <c r="AX1523" s="112"/>
      <c r="AY1523" s="37"/>
      <c r="AZ1523" s="37"/>
      <c r="BA1523" s="37"/>
      <c r="BB1523" s="37"/>
      <c r="BC1523" s="37"/>
      <c r="BD1523" s="37"/>
      <c r="BE1523" s="37"/>
      <c r="BF1523" s="37"/>
      <c r="BG1523" s="37"/>
      <c r="BH1523" s="37"/>
      <c r="BI1523" s="37"/>
      <c r="BJ1523" s="37"/>
      <c r="BK1523" s="37"/>
      <c r="BL1523" s="37"/>
      <c r="BM1523" s="37"/>
      <c r="BN1523" s="37"/>
      <c r="BO1523" s="37"/>
      <c r="BP1523" s="37"/>
      <c r="BQ1523" s="37"/>
      <c r="BR1523" s="37"/>
      <c r="BS1523" s="37"/>
      <c r="BT1523" s="37"/>
      <c r="BU1523" s="37"/>
      <c r="BV1523" s="37"/>
      <c r="BW1523" s="37"/>
      <c r="BX1523" s="37"/>
      <c r="BY1523" s="37"/>
      <c r="BZ1523" s="37"/>
      <c r="CA1523" s="37"/>
      <c r="CB1523" s="37"/>
      <c r="CC1523" s="37"/>
      <c r="CD1523" s="37"/>
      <c r="CE1523" s="37"/>
      <c r="CF1523" s="37"/>
      <c r="CG1523" s="37"/>
      <c r="CH1523" s="37"/>
      <c r="CI1523" s="37"/>
      <c r="CJ1523" s="37"/>
      <c r="CK1523" s="37"/>
      <c r="CL1523" s="37"/>
      <c r="CM1523" s="37"/>
      <c r="CN1523" s="37"/>
      <c r="CO1523" s="37"/>
      <c r="CP1523" s="37"/>
      <c r="CQ1523" s="37"/>
      <c r="CR1523" s="37"/>
      <c r="CS1523" s="37"/>
      <c r="CT1523" s="37"/>
      <c r="CU1523" s="37"/>
      <c r="CV1523" s="37"/>
      <c r="CW1523" s="37"/>
      <c r="CX1523" s="37"/>
      <c r="CY1523" s="37"/>
      <c r="CZ1523" s="37"/>
      <c r="DA1523" s="37"/>
      <c r="DB1523" s="37"/>
      <c r="DC1523" s="37"/>
      <c r="DD1523" s="37"/>
      <c r="DE1523" s="37"/>
      <c r="DF1523" s="37"/>
      <c r="DG1523" s="37"/>
      <c r="DH1523" s="37"/>
      <c r="DI1523" s="37"/>
      <c r="DJ1523" s="37"/>
      <c r="DK1523" s="37"/>
      <c r="DL1523" s="37"/>
      <c r="DM1523" s="37"/>
      <c r="DN1523" s="37"/>
      <c r="DO1523" s="37"/>
      <c r="DP1523" s="37"/>
      <c r="DQ1523" s="37"/>
      <c r="DR1523" s="37"/>
      <c r="DS1523" s="37"/>
      <c r="DT1523" s="37"/>
      <c r="DU1523" s="37"/>
      <c r="DV1523" s="37"/>
      <c r="DW1523" s="37"/>
      <c r="DX1523" s="37"/>
      <c r="DY1523" s="37"/>
      <c r="DZ1523" s="37"/>
      <c r="EA1523" s="37"/>
      <c r="EB1523" s="37"/>
      <c r="EC1523" s="37"/>
      <c r="ED1523" s="37"/>
      <c r="EE1523" s="37"/>
      <c r="EF1523" s="37"/>
      <c r="EG1523" s="37"/>
      <c r="EH1523" s="37"/>
      <c r="EI1523" s="37"/>
      <c r="EJ1523" s="37"/>
      <c r="EK1523" s="37"/>
      <c r="EL1523" s="37"/>
      <c r="EM1523" s="37"/>
      <c r="EN1523" s="37"/>
      <c r="EO1523" s="37"/>
      <c r="EP1523" s="37"/>
      <c r="EQ1523" s="37"/>
      <c r="ER1523" s="37"/>
      <c r="ES1523" s="37"/>
      <c r="ET1523" s="37"/>
      <c r="EU1523" s="37"/>
      <c r="EV1523" s="37"/>
      <c r="EW1523" s="37"/>
      <c r="EX1523" s="37"/>
      <c r="EY1523" s="37"/>
      <c r="EZ1523" s="37"/>
      <c r="FA1523" s="37"/>
      <c r="FB1523" s="37"/>
      <c r="FC1523" s="37"/>
      <c r="FD1523" s="37"/>
      <c r="FE1523" s="37"/>
      <c r="FF1523" s="37"/>
      <c r="FG1523" s="37"/>
      <c r="FH1523" s="37"/>
      <c r="FI1523" s="37"/>
      <c r="FJ1523" s="37"/>
      <c r="FK1523" s="37"/>
      <c r="FL1523" s="37"/>
      <c r="FM1523" s="37"/>
      <c r="FN1523" s="37"/>
      <c r="FO1523" s="37"/>
      <c r="FP1523" s="37"/>
      <c r="FQ1523" s="37"/>
      <c r="FR1523" s="37"/>
      <c r="FS1523" s="37"/>
      <c r="FT1523" s="37"/>
      <c r="FU1523" s="37"/>
      <c r="FV1523" s="37"/>
      <c r="FW1523" s="37"/>
      <c r="FX1523" s="37"/>
      <c r="FY1523" s="37"/>
      <c r="FZ1523" s="37"/>
      <c r="GA1523" s="37"/>
      <c r="GB1523" s="37"/>
      <c r="GC1523" s="37"/>
      <c r="GD1523" s="37"/>
      <c r="GE1523" s="37"/>
      <c r="GF1523" s="37"/>
      <c r="GG1523" s="37"/>
      <c r="GH1523" s="37"/>
      <c r="GI1523" s="37"/>
      <c r="GJ1523" s="37"/>
      <c r="GK1523" s="37"/>
      <c r="GL1523" s="37"/>
      <c r="GM1523" s="37"/>
      <c r="GN1523" s="37"/>
      <c r="GO1523" s="37"/>
      <c r="GP1523" s="37"/>
      <c r="GQ1523" s="37"/>
      <c r="GR1523" s="37"/>
      <c r="GS1523" s="37"/>
      <c r="GT1523" s="37"/>
      <c r="GU1523" s="37"/>
      <c r="GV1523" s="37"/>
      <c r="GW1523" s="37"/>
      <c r="GX1523" s="37"/>
      <c r="GY1523" s="37"/>
      <c r="GZ1523" s="37"/>
      <c r="HA1523" s="37"/>
      <c r="HB1523" s="37"/>
      <c r="HC1523" s="37"/>
      <c r="HD1523" s="37"/>
      <c r="HE1523" s="37"/>
      <c r="HF1523" s="37"/>
      <c r="HG1523" s="37"/>
      <c r="HH1523" s="37"/>
      <c r="HI1523" s="37"/>
      <c r="HJ1523" s="37"/>
      <c r="HK1523" s="37"/>
      <c r="HL1523" s="37"/>
      <c r="HM1523" s="37"/>
      <c r="HN1523" s="37"/>
      <c r="HO1523" s="37"/>
      <c r="HP1523" s="37"/>
      <c r="HQ1523" s="37"/>
      <c r="HR1523" s="37"/>
      <c r="HS1523" s="37"/>
      <c r="HT1523" s="37"/>
      <c r="HU1523" s="37"/>
      <c r="HV1523" s="37"/>
      <c r="HW1523" s="37"/>
      <c r="HX1523" s="37"/>
      <c r="HY1523" s="37"/>
      <c r="HZ1523" s="37"/>
      <c r="IA1523" s="37"/>
      <c r="IB1523" s="37"/>
      <c r="IC1523" s="37"/>
      <c r="ID1523" s="37"/>
      <c r="IE1523" s="37"/>
      <c r="IF1523" s="37"/>
      <c r="IG1523" s="37"/>
      <c r="IH1523" s="37"/>
      <c r="II1523" s="37"/>
      <c r="IJ1523" s="37"/>
      <c r="IK1523" s="37"/>
      <c r="IL1523" s="37"/>
      <c r="IM1523" s="37"/>
      <c r="IN1523" s="37"/>
      <c r="IO1523" s="37"/>
      <c r="IP1523" s="37"/>
      <c r="IQ1523" s="37"/>
    </row>
    <row r="1524" spans="1:251" s="51" customFormat="1" ht="18.75" customHeight="1" thickBot="1">
      <c r="A1524" s="52"/>
      <c r="B1524" s="113" t="s">
        <v>253</v>
      </c>
      <c r="C1524" s="114"/>
      <c r="D1524" s="114"/>
      <c r="E1524" s="114"/>
      <c r="F1524" s="114"/>
      <c r="G1524" s="114"/>
      <c r="H1524" s="114"/>
      <c r="I1524" s="114"/>
      <c r="J1524" s="114"/>
      <c r="K1524" s="114"/>
      <c r="L1524" s="114"/>
      <c r="M1524" s="114"/>
      <c r="N1524" s="114"/>
      <c r="O1524" s="114"/>
      <c r="P1524" s="114"/>
      <c r="Q1524" s="114"/>
      <c r="R1524" s="114"/>
      <c r="S1524" s="114"/>
      <c r="T1524" s="114"/>
      <c r="U1524" s="114"/>
      <c r="V1524" s="114"/>
      <c r="W1524" s="114"/>
      <c r="X1524" s="114"/>
      <c r="Y1524" s="114"/>
      <c r="Z1524" s="115"/>
      <c r="AA1524" s="116">
        <f>SUM($AA$1522:$AA$1523)</f>
        <v>129784</v>
      </c>
      <c r="AB1524" s="117"/>
      <c r="AC1524" s="117"/>
      <c r="AD1524" s="117"/>
      <c r="AE1524" s="117"/>
      <c r="AF1524" s="117"/>
      <c r="AG1524" s="117"/>
      <c r="AH1524" s="117"/>
      <c r="AI1524" s="118"/>
      <c r="AJ1524" s="116">
        <f>SUM($AJ$1522:$AJ$1523)</f>
        <v>135860</v>
      </c>
      <c r="AK1524" s="117"/>
      <c r="AL1524" s="117"/>
      <c r="AM1524" s="117"/>
      <c r="AN1524" s="117"/>
      <c r="AO1524" s="117"/>
      <c r="AP1524" s="117"/>
      <c r="AQ1524" s="117"/>
      <c r="AR1524" s="118"/>
      <c r="AS1524" s="119"/>
      <c r="AT1524" s="120"/>
      <c r="AU1524" s="120"/>
      <c r="AV1524" s="120"/>
      <c r="AW1524" s="120"/>
      <c r="AX1524" s="121"/>
      <c r="AY1524" s="37"/>
      <c r="AZ1524" s="37"/>
      <c r="BA1524" s="37"/>
      <c r="BB1524" s="37"/>
      <c r="BC1524" s="37"/>
      <c r="BD1524" s="37"/>
      <c r="BE1524" s="37"/>
      <c r="BF1524" s="37"/>
      <c r="BG1524" s="37"/>
      <c r="BH1524" s="37"/>
      <c r="BI1524" s="37"/>
      <c r="BJ1524" s="37"/>
      <c r="BK1524" s="37"/>
      <c r="BL1524" s="37"/>
      <c r="BM1524" s="37"/>
      <c r="BN1524" s="37"/>
      <c r="BO1524" s="37"/>
      <c r="BP1524" s="37"/>
      <c r="BQ1524" s="37"/>
      <c r="BR1524" s="37"/>
      <c r="BS1524" s="37"/>
      <c r="BT1524" s="37"/>
      <c r="BU1524" s="37"/>
      <c r="BV1524" s="37"/>
      <c r="BW1524" s="37"/>
      <c r="BX1524" s="37"/>
      <c r="BY1524" s="37"/>
      <c r="BZ1524" s="37"/>
      <c r="CA1524" s="37"/>
      <c r="CB1524" s="37"/>
      <c r="CC1524" s="37"/>
      <c r="CD1524" s="37"/>
      <c r="CE1524" s="37"/>
      <c r="CF1524" s="37"/>
      <c r="CG1524" s="37"/>
      <c r="CH1524" s="37"/>
      <c r="CI1524" s="37"/>
      <c r="CJ1524" s="37"/>
      <c r="CK1524" s="37"/>
      <c r="CL1524" s="37"/>
      <c r="CM1524" s="37"/>
      <c r="CN1524" s="37"/>
      <c r="CO1524" s="37"/>
      <c r="CP1524" s="37"/>
      <c r="CQ1524" s="37"/>
      <c r="CR1524" s="37"/>
      <c r="CS1524" s="37"/>
      <c r="CT1524" s="37"/>
      <c r="CU1524" s="37"/>
      <c r="CV1524" s="37"/>
      <c r="CW1524" s="37"/>
      <c r="CX1524" s="37"/>
      <c r="CY1524" s="37"/>
      <c r="CZ1524" s="37"/>
      <c r="DA1524" s="37"/>
      <c r="DB1524" s="37"/>
      <c r="DC1524" s="37"/>
      <c r="DD1524" s="37"/>
      <c r="DE1524" s="37"/>
      <c r="DF1524" s="37"/>
      <c r="DG1524" s="37"/>
      <c r="DH1524" s="37"/>
      <c r="DI1524" s="37"/>
      <c r="DJ1524" s="37"/>
      <c r="DK1524" s="37"/>
      <c r="DL1524" s="37"/>
      <c r="DM1524" s="37"/>
      <c r="DN1524" s="37"/>
      <c r="DO1524" s="37"/>
      <c r="DP1524" s="37"/>
      <c r="DQ1524" s="37"/>
      <c r="DR1524" s="37"/>
      <c r="DS1524" s="37"/>
      <c r="DT1524" s="37"/>
      <c r="DU1524" s="37"/>
      <c r="DV1524" s="37"/>
      <c r="DW1524" s="37"/>
      <c r="DX1524" s="37"/>
      <c r="DY1524" s="37"/>
      <c r="DZ1524" s="37"/>
      <c r="EA1524" s="37"/>
      <c r="EB1524" s="37"/>
      <c r="EC1524" s="37"/>
      <c r="ED1524" s="37"/>
      <c r="EE1524" s="37"/>
      <c r="EF1524" s="37"/>
      <c r="EG1524" s="37"/>
      <c r="EH1524" s="37"/>
      <c r="EI1524" s="37"/>
      <c r="EJ1524" s="37"/>
      <c r="EK1524" s="37"/>
      <c r="EL1524" s="37"/>
      <c r="EM1524" s="37"/>
      <c r="EN1524" s="37"/>
      <c r="EO1524" s="37"/>
      <c r="EP1524" s="37"/>
      <c r="EQ1524" s="37"/>
      <c r="ER1524" s="37"/>
      <c r="ES1524" s="37"/>
      <c r="ET1524" s="37"/>
      <c r="EU1524" s="37"/>
      <c r="EV1524" s="37"/>
      <c r="EW1524" s="37"/>
      <c r="EX1524" s="37"/>
      <c r="EY1524" s="37"/>
      <c r="EZ1524" s="37"/>
      <c r="FA1524" s="37"/>
      <c r="FB1524" s="37"/>
      <c r="FC1524" s="37"/>
      <c r="FD1524" s="37"/>
      <c r="FE1524" s="37"/>
      <c r="FF1524" s="37"/>
      <c r="FG1524" s="37"/>
      <c r="FH1524" s="37"/>
      <c r="FI1524" s="37"/>
      <c r="FJ1524" s="37"/>
      <c r="FK1524" s="37"/>
      <c r="FL1524" s="37"/>
      <c r="FM1524" s="37"/>
      <c r="FN1524" s="37"/>
      <c r="FO1524" s="37"/>
      <c r="FP1524" s="37"/>
      <c r="FQ1524" s="37"/>
      <c r="FR1524" s="37"/>
      <c r="FS1524" s="37"/>
      <c r="FT1524" s="37"/>
      <c r="FU1524" s="37"/>
      <c r="FV1524" s="37"/>
      <c r="FW1524" s="37"/>
      <c r="FX1524" s="37"/>
      <c r="FY1524" s="37"/>
      <c r="FZ1524" s="37"/>
      <c r="GA1524" s="37"/>
      <c r="GB1524" s="37"/>
      <c r="GC1524" s="37"/>
      <c r="GD1524" s="37"/>
      <c r="GE1524" s="37"/>
      <c r="GF1524" s="37"/>
      <c r="GG1524" s="37"/>
      <c r="GH1524" s="37"/>
      <c r="GI1524" s="37"/>
      <c r="GJ1524" s="37"/>
      <c r="GK1524" s="37"/>
      <c r="GL1524" s="37"/>
      <c r="GM1524" s="37"/>
      <c r="GN1524" s="37"/>
      <c r="GO1524" s="37"/>
      <c r="GP1524" s="37"/>
      <c r="GQ1524" s="37"/>
      <c r="GR1524" s="37"/>
      <c r="GS1524" s="37"/>
      <c r="GT1524" s="37"/>
      <c r="GU1524" s="37"/>
      <c r="GV1524" s="37"/>
      <c r="GW1524" s="37"/>
      <c r="GX1524" s="37"/>
      <c r="GY1524" s="37"/>
      <c r="GZ1524" s="37"/>
      <c r="HA1524" s="37"/>
      <c r="HB1524" s="37"/>
      <c r="HC1524" s="37"/>
      <c r="HD1524" s="37"/>
      <c r="HE1524" s="37"/>
      <c r="HF1524" s="37"/>
      <c r="HG1524" s="37"/>
      <c r="HH1524" s="37"/>
      <c r="HI1524" s="37"/>
      <c r="HJ1524" s="37"/>
      <c r="HK1524" s="37"/>
      <c r="HL1524" s="37"/>
      <c r="HM1524" s="37"/>
      <c r="HN1524" s="37"/>
      <c r="HO1524" s="37"/>
      <c r="HP1524" s="37"/>
      <c r="HQ1524" s="37"/>
      <c r="HR1524" s="37"/>
      <c r="HS1524" s="37"/>
      <c r="HT1524" s="37"/>
      <c r="HU1524" s="37"/>
      <c r="HV1524" s="37"/>
      <c r="HW1524" s="37"/>
      <c r="HX1524" s="37"/>
      <c r="HY1524" s="37"/>
      <c r="HZ1524" s="37"/>
      <c r="IA1524" s="37"/>
      <c r="IB1524" s="37"/>
      <c r="IC1524" s="37"/>
      <c r="ID1524" s="37"/>
      <c r="IE1524" s="37"/>
      <c r="IF1524" s="37"/>
      <c r="IG1524" s="37"/>
      <c r="IH1524" s="37"/>
      <c r="II1524" s="37"/>
      <c r="IJ1524" s="37"/>
      <c r="IK1524" s="37"/>
      <c r="IL1524" s="37"/>
      <c r="IM1524" s="37"/>
      <c r="IN1524" s="37"/>
      <c r="IO1524" s="37"/>
      <c r="IP1524" s="37"/>
      <c r="IQ1524" s="37"/>
    </row>
    <row r="1527" spans="1:251" ht="18.75">
      <c r="A1527" s="36" t="s">
        <v>241</v>
      </c>
      <c r="AW1527" s="38"/>
      <c r="AX1527" s="39"/>
      <c r="AY1527" s="38"/>
    </row>
    <row r="1529" spans="1:251" ht="18.75">
      <c r="B1529" s="122" t="s">
        <v>0</v>
      </c>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row>
    <row r="1530" spans="1:251">
      <c r="Z1530" s="40"/>
      <c r="AD1530" s="40"/>
      <c r="AE1530" s="40"/>
      <c r="AF1530" s="40"/>
      <c r="AG1530" s="40"/>
      <c r="AH1530" s="40"/>
      <c r="AI1530" s="40"/>
      <c r="AO1530" s="40"/>
    </row>
    <row r="1531" spans="1:251" ht="13.5" thickBot="1">
      <c r="Z1531" s="40"/>
      <c r="AD1531" s="40"/>
      <c r="AE1531" s="40"/>
      <c r="AF1531" s="40"/>
      <c r="AG1531" s="40"/>
      <c r="AH1531" s="40"/>
      <c r="AI1531" s="40"/>
      <c r="AO1531" s="40"/>
      <c r="DI1531" s="41"/>
    </row>
    <row r="1532" spans="1:251" ht="24.75" customHeight="1" thickBot="1">
      <c r="B1532" s="124" t="s">
        <v>242</v>
      </c>
      <c r="C1532" s="125"/>
      <c r="D1532" s="125"/>
      <c r="E1532" s="125"/>
      <c r="F1532" s="125"/>
      <c r="G1532" s="125"/>
      <c r="H1532" s="126" t="s">
        <v>538</v>
      </c>
      <c r="I1532" s="127"/>
      <c r="J1532" s="127"/>
      <c r="K1532" s="127"/>
      <c r="L1532" s="127"/>
      <c r="M1532" s="127"/>
      <c r="N1532" s="127"/>
      <c r="O1532" s="127"/>
      <c r="P1532" s="127"/>
      <c r="Q1532" s="127"/>
      <c r="R1532" s="127"/>
      <c r="S1532" s="127"/>
      <c r="T1532" s="127"/>
      <c r="U1532" s="127"/>
      <c r="V1532" s="127"/>
      <c r="W1532" s="127"/>
      <c r="X1532" s="127"/>
      <c r="Y1532" s="127"/>
      <c r="Z1532" s="127"/>
      <c r="AA1532" s="127"/>
      <c r="AB1532" s="127"/>
      <c r="AC1532" s="127"/>
      <c r="AD1532" s="127"/>
      <c r="AE1532" s="127"/>
      <c r="AF1532" s="127"/>
      <c r="AG1532" s="127"/>
      <c r="AH1532" s="127"/>
      <c r="AI1532" s="127"/>
      <c r="AJ1532" s="127"/>
      <c r="AK1532" s="127"/>
      <c r="AL1532" s="127"/>
      <c r="AM1532" s="127"/>
      <c r="AN1532" s="127"/>
      <c r="AO1532" s="127"/>
      <c r="AP1532" s="127"/>
      <c r="AQ1532" s="127"/>
      <c r="AR1532" s="127"/>
      <c r="AS1532" s="127"/>
      <c r="AT1532" s="127"/>
      <c r="AU1532" s="127"/>
      <c r="AV1532" s="127"/>
      <c r="AW1532" s="127"/>
      <c r="AX1532" s="128"/>
      <c r="DI1532" s="41"/>
    </row>
    <row r="1533" spans="1:251" ht="14.25">
      <c r="B1533" s="42"/>
      <c r="C1533" s="42"/>
      <c r="D1533" s="42"/>
      <c r="E1533" s="42"/>
      <c r="F1533" s="42"/>
      <c r="G1533" s="42"/>
      <c r="H1533" s="43"/>
      <c r="I1533" s="43"/>
      <c r="J1533" s="43"/>
      <c r="K1533" s="43"/>
      <c r="L1533" s="44"/>
      <c r="M1533" s="44"/>
      <c r="N1533" s="44"/>
      <c r="O1533" s="44"/>
      <c r="P1533" s="43"/>
      <c r="Q1533" s="43"/>
      <c r="R1533" s="43"/>
      <c r="S1533" s="43"/>
      <c r="T1533" s="43"/>
      <c r="U1533" s="43"/>
      <c r="V1533" s="45"/>
      <c r="W1533" s="45"/>
      <c r="X1533" s="45"/>
      <c r="Y1533" s="45"/>
      <c r="Z1533" s="45"/>
      <c r="AA1533" s="45"/>
      <c r="AB1533" s="45"/>
      <c r="AC1533" s="45"/>
      <c r="AD1533" s="45"/>
      <c r="AE1533" s="45"/>
      <c r="AF1533" s="45"/>
      <c r="AG1533" s="45"/>
      <c r="AH1533" s="45"/>
      <c r="AI1533" s="45"/>
      <c r="AJ1533" s="45"/>
      <c r="AK1533" s="45"/>
      <c r="AL1533" s="45"/>
      <c r="AM1533" s="45"/>
      <c r="AN1533" s="45"/>
      <c r="AO1533" s="45"/>
      <c r="AP1533" s="45"/>
      <c r="AQ1533" s="45"/>
      <c r="AR1533" s="45"/>
      <c r="AS1533" s="45"/>
      <c r="AT1533" s="45"/>
      <c r="AU1533" s="45"/>
      <c r="AV1533" s="45"/>
      <c r="AW1533" s="45"/>
      <c r="AX1533" s="45"/>
      <c r="DI1533" s="41"/>
    </row>
    <row r="1534" spans="1:251" ht="15" thickBot="1">
      <c r="A1534" s="46"/>
      <c r="B1534" s="45" t="s">
        <v>244</v>
      </c>
      <c r="C1534" s="43"/>
      <c r="D1534" s="43"/>
      <c r="E1534" s="43"/>
      <c r="F1534" s="43"/>
      <c r="G1534" s="43"/>
      <c r="H1534" s="43"/>
      <c r="I1534" s="43"/>
      <c r="J1534" s="43"/>
      <c r="K1534" s="43"/>
      <c r="L1534" s="44"/>
      <c r="M1534" s="44"/>
      <c r="N1534" s="44"/>
      <c r="O1534" s="44"/>
      <c r="P1534" s="43"/>
      <c r="Q1534" s="43"/>
      <c r="R1534" s="43"/>
      <c r="S1534" s="43"/>
      <c r="T1534" s="43"/>
      <c r="U1534" s="43"/>
      <c r="V1534" s="45"/>
      <c r="W1534" s="45"/>
      <c r="X1534" s="45"/>
      <c r="Y1534" s="45"/>
      <c r="Z1534" s="45"/>
      <c r="AA1534" s="45"/>
      <c r="AB1534" s="45"/>
      <c r="AC1534" s="45"/>
      <c r="AD1534" s="45"/>
      <c r="AE1534" s="45"/>
      <c r="AF1534" s="45"/>
      <c r="AG1534" s="45"/>
      <c r="AH1534" s="45"/>
      <c r="AI1534" s="45"/>
      <c r="AJ1534" s="45"/>
      <c r="AK1534" s="45"/>
      <c r="AL1534" s="45"/>
      <c r="AM1534" s="45"/>
      <c r="AN1534" s="45"/>
      <c r="AO1534" s="45"/>
      <c r="AP1534" s="45"/>
      <c r="AQ1534" s="45"/>
      <c r="AR1534" s="45"/>
      <c r="AS1534" s="45"/>
      <c r="AT1534" s="45"/>
      <c r="AU1534" s="45"/>
      <c r="AV1534" s="45"/>
      <c r="AW1534" s="45"/>
      <c r="AX1534" s="45"/>
      <c r="DI1534" s="41"/>
    </row>
    <row r="1535" spans="1:251" ht="14.25">
      <c r="A1535" s="43"/>
      <c r="B1535" s="47"/>
      <c r="C1535" s="42"/>
      <c r="D1535" s="42"/>
      <c r="E1535" s="42"/>
      <c r="F1535" s="42"/>
      <c r="G1535" s="42"/>
      <c r="H1535" s="42"/>
      <c r="I1535" s="42"/>
      <c r="J1535" s="42"/>
      <c r="K1535" s="42"/>
      <c r="L1535" s="48"/>
      <c r="M1535" s="48"/>
      <c r="N1535" s="48"/>
      <c r="O1535" s="48"/>
      <c r="P1535" s="42"/>
      <c r="Q1535" s="42"/>
      <c r="R1535" s="42"/>
      <c r="S1535" s="42"/>
      <c r="T1535" s="42"/>
      <c r="U1535" s="42"/>
      <c r="V1535" s="49"/>
      <c r="W1535" s="49"/>
      <c r="X1535" s="49"/>
      <c r="Y1535" s="49"/>
      <c r="Z1535" s="49"/>
      <c r="AA1535" s="49"/>
      <c r="AB1535" s="49"/>
      <c r="AC1535" s="49"/>
      <c r="AD1535" s="49"/>
      <c r="AE1535" s="49"/>
      <c r="AF1535" s="49"/>
      <c r="AG1535" s="49"/>
      <c r="AH1535" s="49"/>
      <c r="AI1535" s="49"/>
      <c r="AJ1535" s="49"/>
      <c r="AK1535" s="49"/>
      <c r="AL1535" s="49"/>
      <c r="AM1535" s="49"/>
      <c r="AN1535" s="49"/>
      <c r="AO1535" s="49"/>
      <c r="AP1535" s="49"/>
      <c r="AQ1535" s="49"/>
      <c r="AR1535" s="49"/>
      <c r="AS1535" s="49"/>
      <c r="AT1535" s="49"/>
      <c r="AU1535" s="49"/>
      <c r="AV1535" s="49"/>
      <c r="AW1535" s="49"/>
      <c r="AX1535" s="50"/>
    </row>
    <row r="1536" spans="1:251" ht="12" customHeight="1">
      <c r="A1536" s="43"/>
      <c r="B1536" s="129" t="s">
        <v>539</v>
      </c>
      <c r="C1536" s="130"/>
      <c r="D1536" s="130"/>
      <c r="E1536" s="130"/>
      <c r="F1536" s="130"/>
      <c r="G1536" s="130"/>
      <c r="H1536" s="130"/>
      <c r="I1536" s="130"/>
      <c r="J1536" s="130"/>
      <c r="K1536" s="130"/>
      <c r="L1536" s="130"/>
      <c r="M1536" s="130"/>
      <c r="N1536" s="130"/>
      <c r="O1536" s="130"/>
      <c r="P1536" s="130"/>
      <c r="Q1536" s="130"/>
      <c r="R1536" s="130"/>
      <c r="S1536" s="130"/>
      <c r="T1536" s="130"/>
      <c r="U1536" s="130"/>
      <c r="V1536" s="130"/>
      <c r="W1536" s="130"/>
      <c r="X1536" s="130"/>
      <c r="Y1536" s="130"/>
      <c r="Z1536" s="130"/>
      <c r="AA1536" s="130"/>
      <c r="AB1536" s="130"/>
      <c r="AC1536" s="130"/>
      <c r="AD1536" s="130"/>
      <c r="AE1536" s="130"/>
      <c r="AF1536" s="130"/>
      <c r="AG1536" s="130"/>
      <c r="AH1536" s="130"/>
      <c r="AI1536" s="130"/>
      <c r="AJ1536" s="130"/>
      <c r="AK1536" s="130"/>
      <c r="AL1536" s="130"/>
      <c r="AM1536" s="130"/>
      <c r="AN1536" s="130"/>
      <c r="AO1536" s="130"/>
      <c r="AP1536" s="130"/>
      <c r="AQ1536" s="130"/>
      <c r="AR1536" s="130"/>
      <c r="AS1536" s="130"/>
      <c r="AT1536" s="130"/>
      <c r="AU1536" s="130"/>
      <c r="AV1536" s="130"/>
      <c r="AW1536" s="130"/>
      <c r="AX1536" s="131"/>
    </row>
    <row r="1537" spans="1:113" ht="12" customHeight="1">
      <c r="A1537" s="43"/>
      <c r="B1537" s="129"/>
      <c r="C1537" s="130"/>
      <c r="D1537" s="130"/>
      <c r="E1537" s="130"/>
      <c r="F1537" s="130"/>
      <c r="G1537" s="130"/>
      <c r="H1537" s="130"/>
      <c r="I1537" s="130"/>
      <c r="J1537" s="130"/>
      <c r="K1537" s="130"/>
      <c r="L1537" s="130"/>
      <c r="M1537" s="130"/>
      <c r="N1537" s="130"/>
      <c r="O1537" s="130"/>
      <c r="P1537" s="130"/>
      <c r="Q1537" s="130"/>
      <c r="R1537" s="130"/>
      <c r="S1537" s="130"/>
      <c r="T1537" s="130"/>
      <c r="U1537" s="130"/>
      <c r="V1537" s="130"/>
      <c r="W1537" s="130"/>
      <c r="X1537" s="130"/>
      <c r="Y1537" s="130"/>
      <c r="Z1537" s="130"/>
      <c r="AA1537" s="130"/>
      <c r="AB1537" s="130"/>
      <c r="AC1537" s="130"/>
      <c r="AD1537" s="130"/>
      <c r="AE1537" s="130"/>
      <c r="AF1537" s="130"/>
      <c r="AG1537" s="130"/>
      <c r="AH1537" s="130"/>
      <c r="AI1537" s="130"/>
      <c r="AJ1537" s="130"/>
      <c r="AK1537" s="130"/>
      <c r="AL1537" s="130"/>
      <c r="AM1537" s="130"/>
      <c r="AN1537" s="130"/>
      <c r="AO1537" s="130"/>
      <c r="AP1537" s="130"/>
      <c r="AQ1537" s="130"/>
      <c r="AR1537" s="130"/>
      <c r="AS1537" s="130"/>
      <c r="AT1537" s="130"/>
      <c r="AU1537" s="130"/>
      <c r="AV1537" s="130"/>
      <c r="AW1537" s="130"/>
      <c r="AX1537" s="131"/>
      <c r="BC1537" s="51"/>
    </row>
    <row r="1538" spans="1:113" ht="12" customHeight="1">
      <c r="A1538" s="43"/>
      <c r="B1538" s="129"/>
      <c r="C1538" s="130"/>
      <c r="D1538" s="130"/>
      <c r="E1538" s="130"/>
      <c r="F1538" s="130"/>
      <c r="G1538" s="130"/>
      <c r="H1538" s="130"/>
      <c r="I1538" s="130"/>
      <c r="J1538" s="130"/>
      <c r="K1538" s="130"/>
      <c r="L1538" s="130"/>
      <c r="M1538" s="130"/>
      <c r="N1538" s="130"/>
      <c r="O1538" s="130"/>
      <c r="P1538" s="130"/>
      <c r="Q1538" s="130"/>
      <c r="R1538" s="130"/>
      <c r="S1538" s="130"/>
      <c r="T1538" s="130"/>
      <c r="U1538" s="130"/>
      <c r="V1538" s="130"/>
      <c r="W1538" s="130"/>
      <c r="X1538" s="130"/>
      <c r="Y1538" s="130"/>
      <c r="Z1538" s="130"/>
      <c r="AA1538" s="130"/>
      <c r="AB1538" s="130"/>
      <c r="AC1538" s="130"/>
      <c r="AD1538" s="130"/>
      <c r="AE1538" s="130"/>
      <c r="AF1538" s="130"/>
      <c r="AG1538" s="130"/>
      <c r="AH1538" s="130"/>
      <c r="AI1538" s="130"/>
      <c r="AJ1538" s="130"/>
      <c r="AK1538" s="130"/>
      <c r="AL1538" s="130"/>
      <c r="AM1538" s="130"/>
      <c r="AN1538" s="130"/>
      <c r="AO1538" s="130"/>
      <c r="AP1538" s="130"/>
      <c r="AQ1538" s="130"/>
      <c r="AR1538" s="130"/>
      <c r="AS1538" s="130"/>
      <c r="AT1538" s="130"/>
      <c r="AU1538" s="130"/>
      <c r="AV1538" s="130"/>
      <c r="AW1538" s="130"/>
      <c r="AX1538" s="131"/>
    </row>
    <row r="1539" spans="1:113" ht="12" customHeight="1">
      <c r="A1539" s="43"/>
      <c r="B1539" s="129"/>
      <c r="C1539" s="130"/>
      <c r="D1539" s="130"/>
      <c r="E1539" s="130"/>
      <c r="F1539" s="130"/>
      <c r="G1539" s="130"/>
      <c r="H1539" s="130"/>
      <c r="I1539" s="130"/>
      <c r="J1539" s="130"/>
      <c r="K1539" s="130"/>
      <c r="L1539" s="130"/>
      <c r="M1539" s="130"/>
      <c r="N1539" s="130"/>
      <c r="O1539" s="130"/>
      <c r="P1539" s="130"/>
      <c r="Q1539" s="130"/>
      <c r="R1539" s="130"/>
      <c r="S1539" s="130"/>
      <c r="T1539" s="130"/>
      <c r="U1539" s="130"/>
      <c r="V1539" s="130"/>
      <c r="W1539" s="130"/>
      <c r="X1539" s="130"/>
      <c r="Y1539" s="130"/>
      <c r="Z1539" s="130"/>
      <c r="AA1539" s="130"/>
      <c r="AB1539" s="130"/>
      <c r="AC1539" s="130"/>
      <c r="AD1539" s="130"/>
      <c r="AE1539" s="130"/>
      <c r="AF1539" s="130"/>
      <c r="AG1539" s="130"/>
      <c r="AH1539" s="130"/>
      <c r="AI1539" s="130"/>
      <c r="AJ1539" s="130"/>
      <c r="AK1539" s="130"/>
      <c r="AL1539" s="130"/>
      <c r="AM1539" s="130"/>
      <c r="AN1539" s="130"/>
      <c r="AO1539" s="130"/>
      <c r="AP1539" s="130"/>
      <c r="AQ1539" s="130"/>
      <c r="AR1539" s="130"/>
      <c r="AS1539" s="130"/>
      <c r="AT1539" s="130"/>
      <c r="AU1539" s="130"/>
      <c r="AV1539" s="130"/>
      <c r="AW1539" s="130"/>
      <c r="AX1539" s="131"/>
    </row>
    <row r="1540" spans="1:113" ht="12" customHeight="1">
      <c r="A1540" s="43"/>
      <c r="B1540" s="129"/>
      <c r="C1540" s="130"/>
      <c r="D1540" s="130"/>
      <c r="E1540" s="130"/>
      <c r="F1540" s="130"/>
      <c r="G1540" s="130"/>
      <c r="H1540" s="130"/>
      <c r="I1540" s="130"/>
      <c r="J1540" s="130"/>
      <c r="K1540" s="130"/>
      <c r="L1540" s="130"/>
      <c r="M1540" s="130"/>
      <c r="N1540" s="130"/>
      <c r="O1540" s="130"/>
      <c r="P1540" s="130"/>
      <c r="Q1540" s="130"/>
      <c r="R1540" s="130"/>
      <c r="S1540" s="130"/>
      <c r="T1540" s="130"/>
      <c r="U1540" s="130"/>
      <c r="V1540" s="130"/>
      <c r="W1540" s="130"/>
      <c r="X1540" s="130"/>
      <c r="Y1540" s="130"/>
      <c r="Z1540" s="130"/>
      <c r="AA1540" s="130"/>
      <c r="AB1540" s="130"/>
      <c r="AC1540" s="130"/>
      <c r="AD1540" s="130"/>
      <c r="AE1540" s="130"/>
      <c r="AF1540" s="130"/>
      <c r="AG1540" s="130"/>
      <c r="AH1540" s="130"/>
      <c r="AI1540" s="130"/>
      <c r="AJ1540" s="130"/>
      <c r="AK1540" s="130"/>
      <c r="AL1540" s="130"/>
      <c r="AM1540" s="130"/>
      <c r="AN1540" s="130"/>
      <c r="AO1540" s="130"/>
      <c r="AP1540" s="130"/>
      <c r="AQ1540" s="130"/>
      <c r="AR1540" s="130"/>
      <c r="AS1540" s="130"/>
      <c r="AT1540" s="130"/>
      <c r="AU1540" s="130"/>
      <c r="AV1540" s="130"/>
      <c r="AW1540" s="130"/>
      <c r="AX1540" s="131"/>
    </row>
    <row r="1541" spans="1:113" ht="15" thickBot="1">
      <c r="A1541" s="52"/>
      <c r="B1541" s="53"/>
      <c r="C1541" s="54"/>
      <c r="D1541" s="54"/>
      <c r="E1541" s="54"/>
      <c r="F1541" s="54"/>
      <c r="G1541" s="54"/>
      <c r="H1541" s="54"/>
      <c r="I1541" s="54"/>
      <c r="J1541" s="54"/>
      <c r="K1541" s="54"/>
      <c r="L1541" s="54"/>
      <c r="M1541" s="54"/>
      <c r="N1541" s="54"/>
      <c r="O1541" s="54"/>
      <c r="P1541" s="54"/>
      <c r="Q1541" s="54"/>
      <c r="R1541" s="54"/>
      <c r="S1541" s="54"/>
      <c r="T1541" s="54"/>
      <c r="U1541" s="54"/>
      <c r="V1541" s="54"/>
      <c r="W1541" s="54"/>
      <c r="X1541" s="54"/>
      <c r="Y1541" s="54"/>
      <c r="Z1541" s="54"/>
      <c r="AA1541" s="54"/>
      <c r="AB1541" s="54"/>
      <c r="AC1541" s="54"/>
      <c r="AD1541" s="54"/>
      <c r="AE1541" s="54"/>
      <c r="AF1541" s="54"/>
      <c r="AG1541" s="54"/>
      <c r="AH1541" s="54"/>
      <c r="AI1541" s="54"/>
      <c r="AJ1541" s="54"/>
      <c r="AK1541" s="54"/>
      <c r="AL1541" s="54"/>
      <c r="AM1541" s="54"/>
      <c r="AN1541" s="54"/>
      <c r="AO1541" s="54"/>
      <c r="AP1541" s="54"/>
      <c r="AQ1541" s="54"/>
      <c r="AR1541" s="54"/>
      <c r="AS1541" s="54"/>
      <c r="AT1541" s="54"/>
      <c r="AU1541" s="54"/>
      <c r="AV1541" s="54"/>
      <c r="AW1541" s="54"/>
      <c r="AX1541" s="55"/>
    </row>
    <row r="1542" spans="1:113">
      <c r="B1542" s="56"/>
    </row>
    <row r="1543" spans="1:113" ht="15" thickBot="1">
      <c r="A1543" s="46"/>
      <c r="B1543" s="45" t="s">
        <v>245</v>
      </c>
      <c r="C1543" s="43"/>
      <c r="D1543" s="43"/>
      <c r="E1543" s="43"/>
      <c r="F1543" s="43"/>
      <c r="G1543" s="43"/>
      <c r="H1543" s="43"/>
      <c r="I1543" s="43"/>
      <c r="J1543" s="43"/>
      <c r="K1543" s="43"/>
      <c r="L1543" s="44"/>
      <c r="M1543" s="44"/>
      <c r="N1543" s="44"/>
      <c r="O1543" s="44"/>
      <c r="P1543" s="43"/>
      <c r="Q1543" s="43"/>
      <c r="R1543" s="43"/>
      <c r="S1543" s="43"/>
      <c r="T1543" s="43"/>
      <c r="U1543" s="43"/>
      <c r="V1543" s="45"/>
      <c r="W1543" s="45"/>
      <c r="X1543" s="45"/>
      <c r="Y1543" s="45"/>
      <c r="Z1543" s="45"/>
      <c r="AA1543" s="45"/>
      <c r="AB1543" s="45"/>
      <c r="AC1543" s="45"/>
      <c r="AD1543" s="45"/>
      <c r="AE1543" s="45"/>
      <c r="AF1543" s="45"/>
      <c r="AG1543" s="45"/>
      <c r="AH1543" s="45"/>
      <c r="AI1543" s="45"/>
      <c r="AJ1543" s="45"/>
      <c r="AK1543" s="45"/>
      <c r="AL1543" s="45"/>
      <c r="AM1543" s="45"/>
      <c r="AN1543" s="45"/>
      <c r="AO1543" s="45"/>
      <c r="AP1543" s="45"/>
      <c r="AQ1543" s="45"/>
      <c r="AR1543" s="45"/>
      <c r="AS1543" s="45"/>
      <c r="AT1543" s="45"/>
      <c r="AU1543" s="45"/>
      <c r="AV1543" s="45"/>
      <c r="AW1543" s="45"/>
      <c r="AX1543" s="45"/>
      <c r="DI1543" s="41"/>
    </row>
    <row r="1544" spans="1:113" ht="14.25">
      <c r="A1544" s="43"/>
      <c r="B1544" s="47"/>
      <c r="C1544" s="42"/>
      <c r="D1544" s="42"/>
      <c r="E1544" s="42"/>
      <c r="F1544" s="42"/>
      <c r="G1544" s="42"/>
      <c r="H1544" s="42"/>
      <c r="I1544" s="42"/>
      <c r="J1544" s="42"/>
      <c r="K1544" s="42"/>
      <c r="L1544" s="48"/>
      <c r="M1544" s="48"/>
      <c r="N1544" s="48"/>
      <c r="O1544" s="48"/>
      <c r="P1544" s="42"/>
      <c r="Q1544" s="42"/>
      <c r="R1544" s="42"/>
      <c r="S1544" s="42"/>
      <c r="T1544" s="42"/>
      <c r="U1544" s="42"/>
      <c r="V1544" s="49"/>
      <c r="W1544" s="49"/>
      <c r="X1544" s="49"/>
      <c r="Y1544" s="49"/>
      <c r="Z1544" s="49"/>
      <c r="AA1544" s="49"/>
      <c r="AB1544" s="49"/>
      <c r="AC1544" s="49"/>
      <c r="AD1544" s="49"/>
      <c r="AE1544" s="49"/>
      <c r="AF1544" s="49"/>
      <c r="AG1544" s="49"/>
      <c r="AH1544" s="49"/>
      <c r="AI1544" s="49"/>
      <c r="AJ1544" s="49"/>
      <c r="AK1544" s="49"/>
      <c r="AL1544" s="49"/>
      <c r="AM1544" s="49"/>
      <c r="AN1544" s="49"/>
      <c r="AO1544" s="49"/>
      <c r="AP1544" s="49"/>
      <c r="AQ1544" s="49"/>
      <c r="AR1544" s="49"/>
      <c r="AS1544" s="49"/>
      <c r="AT1544" s="49"/>
      <c r="AU1544" s="49"/>
      <c r="AV1544" s="49"/>
      <c r="AW1544" s="49"/>
      <c r="AX1544" s="50"/>
    </row>
    <row r="1545" spans="1:113" ht="12" customHeight="1">
      <c r="A1545" s="43"/>
      <c r="B1545" s="129" t="s">
        <v>540</v>
      </c>
      <c r="C1545" s="130"/>
      <c r="D1545" s="130"/>
      <c r="E1545" s="130"/>
      <c r="F1545" s="130"/>
      <c r="G1545" s="130"/>
      <c r="H1545" s="130"/>
      <c r="I1545" s="130"/>
      <c r="J1545" s="130"/>
      <c r="K1545" s="130"/>
      <c r="L1545" s="130"/>
      <c r="M1545" s="130"/>
      <c r="N1545" s="130"/>
      <c r="O1545" s="130"/>
      <c r="P1545" s="130"/>
      <c r="Q1545" s="130"/>
      <c r="R1545" s="130"/>
      <c r="S1545" s="130"/>
      <c r="T1545" s="130"/>
      <c r="U1545" s="130"/>
      <c r="V1545" s="130"/>
      <c r="W1545" s="130"/>
      <c r="X1545" s="130"/>
      <c r="Y1545" s="130"/>
      <c r="Z1545" s="130"/>
      <c r="AA1545" s="130"/>
      <c r="AB1545" s="130"/>
      <c r="AC1545" s="130"/>
      <c r="AD1545" s="130"/>
      <c r="AE1545" s="130"/>
      <c r="AF1545" s="130"/>
      <c r="AG1545" s="130"/>
      <c r="AH1545" s="130"/>
      <c r="AI1545" s="130"/>
      <c r="AJ1545" s="130"/>
      <c r="AK1545" s="130"/>
      <c r="AL1545" s="130"/>
      <c r="AM1545" s="130"/>
      <c r="AN1545" s="130"/>
      <c r="AO1545" s="130"/>
      <c r="AP1545" s="130"/>
      <c r="AQ1545" s="130"/>
      <c r="AR1545" s="130"/>
      <c r="AS1545" s="130"/>
      <c r="AT1545" s="130"/>
      <c r="AU1545" s="130"/>
      <c r="AV1545" s="130"/>
      <c r="AW1545" s="130"/>
      <c r="AX1545" s="131"/>
    </row>
    <row r="1546" spans="1:113" ht="12" customHeight="1">
      <c r="A1546" s="43"/>
      <c r="B1546" s="129"/>
      <c r="C1546" s="130"/>
      <c r="D1546" s="130"/>
      <c r="E1546" s="130"/>
      <c r="F1546" s="130"/>
      <c r="G1546" s="130"/>
      <c r="H1546" s="130"/>
      <c r="I1546" s="130"/>
      <c r="J1546" s="130"/>
      <c r="K1546" s="130"/>
      <c r="L1546" s="130"/>
      <c r="M1546" s="130"/>
      <c r="N1546" s="130"/>
      <c r="O1546" s="130"/>
      <c r="P1546" s="130"/>
      <c r="Q1546" s="130"/>
      <c r="R1546" s="130"/>
      <c r="S1546" s="130"/>
      <c r="T1546" s="130"/>
      <c r="U1546" s="130"/>
      <c r="V1546" s="130"/>
      <c r="W1546" s="130"/>
      <c r="X1546" s="130"/>
      <c r="Y1546" s="130"/>
      <c r="Z1546" s="130"/>
      <c r="AA1546" s="130"/>
      <c r="AB1546" s="130"/>
      <c r="AC1546" s="130"/>
      <c r="AD1546" s="130"/>
      <c r="AE1546" s="130"/>
      <c r="AF1546" s="130"/>
      <c r="AG1546" s="130"/>
      <c r="AH1546" s="130"/>
      <c r="AI1546" s="130"/>
      <c r="AJ1546" s="130"/>
      <c r="AK1546" s="130"/>
      <c r="AL1546" s="130"/>
      <c r="AM1546" s="130"/>
      <c r="AN1546" s="130"/>
      <c r="AO1546" s="130"/>
      <c r="AP1546" s="130"/>
      <c r="AQ1546" s="130"/>
      <c r="AR1546" s="130"/>
      <c r="AS1546" s="130"/>
      <c r="AT1546" s="130"/>
      <c r="AU1546" s="130"/>
      <c r="AV1546" s="130"/>
      <c r="AW1546" s="130"/>
      <c r="AX1546" s="131"/>
    </row>
    <row r="1547" spans="1:113" ht="12" customHeight="1">
      <c r="A1547" s="43"/>
      <c r="B1547" s="129"/>
      <c r="C1547" s="130"/>
      <c r="D1547" s="130"/>
      <c r="E1547" s="130"/>
      <c r="F1547" s="130"/>
      <c r="G1547" s="130"/>
      <c r="H1547" s="130"/>
      <c r="I1547" s="130"/>
      <c r="J1547" s="130"/>
      <c r="K1547" s="130"/>
      <c r="L1547" s="130"/>
      <c r="M1547" s="130"/>
      <c r="N1547" s="130"/>
      <c r="O1547" s="130"/>
      <c r="P1547" s="130"/>
      <c r="Q1547" s="130"/>
      <c r="R1547" s="130"/>
      <c r="S1547" s="130"/>
      <c r="T1547" s="130"/>
      <c r="U1547" s="130"/>
      <c r="V1547" s="130"/>
      <c r="W1547" s="130"/>
      <c r="X1547" s="130"/>
      <c r="Y1547" s="130"/>
      <c r="Z1547" s="130"/>
      <c r="AA1547" s="130"/>
      <c r="AB1547" s="130"/>
      <c r="AC1547" s="130"/>
      <c r="AD1547" s="130"/>
      <c r="AE1547" s="130"/>
      <c r="AF1547" s="130"/>
      <c r="AG1547" s="130"/>
      <c r="AH1547" s="130"/>
      <c r="AI1547" s="130"/>
      <c r="AJ1547" s="130"/>
      <c r="AK1547" s="130"/>
      <c r="AL1547" s="130"/>
      <c r="AM1547" s="130"/>
      <c r="AN1547" s="130"/>
      <c r="AO1547" s="130"/>
      <c r="AP1547" s="130"/>
      <c r="AQ1547" s="130"/>
      <c r="AR1547" s="130"/>
      <c r="AS1547" s="130"/>
      <c r="AT1547" s="130"/>
      <c r="AU1547" s="130"/>
      <c r="AV1547" s="130"/>
      <c r="AW1547" s="130"/>
      <c r="AX1547" s="131"/>
    </row>
    <row r="1548" spans="1:113" ht="12" customHeight="1">
      <c r="A1548" s="43"/>
      <c r="B1548" s="129"/>
      <c r="C1548" s="130"/>
      <c r="D1548" s="130"/>
      <c r="E1548" s="130"/>
      <c r="F1548" s="130"/>
      <c r="G1548" s="130"/>
      <c r="H1548" s="130"/>
      <c r="I1548" s="130"/>
      <c r="J1548" s="130"/>
      <c r="K1548" s="130"/>
      <c r="L1548" s="130"/>
      <c r="M1548" s="130"/>
      <c r="N1548" s="130"/>
      <c r="O1548" s="130"/>
      <c r="P1548" s="130"/>
      <c r="Q1548" s="130"/>
      <c r="R1548" s="130"/>
      <c r="S1548" s="130"/>
      <c r="T1548" s="130"/>
      <c r="U1548" s="130"/>
      <c r="V1548" s="130"/>
      <c r="W1548" s="130"/>
      <c r="X1548" s="130"/>
      <c r="Y1548" s="130"/>
      <c r="Z1548" s="130"/>
      <c r="AA1548" s="130"/>
      <c r="AB1548" s="130"/>
      <c r="AC1548" s="130"/>
      <c r="AD1548" s="130"/>
      <c r="AE1548" s="130"/>
      <c r="AF1548" s="130"/>
      <c r="AG1548" s="130"/>
      <c r="AH1548" s="130"/>
      <c r="AI1548" s="130"/>
      <c r="AJ1548" s="130"/>
      <c r="AK1548" s="130"/>
      <c r="AL1548" s="130"/>
      <c r="AM1548" s="130"/>
      <c r="AN1548" s="130"/>
      <c r="AO1548" s="130"/>
      <c r="AP1548" s="130"/>
      <c r="AQ1548" s="130"/>
      <c r="AR1548" s="130"/>
      <c r="AS1548" s="130"/>
      <c r="AT1548" s="130"/>
      <c r="AU1548" s="130"/>
      <c r="AV1548" s="130"/>
      <c r="AW1548" s="130"/>
      <c r="AX1548" s="131"/>
      <c r="BC1548" s="51"/>
    </row>
    <row r="1549" spans="1:113" ht="12" customHeight="1">
      <c r="A1549" s="43"/>
      <c r="B1549" s="129"/>
      <c r="C1549" s="130"/>
      <c r="D1549" s="130"/>
      <c r="E1549" s="130"/>
      <c r="F1549" s="130"/>
      <c r="G1549" s="130"/>
      <c r="H1549" s="130"/>
      <c r="I1549" s="130"/>
      <c r="J1549" s="130"/>
      <c r="K1549" s="130"/>
      <c r="L1549" s="130"/>
      <c r="M1549" s="130"/>
      <c r="N1549" s="130"/>
      <c r="O1549" s="130"/>
      <c r="P1549" s="130"/>
      <c r="Q1549" s="130"/>
      <c r="R1549" s="130"/>
      <c r="S1549" s="130"/>
      <c r="T1549" s="130"/>
      <c r="U1549" s="130"/>
      <c r="V1549" s="130"/>
      <c r="W1549" s="130"/>
      <c r="X1549" s="130"/>
      <c r="Y1549" s="130"/>
      <c r="Z1549" s="130"/>
      <c r="AA1549" s="130"/>
      <c r="AB1549" s="130"/>
      <c r="AC1549" s="130"/>
      <c r="AD1549" s="130"/>
      <c r="AE1549" s="130"/>
      <c r="AF1549" s="130"/>
      <c r="AG1549" s="130"/>
      <c r="AH1549" s="130"/>
      <c r="AI1549" s="130"/>
      <c r="AJ1549" s="130"/>
      <c r="AK1549" s="130"/>
      <c r="AL1549" s="130"/>
      <c r="AM1549" s="130"/>
      <c r="AN1549" s="130"/>
      <c r="AO1549" s="130"/>
      <c r="AP1549" s="130"/>
      <c r="AQ1549" s="130"/>
      <c r="AR1549" s="130"/>
      <c r="AS1549" s="130"/>
      <c r="AT1549" s="130"/>
      <c r="AU1549" s="130"/>
      <c r="AV1549" s="130"/>
      <c r="AW1549" s="130"/>
      <c r="AX1549" s="131"/>
    </row>
    <row r="1550" spans="1:113" ht="15" thickBot="1">
      <c r="A1550" s="52"/>
      <c r="B1550" s="53"/>
      <c r="C1550" s="54"/>
      <c r="D1550" s="54"/>
      <c r="E1550" s="54"/>
      <c r="F1550" s="54"/>
      <c r="G1550" s="54"/>
      <c r="H1550" s="54"/>
      <c r="I1550" s="54"/>
      <c r="J1550" s="54"/>
      <c r="K1550" s="54"/>
      <c r="L1550" s="54"/>
      <c r="M1550" s="54"/>
      <c r="N1550" s="54"/>
      <c r="O1550" s="54"/>
      <c r="P1550" s="54"/>
      <c r="Q1550" s="54"/>
      <c r="R1550" s="54"/>
      <c r="S1550" s="54"/>
      <c r="T1550" s="54"/>
      <c r="U1550" s="54"/>
      <c r="V1550" s="54"/>
      <c r="W1550" s="54"/>
      <c r="X1550" s="54"/>
      <c r="Y1550" s="54"/>
      <c r="Z1550" s="54"/>
      <c r="AA1550" s="54"/>
      <c r="AB1550" s="54"/>
      <c r="AC1550" s="54"/>
      <c r="AD1550" s="54"/>
      <c r="AE1550" s="54"/>
      <c r="AF1550" s="54"/>
      <c r="AG1550" s="54"/>
      <c r="AH1550" s="54"/>
      <c r="AI1550" s="54"/>
      <c r="AJ1550" s="54"/>
      <c r="AK1550" s="54"/>
      <c r="AL1550" s="54"/>
      <c r="AM1550" s="54"/>
      <c r="AN1550" s="54"/>
      <c r="AO1550" s="54"/>
      <c r="AP1550" s="54"/>
      <c r="AQ1550" s="54"/>
      <c r="AR1550" s="54"/>
      <c r="AS1550" s="54"/>
      <c r="AT1550" s="54"/>
      <c r="AU1550" s="54"/>
      <c r="AV1550" s="54"/>
      <c r="AW1550" s="54"/>
      <c r="AX1550" s="55"/>
    </row>
    <row r="1551" spans="1:113">
      <c r="B1551" s="56"/>
    </row>
    <row r="1552" spans="1:113" ht="14.25">
      <c r="B1552" s="45" t="s">
        <v>247</v>
      </c>
      <c r="C1552" s="43"/>
      <c r="D1552" s="43"/>
      <c r="E1552" s="43"/>
      <c r="F1552" s="43"/>
      <c r="G1552" s="43"/>
      <c r="H1552" s="43"/>
      <c r="I1552" s="43"/>
      <c r="J1552" s="43"/>
      <c r="K1552" s="43"/>
      <c r="L1552" s="44"/>
      <c r="M1552" s="44"/>
      <c r="N1552" s="44"/>
      <c r="O1552" s="44"/>
      <c r="P1552" s="43"/>
      <c r="Q1552" s="43"/>
      <c r="R1552" s="43"/>
      <c r="S1552" s="43"/>
      <c r="T1552" s="43"/>
      <c r="U1552" s="43"/>
      <c r="V1552" s="45"/>
      <c r="W1552" s="45"/>
      <c r="X1552" s="45"/>
      <c r="Y1552" s="45"/>
      <c r="Z1552" s="45"/>
      <c r="AA1552" s="45"/>
      <c r="AB1552" s="45"/>
      <c r="AC1552" s="45"/>
      <c r="AD1552" s="45"/>
      <c r="AE1552" s="45"/>
      <c r="AF1552" s="45"/>
      <c r="AG1552" s="45"/>
      <c r="AH1552" s="45"/>
      <c r="AI1552" s="45"/>
      <c r="AJ1552" s="45"/>
      <c r="AK1552" s="45"/>
      <c r="AL1552" s="45"/>
      <c r="AM1552" s="45"/>
      <c r="AN1552" s="45"/>
      <c r="AO1552" s="45"/>
      <c r="AP1552" s="45"/>
      <c r="AQ1552" s="45"/>
      <c r="AR1552" s="45"/>
      <c r="AS1552" s="45"/>
      <c r="AT1552" s="45"/>
      <c r="AU1552" s="45"/>
      <c r="AV1552" s="45"/>
      <c r="AW1552" s="45"/>
      <c r="AX1552" s="45"/>
    </row>
    <row r="1553" spans="1:251" ht="15" thickBot="1">
      <c r="B1553" s="43"/>
      <c r="C1553" s="43"/>
      <c r="D1553" s="43"/>
      <c r="E1553" s="43"/>
      <c r="F1553" s="43"/>
      <c r="G1553" s="43"/>
      <c r="H1553" s="43"/>
      <c r="I1553" s="43"/>
      <c r="J1553" s="43"/>
      <c r="K1553" s="43"/>
      <c r="L1553" s="44"/>
      <c r="M1553" s="44"/>
      <c r="N1553" s="44"/>
      <c r="O1553" s="44"/>
      <c r="P1553" s="43"/>
      <c r="Q1553" s="43"/>
      <c r="R1553" s="43"/>
      <c r="S1553" s="43"/>
      <c r="T1553" s="43"/>
      <c r="U1553" s="43"/>
      <c r="V1553" s="45"/>
      <c r="W1553" s="45"/>
      <c r="X1553" s="45"/>
      <c r="Y1553" s="45"/>
      <c r="Z1553" s="45"/>
      <c r="AA1553" s="45"/>
      <c r="AB1553" s="45"/>
      <c r="AC1553" s="45"/>
      <c r="AD1553" s="45"/>
      <c r="AE1553" s="45"/>
      <c r="AF1553" s="45"/>
      <c r="AG1553" s="45"/>
      <c r="AH1553" s="45"/>
      <c r="AI1553" s="45"/>
      <c r="AJ1553" s="45"/>
      <c r="AK1553" s="45"/>
      <c r="AL1553" s="45"/>
      <c r="AM1553" s="45"/>
      <c r="AN1553" s="45"/>
      <c r="AO1553" s="45"/>
      <c r="AP1553" s="45"/>
      <c r="AQ1553" s="45"/>
      <c r="AR1553" s="45"/>
      <c r="AS1553" s="45"/>
      <c r="AT1553" s="45"/>
      <c r="AU1553" s="45"/>
      <c r="AV1553" s="45"/>
      <c r="AW1553" s="45"/>
      <c r="AX1553" s="57" t="s">
        <v>248</v>
      </c>
    </row>
    <row r="1554" spans="1:251" s="51" customFormat="1" ht="13.5" customHeight="1">
      <c r="A1554" s="43"/>
      <c r="B1554" s="132" t="s">
        <v>249</v>
      </c>
      <c r="C1554" s="133"/>
      <c r="D1554" s="133"/>
      <c r="E1554" s="133"/>
      <c r="F1554" s="133"/>
      <c r="G1554" s="133"/>
      <c r="H1554" s="133"/>
      <c r="I1554" s="133"/>
      <c r="J1554" s="133"/>
      <c r="K1554" s="133"/>
      <c r="L1554" s="133"/>
      <c r="M1554" s="133"/>
      <c r="N1554" s="133"/>
      <c r="O1554" s="133"/>
      <c r="P1554" s="133"/>
      <c r="Q1554" s="133"/>
      <c r="R1554" s="133"/>
      <c r="S1554" s="133"/>
      <c r="T1554" s="133"/>
      <c r="U1554" s="133"/>
      <c r="V1554" s="133"/>
      <c r="W1554" s="133"/>
      <c r="X1554" s="133"/>
      <c r="Y1554" s="133"/>
      <c r="Z1554" s="134"/>
      <c r="AA1554" s="138" t="s">
        <v>250</v>
      </c>
      <c r="AB1554" s="133"/>
      <c r="AC1554" s="133"/>
      <c r="AD1554" s="133"/>
      <c r="AE1554" s="133"/>
      <c r="AF1554" s="133"/>
      <c r="AG1554" s="133"/>
      <c r="AH1554" s="133"/>
      <c r="AI1554" s="134"/>
      <c r="AJ1554" s="138" t="s">
        <v>251</v>
      </c>
      <c r="AK1554" s="133"/>
      <c r="AL1554" s="133"/>
      <c r="AM1554" s="133"/>
      <c r="AN1554" s="133"/>
      <c r="AO1554" s="133"/>
      <c r="AP1554" s="133"/>
      <c r="AQ1554" s="133"/>
      <c r="AR1554" s="134"/>
      <c r="AS1554" s="138" t="s">
        <v>252</v>
      </c>
      <c r="AT1554" s="133"/>
      <c r="AU1554" s="133"/>
      <c r="AV1554" s="133"/>
      <c r="AW1554" s="133"/>
      <c r="AX1554" s="140"/>
      <c r="AY1554" s="37"/>
      <c r="AZ1554" s="37"/>
      <c r="BA1554" s="37"/>
      <c r="BB1554" s="37"/>
      <c r="BC1554" s="37"/>
      <c r="BD1554" s="37"/>
      <c r="BE1554" s="37"/>
      <c r="BF1554" s="37"/>
      <c r="BG1554" s="37"/>
      <c r="BH1554" s="37"/>
      <c r="BI1554" s="37"/>
      <c r="BJ1554" s="37"/>
      <c r="BK1554" s="37"/>
      <c r="BL1554" s="37"/>
      <c r="BM1554" s="37"/>
      <c r="BN1554" s="37"/>
      <c r="BO1554" s="37"/>
      <c r="BP1554" s="37"/>
      <c r="BQ1554" s="37"/>
      <c r="BR1554" s="37"/>
      <c r="BS1554" s="37"/>
      <c r="BT1554" s="37"/>
      <c r="BU1554" s="37"/>
      <c r="BV1554" s="37"/>
      <c r="BW1554" s="37"/>
      <c r="BX1554" s="37"/>
      <c r="BY1554" s="37"/>
      <c r="BZ1554" s="37"/>
      <c r="CA1554" s="37"/>
      <c r="CB1554" s="37"/>
      <c r="CC1554" s="37"/>
      <c r="CD1554" s="37"/>
      <c r="CE1554" s="37"/>
      <c r="CF1554" s="37"/>
      <c r="CG1554" s="37"/>
      <c r="CH1554" s="37"/>
      <c r="CI1554" s="37"/>
      <c r="CJ1554" s="37"/>
      <c r="CK1554" s="37"/>
      <c r="CL1554" s="37"/>
      <c r="CM1554" s="37"/>
      <c r="CN1554" s="37"/>
      <c r="CO1554" s="37"/>
      <c r="CP1554" s="37"/>
      <c r="CQ1554" s="37"/>
      <c r="CR1554" s="37"/>
      <c r="CS1554" s="37"/>
      <c r="CT1554" s="37"/>
      <c r="CU1554" s="37"/>
      <c r="CV1554" s="37"/>
      <c r="CW1554" s="37"/>
      <c r="CX1554" s="37"/>
      <c r="CY1554" s="37"/>
      <c r="CZ1554" s="37"/>
      <c r="DA1554" s="37"/>
      <c r="DB1554" s="37"/>
      <c r="DC1554" s="37"/>
      <c r="DD1554" s="37"/>
      <c r="DE1554" s="37"/>
      <c r="DF1554" s="37"/>
      <c r="DG1554" s="37"/>
      <c r="DH1554" s="37"/>
      <c r="DI1554" s="37"/>
      <c r="DJ1554" s="37"/>
      <c r="DK1554" s="37"/>
      <c r="DL1554" s="37"/>
      <c r="DM1554" s="37"/>
      <c r="DN1554" s="37"/>
      <c r="DO1554" s="37"/>
      <c r="DP1554" s="37"/>
      <c r="DQ1554" s="37"/>
      <c r="DR1554" s="37"/>
      <c r="DS1554" s="37"/>
      <c r="DT1554" s="37"/>
      <c r="DU1554" s="37"/>
      <c r="DV1554" s="37"/>
      <c r="DW1554" s="37"/>
      <c r="DX1554" s="37"/>
      <c r="DY1554" s="37"/>
      <c r="DZ1554" s="37"/>
      <c r="EA1554" s="37"/>
      <c r="EB1554" s="37"/>
      <c r="EC1554" s="37"/>
      <c r="ED1554" s="37"/>
      <c r="EE1554" s="37"/>
      <c r="EF1554" s="37"/>
      <c r="EG1554" s="37"/>
      <c r="EH1554" s="37"/>
      <c r="EI1554" s="37"/>
      <c r="EJ1554" s="37"/>
      <c r="EK1554" s="37"/>
      <c r="EL1554" s="37"/>
      <c r="EM1554" s="37"/>
      <c r="EN1554" s="37"/>
      <c r="EO1554" s="37"/>
      <c r="EP1554" s="37"/>
      <c r="EQ1554" s="37"/>
      <c r="ER1554" s="37"/>
      <c r="ES1554" s="37"/>
      <c r="ET1554" s="37"/>
      <c r="EU1554" s="37"/>
      <c r="EV1554" s="37"/>
      <c r="EW1554" s="37"/>
      <c r="EX1554" s="37"/>
      <c r="EY1554" s="37"/>
      <c r="EZ1554" s="37"/>
      <c r="FA1554" s="37"/>
      <c r="FB1554" s="37"/>
      <c r="FC1554" s="37"/>
      <c r="FD1554" s="37"/>
      <c r="FE1554" s="37"/>
      <c r="FF1554" s="37"/>
      <c r="FG1554" s="37"/>
      <c r="FH1554" s="37"/>
      <c r="FI1554" s="37"/>
      <c r="FJ1554" s="37"/>
      <c r="FK1554" s="37"/>
      <c r="FL1554" s="37"/>
      <c r="FM1554" s="37"/>
      <c r="FN1554" s="37"/>
      <c r="FO1554" s="37"/>
      <c r="FP1554" s="37"/>
      <c r="FQ1554" s="37"/>
      <c r="FR1554" s="37"/>
      <c r="FS1554" s="37"/>
      <c r="FT1554" s="37"/>
      <c r="FU1554" s="37"/>
      <c r="FV1554" s="37"/>
      <c r="FW1554" s="37"/>
      <c r="FX1554" s="37"/>
      <c r="FY1554" s="37"/>
      <c r="FZ1554" s="37"/>
      <c r="GA1554" s="37"/>
      <c r="GB1554" s="37"/>
      <c r="GC1554" s="37"/>
      <c r="GD1554" s="37"/>
      <c r="GE1554" s="37"/>
      <c r="GF1554" s="37"/>
      <c r="GG1554" s="37"/>
      <c r="GH1554" s="37"/>
      <c r="GI1554" s="37"/>
      <c r="GJ1554" s="37"/>
      <c r="GK1554" s="37"/>
      <c r="GL1554" s="37"/>
      <c r="GM1554" s="37"/>
      <c r="GN1554" s="37"/>
      <c r="GO1554" s="37"/>
      <c r="GP1554" s="37"/>
      <c r="GQ1554" s="37"/>
      <c r="GR1554" s="37"/>
      <c r="GS1554" s="37"/>
      <c r="GT1554" s="37"/>
      <c r="GU1554" s="37"/>
      <c r="GV1554" s="37"/>
      <c r="GW1554" s="37"/>
      <c r="GX1554" s="37"/>
      <c r="GY1554" s="37"/>
      <c r="GZ1554" s="37"/>
      <c r="HA1554" s="37"/>
      <c r="HB1554" s="37"/>
      <c r="HC1554" s="37"/>
      <c r="HD1554" s="37"/>
      <c r="HE1554" s="37"/>
      <c r="HF1554" s="37"/>
      <c r="HG1554" s="37"/>
      <c r="HH1554" s="37"/>
      <c r="HI1554" s="37"/>
      <c r="HJ1554" s="37"/>
      <c r="HK1554" s="37"/>
      <c r="HL1554" s="37"/>
      <c r="HM1554" s="37"/>
      <c r="HN1554" s="37"/>
      <c r="HO1554" s="37"/>
      <c r="HP1554" s="37"/>
      <c r="HQ1554" s="37"/>
      <c r="HR1554" s="37"/>
      <c r="HS1554" s="37"/>
      <c r="HT1554" s="37"/>
      <c r="HU1554" s="37"/>
      <c r="HV1554" s="37"/>
      <c r="HW1554" s="37"/>
      <c r="HX1554" s="37"/>
      <c r="HY1554" s="37"/>
      <c r="HZ1554" s="37"/>
      <c r="IA1554" s="37"/>
      <c r="IB1554" s="37"/>
      <c r="IC1554" s="37"/>
      <c r="ID1554" s="37"/>
      <c r="IE1554" s="37"/>
      <c r="IF1554" s="37"/>
      <c r="IG1554" s="37"/>
      <c r="IH1554" s="37"/>
      <c r="II1554" s="37"/>
      <c r="IJ1554" s="37"/>
      <c r="IK1554" s="37"/>
      <c r="IL1554" s="37"/>
      <c r="IM1554" s="37"/>
      <c r="IN1554" s="37"/>
      <c r="IO1554" s="37"/>
      <c r="IP1554" s="37"/>
      <c r="IQ1554" s="37"/>
    </row>
    <row r="1555" spans="1:251" s="51" customFormat="1" ht="13.5">
      <c r="A1555" s="43"/>
      <c r="B1555" s="135"/>
      <c r="C1555" s="136"/>
      <c r="D1555" s="136"/>
      <c r="E1555" s="136"/>
      <c r="F1555" s="136"/>
      <c r="G1555" s="136"/>
      <c r="H1555" s="136"/>
      <c r="I1555" s="136"/>
      <c r="J1555" s="136"/>
      <c r="K1555" s="136"/>
      <c r="L1555" s="136"/>
      <c r="M1555" s="136"/>
      <c r="N1555" s="136"/>
      <c r="O1555" s="136"/>
      <c r="P1555" s="136"/>
      <c r="Q1555" s="136"/>
      <c r="R1555" s="136"/>
      <c r="S1555" s="136"/>
      <c r="T1555" s="136"/>
      <c r="U1555" s="136"/>
      <c r="V1555" s="136"/>
      <c r="W1555" s="136"/>
      <c r="X1555" s="136"/>
      <c r="Y1555" s="136"/>
      <c r="Z1555" s="137"/>
      <c r="AA1555" s="139"/>
      <c r="AB1555" s="136"/>
      <c r="AC1555" s="136"/>
      <c r="AD1555" s="136"/>
      <c r="AE1555" s="136"/>
      <c r="AF1555" s="136"/>
      <c r="AG1555" s="136"/>
      <c r="AH1555" s="136"/>
      <c r="AI1555" s="137"/>
      <c r="AJ1555" s="139"/>
      <c r="AK1555" s="136"/>
      <c r="AL1555" s="136"/>
      <c r="AM1555" s="136"/>
      <c r="AN1555" s="136"/>
      <c r="AO1555" s="136"/>
      <c r="AP1555" s="136"/>
      <c r="AQ1555" s="136"/>
      <c r="AR1555" s="137"/>
      <c r="AS1555" s="139"/>
      <c r="AT1555" s="136"/>
      <c r="AU1555" s="136"/>
      <c r="AV1555" s="136"/>
      <c r="AW1555" s="136"/>
      <c r="AX1555" s="141"/>
      <c r="AY1555" s="37"/>
      <c r="AZ1555" s="37"/>
      <c r="BA1555" s="37"/>
      <c r="BB1555" s="58"/>
      <c r="BC1555" s="59"/>
      <c r="BE1555" s="37"/>
      <c r="BF1555" s="37"/>
      <c r="BG1555" s="37"/>
      <c r="BH1555" s="37"/>
      <c r="BI1555" s="37"/>
      <c r="BJ1555" s="37"/>
      <c r="BK1555" s="37"/>
      <c r="BL1555" s="37"/>
      <c r="BM1555" s="37"/>
      <c r="BN1555" s="37"/>
      <c r="BO1555" s="37"/>
      <c r="BP1555" s="37"/>
      <c r="BQ1555" s="37"/>
      <c r="BR1555" s="37"/>
      <c r="BS1555" s="37"/>
      <c r="BT1555" s="37"/>
      <c r="BU1555" s="37"/>
      <c r="BV1555" s="37"/>
      <c r="BW1555" s="37"/>
      <c r="BX1555" s="37"/>
      <c r="BY1555" s="37"/>
      <c r="BZ1555" s="37"/>
      <c r="CA1555" s="37"/>
      <c r="CB1555" s="37"/>
      <c r="CC1555" s="37"/>
      <c r="CD1555" s="37"/>
      <c r="CE1555" s="37"/>
      <c r="CF1555" s="37"/>
      <c r="CG1555" s="37"/>
      <c r="CH1555" s="37"/>
      <c r="CI1555" s="37"/>
      <c r="CJ1555" s="37"/>
      <c r="CK1555" s="37"/>
      <c r="CL1555" s="37"/>
      <c r="CM1555" s="37"/>
      <c r="CN1555" s="37"/>
      <c r="CO1555" s="37"/>
      <c r="CP1555" s="37"/>
      <c r="CQ1555" s="37"/>
      <c r="CR1555" s="37"/>
      <c r="CS1555" s="37"/>
      <c r="CT1555" s="37"/>
      <c r="CU1555" s="37"/>
      <c r="CV1555" s="37"/>
      <c r="CW1555" s="37"/>
      <c r="CX1555" s="37"/>
      <c r="CY1555" s="37"/>
      <c r="CZ1555" s="37"/>
      <c r="DA1555" s="37"/>
      <c r="DB1555" s="37"/>
      <c r="DC1555" s="37"/>
      <c r="DD1555" s="37"/>
      <c r="DE1555" s="37"/>
      <c r="DF1555" s="37"/>
      <c r="DG1555" s="37"/>
      <c r="DH1555" s="37"/>
      <c r="DI1555" s="37"/>
      <c r="DJ1555" s="37"/>
      <c r="DK1555" s="37"/>
      <c r="DL1555" s="37"/>
      <c r="DM1555" s="37"/>
      <c r="DN1555" s="37"/>
      <c r="DO1555" s="37"/>
      <c r="DP1555" s="37"/>
      <c r="DQ1555" s="37"/>
      <c r="DR1555" s="37"/>
      <c r="DS1555" s="37"/>
      <c r="DT1555" s="37"/>
      <c r="DU1555" s="37"/>
      <c r="DV1555" s="37"/>
      <c r="DW1555" s="37"/>
      <c r="DX1555" s="37"/>
      <c r="DY1555" s="37"/>
      <c r="DZ1555" s="37"/>
      <c r="EA1555" s="37"/>
      <c r="EB1555" s="37"/>
      <c r="EC1555" s="37"/>
      <c r="ED1555" s="37"/>
      <c r="EE1555" s="37"/>
      <c r="EF1555" s="37"/>
      <c r="EG1555" s="37"/>
      <c r="EH1555" s="37"/>
      <c r="EI1555" s="37"/>
      <c r="EJ1555" s="37"/>
      <c r="EK1555" s="37"/>
      <c r="EL1555" s="37"/>
      <c r="EM1555" s="37"/>
      <c r="EN1555" s="37"/>
      <c r="EO1555" s="37"/>
      <c r="EP1555" s="37"/>
      <c r="EQ1555" s="37"/>
      <c r="ER1555" s="37"/>
      <c r="ES1555" s="37"/>
      <c r="ET1555" s="37"/>
      <c r="EU1555" s="37"/>
      <c r="EV1555" s="37"/>
      <c r="EW1555" s="37"/>
      <c r="EX1555" s="37"/>
      <c r="EY1555" s="37"/>
      <c r="EZ1555" s="37"/>
      <c r="FA1555" s="37"/>
      <c r="FB1555" s="37"/>
      <c r="FC1555" s="37"/>
      <c r="FD1555" s="37"/>
      <c r="FE1555" s="37"/>
      <c r="FF1555" s="37"/>
      <c r="FG1555" s="37"/>
      <c r="FH1555" s="37"/>
      <c r="FI1555" s="37"/>
      <c r="FJ1555" s="37"/>
      <c r="FK1555" s="37"/>
      <c r="FL1555" s="37"/>
      <c r="FM1555" s="37"/>
      <c r="FN1555" s="37"/>
      <c r="FO1555" s="37"/>
      <c r="FP1555" s="37"/>
      <c r="FQ1555" s="37"/>
      <c r="FR1555" s="37"/>
      <c r="FS1555" s="37"/>
      <c r="FT1555" s="37"/>
      <c r="FU1555" s="37"/>
      <c r="FV1555" s="37"/>
      <c r="FW1555" s="37"/>
      <c r="FX1555" s="37"/>
      <c r="FY1555" s="37"/>
      <c r="FZ1555" s="37"/>
      <c r="GA1555" s="37"/>
      <c r="GB1555" s="37"/>
      <c r="GC1555" s="37"/>
      <c r="GD1555" s="37"/>
      <c r="GE1555" s="37"/>
      <c r="GF1555" s="37"/>
      <c r="GG1555" s="37"/>
      <c r="GH1555" s="37"/>
      <c r="GI1555" s="37"/>
      <c r="GJ1555" s="37"/>
      <c r="GK1555" s="37"/>
      <c r="GL1555" s="37"/>
      <c r="GM1555" s="37"/>
      <c r="GN1555" s="37"/>
      <c r="GO1555" s="37"/>
      <c r="GP1555" s="37"/>
      <c r="GQ1555" s="37"/>
      <c r="GR1555" s="37"/>
      <c r="GS1555" s="37"/>
      <c r="GT1555" s="37"/>
      <c r="GU1555" s="37"/>
      <c r="GV1555" s="37"/>
      <c r="GW1555" s="37"/>
      <c r="GX1555" s="37"/>
      <c r="GY1555" s="37"/>
      <c r="GZ1555" s="37"/>
      <c r="HA1555" s="37"/>
      <c r="HB1555" s="37"/>
      <c r="HC1555" s="37"/>
      <c r="HD1555" s="37"/>
      <c r="HE1555" s="37"/>
      <c r="HF1555" s="37"/>
      <c r="HG1555" s="37"/>
      <c r="HH1555" s="37"/>
      <c r="HI1555" s="37"/>
      <c r="HJ1555" s="37"/>
      <c r="HK1555" s="37"/>
      <c r="HL1555" s="37"/>
      <c r="HM1555" s="37"/>
      <c r="HN1555" s="37"/>
      <c r="HO1555" s="37"/>
      <c r="HP1555" s="37"/>
      <c r="HQ1555" s="37"/>
      <c r="HR1555" s="37"/>
      <c r="HS1555" s="37"/>
      <c r="HT1555" s="37"/>
      <c r="HU1555" s="37"/>
      <c r="HV1555" s="37"/>
      <c r="HW1555" s="37"/>
      <c r="HX1555" s="37"/>
      <c r="HY1555" s="37"/>
      <c r="HZ1555" s="37"/>
      <c r="IA1555" s="37"/>
      <c r="IB1555" s="37"/>
      <c r="IC1555" s="37"/>
      <c r="ID1555" s="37"/>
      <c r="IE1555" s="37"/>
      <c r="IF1555" s="37"/>
      <c r="IG1555" s="37"/>
      <c r="IH1555" s="37"/>
      <c r="II1555" s="37"/>
      <c r="IJ1555" s="37"/>
      <c r="IK1555" s="37"/>
      <c r="IL1555" s="37"/>
      <c r="IM1555" s="37"/>
      <c r="IN1555" s="37"/>
      <c r="IO1555" s="37"/>
      <c r="IP1555" s="37"/>
      <c r="IQ1555" s="37"/>
    </row>
    <row r="1556" spans="1:251" s="51" customFormat="1" ht="18.75" customHeight="1">
      <c r="A1556" s="43"/>
      <c r="B1556" s="60"/>
      <c r="C1556" s="104" t="s">
        <v>541</v>
      </c>
      <c r="D1556" s="105"/>
      <c r="E1556" s="105"/>
      <c r="F1556" s="105"/>
      <c r="G1556" s="105"/>
      <c r="H1556" s="105"/>
      <c r="I1556" s="105"/>
      <c r="J1556" s="105"/>
      <c r="K1556" s="105"/>
      <c r="L1556" s="105"/>
      <c r="M1556" s="105"/>
      <c r="N1556" s="105"/>
      <c r="O1556" s="105"/>
      <c r="P1556" s="105"/>
      <c r="Q1556" s="105"/>
      <c r="R1556" s="105"/>
      <c r="S1556" s="105"/>
      <c r="T1556" s="105"/>
      <c r="U1556" s="105"/>
      <c r="V1556" s="105"/>
      <c r="W1556" s="105"/>
      <c r="X1556" s="105"/>
      <c r="Y1556" s="105"/>
      <c r="Z1556" s="106"/>
      <c r="AA1556" s="107">
        <v>32427</v>
      </c>
      <c r="AB1556" s="108"/>
      <c r="AC1556" s="108"/>
      <c r="AD1556" s="108"/>
      <c r="AE1556" s="108"/>
      <c r="AF1556" s="108"/>
      <c r="AG1556" s="108"/>
      <c r="AH1556" s="108"/>
      <c r="AI1556" s="109"/>
      <c r="AJ1556" s="107">
        <v>32364</v>
      </c>
      <c r="AK1556" s="108"/>
      <c r="AL1556" s="108"/>
      <c r="AM1556" s="108"/>
      <c r="AN1556" s="108"/>
      <c r="AO1556" s="108"/>
      <c r="AP1556" s="108"/>
      <c r="AQ1556" s="108"/>
      <c r="AR1556" s="109"/>
      <c r="AS1556" s="110"/>
      <c r="AT1556" s="111"/>
      <c r="AU1556" s="111"/>
      <c r="AV1556" s="111"/>
      <c r="AW1556" s="111"/>
      <c r="AX1556" s="112"/>
      <c r="AY1556" s="37"/>
      <c r="AZ1556" s="37"/>
      <c r="BA1556" s="37"/>
      <c r="BB1556" s="37"/>
      <c r="BC1556" s="37"/>
      <c r="BD1556" s="37"/>
      <c r="BE1556" s="37"/>
      <c r="BF1556" s="37"/>
      <c r="BG1556" s="37"/>
      <c r="BH1556" s="37"/>
      <c r="BI1556" s="37"/>
      <c r="BJ1556" s="37"/>
      <c r="BK1556" s="37"/>
      <c r="BL1556" s="37"/>
      <c r="BM1556" s="37"/>
      <c r="BN1556" s="37"/>
      <c r="BO1556" s="37"/>
      <c r="BP1556" s="37"/>
      <c r="BQ1556" s="37"/>
      <c r="BR1556" s="37"/>
      <c r="BS1556" s="37"/>
      <c r="BT1556" s="37"/>
      <c r="BU1556" s="37"/>
      <c r="BV1556" s="37"/>
      <c r="BW1556" s="37"/>
      <c r="BX1556" s="37"/>
      <c r="BY1556" s="37"/>
      <c r="BZ1556" s="37"/>
      <c r="CA1556" s="37"/>
      <c r="CB1556" s="37"/>
      <c r="CC1556" s="37"/>
      <c r="CD1556" s="37"/>
      <c r="CE1556" s="37"/>
      <c r="CF1556" s="37"/>
      <c r="CG1556" s="37"/>
      <c r="CH1556" s="37"/>
      <c r="CI1556" s="37"/>
      <c r="CJ1556" s="37"/>
      <c r="CK1556" s="37"/>
      <c r="CL1556" s="37"/>
      <c r="CM1556" s="37"/>
      <c r="CN1556" s="37"/>
      <c r="CO1556" s="37"/>
      <c r="CP1556" s="37"/>
      <c r="CQ1556" s="37"/>
      <c r="CR1556" s="37"/>
      <c r="CS1556" s="37"/>
      <c r="CT1556" s="37"/>
      <c r="CU1556" s="37"/>
      <c r="CV1556" s="37"/>
      <c r="CW1556" s="37"/>
      <c r="CX1556" s="37"/>
      <c r="CY1556" s="37"/>
      <c r="CZ1556" s="37"/>
      <c r="DA1556" s="37"/>
      <c r="DB1556" s="37"/>
      <c r="DC1556" s="37"/>
      <c r="DD1556" s="37"/>
      <c r="DE1556" s="37"/>
      <c r="DF1556" s="37"/>
      <c r="DG1556" s="37"/>
      <c r="DH1556" s="37"/>
      <c r="DI1556" s="37"/>
      <c r="DJ1556" s="37"/>
      <c r="DK1556" s="37"/>
      <c r="DL1556" s="37"/>
      <c r="DM1556" s="37"/>
      <c r="DN1556" s="37"/>
      <c r="DO1556" s="37"/>
      <c r="DP1556" s="37"/>
      <c r="DQ1556" s="37"/>
      <c r="DR1556" s="37"/>
      <c r="DS1556" s="37"/>
      <c r="DT1556" s="37"/>
      <c r="DU1556" s="37"/>
      <c r="DV1556" s="37"/>
      <c r="DW1556" s="37"/>
      <c r="DX1556" s="37"/>
      <c r="DY1556" s="37"/>
      <c r="DZ1556" s="37"/>
      <c r="EA1556" s="37"/>
      <c r="EB1556" s="37"/>
      <c r="EC1556" s="37"/>
      <c r="ED1556" s="37"/>
      <c r="EE1556" s="37"/>
      <c r="EF1556" s="37"/>
      <c r="EG1556" s="37"/>
      <c r="EH1556" s="37"/>
      <c r="EI1556" s="37"/>
      <c r="EJ1556" s="37"/>
      <c r="EK1556" s="37"/>
      <c r="EL1556" s="37"/>
      <c r="EM1556" s="37"/>
      <c r="EN1556" s="37"/>
      <c r="EO1556" s="37"/>
      <c r="EP1556" s="37"/>
      <c r="EQ1556" s="37"/>
      <c r="ER1556" s="37"/>
      <c r="ES1556" s="37"/>
      <c r="ET1556" s="37"/>
      <c r="EU1556" s="37"/>
      <c r="EV1556" s="37"/>
      <c r="EW1556" s="37"/>
      <c r="EX1556" s="37"/>
      <c r="EY1556" s="37"/>
      <c r="EZ1556" s="37"/>
      <c r="FA1556" s="37"/>
      <c r="FB1556" s="37"/>
      <c r="FC1556" s="37"/>
      <c r="FD1556" s="37"/>
      <c r="FE1556" s="37"/>
      <c r="FF1556" s="37"/>
      <c r="FG1556" s="37"/>
      <c r="FH1556" s="37"/>
      <c r="FI1556" s="37"/>
      <c r="FJ1556" s="37"/>
      <c r="FK1556" s="37"/>
      <c r="FL1556" s="37"/>
      <c r="FM1556" s="37"/>
      <c r="FN1556" s="37"/>
      <c r="FO1556" s="37"/>
      <c r="FP1556" s="37"/>
      <c r="FQ1556" s="37"/>
      <c r="FR1556" s="37"/>
      <c r="FS1556" s="37"/>
      <c r="FT1556" s="37"/>
      <c r="FU1556" s="37"/>
      <c r="FV1556" s="37"/>
      <c r="FW1556" s="37"/>
      <c r="FX1556" s="37"/>
      <c r="FY1556" s="37"/>
      <c r="FZ1556" s="37"/>
      <c r="GA1556" s="37"/>
      <c r="GB1556" s="37"/>
      <c r="GC1556" s="37"/>
      <c r="GD1556" s="37"/>
      <c r="GE1556" s="37"/>
      <c r="GF1556" s="37"/>
      <c r="GG1556" s="37"/>
      <c r="GH1556" s="37"/>
      <c r="GI1556" s="37"/>
      <c r="GJ1556" s="37"/>
      <c r="GK1556" s="37"/>
      <c r="GL1556" s="37"/>
      <c r="GM1556" s="37"/>
      <c r="GN1556" s="37"/>
      <c r="GO1556" s="37"/>
      <c r="GP1556" s="37"/>
      <c r="GQ1556" s="37"/>
      <c r="GR1556" s="37"/>
      <c r="GS1556" s="37"/>
      <c r="GT1556" s="37"/>
      <c r="GU1556" s="37"/>
      <c r="GV1556" s="37"/>
      <c r="GW1556" s="37"/>
      <c r="GX1556" s="37"/>
      <c r="GY1556" s="37"/>
      <c r="GZ1556" s="37"/>
      <c r="HA1556" s="37"/>
      <c r="HB1556" s="37"/>
      <c r="HC1556" s="37"/>
      <c r="HD1556" s="37"/>
      <c r="HE1556" s="37"/>
      <c r="HF1556" s="37"/>
      <c r="HG1556" s="37"/>
      <c r="HH1556" s="37"/>
      <c r="HI1556" s="37"/>
      <c r="HJ1556" s="37"/>
      <c r="HK1556" s="37"/>
      <c r="HL1556" s="37"/>
      <c r="HM1556" s="37"/>
      <c r="HN1556" s="37"/>
      <c r="HO1556" s="37"/>
      <c r="HP1556" s="37"/>
      <c r="HQ1556" s="37"/>
      <c r="HR1556" s="37"/>
      <c r="HS1556" s="37"/>
      <c r="HT1556" s="37"/>
      <c r="HU1556" s="37"/>
      <c r="HV1556" s="37"/>
      <c r="HW1556" s="37"/>
      <c r="HX1556" s="37"/>
      <c r="HY1556" s="37"/>
      <c r="HZ1556" s="37"/>
      <c r="IA1556" s="37"/>
      <c r="IB1556" s="37"/>
      <c r="IC1556" s="37"/>
      <c r="ID1556" s="37"/>
      <c r="IE1556" s="37"/>
      <c r="IF1556" s="37"/>
      <c r="IG1556" s="37"/>
      <c r="IH1556" s="37"/>
      <c r="II1556" s="37"/>
      <c r="IJ1556" s="37"/>
      <c r="IK1556" s="37"/>
      <c r="IL1556" s="37"/>
      <c r="IM1556" s="37"/>
      <c r="IN1556" s="37"/>
      <c r="IO1556" s="37"/>
      <c r="IP1556" s="37"/>
      <c r="IQ1556" s="37"/>
    </row>
    <row r="1557" spans="1:251" s="51" customFormat="1" ht="18.75" customHeight="1">
      <c r="A1557" s="43"/>
      <c r="B1557" s="60"/>
      <c r="C1557" s="104" t="s">
        <v>542</v>
      </c>
      <c r="D1557" s="105"/>
      <c r="E1557" s="105"/>
      <c r="F1557" s="105"/>
      <c r="G1557" s="105"/>
      <c r="H1557" s="105"/>
      <c r="I1557" s="105"/>
      <c r="J1557" s="105"/>
      <c r="K1557" s="105"/>
      <c r="L1557" s="105"/>
      <c r="M1557" s="105"/>
      <c r="N1557" s="105"/>
      <c r="O1557" s="105"/>
      <c r="P1557" s="105"/>
      <c r="Q1557" s="105"/>
      <c r="R1557" s="105"/>
      <c r="S1557" s="105"/>
      <c r="T1557" s="105"/>
      <c r="U1557" s="105"/>
      <c r="V1557" s="105"/>
      <c r="W1557" s="105"/>
      <c r="X1557" s="105"/>
      <c r="Y1557" s="105"/>
      <c r="Z1557" s="106"/>
      <c r="AA1557" s="107">
        <v>4601</v>
      </c>
      <c r="AB1557" s="108"/>
      <c r="AC1557" s="108"/>
      <c r="AD1557" s="108"/>
      <c r="AE1557" s="108"/>
      <c r="AF1557" s="108"/>
      <c r="AG1557" s="108"/>
      <c r="AH1557" s="108"/>
      <c r="AI1557" s="109"/>
      <c r="AJ1557" s="107">
        <v>4664</v>
      </c>
      <c r="AK1557" s="108"/>
      <c r="AL1557" s="108"/>
      <c r="AM1557" s="108"/>
      <c r="AN1557" s="108"/>
      <c r="AO1557" s="108"/>
      <c r="AP1557" s="108"/>
      <c r="AQ1557" s="108"/>
      <c r="AR1557" s="109"/>
      <c r="AS1557" s="62"/>
      <c r="AT1557" s="63"/>
      <c r="AU1557" s="63"/>
      <c r="AV1557" s="63"/>
      <c r="AW1557" s="63"/>
      <c r="AX1557" s="64"/>
      <c r="AY1557" s="37"/>
      <c r="AZ1557" s="37"/>
      <c r="BA1557" s="37"/>
      <c r="BB1557" s="37"/>
      <c r="BC1557" s="37"/>
      <c r="BD1557" s="37"/>
      <c r="BE1557" s="37"/>
      <c r="BF1557" s="37"/>
      <c r="BG1557" s="37"/>
      <c r="BH1557" s="37"/>
      <c r="BI1557" s="37"/>
      <c r="BJ1557" s="37"/>
      <c r="BK1557" s="37"/>
      <c r="BL1557" s="37"/>
      <c r="BM1557" s="37"/>
      <c r="BN1557" s="37"/>
      <c r="BO1557" s="37"/>
      <c r="BP1557" s="37"/>
      <c r="BQ1557" s="37"/>
      <c r="BR1557" s="37"/>
      <c r="BS1557" s="37"/>
      <c r="BT1557" s="37"/>
      <c r="BU1557" s="37"/>
      <c r="BV1557" s="37"/>
      <c r="BW1557" s="37"/>
      <c r="BX1557" s="37"/>
      <c r="BY1557" s="37"/>
      <c r="BZ1557" s="37"/>
      <c r="CA1557" s="37"/>
      <c r="CB1557" s="37"/>
      <c r="CC1557" s="37"/>
      <c r="CD1557" s="37"/>
      <c r="CE1557" s="37"/>
      <c r="CF1557" s="37"/>
      <c r="CG1557" s="37"/>
      <c r="CH1557" s="37"/>
      <c r="CI1557" s="37"/>
      <c r="CJ1557" s="37"/>
      <c r="CK1557" s="37"/>
      <c r="CL1557" s="37"/>
      <c r="CM1557" s="37"/>
      <c r="CN1557" s="37"/>
      <c r="CO1557" s="37"/>
      <c r="CP1557" s="37"/>
      <c r="CQ1557" s="37"/>
      <c r="CR1557" s="37"/>
      <c r="CS1557" s="37"/>
      <c r="CT1557" s="37"/>
      <c r="CU1557" s="37"/>
      <c r="CV1557" s="37"/>
      <c r="CW1557" s="37"/>
      <c r="CX1557" s="37"/>
      <c r="CY1557" s="37"/>
      <c r="CZ1557" s="37"/>
      <c r="DA1557" s="37"/>
      <c r="DB1557" s="37"/>
      <c r="DC1557" s="37"/>
      <c r="DD1557" s="37"/>
      <c r="DE1557" s="37"/>
      <c r="DF1557" s="37"/>
      <c r="DG1557" s="37"/>
      <c r="DH1557" s="37"/>
      <c r="DI1557" s="37"/>
      <c r="DJ1557" s="37"/>
      <c r="DK1557" s="37"/>
      <c r="DL1557" s="37"/>
      <c r="DM1557" s="37"/>
      <c r="DN1557" s="37"/>
      <c r="DO1557" s="37"/>
      <c r="DP1557" s="37"/>
      <c r="DQ1557" s="37"/>
      <c r="DR1557" s="37"/>
      <c r="DS1557" s="37"/>
      <c r="DT1557" s="37"/>
      <c r="DU1557" s="37"/>
      <c r="DV1557" s="37"/>
      <c r="DW1557" s="37"/>
      <c r="DX1557" s="37"/>
      <c r="DY1557" s="37"/>
      <c r="DZ1557" s="37"/>
      <c r="EA1557" s="37"/>
      <c r="EB1557" s="37"/>
      <c r="EC1557" s="37"/>
      <c r="ED1557" s="37"/>
      <c r="EE1557" s="37"/>
      <c r="EF1557" s="37"/>
      <c r="EG1557" s="37"/>
      <c r="EH1557" s="37"/>
      <c r="EI1557" s="37"/>
      <c r="EJ1557" s="37"/>
      <c r="EK1557" s="37"/>
      <c r="EL1557" s="37"/>
      <c r="EM1557" s="37"/>
      <c r="EN1557" s="37"/>
      <c r="EO1557" s="37"/>
      <c r="EP1557" s="37"/>
      <c r="EQ1557" s="37"/>
      <c r="ER1557" s="37"/>
      <c r="ES1557" s="37"/>
      <c r="ET1557" s="37"/>
      <c r="EU1557" s="37"/>
      <c r="EV1557" s="37"/>
      <c r="EW1557" s="37"/>
      <c r="EX1557" s="37"/>
      <c r="EY1557" s="37"/>
      <c r="EZ1557" s="37"/>
      <c r="FA1557" s="37"/>
      <c r="FB1557" s="37"/>
      <c r="FC1557" s="37"/>
      <c r="FD1557" s="37"/>
      <c r="FE1557" s="37"/>
      <c r="FF1557" s="37"/>
      <c r="FG1557" s="37"/>
      <c r="FH1557" s="37"/>
      <c r="FI1557" s="37"/>
      <c r="FJ1557" s="37"/>
      <c r="FK1557" s="37"/>
      <c r="FL1557" s="37"/>
      <c r="FM1557" s="37"/>
      <c r="FN1557" s="37"/>
      <c r="FO1557" s="37"/>
      <c r="FP1557" s="37"/>
      <c r="FQ1557" s="37"/>
      <c r="FR1557" s="37"/>
      <c r="FS1557" s="37"/>
      <c r="FT1557" s="37"/>
      <c r="FU1557" s="37"/>
      <c r="FV1557" s="37"/>
      <c r="FW1557" s="37"/>
      <c r="FX1557" s="37"/>
      <c r="FY1557" s="37"/>
      <c r="FZ1557" s="37"/>
      <c r="GA1557" s="37"/>
      <c r="GB1557" s="37"/>
      <c r="GC1557" s="37"/>
      <c r="GD1557" s="37"/>
      <c r="GE1557" s="37"/>
      <c r="GF1557" s="37"/>
      <c r="GG1557" s="37"/>
      <c r="GH1557" s="37"/>
      <c r="GI1557" s="37"/>
      <c r="GJ1557" s="37"/>
      <c r="GK1557" s="37"/>
      <c r="GL1557" s="37"/>
      <c r="GM1557" s="37"/>
      <c r="GN1557" s="37"/>
      <c r="GO1557" s="37"/>
      <c r="GP1557" s="37"/>
      <c r="GQ1557" s="37"/>
      <c r="GR1557" s="37"/>
      <c r="GS1557" s="37"/>
      <c r="GT1557" s="37"/>
      <c r="GU1557" s="37"/>
      <c r="GV1557" s="37"/>
      <c r="GW1557" s="37"/>
      <c r="GX1557" s="37"/>
      <c r="GY1557" s="37"/>
      <c r="GZ1557" s="37"/>
      <c r="HA1557" s="37"/>
      <c r="HB1557" s="37"/>
      <c r="HC1557" s="37"/>
      <c r="HD1557" s="37"/>
      <c r="HE1557" s="37"/>
      <c r="HF1557" s="37"/>
      <c r="HG1557" s="37"/>
      <c r="HH1557" s="37"/>
      <c r="HI1557" s="37"/>
      <c r="HJ1557" s="37"/>
      <c r="HK1557" s="37"/>
      <c r="HL1557" s="37"/>
      <c r="HM1557" s="37"/>
      <c r="HN1557" s="37"/>
      <c r="HO1557" s="37"/>
      <c r="HP1557" s="37"/>
      <c r="HQ1557" s="37"/>
      <c r="HR1557" s="37"/>
      <c r="HS1557" s="37"/>
      <c r="HT1557" s="37"/>
      <c r="HU1557" s="37"/>
      <c r="HV1557" s="37"/>
      <c r="HW1557" s="37"/>
      <c r="HX1557" s="37"/>
      <c r="HY1557" s="37"/>
      <c r="HZ1557" s="37"/>
      <c r="IA1557" s="37"/>
      <c r="IB1557" s="37"/>
      <c r="IC1557" s="37"/>
      <c r="ID1557" s="37"/>
      <c r="IE1557" s="37"/>
      <c r="IF1557" s="37"/>
      <c r="IG1557" s="37"/>
      <c r="IH1557" s="37"/>
      <c r="II1557" s="37"/>
      <c r="IJ1557" s="37"/>
      <c r="IK1557" s="37"/>
      <c r="IL1557" s="37"/>
      <c r="IM1557" s="37"/>
      <c r="IN1557" s="37"/>
      <c r="IO1557" s="37"/>
      <c r="IP1557" s="37"/>
      <c r="IQ1557" s="37"/>
    </row>
    <row r="1558" spans="1:251" s="51" customFormat="1" ht="18.75" customHeight="1" thickBot="1">
      <c r="A1558" s="52"/>
      <c r="B1558" s="113" t="s">
        <v>253</v>
      </c>
      <c r="C1558" s="114"/>
      <c r="D1558" s="114"/>
      <c r="E1558" s="114"/>
      <c r="F1558" s="114"/>
      <c r="G1558" s="114"/>
      <c r="H1558" s="114"/>
      <c r="I1558" s="114"/>
      <c r="J1558" s="114"/>
      <c r="K1558" s="114"/>
      <c r="L1558" s="114"/>
      <c r="M1558" s="114"/>
      <c r="N1558" s="114"/>
      <c r="O1558" s="114"/>
      <c r="P1558" s="114"/>
      <c r="Q1558" s="114"/>
      <c r="R1558" s="114"/>
      <c r="S1558" s="114"/>
      <c r="T1558" s="114"/>
      <c r="U1558" s="114"/>
      <c r="V1558" s="114"/>
      <c r="W1558" s="114"/>
      <c r="X1558" s="114"/>
      <c r="Y1558" s="114"/>
      <c r="Z1558" s="115"/>
      <c r="AA1558" s="116">
        <f>SUM(AA1556:AI1557)</f>
        <v>37028</v>
      </c>
      <c r="AB1558" s="117"/>
      <c r="AC1558" s="117"/>
      <c r="AD1558" s="117"/>
      <c r="AE1558" s="117"/>
      <c r="AF1558" s="117"/>
      <c r="AG1558" s="117"/>
      <c r="AH1558" s="117"/>
      <c r="AI1558" s="118"/>
      <c r="AJ1558" s="116">
        <f>SUM(AJ1556:AR1557)</f>
        <v>37028</v>
      </c>
      <c r="AK1558" s="117"/>
      <c r="AL1558" s="117"/>
      <c r="AM1558" s="117"/>
      <c r="AN1558" s="117"/>
      <c r="AO1558" s="117"/>
      <c r="AP1558" s="117"/>
      <c r="AQ1558" s="117"/>
      <c r="AR1558" s="118"/>
      <c r="AS1558" s="119"/>
      <c r="AT1558" s="120"/>
      <c r="AU1558" s="120"/>
      <c r="AV1558" s="120"/>
      <c r="AW1558" s="120"/>
      <c r="AX1558" s="121"/>
      <c r="AY1558" s="37"/>
      <c r="AZ1558" s="37"/>
      <c r="BA1558" s="37"/>
      <c r="BB1558" s="37"/>
      <c r="BC1558" s="37"/>
      <c r="BD1558" s="37"/>
      <c r="BE1558" s="37"/>
      <c r="BF1558" s="37"/>
      <c r="BG1558" s="37"/>
      <c r="BH1558" s="37"/>
      <c r="BI1558" s="37"/>
      <c r="BJ1558" s="37"/>
      <c r="BK1558" s="37"/>
      <c r="BL1558" s="37"/>
      <c r="BM1558" s="37"/>
      <c r="BN1558" s="37"/>
      <c r="BO1558" s="37"/>
      <c r="BP1558" s="37"/>
      <c r="BQ1558" s="37"/>
      <c r="BR1558" s="37"/>
      <c r="BS1558" s="37"/>
      <c r="BT1558" s="37"/>
      <c r="BU1558" s="37"/>
      <c r="BV1558" s="37"/>
      <c r="BW1558" s="37"/>
      <c r="BX1558" s="37"/>
      <c r="BY1558" s="37"/>
      <c r="BZ1558" s="37"/>
      <c r="CA1558" s="37"/>
      <c r="CB1558" s="37"/>
      <c r="CC1558" s="37"/>
      <c r="CD1558" s="37"/>
      <c r="CE1558" s="37"/>
      <c r="CF1558" s="37"/>
      <c r="CG1558" s="37"/>
      <c r="CH1558" s="37"/>
      <c r="CI1558" s="37"/>
      <c r="CJ1558" s="37"/>
      <c r="CK1558" s="37"/>
      <c r="CL1558" s="37"/>
      <c r="CM1558" s="37"/>
      <c r="CN1558" s="37"/>
      <c r="CO1558" s="37"/>
      <c r="CP1558" s="37"/>
      <c r="CQ1558" s="37"/>
      <c r="CR1558" s="37"/>
      <c r="CS1558" s="37"/>
      <c r="CT1558" s="37"/>
      <c r="CU1558" s="37"/>
      <c r="CV1558" s="37"/>
      <c r="CW1558" s="37"/>
      <c r="CX1558" s="37"/>
      <c r="CY1558" s="37"/>
      <c r="CZ1558" s="37"/>
      <c r="DA1558" s="37"/>
      <c r="DB1558" s="37"/>
      <c r="DC1558" s="37"/>
      <c r="DD1558" s="37"/>
      <c r="DE1558" s="37"/>
      <c r="DF1558" s="37"/>
      <c r="DG1558" s="37"/>
      <c r="DH1558" s="37"/>
      <c r="DI1558" s="37"/>
      <c r="DJ1558" s="37"/>
      <c r="DK1558" s="37"/>
      <c r="DL1558" s="37"/>
      <c r="DM1558" s="37"/>
      <c r="DN1558" s="37"/>
      <c r="DO1558" s="37"/>
      <c r="DP1558" s="37"/>
      <c r="DQ1558" s="37"/>
      <c r="DR1558" s="37"/>
      <c r="DS1558" s="37"/>
      <c r="DT1558" s="37"/>
      <c r="DU1558" s="37"/>
      <c r="DV1558" s="37"/>
      <c r="DW1558" s="37"/>
      <c r="DX1558" s="37"/>
      <c r="DY1558" s="37"/>
      <c r="DZ1558" s="37"/>
      <c r="EA1558" s="37"/>
      <c r="EB1558" s="37"/>
      <c r="EC1558" s="37"/>
      <c r="ED1558" s="37"/>
      <c r="EE1558" s="37"/>
      <c r="EF1558" s="37"/>
      <c r="EG1558" s="37"/>
      <c r="EH1558" s="37"/>
      <c r="EI1558" s="37"/>
      <c r="EJ1558" s="37"/>
      <c r="EK1558" s="37"/>
      <c r="EL1558" s="37"/>
      <c r="EM1558" s="37"/>
      <c r="EN1558" s="37"/>
      <c r="EO1558" s="37"/>
      <c r="EP1558" s="37"/>
      <c r="EQ1558" s="37"/>
      <c r="ER1558" s="37"/>
      <c r="ES1558" s="37"/>
      <c r="ET1558" s="37"/>
      <c r="EU1558" s="37"/>
      <c r="EV1558" s="37"/>
      <c r="EW1558" s="37"/>
      <c r="EX1558" s="37"/>
      <c r="EY1558" s="37"/>
      <c r="EZ1558" s="37"/>
      <c r="FA1558" s="37"/>
      <c r="FB1558" s="37"/>
      <c r="FC1558" s="37"/>
      <c r="FD1558" s="37"/>
      <c r="FE1558" s="37"/>
      <c r="FF1558" s="37"/>
      <c r="FG1558" s="37"/>
      <c r="FH1558" s="37"/>
      <c r="FI1558" s="37"/>
      <c r="FJ1558" s="37"/>
      <c r="FK1558" s="37"/>
      <c r="FL1558" s="37"/>
      <c r="FM1558" s="37"/>
      <c r="FN1558" s="37"/>
      <c r="FO1558" s="37"/>
      <c r="FP1558" s="37"/>
      <c r="FQ1558" s="37"/>
      <c r="FR1558" s="37"/>
      <c r="FS1558" s="37"/>
      <c r="FT1558" s="37"/>
      <c r="FU1558" s="37"/>
      <c r="FV1558" s="37"/>
      <c r="FW1558" s="37"/>
      <c r="FX1558" s="37"/>
      <c r="FY1558" s="37"/>
      <c r="FZ1558" s="37"/>
      <c r="GA1558" s="37"/>
      <c r="GB1558" s="37"/>
      <c r="GC1558" s="37"/>
      <c r="GD1558" s="37"/>
      <c r="GE1558" s="37"/>
      <c r="GF1558" s="37"/>
      <c r="GG1558" s="37"/>
      <c r="GH1558" s="37"/>
      <c r="GI1558" s="37"/>
      <c r="GJ1558" s="37"/>
      <c r="GK1558" s="37"/>
      <c r="GL1558" s="37"/>
      <c r="GM1558" s="37"/>
      <c r="GN1558" s="37"/>
      <c r="GO1558" s="37"/>
      <c r="GP1558" s="37"/>
      <c r="GQ1558" s="37"/>
      <c r="GR1558" s="37"/>
      <c r="GS1558" s="37"/>
      <c r="GT1558" s="37"/>
      <c r="GU1558" s="37"/>
      <c r="GV1558" s="37"/>
      <c r="GW1558" s="37"/>
      <c r="GX1558" s="37"/>
      <c r="GY1558" s="37"/>
      <c r="GZ1558" s="37"/>
      <c r="HA1558" s="37"/>
      <c r="HB1558" s="37"/>
      <c r="HC1558" s="37"/>
      <c r="HD1558" s="37"/>
      <c r="HE1558" s="37"/>
      <c r="HF1558" s="37"/>
      <c r="HG1558" s="37"/>
      <c r="HH1558" s="37"/>
      <c r="HI1558" s="37"/>
      <c r="HJ1558" s="37"/>
      <c r="HK1558" s="37"/>
      <c r="HL1558" s="37"/>
      <c r="HM1558" s="37"/>
      <c r="HN1558" s="37"/>
      <c r="HO1558" s="37"/>
      <c r="HP1558" s="37"/>
      <c r="HQ1558" s="37"/>
      <c r="HR1558" s="37"/>
      <c r="HS1558" s="37"/>
      <c r="HT1558" s="37"/>
      <c r="HU1558" s="37"/>
      <c r="HV1558" s="37"/>
      <c r="HW1558" s="37"/>
      <c r="HX1558" s="37"/>
      <c r="HY1558" s="37"/>
      <c r="HZ1558" s="37"/>
      <c r="IA1558" s="37"/>
      <c r="IB1558" s="37"/>
      <c r="IC1558" s="37"/>
      <c r="ID1558" s="37"/>
      <c r="IE1558" s="37"/>
      <c r="IF1558" s="37"/>
      <c r="IG1558" s="37"/>
      <c r="IH1558" s="37"/>
      <c r="II1558" s="37"/>
      <c r="IJ1558" s="37"/>
      <c r="IK1558" s="37"/>
      <c r="IL1558" s="37"/>
      <c r="IM1558" s="37"/>
      <c r="IN1558" s="37"/>
      <c r="IO1558" s="37"/>
      <c r="IP1558" s="37"/>
      <c r="IQ1558" s="37"/>
    </row>
    <row r="1560" spans="1:251" ht="18.75">
      <c r="A1560" s="36" t="s">
        <v>241</v>
      </c>
      <c r="AW1560" s="38"/>
      <c r="AX1560" s="39"/>
      <c r="AY1560" s="38"/>
    </row>
    <row r="1562" spans="1:251" ht="18.75">
      <c r="B1562" s="122" t="s">
        <v>0</v>
      </c>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row>
    <row r="1563" spans="1:251">
      <c r="Z1563" s="40"/>
      <c r="AD1563" s="40"/>
      <c r="AE1563" s="40"/>
      <c r="AF1563" s="40"/>
      <c r="AG1563" s="40"/>
      <c r="AH1563" s="40"/>
      <c r="AI1563" s="40"/>
      <c r="AO1563" s="40"/>
    </row>
    <row r="1564" spans="1:251" ht="13.5" thickBot="1">
      <c r="Z1564" s="40"/>
      <c r="AD1564" s="40"/>
      <c r="AE1564" s="40"/>
      <c r="AF1564" s="40"/>
      <c r="AG1564" s="40"/>
      <c r="AH1564" s="40"/>
      <c r="AI1564" s="40"/>
      <c r="AO1564" s="40"/>
      <c r="DI1564" s="41"/>
    </row>
    <row r="1565" spans="1:251" ht="24.75" customHeight="1" thickBot="1">
      <c r="B1565" s="124" t="s">
        <v>242</v>
      </c>
      <c r="C1565" s="125"/>
      <c r="D1565" s="125"/>
      <c r="E1565" s="125"/>
      <c r="F1565" s="125"/>
      <c r="G1565" s="125"/>
      <c r="H1565" s="126" t="s">
        <v>543</v>
      </c>
      <c r="I1565" s="127"/>
      <c r="J1565" s="127"/>
      <c r="K1565" s="127"/>
      <c r="L1565" s="127"/>
      <c r="M1565" s="127"/>
      <c r="N1565" s="127"/>
      <c r="O1565" s="127"/>
      <c r="P1565" s="127"/>
      <c r="Q1565" s="127"/>
      <c r="R1565" s="127"/>
      <c r="S1565" s="127"/>
      <c r="T1565" s="127"/>
      <c r="U1565" s="127"/>
      <c r="V1565" s="127"/>
      <c r="W1565" s="127"/>
      <c r="X1565" s="127"/>
      <c r="Y1565" s="127"/>
      <c r="Z1565" s="127"/>
      <c r="AA1565" s="127"/>
      <c r="AB1565" s="127"/>
      <c r="AC1565" s="127"/>
      <c r="AD1565" s="127"/>
      <c r="AE1565" s="127"/>
      <c r="AF1565" s="127"/>
      <c r="AG1565" s="127"/>
      <c r="AH1565" s="127"/>
      <c r="AI1565" s="127"/>
      <c r="AJ1565" s="127"/>
      <c r="AK1565" s="127"/>
      <c r="AL1565" s="127"/>
      <c r="AM1565" s="127"/>
      <c r="AN1565" s="127"/>
      <c r="AO1565" s="127"/>
      <c r="AP1565" s="127"/>
      <c r="AQ1565" s="127"/>
      <c r="AR1565" s="127"/>
      <c r="AS1565" s="127"/>
      <c r="AT1565" s="127"/>
      <c r="AU1565" s="127"/>
      <c r="AV1565" s="127"/>
      <c r="AW1565" s="127"/>
      <c r="AX1565" s="128"/>
      <c r="DI1565" s="41"/>
    </row>
    <row r="1566" spans="1:251" ht="14.25">
      <c r="B1566" s="42"/>
      <c r="C1566" s="42"/>
      <c r="D1566" s="42"/>
      <c r="E1566" s="42"/>
      <c r="F1566" s="42"/>
      <c r="G1566" s="42"/>
      <c r="H1566" s="43"/>
      <c r="I1566" s="43"/>
      <c r="J1566" s="43"/>
      <c r="K1566" s="43"/>
      <c r="L1566" s="44"/>
      <c r="M1566" s="44"/>
      <c r="N1566" s="44"/>
      <c r="O1566" s="44"/>
      <c r="P1566" s="43"/>
      <c r="Q1566" s="43"/>
      <c r="R1566" s="43"/>
      <c r="S1566" s="43"/>
      <c r="T1566" s="43"/>
      <c r="U1566" s="43"/>
      <c r="V1566" s="45"/>
      <c r="W1566" s="45"/>
      <c r="X1566" s="45"/>
      <c r="Y1566" s="45"/>
      <c r="Z1566" s="45"/>
      <c r="AA1566" s="45"/>
      <c r="AB1566" s="45"/>
      <c r="AC1566" s="45"/>
      <c r="AD1566" s="45"/>
      <c r="AE1566" s="45"/>
      <c r="AF1566" s="45"/>
      <c r="AG1566" s="45"/>
      <c r="AH1566" s="45"/>
      <c r="AI1566" s="45"/>
      <c r="AJ1566" s="45"/>
      <c r="AK1566" s="45"/>
      <c r="AL1566" s="45"/>
      <c r="AM1566" s="45"/>
      <c r="AN1566" s="45"/>
      <c r="AO1566" s="45"/>
      <c r="AP1566" s="45"/>
      <c r="AQ1566" s="45"/>
      <c r="AR1566" s="45"/>
      <c r="AS1566" s="45"/>
      <c r="AT1566" s="45"/>
      <c r="AU1566" s="45"/>
      <c r="AV1566" s="45"/>
      <c r="AW1566" s="45"/>
      <c r="AX1566" s="45"/>
      <c r="DI1566" s="41"/>
    </row>
    <row r="1567" spans="1:251" ht="15" thickBot="1">
      <c r="A1567" s="46"/>
      <c r="B1567" s="45" t="s">
        <v>244</v>
      </c>
      <c r="C1567" s="43"/>
      <c r="D1567" s="43"/>
      <c r="E1567" s="43"/>
      <c r="F1567" s="43"/>
      <c r="G1567" s="43"/>
      <c r="H1567" s="43"/>
      <c r="I1567" s="43"/>
      <c r="J1567" s="43"/>
      <c r="K1567" s="43"/>
      <c r="L1567" s="44"/>
      <c r="M1567" s="44"/>
      <c r="N1567" s="44"/>
      <c r="O1567" s="44"/>
      <c r="P1567" s="43"/>
      <c r="Q1567" s="43"/>
      <c r="R1567" s="43"/>
      <c r="S1567" s="43"/>
      <c r="T1567" s="43"/>
      <c r="U1567" s="43"/>
      <c r="V1567" s="45"/>
      <c r="W1567" s="45"/>
      <c r="X1567" s="45"/>
      <c r="Y1567" s="45"/>
      <c r="Z1567" s="45"/>
      <c r="AA1567" s="45"/>
      <c r="AB1567" s="45"/>
      <c r="AC1567" s="45"/>
      <c r="AD1567" s="45"/>
      <c r="AE1567" s="45"/>
      <c r="AF1567" s="45"/>
      <c r="AG1567" s="45"/>
      <c r="AH1567" s="45"/>
      <c r="AI1567" s="45"/>
      <c r="AJ1567" s="45"/>
      <c r="AK1567" s="45"/>
      <c r="AL1567" s="45"/>
      <c r="AM1567" s="45"/>
      <c r="AN1567" s="45"/>
      <c r="AO1567" s="45"/>
      <c r="AP1567" s="45"/>
      <c r="AQ1567" s="45"/>
      <c r="AR1567" s="45"/>
      <c r="AS1567" s="45"/>
      <c r="AT1567" s="45"/>
      <c r="AU1567" s="45"/>
      <c r="AV1567" s="45"/>
      <c r="AW1567" s="45"/>
      <c r="AX1567" s="45"/>
      <c r="DI1567" s="41"/>
    </row>
    <row r="1568" spans="1:251" ht="14.25">
      <c r="A1568" s="43"/>
      <c r="B1568" s="47"/>
      <c r="C1568" s="42"/>
      <c r="D1568" s="42"/>
      <c r="E1568" s="42"/>
      <c r="F1568" s="42"/>
      <c r="G1568" s="42"/>
      <c r="H1568" s="42"/>
      <c r="I1568" s="42"/>
      <c r="J1568" s="42"/>
      <c r="K1568" s="42"/>
      <c r="L1568" s="48"/>
      <c r="M1568" s="48"/>
      <c r="N1568" s="48"/>
      <c r="O1568" s="48"/>
      <c r="P1568" s="42"/>
      <c r="Q1568" s="42"/>
      <c r="R1568" s="42"/>
      <c r="S1568" s="42"/>
      <c r="T1568" s="42"/>
      <c r="U1568" s="42"/>
      <c r="V1568" s="49"/>
      <c r="W1568" s="49"/>
      <c r="X1568" s="49"/>
      <c r="Y1568" s="49"/>
      <c r="Z1568" s="49"/>
      <c r="AA1568" s="49"/>
      <c r="AB1568" s="49"/>
      <c r="AC1568" s="49"/>
      <c r="AD1568" s="49"/>
      <c r="AE1568" s="49"/>
      <c r="AF1568" s="49"/>
      <c r="AG1568" s="49"/>
      <c r="AH1568" s="49"/>
      <c r="AI1568" s="49"/>
      <c r="AJ1568" s="49"/>
      <c r="AK1568" s="49"/>
      <c r="AL1568" s="49"/>
      <c r="AM1568" s="49"/>
      <c r="AN1568" s="49"/>
      <c r="AO1568" s="49"/>
      <c r="AP1568" s="49"/>
      <c r="AQ1568" s="49"/>
      <c r="AR1568" s="49"/>
      <c r="AS1568" s="49"/>
      <c r="AT1568" s="49"/>
      <c r="AU1568" s="49"/>
      <c r="AV1568" s="49"/>
      <c r="AW1568" s="49"/>
      <c r="AX1568" s="50"/>
    </row>
    <row r="1569" spans="1:113" ht="12" customHeight="1">
      <c r="A1569" s="43"/>
      <c r="B1569" s="129" t="s">
        <v>544</v>
      </c>
      <c r="C1569" s="130"/>
      <c r="D1569" s="130"/>
      <c r="E1569" s="130"/>
      <c r="F1569" s="130"/>
      <c r="G1569" s="130"/>
      <c r="H1569" s="130"/>
      <c r="I1569" s="130"/>
      <c r="J1569" s="130"/>
      <c r="K1569" s="130"/>
      <c r="L1569" s="130"/>
      <c r="M1569" s="130"/>
      <c r="N1569" s="130"/>
      <c r="O1569" s="130"/>
      <c r="P1569" s="130"/>
      <c r="Q1569" s="130"/>
      <c r="R1569" s="130"/>
      <c r="S1569" s="130"/>
      <c r="T1569" s="130"/>
      <c r="U1569" s="130"/>
      <c r="V1569" s="130"/>
      <c r="W1569" s="130"/>
      <c r="X1569" s="130"/>
      <c r="Y1569" s="130"/>
      <c r="Z1569" s="130"/>
      <c r="AA1569" s="130"/>
      <c r="AB1569" s="130"/>
      <c r="AC1569" s="130"/>
      <c r="AD1569" s="130"/>
      <c r="AE1569" s="130"/>
      <c r="AF1569" s="130"/>
      <c r="AG1569" s="130"/>
      <c r="AH1569" s="130"/>
      <c r="AI1569" s="130"/>
      <c r="AJ1569" s="130"/>
      <c r="AK1569" s="130"/>
      <c r="AL1569" s="130"/>
      <c r="AM1569" s="130"/>
      <c r="AN1569" s="130"/>
      <c r="AO1569" s="130"/>
      <c r="AP1569" s="130"/>
      <c r="AQ1569" s="130"/>
      <c r="AR1569" s="130"/>
      <c r="AS1569" s="130"/>
      <c r="AT1569" s="130"/>
      <c r="AU1569" s="130"/>
      <c r="AV1569" s="130"/>
      <c r="AW1569" s="130"/>
      <c r="AX1569" s="131"/>
    </row>
    <row r="1570" spans="1:113" ht="12" customHeight="1">
      <c r="A1570" s="43"/>
      <c r="B1570" s="129"/>
      <c r="C1570" s="130"/>
      <c r="D1570" s="130"/>
      <c r="E1570" s="130"/>
      <c r="F1570" s="130"/>
      <c r="G1570" s="130"/>
      <c r="H1570" s="130"/>
      <c r="I1570" s="130"/>
      <c r="J1570" s="130"/>
      <c r="K1570" s="130"/>
      <c r="L1570" s="130"/>
      <c r="M1570" s="130"/>
      <c r="N1570" s="130"/>
      <c r="O1570" s="130"/>
      <c r="P1570" s="130"/>
      <c r="Q1570" s="130"/>
      <c r="R1570" s="130"/>
      <c r="S1570" s="130"/>
      <c r="T1570" s="130"/>
      <c r="U1570" s="130"/>
      <c r="V1570" s="130"/>
      <c r="W1570" s="130"/>
      <c r="X1570" s="130"/>
      <c r="Y1570" s="130"/>
      <c r="Z1570" s="130"/>
      <c r="AA1570" s="130"/>
      <c r="AB1570" s="130"/>
      <c r="AC1570" s="130"/>
      <c r="AD1570" s="130"/>
      <c r="AE1570" s="130"/>
      <c r="AF1570" s="130"/>
      <c r="AG1570" s="130"/>
      <c r="AH1570" s="130"/>
      <c r="AI1570" s="130"/>
      <c r="AJ1570" s="130"/>
      <c r="AK1570" s="130"/>
      <c r="AL1570" s="130"/>
      <c r="AM1570" s="130"/>
      <c r="AN1570" s="130"/>
      <c r="AO1570" s="130"/>
      <c r="AP1570" s="130"/>
      <c r="AQ1570" s="130"/>
      <c r="AR1570" s="130"/>
      <c r="AS1570" s="130"/>
      <c r="AT1570" s="130"/>
      <c r="AU1570" s="130"/>
      <c r="AV1570" s="130"/>
      <c r="AW1570" s="130"/>
      <c r="AX1570" s="131"/>
      <c r="BC1570" s="51"/>
    </row>
    <row r="1571" spans="1:113" ht="12" customHeight="1">
      <c r="A1571" s="43"/>
      <c r="B1571" s="129"/>
      <c r="C1571" s="130"/>
      <c r="D1571" s="130"/>
      <c r="E1571" s="130"/>
      <c r="F1571" s="130"/>
      <c r="G1571" s="130"/>
      <c r="H1571" s="130"/>
      <c r="I1571" s="130"/>
      <c r="J1571" s="130"/>
      <c r="K1571" s="130"/>
      <c r="L1571" s="130"/>
      <c r="M1571" s="130"/>
      <c r="N1571" s="130"/>
      <c r="O1571" s="130"/>
      <c r="P1571" s="130"/>
      <c r="Q1571" s="130"/>
      <c r="R1571" s="130"/>
      <c r="S1571" s="130"/>
      <c r="T1571" s="130"/>
      <c r="U1571" s="130"/>
      <c r="V1571" s="130"/>
      <c r="W1571" s="130"/>
      <c r="X1571" s="130"/>
      <c r="Y1571" s="130"/>
      <c r="Z1571" s="130"/>
      <c r="AA1571" s="130"/>
      <c r="AB1571" s="130"/>
      <c r="AC1571" s="130"/>
      <c r="AD1571" s="130"/>
      <c r="AE1571" s="130"/>
      <c r="AF1571" s="130"/>
      <c r="AG1571" s="130"/>
      <c r="AH1571" s="130"/>
      <c r="AI1571" s="130"/>
      <c r="AJ1571" s="130"/>
      <c r="AK1571" s="130"/>
      <c r="AL1571" s="130"/>
      <c r="AM1571" s="130"/>
      <c r="AN1571" s="130"/>
      <c r="AO1571" s="130"/>
      <c r="AP1571" s="130"/>
      <c r="AQ1571" s="130"/>
      <c r="AR1571" s="130"/>
      <c r="AS1571" s="130"/>
      <c r="AT1571" s="130"/>
      <c r="AU1571" s="130"/>
      <c r="AV1571" s="130"/>
      <c r="AW1571" s="130"/>
      <c r="AX1571" s="131"/>
    </row>
    <row r="1572" spans="1:113" ht="12" customHeight="1">
      <c r="A1572" s="43"/>
      <c r="B1572" s="129"/>
      <c r="C1572" s="130"/>
      <c r="D1572" s="130"/>
      <c r="E1572" s="130"/>
      <c r="F1572" s="130"/>
      <c r="G1572" s="130"/>
      <c r="H1572" s="130"/>
      <c r="I1572" s="130"/>
      <c r="J1572" s="130"/>
      <c r="K1572" s="130"/>
      <c r="L1572" s="130"/>
      <c r="M1572" s="130"/>
      <c r="N1572" s="130"/>
      <c r="O1572" s="130"/>
      <c r="P1572" s="130"/>
      <c r="Q1572" s="130"/>
      <c r="R1572" s="130"/>
      <c r="S1572" s="130"/>
      <c r="T1572" s="130"/>
      <c r="U1572" s="130"/>
      <c r="V1572" s="130"/>
      <c r="W1572" s="130"/>
      <c r="X1572" s="130"/>
      <c r="Y1572" s="130"/>
      <c r="Z1572" s="130"/>
      <c r="AA1572" s="130"/>
      <c r="AB1572" s="130"/>
      <c r="AC1572" s="130"/>
      <c r="AD1572" s="130"/>
      <c r="AE1572" s="130"/>
      <c r="AF1572" s="130"/>
      <c r="AG1572" s="130"/>
      <c r="AH1572" s="130"/>
      <c r="AI1572" s="130"/>
      <c r="AJ1572" s="130"/>
      <c r="AK1572" s="130"/>
      <c r="AL1572" s="130"/>
      <c r="AM1572" s="130"/>
      <c r="AN1572" s="130"/>
      <c r="AO1572" s="130"/>
      <c r="AP1572" s="130"/>
      <c r="AQ1572" s="130"/>
      <c r="AR1572" s="130"/>
      <c r="AS1572" s="130"/>
      <c r="AT1572" s="130"/>
      <c r="AU1572" s="130"/>
      <c r="AV1572" s="130"/>
      <c r="AW1572" s="130"/>
      <c r="AX1572" s="131"/>
    </row>
    <row r="1573" spans="1:113" ht="12" customHeight="1">
      <c r="A1573" s="43"/>
      <c r="B1573" s="129"/>
      <c r="C1573" s="130"/>
      <c r="D1573" s="130"/>
      <c r="E1573" s="130"/>
      <c r="F1573" s="130"/>
      <c r="G1573" s="130"/>
      <c r="H1573" s="130"/>
      <c r="I1573" s="130"/>
      <c r="J1573" s="130"/>
      <c r="K1573" s="130"/>
      <c r="L1573" s="130"/>
      <c r="M1573" s="130"/>
      <c r="N1573" s="130"/>
      <c r="O1573" s="130"/>
      <c r="P1573" s="130"/>
      <c r="Q1573" s="130"/>
      <c r="R1573" s="130"/>
      <c r="S1573" s="130"/>
      <c r="T1573" s="130"/>
      <c r="U1573" s="130"/>
      <c r="V1573" s="130"/>
      <c r="W1573" s="130"/>
      <c r="X1573" s="130"/>
      <c r="Y1573" s="130"/>
      <c r="Z1573" s="130"/>
      <c r="AA1573" s="130"/>
      <c r="AB1573" s="130"/>
      <c r="AC1573" s="130"/>
      <c r="AD1573" s="130"/>
      <c r="AE1573" s="130"/>
      <c r="AF1573" s="130"/>
      <c r="AG1573" s="130"/>
      <c r="AH1573" s="130"/>
      <c r="AI1573" s="130"/>
      <c r="AJ1573" s="130"/>
      <c r="AK1573" s="130"/>
      <c r="AL1573" s="130"/>
      <c r="AM1573" s="130"/>
      <c r="AN1573" s="130"/>
      <c r="AO1573" s="130"/>
      <c r="AP1573" s="130"/>
      <c r="AQ1573" s="130"/>
      <c r="AR1573" s="130"/>
      <c r="AS1573" s="130"/>
      <c r="AT1573" s="130"/>
      <c r="AU1573" s="130"/>
      <c r="AV1573" s="130"/>
      <c r="AW1573" s="130"/>
      <c r="AX1573" s="131"/>
    </row>
    <row r="1574" spans="1:113" ht="15" thickBot="1">
      <c r="A1574" s="52"/>
      <c r="B1574" s="53"/>
      <c r="C1574" s="54"/>
      <c r="D1574" s="54"/>
      <c r="E1574" s="54"/>
      <c r="F1574" s="54"/>
      <c r="G1574" s="54"/>
      <c r="H1574" s="54"/>
      <c r="I1574" s="54"/>
      <c r="J1574" s="54"/>
      <c r="K1574" s="54"/>
      <c r="L1574" s="54"/>
      <c r="M1574" s="54"/>
      <c r="N1574" s="54"/>
      <c r="O1574" s="54"/>
      <c r="P1574" s="54"/>
      <c r="Q1574" s="54"/>
      <c r="R1574" s="54"/>
      <c r="S1574" s="54"/>
      <c r="T1574" s="54"/>
      <c r="U1574" s="54"/>
      <c r="V1574" s="54"/>
      <c r="W1574" s="54"/>
      <c r="X1574" s="54"/>
      <c r="Y1574" s="54"/>
      <c r="Z1574" s="54"/>
      <c r="AA1574" s="54"/>
      <c r="AB1574" s="54"/>
      <c r="AC1574" s="54"/>
      <c r="AD1574" s="54"/>
      <c r="AE1574" s="54"/>
      <c r="AF1574" s="54"/>
      <c r="AG1574" s="54"/>
      <c r="AH1574" s="54"/>
      <c r="AI1574" s="54"/>
      <c r="AJ1574" s="54"/>
      <c r="AK1574" s="54"/>
      <c r="AL1574" s="54"/>
      <c r="AM1574" s="54"/>
      <c r="AN1574" s="54"/>
      <c r="AO1574" s="54"/>
      <c r="AP1574" s="54"/>
      <c r="AQ1574" s="54"/>
      <c r="AR1574" s="54"/>
      <c r="AS1574" s="54"/>
      <c r="AT1574" s="54"/>
      <c r="AU1574" s="54"/>
      <c r="AV1574" s="54"/>
      <c r="AW1574" s="54"/>
      <c r="AX1574" s="55"/>
    </row>
    <row r="1575" spans="1:113">
      <c r="B1575" s="56"/>
    </row>
    <row r="1576" spans="1:113" ht="15" thickBot="1">
      <c r="A1576" s="46"/>
      <c r="B1576" s="45" t="s">
        <v>245</v>
      </c>
      <c r="C1576" s="43"/>
      <c r="D1576" s="43"/>
      <c r="E1576" s="43"/>
      <c r="F1576" s="43"/>
      <c r="G1576" s="43"/>
      <c r="H1576" s="43"/>
      <c r="I1576" s="43"/>
      <c r="J1576" s="43"/>
      <c r="K1576" s="43"/>
      <c r="L1576" s="44"/>
      <c r="M1576" s="44"/>
      <c r="N1576" s="44"/>
      <c r="O1576" s="44"/>
      <c r="P1576" s="43"/>
      <c r="Q1576" s="43"/>
      <c r="R1576" s="43"/>
      <c r="S1576" s="43"/>
      <c r="T1576" s="43"/>
      <c r="U1576" s="43"/>
      <c r="V1576" s="45"/>
      <c r="W1576" s="45"/>
      <c r="X1576" s="45"/>
      <c r="Y1576" s="45"/>
      <c r="Z1576" s="45"/>
      <c r="AA1576" s="45"/>
      <c r="AB1576" s="45"/>
      <c r="AC1576" s="45"/>
      <c r="AD1576" s="45"/>
      <c r="AE1576" s="45"/>
      <c r="AF1576" s="45"/>
      <c r="AG1576" s="45"/>
      <c r="AH1576" s="45"/>
      <c r="AI1576" s="45"/>
      <c r="AJ1576" s="45"/>
      <c r="AK1576" s="45"/>
      <c r="AL1576" s="45"/>
      <c r="AM1576" s="45"/>
      <c r="AN1576" s="45"/>
      <c r="AO1576" s="45"/>
      <c r="AP1576" s="45"/>
      <c r="AQ1576" s="45"/>
      <c r="AR1576" s="45"/>
      <c r="AS1576" s="45"/>
      <c r="AT1576" s="45"/>
      <c r="AU1576" s="45"/>
      <c r="AV1576" s="45"/>
      <c r="AW1576" s="45"/>
      <c r="AX1576" s="45"/>
      <c r="DI1576" s="41"/>
    </row>
    <row r="1577" spans="1:113" ht="14.25">
      <c r="A1577" s="43"/>
      <c r="B1577" s="47"/>
      <c r="C1577" s="42"/>
      <c r="D1577" s="42"/>
      <c r="E1577" s="42"/>
      <c r="F1577" s="42"/>
      <c r="G1577" s="42"/>
      <c r="H1577" s="42"/>
      <c r="I1577" s="42"/>
      <c r="J1577" s="42"/>
      <c r="K1577" s="42"/>
      <c r="L1577" s="48"/>
      <c r="M1577" s="48"/>
      <c r="N1577" s="48"/>
      <c r="O1577" s="48"/>
      <c r="P1577" s="42"/>
      <c r="Q1577" s="42"/>
      <c r="R1577" s="42"/>
      <c r="S1577" s="42"/>
      <c r="T1577" s="42"/>
      <c r="U1577" s="42"/>
      <c r="V1577" s="49"/>
      <c r="W1577" s="49"/>
      <c r="X1577" s="49"/>
      <c r="Y1577" s="49"/>
      <c r="Z1577" s="49"/>
      <c r="AA1577" s="49"/>
      <c r="AB1577" s="49"/>
      <c r="AC1577" s="49"/>
      <c r="AD1577" s="49"/>
      <c r="AE1577" s="49"/>
      <c r="AF1577" s="49"/>
      <c r="AG1577" s="49"/>
      <c r="AH1577" s="49"/>
      <c r="AI1577" s="49"/>
      <c r="AJ1577" s="49"/>
      <c r="AK1577" s="49"/>
      <c r="AL1577" s="49"/>
      <c r="AM1577" s="49"/>
      <c r="AN1577" s="49"/>
      <c r="AO1577" s="49"/>
      <c r="AP1577" s="49"/>
      <c r="AQ1577" s="49"/>
      <c r="AR1577" s="49"/>
      <c r="AS1577" s="49"/>
      <c r="AT1577" s="49"/>
      <c r="AU1577" s="49"/>
      <c r="AV1577" s="49"/>
      <c r="AW1577" s="49"/>
      <c r="AX1577" s="50"/>
    </row>
    <row r="1578" spans="1:113" ht="12" customHeight="1">
      <c r="A1578" s="43"/>
      <c r="B1578" s="129" t="s">
        <v>545</v>
      </c>
      <c r="C1578" s="130"/>
      <c r="D1578" s="130"/>
      <c r="E1578" s="130"/>
      <c r="F1578" s="130"/>
      <c r="G1578" s="130"/>
      <c r="H1578" s="130"/>
      <c r="I1578" s="130"/>
      <c r="J1578" s="130"/>
      <c r="K1578" s="130"/>
      <c r="L1578" s="130"/>
      <c r="M1578" s="130"/>
      <c r="N1578" s="130"/>
      <c r="O1578" s="130"/>
      <c r="P1578" s="130"/>
      <c r="Q1578" s="130"/>
      <c r="R1578" s="130"/>
      <c r="S1578" s="130"/>
      <c r="T1578" s="130"/>
      <c r="U1578" s="130"/>
      <c r="V1578" s="130"/>
      <c r="W1578" s="130"/>
      <c r="X1578" s="130"/>
      <c r="Y1578" s="130"/>
      <c r="Z1578" s="130"/>
      <c r="AA1578" s="130"/>
      <c r="AB1578" s="130"/>
      <c r="AC1578" s="130"/>
      <c r="AD1578" s="130"/>
      <c r="AE1578" s="130"/>
      <c r="AF1578" s="130"/>
      <c r="AG1578" s="130"/>
      <c r="AH1578" s="130"/>
      <c r="AI1578" s="130"/>
      <c r="AJ1578" s="130"/>
      <c r="AK1578" s="130"/>
      <c r="AL1578" s="130"/>
      <c r="AM1578" s="130"/>
      <c r="AN1578" s="130"/>
      <c r="AO1578" s="130"/>
      <c r="AP1578" s="130"/>
      <c r="AQ1578" s="130"/>
      <c r="AR1578" s="130"/>
      <c r="AS1578" s="130"/>
      <c r="AT1578" s="130"/>
      <c r="AU1578" s="130"/>
      <c r="AV1578" s="130"/>
      <c r="AW1578" s="130"/>
      <c r="AX1578" s="131"/>
    </row>
    <row r="1579" spans="1:113" ht="12" customHeight="1">
      <c r="A1579" s="43"/>
      <c r="B1579" s="129"/>
      <c r="C1579" s="130"/>
      <c r="D1579" s="130"/>
      <c r="E1579" s="130"/>
      <c r="F1579" s="130"/>
      <c r="G1579" s="130"/>
      <c r="H1579" s="130"/>
      <c r="I1579" s="130"/>
      <c r="J1579" s="130"/>
      <c r="K1579" s="130"/>
      <c r="L1579" s="130"/>
      <c r="M1579" s="130"/>
      <c r="N1579" s="130"/>
      <c r="O1579" s="130"/>
      <c r="P1579" s="130"/>
      <c r="Q1579" s="130"/>
      <c r="R1579" s="130"/>
      <c r="S1579" s="130"/>
      <c r="T1579" s="130"/>
      <c r="U1579" s="130"/>
      <c r="V1579" s="130"/>
      <c r="W1579" s="130"/>
      <c r="X1579" s="130"/>
      <c r="Y1579" s="130"/>
      <c r="Z1579" s="130"/>
      <c r="AA1579" s="130"/>
      <c r="AB1579" s="130"/>
      <c r="AC1579" s="130"/>
      <c r="AD1579" s="130"/>
      <c r="AE1579" s="130"/>
      <c r="AF1579" s="130"/>
      <c r="AG1579" s="130"/>
      <c r="AH1579" s="130"/>
      <c r="AI1579" s="130"/>
      <c r="AJ1579" s="130"/>
      <c r="AK1579" s="130"/>
      <c r="AL1579" s="130"/>
      <c r="AM1579" s="130"/>
      <c r="AN1579" s="130"/>
      <c r="AO1579" s="130"/>
      <c r="AP1579" s="130"/>
      <c r="AQ1579" s="130"/>
      <c r="AR1579" s="130"/>
      <c r="AS1579" s="130"/>
      <c r="AT1579" s="130"/>
      <c r="AU1579" s="130"/>
      <c r="AV1579" s="130"/>
      <c r="AW1579" s="130"/>
      <c r="AX1579" s="131"/>
    </row>
    <row r="1580" spans="1:113" ht="12" customHeight="1">
      <c r="A1580" s="43"/>
      <c r="B1580" s="129"/>
      <c r="C1580" s="130"/>
      <c r="D1580" s="130"/>
      <c r="E1580" s="130"/>
      <c r="F1580" s="130"/>
      <c r="G1580" s="130"/>
      <c r="H1580" s="130"/>
      <c r="I1580" s="130"/>
      <c r="J1580" s="130"/>
      <c r="K1580" s="130"/>
      <c r="L1580" s="130"/>
      <c r="M1580" s="130"/>
      <c r="N1580" s="130"/>
      <c r="O1580" s="130"/>
      <c r="P1580" s="130"/>
      <c r="Q1580" s="130"/>
      <c r="R1580" s="130"/>
      <c r="S1580" s="130"/>
      <c r="T1580" s="130"/>
      <c r="U1580" s="130"/>
      <c r="V1580" s="130"/>
      <c r="W1580" s="130"/>
      <c r="X1580" s="130"/>
      <c r="Y1580" s="130"/>
      <c r="Z1580" s="130"/>
      <c r="AA1580" s="130"/>
      <c r="AB1580" s="130"/>
      <c r="AC1580" s="130"/>
      <c r="AD1580" s="130"/>
      <c r="AE1580" s="130"/>
      <c r="AF1580" s="130"/>
      <c r="AG1580" s="130"/>
      <c r="AH1580" s="130"/>
      <c r="AI1580" s="130"/>
      <c r="AJ1580" s="130"/>
      <c r="AK1580" s="130"/>
      <c r="AL1580" s="130"/>
      <c r="AM1580" s="130"/>
      <c r="AN1580" s="130"/>
      <c r="AO1580" s="130"/>
      <c r="AP1580" s="130"/>
      <c r="AQ1580" s="130"/>
      <c r="AR1580" s="130"/>
      <c r="AS1580" s="130"/>
      <c r="AT1580" s="130"/>
      <c r="AU1580" s="130"/>
      <c r="AV1580" s="130"/>
      <c r="AW1580" s="130"/>
      <c r="AX1580" s="131"/>
      <c r="BC1580" s="51"/>
    </row>
    <row r="1581" spans="1:113" ht="12" customHeight="1">
      <c r="A1581" s="43"/>
      <c r="B1581" s="129"/>
      <c r="C1581" s="130"/>
      <c r="D1581" s="130"/>
      <c r="E1581" s="130"/>
      <c r="F1581" s="130"/>
      <c r="G1581" s="130"/>
      <c r="H1581" s="130"/>
      <c r="I1581" s="130"/>
      <c r="J1581" s="130"/>
      <c r="K1581" s="130"/>
      <c r="L1581" s="130"/>
      <c r="M1581" s="130"/>
      <c r="N1581" s="130"/>
      <c r="O1581" s="130"/>
      <c r="P1581" s="130"/>
      <c r="Q1581" s="130"/>
      <c r="R1581" s="130"/>
      <c r="S1581" s="130"/>
      <c r="T1581" s="130"/>
      <c r="U1581" s="130"/>
      <c r="V1581" s="130"/>
      <c r="W1581" s="130"/>
      <c r="X1581" s="130"/>
      <c r="Y1581" s="130"/>
      <c r="Z1581" s="130"/>
      <c r="AA1581" s="130"/>
      <c r="AB1581" s="130"/>
      <c r="AC1581" s="130"/>
      <c r="AD1581" s="130"/>
      <c r="AE1581" s="130"/>
      <c r="AF1581" s="130"/>
      <c r="AG1581" s="130"/>
      <c r="AH1581" s="130"/>
      <c r="AI1581" s="130"/>
      <c r="AJ1581" s="130"/>
      <c r="AK1581" s="130"/>
      <c r="AL1581" s="130"/>
      <c r="AM1581" s="130"/>
      <c r="AN1581" s="130"/>
      <c r="AO1581" s="130"/>
      <c r="AP1581" s="130"/>
      <c r="AQ1581" s="130"/>
      <c r="AR1581" s="130"/>
      <c r="AS1581" s="130"/>
      <c r="AT1581" s="130"/>
      <c r="AU1581" s="130"/>
      <c r="AV1581" s="130"/>
      <c r="AW1581" s="130"/>
      <c r="AX1581" s="131"/>
    </row>
    <row r="1582" spans="1:113" ht="12" customHeight="1">
      <c r="A1582" s="43"/>
      <c r="B1582" s="129"/>
      <c r="C1582" s="130"/>
      <c r="D1582" s="130"/>
      <c r="E1582" s="130"/>
      <c r="F1582" s="130"/>
      <c r="G1582" s="130"/>
      <c r="H1582" s="130"/>
      <c r="I1582" s="130"/>
      <c r="J1582" s="130"/>
      <c r="K1582" s="130"/>
      <c r="L1582" s="130"/>
      <c r="M1582" s="130"/>
      <c r="N1582" s="130"/>
      <c r="O1582" s="130"/>
      <c r="P1582" s="130"/>
      <c r="Q1582" s="130"/>
      <c r="R1582" s="130"/>
      <c r="S1582" s="130"/>
      <c r="T1582" s="130"/>
      <c r="U1582" s="130"/>
      <c r="V1582" s="130"/>
      <c r="W1582" s="130"/>
      <c r="X1582" s="130"/>
      <c r="Y1582" s="130"/>
      <c r="Z1582" s="130"/>
      <c r="AA1582" s="130"/>
      <c r="AB1582" s="130"/>
      <c r="AC1582" s="130"/>
      <c r="AD1582" s="130"/>
      <c r="AE1582" s="130"/>
      <c r="AF1582" s="130"/>
      <c r="AG1582" s="130"/>
      <c r="AH1582" s="130"/>
      <c r="AI1582" s="130"/>
      <c r="AJ1582" s="130"/>
      <c r="AK1582" s="130"/>
      <c r="AL1582" s="130"/>
      <c r="AM1582" s="130"/>
      <c r="AN1582" s="130"/>
      <c r="AO1582" s="130"/>
      <c r="AP1582" s="130"/>
      <c r="AQ1582" s="130"/>
      <c r="AR1582" s="130"/>
      <c r="AS1582" s="130"/>
      <c r="AT1582" s="130"/>
      <c r="AU1582" s="130"/>
      <c r="AV1582" s="130"/>
      <c r="AW1582" s="130"/>
      <c r="AX1582" s="131"/>
    </row>
    <row r="1583" spans="1:113" ht="15" thickBot="1">
      <c r="A1583" s="52"/>
      <c r="B1583" s="53"/>
      <c r="C1583" s="54"/>
      <c r="D1583" s="54"/>
      <c r="E1583" s="54"/>
      <c r="F1583" s="54"/>
      <c r="G1583" s="54"/>
      <c r="H1583" s="54"/>
      <c r="I1583" s="54"/>
      <c r="J1583" s="54"/>
      <c r="K1583" s="54"/>
      <c r="L1583" s="54"/>
      <c r="M1583" s="54"/>
      <c r="N1583" s="54"/>
      <c r="O1583" s="54"/>
      <c r="P1583" s="54"/>
      <c r="Q1583" s="54"/>
      <c r="R1583" s="54"/>
      <c r="S1583" s="54"/>
      <c r="T1583" s="54"/>
      <c r="U1583" s="54"/>
      <c r="V1583" s="54"/>
      <c r="W1583" s="54"/>
      <c r="X1583" s="54"/>
      <c r="Y1583" s="54"/>
      <c r="Z1583" s="54"/>
      <c r="AA1583" s="54"/>
      <c r="AB1583" s="54"/>
      <c r="AC1583" s="54"/>
      <c r="AD1583" s="54"/>
      <c r="AE1583" s="54"/>
      <c r="AF1583" s="54"/>
      <c r="AG1583" s="54"/>
      <c r="AH1583" s="54"/>
      <c r="AI1583" s="54"/>
      <c r="AJ1583" s="54"/>
      <c r="AK1583" s="54"/>
      <c r="AL1583" s="54"/>
      <c r="AM1583" s="54"/>
      <c r="AN1583" s="54"/>
      <c r="AO1583" s="54"/>
      <c r="AP1583" s="54"/>
      <c r="AQ1583" s="54"/>
      <c r="AR1583" s="54"/>
      <c r="AS1583" s="54"/>
      <c r="AT1583" s="54"/>
      <c r="AU1583" s="54"/>
      <c r="AV1583" s="54"/>
      <c r="AW1583" s="54"/>
      <c r="AX1583" s="55"/>
    </row>
    <row r="1584" spans="1:113">
      <c r="B1584" s="56"/>
    </row>
    <row r="1585" spans="1:251" ht="14.25">
      <c r="B1585" s="45" t="s">
        <v>247</v>
      </c>
      <c r="C1585" s="43"/>
      <c r="D1585" s="43"/>
      <c r="E1585" s="43"/>
      <c r="F1585" s="43"/>
      <c r="G1585" s="43"/>
      <c r="H1585" s="43"/>
      <c r="I1585" s="43"/>
      <c r="J1585" s="43"/>
      <c r="K1585" s="43"/>
      <c r="L1585" s="44"/>
      <c r="M1585" s="44"/>
      <c r="N1585" s="44"/>
      <c r="O1585" s="44"/>
      <c r="P1585" s="43"/>
      <c r="Q1585" s="43"/>
      <c r="R1585" s="43"/>
      <c r="S1585" s="43"/>
      <c r="T1585" s="43"/>
      <c r="U1585" s="43"/>
      <c r="V1585" s="45"/>
      <c r="W1585" s="45"/>
      <c r="X1585" s="45"/>
      <c r="Y1585" s="45"/>
      <c r="Z1585" s="45"/>
      <c r="AA1585" s="45"/>
      <c r="AB1585" s="45"/>
      <c r="AC1585" s="45"/>
      <c r="AD1585" s="45"/>
      <c r="AE1585" s="45"/>
      <c r="AF1585" s="45"/>
      <c r="AG1585" s="45"/>
      <c r="AH1585" s="45"/>
      <c r="AI1585" s="45"/>
      <c r="AJ1585" s="45"/>
      <c r="AK1585" s="45"/>
      <c r="AL1585" s="45"/>
      <c r="AM1585" s="45"/>
      <c r="AN1585" s="45"/>
      <c r="AO1585" s="45"/>
      <c r="AP1585" s="45"/>
      <c r="AQ1585" s="45"/>
      <c r="AR1585" s="45"/>
      <c r="AS1585" s="45"/>
      <c r="AT1585" s="45"/>
      <c r="AU1585" s="45"/>
      <c r="AV1585" s="45"/>
      <c r="AW1585" s="45"/>
      <c r="AX1585" s="45"/>
    </row>
    <row r="1586" spans="1:251" ht="15" thickBot="1">
      <c r="B1586" s="43"/>
      <c r="C1586" s="43"/>
      <c r="D1586" s="43"/>
      <c r="E1586" s="43"/>
      <c r="F1586" s="43"/>
      <c r="G1586" s="43"/>
      <c r="H1586" s="43"/>
      <c r="I1586" s="43"/>
      <c r="J1586" s="43"/>
      <c r="K1586" s="43"/>
      <c r="L1586" s="44"/>
      <c r="M1586" s="44"/>
      <c r="N1586" s="44"/>
      <c r="O1586" s="44"/>
      <c r="P1586" s="43"/>
      <c r="Q1586" s="43"/>
      <c r="R1586" s="43"/>
      <c r="S1586" s="43"/>
      <c r="T1586" s="43"/>
      <c r="U1586" s="43"/>
      <c r="V1586" s="45"/>
      <c r="W1586" s="45"/>
      <c r="X1586" s="45"/>
      <c r="Y1586" s="45"/>
      <c r="Z1586" s="45"/>
      <c r="AA1586" s="45"/>
      <c r="AB1586" s="45"/>
      <c r="AC1586" s="45"/>
      <c r="AD1586" s="45"/>
      <c r="AE1586" s="45"/>
      <c r="AF1586" s="45"/>
      <c r="AG1586" s="45"/>
      <c r="AH1586" s="45"/>
      <c r="AI1586" s="45"/>
      <c r="AJ1586" s="45"/>
      <c r="AK1586" s="45"/>
      <c r="AL1586" s="45"/>
      <c r="AM1586" s="45"/>
      <c r="AN1586" s="45"/>
      <c r="AO1586" s="45"/>
      <c r="AP1586" s="45"/>
      <c r="AQ1586" s="45"/>
      <c r="AR1586" s="45"/>
      <c r="AS1586" s="45"/>
      <c r="AT1586" s="45"/>
      <c r="AU1586" s="45"/>
      <c r="AV1586" s="45"/>
      <c r="AW1586" s="45"/>
      <c r="AX1586" s="57" t="s">
        <v>248</v>
      </c>
    </row>
    <row r="1587" spans="1:251" s="51" customFormat="1" ht="13.5" customHeight="1">
      <c r="A1587" s="43"/>
      <c r="B1587" s="132" t="s">
        <v>249</v>
      </c>
      <c r="C1587" s="133"/>
      <c r="D1587" s="133"/>
      <c r="E1587" s="133"/>
      <c r="F1587" s="133"/>
      <c r="G1587" s="133"/>
      <c r="H1587" s="133"/>
      <c r="I1587" s="133"/>
      <c r="J1587" s="133"/>
      <c r="K1587" s="133"/>
      <c r="L1587" s="133"/>
      <c r="M1587" s="133"/>
      <c r="N1587" s="133"/>
      <c r="O1587" s="133"/>
      <c r="P1587" s="133"/>
      <c r="Q1587" s="133"/>
      <c r="R1587" s="133"/>
      <c r="S1587" s="133"/>
      <c r="T1587" s="133"/>
      <c r="U1587" s="133"/>
      <c r="V1587" s="133"/>
      <c r="W1587" s="133"/>
      <c r="X1587" s="133"/>
      <c r="Y1587" s="133"/>
      <c r="Z1587" s="134"/>
      <c r="AA1587" s="138" t="s">
        <v>250</v>
      </c>
      <c r="AB1587" s="133"/>
      <c r="AC1587" s="133"/>
      <c r="AD1587" s="133"/>
      <c r="AE1587" s="133"/>
      <c r="AF1587" s="133"/>
      <c r="AG1587" s="133"/>
      <c r="AH1587" s="133"/>
      <c r="AI1587" s="134"/>
      <c r="AJ1587" s="138" t="s">
        <v>251</v>
      </c>
      <c r="AK1587" s="133"/>
      <c r="AL1587" s="133"/>
      <c r="AM1587" s="133"/>
      <c r="AN1587" s="133"/>
      <c r="AO1587" s="133"/>
      <c r="AP1587" s="133"/>
      <c r="AQ1587" s="133"/>
      <c r="AR1587" s="134"/>
      <c r="AS1587" s="138" t="s">
        <v>252</v>
      </c>
      <c r="AT1587" s="133"/>
      <c r="AU1587" s="133"/>
      <c r="AV1587" s="133"/>
      <c r="AW1587" s="133"/>
      <c r="AX1587" s="140"/>
      <c r="AY1587" s="37"/>
      <c r="AZ1587" s="37"/>
      <c r="BA1587" s="37"/>
      <c r="BB1587" s="37"/>
      <c r="BC1587" s="37"/>
      <c r="BD1587" s="37"/>
      <c r="BE1587" s="37"/>
      <c r="BF1587" s="37"/>
      <c r="BG1587" s="37"/>
      <c r="BH1587" s="37"/>
      <c r="BI1587" s="37"/>
      <c r="BJ1587" s="37"/>
      <c r="BK1587" s="37"/>
      <c r="BL1587" s="37"/>
      <c r="BM1587" s="37"/>
      <c r="BN1587" s="37"/>
      <c r="BO1587" s="37"/>
      <c r="BP1587" s="37"/>
      <c r="BQ1587" s="37"/>
      <c r="BR1587" s="37"/>
      <c r="BS1587" s="37"/>
      <c r="BT1587" s="37"/>
      <c r="BU1587" s="37"/>
      <c r="BV1587" s="37"/>
      <c r="BW1587" s="37"/>
      <c r="BX1587" s="37"/>
      <c r="BY1587" s="37"/>
      <c r="BZ1587" s="37"/>
      <c r="CA1587" s="37"/>
      <c r="CB1587" s="37"/>
      <c r="CC1587" s="37"/>
      <c r="CD1587" s="37"/>
      <c r="CE1587" s="37"/>
      <c r="CF1587" s="37"/>
      <c r="CG1587" s="37"/>
      <c r="CH1587" s="37"/>
      <c r="CI1587" s="37"/>
      <c r="CJ1587" s="37"/>
      <c r="CK1587" s="37"/>
      <c r="CL1587" s="37"/>
      <c r="CM1587" s="37"/>
      <c r="CN1587" s="37"/>
      <c r="CO1587" s="37"/>
      <c r="CP1587" s="37"/>
      <c r="CQ1587" s="37"/>
      <c r="CR1587" s="37"/>
      <c r="CS1587" s="37"/>
      <c r="CT1587" s="37"/>
      <c r="CU1587" s="37"/>
      <c r="CV1587" s="37"/>
      <c r="CW1587" s="37"/>
      <c r="CX1587" s="37"/>
      <c r="CY1587" s="37"/>
      <c r="CZ1587" s="37"/>
      <c r="DA1587" s="37"/>
      <c r="DB1587" s="37"/>
      <c r="DC1587" s="37"/>
      <c r="DD1587" s="37"/>
      <c r="DE1587" s="37"/>
      <c r="DF1587" s="37"/>
      <c r="DG1587" s="37"/>
      <c r="DH1587" s="37"/>
      <c r="DI1587" s="37"/>
      <c r="DJ1587" s="37"/>
      <c r="DK1587" s="37"/>
      <c r="DL1587" s="37"/>
      <c r="DM1587" s="37"/>
      <c r="DN1587" s="37"/>
      <c r="DO1587" s="37"/>
      <c r="DP1587" s="37"/>
      <c r="DQ1587" s="37"/>
      <c r="DR1587" s="37"/>
      <c r="DS1587" s="37"/>
      <c r="DT1587" s="37"/>
      <c r="DU1587" s="37"/>
      <c r="DV1587" s="37"/>
      <c r="DW1587" s="37"/>
      <c r="DX1587" s="37"/>
      <c r="DY1587" s="37"/>
      <c r="DZ1587" s="37"/>
      <c r="EA1587" s="37"/>
      <c r="EB1587" s="37"/>
      <c r="EC1587" s="37"/>
      <c r="ED1587" s="37"/>
      <c r="EE1587" s="37"/>
      <c r="EF1587" s="37"/>
      <c r="EG1587" s="37"/>
      <c r="EH1587" s="37"/>
      <c r="EI1587" s="37"/>
      <c r="EJ1587" s="37"/>
      <c r="EK1587" s="37"/>
      <c r="EL1587" s="37"/>
      <c r="EM1587" s="37"/>
      <c r="EN1587" s="37"/>
      <c r="EO1587" s="37"/>
      <c r="EP1587" s="37"/>
      <c r="EQ1587" s="37"/>
      <c r="ER1587" s="37"/>
      <c r="ES1587" s="37"/>
      <c r="ET1587" s="37"/>
      <c r="EU1587" s="37"/>
      <c r="EV1587" s="37"/>
      <c r="EW1587" s="37"/>
      <c r="EX1587" s="37"/>
      <c r="EY1587" s="37"/>
      <c r="EZ1587" s="37"/>
      <c r="FA1587" s="37"/>
      <c r="FB1587" s="37"/>
      <c r="FC1587" s="37"/>
      <c r="FD1587" s="37"/>
      <c r="FE1587" s="37"/>
      <c r="FF1587" s="37"/>
      <c r="FG1587" s="37"/>
      <c r="FH1587" s="37"/>
      <c r="FI1587" s="37"/>
      <c r="FJ1587" s="37"/>
      <c r="FK1587" s="37"/>
      <c r="FL1587" s="37"/>
      <c r="FM1587" s="37"/>
      <c r="FN1587" s="37"/>
      <c r="FO1587" s="37"/>
      <c r="FP1587" s="37"/>
      <c r="FQ1587" s="37"/>
      <c r="FR1587" s="37"/>
      <c r="FS1587" s="37"/>
      <c r="FT1587" s="37"/>
      <c r="FU1587" s="37"/>
      <c r="FV1587" s="37"/>
      <c r="FW1587" s="37"/>
      <c r="FX1587" s="37"/>
      <c r="FY1587" s="37"/>
      <c r="FZ1587" s="37"/>
      <c r="GA1587" s="37"/>
      <c r="GB1587" s="37"/>
      <c r="GC1587" s="37"/>
      <c r="GD1587" s="37"/>
      <c r="GE1587" s="37"/>
      <c r="GF1587" s="37"/>
      <c r="GG1587" s="37"/>
      <c r="GH1587" s="37"/>
      <c r="GI1587" s="37"/>
      <c r="GJ1587" s="37"/>
      <c r="GK1587" s="37"/>
      <c r="GL1587" s="37"/>
      <c r="GM1587" s="37"/>
      <c r="GN1587" s="37"/>
      <c r="GO1587" s="37"/>
      <c r="GP1587" s="37"/>
      <c r="GQ1587" s="37"/>
      <c r="GR1587" s="37"/>
      <c r="GS1587" s="37"/>
      <c r="GT1587" s="37"/>
      <c r="GU1587" s="37"/>
      <c r="GV1587" s="37"/>
      <c r="GW1587" s="37"/>
      <c r="GX1587" s="37"/>
      <c r="GY1587" s="37"/>
      <c r="GZ1587" s="37"/>
      <c r="HA1587" s="37"/>
      <c r="HB1587" s="37"/>
      <c r="HC1587" s="37"/>
      <c r="HD1587" s="37"/>
      <c r="HE1587" s="37"/>
      <c r="HF1587" s="37"/>
      <c r="HG1587" s="37"/>
      <c r="HH1587" s="37"/>
      <c r="HI1587" s="37"/>
      <c r="HJ1587" s="37"/>
      <c r="HK1587" s="37"/>
      <c r="HL1587" s="37"/>
      <c r="HM1587" s="37"/>
      <c r="HN1587" s="37"/>
      <c r="HO1587" s="37"/>
      <c r="HP1587" s="37"/>
      <c r="HQ1587" s="37"/>
      <c r="HR1587" s="37"/>
      <c r="HS1587" s="37"/>
      <c r="HT1587" s="37"/>
      <c r="HU1587" s="37"/>
      <c r="HV1587" s="37"/>
      <c r="HW1587" s="37"/>
      <c r="HX1587" s="37"/>
      <c r="HY1587" s="37"/>
      <c r="HZ1587" s="37"/>
      <c r="IA1587" s="37"/>
      <c r="IB1587" s="37"/>
      <c r="IC1587" s="37"/>
      <c r="ID1587" s="37"/>
      <c r="IE1587" s="37"/>
      <c r="IF1587" s="37"/>
      <c r="IG1587" s="37"/>
      <c r="IH1587" s="37"/>
      <c r="II1587" s="37"/>
      <c r="IJ1587" s="37"/>
      <c r="IK1587" s="37"/>
      <c r="IL1587" s="37"/>
      <c r="IM1587" s="37"/>
      <c r="IN1587" s="37"/>
      <c r="IO1587" s="37"/>
      <c r="IP1587" s="37"/>
      <c r="IQ1587" s="37"/>
    </row>
    <row r="1588" spans="1:251" s="51" customFormat="1" ht="13.5">
      <c r="A1588" s="43"/>
      <c r="B1588" s="135"/>
      <c r="C1588" s="136"/>
      <c r="D1588" s="136"/>
      <c r="E1588" s="136"/>
      <c r="F1588" s="136"/>
      <c r="G1588" s="136"/>
      <c r="H1588" s="136"/>
      <c r="I1588" s="136"/>
      <c r="J1588" s="136"/>
      <c r="K1588" s="136"/>
      <c r="L1588" s="136"/>
      <c r="M1588" s="136"/>
      <c r="N1588" s="136"/>
      <c r="O1588" s="136"/>
      <c r="P1588" s="136"/>
      <c r="Q1588" s="136"/>
      <c r="R1588" s="136"/>
      <c r="S1588" s="136"/>
      <c r="T1588" s="136"/>
      <c r="U1588" s="136"/>
      <c r="V1588" s="136"/>
      <c r="W1588" s="136"/>
      <c r="X1588" s="136"/>
      <c r="Y1588" s="136"/>
      <c r="Z1588" s="137"/>
      <c r="AA1588" s="139"/>
      <c r="AB1588" s="136"/>
      <c r="AC1588" s="136"/>
      <c r="AD1588" s="136"/>
      <c r="AE1588" s="136"/>
      <c r="AF1588" s="136"/>
      <c r="AG1588" s="136"/>
      <c r="AH1588" s="136"/>
      <c r="AI1588" s="137"/>
      <c r="AJ1588" s="139"/>
      <c r="AK1588" s="136"/>
      <c r="AL1588" s="136"/>
      <c r="AM1588" s="136"/>
      <c r="AN1588" s="136"/>
      <c r="AO1588" s="136"/>
      <c r="AP1588" s="136"/>
      <c r="AQ1588" s="136"/>
      <c r="AR1588" s="137"/>
      <c r="AS1588" s="139"/>
      <c r="AT1588" s="136"/>
      <c r="AU1588" s="136"/>
      <c r="AV1588" s="136"/>
      <c r="AW1588" s="136"/>
      <c r="AX1588" s="141"/>
      <c r="AY1588" s="37"/>
      <c r="AZ1588" s="37"/>
      <c r="BA1588" s="37"/>
      <c r="BB1588" s="58"/>
      <c r="BC1588" s="59"/>
      <c r="BE1588" s="37"/>
      <c r="BF1588" s="37"/>
      <c r="BG1588" s="37"/>
      <c r="BH1588" s="37"/>
      <c r="BI1588" s="37"/>
      <c r="BJ1588" s="37"/>
      <c r="BK1588" s="37"/>
      <c r="BL1588" s="37"/>
      <c r="BM1588" s="37"/>
      <c r="BN1588" s="37"/>
      <c r="BO1588" s="37"/>
      <c r="BP1588" s="37"/>
      <c r="BQ1588" s="37"/>
      <c r="BR1588" s="37"/>
      <c r="BS1588" s="37"/>
      <c r="BT1588" s="37"/>
      <c r="BU1588" s="37"/>
      <c r="BV1588" s="37"/>
      <c r="BW1588" s="37"/>
      <c r="BX1588" s="37"/>
      <c r="BY1588" s="37"/>
      <c r="BZ1588" s="37"/>
      <c r="CA1588" s="37"/>
      <c r="CB1588" s="37"/>
      <c r="CC1588" s="37"/>
      <c r="CD1588" s="37"/>
      <c r="CE1588" s="37"/>
      <c r="CF1588" s="37"/>
      <c r="CG1588" s="37"/>
      <c r="CH1588" s="37"/>
      <c r="CI1588" s="37"/>
      <c r="CJ1588" s="37"/>
      <c r="CK1588" s="37"/>
      <c r="CL1588" s="37"/>
      <c r="CM1588" s="37"/>
      <c r="CN1588" s="37"/>
      <c r="CO1588" s="37"/>
      <c r="CP1588" s="37"/>
      <c r="CQ1588" s="37"/>
      <c r="CR1588" s="37"/>
      <c r="CS1588" s="37"/>
      <c r="CT1588" s="37"/>
      <c r="CU1588" s="37"/>
      <c r="CV1588" s="37"/>
      <c r="CW1588" s="37"/>
      <c r="CX1588" s="37"/>
      <c r="CY1588" s="37"/>
      <c r="CZ1588" s="37"/>
      <c r="DA1588" s="37"/>
      <c r="DB1588" s="37"/>
      <c r="DC1588" s="37"/>
      <c r="DD1588" s="37"/>
      <c r="DE1588" s="37"/>
      <c r="DF1588" s="37"/>
      <c r="DG1588" s="37"/>
      <c r="DH1588" s="37"/>
      <c r="DI1588" s="37"/>
      <c r="DJ1588" s="37"/>
      <c r="DK1588" s="37"/>
      <c r="DL1588" s="37"/>
      <c r="DM1588" s="37"/>
      <c r="DN1588" s="37"/>
      <c r="DO1588" s="37"/>
      <c r="DP1588" s="37"/>
      <c r="DQ1588" s="37"/>
      <c r="DR1588" s="37"/>
      <c r="DS1588" s="37"/>
      <c r="DT1588" s="37"/>
      <c r="DU1588" s="37"/>
      <c r="DV1588" s="37"/>
      <c r="DW1588" s="37"/>
      <c r="DX1588" s="37"/>
      <c r="DY1588" s="37"/>
      <c r="DZ1588" s="37"/>
      <c r="EA1588" s="37"/>
      <c r="EB1588" s="37"/>
      <c r="EC1588" s="37"/>
      <c r="ED1588" s="37"/>
      <c r="EE1588" s="37"/>
      <c r="EF1588" s="37"/>
      <c r="EG1588" s="37"/>
      <c r="EH1588" s="37"/>
      <c r="EI1588" s="37"/>
      <c r="EJ1588" s="37"/>
      <c r="EK1588" s="37"/>
      <c r="EL1588" s="37"/>
      <c r="EM1588" s="37"/>
      <c r="EN1588" s="37"/>
      <c r="EO1588" s="37"/>
      <c r="EP1588" s="37"/>
      <c r="EQ1588" s="37"/>
      <c r="ER1588" s="37"/>
      <c r="ES1588" s="37"/>
      <c r="ET1588" s="37"/>
      <c r="EU1588" s="37"/>
      <c r="EV1588" s="37"/>
      <c r="EW1588" s="37"/>
      <c r="EX1588" s="37"/>
      <c r="EY1588" s="37"/>
      <c r="EZ1588" s="37"/>
      <c r="FA1588" s="37"/>
      <c r="FB1588" s="37"/>
      <c r="FC1588" s="37"/>
      <c r="FD1588" s="37"/>
      <c r="FE1588" s="37"/>
      <c r="FF1588" s="37"/>
      <c r="FG1588" s="37"/>
      <c r="FH1588" s="37"/>
      <c r="FI1588" s="37"/>
      <c r="FJ1588" s="37"/>
      <c r="FK1588" s="37"/>
      <c r="FL1588" s="37"/>
      <c r="FM1588" s="37"/>
      <c r="FN1588" s="37"/>
      <c r="FO1588" s="37"/>
      <c r="FP1588" s="37"/>
      <c r="FQ1588" s="37"/>
      <c r="FR1588" s="37"/>
      <c r="FS1588" s="37"/>
      <c r="FT1588" s="37"/>
      <c r="FU1588" s="37"/>
      <c r="FV1588" s="37"/>
      <c r="FW1588" s="37"/>
      <c r="FX1588" s="37"/>
      <c r="FY1588" s="37"/>
      <c r="FZ1588" s="37"/>
      <c r="GA1588" s="37"/>
      <c r="GB1588" s="37"/>
      <c r="GC1588" s="37"/>
      <c r="GD1588" s="37"/>
      <c r="GE1588" s="37"/>
      <c r="GF1588" s="37"/>
      <c r="GG1588" s="37"/>
      <c r="GH1588" s="37"/>
      <c r="GI1588" s="37"/>
      <c r="GJ1588" s="37"/>
      <c r="GK1588" s="37"/>
      <c r="GL1588" s="37"/>
      <c r="GM1588" s="37"/>
      <c r="GN1588" s="37"/>
      <c r="GO1588" s="37"/>
      <c r="GP1588" s="37"/>
      <c r="GQ1588" s="37"/>
      <c r="GR1588" s="37"/>
      <c r="GS1588" s="37"/>
      <c r="GT1588" s="37"/>
      <c r="GU1588" s="37"/>
      <c r="GV1588" s="37"/>
      <c r="GW1588" s="37"/>
      <c r="GX1588" s="37"/>
      <c r="GY1588" s="37"/>
      <c r="GZ1588" s="37"/>
      <c r="HA1588" s="37"/>
      <c r="HB1588" s="37"/>
      <c r="HC1588" s="37"/>
      <c r="HD1588" s="37"/>
      <c r="HE1588" s="37"/>
      <c r="HF1588" s="37"/>
      <c r="HG1588" s="37"/>
      <c r="HH1588" s="37"/>
      <c r="HI1588" s="37"/>
      <c r="HJ1588" s="37"/>
      <c r="HK1588" s="37"/>
      <c r="HL1588" s="37"/>
      <c r="HM1588" s="37"/>
      <c r="HN1588" s="37"/>
      <c r="HO1588" s="37"/>
      <c r="HP1588" s="37"/>
      <c r="HQ1588" s="37"/>
      <c r="HR1588" s="37"/>
      <c r="HS1588" s="37"/>
      <c r="HT1588" s="37"/>
      <c r="HU1588" s="37"/>
      <c r="HV1588" s="37"/>
      <c r="HW1588" s="37"/>
      <c r="HX1588" s="37"/>
      <c r="HY1588" s="37"/>
      <c r="HZ1588" s="37"/>
      <c r="IA1588" s="37"/>
      <c r="IB1588" s="37"/>
      <c r="IC1588" s="37"/>
      <c r="ID1588" s="37"/>
      <c r="IE1588" s="37"/>
      <c r="IF1588" s="37"/>
      <c r="IG1588" s="37"/>
      <c r="IH1588" s="37"/>
      <c r="II1588" s="37"/>
      <c r="IJ1588" s="37"/>
      <c r="IK1588" s="37"/>
      <c r="IL1588" s="37"/>
      <c r="IM1588" s="37"/>
      <c r="IN1588" s="37"/>
      <c r="IO1588" s="37"/>
      <c r="IP1588" s="37"/>
      <c r="IQ1588" s="37"/>
    </row>
    <row r="1589" spans="1:251" s="51" customFormat="1" ht="18.75" customHeight="1">
      <c r="A1589" s="43"/>
      <c r="B1589" s="60"/>
      <c r="C1589" s="104" t="s">
        <v>546</v>
      </c>
      <c r="D1589" s="105"/>
      <c r="E1589" s="105"/>
      <c r="F1589" s="105"/>
      <c r="G1589" s="105"/>
      <c r="H1589" s="105"/>
      <c r="I1589" s="105"/>
      <c r="J1589" s="105"/>
      <c r="K1589" s="105"/>
      <c r="L1589" s="105"/>
      <c r="M1589" s="105"/>
      <c r="N1589" s="105"/>
      <c r="O1589" s="105"/>
      <c r="P1589" s="105"/>
      <c r="Q1589" s="105"/>
      <c r="R1589" s="105"/>
      <c r="S1589" s="105"/>
      <c r="T1589" s="105"/>
      <c r="U1589" s="105"/>
      <c r="V1589" s="105"/>
      <c r="W1589" s="105"/>
      <c r="X1589" s="105"/>
      <c r="Y1589" s="105"/>
      <c r="Z1589" s="106"/>
      <c r="AA1589" s="107">
        <v>198112</v>
      </c>
      <c r="AB1589" s="108"/>
      <c r="AC1589" s="108"/>
      <c r="AD1589" s="108"/>
      <c r="AE1589" s="108"/>
      <c r="AF1589" s="108"/>
      <c r="AG1589" s="108"/>
      <c r="AH1589" s="108"/>
      <c r="AI1589" s="109"/>
      <c r="AJ1589" s="107">
        <v>196533</v>
      </c>
      <c r="AK1589" s="108"/>
      <c r="AL1589" s="108"/>
      <c r="AM1589" s="108"/>
      <c r="AN1589" s="108"/>
      <c r="AO1589" s="108"/>
      <c r="AP1589" s="108"/>
      <c r="AQ1589" s="108"/>
      <c r="AR1589" s="109"/>
      <c r="AS1589" s="110"/>
      <c r="AT1589" s="111"/>
      <c r="AU1589" s="111"/>
      <c r="AV1589" s="111"/>
      <c r="AW1589" s="111"/>
      <c r="AX1589" s="112"/>
      <c r="AY1589" s="37"/>
      <c r="AZ1589" s="37"/>
      <c r="BA1589" s="37"/>
      <c r="BB1589" s="37"/>
      <c r="BC1589" s="37"/>
      <c r="BD1589" s="37"/>
      <c r="BE1589" s="37"/>
      <c r="BF1589" s="37"/>
      <c r="BG1589" s="37"/>
      <c r="BH1589" s="37"/>
      <c r="BI1589" s="37"/>
      <c r="BJ1589" s="37"/>
      <c r="BK1589" s="37"/>
      <c r="BL1589" s="37"/>
      <c r="BM1589" s="37"/>
      <c r="BN1589" s="37"/>
      <c r="BO1589" s="37"/>
      <c r="BP1589" s="37"/>
      <c r="BQ1589" s="37"/>
      <c r="BR1589" s="37"/>
      <c r="BS1589" s="37"/>
      <c r="BT1589" s="37"/>
      <c r="BU1589" s="37"/>
      <c r="BV1589" s="37"/>
      <c r="BW1589" s="37"/>
      <c r="BX1589" s="37"/>
      <c r="BY1589" s="37"/>
      <c r="BZ1589" s="37"/>
      <c r="CA1589" s="37"/>
      <c r="CB1589" s="37"/>
      <c r="CC1589" s="37"/>
      <c r="CD1589" s="37"/>
      <c r="CE1589" s="37"/>
      <c r="CF1589" s="37"/>
      <c r="CG1589" s="37"/>
      <c r="CH1589" s="37"/>
      <c r="CI1589" s="37"/>
      <c r="CJ1589" s="37"/>
      <c r="CK1589" s="37"/>
      <c r="CL1589" s="37"/>
      <c r="CM1589" s="37"/>
      <c r="CN1589" s="37"/>
      <c r="CO1589" s="37"/>
      <c r="CP1589" s="37"/>
      <c r="CQ1589" s="37"/>
      <c r="CR1589" s="37"/>
      <c r="CS1589" s="37"/>
      <c r="CT1589" s="37"/>
      <c r="CU1589" s="37"/>
      <c r="CV1589" s="37"/>
      <c r="CW1589" s="37"/>
      <c r="CX1589" s="37"/>
      <c r="CY1589" s="37"/>
      <c r="CZ1589" s="37"/>
      <c r="DA1589" s="37"/>
      <c r="DB1589" s="37"/>
      <c r="DC1589" s="37"/>
      <c r="DD1589" s="37"/>
      <c r="DE1589" s="37"/>
      <c r="DF1589" s="37"/>
      <c r="DG1589" s="37"/>
      <c r="DH1589" s="37"/>
      <c r="DI1589" s="37"/>
      <c r="DJ1589" s="37"/>
      <c r="DK1589" s="37"/>
      <c r="DL1589" s="37"/>
      <c r="DM1589" s="37"/>
      <c r="DN1589" s="37"/>
      <c r="DO1589" s="37"/>
      <c r="DP1589" s="37"/>
      <c r="DQ1589" s="37"/>
      <c r="DR1589" s="37"/>
      <c r="DS1589" s="37"/>
      <c r="DT1589" s="37"/>
      <c r="DU1589" s="37"/>
      <c r="DV1589" s="37"/>
      <c r="DW1589" s="37"/>
      <c r="DX1589" s="37"/>
      <c r="DY1589" s="37"/>
      <c r="DZ1589" s="37"/>
      <c r="EA1589" s="37"/>
      <c r="EB1589" s="37"/>
      <c r="EC1589" s="37"/>
      <c r="ED1589" s="37"/>
      <c r="EE1589" s="37"/>
      <c r="EF1589" s="37"/>
      <c r="EG1589" s="37"/>
      <c r="EH1589" s="37"/>
      <c r="EI1589" s="37"/>
      <c r="EJ1589" s="37"/>
      <c r="EK1589" s="37"/>
      <c r="EL1589" s="37"/>
      <c r="EM1589" s="37"/>
      <c r="EN1589" s="37"/>
      <c r="EO1589" s="37"/>
      <c r="EP1589" s="37"/>
      <c r="EQ1589" s="37"/>
      <c r="ER1589" s="37"/>
      <c r="ES1589" s="37"/>
      <c r="ET1589" s="37"/>
      <c r="EU1589" s="37"/>
      <c r="EV1589" s="37"/>
      <c r="EW1589" s="37"/>
      <c r="EX1589" s="37"/>
      <c r="EY1589" s="37"/>
      <c r="EZ1589" s="37"/>
      <c r="FA1589" s="37"/>
      <c r="FB1589" s="37"/>
      <c r="FC1589" s="37"/>
      <c r="FD1589" s="37"/>
      <c r="FE1589" s="37"/>
      <c r="FF1589" s="37"/>
      <c r="FG1589" s="37"/>
      <c r="FH1589" s="37"/>
      <c r="FI1589" s="37"/>
      <c r="FJ1589" s="37"/>
      <c r="FK1589" s="37"/>
      <c r="FL1589" s="37"/>
      <c r="FM1589" s="37"/>
      <c r="FN1589" s="37"/>
      <c r="FO1589" s="37"/>
      <c r="FP1589" s="37"/>
      <c r="FQ1589" s="37"/>
      <c r="FR1589" s="37"/>
      <c r="FS1589" s="37"/>
      <c r="FT1589" s="37"/>
      <c r="FU1589" s="37"/>
      <c r="FV1589" s="37"/>
      <c r="FW1589" s="37"/>
      <c r="FX1589" s="37"/>
      <c r="FY1589" s="37"/>
      <c r="FZ1589" s="37"/>
      <c r="GA1589" s="37"/>
      <c r="GB1589" s="37"/>
      <c r="GC1589" s="37"/>
      <c r="GD1589" s="37"/>
      <c r="GE1589" s="37"/>
      <c r="GF1589" s="37"/>
      <c r="GG1589" s="37"/>
      <c r="GH1589" s="37"/>
      <c r="GI1589" s="37"/>
      <c r="GJ1589" s="37"/>
      <c r="GK1589" s="37"/>
      <c r="GL1589" s="37"/>
      <c r="GM1589" s="37"/>
      <c r="GN1589" s="37"/>
      <c r="GO1589" s="37"/>
      <c r="GP1589" s="37"/>
      <c r="GQ1589" s="37"/>
      <c r="GR1589" s="37"/>
      <c r="GS1589" s="37"/>
      <c r="GT1589" s="37"/>
      <c r="GU1589" s="37"/>
      <c r="GV1589" s="37"/>
      <c r="GW1589" s="37"/>
      <c r="GX1589" s="37"/>
      <c r="GY1589" s="37"/>
      <c r="GZ1589" s="37"/>
      <c r="HA1589" s="37"/>
      <c r="HB1589" s="37"/>
      <c r="HC1589" s="37"/>
      <c r="HD1589" s="37"/>
      <c r="HE1589" s="37"/>
      <c r="HF1589" s="37"/>
      <c r="HG1589" s="37"/>
      <c r="HH1589" s="37"/>
      <c r="HI1589" s="37"/>
      <c r="HJ1589" s="37"/>
      <c r="HK1589" s="37"/>
      <c r="HL1589" s="37"/>
      <c r="HM1589" s="37"/>
      <c r="HN1589" s="37"/>
      <c r="HO1589" s="37"/>
      <c r="HP1589" s="37"/>
      <c r="HQ1589" s="37"/>
      <c r="HR1589" s="37"/>
      <c r="HS1589" s="37"/>
      <c r="HT1589" s="37"/>
      <c r="HU1589" s="37"/>
      <c r="HV1589" s="37"/>
      <c r="HW1589" s="37"/>
      <c r="HX1589" s="37"/>
      <c r="HY1589" s="37"/>
      <c r="HZ1589" s="37"/>
      <c r="IA1589" s="37"/>
      <c r="IB1589" s="37"/>
      <c r="IC1589" s="37"/>
      <c r="ID1589" s="37"/>
      <c r="IE1589" s="37"/>
      <c r="IF1589" s="37"/>
      <c r="IG1589" s="37"/>
      <c r="IH1589" s="37"/>
      <c r="II1589" s="37"/>
      <c r="IJ1589" s="37"/>
      <c r="IK1589" s="37"/>
      <c r="IL1589" s="37"/>
      <c r="IM1589" s="37"/>
      <c r="IN1589" s="37"/>
      <c r="IO1589" s="37"/>
      <c r="IP1589" s="37"/>
      <c r="IQ1589" s="37"/>
    </row>
    <row r="1590" spans="1:251" s="51" customFormat="1" ht="18.75" customHeight="1">
      <c r="A1590" s="43"/>
      <c r="B1590" s="60"/>
      <c r="C1590" s="104" t="s">
        <v>547</v>
      </c>
      <c r="D1590" s="105"/>
      <c r="E1590" s="105"/>
      <c r="F1590" s="105"/>
      <c r="G1590" s="105"/>
      <c r="H1590" s="105"/>
      <c r="I1590" s="105"/>
      <c r="J1590" s="105"/>
      <c r="K1590" s="105"/>
      <c r="L1590" s="105"/>
      <c r="M1590" s="105"/>
      <c r="N1590" s="105"/>
      <c r="O1590" s="105"/>
      <c r="P1590" s="105"/>
      <c r="Q1590" s="105"/>
      <c r="R1590" s="105"/>
      <c r="S1590" s="105"/>
      <c r="T1590" s="105"/>
      <c r="U1590" s="105"/>
      <c r="V1590" s="105"/>
      <c r="W1590" s="105"/>
      <c r="X1590" s="105"/>
      <c r="Y1590" s="105"/>
      <c r="Z1590" s="106"/>
      <c r="AA1590" s="107">
        <v>770</v>
      </c>
      <c r="AB1590" s="108"/>
      <c r="AC1590" s="108"/>
      <c r="AD1590" s="108"/>
      <c r="AE1590" s="108"/>
      <c r="AF1590" s="108"/>
      <c r="AG1590" s="108"/>
      <c r="AH1590" s="108"/>
      <c r="AI1590" s="109"/>
      <c r="AJ1590" s="107">
        <v>0</v>
      </c>
      <c r="AK1590" s="108"/>
      <c r="AL1590" s="108"/>
      <c r="AM1590" s="108"/>
      <c r="AN1590" s="108"/>
      <c r="AO1590" s="108"/>
      <c r="AP1590" s="108"/>
      <c r="AQ1590" s="108"/>
      <c r="AR1590" s="109"/>
      <c r="AS1590" s="110"/>
      <c r="AT1590" s="111"/>
      <c r="AU1590" s="111"/>
      <c r="AV1590" s="111"/>
      <c r="AW1590" s="111"/>
      <c r="AX1590" s="112"/>
      <c r="AY1590" s="37"/>
      <c r="AZ1590" s="37"/>
      <c r="BA1590" s="37"/>
      <c r="BB1590" s="37"/>
      <c r="BC1590" s="37"/>
      <c r="BD1590" s="37"/>
      <c r="BE1590" s="37"/>
      <c r="BF1590" s="37"/>
      <c r="BG1590" s="37"/>
      <c r="BH1590" s="37"/>
      <c r="BI1590" s="37"/>
      <c r="BJ1590" s="37"/>
      <c r="BK1590" s="37"/>
      <c r="BL1590" s="37"/>
      <c r="BM1590" s="37"/>
      <c r="BN1590" s="37"/>
      <c r="BO1590" s="37"/>
      <c r="BP1590" s="37"/>
      <c r="BQ1590" s="37"/>
      <c r="BR1590" s="37"/>
      <c r="BS1590" s="37"/>
      <c r="BT1590" s="37"/>
      <c r="BU1590" s="37"/>
      <c r="BV1590" s="37"/>
      <c r="BW1590" s="37"/>
      <c r="BX1590" s="37"/>
      <c r="BY1590" s="37"/>
      <c r="BZ1590" s="37"/>
      <c r="CA1590" s="37"/>
      <c r="CB1590" s="37"/>
      <c r="CC1590" s="37"/>
      <c r="CD1590" s="37"/>
      <c r="CE1590" s="37"/>
      <c r="CF1590" s="37"/>
      <c r="CG1590" s="37"/>
      <c r="CH1590" s="37"/>
      <c r="CI1590" s="37"/>
      <c r="CJ1590" s="37"/>
      <c r="CK1590" s="37"/>
      <c r="CL1590" s="37"/>
      <c r="CM1590" s="37"/>
      <c r="CN1590" s="37"/>
      <c r="CO1590" s="37"/>
      <c r="CP1590" s="37"/>
      <c r="CQ1590" s="37"/>
      <c r="CR1590" s="37"/>
      <c r="CS1590" s="37"/>
      <c r="CT1590" s="37"/>
      <c r="CU1590" s="37"/>
      <c r="CV1590" s="37"/>
      <c r="CW1590" s="37"/>
      <c r="CX1590" s="37"/>
      <c r="CY1590" s="37"/>
      <c r="CZ1590" s="37"/>
      <c r="DA1590" s="37"/>
      <c r="DB1590" s="37"/>
      <c r="DC1590" s="37"/>
      <c r="DD1590" s="37"/>
      <c r="DE1590" s="37"/>
      <c r="DF1590" s="37"/>
      <c r="DG1590" s="37"/>
      <c r="DH1590" s="37"/>
      <c r="DI1590" s="37"/>
      <c r="DJ1590" s="37"/>
      <c r="DK1590" s="37"/>
      <c r="DL1590" s="37"/>
      <c r="DM1590" s="37"/>
      <c r="DN1590" s="37"/>
      <c r="DO1590" s="37"/>
      <c r="DP1590" s="37"/>
      <c r="DQ1590" s="37"/>
      <c r="DR1590" s="37"/>
      <c r="DS1590" s="37"/>
      <c r="DT1590" s="37"/>
      <c r="DU1590" s="37"/>
      <c r="DV1590" s="37"/>
      <c r="DW1590" s="37"/>
      <c r="DX1590" s="37"/>
      <c r="DY1590" s="37"/>
      <c r="DZ1590" s="37"/>
      <c r="EA1590" s="37"/>
      <c r="EB1590" s="37"/>
      <c r="EC1590" s="37"/>
      <c r="ED1590" s="37"/>
      <c r="EE1590" s="37"/>
      <c r="EF1590" s="37"/>
      <c r="EG1590" s="37"/>
      <c r="EH1590" s="37"/>
      <c r="EI1590" s="37"/>
      <c r="EJ1590" s="37"/>
      <c r="EK1590" s="37"/>
      <c r="EL1590" s="37"/>
      <c r="EM1590" s="37"/>
      <c r="EN1590" s="37"/>
      <c r="EO1590" s="37"/>
      <c r="EP1590" s="37"/>
      <c r="EQ1590" s="37"/>
      <c r="ER1590" s="37"/>
      <c r="ES1590" s="37"/>
      <c r="ET1590" s="37"/>
      <c r="EU1590" s="37"/>
      <c r="EV1590" s="37"/>
      <c r="EW1590" s="37"/>
      <c r="EX1590" s="37"/>
      <c r="EY1590" s="37"/>
      <c r="EZ1590" s="37"/>
      <c r="FA1590" s="37"/>
      <c r="FB1590" s="37"/>
      <c r="FC1590" s="37"/>
      <c r="FD1590" s="37"/>
      <c r="FE1590" s="37"/>
      <c r="FF1590" s="37"/>
      <c r="FG1590" s="37"/>
      <c r="FH1590" s="37"/>
      <c r="FI1590" s="37"/>
      <c r="FJ1590" s="37"/>
      <c r="FK1590" s="37"/>
      <c r="FL1590" s="37"/>
      <c r="FM1590" s="37"/>
      <c r="FN1590" s="37"/>
      <c r="FO1590" s="37"/>
      <c r="FP1590" s="37"/>
      <c r="FQ1590" s="37"/>
      <c r="FR1590" s="37"/>
      <c r="FS1590" s="37"/>
      <c r="FT1590" s="37"/>
      <c r="FU1590" s="37"/>
      <c r="FV1590" s="37"/>
      <c r="FW1590" s="37"/>
      <c r="FX1590" s="37"/>
      <c r="FY1590" s="37"/>
      <c r="FZ1590" s="37"/>
      <c r="GA1590" s="37"/>
      <c r="GB1590" s="37"/>
      <c r="GC1590" s="37"/>
      <c r="GD1590" s="37"/>
      <c r="GE1590" s="37"/>
      <c r="GF1590" s="37"/>
      <c r="GG1590" s="37"/>
      <c r="GH1590" s="37"/>
      <c r="GI1590" s="37"/>
      <c r="GJ1590" s="37"/>
      <c r="GK1590" s="37"/>
      <c r="GL1590" s="37"/>
      <c r="GM1590" s="37"/>
      <c r="GN1590" s="37"/>
      <c r="GO1590" s="37"/>
      <c r="GP1590" s="37"/>
      <c r="GQ1590" s="37"/>
      <c r="GR1590" s="37"/>
      <c r="GS1590" s="37"/>
      <c r="GT1590" s="37"/>
      <c r="GU1590" s="37"/>
      <c r="GV1590" s="37"/>
      <c r="GW1590" s="37"/>
      <c r="GX1590" s="37"/>
      <c r="GY1590" s="37"/>
      <c r="GZ1590" s="37"/>
      <c r="HA1590" s="37"/>
      <c r="HB1590" s="37"/>
      <c r="HC1590" s="37"/>
      <c r="HD1590" s="37"/>
      <c r="HE1590" s="37"/>
      <c r="HF1590" s="37"/>
      <c r="HG1590" s="37"/>
      <c r="HH1590" s="37"/>
      <c r="HI1590" s="37"/>
      <c r="HJ1590" s="37"/>
      <c r="HK1590" s="37"/>
      <c r="HL1590" s="37"/>
      <c r="HM1590" s="37"/>
      <c r="HN1590" s="37"/>
      <c r="HO1590" s="37"/>
      <c r="HP1590" s="37"/>
      <c r="HQ1590" s="37"/>
      <c r="HR1590" s="37"/>
      <c r="HS1590" s="37"/>
      <c r="HT1590" s="37"/>
      <c r="HU1590" s="37"/>
      <c r="HV1590" s="37"/>
      <c r="HW1590" s="37"/>
      <c r="HX1590" s="37"/>
      <c r="HY1590" s="37"/>
      <c r="HZ1590" s="37"/>
      <c r="IA1590" s="37"/>
      <c r="IB1590" s="37"/>
      <c r="IC1590" s="37"/>
      <c r="ID1590" s="37"/>
      <c r="IE1590" s="37"/>
      <c r="IF1590" s="37"/>
      <c r="IG1590" s="37"/>
      <c r="IH1590" s="37"/>
      <c r="II1590" s="37"/>
      <c r="IJ1590" s="37"/>
      <c r="IK1590" s="37"/>
      <c r="IL1590" s="37"/>
      <c r="IM1590" s="37"/>
      <c r="IN1590" s="37"/>
      <c r="IO1590" s="37"/>
      <c r="IP1590" s="37"/>
      <c r="IQ1590" s="37"/>
    </row>
    <row r="1591" spans="1:251" s="51" customFormat="1" ht="18.75" customHeight="1" thickBot="1">
      <c r="A1591" s="52"/>
      <c r="B1591" s="113" t="s">
        <v>253</v>
      </c>
      <c r="C1591" s="114"/>
      <c r="D1591" s="114"/>
      <c r="E1591" s="114"/>
      <c r="F1591" s="114"/>
      <c r="G1591" s="114"/>
      <c r="H1591" s="114"/>
      <c r="I1591" s="114"/>
      <c r="J1591" s="114"/>
      <c r="K1591" s="114"/>
      <c r="L1591" s="114"/>
      <c r="M1591" s="114"/>
      <c r="N1591" s="114"/>
      <c r="O1591" s="114"/>
      <c r="P1591" s="114"/>
      <c r="Q1591" s="114"/>
      <c r="R1591" s="114"/>
      <c r="S1591" s="114"/>
      <c r="T1591" s="114"/>
      <c r="U1591" s="114"/>
      <c r="V1591" s="114"/>
      <c r="W1591" s="114"/>
      <c r="X1591" s="114"/>
      <c r="Y1591" s="114"/>
      <c r="Z1591" s="115"/>
      <c r="AA1591" s="116">
        <f>SUM($AA$1589:$AA$1590)</f>
        <v>198882</v>
      </c>
      <c r="AB1591" s="117"/>
      <c r="AC1591" s="117"/>
      <c r="AD1591" s="117"/>
      <c r="AE1591" s="117"/>
      <c r="AF1591" s="117"/>
      <c r="AG1591" s="117"/>
      <c r="AH1591" s="117"/>
      <c r="AI1591" s="118"/>
      <c r="AJ1591" s="116">
        <f>SUM($AJ$1589:$AJ$1590)</f>
        <v>196533</v>
      </c>
      <c r="AK1591" s="117"/>
      <c r="AL1591" s="117"/>
      <c r="AM1591" s="117"/>
      <c r="AN1591" s="117"/>
      <c r="AO1591" s="117"/>
      <c r="AP1591" s="117"/>
      <c r="AQ1591" s="117"/>
      <c r="AR1591" s="118"/>
      <c r="AS1591" s="119"/>
      <c r="AT1591" s="120"/>
      <c r="AU1591" s="120"/>
      <c r="AV1591" s="120"/>
      <c r="AW1591" s="120"/>
      <c r="AX1591" s="121"/>
      <c r="AY1591" s="37"/>
      <c r="AZ1591" s="37"/>
      <c r="BA1591" s="37"/>
      <c r="BB1591" s="37"/>
      <c r="BC1591" s="37"/>
      <c r="BD1591" s="37"/>
      <c r="BE1591" s="37"/>
      <c r="BF1591" s="37"/>
      <c r="BG1591" s="37"/>
      <c r="BH1591" s="37"/>
      <c r="BI1591" s="37"/>
      <c r="BJ1591" s="37"/>
      <c r="BK1591" s="37"/>
      <c r="BL1591" s="37"/>
      <c r="BM1591" s="37"/>
      <c r="BN1591" s="37"/>
      <c r="BO1591" s="37"/>
      <c r="BP1591" s="37"/>
      <c r="BQ1591" s="37"/>
      <c r="BR1591" s="37"/>
      <c r="BS1591" s="37"/>
      <c r="BT1591" s="37"/>
      <c r="BU1591" s="37"/>
      <c r="BV1591" s="37"/>
      <c r="BW1591" s="37"/>
      <c r="BX1591" s="37"/>
      <c r="BY1591" s="37"/>
      <c r="BZ1591" s="37"/>
      <c r="CA1591" s="37"/>
      <c r="CB1591" s="37"/>
      <c r="CC1591" s="37"/>
      <c r="CD1591" s="37"/>
      <c r="CE1591" s="37"/>
      <c r="CF1591" s="37"/>
      <c r="CG1591" s="37"/>
      <c r="CH1591" s="37"/>
      <c r="CI1591" s="37"/>
      <c r="CJ1591" s="37"/>
      <c r="CK1591" s="37"/>
      <c r="CL1591" s="37"/>
      <c r="CM1591" s="37"/>
      <c r="CN1591" s="37"/>
      <c r="CO1591" s="37"/>
      <c r="CP1591" s="37"/>
      <c r="CQ1591" s="37"/>
      <c r="CR1591" s="37"/>
      <c r="CS1591" s="37"/>
      <c r="CT1591" s="37"/>
      <c r="CU1591" s="37"/>
      <c r="CV1591" s="37"/>
      <c r="CW1591" s="37"/>
      <c r="CX1591" s="37"/>
      <c r="CY1591" s="37"/>
      <c r="CZ1591" s="37"/>
      <c r="DA1591" s="37"/>
      <c r="DB1591" s="37"/>
      <c r="DC1591" s="37"/>
      <c r="DD1591" s="37"/>
      <c r="DE1591" s="37"/>
      <c r="DF1591" s="37"/>
      <c r="DG1591" s="37"/>
      <c r="DH1591" s="37"/>
      <c r="DI1591" s="37"/>
      <c r="DJ1591" s="37"/>
      <c r="DK1591" s="37"/>
      <c r="DL1591" s="37"/>
      <c r="DM1591" s="37"/>
      <c r="DN1591" s="37"/>
      <c r="DO1591" s="37"/>
      <c r="DP1591" s="37"/>
      <c r="DQ1591" s="37"/>
      <c r="DR1591" s="37"/>
      <c r="DS1591" s="37"/>
      <c r="DT1591" s="37"/>
      <c r="DU1591" s="37"/>
      <c r="DV1591" s="37"/>
      <c r="DW1591" s="37"/>
      <c r="DX1591" s="37"/>
      <c r="DY1591" s="37"/>
      <c r="DZ1591" s="37"/>
      <c r="EA1591" s="37"/>
      <c r="EB1591" s="37"/>
      <c r="EC1591" s="37"/>
      <c r="ED1591" s="37"/>
      <c r="EE1591" s="37"/>
      <c r="EF1591" s="37"/>
      <c r="EG1591" s="37"/>
      <c r="EH1591" s="37"/>
      <c r="EI1591" s="37"/>
      <c r="EJ1591" s="37"/>
      <c r="EK1591" s="37"/>
      <c r="EL1591" s="37"/>
      <c r="EM1591" s="37"/>
      <c r="EN1591" s="37"/>
      <c r="EO1591" s="37"/>
      <c r="EP1591" s="37"/>
      <c r="EQ1591" s="37"/>
      <c r="ER1591" s="37"/>
      <c r="ES1591" s="37"/>
      <c r="ET1591" s="37"/>
      <c r="EU1591" s="37"/>
      <c r="EV1591" s="37"/>
      <c r="EW1591" s="37"/>
      <c r="EX1591" s="37"/>
      <c r="EY1591" s="37"/>
      <c r="EZ1591" s="37"/>
      <c r="FA1591" s="37"/>
      <c r="FB1591" s="37"/>
      <c r="FC1591" s="37"/>
      <c r="FD1591" s="37"/>
      <c r="FE1591" s="37"/>
      <c r="FF1591" s="37"/>
      <c r="FG1591" s="37"/>
      <c r="FH1591" s="37"/>
      <c r="FI1591" s="37"/>
      <c r="FJ1591" s="37"/>
      <c r="FK1591" s="37"/>
      <c r="FL1591" s="37"/>
      <c r="FM1591" s="37"/>
      <c r="FN1591" s="37"/>
      <c r="FO1591" s="37"/>
      <c r="FP1591" s="37"/>
      <c r="FQ1591" s="37"/>
      <c r="FR1591" s="37"/>
      <c r="FS1591" s="37"/>
      <c r="FT1591" s="37"/>
      <c r="FU1591" s="37"/>
      <c r="FV1591" s="37"/>
      <c r="FW1591" s="37"/>
      <c r="FX1591" s="37"/>
      <c r="FY1591" s="37"/>
      <c r="FZ1591" s="37"/>
      <c r="GA1591" s="37"/>
      <c r="GB1591" s="37"/>
      <c r="GC1591" s="37"/>
      <c r="GD1591" s="37"/>
      <c r="GE1591" s="37"/>
      <c r="GF1591" s="37"/>
      <c r="GG1591" s="37"/>
      <c r="GH1591" s="37"/>
      <c r="GI1591" s="37"/>
      <c r="GJ1591" s="37"/>
      <c r="GK1591" s="37"/>
      <c r="GL1591" s="37"/>
      <c r="GM1591" s="37"/>
      <c r="GN1591" s="37"/>
      <c r="GO1591" s="37"/>
      <c r="GP1591" s="37"/>
      <c r="GQ1591" s="37"/>
      <c r="GR1591" s="37"/>
      <c r="GS1591" s="37"/>
      <c r="GT1591" s="37"/>
      <c r="GU1591" s="37"/>
      <c r="GV1591" s="37"/>
      <c r="GW1591" s="37"/>
      <c r="GX1591" s="37"/>
      <c r="GY1591" s="37"/>
      <c r="GZ1591" s="37"/>
      <c r="HA1591" s="37"/>
      <c r="HB1591" s="37"/>
      <c r="HC1591" s="37"/>
      <c r="HD1591" s="37"/>
      <c r="HE1591" s="37"/>
      <c r="HF1591" s="37"/>
      <c r="HG1591" s="37"/>
      <c r="HH1591" s="37"/>
      <c r="HI1591" s="37"/>
      <c r="HJ1591" s="37"/>
      <c r="HK1591" s="37"/>
      <c r="HL1591" s="37"/>
      <c r="HM1591" s="37"/>
      <c r="HN1591" s="37"/>
      <c r="HO1591" s="37"/>
      <c r="HP1591" s="37"/>
      <c r="HQ1591" s="37"/>
      <c r="HR1591" s="37"/>
      <c r="HS1591" s="37"/>
      <c r="HT1591" s="37"/>
      <c r="HU1591" s="37"/>
      <c r="HV1591" s="37"/>
      <c r="HW1591" s="37"/>
      <c r="HX1591" s="37"/>
      <c r="HY1591" s="37"/>
      <c r="HZ1591" s="37"/>
      <c r="IA1591" s="37"/>
      <c r="IB1591" s="37"/>
      <c r="IC1591" s="37"/>
      <c r="ID1591" s="37"/>
      <c r="IE1591" s="37"/>
      <c r="IF1591" s="37"/>
      <c r="IG1591" s="37"/>
      <c r="IH1591" s="37"/>
      <c r="II1591" s="37"/>
      <c r="IJ1591" s="37"/>
      <c r="IK1591" s="37"/>
      <c r="IL1591" s="37"/>
      <c r="IM1591" s="37"/>
      <c r="IN1591" s="37"/>
      <c r="IO1591" s="37"/>
      <c r="IP1591" s="37"/>
      <c r="IQ1591" s="37"/>
    </row>
    <row r="1593" spans="1:251" ht="18.75">
      <c r="A1593" s="36" t="s">
        <v>241</v>
      </c>
      <c r="AW1593" s="38"/>
      <c r="AX1593" s="39"/>
      <c r="AY1593" s="38"/>
    </row>
    <row r="1595" spans="1:251" ht="18.75">
      <c r="B1595" s="122" t="s">
        <v>0</v>
      </c>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row>
    <row r="1596" spans="1:251">
      <c r="Z1596" s="40"/>
      <c r="AD1596" s="40"/>
      <c r="AE1596" s="40"/>
      <c r="AF1596" s="40"/>
      <c r="AG1596" s="40"/>
      <c r="AH1596" s="40"/>
      <c r="AI1596" s="40"/>
      <c r="AO1596" s="40"/>
    </row>
    <row r="1597" spans="1:251" ht="13.5" thickBot="1">
      <c r="Z1597" s="40"/>
      <c r="AD1597" s="40"/>
      <c r="AE1597" s="40"/>
      <c r="AF1597" s="40"/>
      <c r="AG1597" s="40"/>
      <c r="AH1597" s="40"/>
      <c r="AI1597" s="40"/>
      <c r="AO1597" s="40"/>
      <c r="DI1597" s="41"/>
    </row>
    <row r="1598" spans="1:251" ht="24.75" customHeight="1" thickBot="1">
      <c r="B1598" s="124" t="s">
        <v>242</v>
      </c>
      <c r="C1598" s="125"/>
      <c r="D1598" s="125"/>
      <c r="E1598" s="125"/>
      <c r="F1598" s="125"/>
      <c r="G1598" s="125"/>
      <c r="H1598" s="126" t="s">
        <v>548</v>
      </c>
      <c r="I1598" s="127"/>
      <c r="J1598" s="127"/>
      <c r="K1598" s="127"/>
      <c r="L1598" s="127"/>
      <c r="M1598" s="127"/>
      <c r="N1598" s="127"/>
      <c r="O1598" s="127"/>
      <c r="P1598" s="127"/>
      <c r="Q1598" s="127"/>
      <c r="R1598" s="127"/>
      <c r="S1598" s="127"/>
      <c r="T1598" s="127"/>
      <c r="U1598" s="127"/>
      <c r="V1598" s="127"/>
      <c r="W1598" s="127"/>
      <c r="X1598" s="127"/>
      <c r="Y1598" s="127"/>
      <c r="Z1598" s="127"/>
      <c r="AA1598" s="127"/>
      <c r="AB1598" s="127"/>
      <c r="AC1598" s="127"/>
      <c r="AD1598" s="127"/>
      <c r="AE1598" s="127"/>
      <c r="AF1598" s="127"/>
      <c r="AG1598" s="127"/>
      <c r="AH1598" s="127"/>
      <c r="AI1598" s="127"/>
      <c r="AJ1598" s="127"/>
      <c r="AK1598" s="127"/>
      <c r="AL1598" s="127"/>
      <c r="AM1598" s="127"/>
      <c r="AN1598" s="127"/>
      <c r="AO1598" s="127"/>
      <c r="AP1598" s="127"/>
      <c r="AQ1598" s="127"/>
      <c r="AR1598" s="127"/>
      <c r="AS1598" s="127"/>
      <c r="AT1598" s="127"/>
      <c r="AU1598" s="127"/>
      <c r="AV1598" s="127"/>
      <c r="AW1598" s="127"/>
      <c r="AX1598" s="128"/>
      <c r="DI1598" s="41"/>
    </row>
    <row r="1599" spans="1:251" ht="14.25">
      <c r="B1599" s="42"/>
      <c r="C1599" s="42"/>
      <c r="D1599" s="42"/>
      <c r="E1599" s="42"/>
      <c r="F1599" s="42"/>
      <c r="G1599" s="42"/>
      <c r="H1599" s="43"/>
      <c r="I1599" s="43"/>
      <c r="J1599" s="43"/>
      <c r="K1599" s="43"/>
      <c r="L1599" s="44"/>
      <c r="M1599" s="44"/>
      <c r="N1599" s="44"/>
      <c r="O1599" s="44"/>
      <c r="P1599" s="43"/>
      <c r="Q1599" s="43"/>
      <c r="R1599" s="43"/>
      <c r="S1599" s="43"/>
      <c r="T1599" s="43"/>
      <c r="U1599" s="43"/>
      <c r="V1599" s="45"/>
      <c r="W1599" s="45"/>
      <c r="X1599" s="45"/>
      <c r="Y1599" s="45"/>
      <c r="Z1599" s="45"/>
      <c r="AA1599" s="45"/>
      <c r="AB1599" s="45"/>
      <c r="AC1599" s="45"/>
      <c r="AD1599" s="45"/>
      <c r="AE1599" s="45"/>
      <c r="AF1599" s="45"/>
      <c r="AG1599" s="45"/>
      <c r="AH1599" s="45"/>
      <c r="AI1599" s="45"/>
      <c r="AJ1599" s="45"/>
      <c r="AK1599" s="45"/>
      <c r="AL1599" s="45"/>
      <c r="AM1599" s="45"/>
      <c r="AN1599" s="45"/>
      <c r="AO1599" s="45"/>
      <c r="AP1599" s="45"/>
      <c r="AQ1599" s="45"/>
      <c r="AR1599" s="45"/>
      <c r="AS1599" s="45"/>
      <c r="AT1599" s="45"/>
      <c r="AU1599" s="45"/>
      <c r="AV1599" s="45"/>
      <c r="AW1599" s="45"/>
      <c r="AX1599" s="45"/>
      <c r="DI1599" s="41"/>
    </row>
    <row r="1600" spans="1:251" ht="15" thickBot="1">
      <c r="A1600" s="46"/>
      <c r="B1600" s="45" t="s">
        <v>244</v>
      </c>
      <c r="C1600" s="43"/>
      <c r="D1600" s="43"/>
      <c r="E1600" s="43"/>
      <c r="F1600" s="43"/>
      <c r="G1600" s="43"/>
      <c r="H1600" s="43"/>
      <c r="I1600" s="43"/>
      <c r="J1600" s="43"/>
      <c r="K1600" s="43"/>
      <c r="L1600" s="44"/>
      <c r="M1600" s="44"/>
      <c r="N1600" s="44"/>
      <c r="O1600" s="44"/>
      <c r="P1600" s="43"/>
      <c r="Q1600" s="43"/>
      <c r="R1600" s="43"/>
      <c r="S1600" s="43"/>
      <c r="T1600" s="43"/>
      <c r="U1600" s="43"/>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DI1600" s="41"/>
    </row>
    <row r="1601" spans="1:113" ht="14.25">
      <c r="A1601" s="43"/>
      <c r="B1601" s="47"/>
      <c r="C1601" s="42"/>
      <c r="D1601" s="42"/>
      <c r="E1601" s="42"/>
      <c r="F1601" s="42"/>
      <c r="G1601" s="42"/>
      <c r="H1601" s="42"/>
      <c r="I1601" s="42"/>
      <c r="J1601" s="42"/>
      <c r="K1601" s="42"/>
      <c r="L1601" s="48"/>
      <c r="M1601" s="48"/>
      <c r="N1601" s="48"/>
      <c r="O1601" s="48"/>
      <c r="P1601" s="42"/>
      <c r="Q1601" s="42"/>
      <c r="R1601" s="42"/>
      <c r="S1601" s="42"/>
      <c r="T1601" s="42"/>
      <c r="U1601" s="42"/>
      <c r="V1601" s="49"/>
      <c r="W1601" s="49"/>
      <c r="X1601" s="49"/>
      <c r="Y1601" s="49"/>
      <c r="Z1601" s="49"/>
      <c r="AA1601" s="49"/>
      <c r="AB1601" s="49"/>
      <c r="AC1601" s="49"/>
      <c r="AD1601" s="49"/>
      <c r="AE1601" s="49"/>
      <c r="AF1601" s="49"/>
      <c r="AG1601" s="49"/>
      <c r="AH1601" s="49"/>
      <c r="AI1601" s="49"/>
      <c r="AJ1601" s="49"/>
      <c r="AK1601" s="49"/>
      <c r="AL1601" s="49"/>
      <c r="AM1601" s="49"/>
      <c r="AN1601" s="49"/>
      <c r="AO1601" s="49"/>
      <c r="AP1601" s="49"/>
      <c r="AQ1601" s="49"/>
      <c r="AR1601" s="49"/>
      <c r="AS1601" s="49"/>
      <c r="AT1601" s="49"/>
      <c r="AU1601" s="49"/>
      <c r="AV1601" s="49"/>
      <c r="AW1601" s="49"/>
      <c r="AX1601" s="50"/>
    </row>
    <row r="1602" spans="1:113" ht="12" customHeight="1">
      <c r="A1602" s="43"/>
      <c r="B1602" s="129" t="s">
        <v>549</v>
      </c>
      <c r="C1602" s="130"/>
      <c r="D1602" s="130"/>
      <c r="E1602" s="130"/>
      <c r="F1602" s="130"/>
      <c r="G1602" s="130"/>
      <c r="H1602" s="130"/>
      <c r="I1602" s="130"/>
      <c r="J1602" s="130"/>
      <c r="K1602" s="130"/>
      <c r="L1602" s="130"/>
      <c r="M1602" s="130"/>
      <c r="N1602" s="130"/>
      <c r="O1602" s="130"/>
      <c r="P1602" s="130"/>
      <c r="Q1602" s="130"/>
      <c r="R1602" s="130"/>
      <c r="S1602" s="130"/>
      <c r="T1602" s="130"/>
      <c r="U1602" s="130"/>
      <c r="V1602" s="130"/>
      <c r="W1602" s="130"/>
      <c r="X1602" s="130"/>
      <c r="Y1602" s="130"/>
      <c r="Z1602" s="130"/>
      <c r="AA1602" s="130"/>
      <c r="AB1602" s="130"/>
      <c r="AC1602" s="130"/>
      <c r="AD1602" s="130"/>
      <c r="AE1602" s="130"/>
      <c r="AF1602" s="130"/>
      <c r="AG1602" s="130"/>
      <c r="AH1602" s="130"/>
      <c r="AI1602" s="130"/>
      <c r="AJ1602" s="130"/>
      <c r="AK1602" s="130"/>
      <c r="AL1602" s="130"/>
      <c r="AM1602" s="130"/>
      <c r="AN1602" s="130"/>
      <c r="AO1602" s="130"/>
      <c r="AP1602" s="130"/>
      <c r="AQ1602" s="130"/>
      <c r="AR1602" s="130"/>
      <c r="AS1602" s="130"/>
      <c r="AT1602" s="130"/>
      <c r="AU1602" s="130"/>
      <c r="AV1602" s="130"/>
      <c r="AW1602" s="130"/>
      <c r="AX1602" s="131"/>
    </row>
    <row r="1603" spans="1:113" ht="12" customHeight="1">
      <c r="A1603" s="43"/>
      <c r="B1603" s="129"/>
      <c r="C1603" s="130"/>
      <c r="D1603" s="130"/>
      <c r="E1603" s="130"/>
      <c r="F1603" s="130"/>
      <c r="G1603" s="130"/>
      <c r="H1603" s="130"/>
      <c r="I1603" s="130"/>
      <c r="J1603" s="130"/>
      <c r="K1603" s="130"/>
      <c r="L1603" s="130"/>
      <c r="M1603" s="130"/>
      <c r="N1603" s="130"/>
      <c r="O1603" s="130"/>
      <c r="P1603" s="130"/>
      <c r="Q1603" s="130"/>
      <c r="R1603" s="130"/>
      <c r="S1603" s="130"/>
      <c r="T1603" s="130"/>
      <c r="U1603" s="130"/>
      <c r="V1603" s="130"/>
      <c r="W1603" s="130"/>
      <c r="X1603" s="130"/>
      <c r="Y1603" s="130"/>
      <c r="Z1603" s="130"/>
      <c r="AA1603" s="130"/>
      <c r="AB1603" s="130"/>
      <c r="AC1603" s="130"/>
      <c r="AD1603" s="130"/>
      <c r="AE1603" s="130"/>
      <c r="AF1603" s="130"/>
      <c r="AG1603" s="130"/>
      <c r="AH1603" s="130"/>
      <c r="AI1603" s="130"/>
      <c r="AJ1603" s="130"/>
      <c r="AK1603" s="130"/>
      <c r="AL1603" s="130"/>
      <c r="AM1603" s="130"/>
      <c r="AN1603" s="130"/>
      <c r="AO1603" s="130"/>
      <c r="AP1603" s="130"/>
      <c r="AQ1603" s="130"/>
      <c r="AR1603" s="130"/>
      <c r="AS1603" s="130"/>
      <c r="AT1603" s="130"/>
      <c r="AU1603" s="130"/>
      <c r="AV1603" s="130"/>
      <c r="AW1603" s="130"/>
      <c r="AX1603" s="131"/>
      <c r="BC1603" s="51"/>
    </row>
    <row r="1604" spans="1:113" ht="12" customHeight="1">
      <c r="A1604" s="43"/>
      <c r="B1604" s="129"/>
      <c r="C1604" s="130"/>
      <c r="D1604" s="130"/>
      <c r="E1604" s="130"/>
      <c r="F1604" s="130"/>
      <c r="G1604" s="130"/>
      <c r="H1604" s="130"/>
      <c r="I1604" s="130"/>
      <c r="J1604" s="130"/>
      <c r="K1604" s="130"/>
      <c r="L1604" s="130"/>
      <c r="M1604" s="130"/>
      <c r="N1604" s="130"/>
      <c r="O1604" s="130"/>
      <c r="P1604" s="130"/>
      <c r="Q1604" s="130"/>
      <c r="R1604" s="130"/>
      <c r="S1604" s="130"/>
      <c r="T1604" s="130"/>
      <c r="U1604" s="130"/>
      <c r="V1604" s="130"/>
      <c r="W1604" s="130"/>
      <c r="X1604" s="130"/>
      <c r="Y1604" s="130"/>
      <c r="Z1604" s="130"/>
      <c r="AA1604" s="130"/>
      <c r="AB1604" s="130"/>
      <c r="AC1604" s="130"/>
      <c r="AD1604" s="130"/>
      <c r="AE1604" s="130"/>
      <c r="AF1604" s="130"/>
      <c r="AG1604" s="130"/>
      <c r="AH1604" s="130"/>
      <c r="AI1604" s="130"/>
      <c r="AJ1604" s="130"/>
      <c r="AK1604" s="130"/>
      <c r="AL1604" s="130"/>
      <c r="AM1604" s="130"/>
      <c r="AN1604" s="130"/>
      <c r="AO1604" s="130"/>
      <c r="AP1604" s="130"/>
      <c r="AQ1604" s="130"/>
      <c r="AR1604" s="130"/>
      <c r="AS1604" s="130"/>
      <c r="AT1604" s="130"/>
      <c r="AU1604" s="130"/>
      <c r="AV1604" s="130"/>
      <c r="AW1604" s="130"/>
      <c r="AX1604" s="131"/>
    </row>
    <row r="1605" spans="1:113" ht="12" customHeight="1">
      <c r="A1605" s="43"/>
      <c r="B1605" s="129"/>
      <c r="C1605" s="130"/>
      <c r="D1605" s="130"/>
      <c r="E1605" s="130"/>
      <c r="F1605" s="130"/>
      <c r="G1605" s="130"/>
      <c r="H1605" s="130"/>
      <c r="I1605" s="130"/>
      <c r="J1605" s="130"/>
      <c r="K1605" s="130"/>
      <c r="L1605" s="130"/>
      <c r="M1605" s="130"/>
      <c r="N1605" s="130"/>
      <c r="O1605" s="130"/>
      <c r="P1605" s="130"/>
      <c r="Q1605" s="130"/>
      <c r="R1605" s="130"/>
      <c r="S1605" s="130"/>
      <c r="T1605" s="130"/>
      <c r="U1605" s="130"/>
      <c r="V1605" s="130"/>
      <c r="W1605" s="130"/>
      <c r="X1605" s="130"/>
      <c r="Y1605" s="130"/>
      <c r="Z1605" s="130"/>
      <c r="AA1605" s="130"/>
      <c r="AB1605" s="130"/>
      <c r="AC1605" s="130"/>
      <c r="AD1605" s="130"/>
      <c r="AE1605" s="130"/>
      <c r="AF1605" s="130"/>
      <c r="AG1605" s="130"/>
      <c r="AH1605" s="130"/>
      <c r="AI1605" s="130"/>
      <c r="AJ1605" s="130"/>
      <c r="AK1605" s="130"/>
      <c r="AL1605" s="130"/>
      <c r="AM1605" s="130"/>
      <c r="AN1605" s="130"/>
      <c r="AO1605" s="130"/>
      <c r="AP1605" s="130"/>
      <c r="AQ1605" s="130"/>
      <c r="AR1605" s="130"/>
      <c r="AS1605" s="130"/>
      <c r="AT1605" s="130"/>
      <c r="AU1605" s="130"/>
      <c r="AV1605" s="130"/>
      <c r="AW1605" s="130"/>
      <c r="AX1605" s="131"/>
    </row>
    <row r="1606" spans="1:113" ht="12" customHeight="1">
      <c r="A1606" s="43"/>
      <c r="B1606" s="129"/>
      <c r="C1606" s="130"/>
      <c r="D1606" s="130"/>
      <c r="E1606" s="130"/>
      <c r="F1606" s="130"/>
      <c r="G1606" s="130"/>
      <c r="H1606" s="130"/>
      <c r="I1606" s="130"/>
      <c r="J1606" s="130"/>
      <c r="K1606" s="130"/>
      <c r="L1606" s="130"/>
      <c r="M1606" s="130"/>
      <c r="N1606" s="130"/>
      <c r="O1606" s="130"/>
      <c r="P1606" s="130"/>
      <c r="Q1606" s="130"/>
      <c r="R1606" s="130"/>
      <c r="S1606" s="130"/>
      <c r="T1606" s="130"/>
      <c r="U1606" s="130"/>
      <c r="V1606" s="130"/>
      <c r="W1606" s="130"/>
      <c r="X1606" s="130"/>
      <c r="Y1606" s="130"/>
      <c r="Z1606" s="130"/>
      <c r="AA1606" s="130"/>
      <c r="AB1606" s="130"/>
      <c r="AC1606" s="130"/>
      <c r="AD1606" s="130"/>
      <c r="AE1606" s="130"/>
      <c r="AF1606" s="130"/>
      <c r="AG1606" s="130"/>
      <c r="AH1606" s="130"/>
      <c r="AI1606" s="130"/>
      <c r="AJ1606" s="130"/>
      <c r="AK1606" s="130"/>
      <c r="AL1606" s="130"/>
      <c r="AM1606" s="130"/>
      <c r="AN1606" s="130"/>
      <c r="AO1606" s="130"/>
      <c r="AP1606" s="130"/>
      <c r="AQ1606" s="130"/>
      <c r="AR1606" s="130"/>
      <c r="AS1606" s="130"/>
      <c r="AT1606" s="130"/>
      <c r="AU1606" s="130"/>
      <c r="AV1606" s="130"/>
      <c r="AW1606" s="130"/>
      <c r="AX1606" s="131"/>
    </row>
    <row r="1607" spans="1:113" ht="15" thickBot="1">
      <c r="A1607" s="52"/>
      <c r="B1607" s="53"/>
      <c r="C1607" s="54"/>
      <c r="D1607" s="54"/>
      <c r="E1607" s="54"/>
      <c r="F1607" s="54"/>
      <c r="G1607" s="54"/>
      <c r="H1607" s="54"/>
      <c r="I1607" s="54"/>
      <c r="J1607" s="54"/>
      <c r="K1607" s="54"/>
      <c r="L1607" s="54"/>
      <c r="M1607" s="54"/>
      <c r="N1607" s="54"/>
      <c r="O1607" s="54"/>
      <c r="P1607" s="54"/>
      <c r="Q1607" s="54"/>
      <c r="R1607" s="54"/>
      <c r="S1607" s="54"/>
      <c r="T1607" s="54"/>
      <c r="U1607" s="54"/>
      <c r="V1607" s="54"/>
      <c r="W1607" s="54"/>
      <c r="X1607" s="54"/>
      <c r="Y1607" s="54"/>
      <c r="Z1607" s="54"/>
      <c r="AA1607" s="54"/>
      <c r="AB1607" s="54"/>
      <c r="AC1607" s="54"/>
      <c r="AD1607" s="54"/>
      <c r="AE1607" s="54"/>
      <c r="AF1607" s="54"/>
      <c r="AG1607" s="54"/>
      <c r="AH1607" s="54"/>
      <c r="AI1607" s="54"/>
      <c r="AJ1607" s="54"/>
      <c r="AK1607" s="54"/>
      <c r="AL1607" s="54"/>
      <c r="AM1607" s="54"/>
      <c r="AN1607" s="54"/>
      <c r="AO1607" s="54"/>
      <c r="AP1607" s="54"/>
      <c r="AQ1607" s="54"/>
      <c r="AR1607" s="54"/>
      <c r="AS1607" s="54"/>
      <c r="AT1607" s="54"/>
      <c r="AU1607" s="54"/>
      <c r="AV1607" s="54"/>
      <c r="AW1607" s="54"/>
      <c r="AX1607" s="55"/>
    </row>
    <row r="1608" spans="1:113">
      <c r="B1608" s="56"/>
    </row>
    <row r="1609" spans="1:113" ht="15" thickBot="1">
      <c r="A1609" s="46"/>
      <c r="B1609" s="45" t="s">
        <v>245</v>
      </c>
      <c r="C1609" s="43"/>
      <c r="D1609" s="43"/>
      <c r="E1609" s="43"/>
      <c r="F1609" s="43"/>
      <c r="G1609" s="43"/>
      <c r="H1609" s="43"/>
      <c r="I1609" s="43"/>
      <c r="J1609" s="43"/>
      <c r="K1609" s="43"/>
      <c r="L1609" s="44"/>
      <c r="M1609" s="44"/>
      <c r="N1609" s="44"/>
      <c r="O1609" s="44"/>
      <c r="P1609" s="43"/>
      <c r="Q1609" s="43"/>
      <c r="R1609" s="43"/>
      <c r="S1609" s="43"/>
      <c r="T1609" s="43"/>
      <c r="U1609" s="43"/>
      <c r="V1609" s="45"/>
      <c r="W1609" s="45"/>
      <c r="X1609" s="45"/>
      <c r="Y1609" s="45"/>
      <c r="Z1609" s="45"/>
      <c r="AA1609" s="45"/>
      <c r="AB1609" s="45"/>
      <c r="AC1609" s="45"/>
      <c r="AD1609" s="45"/>
      <c r="AE1609" s="45"/>
      <c r="AF1609" s="45"/>
      <c r="AG1609" s="45"/>
      <c r="AH1609" s="45"/>
      <c r="AI1609" s="45"/>
      <c r="AJ1609" s="45"/>
      <c r="AK1609" s="45"/>
      <c r="AL1609" s="45"/>
      <c r="AM1609" s="45"/>
      <c r="AN1609" s="45"/>
      <c r="AO1609" s="45"/>
      <c r="AP1609" s="45"/>
      <c r="AQ1609" s="45"/>
      <c r="AR1609" s="45"/>
      <c r="AS1609" s="45"/>
      <c r="AT1609" s="45"/>
      <c r="AU1609" s="45"/>
      <c r="AV1609" s="45"/>
      <c r="AW1609" s="45"/>
      <c r="AX1609" s="45"/>
      <c r="DI1609" s="41"/>
    </row>
    <row r="1610" spans="1:113" ht="14.25">
      <c r="A1610" s="43"/>
      <c r="B1610" s="47"/>
      <c r="C1610" s="42"/>
      <c r="D1610" s="42"/>
      <c r="E1610" s="42"/>
      <c r="F1610" s="42"/>
      <c r="G1610" s="42"/>
      <c r="H1610" s="42"/>
      <c r="I1610" s="42"/>
      <c r="J1610" s="42"/>
      <c r="K1610" s="42"/>
      <c r="L1610" s="48"/>
      <c r="M1610" s="48"/>
      <c r="N1610" s="48"/>
      <c r="O1610" s="48"/>
      <c r="P1610" s="42"/>
      <c r="Q1610" s="42"/>
      <c r="R1610" s="42"/>
      <c r="S1610" s="42"/>
      <c r="T1610" s="42"/>
      <c r="U1610" s="42"/>
      <c r="V1610" s="49"/>
      <c r="W1610" s="49"/>
      <c r="X1610" s="49"/>
      <c r="Y1610" s="49"/>
      <c r="Z1610" s="49"/>
      <c r="AA1610" s="49"/>
      <c r="AB1610" s="49"/>
      <c r="AC1610" s="49"/>
      <c r="AD1610" s="49"/>
      <c r="AE1610" s="49"/>
      <c r="AF1610" s="49"/>
      <c r="AG1610" s="49"/>
      <c r="AH1610" s="49"/>
      <c r="AI1610" s="49"/>
      <c r="AJ1610" s="49"/>
      <c r="AK1610" s="49"/>
      <c r="AL1610" s="49"/>
      <c r="AM1610" s="49"/>
      <c r="AN1610" s="49"/>
      <c r="AO1610" s="49"/>
      <c r="AP1610" s="49"/>
      <c r="AQ1610" s="49"/>
      <c r="AR1610" s="49"/>
      <c r="AS1610" s="49"/>
      <c r="AT1610" s="49"/>
      <c r="AU1610" s="49"/>
      <c r="AV1610" s="49"/>
      <c r="AW1610" s="49"/>
      <c r="AX1610" s="50"/>
    </row>
    <row r="1611" spans="1:113" ht="12" customHeight="1">
      <c r="A1611" s="43"/>
      <c r="B1611" s="129" t="s">
        <v>550</v>
      </c>
      <c r="C1611" s="130"/>
      <c r="D1611" s="130"/>
      <c r="E1611" s="130"/>
      <c r="F1611" s="130"/>
      <c r="G1611" s="130"/>
      <c r="H1611" s="130"/>
      <c r="I1611" s="130"/>
      <c r="J1611" s="130"/>
      <c r="K1611" s="130"/>
      <c r="L1611" s="130"/>
      <c r="M1611" s="130"/>
      <c r="N1611" s="130"/>
      <c r="O1611" s="130"/>
      <c r="P1611" s="130"/>
      <c r="Q1611" s="130"/>
      <c r="R1611" s="130"/>
      <c r="S1611" s="130"/>
      <c r="T1611" s="130"/>
      <c r="U1611" s="130"/>
      <c r="V1611" s="130"/>
      <c r="W1611" s="130"/>
      <c r="X1611" s="130"/>
      <c r="Y1611" s="130"/>
      <c r="Z1611" s="130"/>
      <c r="AA1611" s="130"/>
      <c r="AB1611" s="130"/>
      <c r="AC1611" s="130"/>
      <c r="AD1611" s="130"/>
      <c r="AE1611" s="130"/>
      <c r="AF1611" s="130"/>
      <c r="AG1611" s="130"/>
      <c r="AH1611" s="130"/>
      <c r="AI1611" s="130"/>
      <c r="AJ1611" s="130"/>
      <c r="AK1611" s="130"/>
      <c r="AL1611" s="130"/>
      <c r="AM1611" s="130"/>
      <c r="AN1611" s="130"/>
      <c r="AO1611" s="130"/>
      <c r="AP1611" s="130"/>
      <c r="AQ1611" s="130"/>
      <c r="AR1611" s="130"/>
      <c r="AS1611" s="130"/>
      <c r="AT1611" s="130"/>
      <c r="AU1611" s="130"/>
      <c r="AV1611" s="130"/>
      <c r="AW1611" s="130"/>
      <c r="AX1611" s="131"/>
    </row>
    <row r="1612" spans="1:113" ht="12" customHeight="1">
      <c r="A1612" s="43"/>
      <c r="B1612" s="129"/>
      <c r="C1612" s="130"/>
      <c r="D1612" s="130"/>
      <c r="E1612" s="130"/>
      <c r="F1612" s="130"/>
      <c r="G1612" s="130"/>
      <c r="H1612" s="130"/>
      <c r="I1612" s="130"/>
      <c r="J1612" s="130"/>
      <c r="K1612" s="130"/>
      <c r="L1612" s="130"/>
      <c r="M1612" s="130"/>
      <c r="N1612" s="130"/>
      <c r="O1612" s="130"/>
      <c r="P1612" s="130"/>
      <c r="Q1612" s="130"/>
      <c r="R1612" s="130"/>
      <c r="S1612" s="130"/>
      <c r="T1612" s="130"/>
      <c r="U1612" s="130"/>
      <c r="V1612" s="130"/>
      <c r="W1612" s="130"/>
      <c r="X1612" s="130"/>
      <c r="Y1612" s="130"/>
      <c r="Z1612" s="130"/>
      <c r="AA1612" s="130"/>
      <c r="AB1612" s="130"/>
      <c r="AC1612" s="130"/>
      <c r="AD1612" s="130"/>
      <c r="AE1612" s="130"/>
      <c r="AF1612" s="130"/>
      <c r="AG1612" s="130"/>
      <c r="AH1612" s="130"/>
      <c r="AI1612" s="130"/>
      <c r="AJ1612" s="130"/>
      <c r="AK1612" s="130"/>
      <c r="AL1612" s="130"/>
      <c r="AM1612" s="130"/>
      <c r="AN1612" s="130"/>
      <c r="AO1612" s="130"/>
      <c r="AP1612" s="130"/>
      <c r="AQ1612" s="130"/>
      <c r="AR1612" s="130"/>
      <c r="AS1612" s="130"/>
      <c r="AT1612" s="130"/>
      <c r="AU1612" s="130"/>
      <c r="AV1612" s="130"/>
      <c r="AW1612" s="130"/>
      <c r="AX1612" s="131"/>
    </row>
    <row r="1613" spans="1:113" ht="12" customHeight="1">
      <c r="A1613" s="43"/>
      <c r="B1613" s="129"/>
      <c r="C1613" s="130"/>
      <c r="D1613" s="130"/>
      <c r="E1613" s="130"/>
      <c r="F1613" s="130"/>
      <c r="G1613" s="130"/>
      <c r="H1613" s="130"/>
      <c r="I1613" s="130"/>
      <c r="J1613" s="130"/>
      <c r="K1613" s="130"/>
      <c r="L1613" s="130"/>
      <c r="M1613" s="130"/>
      <c r="N1613" s="130"/>
      <c r="O1613" s="130"/>
      <c r="P1613" s="130"/>
      <c r="Q1613" s="130"/>
      <c r="R1613" s="130"/>
      <c r="S1613" s="130"/>
      <c r="T1613" s="130"/>
      <c r="U1613" s="130"/>
      <c r="V1613" s="130"/>
      <c r="W1613" s="130"/>
      <c r="X1613" s="130"/>
      <c r="Y1613" s="130"/>
      <c r="Z1613" s="130"/>
      <c r="AA1613" s="130"/>
      <c r="AB1613" s="130"/>
      <c r="AC1613" s="130"/>
      <c r="AD1613" s="130"/>
      <c r="AE1613" s="130"/>
      <c r="AF1613" s="130"/>
      <c r="AG1613" s="130"/>
      <c r="AH1613" s="130"/>
      <c r="AI1613" s="130"/>
      <c r="AJ1613" s="130"/>
      <c r="AK1613" s="130"/>
      <c r="AL1613" s="130"/>
      <c r="AM1613" s="130"/>
      <c r="AN1613" s="130"/>
      <c r="AO1613" s="130"/>
      <c r="AP1613" s="130"/>
      <c r="AQ1613" s="130"/>
      <c r="AR1613" s="130"/>
      <c r="AS1613" s="130"/>
      <c r="AT1613" s="130"/>
      <c r="AU1613" s="130"/>
      <c r="AV1613" s="130"/>
      <c r="AW1613" s="130"/>
      <c r="AX1613" s="131"/>
    </row>
    <row r="1614" spans="1:113" ht="12" customHeight="1">
      <c r="A1614" s="43"/>
      <c r="B1614" s="129"/>
      <c r="C1614" s="130"/>
      <c r="D1614" s="130"/>
      <c r="E1614" s="130"/>
      <c r="F1614" s="130"/>
      <c r="G1614" s="130"/>
      <c r="H1614" s="130"/>
      <c r="I1614" s="130"/>
      <c r="J1614" s="130"/>
      <c r="K1614" s="130"/>
      <c r="L1614" s="130"/>
      <c r="M1614" s="130"/>
      <c r="N1614" s="130"/>
      <c r="O1614" s="130"/>
      <c r="P1614" s="130"/>
      <c r="Q1614" s="130"/>
      <c r="R1614" s="130"/>
      <c r="S1614" s="130"/>
      <c r="T1614" s="130"/>
      <c r="U1614" s="130"/>
      <c r="V1614" s="130"/>
      <c r="W1614" s="130"/>
      <c r="X1614" s="130"/>
      <c r="Y1614" s="130"/>
      <c r="Z1614" s="130"/>
      <c r="AA1614" s="130"/>
      <c r="AB1614" s="130"/>
      <c r="AC1614" s="130"/>
      <c r="AD1614" s="130"/>
      <c r="AE1614" s="130"/>
      <c r="AF1614" s="130"/>
      <c r="AG1614" s="130"/>
      <c r="AH1614" s="130"/>
      <c r="AI1614" s="130"/>
      <c r="AJ1614" s="130"/>
      <c r="AK1614" s="130"/>
      <c r="AL1614" s="130"/>
      <c r="AM1614" s="130"/>
      <c r="AN1614" s="130"/>
      <c r="AO1614" s="130"/>
      <c r="AP1614" s="130"/>
      <c r="AQ1614" s="130"/>
      <c r="AR1614" s="130"/>
      <c r="AS1614" s="130"/>
      <c r="AT1614" s="130"/>
      <c r="AU1614" s="130"/>
      <c r="AV1614" s="130"/>
      <c r="AW1614" s="130"/>
      <c r="AX1614" s="131"/>
    </row>
    <row r="1615" spans="1:113" ht="12" customHeight="1">
      <c r="A1615" s="43"/>
      <c r="B1615" s="129"/>
      <c r="C1615" s="130"/>
      <c r="D1615" s="130"/>
      <c r="E1615" s="130"/>
      <c r="F1615" s="130"/>
      <c r="G1615" s="130"/>
      <c r="H1615" s="130"/>
      <c r="I1615" s="130"/>
      <c r="J1615" s="130"/>
      <c r="K1615" s="130"/>
      <c r="L1615" s="130"/>
      <c r="M1615" s="130"/>
      <c r="N1615" s="130"/>
      <c r="O1615" s="130"/>
      <c r="P1615" s="130"/>
      <c r="Q1615" s="130"/>
      <c r="R1615" s="130"/>
      <c r="S1615" s="130"/>
      <c r="T1615" s="130"/>
      <c r="U1615" s="130"/>
      <c r="V1615" s="130"/>
      <c r="W1615" s="130"/>
      <c r="X1615" s="130"/>
      <c r="Y1615" s="130"/>
      <c r="Z1615" s="130"/>
      <c r="AA1615" s="130"/>
      <c r="AB1615" s="130"/>
      <c r="AC1615" s="130"/>
      <c r="AD1615" s="130"/>
      <c r="AE1615" s="130"/>
      <c r="AF1615" s="130"/>
      <c r="AG1615" s="130"/>
      <c r="AH1615" s="130"/>
      <c r="AI1615" s="130"/>
      <c r="AJ1615" s="130"/>
      <c r="AK1615" s="130"/>
      <c r="AL1615" s="130"/>
      <c r="AM1615" s="130"/>
      <c r="AN1615" s="130"/>
      <c r="AO1615" s="130"/>
      <c r="AP1615" s="130"/>
      <c r="AQ1615" s="130"/>
      <c r="AR1615" s="130"/>
      <c r="AS1615" s="130"/>
      <c r="AT1615" s="130"/>
      <c r="AU1615" s="130"/>
      <c r="AV1615" s="130"/>
      <c r="AW1615" s="130"/>
      <c r="AX1615" s="131"/>
    </row>
    <row r="1616" spans="1:113" ht="15" thickBot="1">
      <c r="A1616" s="52"/>
      <c r="B1616" s="53"/>
      <c r="C1616" s="54"/>
      <c r="D1616" s="54"/>
      <c r="E1616" s="54"/>
      <c r="F1616" s="54"/>
      <c r="G1616" s="54"/>
      <c r="H1616" s="54"/>
      <c r="I1616" s="54"/>
      <c r="J1616" s="54"/>
      <c r="K1616" s="54"/>
      <c r="L1616" s="54"/>
      <c r="M1616" s="54"/>
      <c r="N1616" s="54"/>
      <c r="O1616" s="54"/>
      <c r="P1616" s="54"/>
      <c r="Q1616" s="54"/>
      <c r="R1616" s="54"/>
      <c r="S1616" s="54"/>
      <c r="T1616" s="54"/>
      <c r="U1616" s="54"/>
      <c r="V1616" s="54"/>
      <c r="W1616" s="54"/>
      <c r="X1616" s="54"/>
      <c r="Y1616" s="54"/>
      <c r="Z1616" s="54"/>
      <c r="AA1616" s="54"/>
      <c r="AB1616" s="54"/>
      <c r="AC1616" s="54"/>
      <c r="AD1616" s="54"/>
      <c r="AE1616" s="54"/>
      <c r="AF1616" s="54"/>
      <c r="AG1616" s="54"/>
      <c r="AH1616" s="54"/>
      <c r="AI1616" s="54"/>
      <c r="AJ1616" s="54"/>
      <c r="AK1616" s="54"/>
      <c r="AL1616" s="54"/>
      <c r="AM1616" s="54"/>
      <c r="AN1616" s="54"/>
      <c r="AO1616" s="54"/>
      <c r="AP1616" s="54"/>
      <c r="AQ1616" s="54"/>
      <c r="AR1616" s="54"/>
      <c r="AS1616" s="54"/>
      <c r="AT1616" s="54"/>
      <c r="AU1616" s="54"/>
      <c r="AV1616" s="54"/>
      <c r="AW1616" s="54"/>
      <c r="AX1616" s="55"/>
    </row>
    <row r="1617" spans="1:251">
      <c r="B1617" s="56"/>
    </row>
    <row r="1618" spans="1:251" ht="14.25">
      <c r="B1618" s="45" t="s">
        <v>247</v>
      </c>
      <c r="C1618" s="43"/>
      <c r="D1618" s="43"/>
      <c r="E1618" s="43"/>
      <c r="F1618" s="43"/>
      <c r="G1618" s="43"/>
      <c r="H1618" s="43"/>
      <c r="I1618" s="43"/>
      <c r="J1618" s="43"/>
      <c r="K1618" s="43"/>
      <c r="L1618" s="44"/>
      <c r="M1618" s="44"/>
      <c r="N1618" s="44"/>
      <c r="O1618" s="44"/>
      <c r="P1618" s="43"/>
      <c r="Q1618" s="43"/>
      <c r="R1618" s="43"/>
      <c r="S1618" s="43"/>
      <c r="T1618" s="43"/>
      <c r="U1618" s="43"/>
      <c r="V1618" s="45"/>
      <c r="W1618" s="45"/>
      <c r="X1618" s="45"/>
      <c r="Y1618" s="45"/>
      <c r="Z1618" s="45"/>
      <c r="AA1618" s="45"/>
      <c r="AB1618" s="45"/>
      <c r="AC1618" s="45"/>
      <c r="AD1618" s="45"/>
      <c r="AE1618" s="45"/>
      <c r="AF1618" s="45"/>
      <c r="AG1618" s="45"/>
      <c r="AH1618" s="45"/>
      <c r="AI1618" s="45"/>
      <c r="AJ1618" s="45"/>
      <c r="AK1618" s="45"/>
      <c r="AL1618" s="45"/>
      <c r="AM1618" s="45"/>
      <c r="AN1618" s="45"/>
      <c r="AO1618" s="45"/>
      <c r="AP1618" s="45"/>
      <c r="AQ1618" s="45"/>
      <c r="AR1618" s="45"/>
      <c r="AS1618" s="45"/>
      <c r="AT1618" s="45"/>
      <c r="AU1618" s="45"/>
      <c r="AV1618" s="45"/>
      <c r="AW1618" s="45"/>
      <c r="AX1618" s="45"/>
    </row>
    <row r="1619" spans="1:251" ht="15" thickBot="1">
      <c r="B1619" s="43"/>
      <c r="C1619" s="43"/>
      <c r="D1619" s="43"/>
      <c r="E1619" s="43"/>
      <c r="F1619" s="43"/>
      <c r="G1619" s="43"/>
      <c r="H1619" s="43"/>
      <c r="I1619" s="43"/>
      <c r="J1619" s="43"/>
      <c r="K1619" s="43"/>
      <c r="L1619" s="44"/>
      <c r="M1619" s="44"/>
      <c r="N1619" s="44"/>
      <c r="O1619" s="44"/>
      <c r="P1619" s="43"/>
      <c r="Q1619" s="43"/>
      <c r="R1619" s="43"/>
      <c r="S1619" s="43"/>
      <c r="T1619" s="43"/>
      <c r="U1619" s="43"/>
      <c r="V1619" s="45"/>
      <c r="W1619" s="45"/>
      <c r="X1619" s="45"/>
      <c r="Y1619" s="45"/>
      <c r="Z1619" s="45"/>
      <c r="AA1619" s="45"/>
      <c r="AB1619" s="45"/>
      <c r="AC1619" s="45"/>
      <c r="AD1619" s="45"/>
      <c r="AE1619" s="45"/>
      <c r="AF1619" s="45"/>
      <c r="AG1619" s="45"/>
      <c r="AH1619" s="45"/>
      <c r="AI1619" s="45"/>
      <c r="AJ1619" s="45"/>
      <c r="AK1619" s="45"/>
      <c r="AL1619" s="45"/>
      <c r="AM1619" s="45"/>
      <c r="AN1619" s="45"/>
      <c r="AO1619" s="45"/>
      <c r="AP1619" s="45"/>
      <c r="AQ1619" s="45"/>
      <c r="AR1619" s="45"/>
      <c r="AS1619" s="45"/>
      <c r="AT1619" s="45"/>
      <c r="AU1619" s="45"/>
      <c r="AV1619" s="45"/>
      <c r="AW1619" s="45"/>
      <c r="AX1619" s="57" t="s">
        <v>248</v>
      </c>
    </row>
    <row r="1620" spans="1:251" s="51" customFormat="1" ht="13.5" customHeight="1">
      <c r="A1620" s="43"/>
      <c r="B1620" s="132" t="s">
        <v>249</v>
      </c>
      <c r="C1620" s="133"/>
      <c r="D1620" s="133"/>
      <c r="E1620" s="133"/>
      <c r="F1620" s="133"/>
      <c r="G1620" s="133"/>
      <c r="H1620" s="133"/>
      <c r="I1620" s="133"/>
      <c r="J1620" s="133"/>
      <c r="K1620" s="133"/>
      <c r="L1620" s="133"/>
      <c r="M1620" s="133"/>
      <c r="N1620" s="133"/>
      <c r="O1620" s="133"/>
      <c r="P1620" s="133"/>
      <c r="Q1620" s="133"/>
      <c r="R1620" s="133"/>
      <c r="S1620" s="133"/>
      <c r="T1620" s="133"/>
      <c r="U1620" s="133"/>
      <c r="V1620" s="133"/>
      <c r="W1620" s="133"/>
      <c r="X1620" s="133"/>
      <c r="Y1620" s="133"/>
      <c r="Z1620" s="134"/>
      <c r="AA1620" s="138" t="s">
        <v>250</v>
      </c>
      <c r="AB1620" s="133"/>
      <c r="AC1620" s="133"/>
      <c r="AD1620" s="133"/>
      <c r="AE1620" s="133"/>
      <c r="AF1620" s="133"/>
      <c r="AG1620" s="133"/>
      <c r="AH1620" s="133"/>
      <c r="AI1620" s="134"/>
      <c r="AJ1620" s="138" t="s">
        <v>251</v>
      </c>
      <c r="AK1620" s="133"/>
      <c r="AL1620" s="133"/>
      <c r="AM1620" s="133"/>
      <c r="AN1620" s="133"/>
      <c r="AO1620" s="133"/>
      <c r="AP1620" s="133"/>
      <c r="AQ1620" s="133"/>
      <c r="AR1620" s="134"/>
      <c r="AS1620" s="138" t="s">
        <v>252</v>
      </c>
      <c r="AT1620" s="133"/>
      <c r="AU1620" s="133"/>
      <c r="AV1620" s="133"/>
      <c r="AW1620" s="133"/>
      <c r="AX1620" s="140"/>
      <c r="AY1620" s="37"/>
      <c r="AZ1620" s="37"/>
      <c r="BA1620" s="37"/>
      <c r="BB1620" s="37"/>
      <c r="BC1620" s="37"/>
      <c r="BD1620" s="37"/>
      <c r="BE1620" s="37"/>
      <c r="BF1620" s="37"/>
      <c r="BG1620" s="37"/>
      <c r="BH1620" s="37"/>
      <c r="BI1620" s="37"/>
      <c r="BJ1620" s="37"/>
      <c r="BK1620" s="37"/>
      <c r="BL1620" s="37"/>
      <c r="BM1620" s="37"/>
      <c r="BN1620" s="37"/>
      <c r="BO1620" s="37"/>
      <c r="BP1620" s="37"/>
      <c r="BQ1620" s="37"/>
      <c r="BR1620" s="37"/>
      <c r="BS1620" s="37"/>
      <c r="BT1620" s="37"/>
      <c r="BU1620" s="37"/>
      <c r="BV1620" s="37"/>
      <c r="BW1620" s="37"/>
      <c r="BX1620" s="37"/>
      <c r="BY1620" s="37"/>
      <c r="BZ1620" s="37"/>
      <c r="CA1620" s="37"/>
      <c r="CB1620" s="37"/>
      <c r="CC1620" s="37"/>
      <c r="CD1620" s="37"/>
      <c r="CE1620" s="37"/>
      <c r="CF1620" s="37"/>
      <c r="CG1620" s="37"/>
      <c r="CH1620" s="37"/>
      <c r="CI1620" s="37"/>
      <c r="CJ1620" s="37"/>
      <c r="CK1620" s="37"/>
      <c r="CL1620" s="37"/>
      <c r="CM1620" s="37"/>
      <c r="CN1620" s="37"/>
      <c r="CO1620" s="37"/>
      <c r="CP1620" s="37"/>
      <c r="CQ1620" s="37"/>
      <c r="CR1620" s="37"/>
      <c r="CS1620" s="37"/>
      <c r="CT1620" s="37"/>
      <c r="CU1620" s="37"/>
      <c r="CV1620" s="37"/>
      <c r="CW1620" s="37"/>
      <c r="CX1620" s="37"/>
      <c r="CY1620" s="37"/>
      <c r="CZ1620" s="37"/>
      <c r="DA1620" s="37"/>
      <c r="DB1620" s="37"/>
      <c r="DC1620" s="37"/>
      <c r="DD1620" s="37"/>
      <c r="DE1620" s="37"/>
      <c r="DF1620" s="37"/>
      <c r="DG1620" s="37"/>
      <c r="DH1620" s="37"/>
      <c r="DI1620" s="37"/>
      <c r="DJ1620" s="37"/>
      <c r="DK1620" s="37"/>
      <c r="DL1620" s="37"/>
      <c r="DM1620" s="37"/>
      <c r="DN1620" s="37"/>
      <c r="DO1620" s="37"/>
      <c r="DP1620" s="37"/>
      <c r="DQ1620" s="37"/>
      <c r="DR1620" s="37"/>
      <c r="DS1620" s="37"/>
      <c r="DT1620" s="37"/>
      <c r="DU1620" s="37"/>
      <c r="DV1620" s="37"/>
      <c r="DW1620" s="37"/>
      <c r="DX1620" s="37"/>
      <c r="DY1620" s="37"/>
      <c r="DZ1620" s="37"/>
      <c r="EA1620" s="37"/>
      <c r="EB1620" s="37"/>
      <c r="EC1620" s="37"/>
      <c r="ED1620" s="37"/>
      <c r="EE1620" s="37"/>
      <c r="EF1620" s="37"/>
      <c r="EG1620" s="37"/>
      <c r="EH1620" s="37"/>
      <c r="EI1620" s="37"/>
      <c r="EJ1620" s="37"/>
      <c r="EK1620" s="37"/>
      <c r="EL1620" s="37"/>
      <c r="EM1620" s="37"/>
      <c r="EN1620" s="37"/>
      <c r="EO1620" s="37"/>
      <c r="EP1620" s="37"/>
      <c r="EQ1620" s="37"/>
      <c r="ER1620" s="37"/>
      <c r="ES1620" s="37"/>
      <c r="ET1620" s="37"/>
      <c r="EU1620" s="37"/>
      <c r="EV1620" s="37"/>
      <c r="EW1620" s="37"/>
      <c r="EX1620" s="37"/>
      <c r="EY1620" s="37"/>
      <c r="EZ1620" s="37"/>
      <c r="FA1620" s="37"/>
      <c r="FB1620" s="37"/>
      <c r="FC1620" s="37"/>
      <c r="FD1620" s="37"/>
      <c r="FE1620" s="37"/>
      <c r="FF1620" s="37"/>
      <c r="FG1620" s="37"/>
      <c r="FH1620" s="37"/>
      <c r="FI1620" s="37"/>
      <c r="FJ1620" s="37"/>
      <c r="FK1620" s="37"/>
      <c r="FL1620" s="37"/>
      <c r="FM1620" s="37"/>
      <c r="FN1620" s="37"/>
      <c r="FO1620" s="37"/>
      <c r="FP1620" s="37"/>
      <c r="FQ1620" s="37"/>
      <c r="FR1620" s="37"/>
      <c r="FS1620" s="37"/>
      <c r="FT1620" s="37"/>
      <c r="FU1620" s="37"/>
      <c r="FV1620" s="37"/>
      <c r="FW1620" s="37"/>
      <c r="FX1620" s="37"/>
      <c r="FY1620" s="37"/>
      <c r="FZ1620" s="37"/>
      <c r="GA1620" s="37"/>
      <c r="GB1620" s="37"/>
      <c r="GC1620" s="37"/>
      <c r="GD1620" s="37"/>
      <c r="GE1620" s="37"/>
      <c r="GF1620" s="37"/>
      <c r="GG1620" s="37"/>
      <c r="GH1620" s="37"/>
      <c r="GI1620" s="37"/>
      <c r="GJ1620" s="37"/>
      <c r="GK1620" s="37"/>
      <c r="GL1620" s="37"/>
      <c r="GM1620" s="37"/>
      <c r="GN1620" s="37"/>
      <c r="GO1620" s="37"/>
      <c r="GP1620" s="37"/>
      <c r="GQ1620" s="37"/>
      <c r="GR1620" s="37"/>
      <c r="GS1620" s="37"/>
      <c r="GT1620" s="37"/>
      <c r="GU1620" s="37"/>
      <c r="GV1620" s="37"/>
      <c r="GW1620" s="37"/>
      <c r="GX1620" s="37"/>
      <c r="GY1620" s="37"/>
      <c r="GZ1620" s="37"/>
      <c r="HA1620" s="37"/>
      <c r="HB1620" s="37"/>
      <c r="HC1620" s="37"/>
      <c r="HD1620" s="37"/>
      <c r="HE1620" s="37"/>
      <c r="HF1620" s="37"/>
      <c r="HG1620" s="37"/>
      <c r="HH1620" s="37"/>
      <c r="HI1620" s="37"/>
      <c r="HJ1620" s="37"/>
      <c r="HK1620" s="37"/>
      <c r="HL1620" s="37"/>
      <c r="HM1620" s="37"/>
      <c r="HN1620" s="37"/>
      <c r="HO1620" s="37"/>
      <c r="HP1620" s="37"/>
      <c r="HQ1620" s="37"/>
      <c r="HR1620" s="37"/>
      <c r="HS1620" s="37"/>
      <c r="HT1620" s="37"/>
      <c r="HU1620" s="37"/>
      <c r="HV1620" s="37"/>
      <c r="HW1620" s="37"/>
      <c r="HX1620" s="37"/>
      <c r="HY1620" s="37"/>
      <c r="HZ1620" s="37"/>
      <c r="IA1620" s="37"/>
      <c r="IB1620" s="37"/>
      <c r="IC1620" s="37"/>
      <c r="ID1620" s="37"/>
      <c r="IE1620" s="37"/>
      <c r="IF1620" s="37"/>
      <c r="IG1620" s="37"/>
      <c r="IH1620" s="37"/>
      <c r="II1620" s="37"/>
      <c r="IJ1620" s="37"/>
      <c r="IK1620" s="37"/>
      <c r="IL1620" s="37"/>
      <c r="IM1620" s="37"/>
      <c r="IN1620" s="37"/>
      <c r="IO1620" s="37"/>
      <c r="IP1620" s="37"/>
      <c r="IQ1620" s="37"/>
    </row>
    <row r="1621" spans="1:251" s="51" customFormat="1" ht="13.5">
      <c r="A1621" s="43"/>
      <c r="B1621" s="135"/>
      <c r="C1621" s="136"/>
      <c r="D1621" s="136"/>
      <c r="E1621" s="136"/>
      <c r="F1621" s="136"/>
      <c r="G1621" s="136"/>
      <c r="H1621" s="136"/>
      <c r="I1621" s="136"/>
      <c r="J1621" s="136"/>
      <c r="K1621" s="136"/>
      <c r="L1621" s="136"/>
      <c r="M1621" s="136"/>
      <c r="N1621" s="136"/>
      <c r="O1621" s="136"/>
      <c r="P1621" s="136"/>
      <c r="Q1621" s="136"/>
      <c r="R1621" s="136"/>
      <c r="S1621" s="136"/>
      <c r="T1621" s="136"/>
      <c r="U1621" s="136"/>
      <c r="V1621" s="136"/>
      <c r="W1621" s="136"/>
      <c r="X1621" s="136"/>
      <c r="Y1621" s="136"/>
      <c r="Z1621" s="137"/>
      <c r="AA1621" s="139"/>
      <c r="AB1621" s="136"/>
      <c r="AC1621" s="136"/>
      <c r="AD1621" s="136"/>
      <c r="AE1621" s="136"/>
      <c r="AF1621" s="136"/>
      <c r="AG1621" s="136"/>
      <c r="AH1621" s="136"/>
      <c r="AI1621" s="137"/>
      <c r="AJ1621" s="139"/>
      <c r="AK1621" s="136"/>
      <c r="AL1621" s="136"/>
      <c r="AM1621" s="136"/>
      <c r="AN1621" s="136"/>
      <c r="AO1621" s="136"/>
      <c r="AP1621" s="136"/>
      <c r="AQ1621" s="136"/>
      <c r="AR1621" s="137"/>
      <c r="AS1621" s="139"/>
      <c r="AT1621" s="136"/>
      <c r="AU1621" s="136"/>
      <c r="AV1621" s="136"/>
      <c r="AW1621" s="136"/>
      <c r="AX1621" s="141"/>
      <c r="AY1621" s="37"/>
      <c r="AZ1621" s="37"/>
      <c r="BA1621" s="37"/>
      <c r="BB1621" s="58"/>
      <c r="BC1621" s="59"/>
      <c r="BE1621" s="37"/>
      <c r="BF1621" s="37"/>
      <c r="BG1621" s="37"/>
      <c r="BH1621" s="37"/>
      <c r="BI1621" s="37"/>
      <c r="BJ1621" s="37"/>
      <c r="BK1621" s="37"/>
      <c r="BL1621" s="37"/>
      <c r="BM1621" s="37"/>
      <c r="BN1621" s="37"/>
      <c r="BO1621" s="37"/>
      <c r="BP1621" s="37"/>
      <c r="BQ1621" s="37"/>
      <c r="BR1621" s="37"/>
      <c r="BS1621" s="37"/>
      <c r="BT1621" s="37"/>
      <c r="BU1621" s="37"/>
      <c r="BV1621" s="37"/>
      <c r="BW1621" s="37"/>
      <c r="BX1621" s="37"/>
      <c r="BY1621" s="37"/>
      <c r="BZ1621" s="37"/>
      <c r="CA1621" s="37"/>
      <c r="CB1621" s="37"/>
      <c r="CC1621" s="37"/>
      <c r="CD1621" s="37"/>
      <c r="CE1621" s="37"/>
      <c r="CF1621" s="37"/>
      <c r="CG1621" s="37"/>
      <c r="CH1621" s="37"/>
      <c r="CI1621" s="37"/>
      <c r="CJ1621" s="37"/>
      <c r="CK1621" s="37"/>
      <c r="CL1621" s="37"/>
      <c r="CM1621" s="37"/>
      <c r="CN1621" s="37"/>
      <c r="CO1621" s="37"/>
      <c r="CP1621" s="37"/>
      <c r="CQ1621" s="37"/>
      <c r="CR1621" s="37"/>
      <c r="CS1621" s="37"/>
      <c r="CT1621" s="37"/>
      <c r="CU1621" s="37"/>
      <c r="CV1621" s="37"/>
      <c r="CW1621" s="37"/>
      <c r="CX1621" s="37"/>
      <c r="CY1621" s="37"/>
      <c r="CZ1621" s="37"/>
      <c r="DA1621" s="37"/>
      <c r="DB1621" s="37"/>
      <c r="DC1621" s="37"/>
      <c r="DD1621" s="37"/>
      <c r="DE1621" s="37"/>
      <c r="DF1621" s="37"/>
      <c r="DG1621" s="37"/>
      <c r="DH1621" s="37"/>
      <c r="DI1621" s="37"/>
      <c r="DJ1621" s="37"/>
      <c r="DK1621" s="37"/>
      <c r="DL1621" s="37"/>
      <c r="DM1621" s="37"/>
      <c r="DN1621" s="37"/>
      <c r="DO1621" s="37"/>
      <c r="DP1621" s="37"/>
      <c r="DQ1621" s="37"/>
      <c r="DR1621" s="37"/>
      <c r="DS1621" s="37"/>
      <c r="DT1621" s="37"/>
      <c r="DU1621" s="37"/>
      <c r="DV1621" s="37"/>
      <c r="DW1621" s="37"/>
      <c r="DX1621" s="37"/>
      <c r="DY1621" s="37"/>
      <c r="DZ1621" s="37"/>
      <c r="EA1621" s="37"/>
      <c r="EB1621" s="37"/>
      <c r="EC1621" s="37"/>
      <c r="ED1621" s="37"/>
      <c r="EE1621" s="37"/>
      <c r="EF1621" s="37"/>
      <c r="EG1621" s="37"/>
      <c r="EH1621" s="37"/>
      <c r="EI1621" s="37"/>
      <c r="EJ1621" s="37"/>
      <c r="EK1621" s="37"/>
      <c r="EL1621" s="37"/>
      <c r="EM1621" s="37"/>
      <c r="EN1621" s="37"/>
      <c r="EO1621" s="37"/>
      <c r="EP1621" s="37"/>
      <c r="EQ1621" s="37"/>
      <c r="ER1621" s="37"/>
      <c r="ES1621" s="37"/>
      <c r="ET1621" s="37"/>
      <c r="EU1621" s="37"/>
      <c r="EV1621" s="37"/>
      <c r="EW1621" s="37"/>
      <c r="EX1621" s="37"/>
      <c r="EY1621" s="37"/>
      <c r="EZ1621" s="37"/>
      <c r="FA1621" s="37"/>
      <c r="FB1621" s="37"/>
      <c r="FC1621" s="37"/>
      <c r="FD1621" s="37"/>
      <c r="FE1621" s="37"/>
      <c r="FF1621" s="37"/>
      <c r="FG1621" s="37"/>
      <c r="FH1621" s="37"/>
      <c r="FI1621" s="37"/>
      <c r="FJ1621" s="37"/>
      <c r="FK1621" s="37"/>
      <c r="FL1621" s="37"/>
      <c r="FM1621" s="37"/>
      <c r="FN1621" s="37"/>
      <c r="FO1621" s="37"/>
      <c r="FP1621" s="37"/>
      <c r="FQ1621" s="37"/>
      <c r="FR1621" s="37"/>
      <c r="FS1621" s="37"/>
      <c r="FT1621" s="37"/>
      <c r="FU1621" s="37"/>
      <c r="FV1621" s="37"/>
      <c r="FW1621" s="37"/>
      <c r="FX1621" s="37"/>
      <c r="FY1621" s="37"/>
      <c r="FZ1621" s="37"/>
      <c r="GA1621" s="37"/>
      <c r="GB1621" s="37"/>
      <c r="GC1621" s="37"/>
      <c r="GD1621" s="37"/>
      <c r="GE1621" s="37"/>
      <c r="GF1621" s="37"/>
      <c r="GG1621" s="37"/>
      <c r="GH1621" s="37"/>
      <c r="GI1621" s="37"/>
      <c r="GJ1621" s="37"/>
      <c r="GK1621" s="37"/>
      <c r="GL1621" s="37"/>
      <c r="GM1621" s="37"/>
      <c r="GN1621" s="37"/>
      <c r="GO1621" s="37"/>
      <c r="GP1621" s="37"/>
      <c r="GQ1621" s="37"/>
      <c r="GR1621" s="37"/>
      <c r="GS1621" s="37"/>
      <c r="GT1621" s="37"/>
      <c r="GU1621" s="37"/>
      <c r="GV1621" s="37"/>
      <c r="GW1621" s="37"/>
      <c r="GX1621" s="37"/>
      <c r="GY1621" s="37"/>
      <c r="GZ1621" s="37"/>
      <c r="HA1621" s="37"/>
      <c r="HB1621" s="37"/>
      <c r="HC1621" s="37"/>
      <c r="HD1621" s="37"/>
      <c r="HE1621" s="37"/>
      <c r="HF1621" s="37"/>
      <c r="HG1621" s="37"/>
      <c r="HH1621" s="37"/>
      <c r="HI1621" s="37"/>
      <c r="HJ1621" s="37"/>
      <c r="HK1621" s="37"/>
      <c r="HL1621" s="37"/>
      <c r="HM1621" s="37"/>
      <c r="HN1621" s="37"/>
      <c r="HO1621" s="37"/>
      <c r="HP1621" s="37"/>
      <c r="HQ1621" s="37"/>
      <c r="HR1621" s="37"/>
      <c r="HS1621" s="37"/>
      <c r="HT1621" s="37"/>
      <c r="HU1621" s="37"/>
      <c r="HV1621" s="37"/>
      <c r="HW1621" s="37"/>
      <c r="HX1621" s="37"/>
      <c r="HY1621" s="37"/>
      <c r="HZ1621" s="37"/>
      <c r="IA1621" s="37"/>
      <c r="IB1621" s="37"/>
      <c r="IC1621" s="37"/>
      <c r="ID1621" s="37"/>
      <c r="IE1621" s="37"/>
      <c r="IF1621" s="37"/>
      <c r="IG1621" s="37"/>
      <c r="IH1621" s="37"/>
      <c r="II1621" s="37"/>
      <c r="IJ1621" s="37"/>
      <c r="IK1621" s="37"/>
      <c r="IL1621" s="37"/>
      <c r="IM1621" s="37"/>
      <c r="IN1621" s="37"/>
      <c r="IO1621" s="37"/>
      <c r="IP1621" s="37"/>
      <c r="IQ1621" s="37"/>
    </row>
    <row r="1622" spans="1:251" s="51" customFormat="1" ht="18.75" customHeight="1">
      <c r="A1622" s="43"/>
      <c r="B1622" s="60"/>
      <c r="C1622" s="104" t="s">
        <v>551</v>
      </c>
      <c r="D1622" s="105"/>
      <c r="E1622" s="105"/>
      <c r="F1622" s="105"/>
      <c r="G1622" s="105"/>
      <c r="H1622" s="105"/>
      <c r="I1622" s="105"/>
      <c r="J1622" s="105"/>
      <c r="K1622" s="105"/>
      <c r="L1622" s="105"/>
      <c r="M1622" s="105"/>
      <c r="N1622" s="105"/>
      <c r="O1622" s="105"/>
      <c r="P1622" s="105"/>
      <c r="Q1622" s="105"/>
      <c r="R1622" s="105"/>
      <c r="S1622" s="105"/>
      <c r="T1622" s="105"/>
      <c r="U1622" s="105"/>
      <c r="V1622" s="105"/>
      <c r="W1622" s="105"/>
      <c r="X1622" s="105"/>
      <c r="Y1622" s="105"/>
      <c r="Z1622" s="106"/>
      <c r="AA1622" s="107">
        <v>141</v>
      </c>
      <c r="AB1622" s="108"/>
      <c r="AC1622" s="108"/>
      <c r="AD1622" s="108"/>
      <c r="AE1622" s="108"/>
      <c r="AF1622" s="108"/>
      <c r="AG1622" s="108"/>
      <c r="AH1622" s="108"/>
      <c r="AI1622" s="109"/>
      <c r="AJ1622" s="107">
        <v>145</v>
      </c>
      <c r="AK1622" s="108"/>
      <c r="AL1622" s="108"/>
      <c r="AM1622" s="108"/>
      <c r="AN1622" s="108"/>
      <c r="AO1622" s="108"/>
      <c r="AP1622" s="108"/>
      <c r="AQ1622" s="108"/>
      <c r="AR1622" s="109"/>
      <c r="AS1622" s="110"/>
      <c r="AT1622" s="111"/>
      <c r="AU1622" s="111"/>
      <c r="AV1622" s="111"/>
      <c r="AW1622" s="111"/>
      <c r="AX1622" s="112"/>
      <c r="AY1622" s="37"/>
      <c r="AZ1622" s="37"/>
      <c r="BA1622" s="37"/>
      <c r="BB1622" s="37"/>
      <c r="BC1622" s="37"/>
      <c r="BD1622" s="37"/>
      <c r="BE1622" s="37"/>
      <c r="BF1622" s="37"/>
      <c r="BG1622" s="37"/>
      <c r="BH1622" s="37"/>
      <c r="BI1622" s="37"/>
      <c r="BJ1622" s="37"/>
      <c r="BK1622" s="37"/>
      <c r="BL1622" s="37"/>
      <c r="BM1622" s="37"/>
      <c r="BN1622" s="37"/>
      <c r="BO1622" s="37"/>
      <c r="BP1622" s="37"/>
      <c r="BQ1622" s="37"/>
      <c r="BR1622" s="37"/>
      <c r="BS1622" s="37"/>
      <c r="BT1622" s="37"/>
      <c r="BU1622" s="37"/>
      <c r="BV1622" s="37"/>
      <c r="BW1622" s="37"/>
      <c r="BX1622" s="37"/>
      <c r="BY1622" s="37"/>
      <c r="BZ1622" s="37"/>
      <c r="CA1622" s="37"/>
      <c r="CB1622" s="37"/>
      <c r="CC1622" s="37"/>
      <c r="CD1622" s="37"/>
      <c r="CE1622" s="37"/>
      <c r="CF1622" s="37"/>
      <c r="CG1622" s="37"/>
      <c r="CH1622" s="37"/>
      <c r="CI1622" s="37"/>
      <c r="CJ1622" s="37"/>
      <c r="CK1622" s="37"/>
      <c r="CL1622" s="37"/>
      <c r="CM1622" s="37"/>
      <c r="CN1622" s="37"/>
      <c r="CO1622" s="37"/>
      <c r="CP1622" s="37"/>
      <c r="CQ1622" s="37"/>
      <c r="CR1622" s="37"/>
      <c r="CS1622" s="37"/>
      <c r="CT1622" s="37"/>
      <c r="CU1622" s="37"/>
      <c r="CV1622" s="37"/>
      <c r="CW1622" s="37"/>
      <c r="CX1622" s="37"/>
      <c r="CY1622" s="37"/>
      <c r="CZ1622" s="37"/>
      <c r="DA1622" s="37"/>
      <c r="DB1622" s="37"/>
      <c r="DC1622" s="37"/>
      <c r="DD1622" s="37"/>
      <c r="DE1622" s="37"/>
      <c r="DF1622" s="37"/>
      <c r="DG1622" s="37"/>
      <c r="DH1622" s="37"/>
      <c r="DI1622" s="37"/>
      <c r="DJ1622" s="37"/>
      <c r="DK1622" s="37"/>
      <c r="DL1622" s="37"/>
      <c r="DM1622" s="37"/>
      <c r="DN1622" s="37"/>
      <c r="DO1622" s="37"/>
      <c r="DP1622" s="37"/>
      <c r="DQ1622" s="37"/>
      <c r="DR1622" s="37"/>
      <c r="DS1622" s="37"/>
      <c r="DT1622" s="37"/>
      <c r="DU1622" s="37"/>
      <c r="DV1622" s="37"/>
      <c r="DW1622" s="37"/>
      <c r="DX1622" s="37"/>
      <c r="DY1622" s="37"/>
      <c r="DZ1622" s="37"/>
      <c r="EA1622" s="37"/>
      <c r="EB1622" s="37"/>
      <c r="EC1622" s="37"/>
      <c r="ED1622" s="37"/>
      <c r="EE1622" s="37"/>
      <c r="EF1622" s="37"/>
      <c r="EG1622" s="37"/>
      <c r="EH1622" s="37"/>
      <c r="EI1622" s="37"/>
      <c r="EJ1622" s="37"/>
      <c r="EK1622" s="37"/>
      <c r="EL1622" s="37"/>
      <c r="EM1622" s="37"/>
      <c r="EN1622" s="37"/>
      <c r="EO1622" s="37"/>
      <c r="EP1622" s="37"/>
      <c r="EQ1622" s="37"/>
      <c r="ER1622" s="37"/>
      <c r="ES1622" s="37"/>
      <c r="ET1622" s="37"/>
      <c r="EU1622" s="37"/>
      <c r="EV1622" s="37"/>
      <c r="EW1622" s="37"/>
      <c r="EX1622" s="37"/>
      <c r="EY1622" s="37"/>
      <c r="EZ1622" s="37"/>
      <c r="FA1622" s="37"/>
      <c r="FB1622" s="37"/>
      <c r="FC1622" s="37"/>
      <c r="FD1622" s="37"/>
      <c r="FE1622" s="37"/>
      <c r="FF1622" s="37"/>
      <c r="FG1622" s="37"/>
      <c r="FH1622" s="37"/>
      <c r="FI1622" s="37"/>
      <c r="FJ1622" s="37"/>
      <c r="FK1622" s="37"/>
      <c r="FL1622" s="37"/>
      <c r="FM1622" s="37"/>
      <c r="FN1622" s="37"/>
      <c r="FO1622" s="37"/>
      <c r="FP1622" s="37"/>
      <c r="FQ1622" s="37"/>
      <c r="FR1622" s="37"/>
      <c r="FS1622" s="37"/>
      <c r="FT1622" s="37"/>
      <c r="FU1622" s="37"/>
      <c r="FV1622" s="37"/>
      <c r="FW1622" s="37"/>
      <c r="FX1622" s="37"/>
      <c r="FY1622" s="37"/>
      <c r="FZ1622" s="37"/>
      <c r="GA1622" s="37"/>
      <c r="GB1622" s="37"/>
      <c r="GC1622" s="37"/>
      <c r="GD1622" s="37"/>
      <c r="GE1622" s="37"/>
      <c r="GF1622" s="37"/>
      <c r="GG1622" s="37"/>
      <c r="GH1622" s="37"/>
      <c r="GI1622" s="37"/>
      <c r="GJ1622" s="37"/>
      <c r="GK1622" s="37"/>
      <c r="GL1622" s="37"/>
      <c r="GM1622" s="37"/>
      <c r="GN1622" s="37"/>
      <c r="GO1622" s="37"/>
      <c r="GP1622" s="37"/>
      <c r="GQ1622" s="37"/>
      <c r="GR1622" s="37"/>
      <c r="GS1622" s="37"/>
      <c r="GT1622" s="37"/>
      <c r="GU1622" s="37"/>
      <c r="GV1622" s="37"/>
      <c r="GW1622" s="37"/>
      <c r="GX1622" s="37"/>
      <c r="GY1622" s="37"/>
      <c r="GZ1622" s="37"/>
      <c r="HA1622" s="37"/>
      <c r="HB1622" s="37"/>
      <c r="HC1622" s="37"/>
      <c r="HD1622" s="37"/>
      <c r="HE1622" s="37"/>
      <c r="HF1622" s="37"/>
      <c r="HG1622" s="37"/>
      <c r="HH1622" s="37"/>
      <c r="HI1622" s="37"/>
      <c r="HJ1622" s="37"/>
      <c r="HK1622" s="37"/>
      <c r="HL1622" s="37"/>
      <c r="HM1622" s="37"/>
      <c r="HN1622" s="37"/>
      <c r="HO1622" s="37"/>
      <c r="HP1622" s="37"/>
      <c r="HQ1622" s="37"/>
      <c r="HR1622" s="37"/>
      <c r="HS1622" s="37"/>
      <c r="HT1622" s="37"/>
      <c r="HU1622" s="37"/>
      <c r="HV1622" s="37"/>
      <c r="HW1622" s="37"/>
      <c r="HX1622" s="37"/>
      <c r="HY1622" s="37"/>
      <c r="HZ1622" s="37"/>
      <c r="IA1622" s="37"/>
      <c r="IB1622" s="37"/>
      <c r="IC1622" s="37"/>
      <c r="ID1622" s="37"/>
      <c r="IE1622" s="37"/>
      <c r="IF1622" s="37"/>
      <c r="IG1622" s="37"/>
      <c r="IH1622" s="37"/>
      <c r="II1622" s="37"/>
      <c r="IJ1622" s="37"/>
      <c r="IK1622" s="37"/>
      <c r="IL1622" s="37"/>
      <c r="IM1622" s="37"/>
      <c r="IN1622" s="37"/>
      <c r="IO1622" s="37"/>
      <c r="IP1622" s="37"/>
      <c r="IQ1622" s="37"/>
    </row>
    <row r="1623" spans="1:251" s="51" customFormat="1" ht="18.75" customHeight="1">
      <c r="A1623" s="43"/>
      <c r="B1623" s="60"/>
      <c r="C1623" s="104" t="s">
        <v>552</v>
      </c>
      <c r="D1623" s="105"/>
      <c r="E1623" s="105"/>
      <c r="F1623" s="105"/>
      <c r="G1623" s="105"/>
      <c r="H1623" s="105"/>
      <c r="I1623" s="105"/>
      <c r="J1623" s="105"/>
      <c r="K1623" s="105"/>
      <c r="L1623" s="105"/>
      <c r="M1623" s="105"/>
      <c r="N1623" s="105"/>
      <c r="O1623" s="105"/>
      <c r="P1623" s="105"/>
      <c r="Q1623" s="105"/>
      <c r="R1623" s="105"/>
      <c r="S1623" s="105"/>
      <c r="T1623" s="105"/>
      <c r="U1623" s="105"/>
      <c r="V1623" s="105"/>
      <c r="W1623" s="105"/>
      <c r="X1623" s="105"/>
      <c r="Y1623" s="105"/>
      <c r="Z1623" s="106"/>
      <c r="AA1623" s="107">
        <v>1784</v>
      </c>
      <c r="AB1623" s="108"/>
      <c r="AC1623" s="108"/>
      <c r="AD1623" s="108"/>
      <c r="AE1623" s="108"/>
      <c r="AF1623" s="108"/>
      <c r="AG1623" s="108"/>
      <c r="AH1623" s="108"/>
      <c r="AI1623" s="109"/>
      <c r="AJ1623" s="107">
        <v>1784</v>
      </c>
      <c r="AK1623" s="108"/>
      <c r="AL1623" s="108"/>
      <c r="AM1623" s="108"/>
      <c r="AN1623" s="108"/>
      <c r="AO1623" s="108"/>
      <c r="AP1623" s="108"/>
      <c r="AQ1623" s="108"/>
      <c r="AR1623" s="109"/>
      <c r="AS1623" s="110" t="s">
        <v>259</v>
      </c>
      <c r="AT1623" s="111"/>
      <c r="AU1623" s="111"/>
      <c r="AV1623" s="111"/>
      <c r="AW1623" s="111"/>
      <c r="AX1623" s="112"/>
      <c r="AY1623" s="37"/>
      <c r="AZ1623" s="37"/>
      <c r="BA1623" s="37"/>
      <c r="BB1623" s="37"/>
      <c r="BC1623" s="37"/>
      <c r="BD1623" s="37"/>
      <c r="BE1623" s="37"/>
      <c r="BF1623" s="37"/>
      <c r="BG1623" s="37"/>
      <c r="BH1623" s="37"/>
      <c r="BI1623" s="37"/>
      <c r="BJ1623" s="37"/>
      <c r="BK1623" s="37"/>
      <c r="BL1623" s="37"/>
      <c r="BM1623" s="37"/>
      <c r="BN1623" s="37"/>
      <c r="BO1623" s="37"/>
      <c r="BP1623" s="37"/>
      <c r="BQ1623" s="37"/>
      <c r="BR1623" s="37"/>
      <c r="BS1623" s="37"/>
      <c r="BT1623" s="37"/>
      <c r="BU1623" s="37"/>
      <c r="BV1623" s="37"/>
      <c r="BW1623" s="37"/>
      <c r="BX1623" s="37"/>
      <c r="BY1623" s="37"/>
      <c r="BZ1623" s="37"/>
      <c r="CA1623" s="37"/>
      <c r="CB1623" s="37"/>
      <c r="CC1623" s="37"/>
      <c r="CD1623" s="37"/>
      <c r="CE1623" s="37"/>
      <c r="CF1623" s="37"/>
      <c r="CG1623" s="37"/>
      <c r="CH1623" s="37"/>
      <c r="CI1623" s="37"/>
      <c r="CJ1623" s="37"/>
      <c r="CK1623" s="37"/>
      <c r="CL1623" s="37"/>
      <c r="CM1623" s="37"/>
      <c r="CN1623" s="37"/>
      <c r="CO1623" s="37"/>
      <c r="CP1623" s="37"/>
      <c r="CQ1623" s="37"/>
      <c r="CR1623" s="37"/>
      <c r="CS1623" s="37"/>
      <c r="CT1623" s="37"/>
      <c r="CU1623" s="37"/>
      <c r="CV1623" s="37"/>
      <c r="CW1623" s="37"/>
      <c r="CX1623" s="37"/>
      <c r="CY1623" s="37"/>
      <c r="CZ1623" s="37"/>
      <c r="DA1623" s="37"/>
      <c r="DB1623" s="37"/>
      <c r="DC1623" s="37"/>
      <c r="DD1623" s="37"/>
      <c r="DE1623" s="37"/>
      <c r="DF1623" s="37"/>
      <c r="DG1623" s="37"/>
      <c r="DH1623" s="37"/>
      <c r="DI1623" s="37"/>
      <c r="DJ1623" s="37"/>
      <c r="DK1623" s="37"/>
      <c r="DL1623" s="37"/>
      <c r="DM1623" s="37"/>
      <c r="DN1623" s="37"/>
      <c r="DO1623" s="37"/>
      <c r="DP1623" s="37"/>
      <c r="DQ1623" s="37"/>
      <c r="DR1623" s="37"/>
      <c r="DS1623" s="37"/>
      <c r="DT1623" s="37"/>
      <c r="DU1623" s="37"/>
      <c r="DV1623" s="37"/>
      <c r="DW1623" s="37"/>
      <c r="DX1623" s="37"/>
      <c r="DY1623" s="37"/>
      <c r="DZ1623" s="37"/>
      <c r="EA1623" s="37"/>
      <c r="EB1623" s="37"/>
      <c r="EC1623" s="37"/>
      <c r="ED1623" s="37"/>
      <c r="EE1623" s="37"/>
      <c r="EF1623" s="37"/>
      <c r="EG1623" s="37"/>
      <c r="EH1623" s="37"/>
      <c r="EI1623" s="37"/>
      <c r="EJ1623" s="37"/>
      <c r="EK1623" s="37"/>
      <c r="EL1623" s="37"/>
      <c r="EM1623" s="37"/>
      <c r="EN1623" s="37"/>
      <c r="EO1623" s="37"/>
      <c r="EP1623" s="37"/>
      <c r="EQ1623" s="37"/>
      <c r="ER1623" s="37"/>
      <c r="ES1623" s="37"/>
      <c r="ET1623" s="37"/>
      <c r="EU1623" s="37"/>
      <c r="EV1623" s="37"/>
      <c r="EW1623" s="37"/>
      <c r="EX1623" s="37"/>
      <c r="EY1623" s="37"/>
      <c r="EZ1623" s="37"/>
      <c r="FA1623" s="37"/>
      <c r="FB1623" s="37"/>
      <c r="FC1623" s="37"/>
      <c r="FD1623" s="37"/>
      <c r="FE1623" s="37"/>
      <c r="FF1623" s="37"/>
      <c r="FG1623" s="37"/>
      <c r="FH1623" s="37"/>
      <c r="FI1623" s="37"/>
      <c r="FJ1623" s="37"/>
      <c r="FK1623" s="37"/>
      <c r="FL1623" s="37"/>
      <c r="FM1623" s="37"/>
      <c r="FN1623" s="37"/>
      <c r="FO1623" s="37"/>
      <c r="FP1623" s="37"/>
      <c r="FQ1623" s="37"/>
      <c r="FR1623" s="37"/>
      <c r="FS1623" s="37"/>
      <c r="FT1623" s="37"/>
      <c r="FU1623" s="37"/>
      <c r="FV1623" s="37"/>
      <c r="FW1623" s="37"/>
      <c r="FX1623" s="37"/>
      <c r="FY1623" s="37"/>
      <c r="FZ1623" s="37"/>
      <c r="GA1623" s="37"/>
      <c r="GB1623" s="37"/>
      <c r="GC1623" s="37"/>
      <c r="GD1623" s="37"/>
      <c r="GE1623" s="37"/>
      <c r="GF1623" s="37"/>
      <c r="GG1623" s="37"/>
      <c r="GH1623" s="37"/>
      <c r="GI1623" s="37"/>
      <c r="GJ1623" s="37"/>
      <c r="GK1623" s="37"/>
      <c r="GL1623" s="37"/>
      <c r="GM1623" s="37"/>
      <c r="GN1623" s="37"/>
      <c r="GO1623" s="37"/>
      <c r="GP1623" s="37"/>
      <c r="GQ1623" s="37"/>
      <c r="GR1623" s="37"/>
      <c r="GS1623" s="37"/>
      <c r="GT1623" s="37"/>
      <c r="GU1623" s="37"/>
      <c r="GV1623" s="37"/>
      <c r="GW1623" s="37"/>
      <c r="GX1623" s="37"/>
      <c r="GY1623" s="37"/>
      <c r="GZ1623" s="37"/>
      <c r="HA1623" s="37"/>
      <c r="HB1623" s="37"/>
      <c r="HC1623" s="37"/>
      <c r="HD1623" s="37"/>
      <c r="HE1623" s="37"/>
      <c r="HF1623" s="37"/>
      <c r="HG1623" s="37"/>
      <c r="HH1623" s="37"/>
      <c r="HI1623" s="37"/>
      <c r="HJ1623" s="37"/>
      <c r="HK1623" s="37"/>
      <c r="HL1623" s="37"/>
      <c r="HM1623" s="37"/>
      <c r="HN1623" s="37"/>
      <c r="HO1623" s="37"/>
      <c r="HP1623" s="37"/>
      <c r="HQ1623" s="37"/>
      <c r="HR1623" s="37"/>
      <c r="HS1623" s="37"/>
      <c r="HT1623" s="37"/>
      <c r="HU1623" s="37"/>
      <c r="HV1623" s="37"/>
      <c r="HW1623" s="37"/>
      <c r="HX1623" s="37"/>
      <c r="HY1623" s="37"/>
      <c r="HZ1623" s="37"/>
      <c r="IA1623" s="37"/>
      <c r="IB1623" s="37"/>
      <c r="IC1623" s="37"/>
      <c r="ID1623" s="37"/>
      <c r="IE1623" s="37"/>
      <c r="IF1623" s="37"/>
      <c r="IG1623" s="37"/>
      <c r="IH1623" s="37"/>
      <c r="II1623" s="37"/>
      <c r="IJ1623" s="37"/>
      <c r="IK1623" s="37"/>
      <c r="IL1623" s="37"/>
      <c r="IM1623" s="37"/>
      <c r="IN1623" s="37"/>
      <c r="IO1623" s="37"/>
      <c r="IP1623" s="37"/>
      <c r="IQ1623" s="37"/>
    </row>
    <row r="1624" spans="1:251" s="51" customFormat="1" ht="18.75" customHeight="1">
      <c r="A1624" s="43"/>
      <c r="B1624" s="60"/>
      <c r="C1624" s="104" t="s">
        <v>553</v>
      </c>
      <c r="D1624" s="105"/>
      <c r="E1624" s="105"/>
      <c r="F1624" s="105"/>
      <c r="G1624" s="105"/>
      <c r="H1624" s="105"/>
      <c r="I1624" s="105"/>
      <c r="J1624" s="105"/>
      <c r="K1624" s="105"/>
      <c r="L1624" s="105"/>
      <c r="M1624" s="105"/>
      <c r="N1624" s="105"/>
      <c r="O1624" s="105"/>
      <c r="P1624" s="105"/>
      <c r="Q1624" s="105"/>
      <c r="R1624" s="105"/>
      <c r="S1624" s="105"/>
      <c r="T1624" s="105"/>
      <c r="U1624" s="105"/>
      <c r="V1624" s="105"/>
      <c r="W1624" s="105"/>
      <c r="X1624" s="105"/>
      <c r="Y1624" s="105"/>
      <c r="Z1624" s="106"/>
      <c r="AA1624" s="107">
        <v>942</v>
      </c>
      <c r="AB1624" s="108"/>
      <c r="AC1624" s="108"/>
      <c r="AD1624" s="108"/>
      <c r="AE1624" s="108"/>
      <c r="AF1624" s="108"/>
      <c r="AG1624" s="108"/>
      <c r="AH1624" s="108"/>
      <c r="AI1624" s="109"/>
      <c r="AJ1624" s="107">
        <v>942</v>
      </c>
      <c r="AK1624" s="108"/>
      <c r="AL1624" s="108"/>
      <c r="AM1624" s="108"/>
      <c r="AN1624" s="108"/>
      <c r="AO1624" s="108"/>
      <c r="AP1624" s="108"/>
      <c r="AQ1624" s="108"/>
      <c r="AR1624" s="109"/>
      <c r="AS1624" s="110" t="s">
        <v>259</v>
      </c>
      <c r="AT1624" s="111"/>
      <c r="AU1624" s="111"/>
      <c r="AV1624" s="111"/>
      <c r="AW1624" s="111"/>
      <c r="AX1624" s="112"/>
      <c r="AY1624" s="37"/>
      <c r="AZ1624" s="37"/>
      <c r="BA1624" s="37"/>
      <c r="BB1624" s="37"/>
      <c r="BC1624" s="37"/>
      <c r="BD1624" s="37"/>
      <c r="BE1624" s="37"/>
      <c r="BF1624" s="37"/>
      <c r="BG1624" s="37"/>
      <c r="BH1624" s="37"/>
      <c r="BI1624" s="37"/>
      <c r="BJ1624" s="37"/>
      <c r="BK1624" s="37"/>
      <c r="BL1624" s="37"/>
      <c r="BM1624" s="37"/>
      <c r="BN1624" s="37"/>
      <c r="BO1624" s="37"/>
      <c r="BP1624" s="37"/>
      <c r="BQ1624" s="37"/>
      <c r="BR1624" s="37"/>
      <c r="BS1624" s="37"/>
      <c r="BT1624" s="37"/>
      <c r="BU1624" s="37"/>
      <c r="BV1624" s="37"/>
      <c r="BW1624" s="37"/>
      <c r="BX1624" s="37"/>
      <c r="BY1624" s="37"/>
      <c r="BZ1624" s="37"/>
      <c r="CA1624" s="37"/>
      <c r="CB1624" s="37"/>
      <c r="CC1624" s="37"/>
      <c r="CD1624" s="37"/>
      <c r="CE1624" s="37"/>
      <c r="CF1624" s="37"/>
      <c r="CG1624" s="37"/>
      <c r="CH1624" s="37"/>
      <c r="CI1624" s="37"/>
      <c r="CJ1624" s="37"/>
      <c r="CK1624" s="37"/>
      <c r="CL1624" s="37"/>
      <c r="CM1624" s="37"/>
      <c r="CN1624" s="37"/>
      <c r="CO1624" s="37"/>
      <c r="CP1624" s="37"/>
      <c r="CQ1624" s="37"/>
      <c r="CR1624" s="37"/>
      <c r="CS1624" s="37"/>
      <c r="CT1624" s="37"/>
      <c r="CU1624" s="37"/>
      <c r="CV1624" s="37"/>
      <c r="CW1624" s="37"/>
      <c r="CX1624" s="37"/>
      <c r="CY1624" s="37"/>
      <c r="CZ1624" s="37"/>
      <c r="DA1624" s="37"/>
      <c r="DB1624" s="37"/>
      <c r="DC1624" s="37"/>
      <c r="DD1624" s="37"/>
      <c r="DE1624" s="37"/>
      <c r="DF1624" s="37"/>
      <c r="DG1624" s="37"/>
      <c r="DH1624" s="37"/>
      <c r="DI1624" s="37"/>
      <c r="DJ1624" s="37"/>
      <c r="DK1624" s="37"/>
      <c r="DL1624" s="37"/>
      <c r="DM1624" s="37"/>
      <c r="DN1624" s="37"/>
      <c r="DO1624" s="37"/>
      <c r="DP1624" s="37"/>
      <c r="DQ1624" s="37"/>
      <c r="DR1624" s="37"/>
      <c r="DS1624" s="37"/>
      <c r="DT1624" s="37"/>
      <c r="DU1624" s="37"/>
      <c r="DV1624" s="37"/>
      <c r="DW1624" s="37"/>
      <c r="DX1624" s="37"/>
      <c r="DY1624" s="37"/>
      <c r="DZ1624" s="37"/>
      <c r="EA1624" s="37"/>
      <c r="EB1624" s="37"/>
      <c r="EC1624" s="37"/>
      <c r="ED1624" s="37"/>
      <c r="EE1624" s="37"/>
      <c r="EF1624" s="37"/>
      <c r="EG1624" s="37"/>
      <c r="EH1624" s="37"/>
      <c r="EI1624" s="37"/>
      <c r="EJ1624" s="37"/>
      <c r="EK1624" s="37"/>
      <c r="EL1624" s="37"/>
      <c r="EM1624" s="37"/>
      <c r="EN1624" s="37"/>
      <c r="EO1624" s="37"/>
      <c r="EP1624" s="37"/>
      <c r="EQ1624" s="37"/>
      <c r="ER1624" s="37"/>
      <c r="ES1624" s="37"/>
      <c r="ET1624" s="37"/>
      <c r="EU1624" s="37"/>
      <c r="EV1624" s="37"/>
      <c r="EW1624" s="37"/>
      <c r="EX1624" s="37"/>
      <c r="EY1624" s="37"/>
      <c r="EZ1624" s="37"/>
      <c r="FA1624" s="37"/>
      <c r="FB1624" s="37"/>
      <c r="FC1624" s="37"/>
      <c r="FD1624" s="37"/>
      <c r="FE1624" s="37"/>
      <c r="FF1624" s="37"/>
      <c r="FG1624" s="37"/>
      <c r="FH1624" s="37"/>
      <c r="FI1624" s="37"/>
      <c r="FJ1624" s="37"/>
      <c r="FK1624" s="37"/>
      <c r="FL1624" s="37"/>
      <c r="FM1624" s="37"/>
      <c r="FN1624" s="37"/>
      <c r="FO1624" s="37"/>
      <c r="FP1624" s="37"/>
      <c r="FQ1624" s="37"/>
      <c r="FR1624" s="37"/>
      <c r="FS1624" s="37"/>
      <c r="FT1624" s="37"/>
      <c r="FU1624" s="37"/>
      <c r="FV1624" s="37"/>
      <c r="FW1624" s="37"/>
      <c r="FX1624" s="37"/>
      <c r="FY1624" s="37"/>
      <c r="FZ1624" s="37"/>
      <c r="GA1624" s="37"/>
      <c r="GB1624" s="37"/>
      <c r="GC1624" s="37"/>
      <c r="GD1624" s="37"/>
      <c r="GE1624" s="37"/>
      <c r="GF1624" s="37"/>
      <c r="GG1624" s="37"/>
      <c r="GH1624" s="37"/>
      <c r="GI1624" s="37"/>
      <c r="GJ1624" s="37"/>
      <c r="GK1624" s="37"/>
      <c r="GL1624" s="37"/>
      <c r="GM1624" s="37"/>
      <c r="GN1624" s="37"/>
      <c r="GO1624" s="37"/>
      <c r="GP1624" s="37"/>
      <c r="GQ1624" s="37"/>
      <c r="GR1624" s="37"/>
      <c r="GS1624" s="37"/>
      <c r="GT1624" s="37"/>
      <c r="GU1624" s="37"/>
      <c r="GV1624" s="37"/>
      <c r="GW1624" s="37"/>
      <c r="GX1624" s="37"/>
      <c r="GY1624" s="37"/>
      <c r="GZ1624" s="37"/>
      <c r="HA1624" s="37"/>
      <c r="HB1624" s="37"/>
      <c r="HC1624" s="37"/>
      <c r="HD1624" s="37"/>
      <c r="HE1624" s="37"/>
      <c r="HF1624" s="37"/>
      <c r="HG1624" s="37"/>
      <c r="HH1624" s="37"/>
      <c r="HI1624" s="37"/>
      <c r="HJ1624" s="37"/>
      <c r="HK1624" s="37"/>
      <c r="HL1624" s="37"/>
      <c r="HM1624" s="37"/>
      <c r="HN1624" s="37"/>
      <c r="HO1624" s="37"/>
      <c r="HP1624" s="37"/>
      <c r="HQ1624" s="37"/>
      <c r="HR1624" s="37"/>
      <c r="HS1624" s="37"/>
      <c r="HT1624" s="37"/>
      <c r="HU1624" s="37"/>
      <c r="HV1624" s="37"/>
      <c r="HW1624" s="37"/>
      <c r="HX1624" s="37"/>
      <c r="HY1624" s="37"/>
      <c r="HZ1624" s="37"/>
      <c r="IA1624" s="37"/>
      <c r="IB1624" s="37"/>
      <c r="IC1624" s="37"/>
      <c r="ID1624" s="37"/>
      <c r="IE1624" s="37"/>
      <c r="IF1624" s="37"/>
      <c r="IG1624" s="37"/>
      <c r="IH1624" s="37"/>
      <c r="II1624" s="37"/>
      <c r="IJ1624" s="37"/>
      <c r="IK1624" s="37"/>
      <c r="IL1624" s="37"/>
      <c r="IM1624" s="37"/>
      <c r="IN1624" s="37"/>
      <c r="IO1624" s="37"/>
      <c r="IP1624" s="37"/>
      <c r="IQ1624" s="37"/>
    </row>
    <row r="1625" spans="1:251" s="51" customFormat="1" ht="18.75" customHeight="1" thickBot="1">
      <c r="A1625" s="52"/>
      <c r="B1625" s="113" t="s">
        <v>253</v>
      </c>
      <c r="C1625" s="114"/>
      <c r="D1625" s="114"/>
      <c r="E1625" s="114"/>
      <c r="F1625" s="114"/>
      <c r="G1625" s="114"/>
      <c r="H1625" s="114"/>
      <c r="I1625" s="114"/>
      <c r="J1625" s="114"/>
      <c r="K1625" s="114"/>
      <c r="L1625" s="114"/>
      <c r="M1625" s="114"/>
      <c r="N1625" s="114"/>
      <c r="O1625" s="114"/>
      <c r="P1625" s="114"/>
      <c r="Q1625" s="114"/>
      <c r="R1625" s="114"/>
      <c r="S1625" s="114"/>
      <c r="T1625" s="114"/>
      <c r="U1625" s="114"/>
      <c r="V1625" s="114"/>
      <c r="W1625" s="114"/>
      <c r="X1625" s="114"/>
      <c r="Y1625" s="114"/>
      <c r="Z1625" s="115"/>
      <c r="AA1625" s="116">
        <f>SUM(AA1622:AI1624)</f>
        <v>2867</v>
      </c>
      <c r="AB1625" s="117"/>
      <c r="AC1625" s="117"/>
      <c r="AD1625" s="117"/>
      <c r="AE1625" s="117"/>
      <c r="AF1625" s="117"/>
      <c r="AG1625" s="117"/>
      <c r="AH1625" s="117"/>
      <c r="AI1625" s="118"/>
      <c r="AJ1625" s="116">
        <f>SUM(AJ1622:AR1624)</f>
        <v>2871</v>
      </c>
      <c r="AK1625" s="117"/>
      <c r="AL1625" s="117"/>
      <c r="AM1625" s="117"/>
      <c r="AN1625" s="117"/>
      <c r="AO1625" s="117"/>
      <c r="AP1625" s="117"/>
      <c r="AQ1625" s="117"/>
      <c r="AR1625" s="118"/>
      <c r="AS1625" s="119"/>
      <c r="AT1625" s="120"/>
      <c r="AU1625" s="120"/>
      <c r="AV1625" s="120"/>
      <c r="AW1625" s="120"/>
      <c r="AX1625" s="121"/>
      <c r="AY1625" s="37"/>
      <c r="AZ1625" s="37"/>
      <c r="BA1625" s="37"/>
      <c r="BB1625" s="37"/>
      <c r="BC1625" s="37"/>
      <c r="BD1625" s="37"/>
      <c r="BE1625" s="37"/>
      <c r="BF1625" s="37"/>
      <c r="BG1625" s="37"/>
      <c r="BH1625" s="37"/>
      <c r="BI1625" s="37"/>
      <c r="BJ1625" s="37"/>
      <c r="BK1625" s="37"/>
      <c r="BL1625" s="37"/>
      <c r="BM1625" s="37"/>
      <c r="BN1625" s="37"/>
      <c r="BO1625" s="37"/>
      <c r="BP1625" s="37"/>
      <c r="BQ1625" s="37"/>
      <c r="BR1625" s="37"/>
      <c r="BS1625" s="37"/>
      <c r="BT1625" s="37"/>
      <c r="BU1625" s="37"/>
      <c r="BV1625" s="37"/>
      <c r="BW1625" s="37"/>
      <c r="BX1625" s="37"/>
      <c r="BY1625" s="37"/>
      <c r="BZ1625" s="37"/>
      <c r="CA1625" s="37"/>
      <c r="CB1625" s="37"/>
      <c r="CC1625" s="37"/>
      <c r="CD1625" s="37"/>
      <c r="CE1625" s="37"/>
      <c r="CF1625" s="37"/>
      <c r="CG1625" s="37"/>
      <c r="CH1625" s="37"/>
      <c r="CI1625" s="37"/>
      <c r="CJ1625" s="37"/>
      <c r="CK1625" s="37"/>
      <c r="CL1625" s="37"/>
      <c r="CM1625" s="37"/>
      <c r="CN1625" s="37"/>
      <c r="CO1625" s="37"/>
      <c r="CP1625" s="37"/>
      <c r="CQ1625" s="37"/>
      <c r="CR1625" s="37"/>
      <c r="CS1625" s="37"/>
      <c r="CT1625" s="37"/>
      <c r="CU1625" s="37"/>
      <c r="CV1625" s="37"/>
      <c r="CW1625" s="37"/>
      <c r="CX1625" s="37"/>
      <c r="CY1625" s="37"/>
      <c r="CZ1625" s="37"/>
      <c r="DA1625" s="37"/>
      <c r="DB1625" s="37"/>
      <c r="DC1625" s="37"/>
      <c r="DD1625" s="37"/>
      <c r="DE1625" s="37"/>
      <c r="DF1625" s="37"/>
      <c r="DG1625" s="37"/>
      <c r="DH1625" s="37"/>
      <c r="DI1625" s="37"/>
      <c r="DJ1625" s="37"/>
      <c r="DK1625" s="37"/>
      <c r="DL1625" s="37"/>
      <c r="DM1625" s="37"/>
      <c r="DN1625" s="37"/>
      <c r="DO1625" s="37"/>
      <c r="DP1625" s="37"/>
      <c r="DQ1625" s="37"/>
      <c r="DR1625" s="37"/>
      <c r="DS1625" s="37"/>
      <c r="DT1625" s="37"/>
      <c r="DU1625" s="37"/>
      <c r="DV1625" s="37"/>
      <c r="DW1625" s="37"/>
      <c r="DX1625" s="37"/>
      <c r="DY1625" s="37"/>
      <c r="DZ1625" s="37"/>
      <c r="EA1625" s="37"/>
      <c r="EB1625" s="37"/>
      <c r="EC1625" s="37"/>
      <c r="ED1625" s="37"/>
      <c r="EE1625" s="37"/>
      <c r="EF1625" s="37"/>
      <c r="EG1625" s="37"/>
      <c r="EH1625" s="37"/>
      <c r="EI1625" s="37"/>
      <c r="EJ1625" s="37"/>
      <c r="EK1625" s="37"/>
      <c r="EL1625" s="37"/>
      <c r="EM1625" s="37"/>
      <c r="EN1625" s="37"/>
      <c r="EO1625" s="37"/>
      <c r="EP1625" s="37"/>
      <c r="EQ1625" s="37"/>
      <c r="ER1625" s="37"/>
      <c r="ES1625" s="37"/>
      <c r="ET1625" s="37"/>
      <c r="EU1625" s="37"/>
      <c r="EV1625" s="37"/>
      <c r="EW1625" s="37"/>
      <c r="EX1625" s="37"/>
      <c r="EY1625" s="37"/>
      <c r="EZ1625" s="37"/>
      <c r="FA1625" s="37"/>
      <c r="FB1625" s="37"/>
      <c r="FC1625" s="37"/>
      <c r="FD1625" s="37"/>
      <c r="FE1625" s="37"/>
      <c r="FF1625" s="37"/>
      <c r="FG1625" s="37"/>
      <c r="FH1625" s="37"/>
      <c r="FI1625" s="37"/>
      <c r="FJ1625" s="37"/>
      <c r="FK1625" s="37"/>
      <c r="FL1625" s="37"/>
      <c r="FM1625" s="37"/>
      <c r="FN1625" s="37"/>
      <c r="FO1625" s="37"/>
      <c r="FP1625" s="37"/>
      <c r="FQ1625" s="37"/>
      <c r="FR1625" s="37"/>
      <c r="FS1625" s="37"/>
      <c r="FT1625" s="37"/>
      <c r="FU1625" s="37"/>
      <c r="FV1625" s="37"/>
      <c r="FW1625" s="37"/>
      <c r="FX1625" s="37"/>
      <c r="FY1625" s="37"/>
      <c r="FZ1625" s="37"/>
      <c r="GA1625" s="37"/>
      <c r="GB1625" s="37"/>
      <c r="GC1625" s="37"/>
      <c r="GD1625" s="37"/>
      <c r="GE1625" s="37"/>
      <c r="GF1625" s="37"/>
      <c r="GG1625" s="37"/>
      <c r="GH1625" s="37"/>
      <c r="GI1625" s="37"/>
      <c r="GJ1625" s="37"/>
      <c r="GK1625" s="37"/>
      <c r="GL1625" s="37"/>
      <c r="GM1625" s="37"/>
      <c r="GN1625" s="37"/>
      <c r="GO1625" s="37"/>
      <c r="GP1625" s="37"/>
      <c r="GQ1625" s="37"/>
      <c r="GR1625" s="37"/>
      <c r="GS1625" s="37"/>
      <c r="GT1625" s="37"/>
      <c r="GU1625" s="37"/>
      <c r="GV1625" s="37"/>
      <c r="GW1625" s="37"/>
      <c r="GX1625" s="37"/>
      <c r="GY1625" s="37"/>
      <c r="GZ1625" s="37"/>
      <c r="HA1625" s="37"/>
      <c r="HB1625" s="37"/>
      <c r="HC1625" s="37"/>
      <c r="HD1625" s="37"/>
      <c r="HE1625" s="37"/>
      <c r="HF1625" s="37"/>
      <c r="HG1625" s="37"/>
      <c r="HH1625" s="37"/>
      <c r="HI1625" s="37"/>
      <c r="HJ1625" s="37"/>
      <c r="HK1625" s="37"/>
      <c r="HL1625" s="37"/>
      <c r="HM1625" s="37"/>
      <c r="HN1625" s="37"/>
      <c r="HO1625" s="37"/>
      <c r="HP1625" s="37"/>
      <c r="HQ1625" s="37"/>
      <c r="HR1625" s="37"/>
      <c r="HS1625" s="37"/>
      <c r="HT1625" s="37"/>
      <c r="HU1625" s="37"/>
      <c r="HV1625" s="37"/>
      <c r="HW1625" s="37"/>
      <c r="HX1625" s="37"/>
      <c r="HY1625" s="37"/>
      <c r="HZ1625" s="37"/>
      <c r="IA1625" s="37"/>
      <c r="IB1625" s="37"/>
      <c r="IC1625" s="37"/>
      <c r="ID1625" s="37"/>
      <c r="IE1625" s="37"/>
      <c r="IF1625" s="37"/>
      <c r="IG1625" s="37"/>
      <c r="IH1625" s="37"/>
      <c r="II1625" s="37"/>
      <c r="IJ1625" s="37"/>
      <c r="IK1625" s="37"/>
      <c r="IL1625" s="37"/>
      <c r="IM1625" s="37"/>
      <c r="IN1625" s="37"/>
      <c r="IO1625" s="37"/>
      <c r="IP1625" s="37"/>
      <c r="IQ1625" s="37"/>
    </row>
    <row r="1628" spans="1:251" ht="18.75">
      <c r="A1628" s="36" t="s">
        <v>241</v>
      </c>
      <c r="AW1628" s="38"/>
      <c r="AX1628" s="39"/>
      <c r="AY1628" s="38"/>
    </row>
    <row r="1630" spans="1:251" ht="18.75">
      <c r="B1630" s="122" t="s">
        <v>0</v>
      </c>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row>
    <row r="1631" spans="1:251">
      <c r="Z1631" s="40"/>
      <c r="AD1631" s="40"/>
      <c r="AE1631" s="40"/>
      <c r="AF1631" s="40"/>
      <c r="AG1631" s="40"/>
      <c r="AH1631" s="40"/>
      <c r="AI1631" s="40"/>
      <c r="AO1631" s="40"/>
    </row>
    <row r="1632" spans="1:251" ht="13.5" thickBot="1">
      <c r="Z1632" s="40"/>
      <c r="AD1632" s="40"/>
      <c r="AE1632" s="40"/>
      <c r="AF1632" s="40"/>
      <c r="AG1632" s="40"/>
      <c r="AH1632" s="40"/>
      <c r="AI1632" s="40"/>
      <c r="AO1632" s="40"/>
      <c r="DI1632" s="41"/>
    </row>
    <row r="1633" spans="1:113" ht="24.75" customHeight="1" thickBot="1">
      <c r="B1633" s="124" t="s">
        <v>242</v>
      </c>
      <c r="C1633" s="125"/>
      <c r="D1633" s="125"/>
      <c r="E1633" s="125"/>
      <c r="F1633" s="125"/>
      <c r="G1633" s="125"/>
      <c r="H1633" s="126" t="s">
        <v>554</v>
      </c>
      <c r="I1633" s="127"/>
      <c r="J1633" s="127"/>
      <c r="K1633" s="127"/>
      <c r="L1633" s="127"/>
      <c r="M1633" s="127"/>
      <c r="N1633" s="127"/>
      <c r="O1633" s="127"/>
      <c r="P1633" s="127"/>
      <c r="Q1633" s="127"/>
      <c r="R1633" s="127"/>
      <c r="S1633" s="127"/>
      <c r="T1633" s="127"/>
      <c r="U1633" s="127"/>
      <c r="V1633" s="127"/>
      <c r="W1633" s="127"/>
      <c r="X1633" s="127"/>
      <c r="Y1633" s="127"/>
      <c r="Z1633" s="127"/>
      <c r="AA1633" s="127"/>
      <c r="AB1633" s="127"/>
      <c r="AC1633" s="127"/>
      <c r="AD1633" s="127"/>
      <c r="AE1633" s="127"/>
      <c r="AF1633" s="127"/>
      <c r="AG1633" s="127"/>
      <c r="AH1633" s="127"/>
      <c r="AI1633" s="127"/>
      <c r="AJ1633" s="127"/>
      <c r="AK1633" s="127"/>
      <c r="AL1633" s="127"/>
      <c r="AM1633" s="127"/>
      <c r="AN1633" s="127"/>
      <c r="AO1633" s="127"/>
      <c r="AP1633" s="127"/>
      <c r="AQ1633" s="127"/>
      <c r="AR1633" s="127"/>
      <c r="AS1633" s="127"/>
      <c r="AT1633" s="127"/>
      <c r="AU1633" s="127"/>
      <c r="AV1633" s="127"/>
      <c r="AW1633" s="127"/>
      <c r="AX1633" s="128"/>
      <c r="DI1633" s="41"/>
    </row>
    <row r="1634" spans="1:113" ht="14.25">
      <c r="B1634" s="42"/>
      <c r="C1634" s="42"/>
      <c r="D1634" s="42"/>
      <c r="E1634" s="42"/>
      <c r="F1634" s="42"/>
      <c r="G1634" s="42"/>
      <c r="H1634" s="43"/>
      <c r="I1634" s="43"/>
      <c r="J1634" s="43"/>
      <c r="K1634" s="43"/>
      <c r="L1634" s="44"/>
      <c r="M1634" s="44"/>
      <c r="N1634" s="44"/>
      <c r="O1634" s="44"/>
      <c r="P1634" s="43"/>
      <c r="Q1634" s="43"/>
      <c r="R1634" s="43"/>
      <c r="S1634" s="43"/>
      <c r="T1634" s="43"/>
      <c r="U1634" s="43"/>
      <c r="V1634" s="45"/>
      <c r="W1634" s="45"/>
      <c r="X1634" s="45"/>
      <c r="Y1634" s="45"/>
      <c r="Z1634" s="45"/>
      <c r="AA1634" s="45"/>
      <c r="AB1634" s="45"/>
      <c r="AC1634" s="45"/>
      <c r="AD1634" s="45"/>
      <c r="AE1634" s="45"/>
      <c r="AF1634" s="45"/>
      <c r="AG1634" s="45"/>
      <c r="AH1634" s="45"/>
      <c r="AI1634" s="45"/>
      <c r="AJ1634" s="45"/>
      <c r="AK1634" s="45"/>
      <c r="AL1634" s="45"/>
      <c r="AM1634" s="45"/>
      <c r="AN1634" s="45"/>
      <c r="AO1634" s="45"/>
      <c r="AP1634" s="45"/>
      <c r="AQ1634" s="45"/>
      <c r="AR1634" s="45"/>
      <c r="AS1634" s="45"/>
      <c r="AT1634" s="45"/>
      <c r="AU1634" s="45"/>
      <c r="AV1634" s="45"/>
      <c r="AW1634" s="45"/>
      <c r="AX1634" s="45"/>
      <c r="DI1634" s="41"/>
    </row>
    <row r="1635" spans="1:113" ht="15" thickBot="1">
      <c r="A1635" s="46"/>
      <c r="B1635" s="45" t="s">
        <v>244</v>
      </c>
      <c r="C1635" s="43"/>
      <c r="D1635" s="43"/>
      <c r="E1635" s="43"/>
      <c r="F1635" s="43"/>
      <c r="G1635" s="43"/>
      <c r="H1635" s="43"/>
      <c r="I1635" s="43"/>
      <c r="J1635" s="43"/>
      <c r="K1635" s="43"/>
      <c r="L1635" s="44"/>
      <c r="M1635" s="44"/>
      <c r="N1635" s="44"/>
      <c r="O1635" s="44"/>
      <c r="P1635" s="43"/>
      <c r="Q1635" s="43"/>
      <c r="R1635" s="43"/>
      <c r="S1635" s="43"/>
      <c r="T1635" s="43"/>
      <c r="U1635" s="43"/>
      <c r="V1635" s="45"/>
      <c r="W1635" s="45"/>
      <c r="X1635" s="45"/>
      <c r="Y1635" s="45"/>
      <c r="Z1635" s="45"/>
      <c r="AA1635" s="45"/>
      <c r="AB1635" s="45"/>
      <c r="AC1635" s="45"/>
      <c r="AD1635" s="45"/>
      <c r="AE1635" s="45"/>
      <c r="AF1635" s="45"/>
      <c r="AG1635" s="45"/>
      <c r="AH1635" s="45"/>
      <c r="AI1635" s="45"/>
      <c r="AJ1635" s="45"/>
      <c r="AK1635" s="45"/>
      <c r="AL1635" s="45"/>
      <c r="AM1635" s="45"/>
      <c r="AN1635" s="45"/>
      <c r="AO1635" s="45"/>
      <c r="AP1635" s="45"/>
      <c r="AQ1635" s="45"/>
      <c r="AR1635" s="45"/>
      <c r="AS1635" s="45"/>
      <c r="AT1635" s="45"/>
      <c r="AU1635" s="45"/>
      <c r="AV1635" s="45"/>
      <c r="AW1635" s="45"/>
      <c r="AX1635" s="45"/>
      <c r="DI1635" s="41"/>
    </row>
    <row r="1636" spans="1:113" ht="14.25">
      <c r="A1636" s="43"/>
      <c r="B1636" s="47"/>
      <c r="C1636" s="42"/>
      <c r="D1636" s="42"/>
      <c r="E1636" s="42"/>
      <c r="F1636" s="42"/>
      <c r="G1636" s="42"/>
      <c r="H1636" s="42"/>
      <c r="I1636" s="42"/>
      <c r="J1636" s="42"/>
      <c r="K1636" s="42"/>
      <c r="L1636" s="48"/>
      <c r="M1636" s="48"/>
      <c r="N1636" s="48"/>
      <c r="O1636" s="48"/>
      <c r="P1636" s="42"/>
      <c r="Q1636" s="42"/>
      <c r="R1636" s="42"/>
      <c r="S1636" s="42"/>
      <c r="T1636" s="42"/>
      <c r="U1636" s="42"/>
      <c r="V1636" s="49"/>
      <c r="W1636" s="49"/>
      <c r="X1636" s="49"/>
      <c r="Y1636" s="49"/>
      <c r="Z1636" s="49"/>
      <c r="AA1636" s="49"/>
      <c r="AB1636" s="49"/>
      <c r="AC1636" s="49"/>
      <c r="AD1636" s="49"/>
      <c r="AE1636" s="49"/>
      <c r="AF1636" s="49"/>
      <c r="AG1636" s="49"/>
      <c r="AH1636" s="49"/>
      <c r="AI1636" s="49"/>
      <c r="AJ1636" s="49"/>
      <c r="AK1636" s="49"/>
      <c r="AL1636" s="49"/>
      <c r="AM1636" s="49"/>
      <c r="AN1636" s="49"/>
      <c r="AO1636" s="49"/>
      <c r="AP1636" s="49"/>
      <c r="AQ1636" s="49"/>
      <c r="AR1636" s="49"/>
      <c r="AS1636" s="49"/>
      <c r="AT1636" s="49"/>
      <c r="AU1636" s="49"/>
      <c r="AV1636" s="49"/>
      <c r="AW1636" s="49"/>
      <c r="AX1636" s="50"/>
    </row>
    <row r="1637" spans="1:113" ht="12" customHeight="1">
      <c r="A1637" s="43"/>
      <c r="B1637" s="129" t="s">
        <v>555</v>
      </c>
      <c r="C1637" s="130"/>
      <c r="D1637" s="130"/>
      <c r="E1637" s="130"/>
      <c r="F1637" s="130"/>
      <c r="G1637" s="130"/>
      <c r="H1637" s="130"/>
      <c r="I1637" s="130"/>
      <c r="J1637" s="130"/>
      <c r="K1637" s="130"/>
      <c r="L1637" s="130"/>
      <c r="M1637" s="130"/>
      <c r="N1637" s="130"/>
      <c r="O1637" s="130"/>
      <c r="P1637" s="130"/>
      <c r="Q1637" s="130"/>
      <c r="R1637" s="130"/>
      <c r="S1637" s="130"/>
      <c r="T1637" s="130"/>
      <c r="U1637" s="130"/>
      <c r="V1637" s="130"/>
      <c r="W1637" s="130"/>
      <c r="X1637" s="130"/>
      <c r="Y1637" s="130"/>
      <c r="Z1637" s="130"/>
      <c r="AA1637" s="130"/>
      <c r="AB1637" s="130"/>
      <c r="AC1637" s="130"/>
      <c r="AD1637" s="130"/>
      <c r="AE1637" s="130"/>
      <c r="AF1637" s="130"/>
      <c r="AG1637" s="130"/>
      <c r="AH1637" s="130"/>
      <c r="AI1637" s="130"/>
      <c r="AJ1637" s="130"/>
      <c r="AK1637" s="130"/>
      <c r="AL1637" s="130"/>
      <c r="AM1637" s="130"/>
      <c r="AN1637" s="130"/>
      <c r="AO1637" s="130"/>
      <c r="AP1637" s="130"/>
      <c r="AQ1637" s="130"/>
      <c r="AR1637" s="130"/>
      <c r="AS1637" s="130"/>
      <c r="AT1637" s="130"/>
      <c r="AU1637" s="130"/>
      <c r="AV1637" s="130"/>
      <c r="AW1637" s="130"/>
      <c r="AX1637" s="131"/>
    </row>
    <row r="1638" spans="1:113" ht="12" customHeight="1">
      <c r="A1638" s="43"/>
      <c r="B1638" s="129"/>
      <c r="C1638" s="130"/>
      <c r="D1638" s="130"/>
      <c r="E1638" s="130"/>
      <c r="F1638" s="130"/>
      <c r="G1638" s="130"/>
      <c r="H1638" s="130"/>
      <c r="I1638" s="130"/>
      <c r="J1638" s="130"/>
      <c r="K1638" s="130"/>
      <c r="L1638" s="130"/>
      <c r="M1638" s="130"/>
      <c r="N1638" s="130"/>
      <c r="O1638" s="130"/>
      <c r="P1638" s="130"/>
      <c r="Q1638" s="130"/>
      <c r="R1638" s="130"/>
      <c r="S1638" s="130"/>
      <c r="T1638" s="130"/>
      <c r="U1638" s="130"/>
      <c r="V1638" s="130"/>
      <c r="W1638" s="130"/>
      <c r="X1638" s="130"/>
      <c r="Y1638" s="130"/>
      <c r="Z1638" s="130"/>
      <c r="AA1638" s="130"/>
      <c r="AB1638" s="130"/>
      <c r="AC1638" s="130"/>
      <c r="AD1638" s="130"/>
      <c r="AE1638" s="130"/>
      <c r="AF1638" s="130"/>
      <c r="AG1638" s="130"/>
      <c r="AH1638" s="130"/>
      <c r="AI1638" s="130"/>
      <c r="AJ1638" s="130"/>
      <c r="AK1638" s="130"/>
      <c r="AL1638" s="130"/>
      <c r="AM1638" s="130"/>
      <c r="AN1638" s="130"/>
      <c r="AO1638" s="130"/>
      <c r="AP1638" s="130"/>
      <c r="AQ1638" s="130"/>
      <c r="AR1638" s="130"/>
      <c r="AS1638" s="130"/>
      <c r="AT1638" s="130"/>
      <c r="AU1638" s="130"/>
      <c r="AV1638" s="130"/>
      <c r="AW1638" s="130"/>
      <c r="AX1638" s="131"/>
      <c r="BC1638" s="51"/>
    </row>
    <row r="1639" spans="1:113" ht="12" customHeight="1">
      <c r="A1639" s="43"/>
      <c r="B1639" s="129"/>
      <c r="C1639" s="130"/>
      <c r="D1639" s="130"/>
      <c r="E1639" s="130"/>
      <c r="F1639" s="130"/>
      <c r="G1639" s="130"/>
      <c r="H1639" s="130"/>
      <c r="I1639" s="130"/>
      <c r="J1639" s="130"/>
      <c r="K1639" s="130"/>
      <c r="L1639" s="130"/>
      <c r="M1639" s="130"/>
      <c r="N1639" s="130"/>
      <c r="O1639" s="130"/>
      <c r="P1639" s="130"/>
      <c r="Q1639" s="130"/>
      <c r="R1639" s="130"/>
      <c r="S1639" s="130"/>
      <c r="T1639" s="130"/>
      <c r="U1639" s="130"/>
      <c r="V1639" s="130"/>
      <c r="W1639" s="130"/>
      <c r="X1639" s="130"/>
      <c r="Y1639" s="130"/>
      <c r="Z1639" s="130"/>
      <c r="AA1639" s="130"/>
      <c r="AB1639" s="130"/>
      <c r="AC1639" s="130"/>
      <c r="AD1639" s="130"/>
      <c r="AE1639" s="130"/>
      <c r="AF1639" s="130"/>
      <c r="AG1639" s="130"/>
      <c r="AH1639" s="130"/>
      <c r="AI1639" s="130"/>
      <c r="AJ1639" s="130"/>
      <c r="AK1639" s="130"/>
      <c r="AL1639" s="130"/>
      <c r="AM1639" s="130"/>
      <c r="AN1639" s="130"/>
      <c r="AO1639" s="130"/>
      <c r="AP1639" s="130"/>
      <c r="AQ1639" s="130"/>
      <c r="AR1639" s="130"/>
      <c r="AS1639" s="130"/>
      <c r="AT1639" s="130"/>
      <c r="AU1639" s="130"/>
      <c r="AV1639" s="130"/>
      <c r="AW1639" s="130"/>
      <c r="AX1639" s="131"/>
    </row>
    <row r="1640" spans="1:113" ht="12" customHeight="1">
      <c r="A1640" s="43"/>
      <c r="B1640" s="129"/>
      <c r="C1640" s="130"/>
      <c r="D1640" s="130"/>
      <c r="E1640" s="130"/>
      <c r="F1640" s="130"/>
      <c r="G1640" s="130"/>
      <c r="H1640" s="130"/>
      <c r="I1640" s="130"/>
      <c r="J1640" s="130"/>
      <c r="K1640" s="130"/>
      <c r="L1640" s="130"/>
      <c r="M1640" s="130"/>
      <c r="N1640" s="130"/>
      <c r="O1640" s="130"/>
      <c r="P1640" s="130"/>
      <c r="Q1640" s="130"/>
      <c r="R1640" s="130"/>
      <c r="S1640" s="130"/>
      <c r="T1640" s="130"/>
      <c r="U1640" s="130"/>
      <c r="V1640" s="130"/>
      <c r="W1640" s="130"/>
      <c r="X1640" s="130"/>
      <c r="Y1640" s="130"/>
      <c r="Z1640" s="130"/>
      <c r="AA1640" s="130"/>
      <c r="AB1640" s="130"/>
      <c r="AC1640" s="130"/>
      <c r="AD1640" s="130"/>
      <c r="AE1640" s="130"/>
      <c r="AF1640" s="130"/>
      <c r="AG1640" s="130"/>
      <c r="AH1640" s="130"/>
      <c r="AI1640" s="130"/>
      <c r="AJ1640" s="130"/>
      <c r="AK1640" s="130"/>
      <c r="AL1640" s="130"/>
      <c r="AM1640" s="130"/>
      <c r="AN1640" s="130"/>
      <c r="AO1640" s="130"/>
      <c r="AP1640" s="130"/>
      <c r="AQ1640" s="130"/>
      <c r="AR1640" s="130"/>
      <c r="AS1640" s="130"/>
      <c r="AT1640" s="130"/>
      <c r="AU1640" s="130"/>
      <c r="AV1640" s="130"/>
      <c r="AW1640" s="130"/>
      <c r="AX1640" s="131"/>
    </row>
    <row r="1641" spans="1:113" ht="12" customHeight="1">
      <c r="A1641" s="43"/>
      <c r="B1641" s="129"/>
      <c r="C1641" s="130"/>
      <c r="D1641" s="130"/>
      <c r="E1641" s="130"/>
      <c r="F1641" s="130"/>
      <c r="G1641" s="130"/>
      <c r="H1641" s="130"/>
      <c r="I1641" s="130"/>
      <c r="J1641" s="130"/>
      <c r="K1641" s="130"/>
      <c r="L1641" s="130"/>
      <c r="M1641" s="130"/>
      <c r="N1641" s="130"/>
      <c r="O1641" s="130"/>
      <c r="P1641" s="130"/>
      <c r="Q1641" s="130"/>
      <c r="R1641" s="130"/>
      <c r="S1641" s="130"/>
      <c r="T1641" s="130"/>
      <c r="U1641" s="130"/>
      <c r="V1641" s="130"/>
      <c r="W1641" s="130"/>
      <c r="X1641" s="130"/>
      <c r="Y1641" s="130"/>
      <c r="Z1641" s="130"/>
      <c r="AA1641" s="130"/>
      <c r="AB1641" s="130"/>
      <c r="AC1641" s="130"/>
      <c r="AD1641" s="130"/>
      <c r="AE1641" s="130"/>
      <c r="AF1641" s="130"/>
      <c r="AG1641" s="130"/>
      <c r="AH1641" s="130"/>
      <c r="AI1641" s="130"/>
      <c r="AJ1641" s="130"/>
      <c r="AK1641" s="130"/>
      <c r="AL1641" s="130"/>
      <c r="AM1641" s="130"/>
      <c r="AN1641" s="130"/>
      <c r="AO1641" s="130"/>
      <c r="AP1641" s="130"/>
      <c r="AQ1641" s="130"/>
      <c r="AR1641" s="130"/>
      <c r="AS1641" s="130"/>
      <c r="AT1641" s="130"/>
      <c r="AU1641" s="130"/>
      <c r="AV1641" s="130"/>
      <c r="AW1641" s="130"/>
      <c r="AX1641" s="131"/>
    </row>
    <row r="1642" spans="1:113" ht="15" thickBot="1">
      <c r="A1642" s="52"/>
      <c r="B1642" s="53"/>
      <c r="C1642" s="54"/>
      <c r="D1642" s="54"/>
      <c r="E1642" s="54"/>
      <c r="F1642" s="54"/>
      <c r="G1642" s="54"/>
      <c r="H1642" s="54"/>
      <c r="I1642" s="54"/>
      <c r="J1642" s="54"/>
      <c r="K1642" s="54"/>
      <c r="L1642" s="54"/>
      <c r="M1642" s="54"/>
      <c r="N1642" s="54"/>
      <c r="O1642" s="54"/>
      <c r="P1642" s="54"/>
      <c r="Q1642" s="54"/>
      <c r="R1642" s="54"/>
      <c r="S1642" s="54"/>
      <c r="T1642" s="54"/>
      <c r="U1642" s="54"/>
      <c r="V1642" s="54"/>
      <c r="W1642" s="54"/>
      <c r="X1642" s="54"/>
      <c r="Y1642" s="54"/>
      <c r="Z1642" s="54"/>
      <c r="AA1642" s="54"/>
      <c r="AB1642" s="54"/>
      <c r="AC1642" s="54"/>
      <c r="AD1642" s="54"/>
      <c r="AE1642" s="54"/>
      <c r="AF1642" s="54"/>
      <c r="AG1642" s="54"/>
      <c r="AH1642" s="54"/>
      <c r="AI1642" s="54"/>
      <c r="AJ1642" s="54"/>
      <c r="AK1642" s="54"/>
      <c r="AL1642" s="54"/>
      <c r="AM1642" s="54"/>
      <c r="AN1642" s="54"/>
      <c r="AO1642" s="54"/>
      <c r="AP1642" s="54"/>
      <c r="AQ1642" s="54"/>
      <c r="AR1642" s="54"/>
      <c r="AS1642" s="54"/>
      <c r="AT1642" s="54"/>
      <c r="AU1642" s="54"/>
      <c r="AV1642" s="54"/>
      <c r="AW1642" s="54"/>
      <c r="AX1642" s="55"/>
    </row>
    <row r="1643" spans="1:113">
      <c r="B1643" s="56"/>
    </row>
    <row r="1644" spans="1:113" ht="15" thickBot="1">
      <c r="A1644" s="46"/>
      <c r="B1644" s="45" t="s">
        <v>245</v>
      </c>
      <c r="C1644" s="43"/>
      <c r="D1644" s="43"/>
      <c r="E1644" s="43"/>
      <c r="F1644" s="43"/>
      <c r="G1644" s="43"/>
      <c r="H1644" s="43"/>
      <c r="I1644" s="43"/>
      <c r="J1644" s="43"/>
      <c r="K1644" s="43"/>
      <c r="L1644" s="44"/>
      <c r="M1644" s="44"/>
      <c r="N1644" s="44"/>
      <c r="O1644" s="44"/>
      <c r="P1644" s="43"/>
      <c r="Q1644" s="43"/>
      <c r="R1644" s="43"/>
      <c r="S1644" s="43"/>
      <c r="T1644" s="43"/>
      <c r="U1644" s="43"/>
      <c r="V1644" s="45"/>
      <c r="W1644" s="45"/>
      <c r="X1644" s="45"/>
      <c r="Y1644" s="45"/>
      <c r="Z1644" s="45"/>
      <c r="AA1644" s="45"/>
      <c r="AB1644" s="45"/>
      <c r="AC1644" s="45"/>
      <c r="AD1644" s="45"/>
      <c r="AE1644" s="45"/>
      <c r="AF1644" s="45"/>
      <c r="AG1644" s="45"/>
      <c r="AH1644" s="45"/>
      <c r="AI1644" s="45"/>
      <c r="AJ1644" s="45"/>
      <c r="AK1644" s="45"/>
      <c r="AL1644" s="45"/>
      <c r="AM1644" s="45"/>
      <c r="AN1644" s="45"/>
      <c r="AO1644" s="45"/>
      <c r="AP1644" s="45"/>
      <c r="AQ1644" s="45"/>
      <c r="AR1644" s="45"/>
      <c r="AS1644" s="45"/>
      <c r="AT1644" s="45"/>
      <c r="AU1644" s="45"/>
      <c r="AV1644" s="45"/>
      <c r="AW1644" s="45"/>
      <c r="AX1644" s="45"/>
      <c r="DI1644" s="41"/>
    </row>
    <row r="1645" spans="1:113" ht="14.25">
      <c r="A1645" s="43"/>
      <c r="B1645" s="47"/>
      <c r="C1645" s="42"/>
      <c r="D1645" s="42"/>
      <c r="E1645" s="42"/>
      <c r="F1645" s="42"/>
      <c r="G1645" s="42"/>
      <c r="H1645" s="42"/>
      <c r="I1645" s="42"/>
      <c r="J1645" s="42"/>
      <c r="K1645" s="42"/>
      <c r="L1645" s="48"/>
      <c r="M1645" s="48"/>
      <c r="N1645" s="48"/>
      <c r="O1645" s="48"/>
      <c r="P1645" s="42"/>
      <c r="Q1645" s="42"/>
      <c r="R1645" s="42"/>
      <c r="S1645" s="42"/>
      <c r="T1645" s="42"/>
      <c r="U1645" s="42"/>
      <c r="V1645" s="49"/>
      <c r="W1645" s="49"/>
      <c r="X1645" s="49"/>
      <c r="Y1645" s="49"/>
      <c r="Z1645" s="49"/>
      <c r="AA1645" s="49"/>
      <c r="AB1645" s="49"/>
      <c r="AC1645" s="49"/>
      <c r="AD1645" s="49"/>
      <c r="AE1645" s="49"/>
      <c r="AF1645" s="49"/>
      <c r="AG1645" s="49"/>
      <c r="AH1645" s="49"/>
      <c r="AI1645" s="49"/>
      <c r="AJ1645" s="49"/>
      <c r="AK1645" s="49"/>
      <c r="AL1645" s="49"/>
      <c r="AM1645" s="49"/>
      <c r="AN1645" s="49"/>
      <c r="AO1645" s="49"/>
      <c r="AP1645" s="49"/>
      <c r="AQ1645" s="49"/>
      <c r="AR1645" s="49"/>
      <c r="AS1645" s="49"/>
      <c r="AT1645" s="49"/>
      <c r="AU1645" s="49"/>
      <c r="AV1645" s="49"/>
      <c r="AW1645" s="49"/>
      <c r="AX1645" s="50"/>
    </row>
    <row r="1646" spans="1:113" ht="12" customHeight="1">
      <c r="A1646" s="43"/>
      <c r="B1646" s="129" t="s">
        <v>556</v>
      </c>
      <c r="C1646" s="130"/>
      <c r="D1646" s="130"/>
      <c r="E1646" s="130"/>
      <c r="F1646" s="130"/>
      <c r="G1646" s="130"/>
      <c r="H1646" s="130"/>
      <c r="I1646" s="130"/>
      <c r="J1646" s="130"/>
      <c r="K1646" s="130"/>
      <c r="L1646" s="130"/>
      <c r="M1646" s="130"/>
      <c r="N1646" s="130"/>
      <c r="O1646" s="130"/>
      <c r="P1646" s="130"/>
      <c r="Q1646" s="130"/>
      <c r="R1646" s="130"/>
      <c r="S1646" s="130"/>
      <c r="T1646" s="130"/>
      <c r="U1646" s="130"/>
      <c r="V1646" s="130"/>
      <c r="W1646" s="130"/>
      <c r="X1646" s="130"/>
      <c r="Y1646" s="130"/>
      <c r="Z1646" s="130"/>
      <c r="AA1646" s="130"/>
      <c r="AB1646" s="130"/>
      <c r="AC1646" s="130"/>
      <c r="AD1646" s="130"/>
      <c r="AE1646" s="130"/>
      <c r="AF1646" s="130"/>
      <c r="AG1646" s="130"/>
      <c r="AH1646" s="130"/>
      <c r="AI1646" s="130"/>
      <c r="AJ1646" s="130"/>
      <c r="AK1646" s="130"/>
      <c r="AL1646" s="130"/>
      <c r="AM1646" s="130"/>
      <c r="AN1646" s="130"/>
      <c r="AO1646" s="130"/>
      <c r="AP1646" s="130"/>
      <c r="AQ1646" s="130"/>
      <c r="AR1646" s="130"/>
      <c r="AS1646" s="130"/>
      <c r="AT1646" s="130"/>
      <c r="AU1646" s="130"/>
      <c r="AV1646" s="130"/>
      <c r="AW1646" s="130"/>
      <c r="AX1646" s="131"/>
    </row>
    <row r="1647" spans="1:113" ht="12" customHeight="1">
      <c r="A1647" s="43"/>
      <c r="B1647" s="129"/>
      <c r="C1647" s="130"/>
      <c r="D1647" s="130"/>
      <c r="E1647" s="130"/>
      <c r="F1647" s="130"/>
      <c r="G1647" s="130"/>
      <c r="H1647" s="130"/>
      <c r="I1647" s="130"/>
      <c r="J1647" s="130"/>
      <c r="K1647" s="130"/>
      <c r="L1647" s="130"/>
      <c r="M1647" s="130"/>
      <c r="N1647" s="130"/>
      <c r="O1647" s="130"/>
      <c r="P1647" s="130"/>
      <c r="Q1647" s="130"/>
      <c r="R1647" s="130"/>
      <c r="S1647" s="130"/>
      <c r="T1647" s="130"/>
      <c r="U1647" s="130"/>
      <c r="V1647" s="130"/>
      <c r="W1647" s="130"/>
      <c r="X1647" s="130"/>
      <c r="Y1647" s="130"/>
      <c r="Z1647" s="130"/>
      <c r="AA1647" s="130"/>
      <c r="AB1647" s="130"/>
      <c r="AC1647" s="130"/>
      <c r="AD1647" s="130"/>
      <c r="AE1647" s="130"/>
      <c r="AF1647" s="130"/>
      <c r="AG1647" s="130"/>
      <c r="AH1647" s="130"/>
      <c r="AI1647" s="130"/>
      <c r="AJ1647" s="130"/>
      <c r="AK1647" s="130"/>
      <c r="AL1647" s="130"/>
      <c r="AM1647" s="130"/>
      <c r="AN1647" s="130"/>
      <c r="AO1647" s="130"/>
      <c r="AP1647" s="130"/>
      <c r="AQ1647" s="130"/>
      <c r="AR1647" s="130"/>
      <c r="AS1647" s="130"/>
      <c r="AT1647" s="130"/>
      <c r="AU1647" s="130"/>
      <c r="AV1647" s="130"/>
      <c r="AW1647" s="130"/>
      <c r="AX1647" s="131"/>
      <c r="BC1647" s="51"/>
    </row>
    <row r="1648" spans="1:113" ht="12" customHeight="1">
      <c r="A1648" s="43"/>
      <c r="B1648" s="129"/>
      <c r="C1648" s="130"/>
      <c r="D1648" s="130"/>
      <c r="E1648" s="130"/>
      <c r="F1648" s="130"/>
      <c r="G1648" s="130"/>
      <c r="H1648" s="130"/>
      <c r="I1648" s="130"/>
      <c r="J1648" s="130"/>
      <c r="K1648" s="130"/>
      <c r="L1648" s="130"/>
      <c r="M1648" s="130"/>
      <c r="N1648" s="130"/>
      <c r="O1648" s="130"/>
      <c r="P1648" s="130"/>
      <c r="Q1648" s="130"/>
      <c r="R1648" s="130"/>
      <c r="S1648" s="130"/>
      <c r="T1648" s="130"/>
      <c r="U1648" s="130"/>
      <c r="V1648" s="130"/>
      <c r="W1648" s="130"/>
      <c r="X1648" s="130"/>
      <c r="Y1648" s="130"/>
      <c r="Z1648" s="130"/>
      <c r="AA1648" s="130"/>
      <c r="AB1648" s="130"/>
      <c r="AC1648" s="130"/>
      <c r="AD1648" s="130"/>
      <c r="AE1648" s="130"/>
      <c r="AF1648" s="130"/>
      <c r="AG1648" s="130"/>
      <c r="AH1648" s="130"/>
      <c r="AI1648" s="130"/>
      <c r="AJ1648" s="130"/>
      <c r="AK1648" s="130"/>
      <c r="AL1648" s="130"/>
      <c r="AM1648" s="130"/>
      <c r="AN1648" s="130"/>
      <c r="AO1648" s="130"/>
      <c r="AP1648" s="130"/>
      <c r="AQ1648" s="130"/>
      <c r="AR1648" s="130"/>
      <c r="AS1648" s="130"/>
      <c r="AT1648" s="130"/>
      <c r="AU1648" s="130"/>
      <c r="AV1648" s="130"/>
      <c r="AW1648" s="130"/>
      <c r="AX1648" s="131"/>
    </row>
    <row r="1649" spans="1:251" ht="12" customHeight="1">
      <c r="A1649" s="43"/>
      <c r="B1649" s="129"/>
      <c r="C1649" s="130"/>
      <c r="D1649" s="130"/>
      <c r="E1649" s="130"/>
      <c r="F1649" s="130"/>
      <c r="G1649" s="130"/>
      <c r="H1649" s="130"/>
      <c r="I1649" s="130"/>
      <c r="J1649" s="130"/>
      <c r="K1649" s="130"/>
      <c r="L1649" s="130"/>
      <c r="M1649" s="130"/>
      <c r="N1649" s="130"/>
      <c r="O1649" s="130"/>
      <c r="P1649" s="130"/>
      <c r="Q1649" s="130"/>
      <c r="R1649" s="130"/>
      <c r="S1649" s="130"/>
      <c r="T1649" s="130"/>
      <c r="U1649" s="130"/>
      <c r="V1649" s="130"/>
      <c r="W1649" s="130"/>
      <c r="X1649" s="130"/>
      <c r="Y1649" s="130"/>
      <c r="Z1649" s="130"/>
      <c r="AA1649" s="130"/>
      <c r="AB1649" s="130"/>
      <c r="AC1649" s="130"/>
      <c r="AD1649" s="130"/>
      <c r="AE1649" s="130"/>
      <c r="AF1649" s="130"/>
      <c r="AG1649" s="130"/>
      <c r="AH1649" s="130"/>
      <c r="AI1649" s="130"/>
      <c r="AJ1649" s="130"/>
      <c r="AK1649" s="130"/>
      <c r="AL1649" s="130"/>
      <c r="AM1649" s="130"/>
      <c r="AN1649" s="130"/>
      <c r="AO1649" s="130"/>
      <c r="AP1649" s="130"/>
      <c r="AQ1649" s="130"/>
      <c r="AR1649" s="130"/>
      <c r="AS1649" s="130"/>
      <c r="AT1649" s="130"/>
      <c r="AU1649" s="130"/>
      <c r="AV1649" s="130"/>
      <c r="AW1649" s="130"/>
      <c r="AX1649" s="131"/>
    </row>
    <row r="1650" spans="1:251" ht="12" customHeight="1">
      <c r="A1650" s="43"/>
      <c r="B1650" s="129"/>
      <c r="C1650" s="130"/>
      <c r="D1650" s="130"/>
      <c r="E1650" s="130"/>
      <c r="F1650" s="130"/>
      <c r="G1650" s="130"/>
      <c r="H1650" s="130"/>
      <c r="I1650" s="130"/>
      <c r="J1650" s="130"/>
      <c r="K1650" s="130"/>
      <c r="L1650" s="130"/>
      <c r="M1650" s="130"/>
      <c r="N1650" s="130"/>
      <c r="O1650" s="130"/>
      <c r="P1650" s="130"/>
      <c r="Q1650" s="130"/>
      <c r="R1650" s="130"/>
      <c r="S1650" s="130"/>
      <c r="T1650" s="130"/>
      <c r="U1650" s="130"/>
      <c r="V1650" s="130"/>
      <c r="W1650" s="130"/>
      <c r="X1650" s="130"/>
      <c r="Y1650" s="130"/>
      <c r="Z1650" s="130"/>
      <c r="AA1650" s="130"/>
      <c r="AB1650" s="130"/>
      <c r="AC1650" s="130"/>
      <c r="AD1650" s="130"/>
      <c r="AE1650" s="130"/>
      <c r="AF1650" s="130"/>
      <c r="AG1650" s="130"/>
      <c r="AH1650" s="130"/>
      <c r="AI1650" s="130"/>
      <c r="AJ1650" s="130"/>
      <c r="AK1650" s="130"/>
      <c r="AL1650" s="130"/>
      <c r="AM1650" s="130"/>
      <c r="AN1650" s="130"/>
      <c r="AO1650" s="130"/>
      <c r="AP1650" s="130"/>
      <c r="AQ1650" s="130"/>
      <c r="AR1650" s="130"/>
      <c r="AS1650" s="130"/>
      <c r="AT1650" s="130"/>
      <c r="AU1650" s="130"/>
      <c r="AV1650" s="130"/>
      <c r="AW1650" s="130"/>
      <c r="AX1650" s="131"/>
    </row>
    <row r="1651" spans="1:251" ht="15" thickBot="1">
      <c r="A1651" s="52"/>
      <c r="B1651" s="53"/>
      <c r="C1651" s="54"/>
      <c r="D1651" s="54"/>
      <c r="E1651" s="54"/>
      <c r="F1651" s="54"/>
      <c r="G1651" s="54"/>
      <c r="H1651" s="54"/>
      <c r="I1651" s="54"/>
      <c r="J1651" s="54"/>
      <c r="K1651" s="54"/>
      <c r="L1651" s="54"/>
      <c r="M1651" s="54"/>
      <c r="N1651" s="54"/>
      <c r="O1651" s="54"/>
      <c r="P1651" s="54"/>
      <c r="Q1651" s="54"/>
      <c r="R1651" s="54"/>
      <c r="S1651" s="54"/>
      <c r="T1651" s="54"/>
      <c r="U1651" s="54"/>
      <c r="V1651" s="54"/>
      <c r="W1651" s="54"/>
      <c r="X1651" s="54"/>
      <c r="Y1651" s="54"/>
      <c r="Z1651" s="54"/>
      <c r="AA1651" s="54"/>
      <c r="AB1651" s="54"/>
      <c r="AC1651" s="54"/>
      <c r="AD1651" s="54"/>
      <c r="AE1651" s="54"/>
      <c r="AF1651" s="54"/>
      <c r="AG1651" s="54"/>
      <c r="AH1651" s="54"/>
      <c r="AI1651" s="54"/>
      <c r="AJ1651" s="54"/>
      <c r="AK1651" s="54"/>
      <c r="AL1651" s="54"/>
      <c r="AM1651" s="54"/>
      <c r="AN1651" s="54"/>
      <c r="AO1651" s="54"/>
      <c r="AP1651" s="54"/>
      <c r="AQ1651" s="54"/>
      <c r="AR1651" s="54"/>
      <c r="AS1651" s="54"/>
      <c r="AT1651" s="54"/>
      <c r="AU1651" s="54"/>
      <c r="AV1651" s="54"/>
      <c r="AW1651" s="54"/>
      <c r="AX1651" s="55"/>
    </row>
    <row r="1652" spans="1:251">
      <c r="B1652" s="56"/>
    </row>
    <row r="1653" spans="1:251" ht="14.25">
      <c r="B1653" s="45" t="s">
        <v>247</v>
      </c>
      <c r="C1653" s="43"/>
      <c r="D1653" s="43"/>
      <c r="E1653" s="43"/>
      <c r="F1653" s="43"/>
      <c r="G1653" s="43"/>
      <c r="H1653" s="43"/>
      <c r="I1653" s="43"/>
      <c r="J1653" s="43"/>
      <c r="K1653" s="43"/>
      <c r="L1653" s="44"/>
      <c r="M1653" s="44"/>
      <c r="N1653" s="44"/>
      <c r="O1653" s="44"/>
      <c r="P1653" s="43"/>
      <c r="Q1653" s="43"/>
      <c r="R1653" s="43"/>
      <c r="S1653" s="43"/>
      <c r="T1653" s="43"/>
      <c r="U1653" s="43"/>
      <c r="V1653" s="45"/>
      <c r="W1653" s="45"/>
      <c r="X1653" s="45"/>
      <c r="Y1653" s="45"/>
      <c r="Z1653" s="45"/>
      <c r="AA1653" s="45"/>
      <c r="AB1653" s="45"/>
      <c r="AC1653" s="45"/>
      <c r="AD1653" s="45"/>
      <c r="AE1653" s="45"/>
      <c r="AF1653" s="45"/>
      <c r="AG1653" s="45"/>
      <c r="AH1653" s="45"/>
      <c r="AI1653" s="45"/>
      <c r="AJ1653" s="45"/>
      <c r="AK1653" s="45"/>
      <c r="AL1653" s="45"/>
      <c r="AM1653" s="45"/>
      <c r="AN1653" s="45"/>
      <c r="AO1653" s="45"/>
      <c r="AP1653" s="45"/>
      <c r="AQ1653" s="45"/>
      <c r="AR1653" s="45"/>
      <c r="AS1653" s="45"/>
      <c r="AT1653" s="45"/>
      <c r="AU1653" s="45"/>
      <c r="AV1653" s="45"/>
      <c r="AW1653" s="45"/>
      <c r="AX1653" s="45"/>
    </row>
    <row r="1654" spans="1:251" ht="15" thickBot="1">
      <c r="B1654" s="43"/>
      <c r="C1654" s="43"/>
      <c r="D1654" s="43"/>
      <c r="E1654" s="43"/>
      <c r="F1654" s="43"/>
      <c r="G1654" s="43"/>
      <c r="H1654" s="43"/>
      <c r="I1654" s="43"/>
      <c r="J1654" s="43"/>
      <c r="K1654" s="43"/>
      <c r="L1654" s="44"/>
      <c r="M1654" s="44"/>
      <c r="N1654" s="44"/>
      <c r="O1654" s="44"/>
      <c r="P1654" s="43"/>
      <c r="Q1654" s="43"/>
      <c r="R1654" s="43"/>
      <c r="S1654" s="43"/>
      <c r="T1654" s="43"/>
      <c r="U1654" s="43"/>
      <c r="V1654" s="45"/>
      <c r="W1654" s="45"/>
      <c r="X1654" s="45"/>
      <c r="Y1654" s="45"/>
      <c r="Z1654" s="45"/>
      <c r="AA1654" s="45"/>
      <c r="AB1654" s="45"/>
      <c r="AC1654" s="45"/>
      <c r="AD1654" s="45"/>
      <c r="AE1654" s="45"/>
      <c r="AF1654" s="45"/>
      <c r="AG1654" s="45"/>
      <c r="AH1654" s="45"/>
      <c r="AI1654" s="45"/>
      <c r="AJ1654" s="45"/>
      <c r="AK1654" s="45"/>
      <c r="AL1654" s="45"/>
      <c r="AM1654" s="45"/>
      <c r="AN1654" s="45"/>
      <c r="AO1654" s="45"/>
      <c r="AP1654" s="45"/>
      <c r="AQ1654" s="45"/>
      <c r="AR1654" s="45"/>
      <c r="AS1654" s="45"/>
      <c r="AT1654" s="45"/>
      <c r="AU1654" s="45"/>
      <c r="AV1654" s="45"/>
      <c r="AW1654" s="45"/>
      <c r="AX1654" s="57" t="s">
        <v>248</v>
      </c>
    </row>
    <row r="1655" spans="1:251" s="51" customFormat="1" ht="13.5" customHeight="1">
      <c r="A1655" s="43"/>
      <c r="B1655" s="132" t="s">
        <v>249</v>
      </c>
      <c r="C1655" s="133"/>
      <c r="D1655" s="133"/>
      <c r="E1655" s="133"/>
      <c r="F1655" s="133"/>
      <c r="G1655" s="133"/>
      <c r="H1655" s="133"/>
      <c r="I1655" s="133"/>
      <c r="J1655" s="133"/>
      <c r="K1655" s="133"/>
      <c r="L1655" s="133"/>
      <c r="M1655" s="133"/>
      <c r="N1655" s="133"/>
      <c r="O1655" s="133"/>
      <c r="P1655" s="133"/>
      <c r="Q1655" s="133"/>
      <c r="R1655" s="133"/>
      <c r="S1655" s="133"/>
      <c r="T1655" s="133"/>
      <c r="U1655" s="133"/>
      <c r="V1655" s="133"/>
      <c r="W1655" s="133"/>
      <c r="X1655" s="133"/>
      <c r="Y1655" s="133"/>
      <c r="Z1655" s="134"/>
      <c r="AA1655" s="138" t="s">
        <v>250</v>
      </c>
      <c r="AB1655" s="133"/>
      <c r="AC1655" s="133"/>
      <c r="AD1655" s="133"/>
      <c r="AE1655" s="133"/>
      <c r="AF1655" s="133"/>
      <c r="AG1655" s="133"/>
      <c r="AH1655" s="133"/>
      <c r="AI1655" s="134"/>
      <c r="AJ1655" s="138" t="s">
        <v>251</v>
      </c>
      <c r="AK1655" s="133"/>
      <c r="AL1655" s="133"/>
      <c r="AM1655" s="133"/>
      <c r="AN1655" s="133"/>
      <c r="AO1655" s="133"/>
      <c r="AP1655" s="133"/>
      <c r="AQ1655" s="133"/>
      <c r="AR1655" s="134"/>
      <c r="AS1655" s="138" t="s">
        <v>252</v>
      </c>
      <c r="AT1655" s="133"/>
      <c r="AU1655" s="133"/>
      <c r="AV1655" s="133"/>
      <c r="AW1655" s="133"/>
      <c r="AX1655" s="140"/>
      <c r="AY1655" s="37"/>
      <c r="AZ1655" s="37"/>
      <c r="BA1655" s="37"/>
      <c r="BB1655" s="37"/>
      <c r="BC1655" s="37"/>
      <c r="BD1655" s="37"/>
      <c r="BE1655" s="37"/>
      <c r="BF1655" s="37"/>
      <c r="BG1655" s="37"/>
      <c r="BH1655" s="37"/>
      <c r="BI1655" s="37"/>
      <c r="BJ1655" s="37"/>
      <c r="BK1655" s="37"/>
      <c r="BL1655" s="37"/>
      <c r="BM1655" s="37"/>
      <c r="BN1655" s="37"/>
      <c r="BO1655" s="37"/>
      <c r="BP1655" s="37"/>
      <c r="BQ1655" s="37"/>
      <c r="BR1655" s="37"/>
      <c r="BS1655" s="37"/>
      <c r="BT1655" s="37"/>
      <c r="BU1655" s="37"/>
      <c r="BV1655" s="37"/>
      <c r="BW1655" s="37"/>
      <c r="BX1655" s="37"/>
      <c r="BY1655" s="37"/>
      <c r="BZ1655" s="37"/>
      <c r="CA1655" s="37"/>
      <c r="CB1655" s="37"/>
      <c r="CC1655" s="37"/>
      <c r="CD1655" s="37"/>
      <c r="CE1655" s="37"/>
      <c r="CF1655" s="37"/>
      <c r="CG1655" s="37"/>
      <c r="CH1655" s="37"/>
      <c r="CI1655" s="37"/>
      <c r="CJ1655" s="37"/>
      <c r="CK1655" s="37"/>
      <c r="CL1655" s="37"/>
      <c r="CM1655" s="37"/>
      <c r="CN1655" s="37"/>
      <c r="CO1655" s="37"/>
      <c r="CP1655" s="37"/>
      <c r="CQ1655" s="37"/>
      <c r="CR1655" s="37"/>
      <c r="CS1655" s="37"/>
      <c r="CT1655" s="37"/>
      <c r="CU1655" s="37"/>
      <c r="CV1655" s="37"/>
      <c r="CW1655" s="37"/>
      <c r="CX1655" s="37"/>
      <c r="CY1655" s="37"/>
      <c r="CZ1655" s="37"/>
      <c r="DA1655" s="37"/>
      <c r="DB1655" s="37"/>
      <c r="DC1655" s="37"/>
      <c r="DD1655" s="37"/>
      <c r="DE1655" s="37"/>
      <c r="DF1655" s="37"/>
      <c r="DG1655" s="37"/>
      <c r="DH1655" s="37"/>
      <c r="DI1655" s="37"/>
      <c r="DJ1655" s="37"/>
      <c r="DK1655" s="37"/>
      <c r="DL1655" s="37"/>
      <c r="DM1655" s="37"/>
      <c r="DN1655" s="37"/>
      <c r="DO1655" s="37"/>
      <c r="DP1655" s="37"/>
      <c r="DQ1655" s="37"/>
      <c r="DR1655" s="37"/>
      <c r="DS1655" s="37"/>
      <c r="DT1655" s="37"/>
      <c r="DU1655" s="37"/>
      <c r="DV1655" s="37"/>
      <c r="DW1655" s="37"/>
      <c r="DX1655" s="37"/>
      <c r="DY1655" s="37"/>
      <c r="DZ1655" s="37"/>
      <c r="EA1655" s="37"/>
      <c r="EB1655" s="37"/>
      <c r="EC1655" s="37"/>
      <c r="ED1655" s="37"/>
      <c r="EE1655" s="37"/>
      <c r="EF1655" s="37"/>
      <c r="EG1655" s="37"/>
      <c r="EH1655" s="37"/>
      <c r="EI1655" s="37"/>
      <c r="EJ1655" s="37"/>
      <c r="EK1655" s="37"/>
      <c r="EL1655" s="37"/>
      <c r="EM1655" s="37"/>
      <c r="EN1655" s="37"/>
      <c r="EO1655" s="37"/>
      <c r="EP1655" s="37"/>
      <c r="EQ1655" s="37"/>
      <c r="ER1655" s="37"/>
      <c r="ES1655" s="37"/>
      <c r="ET1655" s="37"/>
      <c r="EU1655" s="37"/>
      <c r="EV1655" s="37"/>
      <c r="EW1655" s="37"/>
      <c r="EX1655" s="37"/>
      <c r="EY1655" s="37"/>
      <c r="EZ1655" s="37"/>
      <c r="FA1655" s="37"/>
      <c r="FB1655" s="37"/>
      <c r="FC1655" s="37"/>
      <c r="FD1655" s="37"/>
      <c r="FE1655" s="37"/>
      <c r="FF1655" s="37"/>
      <c r="FG1655" s="37"/>
      <c r="FH1655" s="37"/>
      <c r="FI1655" s="37"/>
      <c r="FJ1655" s="37"/>
      <c r="FK1655" s="37"/>
      <c r="FL1655" s="37"/>
      <c r="FM1655" s="37"/>
      <c r="FN1655" s="37"/>
      <c r="FO1655" s="37"/>
      <c r="FP1655" s="37"/>
      <c r="FQ1655" s="37"/>
      <c r="FR1655" s="37"/>
      <c r="FS1655" s="37"/>
      <c r="FT1655" s="37"/>
      <c r="FU1655" s="37"/>
      <c r="FV1655" s="37"/>
      <c r="FW1655" s="37"/>
      <c r="FX1655" s="37"/>
      <c r="FY1655" s="37"/>
      <c r="FZ1655" s="37"/>
      <c r="GA1655" s="37"/>
      <c r="GB1655" s="37"/>
      <c r="GC1655" s="37"/>
      <c r="GD1655" s="37"/>
      <c r="GE1655" s="37"/>
      <c r="GF1655" s="37"/>
      <c r="GG1655" s="37"/>
      <c r="GH1655" s="37"/>
      <c r="GI1655" s="37"/>
      <c r="GJ1655" s="37"/>
      <c r="GK1655" s="37"/>
      <c r="GL1655" s="37"/>
      <c r="GM1655" s="37"/>
      <c r="GN1655" s="37"/>
      <c r="GO1655" s="37"/>
      <c r="GP1655" s="37"/>
      <c r="GQ1655" s="37"/>
      <c r="GR1655" s="37"/>
      <c r="GS1655" s="37"/>
      <c r="GT1655" s="37"/>
      <c r="GU1655" s="37"/>
      <c r="GV1655" s="37"/>
      <c r="GW1655" s="37"/>
      <c r="GX1655" s="37"/>
      <c r="GY1655" s="37"/>
      <c r="GZ1655" s="37"/>
      <c r="HA1655" s="37"/>
      <c r="HB1655" s="37"/>
      <c r="HC1655" s="37"/>
      <c r="HD1655" s="37"/>
      <c r="HE1655" s="37"/>
      <c r="HF1655" s="37"/>
      <c r="HG1655" s="37"/>
      <c r="HH1655" s="37"/>
      <c r="HI1655" s="37"/>
      <c r="HJ1655" s="37"/>
      <c r="HK1655" s="37"/>
      <c r="HL1655" s="37"/>
      <c r="HM1655" s="37"/>
      <c r="HN1655" s="37"/>
      <c r="HO1655" s="37"/>
      <c r="HP1655" s="37"/>
      <c r="HQ1655" s="37"/>
      <c r="HR1655" s="37"/>
      <c r="HS1655" s="37"/>
      <c r="HT1655" s="37"/>
      <c r="HU1655" s="37"/>
      <c r="HV1655" s="37"/>
      <c r="HW1655" s="37"/>
      <c r="HX1655" s="37"/>
      <c r="HY1655" s="37"/>
      <c r="HZ1655" s="37"/>
      <c r="IA1655" s="37"/>
      <c r="IB1655" s="37"/>
      <c r="IC1655" s="37"/>
      <c r="ID1655" s="37"/>
      <c r="IE1655" s="37"/>
      <c r="IF1655" s="37"/>
      <c r="IG1655" s="37"/>
      <c r="IH1655" s="37"/>
      <c r="II1655" s="37"/>
      <c r="IJ1655" s="37"/>
      <c r="IK1655" s="37"/>
      <c r="IL1655" s="37"/>
      <c r="IM1655" s="37"/>
      <c r="IN1655" s="37"/>
      <c r="IO1655" s="37"/>
      <c r="IP1655" s="37"/>
      <c r="IQ1655" s="37"/>
    </row>
    <row r="1656" spans="1:251" s="51" customFormat="1" ht="13.5">
      <c r="A1656" s="43"/>
      <c r="B1656" s="135"/>
      <c r="C1656" s="136"/>
      <c r="D1656" s="136"/>
      <c r="E1656" s="136"/>
      <c r="F1656" s="136"/>
      <c r="G1656" s="136"/>
      <c r="H1656" s="136"/>
      <c r="I1656" s="136"/>
      <c r="J1656" s="136"/>
      <c r="K1656" s="136"/>
      <c r="L1656" s="136"/>
      <c r="M1656" s="136"/>
      <c r="N1656" s="136"/>
      <c r="O1656" s="136"/>
      <c r="P1656" s="136"/>
      <c r="Q1656" s="136"/>
      <c r="R1656" s="136"/>
      <c r="S1656" s="136"/>
      <c r="T1656" s="136"/>
      <c r="U1656" s="136"/>
      <c r="V1656" s="136"/>
      <c r="W1656" s="136"/>
      <c r="X1656" s="136"/>
      <c r="Y1656" s="136"/>
      <c r="Z1656" s="137"/>
      <c r="AA1656" s="139"/>
      <c r="AB1656" s="136"/>
      <c r="AC1656" s="136"/>
      <c r="AD1656" s="136"/>
      <c r="AE1656" s="136"/>
      <c r="AF1656" s="136"/>
      <c r="AG1656" s="136"/>
      <c r="AH1656" s="136"/>
      <c r="AI1656" s="137"/>
      <c r="AJ1656" s="139"/>
      <c r="AK1656" s="136"/>
      <c r="AL1656" s="136"/>
      <c r="AM1656" s="136"/>
      <c r="AN1656" s="136"/>
      <c r="AO1656" s="136"/>
      <c r="AP1656" s="136"/>
      <c r="AQ1656" s="136"/>
      <c r="AR1656" s="137"/>
      <c r="AS1656" s="139"/>
      <c r="AT1656" s="136"/>
      <c r="AU1656" s="136"/>
      <c r="AV1656" s="136"/>
      <c r="AW1656" s="136"/>
      <c r="AX1656" s="141"/>
      <c r="AY1656" s="37"/>
      <c r="AZ1656" s="37"/>
      <c r="BA1656" s="37"/>
      <c r="BB1656" s="58"/>
      <c r="BC1656" s="59"/>
      <c r="BE1656" s="37"/>
      <c r="BF1656" s="37"/>
      <c r="BG1656" s="37"/>
      <c r="BH1656" s="37"/>
      <c r="BI1656" s="37"/>
      <c r="BJ1656" s="37"/>
      <c r="BK1656" s="37"/>
      <c r="BL1656" s="37"/>
      <c r="BM1656" s="37"/>
      <c r="BN1656" s="37"/>
      <c r="BO1656" s="37"/>
      <c r="BP1656" s="37"/>
      <c r="BQ1656" s="37"/>
      <c r="BR1656" s="37"/>
      <c r="BS1656" s="37"/>
      <c r="BT1656" s="37"/>
      <c r="BU1656" s="37"/>
      <c r="BV1656" s="37"/>
      <c r="BW1656" s="37"/>
      <c r="BX1656" s="37"/>
      <c r="BY1656" s="37"/>
      <c r="BZ1656" s="37"/>
      <c r="CA1656" s="37"/>
      <c r="CB1656" s="37"/>
      <c r="CC1656" s="37"/>
      <c r="CD1656" s="37"/>
      <c r="CE1656" s="37"/>
      <c r="CF1656" s="37"/>
      <c r="CG1656" s="37"/>
      <c r="CH1656" s="37"/>
      <c r="CI1656" s="37"/>
      <c r="CJ1656" s="37"/>
      <c r="CK1656" s="37"/>
      <c r="CL1656" s="37"/>
      <c r="CM1656" s="37"/>
      <c r="CN1656" s="37"/>
      <c r="CO1656" s="37"/>
      <c r="CP1656" s="37"/>
      <c r="CQ1656" s="37"/>
      <c r="CR1656" s="37"/>
      <c r="CS1656" s="37"/>
      <c r="CT1656" s="37"/>
      <c r="CU1656" s="37"/>
      <c r="CV1656" s="37"/>
      <c r="CW1656" s="37"/>
      <c r="CX1656" s="37"/>
      <c r="CY1656" s="37"/>
      <c r="CZ1656" s="37"/>
      <c r="DA1656" s="37"/>
      <c r="DB1656" s="37"/>
      <c r="DC1656" s="37"/>
      <c r="DD1656" s="37"/>
      <c r="DE1656" s="37"/>
      <c r="DF1656" s="37"/>
      <c r="DG1656" s="37"/>
      <c r="DH1656" s="37"/>
      <c r="DI1656" s="37"/>
      <c r="DJ1656" s="37"/>
      <c r="DK1656" s="37"/>
      <c r="DL1656" s="37"/>
      <c r="DM1656" s="37"/>
      <c r="DN1656" s="37"/>
      <c r="DO1656" s="37"/>
      <c r="DP1656" s="37"/>
      <c r="DQ1656" s="37"/>
      <c r="DR1656" s="37"/>
      <c r="DS1656" s="37"/>
      <c r="DT1656" s="37"/>
      <c r="DU1656" s="37"/>
      <c r="DV1656" s="37"/>
      <c r="DW1656" s="37"/>
      <c r="DX1656" s="37"/>
      <c r="DY1656" s="37"/>
      <c r="DZ1656" s="37"/>
      <c r="EA1656" s="37"/>
      <c r="EB1656" s="37"/>
      <c r="EC1656" s="37"/>
      <c r="ED1656" s="37"/>
      <c r="EE1656" s="37"/>
      <c r="EF1656" s="37"/>
      <c r="EG1656" s="37"/>
      <c r="EH1656" s="37"/>
      <c r="EI1656" s="37"/>
      <c r="EJ1656" s="37"/>
      <c r="EK1656" s="37"/>
      <c r="EL1656" s="37"/>
      <c r="EM1656" s="37"/>
      <c r="EN1656" s="37"/>
      <c r="EO1656" s="37"/>
      <c r="EP1656" s="37"/>
      <c r="EQ1656" s="37"/>
      <c r="ER1656" s="37"/>
      <c r="ES1656" s="37"/>
      <c r="ET1656" s="37"/>
      <c r="EU1656" s="37"/>
      <c r="EV1656" s="37"/>
      <c r="EW1656" s="37"/>
      <c r="EX1656" s="37"/>
      <c r="EY1656" s="37"/>
      <c r="EZ1656" s="37"/>
      <c r="FA1656" s="37"/>
      <c r="FB1656" s="37"/>
      <c r="FC1656" s="37"/>
      <c r="FD1656" s="37"/>
      <c r="FE1656" s="37"/>
      <c r="FF1656" s="37"/>
      <c r="FG1656" s="37"/>
      <c r="FH1656" s="37"/>
      <c r="FI1656" s="37"/>
      <c r="FJ1656" s="37"/>
      <c r="FK1656" s="37"/>
      <c r="FL1656" s="37"/>
      <c r="FM1656" s="37"/>
      <c r="FN1656" s="37"/>
      <c r="FO1656" s="37"/>
      <c r="FP1656" s="37"/>
      <c r="FQ1656" s="37"/>
      <c r="FR1656" s="37"/>
      <c r="FS1656" s="37"/>
      <c r="FT1656" s="37"/>
      <c r="FU1656" s="37"/>
      <c r="FV1656" s="37"/>
      <c r="FW1656" s="37"/>
      <c r="FX1656" s="37"/>
      <c r="FY1656" s="37"/>
      <c r="FZ1656" s="37"/>
      <c r="GA1656" s="37"/>
      <c r="GB1656" s="37"/>
      <c r="GC1656" s="37"/>
      <c r="GD1656" s="37"/>
      <c r="GE1656" s="37"/>
      <c r="GF1656" s="37"/>
      <c r="GG1656" s="37"/>
      <c r="GH1656" s="37"/>
      <c r="GI1656" s="37"/>
      <c r="GJ1656" s="37"/>
      <c r="GK1656" s="37"/>
      <c r="GL1656" s="37"/>
      <c r="GM1656" s="37"/>
      <c r="GN1656" s="37"/>
      <c r="GO1656" s="37"/>
      <c r="GP1656" s="37"/>
      <c r="GQ1656" s="37"/>
      <c r="GR1656" s="37"/>
      <c r="GS1656" s="37"/>
      <c r="GT1656" s="37"/>
      <c r="GU1656" s="37"/>
      <c r="GV1656" s="37"/>
      <c r="GW1656" s="37"/>
      <c r="GX1656" s="37"/>
      <c r="GY1656" s="37"/>
      <c r="GZ1656" s="37"/>
      <c r="HA1656" s="37"/>
      <c r="HB1656" s="37"/>
      <c r="HC1656" s="37"/>
      <c r="HD1656" s="37"/>
      <c r="HE1656" s="37"/>
      <c r="HF1656" s="37"/>
      <c r="HG1656" s="37"/>
      <c r="HH1656" s="37"/>
      <c r="HI1656" s="37"/>
      <c r="HJ1656" s="37"/>
      <c r="HK1656" s="37"/>
      <c r="HL1656" s="37"/>
      <c r="HM1656" s="37"/>
      <c r="HN1656" s="37"/>
      <c r="HO1656" s="37"/>
      <c r="HP1656" s="37"/>
      <c r="HQ1656" s="37"/>
      <c r="HR1656" s="37"/>
      <c r="HS1656" s="37"/>
      <c r="HT1656" s="37"/>
      <c r="HU1656" s="37"/>
      <c r="HV1656" s="37"/>
      <c r="HW1656" s="37"/>
      <c r="HX1656" s="37"/>
      <c r="HY1656" s="37"/>
      <c r="HZ1656" s="37"/>
      <c r="IA1656" s="37"/>
      <c r="IB1656" s="37"/>
      <c r="IC1656" s="37"/>
      <c r="ID1656" s="37"/>
      <c r="IE1656" s="37"/>
      <c r="IF1656" s="37"/>
      <c r="IG1656" s="37"/>
      <c r="IH1656" s="37"/>
      <c r="II1656" s="37"/>
      <c r="IJ1656" s="37"/>
      <c r="IK1656" s="37"/>
      <c r="IL1656" s="37"/>
      <c r="IM1656" s="37"/>
      <c r="IN1656" s="37"/>
      <c r="IO1656" s="37"/>
      <c r="IP1656" s="37"/>
      <c r="IQ1656" s="37"/>
    </row>
    <row r="1657" spans="1:251" s="51" customFormat="1" ht="18.75" customHeight="1">
      <c r="A1657" s="43"/>
      <c r="B1657" s="60"/>
      <c r="C1657" s="104" t="s">
        <v>557</v>
      </c>
      <c r="D1657" s="105"/>
      <c r="E1657" s="105"/>
      <c r="F1657" s="105"/>
      <c r="G1657" s="105"/>
      <c r="H1657" s="105"/>
      <c r="I1657" s="105"/>
      <c r="J1657" s="105"/>
      <c r="K1657" s="105"/>
      <c r="L1657" s="105"/>
      <c r="M1657" s="105"/>
      <c r="N1657" s="105"/>
      <c r="O1657" s="105"/>
      <c r="P1657" s="105"/>
      <c r="Q1657" s="105"/>
      <c r="R1657" s="105"/>
      <c r="S1657" s="105"/>
      <c r="T1657" s="105"/>
      <c r="U1657" s="105"/>
      <c r="V1657" s="105"/>
      <c r="W1657" s="105"/>
      <c r="X1657" s="105"/>
      <c r="Y1657" s="105"/>
      <c r="Z1657" s="106"/>
      <c r="AA1657" s="107">
        <v>4403</v>
      </c>
      <c r="AB1657" s="108"/>
      <c r="AC1657" s="108"/>
      <c r="AD1657" s="108"/>
      <c r="AE1657" s="108"/>
      <c r="AF1657" s="108"/>
      <c r="AG1657" s="108"/>
      <c r="AH1657" s="108"/>
      <c r="AI1657" s="109"/>
      <c r="AJ1657" s="107">
        <v>4323</v>
      </c>
      <c r="AK1657" s="108"/>
      <c r="AL1657" s="108"/>
      <c r="AM1657" s="108"/>
      <c r="AN1657" s="108"/>
      <c r="AO1657" s="108"/>
      <c r="AP1657" s="108"/>
      <c r="AQ1657" s="108"/>
      <c r="AR1657" s="109"/>
      <c r="AS1657" s="110"/>
      <c r="AT1657" s="111"/>
      <c r="AU1657" s="111"/>
      <c r="AV1657" s="111"/>
      <c r="AW1657" s="111"/>
      <c r="AX1657" s="112"/>
      <c r="AY1657" s="37"/>
      <c r="AZ1657" s="37"/>
      <c r="BA1657" s="37"/>
      <c r="BB1657" s="37"/>
      <c r="BC1657" s="37"/>
      <c r="BD1657" s="37"/>
      <c r="BE1657" s="37"/>
      <c r="BF1657" s="37"/>
      <c r="BG1657" s="37"/>
      <c r="BH1657" s="37"/>
      <c r="BI1657" s="37"/>
      <c r="BJ1657" s="37"/>
      <c r="BK1657" s="37"/>
      <c r="BL1657" s="37"/>
      <c r="BM1657" s="37"/>
      <c r="BN1657" s="37"/>
      <c r="BO1657" s="37"/>
      <c r="BP1657" s="37"/>
      <c r="BQ1657" s="37"/>
      <c r="BR1657" s="37"/>
      <c r="BS1657" s="37"/>
      <c r="BT1657" s="37"/>
      <c r="BU1657" s="37"/>
      <c r="BV1657" s="37"/>
      <c r="BW1657" s="37"/>
      <c r="BX1657" s="37"/>
      <c r="BY1657" s="37"/>
      <c r="BZ1657" s="37"/>
      <c r="CA1657" s="37"/>
      <c r="CB1657" s="37"/>
      <c r="CC1657" s="37"/>
      <c r="CD1657" s="37"/>
      <c r="CE1657" s="37"/>
      <c r="CF1657" s="37"/>
      <c r="CG1657" s="37"/>
      <c r="CH1657" s="37"/>
      <c r="CI1657" s="37"/>
      <c r="CJ1657" s="37"/>
      <c r="CK1657" s="37"/>
      <c r="CL1657" s="37"/>
      <c r="CM1657" s="37"/>
      <c r="CN1657" s="37"/>
      <c r="CO1657" s="37"/>
      <c r="CP1657" s="37"/>
      <c r="CQ1657" s="37"/>
      <c r="CR1657" s="37"/>
      <c r="CS1657" s="37"/>
      <c r="CT1657" s="37"/>
      <c r="CU1657" s="37"/>
      <c r="CV1657" s="37"/>
      <c r="CW1657" s="37"/>
      <c r="CX1657" s="37"/>
      <c r="CY1657" s="37"/>
      <c r="CZ1657" s="37"/>
      <c r="DA1657" s="37"/>
      <c r="DB1657" s="37"/>
      <c r="DC1657" s="37"/>
      <c r="DD1657" s="37"/>
      <c r="DE1657" s="37"/>
      <c r="DF1657" s="37"/>
      <c r="DG1657" s="37"/>
      <c r="DH1657" s="37"/>
      <c r="DI1657" s="37"/>
      <c r="DJ1657" s="37"/>
      <c r="DK1657" s="37"/>
      <c r="DL1657" s="37"/>
      <c r="DM1657" s="37"/>
      <c r="DN1657" s="37"/>
      <c r="DO1657" s="37"/>
      <c r="DP1657" s="37"/>
      <c r="DQ1657" s="37"/>
      <c r="DR1657" s="37"/>
      <c r="DS1657" s="37"/>
      <c r="DT1657" s="37"/>
      <c r="DU1657" s="37"/>
      <c r="DV1657" s="37"/>
      <c r="DW1657" s="37"/>
      <c r="DX1657" s="37"/>
      <c r="DY1657" s="37"/>
      <c r="DZ1657" s="37"/>
      <c r="EA1657" s="37"/>
      <c r="EB1657" s="37"/>
      <c r="EC1657" s="37"/>
      <c r="ED1657" s="37"/>
      <c r="EE1657" s="37"/>
      <c r="EF1657" s="37"/>
      <c r="EG1657" s="37"/>
      <c r="EH1657" s="37"/>
      <c r="EI1657" s="37"/>
      <c r="EJ1657" s="37"/>
      <c r="EK1657" s="37"/>
      <c r="EL1657" s="37"/>
      <c r="EM1657" s="37"/>
      <c r="EN1657" s="37"/>
      <c r="EO1657" s="37"/>
      <c r="EP1657" s="37"/>
      <c r="EQ1657" s="37"/>
      <c r="ER1657" s="37"/>
      <c r="ES1657" s="37"/>
      <c r="ET1657" s="37"/>
      <c r="EU1657" s="37"/>
      <c r="EV1657" s="37"/>
      <c r="EW1657" s="37"/>
      <c r="EX1657" s="37"/>
      <c r="EY1657" s="37"/>
      <c r="EZ1657" s="37"/>
      <c r="FA1657" s="37"/>
      <c r="FB1657" s="37"/>
      <c r="FC1657" s="37"/>
      <c r="FD1657" s="37"/>
      <c r="FE1657" s="37"/>
      <c r="FF1657" s="37"/>
      <c r="FG1657" s="37"/>
      <c r="FH1657" s="37"/>
      <c r="FI1657" s="37"/>
      <c r="FJ1657" s="37"/>
      <c r="FK1657" s="37"/>
      <c r="FL1657" s="37"/>
      <c r="FM1657" s="37"/>
      <c r="FN1657" s="37"/>
      <c r="FO1657" s="37"/>
      <c r="FP1657" s="37"/>
      <c r="FQ1657" s="37"/>
      <c r="FR1657" s="37"/>
      <c r="FS1657" s="37"/>
      <c r="FT1657" s="37"/>
      <c r="FU1657" s="37"/>
      <c r="FV1657" s="37"/>
      <c r="FW1657" s="37"/>
      <c r="FX1657" s="37"/>
      <c r="FY1657" s="37"/>
      <c r="FZ1657" s="37"/>
      <c r="GA1657" s="37"/>
      <c r="GB1657" s="37"/>
      <c r="GC1657" s="37"/>
      <c r="GD1657" s="37"/>
      <c r="GE1657" s="37"/>
      <c r="GF1657" s="37"/>
      <c r="GG1657" s="37"/>
      <c r="GH1657" s="37"/>
      <c r="GI1657" s="37"/>
      <c r="GJ1657" s="37"/>
      <c r="GK1657" s="37"/>
      <c r="GL1657" s="37"/>
      <c r="GM1657" s="37"/>
      <c r="GN1657" s="37"/>
      <c r="GO1657" s="37"/>
      <c r="GP1657" s="37"/>
      <c r="GQ1657" s="37"/>
      <c r="GR1657" s="37"/>
      <c r="GS1657" s="37"/>
      <c r="GT1657" s="37"/>
      <c r="GU1657" s="37"/>
      <c r="GV1657" s="37"/>
      <c r="GW1657" s="37"/>
      <c r="GX1657" s="37"/>
      <c r="GY1657" s="37"/>
      <c r="GZ1657" s="37"/>
      <c r="HA1657" s="37"/>
      <c r="HB1657" s="37"/>
      <c r="HC1657" s="37"/>
      <c r="HD1657" s="37"/>
      <c r="HE1657" s="37"/>
      <c r="HF1657" s="37"/>
      <c r="HG1657" s="37"/>
      <c r="HH1657" s="37"/>
      <c r="HI1657" s="37"/>
      <c r="HJ1657" s="37"/>
      <c r="HK1657" s="37"/>
      <c r="HL1657" s="37"/>
      <c r="HM1657" s="37"/>
      <c r="HN1657" s="37"/>
      <c r="HO1657" s="37"/>
      <c r="HP1657" s="37"/>
      <c r="HQ1657" s="37"/>
      <c r="HR1657" s="37"/>
      <c r="HS1657" s="37"/>
      <c r="HT1657" s="37"/>
      <c r="HU1657" s="37"/>
      <c r="HV1657" s="37"/>
      <c r="HW1657" s="37"/>
      <c r="HX1657" s="37"/>
      <c r="HY1657" s="37"/>
      <c r="HZ1657" s="37"/>
      <c r="IA1657" s="37"/>
      <c r="IB1657" s="37"/>
      <c r="IC1657" s="37"/>
      <c r="ID1657" s="37"/>
      <c r="IE1657" s="37"/>
      <c r="IF1657" s="37"/>
      <c r="IG1657" s="37"/>
      <c r="IH1657" s="37"/>
      <c r="II1657" s="37"/>
      <c r="IJ1657" s="37"/>
      <c r="IK1657" s="37"/>
      <c r="IL1657" s="37"/>
      <c r="IM1657" s="37"/>
      <c r="IN1657" s="37"/>
      <c r="IO1657" s="37"/>
      <c r="IP1657" s="37"/>
      <c r="IQ1657" s="37"/>
    </row>
    <row r="1658" spans="1:251" s="51" customFormat="1" ht="18.75" customHeight="1" thickBot="1">
      <c r="A1658" s="52"/>
      <c r="B1658" s="113" t="s">
        <v>253</v>
      </c>
      <c r="C1658" s="114"/>
      <c r="D1658" s="114"/>
      <c r="E1658" s="114"/>
      <c r="F1658" s="114"/>
      <c r="G1658" s="114"/>
      <c r="H1658" s="114"/>
      <c r="I1658" s="114"/>
      <c r="J1658" s="114"/>
      <c r="K1658" s="114"/>
      <c r="L1658" s="114"/>
      <c r="M1658" s="114"/>
      <c r="N1658" s="114"/>
      <c r="O1658" s="114"/>
      <c r="P1658" s="114"/>
      <c r="Q1658" s="114"/>
      <c r="R1658" s="114"/>
      <c r="S1658" s="114"/>
      <c r="T1658" s="114"/>
      <c r="U1658" s="114"/>
      <c r="V1658" s="114"/>
      <c r="W1658" s="114"/>
      <c r="X1658" s="114"/>
      <c r="Y1658" s="114"/>
      <c r="Z1658" s="115"/>
      <c r="AA1658" s="116">
        <f>SUM($AA$1657:$AA$1657)</f>
        <v>4403</v>
      </c>
      <c r="AB1658" s="117"/>
      <c r="AC1658" s="117"/>
      <c r="AD1658" s="117"/>
      <c r="AE1658" s="117"/>
      <c r="AF1658" s="117"/>
      <c r="AG1658" s="117"/>
      <c r="AH1658" s="117"/>
      <c r="AI1658" s="118"/>
      <c r="AJ1658" s="116">
        <f>SUM($AJ$1657:$AJ$1657)</f>
        <v>4323</v>
      </c>
      <c r="AK1658" s="117"/>
      <c r="AL1658" s="117"/>
      <c r="AM1658" s="117"/>
      <c r="AN1658" s="117"/>
      <c r="AO1658" s="117"/>
      <c r="AP1658" s="117"/>
      <c r="AQ1658" s="117"/>
      <c r="AR1658" s="118"/>
      <c r="AS1658" s="119"/>
      <c r="AT1658" s="120"/>
      <c r="AU1658" s="120"/>
      <c r="AV1658" s="120"/>
      <c r="AW1658" s="120"/>
      <c r="AX1658" s="121"/>
      <c r="AY1658" s="37"/>
      <c r="AZ1658" s="37"/>
      <c r="BA1658" s="37"/>
      <c r="BB1658" s="37"/>
      <c r="BC1658" s="37"/>
      <c r="BD1658" s="37"/>
      <c r="BE1658" s="37"/>
      <c r="BF1658" s="37"/>
      <c r="BG1658" s="37"/>
      <c r="BH1658" s="37"/>
      <c r="BI1658" s="37"/>
      <c r="BJ1658" s="37"/>
      <c r="BK1658" s="37"/>
      <c r="BL1658" s="37"/>
      <c r="BM1658" s="37"/>
      <c r="BN1658" s="37"/>
      <c r="BO1658" s="37"/>
      <c r="BP1658" s="37"/>
      <c r="BQ1658" s="37"/>
      <c r="BR1658" s="37"/>
      <c r="BS1658" s="37"/>
      <c r="BT1658" s="37"/>
      <c r="BU1658" s="37"/>
      <c r="BV1658" s="37"/>
      <c r="BW1658" s="37"/>
      <c r="BX1658" s="37"/>
      <c r="BY1658" s="37"/>
      <c r="BZ1658" s="37"/>
      <c r="CA1658" s="37"/>
      <c r="CB1658" s="37"/>
      <c r="CC1658" s="37"/>
      <c r="CD1658" s="37"/>
      <c r="CE1658" s="37"/>
      <c r="CF1658" s="37"/>
      <c r="CG1658" s="37"/>
      <c r="CH1658" s="37"/>
      <c r="CI1658" s="37"/>
      <c r="CJ1658" s="37"/>
      <c r="CK1658" s="37"/>
      <c r="CL1658" s="37"/>
      <c r="CM1658" s="37"/>
      <c r="CN1658" s="37"/>
      <c r="CO1658" s="37"/>
      <c r="CP1658" s="37"/>
      <c r="CQ1658" s="37"/>
      <c r="CR1658" s="37"/>
      <c r="CS1658" s="37"/>
      <c r="CT1658" s="37"/>
      <c r="CU1658" s="37"/>
      <c r="CV1658" s="37"/>
      <c r="CW1658" s="37"/>
      <c r="CX1658" s="37"/>
      <c r="CY1658" s="37"/>
      <c r="CZ1658" s="37"/>
      <c r="DA1658" s="37"/>
      <c r="DB1658" s="37"/>
      <c r="DC1658" s="37"/>
      <c r="DD1658" s="37"/>
      <c r="DE1658" s="37"/>
      <c r="DF1658" s="37"/>
      <c r="DG1658" s="37"/>
      <c r="DH1658" s="37"/>
      <c r="DI1658" s="37"/>
      <c r="DJ1658" s="37"/>
      <c r="DK1658" s="37"/>
      <c r="DL1658" s="37"/>
      <c r="DM1658" s="37"/>
      <c r="DN1658" s="37"/>
      <c r="DO1658" s="37"/>
      <c r="DP1658" s="37"/>
      <c r="DQ1658" s="37"/>
      <c r="DR1658" s="37"/>
      <c r="DS1658" s="37"/>
      <c r="DT1658" s="37"/>
      <c r="DU1658" s="37"/>
      <c r="DV1658" s="37"/>
      <c r="DW1658" s="37"/>
      <c r="DX1658" s="37"/>
      <c r="DY1658" s="37"/>
      <c r="DZ1658" s="37"/>
      <c r="EA1658" s="37"/>
      <c r="EB1658" s="37"/>
      <c r="EC1658" s="37"/>
      <c r="ED1658" s="37"/>
      <c r="EE1658" s="37"/>
      <c r="EF1658" s="37"/>
      <c r="EG1658" s="37"/>
      <c r="EH1658" s="37"/>
      <c r="EI1658" s="37"/>
      <c r="EJ1658" s="37"/>
      <c r="EK1658" s="37"/>
      <c r="EL1658" s="37"/>
      <c r="EM1658" s="37"/>
      <c r="EN1658" s="37"/>
      <c r="EO1658" s="37"/>
      <c r="EP1658" s="37"/>
      <c r="EQ1658" s="37"/>
      <c r="ER1658" s="37"/>
      <c r="ES1658" s="37"/>
      <c r="ET1658" s="37"/>
      <c r="EU1658" s="37"/>
      <c r="EV1658" s="37"/>
      <c r="EW1658" s="37"/>
      <c r="EX1658" s="37"/>
      <c r="EY1658" s="37"/>
      <c r="EZ1658" s="37"/>
      <c r="FA1658" s="37"/>
      <c r="FB1658" s="37"/>
      <c r="FC1658" s="37"/>
      <c r="FD1658" s="37"/>
      <c r="FE1658" s="37"/>
      <c r="FF1658" s="37"/>
      <c r="FG1658" s="37"/>
      <c r="FH1658" s="37"/>
      <c r="FI1658" s="37"/>
      <c r="FJ1658" s="37"/>
      <c r="FK1658" s="37"/>
      <c r="FL1658" s="37"/>
      <c r="FM1658" s="37"/>
      <c r="FN1658" s="37"/>
      <c r="FO1658" s="37"/>
      <c r="FP1658" s="37"/>
      <c r="FQ1658" s="37"/>
      <c r="FR1658" s="37"/>
      <c r="FS1658" s="37"/>
      <c r="FT1658" s="37"/>
      <c r="FU1658" s="37"/>
      <c r="FV1658" s="37"/>
      <c r="FW1658" s="37"/>
      <c r="FX1658" s="37"/>
      <c r="FY1658" s="37"/>
      <c r="FZ1658" s="37"/>
      <c r="GA1658" s="37"/>
      <c r="GB1658" s="37"/>
      <c r="GC1658" s="37"/>
      <c r="GD1658" s="37"/>
      <c r="GE1658" s="37"/>
      <c r="GF1658" s="37"/>
      <c r="GG1658" s="37"/>
      <c r="GH1658" s="37"/>
      <c r="GI1658" s="37"/>
      <c r="GJ1658" s="37"/>
      <c r="GK1658" s="37"/>
      <c r="GL1658" s="37"/>
      <c r="GM1658" s="37"/>
      <c r="GN1658" s="37"/>
      <c r="GO1658" s="37"/>
      <c r="GP1658" s="37"/>
      <c r="GQ1658" s="37"/>
      <c r="GR1658" s="37"/>
      <c r="GS1658" s="37"/>
      <c r="GT1658" s="37"/>
      <c r="GU1658" s="37"/>
      <c r="GV1658" s="37"/>
      <c r="GW1658" s="37"/>
      <c r="GX1658" s="37"/>
      <c r="GY1658" s="37"/>
      <c r="GZ1658" s="37"/>
      <c r="HA1658" s="37"/>
      <c r="HB1658" s="37"/>
      <c r="HC1658" s="37"/>
      <c r="HD1658" s="37"/>
      <c r="HE1658" s="37"/>
      <c r="HF1658" s="37"/>
      <c r="HG1658" s="37"/>
      <c r="HH1658" s="37"/>
      <c r="HI1658" s="37"/>
      <c r="HJ1658" s="37"/>
      <c r="HK1658" s="37"/>
      <c r="HL1658" s="37"/>
      <c r="HM1658" s="37"/>
      <c r="HN1658" s="37"/>
      <c r="HO1658" s="37"/>
      <c r="HP1658" s="37"/>
      <c r="HQ1658" s="37"/>
      <c r="HR1658" s="37"/>
      <c r="HS1658" s="37"/>
      <c r="HT1658" s="37"/>
      <c r="HU1658" s="37"/>
      <c r="HV1658" s="37"/>
      <c r="HW1658" s="37"/>
      <c r="HX1658" s="37"/>
      <c r="HY1658" s="37"/>
      <c r="HZ1658" s="37"/>
      <c r="IA1658" s="37"/>
      <c r="IB1658" s="37"/>
      <c r="IC1658" s="37"/>
      <c r="ID1658" s="37"/>
      <c r="IE1658" s="37"/>
      <c r="IF1658" s="37"/>
      <c r="IG1658" s="37"/>
      <c r="IH1658" s="37"/>
      <c r="II1658" s="37"/>
      <c r="IJ1658" s="37"/>
      <c r="IK1658" s="37"/>
      <c r="IL1658" s="37"/>
      <c r="IM1658" s="37"/>
      <c r="IN1658" s="37"/>
      <c r="IO1658" s="37"/>
      <c r="IP1658" s="37"/>
      <c r="IQ1658" s="37"/>
    </row>
    <row r="1660" spans="1:251" ht="18.75">
      <c r="A1660" s="36" t="s">
        <v>241</v>
      </c>
      <c r="AW1660" s="38"/>
      <c r="AX1660" s="39"/>
      <c r="AY1660" s="38"/>
    </row>
    <row r="1662" spans="1:251" ht="18.75">
      <c r="B1662" s="122" t="s">
        <v>0</v>
      </c>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row>
    <row r="1663" spans="1:251">
      <c r="Z1663" s="40"/>
      <c r="AD1663" s="40"/>
      <c r="AE1663" s="40"/>
      <c r="AF1663" s="40"/>
      <c r="AG1663" s="40"/>
      <c r="AH1663" s="40"/>
      <c r="AI1663" s="40"/>
      <c r="AO1663" s="40"/>
    </row>
    <row r="1664" spans="1:251" ht="13.5" thickBot="1">
      <c r="Z1664" s="40"/>
      <c r="AD1664" s="40"/>
      <c r="AE1664" s="40"/>
      <c r="AF1664" s="40"/>
      <c r="AG1664" s="40"/>
      <c r="AH1664" s="40"/>
      <c r="AI1664" s="40"/>
      <c r="AO1664" s="40"/>
      <c r="DI1664" s="41"/>
    </row>
    <row r="1665" spans="1:113" ht="24.75" customHeight="1" thickBot="1">
      <c r="B1665" s="124" t="s">
        <v>242</v>
      </c>
      <c r="C1665" s="125"/>
      <c r="D1665" s="125"/>
      <c r="E1665" s="125"/>
      <c r="F1665" s="125"/>
      <c r="G1665" s="125"/>
      <c r="H1665" s="126" t="s">
        <v>558</v>
      </c>
      <c r="I1665" s="127"/>
      <c r="J1665" s="127"/>
      <c r="K1665" s="127"/>
      <c r="L1665" s="127"/>
      <c r="M1665" s="127"/>
      <c r="N1665" s="127"/>
      <c r="O1665" s="127"/>
      <c r="P1665" s="127"/>
      <c r="Q1665" s="127"/>
      <c r="R1665" s="127"/>
      <c r="S1665" s="127"/>
      <c r="T1665" s="127"/>
      <c r="U1665" s="127"/>
      <c r="V1665" s="127"/>
      <c r="W1665" s="127"/>
      <c r="X1665" s="127"/>
      <c r="Y1665" s="127"/>
      <c r="Z1665" s="127"/>
      <c r="AA1665" s="127"/>
      <c r="AB1665" s="127"/>
      <c r="AC1665" s="127"/>
      <c r="AD1665" s="127"/>
      <c r="AE1665" s="127"/>
      <c r="AF1665" s="127"/>
      <c r="AG1665" s="127"/>
      <c r="AH1665" s="127"/>
      <c r="AI1665" s="127"/>
      <c r="AJ1665" s="127"/>
      <c r="AK1665" s="127"/>
      <c r="AL1665" s="127"/>
      <c r="AM1665" s="127"/>
      <c r="AN1665" s="127"/>
      <c r="AO1665" s="127"/>
      <c r="AP1665" s="127"/>
      <c r="AQ1665" s="127"/>
      <c r="AR1665" s="127"/>
      <c r="AS1665" s="127"/>
      <c r="AT1665" s="127"/>
      <c r="AU1665" s="127"/>
      <c r="AV1665" s="127"/>
      <c r="AW1665" s="127"/>
      <c r="AX1665" s="128"/>
      <c r="DI1665" s="41"/>
    </row>
    <row r="1666" spans="1:113" ht="14.25">
      <c r="B1666" s="42"/>
      <c r="C1666" s="42"/>
      <c r="D1666" s="42"/>
      <c r="E1666" s="42"/>
      <c r="F1666" s="42"/>
      <c r="G1666" s="42"/>
      <c r="H1666" s="43"/>
      <c r="I1666" s="43"/>
      <c r="J1666" s="43"/>
      <c r="K1666" s="43"/>
      <c r="L1666" s="44"/>
      <c r="M1666" s="44"/>
      <c r="N1666" s="44"/>
      <c r="O1666" s="44"/>
      <c r="P1666" s="43"/>
      <c r="Q1666" s="43"/>
      <c r="R1666" s="43"/>
      <c r="S1666" s="43"/>
      <c r="T1666" s="43"/>
      <c r="U1666" s="43"/>
      <c r="V1666" s="45"/>
      <c r="W1666" s="45"/>
      <c r="X1666" s="45"/>
      <c r="Y1666" s="45"/>
      <c r="Z1666" s="45"/>
      <c r="AA1666" s="45"/>
      <c r="AB1666" s="45"/>
      <c r="AC1666" s="45"/>
      <c r="AD1666" s="45"/>
      <c r="AE1666" s="45"/>
      <c r="AF1666" s="45"/>
      <c r="AG1666" s="45"/>
      <c r="AH1666" s="45"/>
      <c r="AI1666" s="45"/>
      <c r="AJ1666" s="45"/>
      <c r="AK1666" s="45"/>
      <c r="AL1666" s="45"/>
      <c r="AM1666" s="45"/>
      <c r="AN1666" s="45"/>
      <c r="AO1666" s="45"/>
      <c r="AP1666" s="45"/>
      <c r="AQ1666" s="45"/>
      <c r="AR1666" s="45"/>
      <c r="AS1666" s="45"/>
      <c r="AT1666" s="45"/>
      <c r="AU1666" s="45"/>
      <c r="AV1666" s="45"/>
      <c r="AW1666" s="45"/>
      <c r="AX1666" s="45"/>
      <c r="DI1666" s="41"/>
    </row>
    <row r="1667" spans="1:113" ht="15" thickBot="1">
      <c r="A1667" s="46"/>
      <c r="B1667" s="45" t="s">
        <v>244</v>
      </c>
      <c r="C1667" s="43"/>
      <c r="D1667" s="43"/>
      <c r="E1667" s="43"/>
      <c r="F1667" s="43"/>
      <c r="G1667" s="43"/>
      <c r="H1667" s="43"/>
      <c r="I1667" s="43"/>
      <c r="J1667" s="43"/>
      <c r="K1667" s="43"/>
      <c r="L1667" s="44"/>
      <c r="M1667" s="44"/>
      <c r="N1667" s="44"/>
      <c r="O1667" s="44"/>
      <c r="P1667" s="43"/>
      <c r="Q1667" s="43"/>
      <c r="R1667" s="43"/>
      <c r="S1667" s="43"/>
      <c r="T1667" s="43"/>
      <c r="U1667" s="43"/>
      <c r="V1667" s="45"/>
      <c r="W1667" s="45"/>
      <c r="X1667" s="45"/>
      <c r="Y1667" s="45"/>
      <c r="Z1667" s="45"/>
      <c r="AA1667" s="45"/>
      <c r="AB1667" s="45"/>
      <c r="AC1667" s="45"/>
      <c r="AD1667" s="45"/>
      <c r="AE1667" s="45"/>
      <c r="AF1667" s="45"/>
      <c r="AG1667" s="45"/>
      <c r="AH1667" s="45"/>
      <c r="AI1667" s="45"/>
      <c r="AJ1667" s="45"/>
      <c r="AK1667" s="45"/>
      <c r="AL1667" s="45"/>
      <c r="AM1667" s="45"/>
      <c r="AN1667" s="45"/>
      <c r="AO1667" s="45"/>
      <c r="AP1667" s="45"/>
      <c r="AQ1667" s="45"/>
      <c r="AR1667" s="45"/>
      <c r="AS1667" s="45"/>
      <c r="AT1667" s="45"/>
      <c r="AU1667" s="45"/>
      <c r="AV1667" s="45"/>
      <c r="AW1667" s="45"/>
      <c r="AX1667" s="45"/>
      <c r="DI1667" s="41"/>
    </row>
    <row r="1668" spans="1:113" ht="14.25">
      <c r="A1668" s="43"/>
      <c r="B1668" s="47"/>
      <c r="C1668" s="42"/>
      <c r="D1668" s="42"/>
      <c r="E1668" s="42"/>
      <c r="F1668" s="42"/>
      <c r="G1668" s="42"/>
      <c r="H1668" s="42"/>
      <c r="I1668" s="42"/>
      <c r="J1668" s="42"/>
      <c r="K1668" s="42"/>
      <c r="L1668" s="48"/>
      <c r="M1668" s="48"/>
      <c r="N1668" s="48"/>
      <c r="O1668" s="48"/>
      <c r="P1668" s="42"/>
      <c r="Q1668" s="42"/>
      <c r="R1668" s="42"/>
      <c r="S1668" s="42"/>
      <c r="T1668" s="42"/>
      <c r="U1668" s="42"/>
      <c r="V1668" s="49"/>
      <c r="W1668" s="49"/>
      <c r="X1668" s="49"/>
      <c r="Y1668" s="49"/>
      <c r="Z1668" s="49"/>
      <c r="AA1668" s="49"/>
      <c r="AB1668" s="49"/>
      <c r="AC1668" s="49"/>
      <c r="AD1668" s="49"/>
      <c r="AE1668" s="49"/>
      <c r="AF1668" s="49"/>
      <c r="AG1668" s="49"/>
      <c r="AH1668" s="49"/>
      <c r="AI1668" s="49"/>
      <c r="AJ1668" s="49"/>
      <c r="AK1668" s="49"/>
      <c r="AL1668" s="49"/>
      <c r="AM1668" s="49"/>
      <c r="AN1668" s="49"/>
      <c r="AO1668" s="49"/>
      <c r="AP1668" s="49"/>
      <c r="AQ1668" s="49"/>
      <c r="AR1668" s="49"/>
      <c r="AS1668" s="49"/>
      <c r="AT1668" s="49"/>
      <c r="AU1668" s="49"/>
      <c r="AV1668" s="49"/>
      <c r="AW1668" s="49"/>
      <c r="AX1668" s="50"/>
    </row>
    <row r="1669" spans="1:113" ht="12" customHeight="1">
      <c r="A1669" s="43"/>
      <c r="B1669" s="129" t="s">
        <v>559</v>
      </c>
      <c r="C1669" s="130"/>
      <c r="D1669" s="130"/>
      <c r="E1669" s="130"/>
      <c r="F1669" s="130"/>
      <c r="G1669" s="130"/>
      <c r="H1669" s="130"/>
      <c r="I1669" s="130"/>
      <c r="J1669" s="130"/>
      <c r="K1669" s="130"/>
      <c r="L1669" s="130"/>
      <c r="M1669" s="130"/>
      <c r="N1669" s="130"/>
      <c r="O1669" s="130"/>
      <c r="P1669" s="130"/>
      <c r="Q1669" s="130"/>
      <c r="R1669" s="130"/>
      <c r="S1669" s="130"/>
      <c r="T1669" s="130"/>
      <c r="U1669" s="130"/>
      <c r="V1669" s="130"/>
      <c r="W1669" s="130"/>
      <c r="X1669" s="130"/>
      <c r="Y1669" s="130"/>
      <c r="Z1669" s="130"/>
      <c r="AA1669" s="130"/>
      <c r="AB1669" s="130"/>
      <c r="AC1669" s="130"/>
      <c r="AD1669" s="130"/>
      <c r="AE1669" s="130"/>
      <c r="AF1669" s="130"/>
      <c r="AG1669" s="130"/>
      <c r="AH1669" s="130"/>
      <c r="AI1669" s="130"/>
      <c r="AJ1669" s="130"/>
      <c r="AK1669" s="130"/>
      <c r="AL1669" s="130"/>
      <c r="AM1669" s="130"/>
      <c r="AN1669" s="130"/>
      <c r="AO1669" s="130"/>
      <c r="AP1669" s="130"/>
      <c r="AQ1669" s="130"/>
      <c r="AR1669" s="130"/>
      <c r="AS1669" s="130"/>
      <c r="AT1669" s="130"/>
      <c r="AU1669" s="130"/>
      <c r="AV1669" s="130"/>
      <c r="AW1669" s="130"/>
      <c r="AX1669" s="131"/>
    </row>
    <row r="1670" spans="1:113" ht="12" customHeight="1">
      <c r="A1670" s="43"/>
      <c r="B1670" s="129"/>
      <c r="C1670" s="130"/>
      <c r="D1670" s="130"/>
      <c r="E1670" s="130"/>
      <c r="F1670" s="130"/>
      <c r="G1670" s="130"/>
      <c r="H1670" s="130"/>
      <c r="I1670" s="130"/>
      <c r="J1670" s="130"/>
      <c r="K1670" s="130"/>
      <c r="L1670" s="130"/>
      <c r="M1670" s="130"/>
      <c r="N1670" s="130"/>
      <c r="O1670" s="130"/>
      <c r="P1670" s="130"/>
      <c r="Q1670" s="130"/>
      <c r="R1670" s="130"/>
      <c r="S1670" s="130"/>
      <c r="T1670" s="130"/>
      <c r="U1670" s="130"/>
      <c r="V1670" s="130"/>
      <c r="W1670" s="130"/>
      <c r="X1670" s="130"/>
      <c r="Y1670" s="130"/>
      <c r="Z1670" s="130"/>
      <c r="AA1670" s="130"/>
      <c r="AB1670" s="130"/>
      <c r="AC1670" s="130"/>
      <c r="AD1670" s="130"/>
      <c r="AE1670" s="130"/>
      <c r="AF1670" s="130"/>
      <c r="AG1670" s="130"/>
      <c r="AH1670" s="130"/>
      <c r="AI1670" s="130"/>
      <c r="AJ1670" s="130"/>
      <c r="AK1670" s="130"/>
      <c r="AL1670" s="130"/>
      <c r="AM1670" s="130"/>
      <c r="AN1670" s="130"/>
      <c r="AO1670" s="130"/>
      <c r="AP1670" s="130"/>
      <c r="AQ1670" s="130"/>
      <c r="AR1670" s="130"/>
      <c r="AS1670" s="130"/>
      <c r="AT1670" s="130"/>
      <c r="AU1670" s="130"/>
      <c r="AV1670" s="130"/>
      <c r="AW1670" s="130"/>
      <c r="AX1670" s="131"/>
      <c r="BC1670" s="51"/>
    </row>
    <row r="1671" spans="1:113" ht="12" customHeight="1">
      <c r="A1671" s="43"/>
      <c r="B1671" s="129"/>
      <c r="C1671" s="130"/>
      <c r="D1671" s="130"/>
      <c r="E1671" s="130"/>
      <c r="F1671" s="130"/>
      <c r="G1671" s="130"/>
      <c r="H1671" s="130"/>
      <c r="I1671" s="130"/>
      <c r="J1671" s="130"/>
      <c r="K1671" s="130"/>
      <c r="L1671" s="130"/>
      <c r="M1671" s="130"/>
      <c r="N1671" s="130"/>
      <c r="O1671" s="130"/>
      <c r="P1671" s="130"/>
      <c r="Q1671" s="130"/>
      <c r="R1671" s="130"/>
      <c r="S1671" s="130"/>
      <c r="T1671" s="130"/>
      <c r="U1671" s="130"/>
      <c r="V1671" s="130"/>
      <c r="W1671" s="130"/>
      <c r="X1671" s="130"/>
      <c r="Y1671" s="130"/>
      <c r="Z1671" s="130"/>
      <c r="AA1671" s="130"/>
      <c r="AB1671" s="130"/>
      <c r="AC1671" s="130"/>
      <c r="AD1671" s="130"/>
      <c r="AE1671" s="130"/>
      <c r="AF1671" s="130"/>
      <c r="AG1671" s="130"/>
      <c r="AH1671" s="130"/>
      <c r="AI1671" s="130"/>
      <c r="AJ1671" s="130"/>
      <c r="AK1671" s="130"/>
      <c r="AL1671" s="130"/>
      <c r="AM1671" s="130"/>
      <c r="AN1671" s="130"/>
      <c r="AO1671" s="130"/>
      <c r="AP1671" s="130"/>
      <c r="AQ1671" s="130"/>
      <c r="AR1671" s="130"/>
      <c r="AS1671" s="130"/>
      <c r="AT1671" s="130"/>
      <c r="AU1671" s="130"/>
      <c r="AV1671" s="130"/>
      <c r="AW1671" s="130"/>
      <c r="AX1671" s="131"/>
    </row>
    <row r="1672" spans="1:113" ht="12" customHeight="1">
      <c r="A1672" s="43"/>
      <c r="B1672" s="129"/>
      <c r="C1672" s="130"/>
      <c r="D1672" s="130"/>
      <c r="E1672" s="130"/>
      <c r="F1672" s="130"/>
      <c r="G1672" s="130"/>
      <c r="H1672" s="130"/>
      <c r="I1672" s="130"/>
      <c r="J1672" s="130"/>
      <c r="K1672" s="130"/>
      <c r="L1672" s="130"/>
      <c r="M1672" s="130"/>
      <c r="N1672" s="130"/>
      <c r="O1672" s="130"/>
      <c r="P1672" s="130"/>
      <c r="Q1672" s="130"/>
      <c r="R1672" s="130"/>
      <c r="S1672" s="130"/>
      <c r="T1672" s="130"/>
      <c r="U1672" s="130"/>
      <c r="V1672" s="130"/>
      <c r="W1672" s="130"/>
      <c r="X1672" s="130"/>
      <c r="Y1672" s="130"/>
      <c r="Z1672" s="130"/>
      <c r="AA1672" s="130"/>
      <c r="AB1672" s="130"/>
      <c r="AC1672" s="130"/>
      <c r="AD1672" s="130"/>
      <c r="AE1672" s="130"/>
      <c r="AF1672" s="130"/>
      <c r="AG1672" s="130"/>
      <c r="AH1672" s="130"/>
      <c r="AI1672" s="130"/>
      <c r="AJ1672" s="130"/>
      <c r="AK1672" s="130"/>
      <c r="AL1672" s="130"/>
      <c r="AM1672" s="130"/>
      <c r="AN1672" s="130"/>
      <c r="AO1672" s="130"/>
      <c r="AP1672" s="130"/>
      <c r="AQ1672" s="130"/>
      <c r="AR1672" s="130"/>
      <c r="AS1672" s="130"/>
      <c r="AT1672" s="130"/>
      <c r="AU1672" s="130"/>
      <c r="AV1672" s="130"/>
      <c r="AW1672" s="130"/>
      <c r="AX1672" s="131"/>
    </row>
    <row r="1673" spans="1:113" ht="12" customHeight="1">
      <c r="A1673" s="43"/>
      <c r="B1673" s="129"/>
      <c r="C1673" s="130"/>
      <c r="D1673" s="130"/>
      <c r="E1673" s="130"/>
      <c r="F1673" s="130"/>
      <c r="G1673" s="130"/>
      <c r="H1673" s="130"/>
      <c r="I1673" s="130"/>
      <c r="J1673" s="130"/>
      <c r="K1673" s="130"/>
      <c r="L1673" s="130"/>
      <c r="M1673" s="130"/>
      <c r="N1673" s="130"/>
      <c r="O1673" s="130"/>
      <c r="P1673" s="130"/>
      <c r="Q1673" s="130"/>
      <c r="R1673" s="130"/>
      <c r="S1673" s="130"/>
      <c r="T1673" s="130"/>
      <c r="U1673" s="130"/>
      <c r="V1673" s="130"/>
      <c r="W1673" s="130"/>
      <c r="X1673" s="130"/>
      <c r="Y1673" s="130"/>
      <c r="Z1673" s="130"/>
      <c r="AA1673" s="130"/>
      <c r="AB1673" s="130"/>
      <c r="AC1673" s="130"/>
      <c r="AD1673" s="130"/>
      <c r="AE1673" s="130"/>
      <c r="AF1673" s="130"/>
      <c r="AG1673" s="130"/>
      <c r="AH1673" s="130"/>
      <c r="AI1673" s="130"/>
      <c r="AJ1673" s="130"/>
      <c r="AK1673" s="130"/>
      <c r="AL1673" s="130"/>
      <c r="AM1673" s="130"/>
      <c r="AN1673" s="130"/>
      <c r="AO1673" s="130"/>
      <c r="AP1673" s="130"/>
      <c r="AQ1673" s="130"/>
      <c r="AR1673" s="130"/>
      <c r="AS1673" s="130"/>
      <c r="AT1673" s="130"/>
      <c r="AU1673" s="130"/>
      <c r="AV1673" s="130"/>
      <c r="AW1673" s="130"/>
      <c r="AX1673" s="131"/>
    </row>
    <row r="1674" spans="1:113" ht="15" thickBot="1">
      <c r="A1674" s="52"/>
      <c r="B1674" s="53"/>
      <c r="C1674" s="54"/>
      <c r="D1674" s="54"/>
      <c r="E1674" s="54"/>
      <c r="F1674" s="54"/>
      <c r="G1674" s="54"/>
      <c r="H1674" s="54"/>
      <c r="I1674" s="54"/>
      <c r="J1674" s="54"/>
      <c r="K1674" s="54"/>
      <c r="L1674" s="54"/>
      <c r="M1674" s="54"/>
      <c r="N1674" s="54"/>
      <c r="O1674" s="54"/>
      <c r="P1674" s="54"/>
      <c r="Q1674" s="54"/>
      <c r="R1674" s="54"/>
      <c r="S1674" s="54"/>
      <c r="T1674" s="54"/>
      <c r="U1674" s="54"/>
      <c r="V1674" s="54"/>
      <c r="W1674" s="54"/>
      <c r="X1674" s="54"/>
      <c r="Y1674" s="54"/>
      <c r="Z1674" s="54"/>
      <c r="AA1674" s="54"/>
      <c r="AB1674" s="54"/>
      <c r="AC1674" s="54"/>
      <c r="AD1674" s="54"/>
      <c r="AE1674" s="54"/>
      <c r="AF1674" s="54"/>
      <c r="AG1674" s="54"/>
      <c r="AH1674" s="54"/>
      <c r="AI1674" s="54"/>
      <c r="AJ1674" s="54"/>
      <c r="AK1674" s="54"/>
      <c r="AL1674" s="54"/>
      <c r="AM1674" s="54"/>
      <c r="AN1674" s="54"/>
      <c r="AO1674" s="54"/>
      <c r="AP1674" s="54"/>
      <c r="AQ1674" s="54"/>
      <c r="AR1674" s="54"/>
      <c r="AS1674" s="54"/>
      <c r="AT1674" s="54"/>
      <c r="AU1674" s="54"/>
      <c r="AV1674" s="54"/>
      <c r="AW1674" s="54"/>
      <c r="AX1674" s="55"/>
    </row>
    <row r="1675" spans="1:113">
      <c r="B1675" s="56"/>
    </row>
    <row r="1676" spans="1:113" ht="15" thickBot="1">
      <c r="A1676" s="46"/>
      <c r="B1676" s="45" t="s">
        <v>245</v>
      </c>
      <c r="C1676" s="43"/>
      <c r="D1676" s="43"/>
      <c r="E1676" s="43"/>
      <c r="F1676" s="43"/>
      <c r="G1676" s="43"/>
      <c r="H1676" s="43"/>
      <c r="I1676" s="43"/>
      <c r="J1676" s="43"/>
      <c r="K1676" s="43"/>
      <c r="L1676" s="44"/>
      <c r="M1676" s="44"/>
      <c r="N1676" s="44"/>
      <c r="O1676" s="44"/>
      <c r="P1676" s="43"/>
      <c r="Q1676" s="43"/>
      <c r="R1676" s="43"/>
      <c r="S1676" s="43"/>
      <c r="T1676" s="43"/>
      <c r="U1676" s="43"/>
      <c r="V1676" s="45"/>
      <c r="W1676" s="45"/>
      <c r="X1676" s="45"/>
      <c r="Y1676" s="45"/>
      <c r="Z1676" s="45"/>
      <c r="AA1676" s="45"/>
      <c r="AB1676" s="45"/>
      <c r="AC1676" s="45"/>
      <c r="AD1676" s="45"/>
      <c r="AE1676" s="45"/>
      <c r="AF1676" s="45"/>
      <c r="AG1676" s="45"/>
      <c r="AH1676" s="45"/>
      <c r="AI1676" s="45"/>
      <c r="AJ1676" s="45"/>
      <c r="AK1676" s="45"/>
      <c r="AL1676" s="45"/>
      <c r="AM1676" s="45"/>
      <c r="AN1676" s="45"/>
      <c r="AO1676" s="45"/>
      <c r="AP1676" s="45"/>
      <c r="AQ1676" s="45"/>
      <c r="AR1676" s="45"/>
      <c r="AS1676" s="45"/>
      <c r="AT1676" s="45"/>
      <c r="AU1676" s="45"/>
      <c r="AV1676" s="45"/>
      <c r="AW1676" s="45"/>
      <c r="AX1676" s="45"/>
      <c r="DI1676" s="41"/>
    </row>
    <row r="1677" spans="1:113" ht="14.25">
      <c r="A1677" s="43"/>
      <c r="B1677" s="47"/>
      <c r="C1677" s="42"/>
      <c r="D1677" s="42"/>
      <c r="E1677" s="42"/>
      <c r="F1677" s="42"/>
      <c r="G1677" s="42"/>
      <c r="H1677" s="42"/>
      <c r="I1677" s="42"/>
      <c r="J1677" s="42"/>
      <c r="K1677" s="42"/>
      <c r="L1677" s="48"/>
      <c r="M1677" s="48"/>
      <c r="N1677" s="48"/>
      <c r="O1677" s="48"/>
      <c r="P1677" s="42"/>
      <c r="Q1677" s="42"/>
      <c r="R1677" s="42"/>
      <c r="S1677" s="42"/>
      <c r="T1677" s="42"/>
      <c r="U1677" s="42"/>
      <c r="V1677" s="49"/>
      <c r="W1677" s="49"/>
      <c r="X1677" s="49"/>
      <c r="Y1677" s="49"/>
      <c r="Z1677" s="49"/>
      <c r="AA1677" s="49"/>
      <c r="AB1677" s="49"/>
      <c r="AC1677" s="49"/>
      <c r="AD1677" s="49"/>
      <c r="AE1677" s="49"/>
      <c r="AF1677" s="49"/>
      <c r="AG1677" s="49"/>
      <c r="AH1677" s="49"/>
      <c r="AI1677" s="49"/>
      <c r="AJ1677" s="49"/>
      <c r="AK1677" s="49"/>
      <c r="AL1677" s="49"/>
      <c r="AM1677" s="49"/>
      <c r="AN1677" s="49"/>
      <c r="AO1677" s="49"/>
      <c r="AP1677" s="49"/>
      <c r="AQ1677" s="49"/>
      <c r="AR1677" s="49"/>
      <c r="AS1677" s="49"/>
      <c r="AT1677" s="49"/>
      <c r="AU1677" s="49"/>
      <c r="AV1677" s="49"/>
      <c r="AW1677" s="49"/>
      <c r="AX1677" s="50"/>
    </row>
    <row r="1678" spans="1:113" ht="12" customHeight="1">
      <c r="A1678" s="43"/>
      <c r="B1678" s="129" t="s">
        <v>560</v>
      </c>
      <c r="C1678" s="130"/>
      <c r="D1678" s="130"/>
      <c r="E1678" s="130"/>
      <c r="F1678" s="130"/>
      <c r="G1678" s="130"/>
      <c r="H1678" s="130"/>
      <c r="I1678" s="130"/>
      <c r="J1678" s="130"/>
      <c r="K1678" s="130"/>
      <c r="L1678" s="130"/>
      <c r="M1678" s="130"/>
      <c r="N1678" s="130"/>
      <c r="O1678" s="130"/>
      <c r="P1678" s="130"/>
      <c r="Q1678" s="130"/>
      <c r="R1678" s="130"/>
      <c r="S1678" s="130"/>
      <c r="T1678" s="130"/>
      <c r="U1678" s="130"/>
      <c r="V1678" s="130"/>
      <c r="W1678" s="130"/>
      <c r="X1678" s="130"/>
      <c r="Y1678" s="130"/>
      <c r="Z1678" s="130"/>
      <c r="AA1678" s="130"/>
      <c r="AB1678" s="130"/>
      <c r="AC1678" s="130"/>
      <c r="AD1678" s="130"/>
      <c r="AE1678" s="130"/>
      <c r="AF1678" s="130"/>
      <c r="AG1678" s="130"/>
      <c r="AH1678" s="130"/>
      <c r="AI1678" s="130"/>
      <c r="AJ1678" s="130"/>
      <c r="AK1678" s="130"/>
      <c r="AL1678" s="130"/>
      <c r="AM1678" s="130"/>
      <c r="AN1678" s="130"/>
      <c r="AO1678" s="130"/>
      <c r="AP1678" s="130"/>
      <c r="AQ1678" s="130"/>
      <c r="AR1678" s="130"/>
      <c r="AS1678" s="130"/>
      <c r="AT1678" s="130"/>
      <c r="AU1678" s="130"/>
      <c r="AV1678" s="130"/>
      <c r="AW1678" s="130"/>
      <c r="AX1678" s="131"/>
    </row>
    <row r="1679" spans="1:113" ht="12" customHeight="1">
      <c r="A1679" s="43"/>
      <c r="B1679" s="129"/>
      <c r="C1679" s="130"/>
      <c r="D1679" s="130"/>
      <c r="E1679" s="130"/>
      <c r="F1679" s="130"/>
      <c r="G1679" s="130"/>
      <c r="H1679" s="130"/>
      <c r="I1679" s="130"/>
      <c r="J1679" s="130"/>
      <c r="K1679" s="130"/>
      <c r="L1679" s="130"/>
      <c r="M1679" s="130"/>
      <c r="N1679" s="130"/>
      <c r="O1679" s="130"/>
      <c r="P1679" s="130"/>
      <c r="Q1679" s="130"/>
      <c r="R1679" s="130"/>
      <c r="S1679" s="130"/>
      <c r="T1679" s="130"/>
      <c r="U1679" s="130"/>
      <c r="V1679" s="130"/>
      <c r="W1679" s="130"/>
      <c r="X1679" s="130"/>
      <c r="Y1679" s="130"/>
      <c r="Z1679" s="130"/>
      <c r="AA1679" s="130"/>
      <c r="AB1679" s="130"/>
      <c r="AC1679" s="130"/>
      <c r="AD1679" s="130"/>
      <c r="AE1679" s="130"/>
      <c r="AF1679" s="130"/>
      <c r="AG1679" s="130"/>
      <c r="AH1679" s="130"/>
      <c r="AI1679" s="130"/>
      <c r="AJ1679" s="130"/>
      <c r="AK1679" s="130"/>
      <c r="AL1679" s="130"/>
      <c r="AM1679" s="130"/>
      <c r="AN1679" s="130"/>
      <c r="AO1679" s="130"/>
      <c r="AP1679" s="130"/>
      <c r="AQ1679" s="130"/>
      <c r="AR1679" s="130"/>
      <c r="AS1679" s="130"/>
      <c r="AT1679" s="130"/>
      <c r="AU1679" s="130"/>
      <c r="AV1679" s="130"/>
      <c r="AW1679" s="130"/>
      <c r="AX1679" s="131"/>
      <c r="BC1679" s="51"/>
    </row>
    <row r="1680" spans="1:113" ht="12" customHeight="1">
      <c r="A1680" s="43"/>
      <c r="B1680" s="129"/>
      <c r="C1680" s="130"/>
      <c r="D1680" s="130"/>
      <c r="E1680" s="130"/>
      <c r="F1680" s="130"/>
      <c r="G1680" s="130"/>
      <c r="H1680" s="130"/>
      <c r="I1680" s="130"/>
      <c r="J1680" s="130"/>
      <c r="K1680" s="130"/>
      <c r="L1680" s="130"/>
      <c r="M1680" s="130"/>
      <c r="N1680" s="130"/>
      <c r="O1680" s="130"/>
      <c r="P1680" s="130"/>
      <c r="Q1680" s="130"/>
      <c r="R1680" s="130"/>
      <c r="S1680" s="130"/>
      <c r="T1680" s="130"/>
      <c r="U1680" s="130"/>
      <c r="V1680" s="130"/>
      <c r="W1680" s="130"/>
      <c r="X1680" s="130"/>
      <c r="Y1680" s="130"/>
      <c r="Z1680" s="130"/>
      <c r="AA1680" s="130"/>
      <c r="AB1680" s="130"/>
      <c r="AC1680" s="130"/>
      <c r="AD1680" s="130"/>
      <c r="AE1680" s="130"/>
      <c r="AF1680" s="130"/>
      <c r="AG1680" s="130"/>
      <c r="AH1680" s="130"/>
      <c r="AI1680" s="130"/>
      <c r="AJ1680" s="130"/>
      <c r="AK1680" s="130"/>
      <c r="AL1680" s="130"/>
      <c r="AM1680" s="130"/>
      <c r="AN1680" s="130"/>
      <c r="AO1680" s="130"/>
      <c r="AP1680" s="130"/>
      <c r="AQ1680" s="130"/>
      <c r="AR1680" s="130"/>
      <c r="AS1680" s="130"/>
      <c r="AT1680" s="130"/>
      <c r="AU1680" s="130"/>
      <c r="AV1680" s="130"/>
      <c r="AW1680" s="130"/>
      <c r="AX1680" s="131"/>
    </row>
    <row r="1681" spans="1:251" ht="12" customHeight="1">
      <c r="A1681" s="43"/>
      <c r="B1681" s="129"/>
      <c r="C1681" s="130"/>
      <c r="D1681" s="130"/>
      <c r="E1681" s="130"/>
      <c r="F1681" s="130"/>
      <c r="G1681" s="130"/>
      <c r="H1681" s="130"/>
      <c r="I1681" s="130"/>
      <c r="J1681" s="130"/>
      <c r="K1681" s="130"/>
      <c r="L1681" s="130"/>
      <c r="M1681" s="130"/>
      <c r="N1681" s="130"/>
      <c r="O1681" s="130"/>
      <c r="P1681" s="130"/>
      <c r="Q1681" s="130"/>
      <c r="R1681" s="130"/>
      <c r="S1681" s="130"/>
      <c r="T1681" s="130"/>
      <c r="U1681" s="130"/>
      <c r="V1681" s="130"/>
      <c r="W1681" s="130"/>
      <c r="X1681" s="130"/>
      <c r="Y1681" s="130"/>
      <c r="Z1681" s="130"/>
      <c r="AA1681" s="130"/>
      <c r="AB1681" s="130"/>
      <c r="AC1681" s="130"/>
      <c r="AD1681" s="130"/>
      <c r="AE1681" s="130"/>
      <c r="AF1681" s="130"/>
      <c r="AG1681" s="130"/>
      <c r="AH1681" s="130"/>
      <c r="AI1681" s="130"/>
      <c r="AJ1681" s="130"/>
      <c r="AK1681" s="130"/>
      <c r="AL1681" s="130"/>
      <c r="AM1681" s="130"/>
      <c r="AN1681" s="130"/>
      <c r="AO1681" s="130"/>
      <c r="AP1681" s="130"/>
      <c r="AQ1681" s="130"/>
      <c r="AR1681" s="130"/>
      <c r="AS1681" s="130"/>
      <c r="AT1681" s="130"/>
      <c r="AU1681" s="130"/>
      <c r="AV1681" s="130"/>
      <c r="AW1681" s="130"/>
      <c r="AX1681" s="131"/>
    </row>
    <row r="1682" spans="1:251" ht="12" customHeight="1">
      <c r="A1682" s="43"/>
      <c r="B1682" s="129"/>
      <c r="C1682" s="130"/>
      <c r="D1682" s="130"/>
      <c r="E1682" s="130"/>
      <c r="F1682" s="130"/>
      <c r="G1682" s="130"/>
      <c r="H1682" s="130"/>
      <c r="I1682" s="130"/>
      <c r="J1682" s="130"/>
      <c r="K1682" s="130"/>
      <c r="L1682" s="130"/>
      <c r="M1682" s="130"/>
      <c r="N1682" s="130"/>
      <c r="O1682" s="130"/>
      <c r="P1682" s="130"/>
      <c r="Q1682" s="130"/>
      <c r="R1682" s="130"/>
      <c r="S1682" s="130"/>
      <c r="T1682" s="130"/>
      <c r="U1682" s="130"/>
      <c r="V1682" s="130"/>
      <c r="W1682" s="130"/>
      <c r="X1682" s="130"/>
      <c r="Y1682" s="130"/>
      <c r="Z1682" s="130"/>
      <c r="AA1682" s="130"/>
      <c r="AB1682" s="130"/>
      <c r="AC1682" s="130"/>
      <c r="AD1682" s="130"/>
      <c r="AE1682" s="130"/>
      <c r="AF1682" s="130"/>
      <c r="AG1682" s="130"/>
      <c r="AH1682" s="130"/>
      <c r="AI1682" s="130"/>
      <c r="AJ1682" s="130"/>
      <c r="AK1682" s="130"/>
      <c r="AL1682" s="130"/>
      <c r="AM1682" s="130"/>
      <c r="AN1682" s="130"/>
      <c r="AO1682" s="130"/>
      <c r="AP1682" s="130"/>
      <c r="AQ1682" s="130"/>
      <c r="AR1682" s="130"/>
      <c r="AS1682" s="130"/>
      <c r="AT1682" s="130"/>
      <c r="AU1682" s="130"/>
      <c r="AV1682" s="130"/>
      <c r="AW1682" s="130"/>
      <c r="AX1682" s="131"/>
    </row>
    <row r="1683" spans="1:251" ht="15" thickBot="1">
      <c r="A1683" s="52"/>
      <c r="B1683" s="53"/>
      <c r="C1683" s="54"/>
      <c r="D1683" s="54"/>
      <c r="E1683" s="54"/>
      <c r="F1683" s="54"/>
      <c r="G1683" s="54"/>
      <c r="H1683" s="54"/>
      <c r="I1683" s="54"/>
      <c r="J1683" s="54"/>
      <c r="K1683" s="54"/>
      <c r="L1683" s="54"/>
      <c r="M1683" s="54"/>
      <c r="N1683" s="54"/>
      <c r="O1683" s="54"/>
      <c r="P1683" s="54"/>
      <c r="Q1683" s="54"/>
      <c r="R1683" s="54"/>
      <c r="S1683" s="54"/>
      <c r="T1683" s="54"/>
      <c r="U1683" s="54"/>
      <c r="V1683" s="54"/>
      <c r="W1683" s="54"/>
      <c r="X1683" s="54"/>
      <c r="Y1683" s="54"/>
      <c r="Z1683" s="54"/>
      <c r="AA1683" s="54"/>
      <c r="AB1683" s="54"/>
      <c r="AC1683" s="54"/>
      <c r="AD1683" s="54"/>
      <c r="AE1683" s="54"/>
      <c r="AF1683" s="54"/>
      <c r="AG1683" s="54"/>
      <c r="AH1683" s="54"/>
      <c r="AI1683" s="54"/>
      <c r="AJ1683" s="54"/>
      <c r="AK1683" s="54"/>
      <c r="AL1683" s="54"/>
      <c r="AM1683" s="54"/>
      <c r="AN1683" s="54"/>
      <c r="AO1683" s="54"/>
      <c r="AP1683" s="54"/>
      <c r="AQ1683" s="54"/>
      <c r="AR1683" s="54"/>
      <c r="AS1683" s="54"/>
      <c r="AT1683" s="54"/>
      <c r="AU1683" s="54"/>
      <c r="AV1683" s="54"/>
      <c r="AW1683" s="54"/>
      <c r="AX1683" s="55"/>
    </row>
    <row r="1684" spans="1:251">
      <c r="B1684" s="56"/>
    </row>
    <row r="1685" spans="1:251" ht="14.25">
      <c r="B1685" s="45" t="s">
        <v>247</v>
      </c>
      <c r="C1685" s="43"/>
      <c r="D1685" s="43"/>
      <c r="E1685" s="43"/>
      <c r="F1685" s="43"/>
      <c r="G1685" s="43"/>
      <c r="H1685" s="43"/>
      <c r="I1685" s="43"/>
      <c r="J1685" s="43"/>
      <c r="K1685" s="43"/>
      <c r="L1685" s="44"/>
      <c r="M1685" s="44"/>
      <c r="N1685" s="44"/>
      <c r="O1685" s="44"/>
      <c r="P1685" s="43"/>
      <c r="Q1685" s="43"/>
      <c r="R1685" s="43"/>
      <c r="S1685" s="43"/>
      <c r="T1685" s="43"/>
      <c r="U1685" s="43"/>
      <c r="V1685" s="45"/>
      <c r="W1685" s="45"/>
      <c r="X1685" s="45"/>
      <c r="Y1685" s="45"/>
      <c r="Z1685" s="45"/>
      <c r="AA1685" s="45"/>
      <c r="AB1685" s="45"/>
      <c r="AC1685" s="45"/>
      <c r="AD1685" s="45"/>
      <c r="AE1685" s="45"/>
      <c r="AF1685" s="45"/>
      <c r="AG1685" s="45"/>
      <c r="AH1685" s="45"/>
      <c r="AI1685" s="45"/>
      <c r="AJ1685" s="45"/>
      <c r="AK1685" s="45"/>
      <c r="AL1685" s="45"/>
      <c r="AM1685" s="45"/>
      <c r="AN1685" s="45"/>
      <c r="AO1685" s="45"/>
      <c r="AP1685" s="45"/>
      <c r="AQ1685" s="45"/>
      <c r="AR1685" s="45"/>
      <c r="AS1685" s="45"/>
      <c r="AT1685" s="45"/>
      <c r="AU1685" s="45"/>
      <c r="AV1685" s="45"/>
      <c r="AW1685" s="45"/>
      <c r="AX1685" s="45"/>
    </row>
    <row r="1686" spans="1:251" ht="15" thickBot="1">
      <c r="B1686" s="43"/>
      <c r="C1686" s="43"/>
      <c r="D1686" s="43"/>
      <c r="E1686" s="43"/>
      <c r="F1686" s="43"/>
      <c r="G1686" s="43"/>
      <c r="H1686" s="43"/>
      <c r="I1686" s="43"/>
      <c r="J1686" s="43"/>
      <c r="K1686" s="43"/>
      <c r="L1686" s="44"/>
      <c r="M1686" s="44"/>
      <c r="N1686" s="44"/>
      <c r="O1686" s="44"/>
      <c r="P1686" s="43"/>
      <c r="Q1686" s="43"/>
      <c r="R1686" s="43"/>
      <c r="S1686" s="43"/>
      <c r="T1686" s="43"/>
      <c r="U1686" s="43"/>
      <c r="V1686" s="45"/>
      <c r="W1686" s="45"/>
      <c r="X1686" s="45"/>
      <c r="Y1686" s="45"/>
      <c r="Z1686" s="45"/>
      <c r="AA1686" s="45"/>
      <c r="AB1686" s="45"/>
      <c r="AC1686" s="45"/>
      <c r="AD1686" s="45"/>
      <c r="AE1686" s="45"/>
      <c r="AF1686" s="45"/>
      <c r="AG1686" s="45"/>
      <c r="AH1686" s="45"/>
      <c r="AI1686" s="45"/>
      <c r="AJ1686" s="45"/>
      <c r="AK1686" s="45"/>
      <c r="AL1686" s="45"/>
      <c r="AM1686" s="45"/>
      <c r="AN1686" s="45"/>
      <c r="AO1686" s="45"/>
      <c r="AP1686" s="45"/>
      <c r="AQ1686" s="45"/>
      <c r="AR1686" s="45"/>
      <c r="AS1686" s="45"/>
      <c r="AT1686" s="45"/>
      <c r="AU1686" s="45"/>
      <c r="AV1686" s="45"/>
      <c r="AW1686" s="45"/>
      <c r="AX1686" s="57" t="s">
        <v>248</v>
      </c>
    </row>
    <row r="1687" spans="1:251" s="51" customFormat="1" ht="13.5" customHeight="1">
      <c r="A1687" s="43"/>
      <c r="B1687" s="132" t="s">
        <v>249</v>
      </c>
      <c r="C1687" s="133"/>
      <c r="D1687" s="133"/>
      <c r="E1687" s="133"/>
      <c r="F1687" s="133"/>
      <c r="G1687" s="133"/>
      <c r="H1687" s="133"/>
      <c r="I1687" s="133"/>
      <c r="J1687" s="133"/>
      <c r="K1687" s="133"/>
      <c r="L1687" s="133"/>
      <c r="M1687" s="133"/>
      <c r="N1687" s="133"/>
      <c r="O1687" s="133"/>
      <c r="P1687" s="133"/>
      <c r="Q1687" s="133"/>
      <c r="R1687" s="133"/>
      <c r="S1687" s="133"/>
      <c r="T1687" s="133"/>
      <c r="U1687" s="133"/>
      <c r="V1687" s="133"/>
      <c r="W1687" s="133"/>
      <c r="X1687" s="133"/>
      <c r="Y1687" s="133"/>
      <c r="Z1687" s="134"/>
      <c r="AA1687" s="138" t="s">
        <v>250</v>
      </c>
      <c r="AB1687" s="133"/>
      <c r="AC1687" s="133"/>
      <c r="AD1687" s="133"/>
      <c r="AE1687" s="133"/>
      <c r="AF1687" s="133"/>
      <c r="AG1687" s="133"/>
      <c r="AH1687" s="133"/>
      <c r="AI1687" s="134"/>
      <c r="AJ1687" s="138" t="s">
        <v>251</v>
      </c>
      <c r="AK1687" s="133"/>
      <c r="AL1687" s="133"/>
      <c r="AM1687" s="133"/>
      <c r="AN1687" s="133"/>
      <c r="AO1687" s="133"/>
      <c r="AP1687" s="133"/>
      <c r="AQ1687" s="133"/>
      <c r="AR1687" s="134"/>
      <c r="AS1687" s="138" t="s">
        <v>252</v>
      </c>
      <c r="AT1687" s="133"/>
      <c r="AU1687" s="133"/>
      <c r="AV1687" s="133"/>
      <c r="AW1687" s="133"/>
      <c r="AX1687" s="140"/>
      <c r="AY1687" s="37"/>
      <c r="AZ1687" s="37"/>
      <c r="BA1687" s="37"/>
      <c r="BB1687" s="37"/>
      <c r="BC1687" s="37"/>
      <c r="BD1687" s="37"/>
      <c r="BE1687" s="37"/>
      <c r="BF1687" s="37"/>
      <c r="BG1687" s="37"/>
      <c r="BH1687" s="37"/>
      <c r="BI1687" s="37"/>
      <c r="BJ1687" s="37"/>
      <c r="BK1687" s="37"/>
      <c r="BL1687" s="37"/>
      <c r="BM1687" s="37"/>
      <c r="BN1687" s="37"/>
      <c r="BO1687" s="37"/>
      <c r="BP1687" s="37"/>
      <c r="BQ1687" s="37"/>
      <c r="BR1687" s="37"/>
      <c r="BS1687" s="37"/>
      <c r="BT1687" s="37"/>
      <c r="BU1687" s="37"/>
      <c r="BV1687" s="37"/>
      <c r="BW1687" s="37"/>
      <c r="BX1687" s="37"/>
      <c r="BY1687" s="37"/>
      <c r="BZ1687" s="37"/>
      <c r="CA1687" s="37"/>
      <c r="CB1687" s="37"/>
      <c r="CC1687" s="37"/>
      <c r="CD1687" s="37"/>
      <c r="CE1687" s="37"/>
      <c r="CF1687" s="37"/>
      <c r="CG1687" s="37"/>
      <c r="CH1687" s="37"/>
      <c r="CI1687" s="37"/>
      <c r="CJ1687" s="37"/>
      <c r="CK1687" s="37"/>
      <c r="CL1687" s="37"/>
      <c r="CM1687" s="37"/>
      <c r="CN1687" s="37"/>
      <c r="CO1687" s="37"/>
      <c r="CP1687" s="37"/>
      <c r="CQ1687" s="37"/>
      <c r="CR1687" s="37"/>
      <c r="CS1687" s="37"/>
      <c r="CT1687" s="37"/>
      <c r="CU1687" s="37"/>
      <c r="CV1687" s="37"/>
      <c r="CW1687" s="37"/>
      <c r="CX1687" s="37"/>
      <c r="CY1687" s="37"/>
      <c r="CZ1687" s="37"/>
      <c r="DA1687" s="37"/>
      <c r="DB1687" s="37"/>
      <c r="DC1687" s="37"/>
      <c r="DD1687" s="37"/>
      <c r="DE1687" s="37"/>
      <c r="DF1687" s="37"/>
      <c r="DG1687" s="37"/>
      <c r="DH1687" s="37"/>
      <c r="DI1687" s="37"/>
      <c r="DJ1687" s="37"/>
      <c r="DK1687" s="37"/>
      <c r="DL1687" s="37"/>
      <c r="DM1687" s="37"/>
      <c r="DN1687" s="37"/>
      <c r="DO1687" s="37"/>
      <c r="DP1687" s="37"/>
      <c r="DQ1687" s="37"/>
      <c r="DR1687" s="37"/>
      <c r="DS1687" s="37"/>
      <c r="DT1687" s="37"/>
      <c r="DU1687" s="37"/>
      <c r="DV1687" s="37"/>
      <c r="DW1687" s="37"/>
      <c r="DX1687" s="37"/>
      <c r="DY1687" s="37"/>
      <c r="DZ1687" s="37"/>
      <c r="EA1687" s="37"/>
      <c r="EB1687" s="37"/>
      <c r="EC1687" s="37"/>
      <c r="ED1687" s="37"/>
      <c r="EE1687" s="37"/>
      <c r="EF1687" s="37"/>
      <c r="EG1687" s="37"/>
      <c r="EH1687" s="37"/>
      <c r="EI1687" s="37"/>
      <c r="EJ1687" s="37"/>
      <c r="EK1687" s="37"/>
      <c r="EL1687" s="37"/>
      <c r="EM1687" s="37"/>
      <c r="EN1687" s="37"/>
      <c r="EO1687" s="37"/>
      <c r="EP1687" s="37"/>
      <c r="EQ1687" s="37"/>
      <c r="ER1687" s="37"/>
      <c r="ES1687" s="37"/>
      <c r="ET1687" s="37"/>
      <c r="EU1687" s="37"/>
      <c r="EV1687" s="37"/>
      <c r="EW1687" s="37"/>
      <c r="EX1687" s="37"/>
      <c r="EY1687" s="37"/>
      <c r="EZ1687" s="37"/>
      <c r="FA1687" s="37"/>
      <c r="FB1687" s="37"/>
      <c r="FC1687" s="37"/>
      <c r="FD1687" s="37"/>
      <c r="FE1687" s="37"/>
      <c r="FF1687" s="37"/>
      <c r="FG1687" s="37"/>
      <c r="FH1687" s="37"/>
      <c r="FI1687" s="37"/>
      <c r="FJ1687" s="37"/>
      <c r="FK1687" s="37"/>
      <c r="FL1687" s="37"/>
      <c r="FM1687" s="37"/>
      <c r="FN1687" s="37"/>
      <c r="FO1687" s="37"/>
      <c r="FP1687" s="37"/>
      <c r="FQ1687" s="37"/>
      <c r="FR1687" s="37"/>
      <c r="FS1687" s="37"/>
      <c r="FT1687" s="37"/>
      <c r="FU1687" s="37"/>
      <c r="FV1687" s="37"/>
      <c r="FW1687" s="37"/>
      <c r="FX1687" s="37"/>
      <c r="FY1687" s="37"/>
      <c r="FZ1687" s="37"/>
      <c r="GA1687" s="37"/>
      <c r="GB1687" s="37"/>
      <c r="GC1687" s="37"/>
      <c r="GD1687" s="37"/>
      <c r="GE1687" s="37"/>
      <c r="GF1687" s="37"/>
      <c r="GG1687" s="37"/>
      <c r="GH1687" s="37"/>
      <c r="GI1687" s="37"/>
      <c r="GJ1687" s="37"/>
      <c r="GK1687" s="37"/>
      <c r="GL1687" s="37"/>
      <c r="GM1687" s="37"/>
      <c r="GN1687" s="37"/>
      <c r="GO1687" s="37"/>
      <c r="GP1687" s="37"/>
      <c r="GQ1687" s="37"/>
      <c r="GR1687" s="37"/>
      <c r="GS1687" s="37"/>
      <c r="GT1687" s="37"/>
      <c r="GU1687" s="37"/>
      <c r="GV1687" s="37"/>
      <c r="GW1687" s="37"/>
      <c r="GX1687" s="37"/>
      <c r="GY1687" s="37"/>
      <c r="GZ1687" s="37"/>
      <c r="HA1687" s="37"/>
      <c r="HB1687" s="37"/>
      <c r="HC1687" s="37"/>
      <c r="HD1687" s="37"/>
      <c r="HE1687" s="37"/>
      <c r="HF1687" s="37"/>
      <c r="HG1687" s="37"/>
      <c r="HH1687" s="37"/>
      <c r="HI1687" s="37"/>
      <c r="HJ1687" s="37"/>
      <c r="HK1687" s="37"/>
      <c r="HL1687" s="37"/>
      <c r="HM1687" s="37"/>
      <c r="HN1687" s="37"/>
      <c r="HO1687" s="37"/>
      <c r="HP1687" s="37"/>
      <c r="HQ1687" s="37"/>
      <c r="HR1687" s="37"/>
      <c r="HS1687" s="37"/>
      <c r="HT1687" s="37"/>
      <c r="HU1687" s="37"/>
      <c r="HV1687" s="37"/>
      <c r="HW1687" s="37"/>
      <c r="HX1687" s="37"/>
      <c r="HY1687" s="37"/>
      <c r="HZ1687" s="37"/>
      <c r="IA1687" s="37"/>
      <c r="IB1687" s="37"/>
      <c r="IC1687" s="37"/>
      <c r="ID1687" s="37"/>
      <c r="IE1687" s="37"/>
      <c r="IF1687" s="37"/>
      <c r="IG1687" s="37"/>
      <c r="IH1687" s="37"/>
      <c r="II1687" s="37"/>
      <c r="IJ1687" s="37"/>
      <c r="IK1687" s="37"/>
      <c r="IL1687" s="37"/>
      <c r="IM1687" s="37"/>
      <c r="IN1687" s="37"/>
      <c r="IO1687" s="37"/>
      <c r="IP1687" s="37"/>
      <c r="IQ1687" s="37"/>
    </row>
    <row r="1688" spans="1:251" s="51" customFormat="1" ht="13.5">
      <c r="A1688" s="43"/>
      <c r="B1688" s="135"/>
      <c r="C1688" s="136"/>
      <c r="D1688" s="136"/>
      <c r="E1688" s="136"/>
      <c r="F1688" s="136"/>
      <c r="G1688" s="136"/>
      <c r="H1688" s="136"/>
      <c r="I1688" s="136"/>
      <c r="J1688" s="136"/>
      <c r="K1688" s="136"/>
      <c r="L1688" s="136"/>
      <c r="M1688" s="136"/>
      <c r="N1688" s="136"/>
      <c r="O1688" s="136"/>
      <c r="P1688" s="136"/>
      <c r="Q1688" s="136"/>
      <c r="R1688" s="136"/>
      <c r="S1688" s="136"/>
      <c r="T1688" s="136"/>
      <c r="U1688" s="136"/>
      <c r="V1688" s="136"/>
      <c r="W1688" s="136"/>
      <c r="X1688" s="136"/>
      <c r="Y1688" s="136"/>
      <c r="Z1688" s="137"/>
      <c r="AA1688" s="139"/>
      <c r="AB1688" s="136"/>
      <c r="AC1688" s="136"/>
      <c r="AD1688" s="136"/>
      <c r="AE1688" s="136"/>
      <c r="AF1688" s="136"/>
      <c r="AG1688" s="136"/>
      <c r="AH1688" s="136"/>
      <c r="AI1688" s="137"/>
      <c r="AJ1688" s="139"/>
      <c r="AK1688" s="136"/>
      <c r="AL1688" s="136"/>
      <c r="AM1688" s="136"/>
      <c r="AN1688" s="136"/>
      <c r="AO1688" s="136"/>
      <c r="AP1688" s="136"/>
      <c r="AQ1688" s="136"/>
      <c r="AR1688" s="137"/>
      <c r="AS1688" s="139"/>
      <c r="AT1688" s="136"/>
      <c r="AU1688" s="136"/>
      <c r="AV1688" s="136"/>
      <c r="AW1688" s="136"/>
      <c r="AX1688" s="141"/>
      <c r="AY1688" s="37"/>
      <c r="AZ1688" s="37"/>
      <c r="BA1688" s="37"/>
      <c r="BB1688" s="58"/>
      <c r="BC1688" s="59"/>
      <c r="BE1688" s="37"/>
      <c r="BF1688" s="37"/>
      <c r="BG1688" s="37"/>
      <c r="BH1688" s="37"/>
      <c r="BI1688" s="37"/>
      <c r="BJ1688" s="37"/>
      <c r="BK1688" s="37"/>
      <c r="BL1688" s="37"/>
      <c r="BM1688" s="37"/>
      <c r="BN1688" s="37"/>
      <c r="BO1688" s="37"/>
      <c r="BP1688" s="37"/>
      <c r="BQ1688" s="37"/>
      <c r="BR1688" s="37"/>
      <c r="BS1688" s="37"/>
      <c r="BT1688" s="37"/>
      <c r="BU1688" s="37"/>
      <c r="BV1688" s="37"/>
      <c r="BW1688" s="37"/>
      <c r="BX1688" s="37"/>
      <c r="BY1688" s="37"/>
      <c r="BZ1688" s="37"/>
      <c r="CA1688" s="37"/>
      <c r="CB1688" s="37"/>
      <c r="CC1688" s="37"/>
      <c r="CD1688" s="37"/>
      <c r="CE1688" s="37"/>
      <c r="CF1688" s="37"/>
      <c r="CG1688" s="37"/>
      <c r="CH1688" s="37"/>
      <c r="CI1688" s="37"/>
      <c r="CJ1688" s="37"/>
      <c r="CK1688" s="37"/>
      <c r="CL1688" s="37"/>
      <c r="CM1688" s="37"/>
      <c r="CN1688" s="37"/>
      <c r="CO1688" s="37"/>
      <c r="CP1688" s="37"/>
      <c r="CQ1688" s="37"/>
      <c r="CR1688" s="37"/>
      <c r="CS1688" s="37"/>
      <c r="CT1688" s="37"/>
      <c r="CU1688" s="37"/>
      <c r="CV1688" s="37"/>
      <c r="CW1688" s="37"/>
      <c r="CX1688" s="37"/>
      <c r="CY1688" s="37"/>
      <c r="CZ1688" s="37"/>
      <c r="DA1688" s="37"/>
      <c r="DB1688" s="37"/>
      <c r="DC1688" s="37"/>
      <c r="DD1688" s="37"/>
      <c r="DE1688" s="37"/>
      <c r="DF1688" s="37"/>
      <c r="DG1688" s="37"/>
      <c r="DH1688" s="37"/>
      <c r="DI1688" s="37"/>
      <c r="DJ1688" s="37"/>
      <c r="DK1688" s="37"/>
      <c r="DL1688" s="37"/>
      <c r="DM1688" s="37"/>
      <c r="DN1688" s="37"/>
      <c r="DO1688" s="37"/>
      <c r="DP1688" s="37"/>
      <c r="DQ1688" s="37"/>
      <c r="DR1688" s="37"/>
      <c r="DS1688" s="37"/>
      <c r="DT1688" s="37"/>
      <c r="DU1688" s="37"/>
      <c r="DV1688" s="37"/>
      <c r="DW1688" s="37"/>
      <c r="DX1688" s="37"/>
      <c r="DY1688" s="37"/>
      <c r="DZ1688" s="37"/>
      <c r="EA1688" s="37"/>
      <c r="EB1688" s="37"/>
      <c r="EC1688" s="37"/>
      <c r="ED1688" s="37"/>
      <c r="EE1688" s="37"/>
      <c r="EF1688" s="37"/>
      <c r="EG1688" s="37"/>
      <c r="EH1688" s="37"/>
      <c r="EI1688" s="37"/>
      <c r="EJ1688" s="37"/>
      <c r="EK1688" s="37"/>
      <c r="EL1688" s="37"/>
      <c r="EM1688" s="37"/>
      <c r="EN1688" s="37"/>
      <c r="EO1688" s="37"/>
      <c r="EP1688" s="37"/>
      <c r="EQ1688" s="37"/>
      <c r="ER1688" s="37"/>
      <c r="ES1688" s="37"/>
      <c r="ET1688" s="37"/>
      <c r="EU1688" s="37"/>
      <c r="EV1688" s="37"/>
      <c r="EW1688" s="37"/>
      <c r="EX1688" s="37"/>
      <c r="EY1688" s="37"/>
      <c r="EZ1688" s="37"/>
      <c r="FA1688" s="37"/>
      <c r="FB1688" s="37"/>
      <c r="FC1688" s="37"/>
      <c r="FD1688" s="37"/>
      <c r="FE1688" s="37"/>
      <c r="FF1688" s="37"/>
      <c r="FG1688" s="37"/>
      <c r="FH1688" s="37"/>
      <c r="FI1688" s="37"/>
      <c r="FJ1688" s="37"/>
      <c r="FK1688" s="37"/>
      <c r="FL1688" s="37"/>
      <c r="FM1688" s="37"/>
      <c r="FN1688" s="37"/>
      <c r="FO1688" s="37"/>
      <c r="FP1688" s="37"/>
      <c r="FQ1688" s="37"/>
      <c r="FR1688" s="37"/>
      <c r="FS1688" s="37"/>
      <c r="FT1688" s="37"/>
      <c r="FU1688" s="37"/>
      <c r="FV1688" s="37"/>
      <c r="FW1688" s="37"/>
      <c r="FX1688" s="37"/>
      <c r="FY1688" s="37"/>
      <c r="FZ1688" s="37"/>
      <c r="GA1688" s="37"/>
      <c r="GB1688" s="37"/>
      <c r="GC1688" s="37"/>
      <c r="GD1688" s="37"/>
      <c r="GE1688" s="37"/>
      <c r="GF1688" s="37"/>
      <c r="GG1688" s="37"/>
      <c r="GH1688" s="37"/>
      <c r="GI1688" s="37"/>
      <c r="GJ1688" s="37"/>
      <c r="GK1688" s="37"/>
      <c r="GL1688" s="37"/>
      <c r="GM1688" s="37"/>
      <c r="GN1688" s="37"/>
      <c r="GO1688" s="37"/>
      <c r="GP1688" s="37"/>
      <c r="GQ1688" s="37"/>
      <c r="GR1688" s="37"/>
      <c r="GS1688" s="37"/>
      <c r="GT1688" s="37"/>
      <c r="GU1688" s="37"/>
      <c r="GV1688" s="37"/>
      <c r="GW1688" s="37"/>
      <c r="GX1688" s="37"/>
      <c r="GY1688" s="37"/>
      <c r="GZ1688" s="37"/>
      <c r="HA1688" s="37"/>
      <c r="HB1688" s="37"/>
      <c r="HC1688" s="37"/>
      <c r="HD1688" s="37"/>
      <c r="HE1688" s="37"/>
      <c r="HF1688" s="37"/>
      <c r="HG1688" s="37"/>
      <c r="HH1688" s="37"/>
      <c r="HI1688" s="37"/>
      <c r="HJ1688" s="37"/>
      <c r="HK1688" s="37"/>
      <c r="HL1688" s="37"/>
      <c r="HM1688" s="37"/>
      <c r="HN1688" s="37"/>
      <c r="HO1688" s="37"/>
      <c r="HP1688" s="37"/>
      <c r="HQ1688" s="37"/>
      <c r="HR1688" s="37"/>
      <c r="HS1688" s="37"/>
      <c r="HT1688" s="37"/>
      <c r="HU1688" s="37"/>
      <c r="HV1688" s="37"/>
      <c r="HW1688" s="37"/>
      <c r="HX1688" s="37"/>
      <c r="HY1688" s="37"/>
      <c r="HZ1688" s="37"/>
      <c r="IA1688" s="37"/>
      <c r="IB1688" s="37"/>
      <c r="IC1688" s="37"/>
      <c r="ID1688" s="37"/>
      <c r="IE1688" s="37"/>
      <c r="IF1688" s="37"/>
      <c r="IG1688" s="37"/>
      <c r="IH1688" s="37"/>
      <c r="II1688" s="37"/>
      <c r="IJ1688" s="37"/>
      <c r="IK1688" s="37"/>
      <c r="IL1688" s="37"/>
      <c r="IM1688" s="37"/>
      <c r="IN1688" s="37"/>
      <c r="IO1688" s="37"/>
      <c r="IP1688" s="37"/>
      <c r="IQ1688" s="37"/>
    </row>
    <row r="1689" spans="1:251" s="51" customFormat="1" ht="18.75" customHeight="1">
      <c r="A1689" s="43"/>
      <c r="B1689" s="60"/>
      <c r="C1689" s="104" t="s">
        <v>561</v>
      </c>
      <c r="D1689" s="105"/>
      <c r="E1689" s="105"/>
      <c r="F1689" s="105"/>
      <c r="G1689" s="105"/>
      <c r="H1689" s="105"/>
      <c r="I1689" s="105"/>
      <c r="J1689" s="105"/>
      <c r="K1689" s="105"/>
      <c r="L1689" s="105"/>
      <c r="M1689" s="105"/>
      <c r="N1689" s="105"/>
      <c r="O1689" s="105"/>
      <c r="P1689" s="105"/>
      <c r="Q1689" s="105"/>
      <c r="R1689" s="105"/>
      <c r="S1689" s="105"/>
      <c r="T1689" s="105"/>
      <c r="U1689" s="105"/>
      <c r="V1689" s="105"/>
      <c r="W1689" s="105"/>
      <c r="X1689" s="105"/>
      <c r="Y1689" s="105"/>
      <c r="Z1689" s="106"/>
      <c r="AA1689" s="107">
        <v>33208</v>
      </c>
      <c r="AB1689" s="108"/>
      <c r="AC1689" s="108"/>
      <c r="AD1689" s="108"/>
      <c r="AE1689" s="108"/>
      <c r="AF1689" s="108"/>
      <c r="AG1689" s="108"/>
      <c r="AH1689" s="108"/>
      <c r="AI1689" s="109"/>
      <c r="AJ1689" s="107">
        <v>34349</v>
      </c>
      <c r="AK1689" s="108"/>
      <c r="AL1689" s="108"/>
      <c r="AM1689" s="108"/>
      <c r="AN1689" s="108"/>
      <c r="AO1689" s="108"/>
      <c r="AP1689" s="108"/>
      <c r="AQ1689" s="108"/>
      <c r="AR1689" s="109"/>
      <c r="AS1689" s="110"/>
      <c r="AT1689" s="111"/>
      <c r="AU1689" s="111"/>
      <c r="AV1689" s="111"/>
      <c r="AW1689" s="111"/>
      <c r="AX1689" s="112"/>
      <c r="AY1689" s="37"/>
      <c r="AZ1689" s="37"/>
      <c r="BA1689" s="37"/>
      <c r="BB1689" s="37"/>
      <c r="BC1689" s="37"/>
      <c r="BD1689" s="37"/>
      <c r="BE1689" s="37"/>
      <c r="BF1689" s="37"/>
      <c r="BG1689" s="37"/>
      <c r="BH1689" s="37"/>
      <c r="BI1689" s="37"/>
      <c r="BJ1689" s="37"/>
      <c r="BK1689" s="37"/>
      <c r="BL1689" s="37"/>
      <c r="BM1689" s="37"/>
      <c r="BN1689" s="37"/>
      <c r="BO1689" s="37"/>
      <c r="BP1689" s="37"/>
      <c r="BQ1689" s="37"/>
      <c r="BR1689" s="37"/>
      <c r="BS1689" s="37"/>
      <c r="BT1689" s="37"/>
      <c r="BU1689" s="37"/>
      <c r="BV1689" s="37"/>
      <c r="BW1689" s="37"/>
      <c r="BX1689" s="37"/>
      <c r="BY1689" s="37"/>
      <c r="BZ1689" s="37"/>
      <c r="CA1689" s="37"/>
      <c r="CB1689" s="37"/>
      <c r="CC1689" s="37"/>
      <c r="CD1689" s="37"/>
      <c r="CE1689" s="37"/>
      <c r="CF1689" s="37"/>
      <c r="CG1689" s="37"/>
      <c r="CH1689" s="37"/>
      <c r="CI1689" s="37"/>
      <c r="CJ1689" s="37"/>
      <c r="CK1689" s="37"/>
      <c r="CL1689" s="37"/>
      <c r="CM1689" s="37"/>
      <c r="CN1689" s="37"/>
      <c r="CO1689" s="37"/>
      <c r="CP1689" s="37"/>
      <c r="CQ1689" s="37"/>
      <c r="CR1689" s="37"/>
      <c r="CS1689" s="37"/>
      <c r="CT1689" s="37"/>
      <c r="CU1689" s="37"/>
      <c r="CV1689" s="37"/>
      <c r="CW1689" s="37"/>
      <c r="CX1689" s="37"/>
      <c r="CY1689" s="37"/>
      <c r="CZ1689" s="37"/>
      <c r="DA1689" s="37"/>
      <c r="DB1689" s="37"/>
      <c r="DC1689" s="37"/>
      <c r="DD1689" s="37"/>
      <c r="DE1689" s="37"/>
      <c r="DF1689" s="37"/>
      <c r="DG1689" s="37"/>
      <c r="DH1689" s="37"/>
      <c r="DI1689" s="37"/>
      <c r="DJ1689" s="37"/>
      <c r="DK1689" s="37"/>
      <c r="DL1689" s="37"/>
      <c r="DM1689" s="37"/>
      <c r="DN1689" s="37"/>
      <c r="DO1689" s="37"/>
      <c r="DP1689" s="37"/>
      <c r="DQ1689" s="37"/>
      <c r="DR1689" s="37"/>
      <c r="DS1689" s="37"/>
      <c r="DT1689" s="37"/>
      <c r="DU1689" s="37"/>
      <c r="DV1689" s="37"/>
      <c r="DW1689" s="37"/>
      <c r="DX1689" s="37"/>
      <c r="DY1689" s="37"/>
      <c r="DZ1689" s="37"/>
      <c r="EA1689" s="37"/>
      <c r="EB1689" s="37"/>
      <c r="EC1689" s="37"/>
      <c r="ED1689" s="37"/>
      <c r="EE1689" s="37"/>
      <c r="EF1689" s="37"/>
      <c r="EG1689" s="37"/>
      <c r="EH1689" s="37"/>
      <c r="EI1689" s="37"/>
      <c r="EJ1689" s="37"/>
      <c r="EK1689" s="37"/>
      <c r="EL1689" s="37"/>
      <c r="EM1689" s="37"/>
      <c r="EN1689" s="37"/>
      <c r="EO1689" s="37"/>
      <c r="EP1689" s="37"/>
      <c r="EQ1689" s="37"/>
      <c r="ER1689" s="37"/>
      <c r="ES1689" s="37"/>
      <c r="ET1689" s="37"/>
      <c r="EU1689" s="37"/>
      <c r="EV1689" s="37"/>
      <c r="EW1689" s="37"/>
      <c r="EX1689" s="37"/>
      <c r="EY1689" s="37"/>
      <c r="EZ1689" s="37"/>
      <c r="FA1689" s="37"/>
      <c r="FB1689" s="37"/>
      <c r="FC1689" s="37"/>
      <c r="FD1689" s="37"/>
      <c r="FE1689" s="37"/>
      <c r="FF1689" s="37"/>
      <c r="FG1689" s="37"/>
      <c r="FH1689" s="37"/>
      <c r="FI1689" s="37"/>
      <c r="FJ1689" s="37"/>
      <c r="FK1689" s="37"/>
      <c r="FL1689" s="37"/>
      <c r="FM1689" s="37"/>
      <c r="FN1689" s="37"/>
      <c r="FO1689" s="37"/>
      <c r="FP1689" s="37"/>
      <c r="FQ1689" s="37"/>
      <c r="FR1689" s="37"/>
      <c r="FS1689" s="37"/>
      <c r="FT1689" s="37"/>
      <c r="FU1689" s="37"/>
      <c r="FV1689" s="37"/>
      <c r="FW1689" s="37"/>
      <c r="FX1689" s="37"/>
      <c r="FY1689" s="37"/>
      <c r="FZ1689" s="37"/>
      <c r="GA1689" s="37"/>
      <c r="GB1689" s="37"/>
      <c r="GC1689" s="37"/>
      <c r="GD1689" s="37"/>
      <c r="GE1689" s="37"/>
      <c r="GF1689" s="37"/>
      <c r="GG1689" s="37"/>
      <c r="GH1689" s="37"/>
      <c r="GI1689" s="37"/>
      <c r="GJ1689" s="37"/>
      <c r="GK1689" s="37"/>
      <c r="GL1689" s="37"/>
      <c r="GM1689" s="37"/>
      <c r="GN1689" s="37"/>
      <c r="GO1689" s="37"/>
      <c r="GP1689" s="37"/>
      <c r="GQ1689" s="37"/>
      <c r="GR1689" s="37"/>
      <c r="GS1689" s="37"/>
      <c r="GT1689" s="37"/>
      <c r="GU1689" s="37"/>
      <c r="GV1689" s="37"/>
      <c r="GW1689" s="37"/>
      <c r="GX1689" s="37"/>
      <c r="GY1689" s="37"/>
      <c r="GZ1689" s="37"/>
      <c r="HA1689" s="37"/>
      <c r="HB1689" s="37"/>
      <c r="HC1689" s="37"/>
      <c r="HD1689" s="37"/>
      <c r="HE1689" s="37"/>
      <c r="HF1689" s="37"/>
      <c r="HG1689" s="37"/>
      <c r="HH1689" s="37"/>
      <c r="HI1689" s="37"/>
      <c r="HJ1689" s="37"/>
      <c r="HK1689" s="37"/>
      <c r="HL1689" s="37"/>
      <c r="HM1689" s="37"/>
      <c r="HN1689" s="37"/>
      <c r="HO1689" s="37"/>
      <c r="HP1689" s="37"/>
      <c r="HQ1689" s="37"/>
      <c r="HR1689" s="37"/>
      <c r="HS1689" s="37"/>
      <c r="HT1689" s="37"/>
      <c r="HU1689" s="37"/>
      <c r="HV1689" s="37"/>
      <c r="HW1689" s="37"/>
      <c r="HX1689" s="37"/>
      <c r="HY1689" s="37"/>
      <c r="HZ1689" s="37"/>
      <c r="IA1689" s="37"/>
      <c r="IB1689" s="37"/>
      <c r="IC1689" s="37"/>
      <c r="ID1689" s="37"/>
      <c r="IE1689" s="37"/>
      <c r="IF1689" s="37"/>
      <c r="IG1689" s="37"/>
      <c r="IH1689" s="37"/>
      <c r="II1689" s="37"/>
      <c r="IJ1689" s="37"/>
      <c r="IK1689" s="37"/>
      <c r="IL1689" s="37"/>
      <c r="IM1689" s="37"/>
      <c r="IN1689" s="37"/>
      <c r="IO1689" s="37"/>
      <c r="IP1689" s="37"/>
      <c r="IQ1689" s="37"/>
    </row>
    <row r="1690" spans="1:251" s="51" customFormat="1" ht="18.75" customHeight="1">
      <c r="A1690" s="43"/>
      <c r="B1690" s="60"/>
      <c r="C1690" s="104" t="s">
        <v>562</v>
      </c>
      <c r="D1690" s="105"/>
      <c r="E1690" s="105"/>
      <c r="F1690" s="105"/>
      <c r="G1690" s="105"/>
      <c r="H1690" s="105"/>
      <c r="I1690" s="105"/>
      <c r="J1690" s="105"/>
      <c r="K1690" s="105"/>
      <c r="L1690" s="105"/>
      <c r="M1690" s="105"/>
      <c r="N1690" s="105"/>
      <c r="O1690" s="105"/>
      <c r="P1690" s="105"/>
      <c r="Q1690" s="105"/>
      <c r="R1690" s="105"/>
      <c r="S1690" s="105"/>
      <c r="T1690" s="105"/>
      <c r="U1690" s="105"/>
      <c r="V1690" s="105"/>
      <c r="W1690" s="105"/>
      <c r="X1690" s="105"/>
      <c r="Y1690" s="105"/>
      <c r="Z1690" s="106"/>
      <c r="AA1690" s="107">
        <v>9508</v>
      </c>
      <c r="AB1690" s="108"/>
      <c r="AC1690" s="108"/>
      <c r="AD1690" s="108"/>
      <c r="AE1690" s="108"/>
      <c r="AF1690" s="108"/>
      <c r="AG1690" s="108"/>
      <c r="AH1690" s="108"/>
      <c r="AI1690" s="109"/>
      <c r="AJ1690" s="107">
        <v>12774</v>
      </c>
      <c r="AK1690" s="108"/>
      <c r="AL1690" s="108"/>
      <c r="AM1690" s="108"/>
      <c r="AN1690" s="108"/>
      <c r="AO1690" s="108"/>
      <c r="AP1690" s="108"/>
      <c r="AQ1690" s="108"/>
      <c r="AR1690" s="109"/>
      <c r="AS1690" s="110"/>
      <c r="AT1690" s="111"/>
      <c r="AU1690" s="111"/>
      <c r="AV1690" s="111"/>
      <c r="AW1690" s="111"/>
      <c r="AX1690" s="112"/>
      <c r="AY1690" s="37"/>
      <c r="AZ1690" s="37"/>
      <c r="BA1690" s="37"/>
      <c r="BB1690" s="37"/>
      <c r="BC1690" s="37"/>
      <c r="BD1690" s="37"/>
      <c r="BE1690" s="37"/>
      <c r="BF1690" s="37"/>
      <c r="BG1690" s="37"/>
      <c r="BH1690" s="37"/>
      <c r="BI1690" s="37"/>
      <c r="BJ1690" s="37"/>
      <c r="BK1690" s="37"/>
      <c r="BL1690" s="37"/>
      <c r="BM1690" s="37"/>
      <c r="BN1690" s="37"/>
      <c r="BO1690" s="37"/>
      <c r="BP1690" s="37"/>
      <c r="BQ1690" s="37"/>
      <c r="BR1690" s="37"/>
      <c r="BS1690" s="37"/>
      <c r="BT1690" s="37"/>
      <c r="BU1690" s="37"/>
      <c r="BV1690" s="37"/>
      <c r="BW1690" s="37"/>
      <c r="BX1690" s="37"/>
      <c r="BY1690" s="37"/>
      <c r="BZ1690" s="37"/>
      <c r="CA1690" s="37"/>
      <c r="CB1690" s="37"/>
      <c r="CC1690" s="37"/>
      <c r="CD1690" s="37"/>
      <c r="CE1690" s="37"/>
      <c r="CF1690" s="37"/>
      <c r="CG1690" s="37"/>
      <c r="CH1690" s="37"/>
      <c r="CI1690" s="37"/>
      <c r="CJ1690" s="37"/>
      <c r="CK1690" s="37"/>
      <c r="CL1690" s="37"/>
      <c r="CM1690" s="37"/>
      <c r="CN1690" s="37"/>
      <c r="CO1690" s="37"/>
      <c r="CP1690" s="37"/>
      <c r="CQ1690" s="37"/>
      <c r="CR1690" s="37"/>
      <c r="CS1690" s="37"/>
      <c r="CT1690" s="37"/>
      <c r="CU1690" s="37"/>
      <c r="CV1690" s="37"/>
      <c r="CW1690" s="37"/>
      <c r="CX1690" s="37"/>
      <c r="CY1690" s="37"/>
      <c r="CZ1690" s="37"/>
      <c r="DA1690" s="37"/>
      <c r="DB1690" s="37"/>
      <c r="DC1690" s="37"/>
      <c r="DD1690" s="37"/>
      <c r="DE1690" s="37"/>
      <c r="DF1690" s="37"/>
      <c r="DG1690" s="37"/>
      <c r="DH1690" s="37"/>
      <c r="DI1690" s="37"/>
      <c r="DJ1690" s="37"/>
      <c r="DK1690" s="37"/>
      <c r="DL1690" s="37"/>
      <c r="DM1690" s="37"/>
      <c r="DN1690" s="37"/>
      <c r="DO1690" s="37"/>
      <c r="DP1690" s="37"/>
      <c r="DQ1690" s="37"/>
      <c r="DR1690" s="37"/>
      <c r="DS1690" s="37"/>
      <c r="DT1690" s="37"/>
      <c r="DU1690" s="37"/>
      <c r="DV1690" s="37"/>
      <c r="DW1690" s="37"/>
      <c r="DX1690" s="37"/>
      <c r="DY1690" s="37"/>
      <c r="DZ1690" s="37"/>
      <c r="EA1690" s="37"/>
      <c r="EB1690" s="37"/>
      <c r="EC1690" s="37"/>
      <c r="ED1690" s="37"/>
      <c r="EE1690" s="37"/>
      <c r="EF1690" s="37"/>
      <c r="EG1690" s="37"/>
      <c r="EH1690" s="37"/>
      <c r="EI1690" s="37"/>
      <c r="EJ1690" s="37"/>
      <c r="EK1690" s="37"/>
      <c r="EL1690" s="37"/>
      <c r="EM1690" s="37"/>
      <c r="EN1690" s="37"/>
      <c r="EO1690" s="37"/>
      <c r="EP1690" s="37"/>
      <c r="EQ1690" s="37"/>
      <c r="ER1690" s="37"/>
      <c r="ES1690" s="37"/>
      <c r="ET1690" s="37"/>
      <c r="EU1690" s="37"/>
      <c r="EV1690" s="37"/>
      <c r="EW1690" s="37"/>
      <c r="EX1690" s="37"/>
      <c r="EY1690" s="37"/>
      <c r="EZ1690" s="37"/>
      <c r="FA1690" s="37"/>
      <c r="FB1690" s="37"/>
      <c r="FC1690" s="37"/>
      <c r="FD1690" s="37"/>
      <c r="FE1690" s="37"/>
      <c r="FF1690" s="37"/>
      <c r="FG1690" s="37"/>
      <c r="FH1690" s="37"/>
      <c r="FI1690" s="37"/>
      <c r="FJ1690" s="37"/>
      <c r="FK1690" s="37"/>
      <c r="FL1690" s="37"/>
      <c r="FM1690" s="37"/>
      <c r="FN1690" s="37"/>
      <c r="FO1690" s="37"/>
      <c r="FP1690" s="37"/>
      <c r="FQ1690" s="37"/>
      <c r="FR1690" s="37"/>
      <c r="FS1690" s="37"/>
      <c r="FT1690" s="37"/>
      <c r="FU1690" s="37"/>
      <c r="FV1690" s="37"/>
      <c r="FW1690" s="37"/>
      <c r="FX1690" s="37"/>
      <c r="FY1690" s="37"/>
      <c r="FZ1690" s="37"/>
      <c r="GA1690" s="37"/>
      <c r="GB1690" s="37"/>
      <c r="GC1690" s="37"/>
      <c r="GD1690" s="37"/>
      <c r="GE1690" s="37"/>
      <c r="GF1690" s="37"/>
      <c r="GG1690" s="37"/>
      <c r="GH1690" s="37"/>
      <c r="GI1690" s="37"/>
      <c r="GJ1690" s="37"/>
      <c r="GK1690" s="37"/>
      <c r="GL1690" s="37"/>
      <c r="GM1690" s="37"/>
      <c r="GN1690" s="37"/>
      <c r="GO1690" s="37"/>
      <c r="GP1690" s="37"/>
      <c r="GQ1690" s="37"/>
      <c r="GR1690" s="37"/>
      <c r="GS1690" s="37"/>
      <c r="GT1690" s="37"/>
      <c r="GU1690" s="37"/>
      <c r="GV1690" s="37"/>
      <c r="GW1690" s="37"/>
      <c r="GX1690" s="37"/>
      <c r="GY1690" s="37"/>
      <c r="GZ1690" s="37"/>
      <c r="HA1690" s="37"/>
      <c r="HB1690" s="37"/>
      <c r="HC1690" s="37"/>
      <c r="HD1690" s="37"/>
      <c r="HE1690" s="37"/>
      <c r="HF1690" s="37"/>
      <c r="HG1690" s="37"/>
      <c r="HH1690" s="37"/>
      <c r="HI1690" s="37"/>
      <c r="HJ1690" s="37"/>
      <c r="HK1690" s="37"/>
      <c r="HL1690" s="37"/>
      <c r="HM1690" s="37"/>
      <c r="HN1690" s="37"/>
      <c r="HO1690" s="37"/>
      <c r="HP1690" s="37"/>
      <c r="HQ1690" s="37"/>
      <c r="HR1690" s="37"/>
      <c r="HS1690" s="37"/>
      <c r="HT1690" s="37"/>
      <c r="HU1690" s="37"/>
      <c r="HV1690" s="37"/>
      <c r="HW1690" s="37"/>
      <c r="HX1690" s="37"/>
      <c r="HY1690" s="37"/>
      <c r="HZ1690" s="37"/>
      <c r="IA1690" s="37"/>
      <c r="IB1690" s="37"/>
      <c r="IC1690" s="37"/>
      <c r="ID1690" s="37"/>
      <c r="IE1690" s="37"/>
      <c r="IF1690" s="37"/>
      <c r="IG1690" s="37"/>
      <c r="IH1690" s="37"/>
      <c r="II1690" s="37"/>
      <c r="IJ1690" s="37"/>
      <c r="IK1690" s="37"/>
      <c r="IL1690" s="37"/>
      <c r="IM1690" s="37"/>
      <c r="IN1690" s="37"/>
      <c r="IO1690" s="37"/>
      <c r="IP1690" s="37"/>
      <c r="IQ1690" s="37"/>
    </row>
    <row r="1691" spans="1:251" s="51" customFormat="1" ht="18.75" customHeight="1">
      <c r="A1691" s="43"/>
      <c r="B1691" s="60"/>
      <c r="C1691" s="104" t="s">
        <v>563</v>
      </c>
      <c r="D1691" s="105"/>
      <c r="E1691" s="105"/>
      <c r="F1691" s="105"/>
      <c r="G1691" s="105"/>
      <c r="H1691" s="105"/>
      <c r="I1691" s="105"/>
      <c r="J1691" s="105"/>
      <c r="K1691" s="105"/>
      <c r="L1691" s="105"/>
      <c r="M1691" s="105"/>
      <c r="N1691" s="105"/>
      <c r="O1691" s="105"/>
      <c r="P1691" s="105"/>
      <c r="Q1691" s="105"/>
      <c r="R1691" s="105"/>
      <c r="S1691" s="105"/>
      <c r="T1691" s="105"/>
      <c r="U1691" s="105"/>
      <c r="V1691" s="105"/>
      <c r="W1691" s="105"/>
      <c r="X1691" s="105"/>
      <c r="Y1691" s="105"/>
      <c r="Z1691" s="106"/>
      <c r="AA1691" s="107">
        <v>1327</v>
      </c>
      <c r="AB1691" s="108"/>
      <c r="AC1691" s="108"/>
      <c r="AD1691" s="108"/>
      <c r="AE1691" s="108"/>
      <c r="AF1691" s="108"/>
      <c r="AG1691" s="108"/>
      <c r="AH1691" s="108"/>
      <c r="AI1691" s="109"/>
      <c r="AJ1691" s="107">
        <v>1453</v>
      </c>
      <c r="AK1691" s="108"/>
      <c r="AL1691" s="108"/>
      <c r="AM1691" s="108"/>
      <c r="AN1691" s="108"/>
      <c r="AO1691" s="108"/>
      <c r="AP1691" s="108"/>
      <c r="AQ1691" s="108"/>
      <c r="AR1691" s="109"/>
      <c r="AS1691" s="110"/>
      <c r="AT1691" s="111"/>
      <c r="AU1691" s="111"/>
      <c r="AV1691" s="111"/>
      <c r="AW1691" s="111"/>
      <c r="AX1691" s="112"/>
      <c r="AY1691" s="37"/>
      <c r="AZ1691" s="37"/>
      <c r="BA1691" s="37"/>
      <c r="BB1691" s="37"/>
      <c r="BC1691" s="37"/>
      <c r="BD1691" s="37"/>
      <c r="BE1691" s="37"/>
      <c r="BF1691" s="37"/>
      <c r="BG1691" s="37"/>
      <c r="BH1691" s="37"/>
      <c r="BI1691" s="37"/>
      <c r="BJ1691" s="37"/>
      <c r="BK1691" s="37"/>
      <c r="BL1691" s="37"/>
      <c r="BM1691" s="37"/>
      <c r="BN1691" s="37"/>
      <c r="BO1691" s="37"/>
      <c r="BP1691" s="37"/>
      <c r="BQ1691" s="37"/>
      <c r="BR1691" s="37"/>
      <c r="BS1691" s="37"/>
      <c r="BT1691" s="37"/>
      <c r="BU1691" s="37"/>
      <c r="BV1691" s="37"/>
      <c r="BW1691" s="37"/>
      <c r="BX1691" s="37"/>
      <c r="BY1691" s="37"/>
      <c r="BZ1691" s="37"/>
      <c r="CA1691" s="37"/>
      <c r="CB1691" s="37"/>
      <c r="CC1691" s="37"/>
      <c r="CD1691" s="37"/>
      <c r="CE1691" s="37"/>
      <c r="CF1691" s="37"/>
      <c r="CG1691" s="37"/>
      <c r="CH1691" s="37"/>
      <c r="CI1691" s="37"/>
      <c r="CJ1691" s="37"/>
      <c r="CK1691" s="37"/>
      <c r="CL1691" s="37"/>
      <c r="CM1691" s="37"/>
      <c r="CN1691" s="37"/>
      <c r="CO1691" s="37"/>
      <c r="CP1691" s="37"/>
      <c r="CQ1691" s="37"/>
      <c r="CR1691" s="37"/>
      <c r="CS1691" s="37"/>
      <c r="CT1691" s="37"/>
      <c r="CU1691" s="37"/>
      <c r="CV1691" s="37"/>
      <c r="CW1691" s="37"/>
      <c r="CX1691" s="37"/>
      <c r="CY1691" s="37"/>
      <c r="CZ1691" s="37"/>
      <c r="DA1691" s="37"/>
      <c r="DB1691" s="37"/>
      <c r="DC1691" s="37"/>
      <c r="DD1691" s="37"/>
      <c r="DE1691" s="37"/>
      <c r="DF1691" s="37"/>
      <c r="DG1691" s="37"/>
      <c r="DH1691" s="37"/>
      <c r="DI1691" s="37"/>
      <c r="DJ1691" s="37"/>
      <c r="DK1691" s="37"/>
      <c r="DL1691" s="37"/>
      <c r="DM1691" s="37"/>
      <c r="DN1691" s="37"/>
      <c r="DO1691" s="37"/>
      <c r="DP1691" s="37"/>
      <c r="DQ1691" s="37"/>
      <c r="DR1691" s="37"/>
      <c r="DS1691" s="37"/>
      <c r="DT1691" s="37"/>
      <c r="DU1691" s="37"/>
      <c r="DV1691" s="37"/>
      <c r="DW1691" s="37"/>
      <c r="DX1691" s="37"/>
      <c r="DY1691" s="37"/>
      <c r="DZ1691" s="37"/>
      <c r="EA1691" s="37"/>
      <c r="EB1691" s="37"/>
      <c r="EC1691" s="37"/>
      <c r="ED1691" s="37"/>
      <c r="EE1691" s="37"/>
      <c r="EF1691" s="37"/>
      <c r="EG1691" s="37"/>
      <c r="EH1691" s="37"/>
      <c r="EI1691" s="37"/>
      <c r="EJ1691" s="37"/>
      <c r="EK1691" s="37"/>
      <c r="EL1691" s="37"/>
      <c r="EM1691" s="37"/>
      <c r="EN1691" s="37"/>
      <c r="EO1691" s="37"/>
      <c r="EP1691" s="37"/>
      <c r="EQ1691" s="37"/>
      <c r="ER1691" s="37"/>
      <c r="ES1691" s="37"/>
      <c r="ET1691" s="37"/>
      <c r="EU1691" s="37"/>
      <c r="EV1691" s="37"/>
      <c r="EW1691" s="37"/>
      <c r="EX1691" s="37"/>
      <c r="EY1691" s="37"/>
      <c r="EZ1691" s="37"/>
      <c r="FA1691" s="37"/>
      <c r="FB1691" s="37"/>
      <c r="FC1691" s="37"/>
      <c r="FD1691" s="37"/>
      <c r="FE1691" s="37"/>
      <c r="FF1691" s="37"/>
      <c r="FG1691" s="37"/>
      <c r="FH1691" s="37"/>
      <c r="FI1691" s="37"/>
      <c r="FJ1691" s="37"/>
      <c r="FK1691" s="37"/>
      <c r="FL1691" s="37"/>
      <c r="FM1691" s="37"/>
      <c r="FN1691" s="37"/>
      <c r="FO1691" s="37"/>
      <c r="FP1691" s="37"/>
      <c r="FQ1691" s="37"/>
      <c r="FR1691" s="37"/>
      <c r="FS1691" s="37"/>
      <c r="FT1691" s="37"/>
      <c r="FU1691" s="37"/>
      <c r="FV1691" s="37"/>
      <c r="FW1691" s="37"/>
      <c r="FX1691" s="37"/>
      <c r="FY1691" s="37"/>
      <c r="FZ1691" s="37"/>
      <c r="GA1691" s="37"/>
      <c r="GB1691" s="37"/>
      <c r="GC1691" s="37"/>
      <c r="GD1691" s="37"/>
      <c r="GE1691" s="37"/>
      <c r="GF1691" s="37"/>
      <c r="GG1691" s="37"/>
      <c r="GH1691" s="37"/>
      <c r="GI1691" s="37"/>
      <c r="GJ1691" s="37"/>
      <c r="GK1691" s="37"/>
      <c r="GL1691" s="37"/>
      <c r="GM1691" s="37"/>
      <c r="GN1691" s="37"/>
      <c r="GO1691" s="37"/>
      <c r="GP1691" s="37"/>
      <c r="GQ1691" s="37"/>
      <c r="GR1691" s="37"/>
      <c r="GS1691" s="37"/>
      <c r="GT1691" s="37"/>
      <c r="GU1691" s="37"/>
      <c r="GV1691" s="37"/>
      <c r="GW1691" s="37"/>
      <c r="GX1691" s="37"/>
      <c r="GY1691" s="37"/>
      <c r="GZ1691" s="37"/>
      <c r="HA1691" s="37"/>
      <c r="HB1691" s="37"/>
      <c r="HC1691" s="37"/>
      <c r="HD1691" s="37"/>
      <c r="HE1691" s="37"/>
      <c r="HF1691" s="37"/>
      <c r="HG1691" s="37"/>
      <c r="HH1691" s="37"/>
      <c r="HI1691" s="37"/>
      <c r="HJ1691" s="37"/>
      <c r="HK1691" s="37"/>
      <c r="HL1691" s="37"/>
      <c r="HM1691" s="37"/>
      <c r="HN1691" s="37"/>
      <c r="HO1691" s="37"/>
      <c r="HP1691" s="37"/>
      <c r="HQ1691" s="37"/>
      <c r="HR1691" s="37"/>
      <c r="HS1691" s="37"/>
      <c r="HT1691" s="37"/>
      <c r="HU1691" s="37"/>
      <c r="HV1691" s="37"/>
      <c r="HW1691" s="37"/>
      <c r="HX1691" s="37"/>
      <c r="HY1691" s="37"/>
      <c r="HZ1691" s="37"/>
      <c r="IA1691" s="37"/>
      <c r="IB1691" s="37"/>
      <c r="IC1691" s="37"/>
      <c r="ID1691" s="37"/>
      <c r="IE1691" s="37"/>
      <c r="IF1691" s="37"/>
      <c r="IG1691" s="37"/>
      <c r="IH1691" s="37"/>
      <c r="II1691" s="37"/>
      <c r="IJ1691" s="37"/>
      <c r="IK1691" s="37"/>
      <c r="IL1691" s="37"/>
      <c r="IM1691" s="37"/>
      <c r="IN1691" s="37"/>
      <c r="IO1691" s="37"/>
      <c r="IP1691" s="37"/>
      <c r="IQ1691" s="37"/>
    </row>
    <row r="1692" spans="1:251" s="51" customFormat="1" ht="18.75" customHeight="1">
      <c r="A1692" s="43"/>
      <c r="B1692" s="60"/>
      <c r="C1692" s="104" t="s">
        <v>564</v>
      </c>
      <c r="D1692" s="105"/>
      <c r="E1692" s="105"/>
      <c r="F1692" s="105"/>
      <c r="G1692" s="105"/>
      <c r="H1692" s="105"/>
      <c r="I1692" s="105"/>
      <c r="J1692" s="105"/>
      <c r="K1692" s="105"/>
      <c r="L1692" s="105"/>
      <c r="M1692" s="105"/>
      <c r="N1692" s="105"/>
      <c r="O1692" s="105"/>
      <c r="P1692" s="105"/>
      <c r="Q1692" s="105"/>
      <c r="R1692" s="105"/>
      <c r="S1692" s="105"/>
      <c r="T1692" s="105"/>
      <c r="U1692" s="105"/>
      <c r="V1692" s="105"/>
      <c r="W1692" s="105"/>
      <c r="X1692" s="105"/>
      <c r="Y1692" s="105"/>
      <c r="Z1692" s="106"/>
      <c r="AA1692" s="107">
        <v>18945</v>
      </c>
      <c r="AB1692" s="108"/>
      <c r="AC1692" s="108"/>
      <c r="AD1692" s="108"/>
      <c r="AE1692" s="108"/>
      <c r="AF1692" s="108"/>
      <c r="AG1692" s="108"/>
      <c r="AH1692" s="108"/>
      <c r="AI1692" s="109"/>
      <c r="AJ1692" s="107">
        <v>19439</v>
      </c>
      <c r="AK1692" s="108"/>
      <c r="AL1692" s="108"/>
      <c r="AM1692" s="108"/>
      <c r="AN1692" s="108"/>
      <c r="AO1692" s="108"/>
      <c r="AP1692" s="108"/>
      <c r="AQ1692" s="108"/>
      <c r="AR1692" s="109"/>
      <c r="AS1692" s="110"/>
      <c r="AT1692" s="111"/>
      <c r="AU1692" s="111"/>
      <c r="AV1692" s="111"/>
      <c r="AW1692" s="111"/>
      <c r="AX1692" s="112"/>
      <c r="AY1692" s="37"/>
      <c r="AZ1692" s="37"/>
      <c r="BA1692" s="37"/>
      <c r="BB1692" s="37"/>
      <c r="BC1692" s="37"/>
      <c r="BD1692" s="37"/>
      <c r="BE1692" s="37"/>
      <c r="BF1692" s="37"/>
      <c r="BG1692" s="37"/>
      <c r="BH1692" s="37"/>
      <c r="BI1692" s="37"/>
      <c r="BJ1692" s="37"/>
      <c r="BK1692" s="37"/>
      <c r="BL1692" s="37"/>
      <c r="BM1692" s="37"/>
      <c r="BN1692" s="37"/>
      <c r="BO1692" s="37"/>
      <c r="BP1692" s="37"/>
      <c r="BQ1692" s="37"/>
      <c r="BR1692" s="37"/>
      <c r="BS1692" s="37"/>
      <c r="BT1692" s="37"/>
      <c r="BU1692" s="37"/>
      <c r="BV1692" s="37"/>
      <c r="BW1692" s="37"/>
      <c r="BX1692" s="37"/>
      <c r="BY1692" s="37"/>
      <c r="BZ1692" s="37"/>
      <c r="CA1692" s="37"/>
      <c r="CB1692" s="37"/>
      <c r="CC1692" s="37"/>
      <c r="CD1692" s="37"/>
      <c r="CE1692" s="37"/>
      <c r="CF1692" s="37"/>
      <c r="CG1692" s="37"/>
      <c r="CH1692" s="37"/>
      <c r="CI1692" s="37"/>
      <c r="CJ1692" s="37"/>
      <c r="CK1692" s="37"/>
      <c r="CL1692" s="37"/>
      <c r="CM1692" s="37"/>
      <c r="CN1692" s="37"/>
      <c r="CO1692" s="37"/>
      <c r="CP1692" s="37"/>
      <c r="CQ1692" s="37"/>
      <c r="CR1692" s="37"/>
      <c r="CS1692" s="37"/>
      <c r="CT1692" s="37"/>
      <c r="CU1692" s="37"/>
      <c r="CV1692" s="37"/>
      <c r="CW1692" s="37"/>
      <c r="CX1692" s="37"/>
      <c r="CY1692" s="37"/>
      <c r="CZ1692" s="37"/>
      <c r="DA1692" s="37"/>
      <c r="DB1692" s="37"/>
      <c r="DC1692" s="37"/>
      <c r="DD1692" s="37"/>
      <c r="DE1692" s="37"/>
      <c r="DF1692" s="37"/>
      <c r="DG1692" s="37"/>
      <c r="DH1692" s="37"/>
      <c r="DI1692" s="37"/>
      <c r="DJ1692" s="37"/>
      <c r="DK1692" s="37"/>
      <c r="DL1692" s="37"/>
      <c r="DM1692" s="37"/>
      <c r="DN1692" s="37"/>
      <c r="DO1692" s="37"/>
      <c r="DP1692" s="37"/>
      <c r="DQ1692" s="37"/>
      <c r="DR1692" s="37"/>
      <c r="DS1692" s="37"/>
      <c r="DT1692" s="37"/>
      <c r="DU1692" s="37"/>
      <c r="DV1692" s="37"/>
      <c r="DW1692" s="37"/>
      <c r="DX1692" s="37"/>
      <c r="DY1692" s="37"/>
      <c r="DZ1692" s="37"/>
      <c r="EA1692" s="37"/>
      <c r="EB1692" s="37"/>
      <c r="EC1692" s="37"/>
      <c r="ED1692" s="37"/>
      <c r="EE1692" s="37"/>
      <c r="EF1692" s="37"/>
      <c r="EG1692" s="37"/>
      <c r="EH1692" s="37"/>
      <c r="EI1692" s="37"/>
      <c r="EJ1692" s="37"/>
      <c r="EK1692" s="37"/>
      <c r="EL1692" s="37"/>
      <c r="EM1692" s="37"/>
      <c r="EN1692" s="37"/>
      <c r="EO1692" s="37"/>
      <c r="EP1692" s="37"/>
      <c r="EQ1692" s="37"/>
      <c r="ER1692" s="37"/>
      <c r="ES1692" s="37"/>
      <c r="ET1692" s="37"/>
      <c r="EU1692" s="37"/>
      <c r="EV1692" s="37"/>
      <c r="EW1692" s="37"/>
      <c r="EX1692" s="37"/>
      <c r="EY1692" s="37"/>
      <c r="EZ1692" s="37"/>
      <c r="FA1692" s="37"/>
      <c r="FB1692" s="37"/>
      <c r="FC1692" s="37"/>
      <c r="FD1692" s="37"/>
      <c r="FE1692" s="37"/>
      <c r="FF1692" s="37"/>
      <c r="FG1692" s="37"/>
      <c r="FH1692" s="37"/>
      <c r="FI1692" s="37"/>
      <c r="FJ1692" s="37"/>
      <c r="FK1692" s="37"/>
      <c r="FL1692" s="37"/>
      <c r="FM1692" s="37"/>
      <c r="FN1692" s="37"/>
      <c r="FO1692" s="37"/>
      <c r="FP1692" s="37"/>
      <c r="FQ1692" s="37"/>
      <c r="FR1692" s="37"/>
      <c r="FS1692" s="37"/>
      <c r="FT1692" s="37"/>
      <c r="FU1692" s="37"/>
      <c r="FV1692" s="37"/>
      <c r="FW1692" s="37"/>
      <c r="FX1692" s="37"/>
      <c r="FY1692" s="37"/>
      <c r="FZ1692" s="37"/>
      <c r="GA1692" s="37"/>
      <c r="GB1692" s="37"/>
      <c r="GC1692" s="37"/>
      <c r="GD1692" s="37"/>
      <c r="GE1692" s="37"/>
      <c r="GF1692" s="37"/>
      <c r="GG1692" s="37"/>
      <c r="GH1692" s="37"/>
      <c r="GI1692" s="37"/>
      <c r="GJ1692" s="37"/>
      <c r="GK1692" s="37"/>
      <c r="GL1692" s="37"/>
      <c r="GM1692" s="37"/>
      <c r="GN1692" s="37"/>
      <c r="GO1692" s="37"/>
      <c r="GP1692" s="37"/>
      <c r="GQ1692" s="37"/>
      <c r="GR1692" s="37"/>
      <c r="GS1692" s="37"/>
      <c r="GT1692" s="37"/>
      <c r="GU1692" s="37"/>
      <c r="GV1692" s="37"/>
      <c r="GW1692" s="37"/>
      <c r="GX1692" s="37"/>
      <c r="GY1692" s="37"/>
      <c r="GZ1692" s="37"/>
      <c r="HA1692" s="37"/>
      <c r="HB1692" s="37"/>
      <c r="HC1692" s="37"/>
      <c r="HD1692" s="37"/>
      <c r="HE1692" s="37"/>
      <c r="HF1692" s="37"/>
      <c r="HG1692" s="37"/>
      <c r="HH1692" s="37"/>
      <c r="HI1692" s="37"/>
      <c r="HJ1692" s="37"/>
      <c r="HK1692" s="37"/>
      <c r="HL1692" s="37"/>
      <c r="HM1692" s="37"/>
      <c r="HN1692" s="37"/>
      <c r="HO1692" s="37"/>
      <c r="HP1692" s="37"/>
      <c r="HQ1692" s="37"/>
      <c r="HR1692" s="37"/>
      <c r="HS1692" s="37"/>
      <c r="HT1692" s="37"/>
      <c r="HU1692" s="37"/>
      <c r="HV1692" s="37"/>
      <c r="HW1692" s="37"/>
      <c r="HX1692" s="37"/>
      <c r="HY1692" s="37"/>
      <c r="HZ1692" s="37"/>
      <c r="IA1692" s="37"/>
      <c r="IB1692" s="37"/>
      <c r="IC1692" s="37"/>
      <c r="ID1692" s="37"/>
      <c r="IE1692" s="37"/>
      <c r="IF1692" s="37"/>
      <c r="IG1692" s="37"/>
      <c r="IH1692" s="37"/>
      <c r="II1692" s="37"/>
      <c r="IJ1692" s="37"/>
      <c r="IK1692" s="37"/>
      <c r="IL1692" s="37"/>
      <c r="IM1692" s="37"/>
      <c r="IN1692" s="37"/>
      <c r="IO1692" s="37"/>
      <c r="IP1692" s="37"/>
      <c r="IQ1692" s="37"/>
    </row>
    <row r="1693" spans="1:251" s="51" customFormat="1" ht="18.75" customHeight="1">
      <c r="A1693" s="43"/>
      <c r="B1693" s="60"/>
      <c r="C1693" s="104" t="s">
        <v>565</v>
      </c>
      <c r="D1693" s="105"/>
      <c r="E1693" s="105"/>
      <c r="F1693" s="105"/>
      <c r="G1693" s="105"/>
      <c r="H1693" s="105"/>
      <c r="I1693" s="105"/>
      <c r="J1693" s="105"/>
      <c r="K1693" s="105"/>
      <c r="L1693" s="105"/>
      <c r="M1693" s="105"/>
      <c r="N1693" s="105"/>
      <c r="O1693" s="105"/>
      <c r="P1693" s="105"/>
      <c r="Q1693" s="105"/>
      <c r="R1693" s="105"/>
      <c r="S1693" s="105"/>
      <c r="T1693" s="105"/>
      <c r="U1693" s="105"/>
      <c r="V1693" s="105"/>
      <c r="W1693" s="105"/>
      <c r="X1693" s="105"/>
      <c r="Y1693" s="105"/>
      <c r="Z1693" s="106"/>
      <c r="AA1693" s="107">
        <v>6659</v>
      </c>
      <c r="AB1693" s="108"/>
      <c r="AC1693" s="108"/>
      <c r="AD1693" s="108"/>
      <c r="AE1693" s="108"/>
      <c r="AF1693" s="108"/>
      <c r="AG1693" s="108"/>
      <c r="AH1693" s="108"/>
      <c r="AI1693" s="109"/>
      <c r="AJ1693" s="107">
        <v>7365</v>
      </c>
      <c r="AK1693" s="108"/>
      <c r="AL1693" s="108"/>
      <c r="AM1693" s="108"/>
      <c r="AN1693" s="108"/>
      <c r="AO1693" s="108"/>
      <c r="AP1693" s="108"/>
      <c r="AQ1693" s="108"/>
      <c r="AR1693" s="109"/>
      <c r="AS1693" s="110"/>
      <c r="AT1693" s="111"/>
      <c r="AU1693" s="111"/>
      <c r="AV1693" s="111"/>
      <c r="AW1693" s="111"/>
      <c r="AX1693" s="112"/>
      <c r="AY1693" s="37"/>
      <c r="AZ1693" s="37"/>
      <c r="BA1693" s="37"/>
      <c r="BB1693" s="37"/>
      <c r="BC1693" s="37"/>
      <c r="BD1693" s="37"/>
      <c r="BE1693" s="37"/>
      <c r="BF1693" s="37"/>
      <c r="BG1693" s="37"/>
      <c r="BH1693" s="37"/>
      <c r="BI1693" s="37"/>
      <c r="BJ1693" s="37"/>
      <c r="BK1693" s="37"/>
      <c r="BL1693" s="37"/>
      <c r="BM1693" s="37"/>
      <c r="BN1693" s="37"/>
      <c r="BO1693" s="37"/>
      <c r="BP1693" s="37"/>
      <c r="BQ1693" s="37"/>
      <c r="BR1693" s="37"/>
      <c r="BS1693" s="37"/>
      <c r="BT1693" s="37"/>
      <c r="BU1693" s="37"/>
      <c r="BV1693" s="37"/>
      <c r="BW1693" s="37"/>
      <c r="BX1693" s="37"/>
      <c r="BY1693" s="37"/>
      <c r="BZ1693" s="37"/>
      <c r="CA1693" s="37"/>
      <c r="CB1693" s="37"/>
      <c r="CC1693" s="37"/>
      <c r="CD1693" s="37"/>
      <c r="CE1693" s="37"/>
      <c r="CF1693" s="37"/>
      <c r="CG1693" s="37"/>
      <c r="CH1693" s="37"/>
      <c r="CI1693" s="37"/>
      <c r="CJ1693" s="37"/>
      <c r="CK1693" s="37"/>
      <c r="CL1693" s="37"/>
      <c r="CM1693" s="37"/>
      <c r="CN1693" s="37"/>
      <c r="CO1693" s="37"/>
      <c r="CP1693" s="37"/>
      <c r="CQ1693" s="37"/>
      <c r="CR1693" s="37"/>
      <c r="CS1693" s="37"/>
      <c r="CT1693" s="37"/>
      <c r="CU1693" s="37"/>
      <c r="CV1693" s="37"/>
      <c r="CW1693" s="37"/>
      <c r="CX1693" s="37"/>
      <c r="CY1693" s="37"/>
      <c r="CZ1693" s="37"/>
      <c r="DA1693" s="37"/>
      <c r="DB1693" s="37"/>
      <c r="DC1693" s="37"/>
      <c r="DD1693" s="37"/>
      <c r="DE1693" s="37"/>
      <c r="DF1693" s="37"/>
      <c r="DG1693" s="37"/>
      <c r="DH1693" s="37"/>
      <c r="DI1693" s="37"/>
      <c r="DJ1693" s="37"/>
      <c r="DK1693" s="37"/>
      <c r="DL1693" s="37"/>
      <c r="DM1693" s="37"/>
      <c r="DN1693" s="37"/>
      <c r="DO1693" s="37"/>
      <c r="DP1693" s="37"/>
      <c r="DQ1693" s="37"/>
      <c r="DR1693" s="37"/>
      <c r="DS1693" s="37"/>
      <c r="DT1693" s="37"/>
      <c r="DU1693" s="37"/>
      <c r="DV1693" s="37"/>
      <c r="DW1693" s="37"/>
      <c r="DX1693" s="37"/>
      <c r="DY1693" s="37"/>
      <c r="DZ1693" s="37"/>
      <c r="EA1693" s="37"/>
      <c r="EB1693" s="37"/>
      <c r="EC1693" s="37"/>
      <c r="ED1693" s="37"/>
      <c r="EE1693" s="37"/>
      <c r="EF1693" s="37"/>
      <c r="EG1693" s="37"/>
      <c r="EH1693" s="37"/>
      <c r="EI1693" s="37"/>
      <c r="EJ1693" s="37"/>
      <c r="EK1693" s="37"/>
      <c r="EL1693" s="37"/>
      <c r="EM1693" s="37"/>
      <c r="EN1693" s="37"/>
      <c r="EO1693" s="37"/>
      <c r="EP1693" s="37"/>
      <c r="EQ1693" s="37"/>
      <c r="ER1693" s="37"/>
      <c r="ES1693" s="37"/>
      <c r="ET1693" s="37"/>
      <c r="EU1693" s="37"/>
      <c r="EV1693" s="37"/>
      <c r="EW1693" s="37"/>
      <c r="EX1693" s="37"/>
      <c r="EY1693" s="37"/>
      <c r="EZ1693" s="37"/>
      <c r="FA1693" s="37"/>
      <c r="FB1693" s="37"/>
      <c r="FC1693" s="37"/>
      <c r="FD1693" s="37"/>
      <c r="FE1693" s="37"/>
      <c r="FF1693" s="37"/>
      <c r="FG1693" s="37"/>
      <c r="FH1693" s="37"/>
      <c r="FI1693" s="37"/>
      <c r="FJ1693" s="37"/>
      <c r="FK1693" s="37"/>
      <c r="FL1693" s="37"/>
      <c r="FM1693" s="37"/>
      <c r="FN1693" s="37"/>
      <c r="FO1693" s="37"/>
      <c r="FP1693" s="37"/>
      <c r="FQ1693" s="37"/>
      <c r="FR1693" s="37"/>
      <c r="FS1693" s="37"/>
      <c r="FT1693" s="37"/>
      <c r="FU1693" s="37"/>
      <c r="FV1693" s="37"/>
      <c r="FW1693" s="37"/>
      <c r="FX1693" s="37"/>
      <c r="FY1693" s="37"/>
      <c r="FZ1693" s="37"/>
      <c r="GA1693" s="37"/>
      <c r="GB1693" s="37"/>
      <c r="GC1693" s="37"/>
      <c r="GD1693" s="37"/>
      <c r="GE1693" s="37"/>
      <c r="GF1693" s="37"/>
      <c r="GG1693" s="37"/>
      <c r="GH1693" s="37"/>
      <c r="GI1693" s="37"/>
      <c r="GJ1693" s="37"/>
      <c r="GK1693" s="37"/>
      <c r="GL1693" s="37"/>
      <c r="GM1693" s="37"/>
      <c r="GN1693" s="37"/>
      <c r="GO1693" s="37"/>
      <c r="GP1693" s="37"/>
      <c r="GQ1693" s="37"/>
      <c r="GR1693" s="37"/>
      <c r="GS1693" s="37"/>
      <c r="GT1693" s="37"/>
      <c r="GU1693" s="37"/>
      <c r="GV1693" s="37"/>
      <c r="GW1693" s="37"/>
      <c r="GX1693" s="37"/>
      <c r="GY1693" s="37"/>
      <c r="GZ1693" s="37"/>
      <c r="HA1693" s="37"/>
      <c r="HB1693" s="37"/>
      <c r="HC1693" s="37"/>
      <c r="HD1693" s="37"/>
      <c r="HE1693" s="37"/>
      <c r="HF1693" s="37"/>
      <c r="HG1693" s="37"/>
      <c r="HH1693" s="37"/>
      <c r="HI1693" s="37"/>
      <c r="HJ1693" s="37"/>
      <c r="HK1693" s="37"/>
      <c r="HL1693" s="37"/>
      <c r="HM1693" s="37"/>
      <c r="HN1693" s="37"/>
      <c r="HO1693" s="37"/>
      <c r="HP1693" s="37"/>
      <c r="HQ1693" s="37"/>
      <c r="HR1693" s="37"/>
      <c r="HS1693" s="37"/>
      <c r="HT1693" s="37"/>
      <c r="HU1693" s="37"/>
      <c r="HV1693" s="37"/>
      <c r="HW1693" s="37"/>
      <c r="HX1693" s="37"/>
      <c r="HY1693" s="37"/>
      <c r="HZ1693" s="37"/>
      <c r="IA1693" s="37"/>
      <c r="IB1693" s="37"/>
      <c r="IC1693" s="37"/>
      <c r="ID1693" s="37"/>
      <c r="IE1693" s="37"/>
      <c r="IF1693" s="37"/>
      <c r="IG1693" s="37"/>
      <c r="IH1693" s="37"/>
      <c r="II1693" s="37"/>
      <c r="IJ1693" s="37"/>
      <c r="IK1693" s="37"/>
      <c r="IL1693" s="37"/>
      <c r="IM1693" s="37"/>
      <c r="IN1693" s="37"/>
      <c r="IO1693" s="37"/>
      <c r="IP1693" s="37"/>
      <c r="IQ1693" s="37"/>
    </row>
    <row r="1694" spans="1:251" s="51" customFormat="1" ht="18.75" customHeight="1">
      <c r="A1694" s="43"/>
      <c r="B1694" s="60"/>
      <c r="C1694" s="104" t="s">
        <v>566</v>
      </c>
      <c r="D1694" s="105"/>
      <c r="E1694" s="105"/>
      <c r="F1694" s="105"/>
      <c r="G1694" s="105"/>
      <c r="H1694" s="105"/>
      <c r="I1694" s="105"/>
      <c r="J1694" s="105"/>
      <c r="K1694" s="105"/>
      <c r="L1694" s="105"/>
      <c r="M1694" s="105"/>
      <c r="N1694" s="105"/>
      <c r="O1694" s="105"/>
      <c r="P1694" s="105"/>
      <c r="Q1694" s="105"/>
      <c r="R1694" s="105"/>
      <c r="S1694" s="105"/>
      <c r="T1694" s="105"/>
      <c r="U1694" s="105"/>
      <c r="V1694" s="105"/>
      <c r="W1694" s="105"/>
      <c r="X1694" s="105"/>
      <c r="Y1694" s="105"/>
      <c r="Z1694" s="106"/>
      <c r="AA1694" s="107">
        <v>133</v>
      </c>
      <c r="AB1694" s="108"/>
      <c r="AC1694" s="108"/>
      <c r="AD1694" s="108"/>
      <c r="AE1694" s="108"/>
      <c r="AF1694" s="108"/>
      <c r="AG1694" s="108"/>
      <c r="AH1694" s="108"/>
      <c r="AI1694" s="109"/>
      <c r="AJ1694" s="107">
        <v>145</v>
      </c>
      <c r="AK1694" s="108"/>
      <c r="AL1694" s="108"/>
      <c r="AM1694" s="108"/>
      <c r="AN1694" s="108"/>
      <c r="AO1694" s="108"/>
      <c r="AP1694" s="108"/>
      <c r="AQ1694" s="108"/>
      <c r="AR1694" s="109"/>
      <c r="AS1694" s="110"/>
      <c r="AT1694" s="111"/>
      <c r="AU1694" s="111"/>
      <c r="AV1694" s="111"/>
      <c r="AW1694" s="111"/>
      <c r="AX1694" s="112"/>
      <c r="AY1694" s="37"/>
      <c r="AZ1694" s="37"/>
      <c r="BA1694" s="37"/>
      <c r="BB1694" s="37"/>
      <c r="BC1694" s="37"/>
      <c r="BD1694" s="37"/>
      <c r="BE1694" s="37"/>
      <c r="BF1694" s="37"/>
      <c r="BG1694" s="37"/>
      <c r="BH1694" s="37"/>
      <c r="BI1694" s="37"/>
      <c r="BJ1694" s="37"/>
      <c r="BK1694" s="37"/>
      <c r="BL1694" s="37"/>
      <c r="BM1694" s="37"/>
      <c r="BN1694" s="37"/>
      <c r="BO1694" s="37"/>
      <c r="BP1694" s="37"/>
      <c r="BQ1694" s="37"/>
      <c r="BR1694" s="37"/>
      <c r="BS1694" s="37"/>
      <c r="BT1694" s="37"/>
      <c r="BU1694" s="37"/>
      <c r="BV1694" s="37"/>
      <c r="BW1694" s="37"/>
      <c r="BX1694" s="37"/>
      <c r="BY1694" s="37"/>
      <c r="BZ1694" s="37"/>
      <c r="CA1694" s="37"/>
      <c r="CB1694" s="37"/>
      <c r="CC1694" s="37"/>
      <c r="CD1694" s="37"/>
      <c r="CE1694" s="37"/>
      <c r="CF1694" s="37"/>
      <c r="CG1694" s="37"/>
      <c r="CH1694" s="37"/>
      <c r="CI1694" s="37"/>
      <c r="CJ1694" s="37"/>
      <c r="CK1694" s="37"/>
      <c r="CL1694" s="37"/>
      <c r="CM1694" s="37"/>
      <c r="CN1694" s="37"/>
      <c r="CO1694" s="37"/>
      <c r="CP1694" s="37"/>
      <c r="CQ1694" s="37"/>
      <c r="CR1694" s="37"/>
      <c r="CS1694" s="37"/>
      <c r="CT1694" s="37"/>
      <c r="CU1694" s="37"/>
      <c r="CV1694" s="37"/>
      <c r="CW1694" s="37"/>
      <c r="CX1694" s="37"/>
      <c r="CY1694" s="37"/>
      <c r="CZ1694" s="37"/>
      <c r="DA1694" s="37"/>
      <c r="DB1694" s="37"/>
      <c r="DC1694" s="37"/>
      <c r="DD1694" s="37"/>
      <c r="DE1694" s="37"/>
      <c r="DF1694" s="37"/>
      <c r="DG1694" s="37"/>
      <c r="DH1694" s="37"/>
      <c r="DI1694" s="37"/>
      <c r="DJ1694" s="37"/>
      <c r="DK1694" s="37"/>
      <c r="DL1694" s="37"/>
      <c r="DM1694" s="37"/>
      <c r="DN1694" s="37"/>
      <c r="DO1694" s="37"/>
      <c r="DP1694" s="37"/>
      <c r="DQ1694" s="37"/>
      <c r="DR1694" s="37"/>
      <c r="DS1694" s="37"/>
      <c r="DT1694" s="37"/>
      <c r="DU1694" s="37"/>
      <c r="DV1694" s="37"/>
      <c r="DW1694" s="37"/>
      <c r="DX1694" s="37"/>
      <c r="DY1694" s="37"/>
      <c r="DZ1694" s="37"/>
      <c r="EA1694" s="37"/>
      <c r="EB1694" s="37"/>
      <c r="EC1694" s="37"/>
      <c r="ED1694" s="37"/>
      <c r="EE1694" s="37"/>
      <c r="EF1694" s="37"/>
      <c r="EG1694" s="37"/>
      <c r="EH1694" s="37"/>
      <c r="EI1694" s="37"/>
      <c r="EJ1694" s="37"/>
      <c r="EK1694" s="37"/>
      <c r="EL1694" s="37"/>
      <c r="EM1694" s="37"/>
      <c r="EN1694" s="37"/>
      <c r="EO1694" s="37"/>
      <c r="EP1694" s="37"/>
      <c r="EQ1694" s="37"/>
      <c r="ER1694" s="37"/>
      <c r="ES1694" s="37"/>
      <c r="ET1694" s="37"/>
      <c r="EU1694" s="37"/>
      <c r="EV1694" s="37"/>
      <c r="EW1694" s="37"/>
      <c r="EX1694" s="37"/>
      <c r="EY1694" s="37"/>
      <c r="EZ1694" s="37"/>
      <c r="FA1694" s="37"/>
      <c r="FB1694" s="37"/>
      <c r="FC1694" s="37"/>
      <c r="FD1694" s="37"/>
      <c r="FE1694" s="37"/>
      <c r="FF1694" s="37"/>
      <c r="FG1694" s="37"/>
      <c r="FH1694" s="37"/>
      <c r="FI1694" s="37"/>
      <c r="FJ1694" s="37"/>
      <c r="FK1694" s="37"/>
      <c r="FL1694" s="37"/>
      <c r="FM1694" s="37"/>
      <c r="FN1694" s="37"/>
      <c r="FO1694" s="37"/>
      <c r="FP1694" s="37"/>
      <c r="FQ1694" s="37"/>
      <c r="FR1694" s="37"/>
      <c r="FS1694" s="37"/>
      <c r="FT1694" s="37"/>
      <c r="FU1694" s="37"/>
      <c r="FV1694" s="37"/>
      <c r="FW1694" s="37"/>
      <c r="FX1694" s="37"/>
      <c r="FY1694" s="37"/>
      <c r="FZ1694" s="37"/>
      <c r="GA1694" s="37"/>
      <c r="GB1694" s="37"/>
      <c r="GC1694" s="37"/>
      <c r="GD1694" s="37"/>
      <c r="GE1694" s="37"/>
      <c r="GF1694" s="37"/>
      <c r="GG1694" s="37"/>
      <c r="GH1694" s="37"/>
      <c r="GI1694" s="37"/>
      <c r="GJ1694" s="37"/>
      <c r="GK1694" s="37"/>
      <c r="GL1694" s="37"/>
      <c r="GM1694" s="37"/>
      <c r="GN1694" s="37"/>
      <c r="GO1694" s="37"/>
      <c r="GP1694" s="37"/>
      <c r="GQ1694" s="37"/>
      <c r="GR1694" s="37"/>
      <c r="GS1694" s="37"/>
      <c r="GT1694" s="37"/>
      <c r="GU1694" s="37"/>
      <c r="GV1694" s="37"/>
      <c r="GW1694" s="37"/>
      <c r="GX1694" s="37"/>
      <c r="GY1694" s="37"/>
      <c r="GZ1694" s="37"/>
      <c r="HA1694" s="37"/>
      <c r="HB1694" s="37"/>
      <c r="HC1694" s="37"/>
      <c r="HD1694" s="37"/>
      <c r="HE1694" s="37"/>
      <c r="HF1694" s="37"/>
      <c r="HG1694" s="37"/>
      <c r="HH1694" s="37"/>
      <c r="HI1694" s="37"/>
      <c r="HJ1694" s="37"/>
      <c r="HK1694" s="37"/>
      <c r="HL1694" s="37"/>
      <c r="HM1694" s="37"/>
      <c r="HN1694" s="37"/>
      <c r="HO1694" s="37"/>
      <c r="HP1694" s="37"/>
      <c r="HQ1694" s="37"/>
      <c r="HR1694" s="37"/>
      <c r="HS1694" s="37"/>
      <c r="HT1694" s="37"/>
      <c r="HU1694" s="37"/>
      <c r="HV1694" s="37"/>
      <c r="HW1694" s="37"/>
      <c r="HX1694" s="37"/>
      <c r="HY1694" s="37"/>
      <c r="HZ1694" s="37"/>
      <c r="IA1694" s="37"/>
      <c r="IB1694" s="37"/>
      <c r="IC1694" s="37"/>
      <c r="ID1694" s="37"/>
      <c r="IE1694" s="37"/>
      <c r="IF1694" s="37"/>
      <c r="IG1694" s="37"/>
      <c r="IH1694" s="37"/>
      <c r="II1694" s="37"/>
      <c r="IJ1694" s="37"/>
      <c r="IK1694" s="37"/>
      <c r="IL1694" s="37"/>
      <c r="IM1694" s="37"/>
      <c r="IN1694" s="37"/>
      <c r="IO1694" s="37"/>
      <c r="IP1694" s="37"/>
      <c r="IQ1694" s="37"/>
    </row>
    <row r="1695" spans="1:251" s="51" customFormat="1" ht="18.75" customHeight="1">
      <c r="A1695" s="43"/>
      <c r="B1695" s="60"/>
      <c r="C1695" s="104" t="s">
        <v>567</v>
      </c>
      <c r="D1695" s="105"/>
      <c r="E1695" s="105"/>
      <c r="F1695" s="105"/>
      <c r="G1695" s="105"/>
      <c r="H1695" s="105"/>
      <c r="I1695" s="105"/>
      <c r="J1695" s="105"/>
      <c r="K1695" s="105"/>
      <c r="L1695" s="105"/>
      <c r="M1695" s="105"/>
      <c r="N1695" s="105"/>
      <c r="O1695" s="105"/>
      <c r="P1695" s="105"/>
      <c r="Q1695" s="105"/>
      <c r="R1695" s="105"/>
      <c r="S1695" s="105"/>
      <c r="T1695" s="105"/>
      <c r="U1695" s="105"/>
      <c r="V1695" s="105"/>
      <c r="W1695" s="105"/>
      <c r="X1695" s="105"/>
      <c r="Y1695" s="105"/>
      <c r="Z1695" s="106"/>
      <c r="AA1695" s="107">
        <v>14579</v>
      </c>
      <c r="AB1695" s="108"/>
      <c r="AC1695" s="108"/>
      <c r="AD1695" s="108"/>
      <c r="AE1695" s="108"/>
      <c r="AF1695" s="108"/>
      <c r="AG1695" s="108"/>
      <c r="AH1695" s="108"/>
      <c r="AI1695" s="109"/>
      <c r="AJ1695" s="107">
        <v>14579</v>
      </c>
      <c r="AK1695" s="108"/>
      <c r="AL1695" s="108"/>
      <c r="AM1695" s="108"/>
      <c r="AN1695" s="108"/>
      <c r="AO1695" s="108"/>
      <c r="AP1695" s="108"/>
      <c r="AQ1695" s="108"/>
      <c r="AR1695" s="109"/>
      <c r="AS1695" s="110"/>
      <c r="AT1695" s="111"/>
      <c r="AU1695" s="111"/>
      <c r="AV1695" s="111"/>
      <c r="AW1695" s="111"/>
      <c r="AX1695" s="112"/>
      <c r="AY1695" s="37"/>
      <c r="AZ1695" s="37"/>
      <c r="BA1695" s="37"/>
      <c r="BB1695" s="37"/>
      <c r="BC1695" s="37"/>
      <c r="BD1695" s="37"/>
      <c r="BE1695" s="37"/>
      <c r="BF1695" s="37"/>
      <c r="BG1695" s="37"/>
      <c r="BH1695" s="37"/>
      <c r="BI1695" s="37"/>
      <c r="BJ1695" s="37"/>
      <c r="BK1695" s="37"/>
      <c r="BL1695" s="37"/>
      <c r="BM1695" s="37"/>
      <c r="BN1695" s="37"/>
      <c r="BO1695" s="37"/>
      <c r="BP1695" s="37"/>
      <c r="BQ1695" s="37"/>
      <c r="BR1695" s="37"/>
      <c r="BS1695" s="37"/>
      <c r="BT1695" s="37"/>
      <c r="BU1695" s="37"/>
      <c r="BV1695" s="37"/>
      <c r="BW1695" s="37"/>
      <c r="BX1695" s="37"/>
      <c r="BY1695" s="37"/>
      <c r="BZ1695" s="37"/>
      <c r="CA1695" s="37"/>
      <c r="CB1695" s="37"/>
      <c r="CC1695" s="37"/>
      <c r="CD1695" s="37"/>
      <c r="CE1695" s="37"/>
      <c r="CF1695" s="37"/>
      <c r="CG1695" s="37"/>
      <c r="CH1695" s="37"/>
      <c r="CI1695" s="37"/>
      <c r="CJ1695" s="37"/>
      <c r="CK1695" s="37"/>
      <c r="CL1695" s="37"/>
      <c r="CM1695" s="37"/>
      <c r="CN1695" s="37"/>
      <c r="CO1695" s="37"/>
      <c r="CP1695" s="37"/>
      <c r="CQ1695" s="37"/>
      <c r="CR1695" s="37"/>
      <c r="CS1695" s="37"/>
      <c r="CT1695" s="37"/>
      <c r="CU1695" s="37"/>
      <c r="CV1695" s="37"/>
      <c r="CW1695" s="37"/>
      <c r="CX1695" s="37"/>
      <c r="CY1695" s="37"/>
      <c r="CZ1695" s="37"/>
      <c r="DA1695" s="37"/>
      <c r="DB1695" s="37"/>
      <c r="DC1695" s="37"/>
      <c r="DD1695" s="37"/>
      <c r="DE1695" s="37"/>
      <c r="DF1695" s="37"/>
      <c r="DG1695" s="37"/>
      <c r="DH1695" s="37"/>
      <c r="DI1695" s="37"/>
      <c r="DJ1695" s="37"/>
      <c r="DK1695" s="37"/>
      <c r="DL1695" s="37"/>
      <c r="DM1695" s="37"/>
      <c r="DN1695" s="37"/>
      <c r="DO1695" s="37"/>
      <c r="DP1695" s="37"/>
      <c r="DQ1695" s="37"/>
      <c r="DR1695" s="37"/>
      <c r="DS1695" s="37"/>
      <c r="DT1695" s="37"/>
      <c r="DU1695" s="37"/>
      <c r="DV1695" s="37"/>
      <c r="DW1695" s="37"/>
      <c r="DX1695" s="37"/>
      <c r="DY1695" s="37"/>
      <c r="DZ1695" s="37"/>
      <c r="EA1695" s="37"/>
      <c r="EB1695" s="37"/>
      <c r="EC1695" s="37"/>
      <c r="ED1695" s="37"/>
      <c r="EE1695" s="37"/>
      <c r="EF1695" s="37"/>
      <c r="EG1695" s="37"/>
      <c r="EH1695" s="37"/>
      <c r="EI1695" s="37"/>
      <c r="EJ1695" s="37"/>
      <c r="EK1695" s="37"/>
      <c r="EL1695" s="37"/>
      <c r="EM1695" s="37"/>
      <c r="EN1695" s="37"/>
      <c r="EO1695" s="37"/>
      <c r="EP1695" s="37"/>
      <c r="EQ1695" s="37"/>
      <c r="ER1695" s="37"/>
      <c r="ES1695" s="37"/>
      <c r="ET1695" s="37"/>
      <c r="EU1695" s="37"/>
      <c r="EV1695" s="37"/>
      <c r="EW1695" s="37"/>
      <c r="EX1695" s="37"/>
      <c r="EY1695" s="37"/>
      <c r="EZ1695" s="37"/>
      <c r="FA1695" s="37"/>
      <c r="FB1695" s="37"/>
      <c r="FC1695" s="37"/>
      <c r="FD1695" s="37"/>
      <c r="FE1695" s="37"/>
      <c r="FF1695" s="37"/>
      <c r="FG1695" s="37"/>
      <c r="FH1695" s="37"/>
      <c r="FI1695" s="37"/>
      <c r="FJ1695" s="37"/>
      <c r="FK1695" s="37"/>
      <c r="FL1695" s="37"/>
      <c r="FM1695" s="37"/>
      <c r="FN1695" s="37"/>
      <c r="FO1695" s="37"/>
      <c r="FP1695" s="37"/>
      <c r="FQ1695" s="37"/>
      <c r="FR1695" s="37"/>
      <c r="FS1695" s="37"/>
      <c r="FT1695" s="37"/>
      <c r="FU1695" s="37"/>
      <c r="FV1695" s="37"/>
      <c r="FW1695" s="37"/>
      <c r="FX1695" s="37"/>
      <c r="FY1695" s="37"/>
      <c r="FZ1695" s="37"/>
      <c r="GA1695" s="37"/>
      <c r="GB1695" s="37"/>
      <c r="GC1695" s="37"/>
      <c r="GD1695" s="37"/>
      <c r="GE1695" s="37"/>
      <c r="GF1695" s="37"/>
      <c r="GG1695" s="37"/>
      <c r="GH1695" s="37"/>
      <c r="GI1695" s="37"/>
      <c r="GJ1695" s="37"/>
      <c r="GK1695" s="37"/>
      <c r="GL1695" s="37"/>
      <c r="GM1695" s="37"/>
      <c r="GN1695" s="37"/>
      <c r="GO1695" s="37"/>
      <c r="GP1695" s="37"/>
      <c r="GQ1695" s="37"/>
      <c r="GR1695" s="37"/>
      <c r="GS1695" s="37"/>
      <c r="GT1695" s="37"/>
      <c r="GU1695" s="37"/>
      <c r="GV1695" s="37"/>
      <c r="GW1695" s="37"/>
      <c r="GX1695" s="37"/>
      <c r="GY1695" s="37"/>
      <c r="GZ1695" s="37"/>
      <c r="HA1695" s="37"/>
      <c r="HB1695" s="37"/>
      <c r="HC1695" s="37"/>
      <c r="HD1695" s="37"/>
      <c r="HE1695" s="37"/>
      <c r="HF1695" s="37"/>
      <c r="HG1695" s="37"/>
      <c r="HH1695" s="37"/>
      <c r="HI1695" s="37"/>
      <c r="HJ1695" s="37"/>
      <c r="HK1695" s="37"/>
      <c r="HL1695" s="37"/>
      <c r="HM1695" s="37"/>
      <c r="HN1695" s="37"/>
      <c r="HO1695" s="37"/>
      <c r="HP1695" s="37"/>
      <c r="HQ1695" s="37"/>
      <c r="HR1695" s="37"/>
      <c r="HS1695" s="37"/>
      <c r="HT1695" s="37"/>
      <c r="HU1695" s="37"/>
      <c r="HV1695" s="37"/>
      <c r="HW1695" s="37"/>
      <c r="HX1695" s="37"/>
      <c r="HY1695" s="37"/>
      <c r="HZ1695" s="37"/>
      <c r="IA1695" s="37"/>
      <c r="IB1695" s="37"/>
      <c r="IC1695" s="37"/>
      <c r="ID1695" s="37"/>
      <c r="IE1695" s="37"/>
      <c r="IF1695" s="37"/>
      <c r="IG1695" s="37"/>
      <c r="IH1695" s="37"/>
      <c r="II1695" s="37"/>
      <c r="IJ1695" s="37"/>
      <c r="IK1695" s="37"/>
      <c r="IL1695" s="37"/>
      <c r="IM1695" s="37"/>
      <c r="IN1695" s="37"/>
      <c r="IO1695" s="37"/>
      <c r="IP1695" s="37"/>
      <c r="IQ1695" s="37"/>
    </row>
    <row r="1696" spans="1:251" s="51" customFormat="1" ht="18.75" customHeight="1">
      <c r="A1696" s="43"/>
      <c r="B1696" s="60"/>
      <c r="C1696" s="104" t="s">
        <v>568</v>
      </c>
      <c r="D1696" s="105"/>
      <c r="E1696" s="105"/>
      <c r="F1696" s="105"/>
      <c r="G1696" s="105"/>
      <c r="H1696" s="105"/>
      <c r="I1696" s="105"/>
      <c r="J1696" s="105"/>
      <c r="K1696" s="105"/>
      <c r="L1696" s="105"/>
      <c r="M1696" s="105"/>
      <c r="N1696" s="105"/>
      <c r="O1696" s="105"/>
      <c r="P1696" s="105"/>
      <c r="Q1696" s="105"/>
      <c r="R1696" s="105"/>
      <c r="S1696" s="105"/>
      <c r="T1696" s="105"/>
      <c r="U1696" s="105"/>
      <c r="V1696" s="105"/>
      <c r="W1696" s="105"/>
      <c r="X1696" s="105"/>
      <c r="Y1696" s="105"/>
      <c r="Z1696" s="106"/>
      <c r="AA1696" s="107">
        <v>6983</v>
      </c>
      <c r="AB1696" s="108"/>
      <c r="AC1696" s="108"/>
      <c r="AD1696" s="108"/>
      <c r="AE1696" s="108"/>
      <c r="AF1696" s="108"/>
      <c r="AG1696" s="108"/>
      <c r="AH1696" s="108"/>
      <c r="AI1696" s="109"/>
      <c r="AJ1696" s="107">
        <v>6983</v>
      </c>
      <c r="AK1696" s="108"/>
      <c r="AL1696" s="108"/>
      <c r="AM1696" s="108"/>
      <c r="AN1696" s="108"/>
      <c r="AO1696" s="108"/>
      <c r="AP1696" s="108"/>
      <c r="AQ1696" s="108"/>
      <c r="AR1696" s="109"/>
      <c r="AS1696" s="110"/>
      <c r="AT1696" s="111"/>
      <c r="AU1696" s="111"/>
      <c r="AV1696" s="111"/>
      <c r="AW1696" s="111"/>
      <c r="AX1696" s="112"/>
      <c r="AY1696" s="37"/>
      <c r="AZ1696" s="37"/>
      <c r="BA1696" s="37"/>
      <c r="BB1696" s="37"/>
      <c r="BC1696" s="37"/>
      <c r="BD1696" s="37"/>
      <c r="BE1696" s="37"/>
      <c r="BF1696" s="37"/>
      <c r="BG1696" s="37"/>
      <c r="BH1696" s="37"/>
      <c r="BI1696" s="37"/>
      <c r="BJ1696" s="37"/>
      <c r="BK1696" s="37"/>
      <c r="BL1696" s="37"/>
      <c r="BM1696" s="37"/>
      <c r="BN1696" s="37"/>
      <c r="BO1696" s="37"/>
      <c r="BP1696" s="37"/>
      <c r="BQ1696" s="37"/>
      <c r="BR1696" s="37"/>
      <c r="BS1696" s="37"/>
      <c r="BT1696" s="37"/>
      <c r="BU1696" s="37"/>
      <c r="BV1696" s="37"/>
      <c r="BW1696" s="37"/>
      <c r="BX1696" s="37"/>
      <c r="BY1696" s="37"/>
      <c r="BZ1696" s="37"/>
      <c r="CA1696" s="37"/>
      <c r="CB1696" s="37"/>
      <c r="CC1696" s="37"/>
      <c r="CD1696" s="37"/>
      <c r="CE1696" s="37"/>
      <c r="CF1696" s="37"/>
      <c r="CG1696" s="37"/>
      <c r="CH1696" s="37"/>
      <c r="CI1696" s="37"/>
      <c r="CJ1696" s="37"/>
      <c r="CK1696" s="37"/>
      <c r="CL1696" s="37"/>
      <c r="CM1696" s="37"/>
      <c r="CN1696" s="37"/>
      <c r="CO1696" s="37"/>
      <c r="CP1696" s="37"/>
      <c r="CQ1696" s="37"/>
      <c r="CR1696" s="37"/>
      <c r="CS1696" s="37"/>
      <c r="CT1696" s="37"/>
      <c r="CU1696" s="37"/>
      <c r="CV1696" s="37"/>
      <c r="CW1696" s="37"/>
      <c r="CX1696" s="37"/>
      <c r="CY1696" s="37"/>
      <c r="CZ1696" s="37"/>
      <c r="DA1696" s="37"/>
      <c r="DB1696" s="37"/>
      <c r="DC1696" s="37"/>
      <c r="DD1696" s="37"/>
      <c r="DE1696" s="37"/>
      <c r="DF1696" s="37"/>
      <c r="DG1696" s="37"/>
      <c r="DH1696" s="37"/>
      <c r="DI1696" s="37"/>
      <c r="DJ1696" s="37"/>
      <c r="DK1696" s="37"/>
      <c r="DL1696" s="37"/>
      <c r="DM1696" s="37"/>
      <c r="DN1696" s="37"/>
      <c r="DO1696" s="37"/>
      <c r="DP1696" s="37"/>
      <c r="DQ1696" s="37"/>
      <c r="DR1696" s="37"/>
      <c r="DS1696" s="37"/>
      <c r="DT1696" s="37"/>
      <c r="DU1696" s="37"/>
      <c r="DV1696" s="37"/>
      <c r="DW1696" s="37"/>
      <c r="DX1696" s="37"/>
      <c r="DY1696" s="37"/>
      <c r="DZ1696" s="37"/>
      <c r="EA1696" s="37"/>
      <c r="EB1696" s="37"/>
      <c r="EC1696" s="37"/>
      <c r="ED1696" s="37"/>
      <c r="EE1696" s="37"/>
      <c r="EF1696" s="37"/>
      <c r="EG1696" s="37"/>
      <c r="EH1696" s="37"/>
      <c r="EI1696" s="37"/>
      <c r="EJ1696" s="37"/>
      <c r="EK1696" s="37"/>
      <c r="EL1696" s="37"/>
      <c r="EM1696" s="37"/>
      <c r="EN1696" s="37"/>
      <c r="EO1696" s="37"/>
      <c r="EP1696" s="37"/>
      <c r="EQ1696" s="37"/>
      <c r="ER1696" s="37"/>
      <c r="ES1696" s="37"/>
      <c r="ET1696" s="37"/>
      <c r="EU1696" s="37"/>
      <c r="EV1696" s="37"/>
      <c r="EW1696" s="37"/>
      <c r="EX1696" s="37"/>
      <c r="EY1696" s="37"/>
      <c r="EZ1696" s="37"/>
      <c r="FA1696" s="37"/>
      <c r="FB1696" s="37"/>
      <c r="FC1696" s="37"/>
      <c r="FD1696" s="37"/>
      <c r="FE1696" s="37"/>
      <c r="FF1696" s="37"/>
      <c r="FG1696" s="37"/>
      <c r="FH1696" s="37"/>
      <c r="FI1696" s="37"/>
      <c r="FJ1696" s="37"/>
      <c r="FK1696" s="37"/>
      <c r="FL1696" s="37"/>
      <c r="FM1696" s="37"/>
      <c r="FN1696" s="37"/>
      <c r="FO1696" s="37"/>
      <c r="FP1696" s="37"/>
      <c r="FQ1696" s="37"/>
      <c r="FR1696" s="37"/>
      <c r="FS1696" s="37"/>
      <c r="FT1696" s="37"/>
      <c r="FU1696" s="37"/>
      <c r="FV1696" s="37"/>
      <c r="FW1696" s="37"/>
      <c r="FX1696" s="37"/>
      <c r="FY1696" s="37"/>
      <c r="FZ1696" s="37"/>
      <c r="GA1696" s="37"/>
      <c r="GB1696" s="37"/>
      <c r="GC1696" s="37"/>
      <c r="GD1696" s="37"/>
      <c r="GE1696" s="37"/>
      <c r="GF1696" s="37"/>
      <c r="GG1696" s="37"/>
      <c r="GH1696" s="37"/>
      <c r="GI1696" s="37"/>
      <c r="GJ1696" s="37"/>
      <c r="GK1696" s="37"/>
      <c r="GL1696" s="37"/>
      <c r="GM1696" s="37"/>
      <c r="GN1696" s="37"/>
      <c r="GO1696" s="37"/>
      <c r="GP1696" s="37"/>
      <c r="GQ1696" s="37"/>
      <c r="GR1696" s="37"/>
      <c r="GS1696" s="37"/>
      <c r="GT1696" s="37"/>
      <c r="GU1696" s="37"/>
      <c r="GV1696" s="37"/>
      <c r="GW1696" s="37"/>
      <c r="GX1696" s="37"/>
      <c r="GY1696" s="37"/>
      <c r="GZ1696" s="37"/>
      <c r="HA1696" s="37"/>
      <c r="HB1696" s="37"/>
      <c r="HC1696" s="37"/>
      <c r="HD1696" s="37"/>
      <c r="HE1696" s="37"/>
      <c r="HF1696" s="37"/>
      <c r="HG1696" s="37"/>
      <c r="HH1696" s="37"/>
      <c r="HI1696" s="37"/>
      <c r="HJ1696" s="37"/>
      <c r="HK1696" s="37"/>
      <c r="HL1696" s="37"/>
      <c r="HM1696" s="37"/>
      <c r="HN1696" s="37"/>
      <c r="HO1696" s="37"/>
      <c r="HP1696" s="37"/>
      <c r="HQ1696" s="37"/>
      <c r="HR1696" s="37"/>
      <c r="HS1696" s="37"/>
      <c r="HT1696" s="37"/>
      <c r="HU1696" s="37"/>
      <c r="HV1696" s="37"/>
      <c r="HW1696" s="37"/>
      <c r="HX1696" s="37"/>
      <c r="HY1696" s="37"/>
      <c r="HZ1696" s="37"/>
      <c r="IA1696" s="37"/>
      <c r="IB1696" s="37"/>
      <c r="IC1696" s="37"/>
      <c r="ID1696" s="37"/>
      <c r="IE1696" s="37"/>
      <c r="IF1696" s="37"/>
      <c r="IG1696" s="37"/>
      <c r="IH1696" s="37"/>
      <c r="II1696" s="37"/>
      <c r="IJ1696" s="37"/>
      <c r="IK1696" s="37"/>
      <c r="IL1696" s="37"/>
      <c r="IM1696" s="37"/>
      <c r="IN1696" s="37"/>
      <c r="IO1696" s="37"/>
      <c r="IP1696" s="37"/>
      <c r="IQ1696" s="37"/>
    </row>
    <row r="1697" spans="1:251" s="51" customFormat="1" ht="18.75" customHeight="1">
      <c r="A1697" s="43"/>
      <c r="B1697" s="60"/>
      <c r="C1697" s="104" t="s">
        <v>569</v>
      </c>
      <c r="D1697" s="105"/>
      <c r="E1697" s="105"/>
      <c r="F1697" s="105"/>
      <c r="G1697" s="105"/>
      <c r="H1697" s="105"/>
      <c r="I1697" s="105"/>
      <c r="J1697" s="105"/>
      <c r="K1697" s="105"/>
      <c r="L1697" s="105"/>
      <c r="M1697" s="105"/>
      <c r="N1697" s="105"/>
      <c r="O1697" s="105"/>
      <c r="P1697" s="105"/>
      <c r="Q1697" s="105"/>
      <c r="R1697" s="105"/>
      <c r="S1697" s="105"/>
      <c r="T1697" s="105"/>
      <c r="U1697" s="105"/>
      <c r="V1697" s="105"/>
      <c r="W1697" s="105"/>
      <c r="X1697" s="105"/>
      <c r="Y1697" s="105"/>
      <c r="Z1697" s="106"/>
      <c r="AA1697" s="107">
        <v>19484</v>
      </c>
      <c r="AB1697" s="108"/>
      <c r="AC1697" s="108"/>
      <c r="AD1697" s="108"/>
      <c r="AE1697" s="108"/>
      <c r="AF1697" s="108"/>
      <c r="AG1697" s="108"/>
      <c r="AH1697" s="108"/>
      <c r="AI1697" s="109"/>
      <c r="AJ1697" s="107">
        <v>19378</v>
      </c>
      <c r="AK1697" s="108"/>
      <c r="AL1697" s="108"/>
      <c r="AM1697" s="108"/>
      <c r="AN1697" s="108"/>
      <c r="AO1697" s="108"/>
      <c r="AP1697" s="108"/>
      <c r="AQ1697" s="108"/>
      <c r="AR1697" s="109"/>
      <c r="AS1697" s="110"/>
      <c r="AT1697" s="111"/>
      <c r="AU1697" s="111"/>
      <c r="AV1697" s="111"/>
      <c r="AW1697" s="111"/>
      <c r="AX1697" s="112"/>
      <c r="AY1697" s="37"/>
      <c r="AZ1697" s="37"/>
      <c r="BA1697" s="37"/>
      <c r="BB1697" s="37"/>
      <c r="BC1697" s="37"/>
      <c r="BD1697" s="37"/>
      <c r="BE1697" s="37"/>
      <c r="BF1697" s="37"/>
      <c r="BG1697" s="37"/>
      <c r="BH1697" s="37"/>
      <c r="BI1697" s="37"/>
      <c r="BJ1697" s="37"/>
      <c r="BK1697" s="37"/>
      <c r="BL1697" s="37"/>
      <c r="BM1697" s="37"/>
      <c r="BN1697" s="37"/>
      <c r="BO1697" s="37"/>
      <c r="BP1697" s="37"/>
      <c r="BQ1697" s="37"/>
      <c r="BR1697" s="37"/>
      <c r="BS1697" s="37"/>
      <c r="BT1697" s="37"/>
      <c r="BU1697" s="37"/>
      <c r="BV1697" s="37"/>
      <c r="BW1697" s="37"/>
      <c r="BX1697" s="37"/>
      <c r="BY1697" s="37"/>
      <c r="BZ1697" s="37"/>
      <c r="CA1697" s="37"/>
      <c r="CB1697" s="37"/>
      <c r="CC1697" s="37"/>
      <c r="CD1697" s="37"/>
      <c r="CE1697" s="37"/>
      <c r="CF1697" s="37"/>
      <c r="CG1697" s="37"/>
      <c r="CH1697" s="37"/>
      <c r="CI1697" s="37"/>
      <c r="CJ1697" s="37"/>
      <c r="CK1697" s="37"/>
      <c r="CL1697" s="37"/>
      <c r="CM1697" s="37"/>
      <c r="CN1697" s="37"/>
      <c r="CO1697" s="37"/>
      <c r="CP1697" s="37"/>
      <c r="CQ1697" s="37"/>
      <c r="CR1697" s="37"/>
      <c r="CS1697" s="37"/>
      <c r="CT1697" s="37"/>
      <c r="CU1697" s="37"/>
      <c r="CV1697" s="37"/>
      <c r="CW1697" s="37"/>
      <c r="CX1697" s="37"/>
      <c r="CY1697" s="37"/>
      <c r="CZ1697" s="37"/>
      <c r="DA1697" s="37"/>
      <c r="DB1697" s="37"/>
      <c r="DC1697" s="37"/>
      <c r="DD1697" s="37"/>
      <c r="DE1697" s="37"/>
      <c r="DF1697" s="37"/>
      <c r="DG1697" s="37"/>
      <c r="DH1697" s="37"/>
      <c r="DI1697" s="37"/>
      <c r="DJ1697" s="37"/>
      <c r="DK1697" s="37"/>
      <c r="DL1697" s="37"/>
      <c r="DM1697" s="37"/>
      <c r="DN1697" s="37"/>
      <c r="DO1697" s="37"/>
      <c r="DP1697" s="37"/>
      <c r="DQ1697" s="37"/>
      <c r="DR1697" s="37"/>
      <c r="DS1697" s="37"/>
      <c r="DT1697" s="37"/>
      <c r="DU1697" s="37"/>
      <c r="DV1697" s="37"/>
      <c r="DW1697" s="37"/>
      <c r="DX1697" s="37"/>
      <c r="DY1697" s="37"/>
      <c r="DZ1697" s="37"/>
      <c r="EA1697" s="37"/>
      <c r="EB1697" s="37"/>
      <c r="EC1697" s="37"/>
      <c r="ED1697" s="37"/>
      <c r="EE1697" s="37"/>
      <c r="EF1697" s="37"/>
      <c r="EG1697" s="37"/>
      <c r="EH1697" s="37"/>
      <c r="EI1697" s="37"/>
      <c r="EJ1697" s="37"/>
      <c r="EK1697" s="37"/>
      <c r="EL1697" s="37"/>
      <c r="EM1697" s="37"/>
      <c r="EN1697" s="37"/>
      <c r="EO1697" s="37"/>
      <c r="EP1697" s="37"/>
      <c r="EQ1697" s="37"/>
      <c r="ER1697" s="37"/>
      <c r="ES1697" s="37"/>
      <c r="ET1697" s="37"/>
      <c r="EU1697" s="37"/>
      <c r="EV1697" s="37"/>
      <c r="EW1697" s="37"/>
      <c r="EX1697" s="37"/>
      <c r="EY1697" s="37"/>
      <c r="EZ1697" s="37"/>
      <c r="FA1697" s="37"/>
      <c r="FB1697" s="37"/>
      <c r="FC1697" s="37"/>
      <c r="FD1697" s="37"/>
      <c r="FE1697" s="37"/>
      <c r="FF1697" s="37"/>
      <c r="FG1697" s="37"/>
      <c r="FH1697" s="37"/>
      <c r="FI1697" s="37"/>
      <c r="FJ1697" s="37"/>
      <c r="FK1697" s="37"/>
      <c r="FL1697" s="37"/>
      <c r="FM1697" s="37"/>
      <c r="FN1697" s="37"/>
      <c r="FO1697" s="37"/>
      <c r="FP1697" s="37"/>
      <c r="FQ1697" s="37"/>
      <c r="FR1697" s="37"/>
      <c r="FS1697" s="37"/>
      <c r="FT1697" s="37"/>
      <c r="FU1697" s="37"/>
      <c r="FV1697" s="37"/>
      <c r="FW1697" s="37"/>
      <c r="FX1697" s="37"/>
      <c r="FY1697" s="37"/>
      <c r="FZ1697" s="37"/>
      <c r="GA1697" s="37"/>
      <c r="GB1697" s="37"/>
      <c r="GC1697" s="37"/>
      <c r="GD1697" s="37"/>
      <c r="GE1697" s="37"/>
      <c r="GF1697" s="37"/>
      <c r="GG1697" s="37"/>
      <c r="GH1697" s="37"/>
      <c r="GI1697" s="37"/>
      <c r="GJ1697" s="37"/>
      <c r="GK1697" s="37"/>
      <c r="GL1697" s="37"/>
      <c r="GM1697" s="37"/>
      <c r="GN1697" s="37"/>
      <c r="GO1697" s="37"/>
      <c r="GP1697" s="37"/>
      <c r="GQ1697" s="37"/>
      <c r="GR1697" s="37"/>
      <c r="GS1697" s="37"/>
      <c r="GT1697" s="37"/>
      <c r="GU1697" s="37"/>
      <c r="GV1697" s="37"/>
      <c r="GW1697" s="37"/>
      <c r="GX1697" s="37"/>
      <c r="GY1697" s="37"/>
      <c r="GZ1697" s="37"/>
      <c r="HA1697" s="37"/>
      <c r="HB1697" s="37"/>
      <c r="HC1697" s="37"/>
      <c r="HD1697" s="37"/>
      <c r="HE1697" s="37"/>
      <c r="HF1697" s="37"/>
      <c r="HG1697" s="37"/>
      <c r="HH1697" s="37"/>
      <c r="HI1697" s="37"/>
      <c r="HJ1697" s="37"/>
      <c r="HK1697" s="37"/>
      <c r="HL1697" s="37"/>
      <c r="HM1697" s="37"/>
      <c r="HN1697" s="37"/>
      <c r="HO1697" s="37"/>
      <c r="HP1697" s="37"/>
      <c r="HQ1697" s="37"/>
      <c r="HR1697" s="37"/>
      <c r="HS1697" s="37"/>
      <c r="HT1697" s="37"/>
      <c r="HU1697" s="37"/>
      <c r="HV1697" s="37"/>
      <c r="HW1697" s="37"/>
      <c r="HX1697" s="37"/>
      <c r="HY1697" s="37"/>
      <c r="HZ1697" s="37"/>
      <c r="IA1697" s="37"/>
      <c r="IB1697" s="37"/>
      <c r="IC1697" s="37"/>
      <c r="ID1697" s="37"/>
      <c r="IE1697" s="37"/>
      <c r="IF1697" s="37"/>
      <c r="IG1697" s="37"/>
      <c r="IH1697" s="37"/>
      <c r="II1697" s="37"/>
      <c r="IJ1697" s="37"/>
      <c r="IK1697" s="37"/>
      <c r="IL1697" s="37"/>
      <c r="IM1697" s="37"/>
      <c r="IN1697" s="37"/>
      <c r="IO1697" s="37"/>
      <c r="IP1697" s="37"/>
      <c r="IQ1697" s="37"/>
    </row>
    <row r="1698" spans="1:251" s="51" customFormat="1" ht="18.75" customHeight="1">
      <c r="A1698" s="43"/>
      <c r="B1698" s="60"/>
      <c r="C1698" s="104" t="s">
        <v>570</v>
      </c>
      <c r="D1698" s="105"/>
      <c r="E1698" s="105"/>
      <c r="F1698" s="105"/>
      <c r="G1698" s="105"/>
      <c r="H1698" s="105"/>
      <c r="I1698" s="105"/>
      <c r="J1698" s="105"/>
      <c r="K1698" s="105"/>
      <c r="L1698" s="105"/>
      <c r="M1698" s="105"/>
      <c r="N1698" s="105"/>
      <c r="O1698" s="105"/>
      <c r="P1698" s="105"/>
      <c r="Q1698" s="105"/>
      <c r="R1698" s="105"/>
      <c r="S1698" s="105"/>
      <c r="T1698" s="105"/>
      <c r="U1698" s="105"/>
      <c r="V1698" s="105"/>
      <c r="W1698" s="105"/>
      <c r="X1698" s="105"/>
      <c r="Y1698" s="105"/>
      <c r="Z1698" s="106"/>
      <c r="AA1698" s="107">
        <v>3786</v>
      </c>
      <c r="AB1698" s="108"/>
      <c r="AC1698" s="108"/>
      <c r="AD1698" s="108"/>
      <c r="AE1698" s="108"/>
      <c r="AF1698" s="108"/>
      <c r="AG1698" s="108"/>
      <c r="AH1698" s="108"/>
      <c r="AI1698" s="109"/>
      <c r="AJ1698" s="107">
        <v>0</v>
      </c>
      <c r="AK1698" s="108"/>
      <c r="AL1698" s="108"/>
      <c r="AM1698" s="108"/>
      <c r="AN1698" s="108"/>
      <c r="AO1698" s="108"/>
      <c r="AP1698" s="108"/>
      <c r="AQ1698" s="108"/>
      <c r="AR1698" s="109"/>
      <c r="AS1698" s="110"/>
      <c r="AT1698" s="111"/>
      <c r="AU1698" s="111"/>
      <c r="AV1698" s="111"/>
      <c r="AW1698" s="111"/>
      <c r="AX1698" s="112"/>
      <c r="AY1698" s="37"/>
      <c r="AZ1698" s="37"/>
      <c r="BA1698" s="37"/>
      <c r="BB1698" s="37"/>
      <c r="BC1698" s="37"/>
      <c r="BD1698" s="37"/>
      <c r="BE1698" s="37"/>
      <c r="BF1698" s="37"/>
      <c r="BG1698" s="37"/>
      <c r="BH1698" s="37"/>
      <c r="BI1698" s="37"/>
      <c r="BJ1698" s="37"/>
      <c r="BK1698" s="37"/>
      <c r="BL1698" s="37"/>
      <c r="BM1698" s="37"/>
      <c r="BN1698" s="37"/>
      <c r="BO1698" s="37"/>
      <c r="BP1698" s="37"/>
      <c r="BQ1698" s="37"/>
      <c r="BR1698" s="37"/>
      <c r="BS1698" s="37"/>
      <c r="BT1698" s="37"/>
      <c r="BU1698" s="37"/>
      <c r="BV1698" s="37"/>
      <c r="BW1698" s="37"/>
      <c r="BX1698" s="37"/>
      <c r="BY1698" s="37"/>
      <c r="BZ1698" s="37"/>
      <c r="CA1698" s="37"/>
      <c r="CB1698" s="37"/>
      <c r="CC1698" s="37"/>
      <c r="CD1698" s="37"/>
      <c r="CE1698" s="37"/>
      <c r="CF1698" s="37"/>
      <c r="CG1698" s="37"/>
      <c r="CH1698" s="37"/>
      <c r="CI1698" s="37"/>
      <c r="CJ1698" s="37"/>
      <c r="CK1698" s="37"/>
      <c r="CL1698" s="37"/>
      <c r="CM1698" s="37"/>
      <c r="CN1698" s="37"/>
      <c r="CO1698" s="37"/>
      <c r="CP1698" s="37"/>
      <c r="CQ1698" s="37"/>
      <c r="CR1698" s="37"/>
      <c r="CS1698" s="37"/>
      <c r="CT1698" s="37"/>
      <c r="CU1698" s="37"/>
      <c r="CV1698" s="37"/>
      <c r="CW1698" s="37"/>
      <c r="CX1698" s="37"/>
      <c r="CY1698" s="37"/>
      <c r="CZ1698" s="37"/>
      <c r="DA1698" s="37"/>
      <c r="DB1698" s="37"/>
      <c r="DC1698" s="37"/>
      <c r="DD1698" s="37"/>
      <c r="DE1698" s="37"/>
      <c r="DF1698" s="37"/>
      <c r="DG1698" s="37"/>
      <c r="DH1698" s="37"/>
      <c r="DI1698" s="37"/>
      <c r="DJ1698" s="37"/>
      <c r="DK1698" s="37"/>
      <c r="DL1698" s="37"/>
      <c r="DM1698" s="37"/>
      <c r="DN1698" s="37"/>
      <c r="DO1698" s="37"/>
      <c r="DP1698" s="37"/>
      <c r="DQ1698" s="37"/>
      <c r="DR1698" s="37"/>
      <c r="DS1698" s="37"/>
      <c r="DT1698" s="37"/>
      <c r="DU1698" s="37"/>
      <c r="DV1698" s="37"/>
      <c r="DW1698" s="37"/>
      <c r="DX1698" s="37"/>
      <c r="DY1698" s="37"/>
      <c r="DZ1698" s="37"/>
      <c r="EA1698" s="37"/>
      <c r="EB1698" s="37"/>
      <c r="EC1698" s="37"/>
      <c r="ED1698" s="37"/>
      <c r="EE1698" s="37"/>
      <c r="EF1698" s="37"/>
      <c r="EG1698" s="37"/>
      <c r="EH1698" s="37"/>
      <c r="EI1698" s="37"/>
      <c r="EJ1698" s="37"/>
      <c r="EK1698" s="37"/>
      <c r="EL1698" s="37"/>
      <c r="EM1698" s="37"/>
      <c r="EN1698" s="37"/>
      <c r="EO1698" s="37"/>
      <c r="EP1698" s="37"/>
      <c r="EQ1698" s="37"/>
      <c r="ER1698" s="37"/>
      <c r="ES1698" s="37"/>
      <c r="ET1698" s="37"/>
      <c r="EU1698" s="37"/>
      <c r="EV1698" s="37"/>
      <c r="EW1698" s="37"/>
      <c r="EX1698" s="37"/>
      <c r="EY1698" s="37"/>
      <c r="EZ1698" s="37"/>
      <c r="FA1698" s="37"/>
      <c r="FB1698" s="37"/>
      <c r="FC1698" s="37"/>
      <c r="FD1698" s="37"/>
      <c r="FE1698" s="37"/>
      <c r="FF1698" s="37"/>
      <c r="FG1698" s="37"/>
      <c r="FH1698" s="37"/>
      <c r="FI1698" s="37"/>
      <c r="FJ1698" s="37"/>
      <c r="FK1698" s="37"/>
      <c r="FL1698" s="37"/>
      <c r="FM1698" s="37"/>
      <c r="FN1698" s="37"/>
      <c r="FO1698" s="37"/>
      <c r="FP1698" s="37"/>
      <c r="FQ1698" s="37"/>
      <c r="FR1698" s="37"/>
      <c r="FS1698" s="37"/>
      <c r="FT1698" s="37"/>
      <c r="FU1698" s="37"/>
      <c r="FV1698" s="37"/>
      <c r="FW1698" s="37"/>
      <c r="FX1698" s="37"/>
      <c r="FY1698" s="37"/>
      <c r="FZ1698" s="37"/>
      <c r="GA1698" s="37"/>
      <c r="GB1698" s="37"/>
      <c r="GC1698" s="37"/>
      <c r="GD1698" s="37"/>
      <c r="GE1698" s="37"/>
      <c r="GF1698" s="37"/>
      <c r="GG1698" s="37"/>
      <c r="GH1698" s="37"/>
      <c r="GI1698" s="37"/>
      <c r="GJ1698" s="37"/>
      <c r="GK1698" s="37"/>
      <c r="GL1698" s="37"/>
      <c r="GM1698" s="37"/>
      <c r="GN1698" s="37"/>
      <c r="GO1698" s="37"/>
      <c r="GP1698" s="37"/>
      <c r="GQ1698" s="37"/>
      <c r="GR1698" s="37"/>
      <c r="GS1698" s="37"/>
      <c r="GT1698" s="37"/>
      <c r="GU1698" s="37"/>
      <c r="GV1698" s="37"/>
      <c r="GW1698" s="37"/>
      <c r="GX1698" s="37"/>
      <c r="GY1698" s="37"/>
      <c r="GZ1698" s="37"/>
      <c r="HA1698" s="37"/>
      <c r="HB1698" s="37"/>
      <c r="HC1698" s="37"/>
      <c r="HD1698" s="37"/>
      <c r="HE1698" s="37"/>
      <c r="HF1698" s="37"/>
      <c r="HG1698" s="37"/>
      <c r="HH1698" s="37"/>
      <c r="HI1698" s="37"/>
      <c r="HJ1698" s="37"/>
      <c r="HK1698" s="37"/>
      <c r="HL1698" s="37"/>
      <c r="HM1698" s="37"/>
      <c r="HN1698" s="37"/>
      <c r="HO1698" s="37"/>
      <c r="HP1698" s="37"/>
      <c r="HQ1698" s="37"/>
      <c r="HR1698" s="37"/>
      <c r="HS1698" s="37"/>
      <c r="HT1698" s="37"/>
      <c r="HU1698" s="37"/>
      <c r="HV1698" s="37"/>
      <c r="HW1698" s="37"/>
      <c r="HX1698" s="37"/>
      <c r="HY1698" s="37"/>
      <c r="HZ1698" s="37"/>
      <c r="IA1698" s="37"/>
      <c r="IB1698" s="37"/>
      <c r="IC1698" s="37"/>
      <c r="ID1698" s="37"/>
      <c r="IE1698" s="37"/>
      <c r="IF1698" s="37"/>
      <c r="IG1698" s="37"/>
      <c r="IH1698" s="37"/>
      <c r="II1698" s="37"/>
      <c r="IJ1698" s="37"/>
      <c r="IK1698" s="37"/>
      <c r="IL1698" s="37"/>
      <c r="IM1698" s="37"/>
      <c r="IN1698" s="37"/>
      <c r="IO1698" s="37"/>
      <c r="IP1698" s="37"/>
      <c r="IQ1698" s="37"/>
    </row>
    <row r="1699" spans="1:251" s="51" customFormat="1" ht="18.75" customHeight="1">
      <c r="A1699" s="43"/>
      <c r="B1699" s="60"/>
      <c r="C1699" s="104" t="s">
        <v>571</v>
      </c>
      <c r="D1699" s="105"/>
      <c r="E1699" s="105"/>
      <c r="F1699" s="105"/>
      <c r="G1699" s="105"/>
      <c r="H1699" s="105"/>
      <c r="I1699" s="105"/>
      <c r="J1699" s="105"/>
      <c r="K1699" s="105"/>
      <c r="L1699" s="105"/>
      <c r="M1699" s="105"/>
      <c r="N1699" s="105"/>
      <c r="O1699" s="105"/>
      <c r="P1699" s="105"/>
      <c r="Q1699" s="105"/>
      <c r="R1699" s="105"/>
      <c r="S1699" s="105"/>
      <c r="T1699" s="105"/>
      <c r="U1699" s="105"/>
      <c r="V1699" s="105"/>
      <c r="W1699" s="105"/>
      <c r="X1699" s="105"/>
      <c r="Y1699" s="105"/>
      <c r="Z1699" s="106"/>
      <c r="AA1699" s="107">
        <v>36</v>
      </c>
      <c r="AB1699" s="108"/>
      <c r="AC1699" s="108"/>
      <c r="AD1699" s="108"/>
      <c r="AE1699" s="108"/>
      <c r="AF1699" s="108"/>
      <c r="AG1699" s="108"/>
      <c r="AH1699" s="108"/>
      <c r="AI1699" s="109"/>
      <c r="AJ1699" s="107">
        <v>246</v>
      </c>
      <c r="AK1699" s="108"/>
      <c r="AL1699" s="108"/>
      <c r="AM1699" s="108"/>
      <c r="AN1699" s="108"/>
      <c r="AO1699" s="108"/>
      <c r="AP1699" s="108"/>
      <c r="AQ1699" s="108"/>
      <c r="AR1699" s="109"/>
      <c r="AS1699" s="110"/>
      <c r="AT1699" s="111"/>
      <c r="AU1699" s="111"/>
      <c r="AV1699" s="111"/>
      <c r="AW1699" s="111"/>
      <c r="AX1699" s="112"/>
      <c r="AY1699" s="37"/>
      <c r="AZ1699" s="37"/>
      <c r="BA1699" s="37"/>
      <c r="BB1699" s="37"/>
      <c r="BC1699" s="37"/>
      <c r="BD1699" s="37"/>
      <c r="BE1699" s="37"/>
      <c r="BF1699" s="37"/>
      <c r="BG1699" s="37"/>
      <c r="BH1699" s="37"/>
      <c r="BI1699" s="37"/>
      <c r="BJ1699" s="37"/>
      <c r="BK1699" s="37"/>
      <c r="BL1699" s="37"/>
      <c r="BM1699" s="37"/>
      <c r="BN1699" s="37"/>
      <c r="BO1699" s="37"/>
      <c r="BP1699" s="37"/>
      <c r="BQ1699" s="37"/>
      <c r="BR1699" s="37"/>
      <c r="BS1699" s="37"/>
      <c r="BT1699" s="37"/>
      <c r="BU1699" s="37"/>
      <c r="BV1699" s="37"/>
      <c r="BW1699" s="37"/>
      <c r="BX1699" s="37"/>
      <c r="BY1699" s="37"/>
      <c r="BZ1699" s="37"/>
      <c r="CA1699" s="37"/>
      <c r="CB1699" s="37"/>
      <c r="CC1699" s="37"/>
      <c r="CD1699" s="37"/>
      <c r="CE1699" s="37"/>
      <c r="CF1699" s="37"/>
      <c r="CG1699" s="37"/>
      <c r="CH1699" s="37"/>
      <c r="CI1699" s="37"/>
      <c r="CJ1699" s="37"/>
      <c r="CK1699" s="37"/>
      <c r="CL1699" s="37"/>
      <c r="CM1699" s="37"/>
      <c r="CN1699" s="37"/>
      <c r="CO1699" s="37"/>
      <c r="CP1699" s="37"/>
      <c r="CQ1699" s="37"/>
      <c r="CR1699" s="37"/>
      <c r="CS1699" s="37"/>
      <c r="CT1699" s="37"/>
      <c r="CU1699" s="37"/>
      <c r="CV1699" s="37"/>
      <c r="CW1699" s="37"/>
      <c r="CX1699" s="37"/>
      <c r="CY1699" s="37"/>
      <c r="CZ1699" s="37"/>
      <c r="DA1699" s="37"/>
      <c r="DB1699" s="37"/>
      <c r="DC1699" s="37"/>
      <c r="DD1699" s="37"/>
      <c r="DE1699" s="37"/>
      <c r="DF1699" s="37"/>
      <c r="DG1699" s="37"/>
      <c r="DH1699" s="37"/>
      <c r="DI1699" s="37"/>
      <c r="DJ1699" s="37"/>
      <c r="DK1699" s="37"/>
      <c r="DL1699" s="37"/>
      <c r="DM1699" s="37"/>
      <c r="DN1699" s="37"/>
      <c r="DO1699" s="37"/>
      <c r="DP1699" s="37"/>
      <c r="DQ1699" s="37"/>
      <c r="DR1699" s="37"/>
      <c r="DS1699" s="37"/>
      <c r="DT1699" s="37"/>
      <c r="DU1699" s="37"/>
      <c r="DV1699" s="37"/>
      <c r="DW1699" s="37"/>
      <c r="DX1699" s="37"/>
      <c r="DY1699" s="37"/>
      <c r="DZ1699" s="37"/>
      <c r="EA1699" s="37"/>
      <c r="EB1699" s="37"/>
      <c r="EC1699" s="37"/>
      <c r="ED1699" s="37"/>
      <c r="EE1699" s="37"/>
      <c r="EF1699" s="37"/>
      <c r="EG1699" s="37"/>
      <c r="EH1699" s="37"/>
      <c r="EI1699" s="37"/>
      <c r="EJ1699" s="37"/>
      <c r="EK1699" s="37"/>
      <c r="EL1699" s="37"/>
      <c r="EM1699" s="37"/>
      <c r="EN1699" s="37"/>
      <c r="EO1699" s="37"/>
      <c r="EP1699" s="37"/>
      <c r="EQ1699" s="37"/>
      <c r="ER1699" s="37"/>
      <c r="ES1699" s="37"/>
      <c r="ET1699" s="37"/>
      <c r="EU1699" s="37"/>
      <c r="EV1699" s="37"/>
      <c r="EW1699" s="37"/>
      <c r="EX1699" s="37"/>
      <c r="EY1699" s="37"/>
      <c r="EZ1699" s="37"/>
      <c r="FA1699" s="37"/>
      <c r="FB1699" s="37"/>
      <c r="FC1699" s="37"/>
      <c r="FD1699" s="37"/>
      <c r="FE1699" s="37"/>
      <c r="FF1699" s="37"/>
      <c r="FG1699" s="37"/>
      <c r="FH1699" s="37"/>
      <c r="FI1699" s="37"/>
      <c r="FJ1699" s="37"/>
      <c r="FK1699" s="37"/>
      <c r="FL1699" s="37"/>
      <c r="FM1699" s="37"/>
      <c r="FN1699" s="37"/>
      <c r="FO1699" s="37"/>
      <c r="FP1699" s="37"/>
      <c r="FQ1699" s="37"/>
      <c r="FR1699" s="37"/>
      <c r="FS1699" s="37"/>
      <c r="FT1699" s="37"/>
      <c r="FU1699" s="37"/>
      <c r="FV1699" s="37"/>
      <c r="FW1699" s="37"/>
      <c r="FX1699" s="37"/>
      <c r="FY1699" s="37"/>
      <c r="FZ1699" s="37"/>
      <c r="GA1699" s="37"/>
      <c r="GB1699" s="37"/>
      <c r="GC1699" s="37"/>
      <c r="GD1699" s="37"/>
      <c r="GE1699" s="37"/>
      <c r="GF1699" s="37"/>
      <c r="GG1699" s="37"/>
      <c r="GH1699" s="37"/>
      <c r="GI1699" s="37"/>
      <c r="GJ1699" s="37"/>
      <c r="GK1699" s="37"/>
      <c r="GL1699" s="37"/>
      <c r="GM1699" s="37"/>
      <c r="GN1699" s="37"/>
      <c r="GO1699" s="37"/>
      <c r="GP1699" s="37"/>
      <c r="GQ1699" s="37"/>
      <c r="GR1699" s="37"/>
      <c r="GS1699" s="37"/>
      <c r="GT1699" s="37"/>
      <c r="GU1699" s="37"/>
      <c r="GV1699" s="37"/>
      <c r="GW1699" s="37"/>
      <c r="GX1699" s="37"/>
      <c r="GY1699" s="37"/>
      <c r="GZ1699" s="37"/>
      <c r="HA1699" s="37"/>
      <c r="HB1699" s="37"/>
      <c r="HC1699" s="37"/>
      <c r="HD1699" s="37"/>
      <c r="HE1699" s="37"/>
      <c r="HF1699" s="37"/>
      <c r="HG1699" s="37"/>
      <c r="HH1699" s="37"/>
      <c r="HI1699" s="37"/>
      <c r="HJ1699" s="37"/>
      <c r="HK1699" s="37"/>
      <c r="HL1699" s="37"/>
      <c r="HM1699" s="37"/>
      <c r="HN1699" s="37"/>
      <c r="HO1699" s="37"/>
      <c r="HP1699" s="37"/>
      <c r="HQ1699" s="37"/>
      <c r="HR1699" s="37"/>
      <c r="HS1699" s="37"/>
      <c r="HT1699" s="37"/>
      <c r="HU1699" s="37"/>
      <c r="HV1699" s="37"/>
      <c r="HW1699" s="37"/>
      <c r="HX1699" s="37"/>
      <c r="HY1699" s="37"/>
      <c r="HZ1699" s="37"/>
      <c r="IA1699" s="37"/>
      <c r="IB1699" s="37"/>
      <c r="IC1699" s="37"/>
      <c r="ID1699" s="37"/>
      <c r="IE1699" s="37"/>
      <c r="IF1699" s="37"/>
      <c r="IG1699" s="37"/>
      <c r="IH1699" s="37"/>
      <c r="II1699" s="37"/>
      <c r="IJ1699" s="37"/>
      <c r="IK1699" s="37"/>
      <c r="IL1699" s="37"/>
      <c r="IM1699" s="37"/>
      <c r="IN1699" s="37"/>
      <c r="IO1699" s="37"/>
      <c r="IP1699" s="37"/>
      <c r="IQ1699" s="37"/>
    </row>
    <row r="1700" spans="1:251" s="51" customFormat="1" ht="18.75" customHeight="1">
      <c r="A1700" s="43"/>
      <c r="B1700" s="60"/>
      <c r="C1700" s="104" t="s">
        <v>572</v>
      </c>
      <c r="D1700" s="105"/>
      <c r="E1700" s="105"/>
      <c r="F1700" s="105"/>
      <c r="G1700" s="105"/>
      <c r="H1700" s="105"/>
      <c r="I1700" s="105"/>
      <c r="J1700" s="105"/>
      <c r="K1700" s="105"/>
      <c r="L1700" s="105"/>
      <c r="M1700" s="105"/>
      <c r="N1700" s="105"/>
      <c r="O1700" s="105"/>
      <c r="P1700" s="105"/>
      <c r="Q1700" s="105"/>
      <c r="R1700" s="105"/>
      <c r="S1700" s="105"/>
      <c r="T1700" s="105"/>
      <c r="U1700" s="105"/>
      <c r="V1700" s="105"/>
      <c r="W1700" s="105"/>
      <c r="X1700" s="105"/>
      <c r="Y1700" s="105"/>
      <c r="Z1700" s="106"/>
      <c r="AA1700" s="107">
        <v>13032</v>
      </c>
      <c r="AB1700" s="108"/>
      <c r="AC1700" s="108"/>
      <c r="AD1700" s="108"/>
      <c r="AE1700" s="108"/>
      <c r="AF1700" s="108"/>
      <c r="AG1700" s="108"/>
      <c r="AH1700" s="108"/>
      <c r="AI1700" s="109"/>
      <c r="AJ1700" s="107">
        <v>13583</v>
      </c>
      <c r="AK1700" s="108"/>
      <c r="AL1700" s="108"/>
      <c r="AM1700" s="108"/>
      <c r="AN1700" s="108"/>
      <c r="AO1700" s="108"/>
      <c r="AP1700" s="108"/>
      <c r="AQ1700" s="108"/>
      <c r="AR1700" s="109"/>
      <c r="AS1700" s="110"/>
      <c r="AT1700" s="111"/>
      <c r="AU1700" s="111"/>
      <c r="AV1700" s="111"/>
      <c r="AW1700" s="111"/>
      <c r="AX1700" s="112"/>
      <c r="AY1700" s="37"/>
      <c r="AZ1700" s="37"/>
      <c r="BA1700" s="37"/>
      <c r="BB1700" s="37"/>
      <c r="BC1700" s="37"/>
      <c r="BD1700" s="37"/>
      <c r="BE1700" s="37"/>
      <c r="BF1700" s="37"/>
      <c r="BG1700" s="37"/>
      <c r="BH1700" s="37"/>
      <c r="BI1700" s="37"/>
      <c r="BJ1700" s="37"/>
      <c r="BK1700" s="37"/>
      <c r="BL1700" s="37"/>
      <c r="BM1700" s="37"/>
      <c r="BN1700" s="37"/>
      <c r="BO1700" s="37"/>
      <c r="BP1700" s="37"/>
      <c r="BQ1700" s="37"/>
      <c r="BR1700" s="37"/>
      <c r="BS1700" s="37"/>
      <c r="BT1700" s="37"/>
      <c r="BU1700" s="37"/>
      <c r="BV1700" s="37"/>
      <c r="BW1700" s="37"/>
      <c r="BX1700" s="37"/>
      <c r="BY1700" s="37"/>
      <c r="BZ1700" s="37"/>
      <c r="CA1700" s="37"/>
      <c r="CB1700" s="37"/>
      <c r="CC1700" s="37"/>
      <c r="CD1700" s="37"/>
      <c r="CE1700" s="37"/>
      <c r="CF1700" s="37"/>
      <c r="CG1700" s="37"/>
      <c r="CH1700" s="37"/>
      <c r="CI1700" s="37"/>
      <c r="CJ1700" s="37"/>
      <c r="CK1700" s="37"/>
      <c r="CL1700" s="37"/>
      <c r="CM1700" s="37"/>
      <c r="CN1700" s="37"/>
      <c r="CO1700" s="37"/>
      <c r="CP1700" s="37"/>
      <c r="CQ1700" s="37"/>
      <c r="CR1700" s="37"/>
      <c r="CS1700" s="37"/>
      <c r="CT1700" s="37"/>
      <c r="CU1700" s="37"/>
      <c r="CV1700" s="37"/>
      <c r="CW1700" s="37"/>
      <c r="CX1700" s="37"/>
      <c r="CY1700" s="37"/>
      <c r="CZ1700" s="37"/>
      <c r="DA1700" s="37"/>
      <c r="DB1700" s="37"/>
      <c r="DC1700" s="37"/>
      <c r="DD1700" s="37"/>
      <c r="DE1700" s="37"/>
      <c r="DF1700" s="37"/>
      <c r="DG1700" s="37"/>
      <c r="DH1700" s="37"/>
      <c r="DI1700" s="37"/>
      <c r="DJ1700" s="37"/>
      <c r="DK1700" s="37"/>
      <c r="DL1700" s="37"/>
      <c r="DM1700" s="37"/>
      <c r="DN1700" s="37"/>
      <c r="DO1700" s="37"/>
      <c r="DP1700" s="37"/>
      <c r="DQ1700" s="37"/>
      <c r="DR1700" s="37"/>
      <c r="DS1700" s="37"/>
      <c r="DT1700" s="37"/>
      <c r="DU1700" s="37"/>
      <c r="DV1700" s="37"/>
      <c r="DW1700" s="37"/>
      <c r="DX1700" s="37"/>
      <c r="DY1700" s="37"/>
      <c r="DZ1700" s="37"/>
      <c r="EA1700" s="37"/>
      <c r="EB1700" s="37"/>
      <c r="EC1700" s="37"/>
      <c r="ED1700" s="37"/>
      <c r="EE1700" s="37"/>
      <c r="EF1700" s="37"/>
      <c r="EG1700" s="37"/>
      <c r="EH1700" s="37"/>
      <c r="EI1700" s="37"/>
      <c r="EJ1700" s="37"/>
      <c r="EK1700" s="37"/>
      <c r="EL1700" s="37"/>
      <c r="EM1700" s="37"/>
      <c r="EN1700" s="37"/>
      <c r="EO1700" s="37"/>
      <c r="EP1700" s="37"/>
      <c r="EQ1700" s="37"/>
      <c r="ER1700" s="37"/>
      <c r="ES1700" s="37"/>
      <c r="ET1700" s="37"/>
      <c r="EU1700" s="37"/>
      <c r="EV1700" s="37"/>
      <c r="EW1700" s="37"/>
      <c r="EX1700" s="37"/>
      <c r="EY1700" s="37"/>
      <c r="EZ1700" s="37"/>
      <c r="FA1700" s="37"/>
      <c r="FB1700" s="37"/>
      <c r="FC1700" s="37"/>
      <c r="FD1700" s="37"/>
      <c r="FE1700" s="37"/>
      <c r="FF1700" s="37"/>
      <c r="FG1700" s="37"/>
      <c r="FH1700" s="37"/>
      <c r="FI1700" s="37"/>
      <c r="FJ1700" s="37"/>
      <c r="FK1700" s="37"/>
      <c r="FL1700" s="37"/>
      <c r="FM1700" s="37"/>
      <c r="FN1700" s="37"/>
      <c r="FO1700" s="37"/>
      <c r="FP1700" s="37"/>
      <c r="FQ1700" s="37"/>
      <c r="FR1700" s="37"/>
      <c r="FS1700" s="37"/>
      <c r="FT1700" s="37"/>
      <c r="FU1700" s="37"/>
      <c r="FV1700" s="37"/>
      <c r="FW1700" s="37"/>
      <c r="FX1700" s="37"/>
      <c r="FY1700" s="37"/>
      <c r="FZ1700" s="37"/>
      <c r="GA1700" s="37"/>
      <c r="GB1700" s="37"/>
      <c r="GC1700" s="37"/>
      <c r="GD1700" s="37"/>
      <c r="GE1700" s="37"/>
      <c r="GF1700" s="37"/>
      <c r="GG1700" s="37"/>
      <c r="GH1700" s="37"/>
      <c r="GI1700" s="37"/>
      <c r="GJ1700" s="37"/>
      <c r="GK1700" s="37"/>
      <c r="GL1700" s="37"/>
      <c r="GM1700" s="37"/>
      <c r="GN1700" s="37"/>
      <c r="GO1700" s="37"/>
      <c r="GP1700" s="37"/>
      <c r="GQ1700" s="37"/>
      <c r="GR1700" s="37"/>
      <c r="GS1700" s="37"/>
      <c r="GT1700" s="37"/>
      <c r="GU1700" s="37"/>
      <c r="GV1700" s="37"/>
      <c r="GW1700" s="37"/>
      <c r="GX1700" s="37"/>
      <c r="GY1700" s="37"/>
      <c r="GZ1700" s="37"/>
      <c r="HA1700" s="37"/>
      <c r="HB1700" s="37"/>
      <c r="HC1700" s="37"/>
      <c r="HD1700" s="37"/>
      <c r="HE1700" s="37"/>
      <c r="HF1700" s="37"/>
      <c r="HG1700" s="37"/>
      <c r="HH1700" s="37"/>
      <c r="HI1700" s="37"/>
      <c r="HJ1700" s="37"/>
      <c r="HK1700" s="37"/>
      <c r="HL1700" s="37"/>
      <c r="HM1700" s="37"/>
      <c r="HN1700" s="37"/>
      <c r="HO1700" s="37"/>
      <c r="HP1700" s="37"/>
      <c r="HQ1700" s="37"/>
      <c r="HR1700" s="37"/>
      <c r="HS1700" s="37"/>
      <c r="HT1700" s="37"/>
      <c r="HU1700" s="37"/>
      <c r="HV1700" s="37"/>
      <c r="HW1700" s="37"/>
      <c r="HX1700" s="37"/>
      <c r="HY1700" s="37"/>
      <c r="HZ1700" s="37"/>
      <c r="IA1700" s="37"/>
      <c r="IB1700" s="37"/>
      <c r="IC1700" s="37"/>
      <c r="ID1700" s="37"/>
      <c r="IE1700" s="37"/>
      <c r="IF1700" s="37"/>
      <c r="IG1700" s="37"/>
      <c r="IH1700" s="37"/>
      <c r="II1700" s="37"/>
      <c r="IJ1700" s="37"/>
      <c r="IK1700" s="37"/>
      <c r="IL1700" s="37"/>
      <c r="IM1700" s="37"/>
      <c r="IN1700" s="37"/>
      <c r="IO1700" s="37"/>
      <c r="IP1700" s="37"/>
      <c r="IQ1700" s="37"/>
    </row>
    <row r="1701" spans="1:251" s="51" customFormat="1" ht="18.75" customHeight="1" thickBot="1">
      <c r="A1701" s="52"/>
      <c r="B1701" s="113" t="s">
        <v>253</v>
      </c>
      <c r="C1701" s="114"/>
      <c r="D1701" s="114"/>
      <c r="E1701" s="114"/>
      <c r="F1701" s="114"/>
      <c r="G1701" s="114"/>
      <c r="H1701" s="114"/>
      <c r="I1701" s="114"/>
      <c r="J1701" s="114"/>
      <c r="K1701" s="114"/>
      <c r="L1701" s="114"/>
      <c r="M1701" s="114"/>
      <c r="N1701" s="114"/>
      <c r="O1701" s="114"/>
      <c r="P1701" s="114"/>
      <c r="Q1701" s="114"/>
      <c r="R1701" s="114"/>
      <c r="S1701" s="114"/>
      <c r="T1701" s="114"/>
      <c r="U1701" s="114"/>
      <c r="V1701" s="114"/>
      <c r="W1701" s="114"/>
      <c r="X1701" s="114"/>
      <c r="Y1701" s="114"/>
      <c r="Z1701" s="115"/>
      <c r="AA1701" s="116">
        <f>SUM(AA1689:AI1700)</f>
        <v>127680</v>
      </c>
      <c r="AB1701" s="117"/>
      <c r="AC1701" s="117"/>
      <c r="AD1701" s="117"/>
      <c r="AE1701" s="117"/>
      <c r="AF1701" s="117"/>
      <c r="AG1701" s="117"/>
      <c r="AH1701" s="117"/>
      <c r="AI1701" s="118"/>
      <c r="AJ1701" s="116">
        <f>SUM(AJ1689:AR1700)</f>
        <v>130294</v>
      </c>
      <c r="AK1701" s="117"/>
      <c r="AL1701" s="117"/>
      <c r="AM1701" s="117"/>
      <c r="AN1701" s="117"/>
      <c r="AO1701" s="117"/>
      <c r="AP1701" s="117"/>
      <c r="AQ1701" s="117"/>
      <c r="AR1701" s="118"/>
      <c r="AS1701" s="119"/>
      <c r="AT1701" s="120"/>
      <c r="AU1701" s="120"/>
      <c r="AV1701" s="120"/>
      <c r="AW1701" s="120"/>
      <c r="AX1701" s="121"/>
      <c r="AY1701" s="37"/>
      <c r="AZ1701" s="37"/>
      <c r="BA1701" s="37"/>
      <c r="BB1701" s="37"/>
      <c r="BC1701" s="37"/>
      <c r="BD1701" s="37"/>
      <c r="BE1701" s="37"/>
      <c r="BF1701" s="37"/>
      <c r="BG1701" s="37"/>
      <c r="BH1701" s="37"/>
      <c r="BI1701" s="37"/>
      <c r="BJ1701" s="37"/>
      <c r="BK1701" s="37"/>
      <c r="BL1701" s="37"/>
      <c r="BM1701" s="37"/>
      <c r="BN1701" s="37"/>
      <c r="BO1701" s="37"/>
      <c r="BP1701" s="37"/>
      <c r="BQ1701" s="37"/>
      <c r="BR1701" s="37"/>
      <c r="BS1701" s="37"/>
      <c r="BT1701" s="37"/>
      <c r="BU1701" s="37"/>
      <c r="BV1701" s="37"/>
      <c r="BW1701" s="37"/>
      <c r="BX1701" s="37"/>
      <c r="BY1701" s="37"/>
      <c r="BZ1701" s="37"/>
      <c r="CA1701" s="37"/>
      <c r="CB1701" s="37"/>
      <c r="CC1701" s="37"/>
      <c r="CD1701" s="37"/>
      <c r="CE1701" s="37"/>
      <c r="CF1701" s="37"/>
      <c r="CG1701" s="37"/>
      <c r="CH1701" s="37"/>
      <c r="CI1701" s="37"/>
      <c r="CJ1701" s="37"/>
      <c r="CK1701" s="37"/>
      <c r="CL1701" s="37"/>
      <c r="CM1701" s="37"/>
      <c r="CN1701" s="37"/>
      <c r="CO1701" s="37"/>
      <c r="CP1701" s="37"/>
      <c r="CQ1701" s="37"/>
      <c r="CR1701" s="37"/>
      <c r="CS1701" s="37"/>
      <c r="CT1701" s="37"/>
      <c r="CU1701" s="37"/>
      <c r="CV1701" s="37"/>
      <c r="CW1701" s="37"/>
      <c r="CX1701" s="37"/>
      <c r="CY1701" s="37"/>
      <c r="CZ1701" s="37"/>
      <c r="DA1701" s="37"/>
      <c r="DB1701" s="37"/>
      <c r="DC1701" s="37"/>
      <c r="DD1701" s="37"/>
      <c r="DE1701" s="37"/>
      <c r="DF1701" s="37"/>
      <c r="DG1701" s="37"/>
      <c r="DH1701" s="37"/>
      <c r="DI1701" s="37"/>
      <c r="DJ1701" s="37"/>
      <c r="DK1701" s="37"/>
      <c r="DL1701" s="37"/>
      <c r="DM1701" s="37"/>
      <c r="DN1701" s="37"/>
      <c r="DO1701" s="37"/>
      <c r="DP1701" s="37"/>
      <c r="DQ1701" s="37"/>
      <c r="DR1701" s="37"/>
      <c r="DS1701" s="37"/>
      <c r="DT1701" s="37"/>
      <c r="DU1701" s="37"/>
      <c r="DV1701" s="37"/>
      <c r="DW1701" s="37"/>
      <c r="DX1701" s="37"/>
      <c r="DY1701" s="37"/>
      <c r="DZ1701" s="37"/>
      <c r="EA1701" s="37"/>
      <c r="EB1701" s="37"/>
      <c r="EC1701" s="37"/>
      <c r="ED1701" s="37"/>
      <c r="EE1701" s="37"/>
      <c r="EF1701" s="37"/>
      <c r="EG1701" s="37"/>
      <c r="EH1701" s="37"/>
      <c r="EI1701" s="37"/>
      <c r="EJ1701" s="37"/>
      <c r="EK1701" s="37"/>
      <c r="EL1701" s="37"/>
      <c r="EM1701" s="37"/>
      <c r="EN1701" s="37"/>
      <c r="EO1701" s="37"/>
      <c r="EP1701" s="37"/>
      <c r="EQ1701" s="37"/>
      <c r="ER1701" s="37"/>
      <c r="ES1701" s="37"/>
      <c r="ET1701" s="37"/>
      <c r="EU1701" s="37"/>
      <c r="EV1701" s="37"/>
      <c r="EW1701" s="37"/>
      <c r="EX1701" s="37"/>
      <c r="EY1701" s="37"/>
      <c r="EZ1701" s="37"/>
      <c r="FA1701" s="37"/>
      <c r="FB1701" s="37"/>
      <c r="FC1701" s="37"/>
      <c r="FD1701" s="37"/>
      <c r="FE1701" s="37"/>
      <c r="FF1701" s="37"/>
      <c r="FG1701" s="37"/>
      <c r="FH1701" s="37"/>
      <c r="FI1701" s="37"/>
      <c r="FJ1701" s="37"/>
      <c r="FK1701" s="37"/>
      <c r="FL1701" s="37"/>
      <c r="FM1701" s="37"/>
      <c r="FN1701" s="37"/>
      <c r="FO1701" s="37"/>
      <c r="FP1701" s="37"/>
      <c r="FQ1701" s="37"/>
      <c r="FR1701" s="37"/>
      <c r="FS1701" s="37"/>
      <c r="FT1701" s="37"/>
      <c r="FU1701" s="37"/>
      <c r="FV1701" s="37"/>
      <c r="FW1701" s="37"/>
      <c r="FX1701" s="37"/>
      <c r="FY1701" s="37"/>
      <c r="FZ1701" s="37"/>
      <c r="GA1701" s="37"/>
      <c r="GB1701" s="37"/>
      <c r="GC1701" s="37"/>
      <c r="GD1701" s="37"/>
      <c r="GE1701" s="37"/>
      <c r="GF1701" s="37"/>
      <c r="GG1701" s="37"/>
      <c r="GH1701" s="37"/>
      <c r="GI1701" s="37"/>
      <c r="GJ1701" s="37"/>
      <c r="GK1701" s="37"/>
      <c r="GL1701" s="37"/>
      <c r="GM1701" s="37"/>
      <c r="GN1701" s="37"/>
      <c r="GO1701" s="37"/>
      <c r="GP1701" s="37"/>
      <c r="GQ1701" s="37"/>
      <c r="GR1701" s="37"/>
      <c r="GS1701" s="37"/>
      <c r="GT1701" s="37"/>
      <c r="GU1701" s="37"/>
      <c r="GV1701" s="37"/>
      <c r="GW1701" s="37"/>
      <c r="GX1701" s="37"/>
      <c r="GY1701" s="37"/>
      <c r="GZ1701" s="37"/>
      <c r="HA1701" s="37"/>
      <c r="HB1701" s="37"/>
      <c r="HC1701" s="37"/>
      <c r="HD1701" s="37"/>
      <c r="HE1701" s="37"/>
      <c r="HF1701" s="37"/>
      <c r="HG1701" s="37"/>
      <c r="HH1701" s="37"/>
      <c r="HI1701" s="37"/>
      <c r="HJ1701" s="37"/>
      <c r="HK1701" s="37"/>
      <c r="HL1701" s="37"/>
      <c r="HM1701" s="37"/>
      <c r="HN1701" s="37"/>
      <c r="HO1701" s="37"/>
      <c r="HP1701" s="37"/>
      <c r="HQ1701" s="37"/>
      <c r="HR1701" s="37"/>
      <c r="HS1701" s="37"/>
      <c r="HT1701" s="37"/>
      <c r="HU1701" s="37"/>
      <c r="HV1701" s="37"/>
      <c r="HW1701" s="37"/>
      <c r="HX1701" s="37"/>
      <c r="HY1701" s="37"/>
      <c r="HZ1701" s="37"/>
      <c r="IA1701" s="37"/>
      <c r="IB1701" s="37"/>
      <c r="IC1701" s="37"/>
      <c r="ID1701" s="37"/>
      <c r="IE1701" s="37"/>
      <c r="IF1701" s="37"/>
      <c r="IG1701" s="37"/>
      <c r="IH1701" s="37"/>
      <c r="II1701" s="37"/>
      <c r="IJ1701" s="37"/>
      <c r="IK1701" s="37"/>
      <c r="IL1701" s="37"/>
      <c r="IM1701" s="37"/>
      <c r="IN1701" s="37"/>
      <c r="IO1701" s="37"/>
      <c r="IP1701" s="37"/>
      <c r="IQ1701" s="37"/>
    </row>
    <row r="1703" spans="1:251" ht="18.75">
      <c r="A1703" s="36" t="s">
        <v>241</v>
      </c>
      <c r="AW1703" s="38"/>
      <c r="AX1703" s="39"/>
      <c r="AY1703" s="38"/>
    </row>
    <row r="1705" spans="1:251" ht="18.75">
      <c r="B1705" s="122" t="s">
        <v>0</v>
      </c>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row>
    <row r="1706" spans="1:251">
      <c r="Z1706" s="40"/>
      <c r="AD1706" s="40"/>
      <c r="AE1706" s="40"/>
      <c r="AF1706" s="40"/>
      <c r="AG1706" s="40"/>
      <c r="AH1706" s="40"/>
      <c r="AI1706" s="40"/>
      <c r="AO1706" s="40"/>
    </row>
    <row r="1707" spans="1:251" ht="13.5" thickBot="1">
      <c r="Z1707" s="40"/>
      <c r="AD1707" s="40"/>
      <c r="AE1707" s="40"/>
      <c r="AF1707" s="40"/>
      <c r="AG1707" s="40"/>
      <c r="AH1707" s="40"/>
      <c r="AI1707" s="40"/>
      <c r="AO1707" s="40"/>
      <c r="DI1707" s="41"/>
    </row>
    <row r="1708" spans="1:251" ht="24.75" customHeight="1" thickBot="1">
      <c r="B1708" s="124" t="s">
        <v>242</v>
      </c>
      <c r="C1708" s="125"/>
      <c r="D1708" s="125"/>
      <c r="E1708" s="125"/>
      <c r="F1708" s="125"/>
      <c r="G1708" s="125"/>
      <c r="H1708" s="126" t="s">
        <v>573</v>
      </c>
      <c r="I1708" s="127"/>
      <c r="J1708" s="127"/>
      <c r="K1708" s="127"/>
      <c r="L1708" s="127"/>
      <c r="M1708" s="127"/>
      <c r="N1708" s="127"/>
      <c r="O1708" s="127"/>
      <c r="P1708" s="127"/>
      <c r="Q1708" s="127"/>
      <c r="R1708" s="127"/>
      <c r="S1708" s="127"/>
      <c r="T1708" s="127"/>
      <c r="U1708" s="127"/>
      <c r="V1708" s="127"/>
      <c r="W1708" s="127"/>
      <c r="X1708" s="127"/>
      <c r="Y1708" s="127"/>
      <c r="Z1708" s="127"/>
      <c r="AA1708" s="127"/>
      <c r="AB1708" s="127"/>
      <c r="AC1708" s="127"/>
      <c r="AD1708" s="127"/>
      <c r="AE1708" s="127"/>
      <c r="AF1708" s="127"/>
      <c r="AG1708" s="127"/>
      <c r="AH1708" s="127"/>
      <c r="AI1708" s="127"/>
      <c r="AJ1708" s="127"/>
      <c r="AK1708" s="127"/>
      <c r="AL1708" s="127"/>
      <c r="AM1708" s="127"/>
      <c r="AN1708" s="127"/>
      <c r="AO1708" s="127"/>
      <c r="AP1708" s="127"/>
      <c r="AQ1708" s="127"/>
      <c r="AR1708" s="127"/>
      <c r="AS1708" s="127"/>
      <c r="AT1708" s="127"/>
      <c r="AU1708" s="127"/>
      <c r="AV1708" s="127"/>
      <c r="AW1708" s="127"/>
      <c r="AX1708" s="128"/>
      <c r="DI1708" s="41"/>
    </row>
    <row r="1709" spans="1:251" ht="14.25">
      <c r="B1709" s="42"/>
      <c r="C1709" s="42"/>
      <c r="D1709" s="42"/>
      <c r="E1709" s="42"/>
      <c r="F1709" s="42"/>
      <c r="G1709" s="42"/>
      <c r="H1709" s="43"/>
      <c r="I1709" s="43"/>
      <c r="J1709" s="43"/>
      <c r="K1709" s="43"/>
      <c r="L1709" s="44"/>
      <c r="M1709" s="44"/>
      <c r="N1709" s="44"/>
      <c r="O1709" s="44"/>
      <c r="P1709" s="43"/>
      <c r="Q1709" s="43"/>
      <c r="R1709" s="43"/>
      <c r="S1709" s="43"/>
      <c r="T1709" s="43"/>
      <c r="U1709" s="43"/>
      <c r="V1709" s="45"/>
      <c r="W1709" s="45"/>
      <c r="X1709" s="45"/>
      <c r="Y1709" s="45"/>
      <c r="Z1709" s="45"/>
      <c r="AA1709" s="45"/>
      <c r="AB1709" s="45"/>
      <c r="AC1709" s="45"/>
      <c r="AD1709" s="45"/>
      <c r="AE1709" s="45"/>
      <c r="AF1709" s="45"/>
      <c r="AG1709" s="45"/>
      <c r="AH1709" s="45"/>
      <c r="AI1709" s="45"/>
      <c r="AJ1709" s="45"/>
      <c r="AK1709" s="45"/>
      <c r="AL1709" s="45"/>
      <c r="AM1709" s="45"/>
      <c r="AN1709" s="45"/>
      <c r="AO1709" s="45"/>
      <c r="AP1709" s="45"/>
      <c r="AQ1709" s="45"/>
      <c r="AR1709" s="45"/>
      <c r="AS1709" s="45"/>
      <c r="AT1709" s="45"/>
      <c r="AU1709" s="45"/>
      <c r="AV1709" s="45"/>
      <c r="AW1709" s="45"/>
      <c r="AX1709" s="45"/>
      <c r="DI1709" s="41"/>
    </row>
    <row r="1710" spans="1:251" ht="15" thickBot="1">
      <c r="A1710" s="46"/>
      <c r="B1710" s="45" t="s">
        <v>244</v>
      </c>
      <c r="C1710" s="43"/>
      <c r="D1710" s="43"/>
      <c r="E1710" s="43"/>
      <c r="F1710" s="43"/>
      <c r="G1710" s="43"/>
      <c r="H1710" s="43"/>
      <c r="I1710" s="43"/>
      <c r="J1710" s="43"/>
      <c r="K1710" s="43"/>
      <c r="L1710" s="44"/>
      <c r="M1710" s="44"/>
      <c r="N1710" s="44"/>
      <c r="O1710" s="44"/>
      <c r="P1710" s="43"/>
      <c r="Q1710" s="43"/>
      <c r="R1710" s="43"/>
      <c r="S1710" s="43"/>
      <c r="T1710" s="43"/>
      <c r="U1710" s="43"/>
      <c r="V1710" s="45"/>
      <c r="W1710" s="45"/>
      <c r="X1710" s="45"/>
      <c r="Y1710" s="45"/>
      <c r="Z1710" s="45"/>
      <c r="AA1710" s="45"/>
      <c r="AB1710" s="45"/>
      <c r="AC1710" s="45"/>
      <c r="AD1710" s="45"/>
      <c r="AE1710" s="45"/>
      <c r="AF1710" s="45"/>
      <c r="AG1710" s="45"/>
      <c r="AH1710" s="45"/>
      <c r="AI1710" s="45"/>
      <c r="AJ1710" s="45"/>
      <c r="AK1710" s="45"/>
      <c r="AL1710" s="45"/>
      <c r="AM1710" s="45"/>
      <c r="AN1710" s="45"/>
      <c r="AO1710" s="45"/>
      <c r="AP1710" s="45"/>
      <c r="AQ1710" s="45"/>
      <c r="AR1710" s="45"/>
      <c r="AS1710" s="45"/>
      <c r="AT1710" s="45"/>
      <c r="AU1710" s="45"/>
      <c r="AV1710" s="45"/>
      <c r="AW1710" s="45"/>
      <c r="AX1710" s="45"/>
      <c r="DI1710" s="41"/>
    </row>
    <row r="1711" spans="1:251" ht="14.25">
      <c r="A1711" s="43"/>
      <c r="B1711" s="47"/>
      <c r="C1711" s="42"/>
      <c r="D1711" s="42"/>
      <c r="E1711" s="42"/>
      <c r="F1711" s="42"/>
      <c r="G1711" s="42"/>
      <c r="H1711" s="42"/>
      <c r="I1711" s="42"/>
      <c r="J1711" s="42"/>
      <c r="K1711" s="42"/>
      <c r="L1711" s="48"/>
      <c r="M1711" s="48"/>
      <c r="N1711" s="48"/>
      <c r="O1711" s="48"/>
      <c r="P1711" s="42"/>
      <c r="Q1711" s="42"/>
      <c r="R1711" s="42"/>
      <c r="S1711" s="42"/>
      <c r="T1711" s="42"/>
      <c r="U1711" s="42"/>
      <c r="V1711" s="49"/>
      <c r="W1711" s="49"/>
      <c r="X1711" s="49"/>
      <c r="Y1711" s="49"/>
      <c r="Z1711" s="49"/>
      <c r="AA1711" s="49"/>
      <c r="AB1711" s="49"/>
      <c r="AC1711" s="49"/>
      <c r="AD1711" s="49"/>
      <c r="AE1711" s="49"/>
      <c r="AF1711" s="49"/>
      <c r="AG1711" s="49"/>
      <c r="AH1711" s="49"/>
      <c r="AI1711" s="49"/>
      <c r="AJ1711" s="49"/>
      <c r="AK1711" s="49"/>
      <c r="AL1711" s="49"/>
      <c r="AM1711" s="49"/>
      <c r="AN1711" s="49"/>
      <c r="AO1711" s="49"/>
      <c r="AP1711" s="49"/>
      <c r="AQ1711" s="49"/>
      <c r="AR1711" s="49"/>
      <c r="AS1711" s="49"/>
      <c r="AT1711" s="49"/>
      <c r="AU1711" s="49"/>
      <c r="AV1711" s="49"/>
      <c r="AW1711" s="49"/>
      <c r="AX1711" s="50"/>
    </row>
    <row r="1712" spans="1:251" ht="12" customHeight="1">
      <c r="A1712" s="43"/>
      <c r="B1712" s="129" t="s">
        <v>574</v>
      </c>
      <c r="C1712" s="130"/>
      <c r="D1712" s="130"/>
      <c r="E1712" s="130"/>
      <c r="F1712" s="130"/>
      <c r="G1712" s="130"/>
      <c r="H1712" s="130"/>
      <c r="I1712" s="130"/>
      <c r="J1712" s="130"/>
      <c r="K1712" s="130"/>
      <c r="L1712" s="130"/>
      <c r="M1712" s="130"/>
      <c r="N1712" s="130"/>
      <c r="O1712" s="130"/>
      <c r="P1712" s="130"/>
      <c r="Q1712" s="130"/>
      <c r="R1712" s="130"/>
      <c r="S1712" s="130"/>
      <c r="T1712" s="130"/>
      <c r="U1712" s="130"/>
      <c r="V1712" s="130"/>
      <c r="W1712" s="130"/>
      <c r="X1712" s="130"/>
      <c r="Y1712" s="130"/>
      <c r="Z1712" s="130"/>
      <c r="AA1712" s="130"/>
      <c r="AB1712" s="130"/>
      <c r="AC1712" s="130"/>
      <c r="AD1712" s="130"/>
      <c r="AE1712" s="130"/>
      <c r="AF1712" s="130"/>
      <c r="AG1712" s="130"/>
      <c r="AH1712" s="130"/>
      <c r="AI1712" s="130"/>
      <c r="AJ1712" s="130"/>
      <c r="AK1712" s="130"/>
      <c r="AL1712" s="130"/>
      <c r="AM1712" s="130"/>
      <c r="AN1712" s="130"/>
      <c r="AO1712" s="130"/>
      <c r="AP1712" s="130"/>
      <c r="AQ1712" s="130"/>
      <c r="AR1712" s="130"/>
      <c r="AS1712" s="130"/>
      <c r="AT1712" s="130"/>
      <c r="AU1712" s="130"/>
      <c r="AV1712" s="130"/>
      <c r="AW1712" s="130"/>
      <c r="AX1712" s="131"/>
    </row>
    <row r="1713" spans="1:113" ht="12" customHeight="1">
      <c r="A1713" s="43"/>
      <c r="B1713" s="129"/>
      <c r="C1713" s="130"/>
      <c r="D1713" s="130"/>
      <c r="E1713" s="130"/>
      <c r="F1713" s="130"/>
      <c r="G1713" s="130"/>
      <c r="H1713" s="130"/>
      <c r="I1713" s="130"/>
      <c r="J1713" s="130"/>
      <c r="K1713" s="130"/>
      <c r="L1713" s="130"/>
      <c r="M1713" s="130"/>
      <c r="N1713" s="130"/>
      <c r="O1713" s="130"/>
      <c r="P1713" s="130"/>
      <c r="Q1713" s="130"/>
      <c r="R1713" s="130"/>
      <c r="S1713" s="130"/>
      <c r="T1713" s="130"/>
      <c r="U1713" s="130"/>
      <c r="V1713" s="130"/>
      <c r="W1713" s="130"/>
      <c r="X1713" s="130"/>
      <c r="Y1713" s="130"/>
      <c r="Z1713" s="130"/>
      <c r="AA1713" s="130"/>
      <c r="AB1713" s="130"/>
      <c r="AC1713" s="130"/>
      <c r="AD1713" s="130"/>
      <c r="AE1713" s="130"/>
      <c r="AF1713" s="130"/>
      <c r="AG1713" s="130"/>
      <c r="AH1713" s="130"/>
      <c r="AI1713" s="130"/>
      <c r="AJ1713" s="130"/>
      <c r="AK1713" s="130"/>
      <c r="AL1713" s="130"/>
      <c r="AM1713" s="130"/>
      <c r="AN1713" s="130"/>
      <c r="AO1713" s="130"/>
      <c r="AP1713" s="130"/>
      <c r="AQ1713" s="130"/>
      <c r="AR1713" s="130"/>
      <c r="AS1713" s="130"/>
      <c r="AT1713" s="130"/>
      <c r="AU1713" s="130"/>
      <c r="AV1713" s="130"/>
      <c r="AW1713" s="130"/>
      <c r="AX1713" s="131"/>
    </row>
    <row r="1714" spans="1:113" ht="12" customHeight="1">
      <c r="A1714" s="43"/>
      <c r="B1714" s="129"/>
      <c r="C1714" s="130"/>
      <c r="D1714" s="130"/>
      <c r="E1714" s="130"/>
      <c r="F1714" s="130"/>
      <c r="G1714" s="130"/>
      <c r="H1714" s="130"/>
      <c r="I1714" s="130"/>
      <c r="J1714" s="130"/>
      <c r="K1714" s="130"/>
      <c r="L1714" s="130"/>
      <c r="M1714" s="130"/>
      <c r="N1714" s="130"/>
      <c r="O1714" s="130"/>
      <c r="P1714" s="130"/>
      <c r="Q1714" s="130"/>
      <c r="R1714" s="130"/>
      <c r="S1714" s="130"/>
      <c r="T1714" s="130"/>
      <c r="U1714" s="130"/>
      <c r="V1714" s="130"/>
      <c r="W1714" s="130"/>
      <c r="X1714" s="130"/>
      <c r="Y1714" s="130"/>
      <c r="Z1714" s="130"/>
      <c r="AA1714" s="130"/>
      <c r="AB1714" s="130"/>
      <c r="AC1714" s="130"/>
      <c r="AD1714" s="130"/>
      <c r="AE1714" s="130"/>
      <c r="AF1714" s="130"/>
      <c r="AG1714" s="130"/>
      <c r="AH1714" s="130"/>
      <c r="AI1714" s="130"/>
      <c r="AJ1714" s="130"/>
      <c r="AK1714" s="130"/>
      <c r="AL1714" s="130"/>
      <c r="AM1714" s="130"/>
      <c r="AN1714" s="130"/>
      <c r="AO1714" s="130"/>
      <c r="AP1714" s="130"/>
      <c r="AQ1714" s="130"/>
      <c r="AR1714" s="130"/>
      <c r="AS1714" s="130"/>
      <c r="AT1714" s="130"/>
      <c r="AU1714" s="130"/>
      <c r="AV1714" s="130"/>
      <c r="AW1714" s="130"/>
      <c r="AX1714" s="131"/>
      <c r="BC1714" s="51"/>
    </row>
    <row r="1715" spans="1:113" ht="12" customHeight="1">
      <c r="A1715" s="43"/>
      <c r="B1715" s="129"/>
      <c r="C1715" s="130"/>
      <c r="D1715" s="130"/>
      <c r="E1715" s="130"/>
      <c r="F1715" s="130"/>
      <c r="G1715" s="130"/>
      <c r="H1715" s="130"/>
      <c r="I1715" s="130"/>
      <c r="J1715" s="130"/>
      <c r="K1715" s="130"/>
      <c r="L1715" s="130"/>
      <c r="M1715" s="130"/>
      <c r="N1715" s="130"/>
      <c r="O1715" s="130"/>
      <c r="P1715" s="130"/>
      <c r="Q1715" s="130"/>
      <c r="R1715" s="130"/>
      <c r="S1715" s="130"/>
      <c r="T1715" s="130"/>
      <c r="U1715" s="130"/>
      <c r="V1715" s="130"/>
      <c r="W1715" s="130"/>
      <c r="X1715" s="130"/>
      <c r="Y1715" s="130"/>
      <c r="Z1715" s="130"/>
      <c r="AA1715" s="130"/>
      <c r="AB1715" s="130"/>
      <c r="AC1715" s="130"/>
      <c r="AD1715" s="130"/>
      <c r="AE1715" s="130"/>
      <c r="AF1715" s="130"/>
      <c r="AG1715" s="130"/>
      <c r="AH1715" s="130"/>
      <c r="AI1715" s="130"/>
      <c r="AJ1715" s="130"/>
      <c r="AK1715" s="130"/>
      <c r="AL1715" s="130"/>
      <c r="AM1715" s="130"/>
      <c r="AN1715" s="130"/>
      <c r="AO1715" s="130"/>
      <c r="AP1715" s="130"/>
      <c r="AQ1715" s="130"/>
      <c r="AR1715" s="130"/>
      <c r="AS1715" s="130"/>
      <c r="AT1715" s="130"/>
      <c r="AU1715" s="130"/>
      <c r="AV1715" s="130"/>
      <c r="AW1715" s="130"/>
      <c r="AX1715" s="131"/>
    </row>
    <row r="1716" spans="1:113" ht="12" customHeight="1">
      <c r="A1716" s="43"/>
      <c r="B1716" s="129"/>
      <c r="C1716" s="130"/>
      <c r="D1716" s="130"/>
      <c r="E1716" s="130"/>
      <c r="F1716" s="130"/>
      <c r="G1716" s="130"/>
      <c r="H1716" s="130"/>
      <c r="I1716" s="130"/>
      <c r="J1716" s="130"/>
      <c r="K1716" s="130"/>
      <c r="L1716" s="130"/>
      <c r="M1716" s="130"/>
      <c r="N1716" s="130"/>
      <c r="O1716" s="130"/>
      <c r="P1716" s="130"/>
      <c r="Q1716" s="130"/>
      <c r="R1716" s="130"/>
      <c r="S1716" s="130"/>
      <c r="T1716" s="130"/>
      <c r="U1716" s="130"/>
      <c r="V1716" s="130"/>
      <c r="W1716" s="130"/>
      <c r="X1716" s="130"/>
      <c r="Y1716" s="130"/>
      <c r="Z1716" s="130"/>
      <c r="AA1716" s="130"/>
      <c r="AB1716" s="130"/>
      <c r="AC1716" s="130"/>
      <c r="AD1716" s="130"/>
      <c r="AE1716" s="130"/>
      <c r="AF1716" s="130"/>
      <c r="AG1716" s="130"/>
      <c r="AH1716" s="130"/>
      <c r="AI1716" s="130"/>
      <c r="AJ1716" s="130"/>
      <c r="AK1716" s="130"/>
      <c r="AL1716" s="130"/>
      <c r="AM1716" s="130"/>
      <c r="AN1716" s="130"/>
      <c r="AO1716" s="130"/>
      <c r="AP1716" s="130"/>
      <c r="AQ1716" s="130"/>
      <c r="AR1716" s="130"/>
      <c r="AS1716" s="130"/>
      <c r="AT1716" s="130"/>
      <c r="AU1716" s="130"/>
      <c r="AV1716" s="130"/>
      <c r="AW1716" s="130"/>
      <c r="AX1716" s="131"/>
    </row>
    <row r="1717" spans="1:113" ht="12" customHeight="1">
      <c r="A1717" s="43"/>
      <c r="B1717" s="129"/>
      <c r="C1717" s="130"/>
      <c r="D1717" s="130"/>
      <c r="E1717" s="130"/>
      <c r="F1717" s="130"/>
      <c r="G1717" s="130"/>
      <c r="H1717" s="130"/>
      <c r="I1717" s="130"/>
      <c r="J1717" s="130"/>
      <c r="K1717" s="130"/>
      <c r="L1717" s="130"/>
      <c r="M1717" s="130"/>
      <c r="N1717" s="130"/>
      <c r="O1717" s="130"/>
      <c r="P1717" s="130"/>
      <c r="Q1717" s="130"/>
      <c r="R1717" s="130"/>
      <c r="S1717" s="130"/>
      <c r="T1717" s="130"/>
      <c r="U1717" s="130"/>
      <c r="V1717" s="130"/>
      <c r="W1717" s="130"/>
      <c r="X1717" s="130"/>
      <c r="Y1717" s="130"/>
      <c r="Z1717" s="130"/>
      <c r="AA1717" s="130"/>
      <c r="AB1717" s="130"/>
      <c r="AC1717" s="130"/>
      <c r="AD1717" s="130"/>
      <c r="AE1717" s="130"/>
      <c r="AF1717" s="130"/>
      <c r="AG1717" s="130"/>
      <c r="AH1717" s="130"/>
      <c r="AI1717" s="130"/>
      <c r="AJ1717" s="130"/>
      <c r="AK1717" s="130"/>
      <c r="AL1717" s="130"/>
      <c r="AM1717" s="130"/>
      <c r="AN1717" s="130"/>
      <c r="AO1717" s="130"/>
      <c r="AP1717" s="130"/>
      <c r="AQ1717" s="130"/>
      <c r="AR1717" s="130"/>
      <c r="AS1717" s="130"/>
      <c r="AT1717" s="130"/>
      <c r="AU1717" s="130"/>
      <c r="AV1717" s="130"/>
      <c r="AW1717" s="130"/>
      <c r="AX1717" s="131"/>
    </row>
    <row r="1718" spans="1:113" ht="15" thickBot="1">
      <c r="A1718" s="52"/>
      <c r="B1718" s="53"/>
      <c r="C1718" s="54"/>
      <c r="D1718" s="54"/>
      <c r="E1718" s="54"/>
      <c r="F1718" s="54"/>
      <c r="G1718" s="54"/>
      <c r="H1718" s="54"/>
      <c r="I1718" s="54"/>
      <c r="J1718" s="54"/>
      <c r="K1718" s="54"/>
      <c r="L1718" s="54"/>
      <c r="M1718" s="54"/>
      <c r="N1718" s="54"/>
      <c r="O1718" s="54"/>
      <c r="P1718" s="54"/>
      <c r="Q1718" s="54"/>
      <c r="R1718" s="54"/>
      <c r="S1718" s="54"/>
      <c r="T1718" s="54"/>
      <c r="U1718" s="54"/>
      <c r="V1718" s="54"/>
      <c r="W1718" s="54"/>
      <c r="X1718" s="54"/>
      <c r="Y1718" s="54"/>
      <c r="Z1718" s="54"/>
      <c r="AA1718" s="54"/>
      <c r="AB1718" s="54"/>
      <c r="AC1718" s="54"/>
      <c r="AD1718" s="54"/>
      <c r="AE1718" s="54"/>
      <c r="AF1718" s="54"/>
      <c r="AG1718" s="54"/>
      <c r="AH1718" s="54"/>
      <c r="AI1718" s="54"/>
      <c r="AJ1718" s="54"/>
      <c r="AK1718" s="54"/>
      <c r="AL1718" s="54"/>
      <c r="AM1718" s="54"/>
      <c r="AN1718" s="54"/>
      <c r="AO1718" s="54"/>
      <c r="AP1718" s="54"/>
      <c r="AQ1718" s="54"/>
      <c r="AR1718" s="54"/>
      <c r="AS1718" s="54"/>
      <c r="AT1718" s="54"/>
      <c r="AU1718" s="54"/>
      <c r="AV1718" s="54"/>
      <c r="AW1718" s="54"/>
      <c r="AX1718" s="55"/>
    </row>
    <row r="1719" spans="1:113">
      <c r="B1719" s="56"/>
    </row>
    <row r="1720" spans="1:113" ht="15" thickBot="1">
      <c r="A1720" s="46"/>
      <c r="B1720" s="45" t="s">
        <v>245</v>
      </c>
      <c r="C1720" s="43"/>
      <c r="D1720" s="43"/>
      <c r="E1720" s="43"/>
      <c r="F1720" s="43"/>
      <c r="G1720" s="43"/>
      <c r="H1720" s="43"/>
      <c r="I1720" s="43"/>
      <c r="J1720" s="43"/>
      <c r="K1720" s="43"/>
      <c r="L1720" s="44"/>
      <c r="M1720" s="44"/>
      <c r="N1720" s="44"/>
      <c r="O1720" s="44"/>
      <c r="P1720" s="43"/>
      <c r="Q1720" s="43"/>
      <c r="R1720" s="43"/>
      <c r="S1720" s="43"/>
      <c r="T1720" s="43"/>
      <c r="U1720" s="43"/>
      <c r="V1720" s="45"/>
      <c r="W1720" s="45"/>
      <c r="X1720" s="45"/>
      <c r="Y1720" s="45"/>
      <c r="Z1720" s="45"/>
      <c r="AA1720" s="45"/>
      <c r="AB1720" s="45"/>
      <c r="AC1720" s="45"/>
      <c r="AD1720" s="45"/>
      <c r="AE1720" s="45"/>
      <c r="AF1720" s="45"/>
      <c r="AG1720" s="45"/>
      <c r="AH1720" s="45"/>
      <c r="AI1720" s="45"/>
      <c r="AJ1720" s="45"/>
      <c r="AK1720" s="45"/>
      <c r="AL1720" s="45"/>
      <c r="AM1720" s="45"/>
      <c r="AN1720" s="45"/>
      <c r="AO1720" s="45"/>
      <c r="AP1720" s="45"/>
      <c r="AQ1720" s="45"/>
      <c r="AR1720" s="45"/>
      <c r="AS1720" s="45"/>
      <c r="AT1720" s="45"/>
      <c r="AU1720" s="45"/>
      <c r="AV1720" s="45"/>
      <c r="AW1720" s="45"/>
      <c r="AX1720" s="45"/>
      <c r="DI1720" s="41"/>
    </row>
    <row r="1721" spans="1:113" ht="14.25">
      <c r="A1721" s="43"/>
      <c r="B1721" s="47"/>
      <c r="C1721" s="42"/>
      <c r="D1721" s="42"/>
      <c r="E1721" s="42"/>
      <c r="F1721" s="42"/>
      <c r="G1721" s="42"/>
      <c r="H1721" s="42"/>
      <c r="I1721" s="42"/>
      <c r="J1721" s="42"/>
      <c r="K1721" s="42"/>
      <c r="L1721" s="48"/>
      <c r="M1721" s="48"/>
      <c r="N1721" s="48"/>
      <c r="O1721" s="48"/>
      <c r="P1721" s="42"/>
      <c r="Q1721" s="42"/>
      <c r="R1721" s="42"/>
      <c r="S1721" s="42"/>
      <c r="T1721" s="42"/>
      <c r="U1721" s="42"/>
      <c r="V1721" s="49"/>
      <c r="W1721" s="49"/>
      <c r="X1721" s="49"/>
      <c r="Y1721" s="49"/>
      <c r="Z1721" s="49"/>
      <c r="AA1721" s="49"/>
      <c r="AB1721" s="49"/>
      <c r="AC1721" s="49"/>
      <c r="AD1721" s="49"/>
      <c r="AE1721" s="49"/>
      <c r="AF1721" s="49"/>
      <c r="AG1721" s="49"/>
      <c r="AH1721" s="49"/>
      <c r="AI1721" s="49"/>
      <c r="AJ1721" s="49"/>
      <c r="AK1721" s="49"/>
      <c r="AL1721" s="49"/>
      <c r="AM1721" s="49"/>
      <c r="AN1721" s="49"/>
      <c r="AO1721" s="49"/>
      <c r="AP1721" s="49"/>
      <c r="AQ1721" s="49"/>
      <c r="AR1721" s="49"/>
      <c r="AS1721" s="49"/>
      <c r="AT1721" s="49"/>
      <c r="AU1721" s="49"/>
      <c r="AV1721" s="49"/>
      <c r="AW1721" s="49"/>
      <c r="AX1721" s="50"/>
    </row>
    <row r="1722" spans="1:113" ht="12" customHeight="1">
      <c r="A1722" s="43"/>
      <c r="B1722" s="129" t="s">
        <v>575</v>
      </c>
      <c r="C1722" s="130"/>
      <c r="D1722" s="130"/>
      <c r="E1722" s="130"/>
      <c r="F1722" s="130"/>
      <c r="G1722" s="130"/>
      <c r="H1722" s="130"/>
      <c r="I1722" s="130"/>
      <c r="J1722" s="130"/>
      <c r="K1722" s="130"/>
      <c r="L1722" s="130"/>
      <c r="M1722" s="130"/>
      <c r="N1722" s="130"/>
      <c r="O1722" s="130"/>
      <c r="P1722" s="130"/>
      <c r="Q1722" s="130"/>
      <c r="R1722" s="130"/>
      <c r="S1722" s="130"/>
      <c r="T1722" s="130"/>
      <c r="U1722" s="130"/>
      <c r="V1722" s="130"/>
      <c r="W1722" s="130"/>
      <c r="X1722" s="130"/>
      <c r="Y1722" s="130"/>
      <c r="Z1722" s="130"/>
      <c r="AA1722" s="130"/>
      <c r="AB1722" s="130"/>
      <c r="AC1722" s="130"/>
      <c r="AD1722" s="130"/>
      <c r="AE1722" s="130"/>
      <c r="AF1722" s="130"/>
      <c r="AG1722" s="130"/>
      <c r="AH1722" s="130"/>
      <c r="AI1722" s="130"/>
      <c r="AJ1722" s="130"/>
      <c r="AK1722" s="130"/>
      <c r="AL1722" s="130"/>
      <c r="AM1722" s="130"/>
      <c r="AN1722" s="130"/>
      <c r="AO1722" s="130"/>
      <c r="AP1722" s="130"/>
      <c r="AQ1722" s="130"/>
      <c r="AR1722" s="130"/>
      <c r="AS1722" s="130"/>
      <c r="AT1722" s="130"/>
      <c r="AU1722" s="130"/>
      <c r="AV1722" s="130"/>
      <c r="AW1722" s="130"/>
      <c r="AX1722" s="131"/>
    </row>
    <row r="1723" spans="1:113" ht="12" customHeight="1">
      <c r="A1723" s="43"/>
      <c r="B1723" s="129"/>
      <c r="C1723" s="130"/>
      <c r="D1723" s="130"/>
      <c r="E1723" s="130"/>
      <c r="F1723" s="130"/>
      <c r="G1723" s="130"/>
      <c r="H1723" s="130"/>
      <c r="I1723" s="130"/>
      <c r="J1723" s="130"/>
      <c r="K1723" s="130"/>
      <c r="L1723" s="130"/>
      <c r="M1723" s="130"/>
      <c r="N1723" s="130"/>
      <c r="O1723" s="130"/>
      <c r="P1723" s="130"/>
      <c r="Q1723" s="130"/>
      <c r="R1723" s="130"/>
      <c r="S1723" s="130"/>
      <c r="T1723" s="130"/>
      <c r="U1723" s="130"/>
      <c r="V1723" s="130"/>
      <c r="W1723" s="130"/>
      <c r="X1723" s="130"/>
      <c r="Y1723" s="130"/>
      <c r="Z1723" s="130"/>
      <c r="AA1723" s="130"/>
      <c r="AB1723" s="130"/>
      <c r="AC1723" s="130"/>
      <c r="AD1723" s="130"/>
      <c r="AE1723" s="130"/>
      <c r="AF1723" s="130"/>
      <c r="AG1723" s="130"/>
      <c r="AH1723" s="130"/>
      <c r="AI1723" s="130"/>
      <c r="AJ1723" s="130"/>
      <c r="AK1723" s="130"/>
      <c r="AL1723" s="130"/>
      <c r="AM1723" s="130"/>
      <c r="AN1723" s="130"/>
      <c r="AO1723" s="130"/>
      <c r="AP1723" s="130"/>
      <c r="AQ1723" s="130"/>
      <c r="AR1723" s="130"/>
      <c r="AS1723" s="130"/>
      <c r="AT1723" s="130"/>
      <c r="AU1723" s="130"/>
      <c r="AV1723" s="130"/>
      <c r="AW1723" s="130"/>
      <c r="AX1723" s="131"/>
    </row>
    <row r="1724" spans="1:113" ht="12" customHeight="1">
      <c r="A1724" s="43"/>
      <c r="B1724" s="129"/>
      <c r="C1724" s="130"/>
      <c r="D1724" s="130"/>
      <c r="E1724" s="130"/>
      <c r="F1724" s="130"/>
      <c r="G1724" s="130"/>
      <c r="H1724" s="130"/>
      <c r="I1724" s="130"/>
      <c r="J1724" s="130"/>
      <c r="K1724" s="130"/>
      <c r="L1724" s="130"/>
      <c r="M1724" s="130"/>
      <c r="N1724" s="130"/>
      <c r="O1724" s="130"/>
      <c r="P1724" s="130"/>
      <c r="Q1724" s="130"/>
      <c r="R1724" s="130"/>
      <c r="S1724" s="130"/>
      <c r="T1724" s="130"/>
      <c r="U1724" s="130"/>
      <c r="V1724" s="130"/>
      <c r="W1724" s="130"/>
      <c r="X1724" s="130"/>
      <c r="Y1724" s="130"/>
      <c r="Z1724" s="130"/>
      <c r="AA1724" s="130"/>
      <c r="AB1724" s="130"/>
      <c r="AC1724" s="130"/>
      <c r="AD1724" s="130"/>
      <c r="AE1724" s="130"/>
      <c r="AF1724" s="130"/>
      <c r="AG1724" s="130"/>
      <c r="AH1724" s="130"/>
      <c r="AI1724" s="130"/>
      <c r="AJ1724" s="130"/>
      <c r="AK1724" s="130"/>
      <c r="AL1724" s="130"/>
      <c r="AM1724" s="130"/>
      <c r="AN1724" s="130"/>
      <c r="AO1724" s="130"/>
      <c r="AP1724" s="130"/>
      <c r="AQ1724" s="130"/>
      <c r="AR1724" s="130"/>
      <c r="AS1724" s="130"/>
      <c r="AT1724" s="130"/>
      <c r="AU1724" s="130"/>
      <c r="AV1724" s="130"/>
      <c r="AW1724" s="130"/>
      <c r="AX1724" s="131"/>
      <c r="BC1724" s="51"/>
    </row>
    <row r="1725" spans="1:113" ht="12" customHeight="1">
      <c r="A1725" s="43"/>
      <c r="B1725" s="129"/>
      <c r="C1725" s="130"/>
      <c r="D1725" s="130"/>
      <c r="E1725" s="130"/>
      <c r="F1725" s="130"/>
      <c r="G1725" s="130"/>
      <c r="H1725" s="130"/>
      <c r="I1725" s="130"/>
      <c r="J1725" s="130"/>
      <c r="K1725" s="130"/>
      <c r="L1725" s="130"/>
      <c r="M1725" s="130"/>
      <c r="N1725" s="130"/>
      <c r="O1725" s="130"/>
      <c r="P1725" s="130"/>
      <c r="Q1725" s="130"/>
      <c r="R1725" s="130"/>
      <c r="S1725" s="130"/>
      <c r="T1725" s="130"/>
      <c r="U1725" s="130"/>
      <c r="V1725" s="130"/>
      <c r="W1725" s="130"/>
      <c r="X1725" s="130"/>
      <c r="Y1725" s="130"/>
      <c r="Z1725" s="130"/>
      <c r="AA1725" s="130"/>
      <c r="AB1725" s="130"/>
      <c r="AC1725" s="130"/>
      <c r="AD1725" s="130"/>
      <c r="AE1725" s="130"/>
      <c r="AF1725" s="130"/>
      <c r="AG1725" s="130"/>
      <c r="AH1725" s="130"/>
      <c r="AI1725" s="130"/>
      <c r="AJ1725" s="130"/>
      <c r="AK1725" s="130"/>
      <c r="AL1725" s="130"/>
      <c r="AM1725" s="130"/>
      <c r="AN1725" s="130"/>
      <c r="AO1725" s="130"/>
      <c r="AP1725" s="130"/>
      <c r="AQ1725" s="130"/>
      <c r="AR1725" s="130"/>
      <c r="AS1725" s="130"/>
      <c r="AT1725" s="130"/>
      <c r="AU1725" s="130"/>
      <c r="AV1725" s="130"/>
      <c r="AW1725" s="130"/>
      <c r="AX1725" s="131"/>
    </row>
    <row r="1726" spans="1:113" ht="12" customHeight="1">
      <c r="A1726" s="43"/>
      <c r="B1726" s="129"/>
      <c r="C1726" s="130"/>
      <c r="D1726" s="130"/>
      <c r="E1726" s="130"/>
      <c r="F1726" s="130"/>
      <c r="G1726" s="130"/>
      <c r="H1726" s="130"/>
      <c r="I1726" s="130"/>
      <c r="J1726" s="130"/>
      <c r="K1726" s="130"/>
      <c r="L1726" s="130"/>
      <c r="M1726" s="130"/>
      <c r="N1726" s="130"/>
      <c r="O1726" s="130"/>
      <c r="P1726" s="130"/>
      <c r="Q1726" s="130"/>
      <c r="R1726" s="130"/>
      <c r="S1726" s="130"/>
      <c r="T1726" s="130"/>
      <c r="U1726" s="130"/>
      <c r="V1726" s="130"/>
      <c r="W1726" s="130"/>
      <c r="X1726" s="130"/>
      <c r="Y1726" s="130"/>
      <c r="Z1726" s="130"/>
      <c r="AA1726" s="130"/>
      <c r="AB1726" s="130"/>
      <c r="AC1726" s="130"/>
      <c r="AD1726" s="130"/>
      <c r="AE1726" s="130"/>
      <c r="AF1726" s="130"/>
      <c r="AG1726" s="130"/>
      <c r="AH1726" s="130"/>
      <c r="AI1726" s="130"/>
      <c r="AJ1726" s="130"/>
      <c r="AK1726" s="130"/>
      <c r="AL1726" s="130"/>
      <c r="AM1726" s="130"/>
      <c r="AN1726" s="130"/>
      <c r="AO1726" s="130"/>
      <c r="AP1726" s="130"/>
      <c r="AQ1726" s="130"/>
      <c r="AR1726" s="130"/>
      <c r="AS1726" s="130"/>
      <c r="AT1726" s="130"/>
      <c r="AU1726" s="130"/>
      <c r="AV1726" s="130"/>
      <c r="AW1726" s="130"/>
      <c r="AX1726" s="131"/>
    </row>
    <row r="1727" spans="1:113" ht="12" customHeight="1">
      <c r="A1727" s="43"/>
      <c r="B1727" s="129"/>
      <c r="C1727" s="130"/>
      <c r="D1727" s="130"/>
      <c r="E1727" s="130"/>
      <c r="F1727" s="130"/>
      <c r="G1727" s="130"/>
      <c r="H1727" s="130"/>
      <c r="I1727" s="130"/>
      <c r="J1727" s="130"/>
      <c r="K1727" s="130"/>
      <c r="L1727" s="130"/>
      <c r="M1727" s="130"/>
      <c r="N1727" s="130"/>
      <c r="O1727" s="130"/>
      <c r="P1727" s="130"/>
      <c r="Q1727" s="130"/>
      <c r="R1727" s="130"/>
      <c r="S1727" s="130"/>
      <c r="T1727" s="130"/>
      <c r="U1727" s="130"/>
      <c r="V1727" s="130"/>
      <c r="W1727" s="130"/>
      <c r="X1727" s="130"/>
      <c r="Y1727" s="130"/>
      <c r="Z1727" s="130"/>
      <c r="AA1727" s="130"/>
      <c r="AB1727" s="130"/>
      <c r="AC1727" s="130"/>
      <c r="AD1727" s="130"/>
      <c r="AE1727" s="130"/>
      <c r="AF1727" s="130"/>
      <c r="AG1727" s="130"/>
      <c r="AH1727" s="130"/>
      <c r="AI1727" s="130"/>
      <c r="AJ1727" s="130"/>
      <c r="AK1727" s="130"/>
      <c r="AL1727" s="130"/>
      <c r="AM1727" s="130"/>
      <c r="AN1727" s="130"/>
      <c r="AO1727" s="130"/>
      <c r="AP1727" s="130"/>
      <c r="AQ1727" s="130"/>
      <c r="AR1727" s="130"/>
      <c r="AS1727" s="130"/>
      <c r="AT1727" s="130"/>
      <c r="AU1727" s="130"/>
      <c r="AV1727" s="130"/>
      <c r="AW1727" s="130"/>
      <c r="AX1727" s="131"/>
    </row>
    <row r="1728" spans="1:113" ht="15" thickBot="1">
      <c r="A1728" s="52"/>
      <c r="B1728" s="53"/>
      <c r="C1728" s="54"/>
      <c r="D1728" s="54"/>
      <c r="E1728" s="54"/>
      <c r="F1728" s="54"/>
      <c r="G1728" s="54"/>
      <c r="H1728" s="54"/>
      <c r="I1728" s="54"/>
      <c r="J1728" s="54"/>
      <c r="K1728" s="54"/>
      <c r="L1728" s="54"/>
      <c r="M1728" s="54"/>
      <c r="N1728" s="54"/>
      <c r="O1728" s="54"/>
      <c r="P1728" s="54"/>
      <c r="Q1728" s="54"/>
      <c r="R1728" s="54"/>
      <c r="S1728" s="54"/>
      <c r="T1728" s="54"/>
      <c r="U1728" s="54"/>
      <c r="V1728" s="54"/>
      <c r="W1728" s="54"/>
      <c r="X1728" s="54"/>
      <c r="Y1728" s="54"/>
      <c r="Z1728" s="54"/>
      <c r="AA1728" s="54"/>
      <c r="AB1728" s="54"/>
      <c r="AC1728" s="54"/>
      <c r="AD1728" s="54"/>
      <c r="AE1728" s="54"/>
      <c r="AF1728" s="54"/>
      <c r="AG1728" s="54"/>
      <c r="AH1728" s="54"/>
      <c r="AI1728" s="54"/>
      <c r="AJ1728" s="54"/>
      <c r="AK1728" s="54"/>
      <c r="AL1728" s="54"/>
      <c r="AM1728" s="54"/>
      <c r="AN1728" s="54"/>
      <c r="AO1728" s="54"/>
      <c r="AP1728" s="54"/>
      <c r="AQ1728" s="54"/>
      <c r="AR1728" s="54"/>
      <c r="AS1728" s="54"/>
      <c r="AT1728" s="54"/>
      <c r="AU1728" s="54"/>
      <c r="AV1728" s="54"/>
      <c r="AW1728" s="54"/>
      <c r="AX1728" s="55"/>
    </row>
    <row r="1729" spans="1:251">
      <c r="B1729" s="56"/>
    </row>
    <row r="1730" spans="1:251" ht="14.25">
      <c r="B1730" s="45" t="s">
        <v>247</v>
      </c>
      <c r="C1730" s="43"/>
      <c r="D1730" s="43"/>
      <c r="E1730" s="43"/>
      <c r="F1730" s="43"/>
      <c r="G1730" s="43"/>
      <c r="H1730" s="43"/>
      <c r="I1730" s="43"/>
      <c r="J1730" s="43"/>
      <c r="K1730" s="43"/>
      <c r="L1730" s="44"/>
      <c r="M1730" s="44"/>
      <c r="N1730" s="44"/>
      <c r="O1730" s="44"/>
      <c r="P1730" s="43"/>
      <c r="Q1730" s="43"/>
      <c r="R1730" s="43"/>
      <c r="S1730" s="43"/>
      <c r="T1730" s="43"/>
      <c r="U1730" s="43"/>
      <c r="V1730" s="45"/>
      <c r="W1730" s="45"/>
      <c r="X1730" s="45"/>
      <c r="Y1730" s="45"/>
      <c r="Z1730" s="45"/>
      <c r="AA1730" s="45"/>
      <c r="AB1730" s="45"/>
      <c r="AC1730" s="45"/>
      <c r="AD1730" s="45"/>
      <c r="AE1730" s="45"/>
      <c r="AF1730" s="45"/>
      <c r="AG1730" s="45"/>
      <c r="AH1730" s="45"/>
      <c r="AI1730" s="45"/>
      <c r="AJ1730" s="45"/>
      <c r="AK1730" s="45"/>
      <c r="AL1730" s="45"/>
      <c r="AM1730" s="45"/>
      <c r="AN1730" s="45"/>
      <c r="AO1730" s="45"/>
      <c r="AP1730" s="45"/>
      <c r="AQ1730" s="45"/>
      <c r="AR1730" s="45"/>
      <c r="AS1730" s="45"/>
      <c r="AT1730" s="45"/>
      <c r="AU1730" s="45"/>
      <c r="AV1730" s="45"/>
      <c r="AW1730" s="45"/>
      <c r="AX1730" s="45"/>
    </row>
    <row r="1731" spans="1:251" ht="15" thickBot="1">
      <c r="B1731" s="43"/>
      <c r="C1731" s="43"/>
      <c r="D1731" s="43"/>
      <c r="E1731" s="43"/>
      <c r="F1731" s="43"/>
      <c r="G1731" s="43"/>
      <c r="H1731" s="43"/>
      <c r="I1731" s="43"/>
      <c r="J1731" s="43"/>
      <c r="K1731" s="43"/>
      <c r="L1731" s="44"/>
      <c r="M1731" s="44"/>
      <c r="N1731" s="44"/>
      <c r="O1731" s="44"/>
      <c r="P1731" s="43"/>
      <c r="Q1731" s="43"/>
      <c r="R1731" s="43"/>
      <c r="S1731" s="43"/>
      <c r="T1731" s="43"/>
      <c r="U1731" s="43"/>
      <c r="V1731" s="45"/>
      <c r="W1731" s="45"/>
      <c r="X1731" s="45"/>
      <c r="Y1731" s="45"/>
      <c r="Z1731" s="45"/>
      <c r="AA1731" s="45"/>
      <c r="AB1731" s="45"/>
      <c r="AC1731" s="45"/>
      <c r="AD1731" s="45"/>
      <c r="AE1731" s="45"/>
      <c r="AF1731" s="45"/>
      <c r="AG1731" s="45"/>
      <c r="AH1731" s="45"/>
      <c r="AI1731" s="45"/>
      <c r="AJ1731" s="45"/>
      <c r="AK1731" s="45"/>
      <c r="AL1731" s="45"/>
      <c r="AM1731" s="45"/>
      <c r="AN1731" s="45"/>
      <c r="AO1731" s="45"/>
      <c r="AP1731" s="45"/>
      <c r="AQ1731" s="45"/>
      <c r="AR1731" s="45"/>
      <c r="AS1731" s="45"/>
      <c r="AT1731" s="45"/>
      <c r="AU1731" s="45"/>
      <c r="AV1731" s="45"/>
      <c r="AW1731" s="45"/>
      <c r="AX1731" s="57" t="s">
        <v>248</v>
      </c>
    </row>
    <row r="1732" spans="1:251" s="51" customFormat="1" ht="13.5" customHeight="1">
      <c r="A1732" s="43"/>
      <c r="B1732" s="132" t="s">
        <v>249</v>
      </c>
      <c r="C1732" s="133"/>
      <c r="D1732" s="133"/>
      <c r="E1732" s="133"/>
      <c r="F1732" s="133"/>
      <c r="G1732" s="133"/>
      <c r="H1732" s="133"/>
      <c r="I1732" s="133"/>
      <c r="J1732" s="133"/>
      <c r="K1732" s="133"/>
      <c r="L1732" s="133"/>
      <c r="M1732" s="133"/>
      <c r="N1732" s="133"/>
      <c r="O1732" s="133"/>
      <c r="P1732" s="133"/>
      <c r="Q1732" s="133"/>
      <c r="R1732" s="133"/>
      <c r="S1732" s="133"/>
      <c r="T1732" s="133"/>
      <c r="U1732" s="133"/>
      <c r="V1732" s="133"/>
      <c r="W1732" s="133"/>
      <c r="X1732" s="133"/>
      <c r="Y1732" s="133"/>
      <c r="Z1732" s="134"/>
      <c r="AA1732" s="138" t="s">
        <v>250</v>
      </c>
      <c r="AB1732" s="133"/>
      <c r="AC1732" s="133"/>
      <c r="AD1732" s="133"/>
      <c r="AE1732" s="133"/>
      <c r="AF1732" s="133"/>
      <c r="AG1732" s="133"/>
      <c r="AH1732" s="133"/>
      <c r="AI1732" s="134"/>
      <c r="AJ1732" s="138" t="s">
        <v>251</v>
      </c>
      <c r="AK1732" s="133"/>
      <c r="AL1732" s="133"/>
      <c r="AM1732" s="133"/>
      <c r="AN1732" s="133"/>
      <c r="AO1732" s="133"/>
      <c r="AP1732" s="133"/>
      <c r="AQ1732" s="133"/>
      <c r="AR1732" s="134"/>
      <c r="AS1732" s="138" t="s">
        <v>252</v>
      </c>
      <c r="AT1732" s="133"/>
      <c r="AU1732" s="133"/>
      <c r="AV1732" s="133"/>
      <c r="AW1732" s="133"/>
      <c r="AX1732" s="140"/>
      <c r="AY1732" s="37"/>
      <c r="AZ1732" s="37"/>
      <c r="BA1732" s="37"/>
      <c r="BB1732" s="37"/>
      <c r="BC1732" s="37"/>
      <c r="BD1732" s="37"/>
      <c r="BE1732" s="37"/>
      <c r="BF1732" s="37"/>
      <c r="BG1732" s="37"/>
      <c r="BH1732" s="37"/>
      <c r="BI1732" s="37"/>
      <c r="BJ1732" s="37"/>
      <c r="BK1732" s="37"/>
      <c r="BL1732" s="37"/>
      <c r="BM1732" s="37"/>
      <c r="BN1732" s="37"/>
      <c r="BO1732" s="37"/>
      <c r="BP1732" s="37"/>
      <c r="BQ1732" s="37"/>
      <c r="BR1732" s="37"/>
      <c r="BS1732" s="37"/>
      <c r="BT1732" s="37"/>
      <c r="BU1732" s="37"/>
      <c r="BV1732" s="37"/>
      <c r="BW1732" s="37"/>
      <c r="BX1732" s="37"/>
      <c r="BY1732" s="37"/>
      <c r="BZ1732" s="37"/>
      <c r="CA1732" s="37"/>
      <c r="CB1732" s="37"/>
      <c r="CC1732" s="37"/>
      <c r="CD1732" s="37"/>
      <c r="CE1732" s="37"/>
      <c r="CF1732" s="37"/>
      <c r="CG1732" s="37"/>
      <c r="CH1732" s="37"/>
      <c r="CI1732" s="37"/>
      <c r="CJ1732" s="37"/>
      <c r="CK1732" s="37"/>
      <c r="CL1732" s="37"/>
      <c r="CM1732" s="37"/>
      <c r="CN1732" s="37"/>
      <c r="CO1732" s="37"/>
      <c r="CP1732" s="37"/>
      <c r="CQ1732" s="37"/>
      <c r="CR1732" s="37"/>
      <c r="CS1732" s="37"/>
      <c r="CT1732" s="37"/>
      <c r="CU1732" s="37"/>
      <c r="CV1732" s="37"/>
      <c r="CW1732" s="37"/>
      <c r="CX1732" s="37"/>
      <c r="CY1732" s="37"/>
      <c r="CZ1732" s="37"/>
      <c r="DA1732" s="37"/>
      <c r="DB1732" s="37"/>
      <c r="DC1732" s="37"/>
      <c r="DD1732" s="37"/>
      <c r="DE1732" s="37"/>
      <c r="DF1732" s="37"/>
      <c r="DG1732" s="37"/>
      <c r="DH1732" s="37"/>
      <c r="DI1732" s="37"/>
      <c r="DJ1732" s="37"/>
      <c r="DK1732" s="37"/>
      <c r="DL1732" s="37"/>
      <c r="DM1732" s="37"/>
      <c r="DN1732" s="37"/>
      <c r="DO1732" s="37"/>
      <c r="DP1732" s="37"/>
      <c r="DQ1732" s="37"/>
      <c r="DR1732" s="37"/>
      <c r="DS1732" s="37"/>
      <c r="DT1732" s="37"/>
      <c r="DU1732" s="37"/>
      <c r="DV1732" s="37"/>
      <c r="DW1732" s="37"/>
      <c r="DX1732" s="37"/>
      <c r="DY1732" s="37"/>
      <c r="DZ1732" s="37"/>
      <c r="EA1732" s="37"/>
      <c r="EB1732" s="37"/>
      <c r="EC1732" s="37"/>
      <c r="ED1732" s="37"/>
      <c r="EE1732" s="37"/>
      <c r="EF1732" s="37"/>
      <c r="EG1732" s="37"/>
      <c r="EH1732" s="37"/>
      <c r="EI1732" s="37"/>
      <c r="EJ1732" s="37"/>
      <c r="EK1732" s="37"/>
      <c r="EL1732" s="37"/>
      <c r="EM1732" s="37"/>
      <c r="EN1732" s="37"/>
      <c r="EO1732" s="37"/>
      <c r="EP1732" s="37"/>
      <c r="EQ1732" s="37"/>
      <c r="ER1732" s="37"/>
      <c r="ES1732" s="37"/>
      <c r="ET1732" s="37"/>
      <c r="EU1732" s="37"/>
      <c r="EV1732" s="37"/>
      <c r="EW1732" s="37"/>
      <c r="EX1732" s="37"/>
      <c r="EY1732" s="37"/>
      <c r="EZ1732" s="37"/>
      <c r="FA1732" s="37"/>
      <c r="FB1732" s="37"/>
      <c r="FC1732" s="37"/>
      <c r="FD1732" s="37"/>
      <c r="FE1732" s="37"/>
      <c r="FF1732" s="37"/>
      <c r="FG1732" s="37"/>
      <c r="FH1732" s="37"/>
      <c r="FI1732" s="37"/>
      <c r="FJ1732" s="37"/>
      <c r="FK1732" s="37"/>
      <c r="FL1732" s="37"/>
      <c r="FM1732" s="37"/>
      <c r="FN1732" s="37"/>
      <c r="FO1732" s="37"/>
      <c r="FP1732" s="37"/>
      <c r="FQ1732" s="37"/>
      <c r="FR1732" s="37"/>
      <c r="FS1732" s="37"/>
      <c r="FT1732" s="37"/>
      <c r="FU1732" s="37"/>
      <c r="FV1732" s="37"/>
      <c r="FW1732" s="37"/>
      <c r="FX1732" s="37"/>
      <c r="FY1732" s="37"/>
      <c r="FZ1732" s="37"/>
      <c r="GA1732" s="37"/>
      <c r="GB1732" s="37"/>
      <c r="GC1732" s="37"/>
      <c r="GD1732" s="37"/>
      <c r="GE1732" s="37"/>
      <c r="GF1732" s="37"/>
      <c r="GG1732" s="37"/>
      <c r="GH1732" s="37"/>
      <c r="GI1732" s="37"/>
      <c r="GJ1732" s="37"/>
      <c r="GK1732" s="37"/>
      <c r="GL1732" s="37"/>
      <c r="GM1732" s="37"/>
      <c r="GN1732" s="37"/>
      <c r="GO1732" s="37"/>
      <c r="GP1732" s="37"/>
      <c r="GQ1732" s="37"/>
      <c r="GR1732" s="37"/>
      <c r="GS1732" s="37"/>
      <c r="GT1732" s="37"/>
      <c r="GU1732" s="37"/>
      <c r="GV1732" s="37"/>
      <c r="GW1732" s="37"/>
      <c r="GX1732" s="37"/>
      <c r="GY1732" s="37"/>
      <c r="GZ1732" s="37"/>
      <c r="HA1732" s="37"/>
      <c r="HB1732" s="37"/>
      <c r="HC1732" s="37"/>
      <c r="HD1732" s="37"/>
      <c r="HE1732" s="37"/>
      <c r="HF1732" s="37"/>
      <c r="HG1732" s="37"/>
      <c r="HH1732" s="37"/>
      <c r="HI1732" s="37"/>
      <c r="HJ1732" s="37"/>
      <c r="HK1732" s="37"/>
      <c r="HL1732" s="37"/>
      <c r="HM1732" s="37"/>
      <c r="HN1732" s="37"/>
      <c r="HO1732" s="37"/>
      <c r="HP1732" s="37"/>
      <c r="HQ1732" s="37"/>
      <c r="HR1732" s="37"/>
      <c r="HS1732" s="37"/>
      <c r="HT1732" s="37"/>
      <c r="HU1732" s="37"/>
      <c r="HV1732" s="37"/>
      <c r="HW1732" s="37"/>
      <c r="HX1732" s="37"/>
      <c r="HY1732" s="37"/>
      <c r="HZ1732" s="37"/>
      <c r="IA1732" s="37"/>
      <c r="IB1732" s="37"/>
      <c r="IC1732" s="37"/>
      <c r="ID1732" s="37"/>
      <c r="IE1732" s="37"/>
      <c r="IF1732" s="37"/>
      <c r="IG1732" s="37"/>
      <c r="IH1732" s="37"/>
      <c r="II1732" s="37"/>
      <c r="IJ1732" s="37"/>
      <c r="IK1732" s="37"/>
      <c r="IL1732" s="37"/>
      <c r="IM1732" s="37"/>
      <c r="IN1732" s="37"/>
      <c r="IO1732" s="37"/>
      <c r="IP1732" s="37"/>
      <c r="IQ1732" s="37"/>
    </row>
    <row r="1733" spans="1:251" s="51" customFormat="1" ht="13.5">
      <c r="A1733" s="43"/>
      <c r="B1733" s="135"/>
      <c r="C1733" s="136"/>
      <c r="D1733" s="136"/>
      <c r="E1733" s="136"/>
      <c r="F1733" s="136"/>
      <c r="G1733" s="136"/>
      <c r="H1733" s="136"/>
      <c r="I1733" s="136"/>
      <c r="J1733" s="136"/>
      <c r="K1733" s="136"/>
      <c r="L1733" s="136"/>
      <c r="M1733" s="136"/>
      <c r="N1733" s="136"/>
      <c r="O1733" s="136"/>
      <c r="P1733" s="136"/>
      <c r="Q1733" s="136"/>
      <c r="R1733" s="136"/>
      <c r="S1733" s="136"/>
      <c r="T1733" s="136"/>
      <c r="U1733" s="136"/>
      <c r="V1733" s="136"/>
      <c r="W1733" s="136"/>
      <c r="X1733" s="136"/>
      <c r="Y1733" s="136"/>
      <c r="Z1733" s="137"/>
      <c r="AA1733" s="139"/>
      <c r="AB1733" s="136"/>
      <c r="AC1733" s="136"/>
      <c r="AD1733" s="136"/>
      <c r="AE1733" s="136"/>
      <c r="AF1733" s="136"/>
      <c r="AG1733" s="136"/>
      <c r="AH1733" s="136"/>
      <c r="AI1733" s="137"/>
      <c r="AJ1733" s="139"/>
      <c r="AK1733" s="136"/>
      <c r="AL1733" s="136"/>
      <c r="AM1733" s="136"/>
      <c r="AN1733" s="136"/>
      <c r="AO1733" s="136"/>
      <c r="AP1733" s="136"/>
      <c r="AQ1733" s="136"/>
      <c r="AR1733" s="137"/>
      <c r="AS1733" s="139"/>
      <c r="AT1733" s="136"/>
      <c r="AU1733" s="136"/>
      <c r="AV1733" s="136"/>
      <c r="AW1733" s="136"/>
      <c r="AX1733" s="141"/>
      <c r="AY1733" s="37"/>
      <c r="AZ1733" s="37"/>
      <c r="BA1733" s="37"/>
      <c r="BB1733" s="58"/>
      <c r="BC1733" s="59"/>
      <c r="BE1733" s="37"/>
      <c r="BF1733" s="37"/>
      <c r="BG1733" s="37"/>
      <c r="BH1733" s="37"/>
      <c r="BI1733" s="37"/>
      <c r="BJ1733" s="37"/>
      <c r="BK1733" s="37"/>
      <c r="BL1733" s="37"/>
      <c r="BM1733" s="37"/>
      <c r="BN1733" s="37"/>
      <c r="BO1733" s="37"/>
      <c r="BP1733" s="37"/>
      <c r="BQ1733" s="37"/>
      <c r="BR1733" s="37"/>
      <c r="BS1733" s="37"/>
      <c r="BT1733" s="37"/>
      <c r="BU1733" s="37"/>
      <c r="BV1733" s="37"/>
      <c r="BW1733" s="37"/>
      <c r="BX1733" s="37"/>
      <c r="BY1733" s="37"/>
      <c r="BZ1733" s="37"/>
      <c r="CA1733" s="37"/>
      <c r="CB1733" s="37"/>
      <c r="CC1733" s="37"/>
      <c r="CD1733" s="37"/>
      <c r="CE1733" s="37"/>
      <c r="CF1733" s="37"/>
      <c r="CG1733" s="37"/>
      <c r="CH1733" s="37"/>
      <c r="CI1733" s="37"/>
      <c r="CJ1733" s="37"/>
      <c r="CK1733" s="37"/>
      <c r="CL1733" s="37"/>
      <c r="CM1733" s="37"/>
      <c r="CN1733" s="37"/>
      <c r="CO1733" s="37"/>
      <c r="CP1733" s="37"/>
      <c r="CQ1733" s="37"/>
      <c r="CR1733" s="37"/>
      <c r="CS1733" s="37"/>
      <c r="CT1733" s="37"/>
      <c r="CU1733" s="37"/>
      <c r="CV1733" s="37"/>
      <c r="CW1733" s="37"/>
      <c r="CX1733" s="37"/>
      <c r="CY1733" s="37"/>
      <c r="CZ1733" s="37"/>
      <c r="DA1733" s="37"/>
      <c r="DB1733" s="37"/>
      <c r="DC1733" s="37"/>
      <c r="DD1733" s="37"/>
      <c r="DE1733" s="37"/>
      <c r="DF1733" s="37"/>
      <c r="DG1733" s="37"/>
      <c r="DH1733" s="37"/>
      <c r="DI1733" s="37"/>
      <c r="DJ1733" s="37"/>
      <c r="DK1733" s="37"/>
      <c r="DL1733" s="37"/>
      <c r="DM1733" s="37"/>
      <c r="DN1733" s="37"/>
      <c r="DO1733" s="37"/>
      <c r="DP1733" s="37"/>
      <c r="DQ1733" s="37"/>
      <c r="DR1733" s="37"/>
      <c r="DS1733" s="37"/>
      <c r="DT1733" s="37"/>
      <c r="DU1733" s="37"/>
      <c r="DV1733" s="37"/>
      <c r="DW1733" s="37"/>
      <c r="DX1733" s="37"/>
      <c r="DY1733" s="37"/>
      <c r="DZ1733" s="37"/>
      <c r="EA1733" s="37"/>
      <c r="EB1733" s="37"/>
      <c r="EC1733" s="37"/>
      <c r="ED1733" s="37"/>
      <c r="EE1733" s="37"/>
      <c r="EF1733" s="37"/>
      <c r="EG1733" s="37"/>
      <c r="EH1733" s="37"/>
      <c r="EI1733" s="37"/>
      <c r="EJ1733" s="37"/>
      <c r="EK1733" s="37"/>
      <c r="EL1733" s="37"/>
      <c r="EM1733" s="37"/>
      <c r="EN1733" s="37"/>
      <c r="EO1733" s="37"/>
      <c r="EP1733" s="37"/>
      <c r="EQ1733" s="37"/>
      <c r="ER1733" s="37"/>
      <c r="ES1733" s="37"/>
      <c r="ET1733" s="37"/>
      <c r="EU1733" s="37"/>
      <c r="EV1733" s="37"/>
      <c r="EW1733" s="37"/>
      <c r="EX1733" s="37"/>
      <c r="EY1733" s="37"/>
      <c r="EZ1733" s="37"/>
      <c r="FA1733" s="37"/>
      <c r="FB1733" s="37"/>
      <c r="FC1733" s="37"/>
      <c r="FD1733" s="37"/>
      <c r="FE1733" s="37"/>
      <c r="FF1733" s="37"/>
      <c r="FG1733" s="37"/>
      <c r="FH1733" s="37"/>
      <c r="FI1733" s="37"/>
      <c r="FJ1733" s="37"/>
      <c r="FK1733" s="37"/>
      <c r="FL1733" s="37"/>
      <c r="FM1733" s="37"/>
      <c r="FN1733" s="37"/>
      <c r="FO1733" s="37"/>
      <c r="FP1733" s="37"/>
      <c r="FQ1733" s="37"/>
      <c r="FR1733" s="37"/>
      <c r="FS1733" s="37"/>
      <c r="FT1733" s="37"/>
      <c r="FU1733" s="37"/>
      <c r="FV1733" s="37"/>
      <c r="FW1733" s="37"/>
      <c r="FX1733" s="37"/>
      <c r="FY1733" s="37"/>
      <c r="FZ1733" s="37"/>
      <c r="GA1733" s="37"/>
      <c r="GB1733" s="37"/>
      <c r="GC1733" s="37"/>
      <c r="GD1733" s="37"/>
      <c r="GE1733" s="37"/>
      <c r="GF1733" s="37"/>
      <c r="GG1733" s="37"/>
      <c r="GH1733" s="37"/>
      <c r="GI1733" s="37"/>
      <c r="GJ1733" s="37"/>
      <c r="GK1733" s="37"/>
      <c r="GL1733" s="37"/>
      <c r="GM1733" s="37"/>
      <c r="GN1733" s="37"/>
      <c r="GO1733" s="37"/>
      <c r="GP1733" s="37"/>
      <c r="GQ1733" s="37"/>
      <c r="GR1733" s="37"/>
      <c r="GS1733" s="37"/>
      <c r="GT1733" s="37"/>
      <c r="GU1733" s="37"/>
      <c r="GV1733" s="37"/>
      <c r="GW1733" s="37"/>
      <c r="GX1733" s="37"/>
      <c r="GY1733" s="37"/>
      <c r="GZ1733" s="37"/>
      <c r="HA1733" s="37"/>
      <c r="HB1733" s="37"/>
      <c r="HC1733" s="37"/>
      <c r="HD1733" s="37"/>
      <c r="HE1733" s="37"/>
      <c r="HF1733" s="37"/>
      <c r="HG1733" s="37"/>
      <c r="HH1733" s="37"/>
      <c r="HI1733" s="37"/>
      <c r="HJ1733" s="37"/>
      <c r="HK1733" s="37"/>
      <c r="HL1733" s="37"/>
      <c r="HM1733" s="37"/>
      <c r="HN1733" s="37"/>
      <c r="HO1733" s="37"/>
      <c r="HP1733" s="37"/>
      <c r="HQ1733" s="37"/>
      <c r="HR1733" s="37"/>
      <c r="HS1733" s="37"/>
      <c r="HT1733" s="37"/>
      <c r="HU1733" s="37"/>
      <c r="HV1733" s="37"/>
      <c r="HW1733" s="37"/>
      <c r="HX1733" s="37"/>
      <c r="HY1733" s="37"/>
      <c r="HZ1733" s="37"/>
      <c r="IA1733" s="37"/>
      <c r="IB1733" s="37"/>
      <c r="IC1733" s="37"/>
      <c r="ID1733" s="37"/>
      <c r="IE1733" s="37"/>
      <c r="IF1733" s="37"/>
      <c r="IG1733" s="37"/>
      <c r="IH1733" s="37"/>
      <c r="II1733" s="37"/>
      <c r="IJ1733" s="37"/>
      <c r="IK1733" s="37"/>
      <c r="IL1733" s="37"/>
      <c r="IM1733" s="37"/>
      <c r="IN1733" s="37"/>
      <c r="IO1733" s="37"/>
      <c r="IP1733" s="37"/>
      <c r="IQ1733" s="37"/>
    </row>
    <row r="1734" spans="1:251" s="51" customFormat="1" ht="18.75" customHeight="1">
      <c r="A1734" s="43"/>
      <c r="B1734" s="60"/>
      <c r="C1734" s="104" t="s">
        <v>576</v>
      </c>
      <c r="D1734" s="105"/>
      <c r="E1734" s="105"/>
      <c r="F1734" s="105"/>
      <c r="G1734" s="105"/>
      <c r="H1734" s="105"/>
      <c r="I1734" s="105"/>
      <c r="J1734" s="105"/>
      <c r="K1734" s="105"/>
      <c r="L1734" s="105"/>
      <c r="M1734" s="105"/>
      <c r="N1734" s="105"/>
      <c r="O1734" s="105"/>
      <c r="P1734" s="105"/>
      <c r="Q1734" s="105"/>
      <c r="R1734" s="105"/>
      <c r="S1734" s="105"/>
      <c r="T1734" s="105"/>
      <c r="U1734" s="105"/>
      <c r="V1734" s="105"/>
      <c r="W1734" s="105"/>
      <c r="X1734" s="105"/>
      <c r="Y1734" s="105"/>
      <c r="Z1734" s="106"/>
      <c r="AA1734" s="107">
        <v>111129</v>
      </c>
      <c r="AB1734" s="108"/>
      <c r="AC1734" s="108"/>
      <c r="AD1734" s="108"/>
      <c r="AE1734" s="108"/>
      <c r="AF1734" s="108"/>
      <c r="AG1734" s="108"/>
      <c r="AH1734" s="108"/>
      <c r="AI1734" s="109"/>
      <c r="AJ1734" s="107">
        <v>66667</v>
      </c>
      <c r="AK1734" s="108"/>
      <c r="AL1734" s="108"/>
      <c r="AM1734" s="108"/>
      <c r="AN1734" s="108"/>
      <c r="AO1734" s="108"/>
      <c r="AP1734" s="108"/>
      <c r="AQ1734" s="108"/>
      <c r="AR1734" s="109"/>
      <c r="AS1734" s="110"/>
      <c r="AT1734" s="111"/>
      <c r="AU1734" s="111"/>
      <c r="AV1734" s="111"/>
      <c r="AW1734" s="111"/>
      <c r="AX1734" s="112"/>
      <c r="AY1734" s="37"/>
      <c r="AZ1734" s="37"/>
      <c r="BA1734" s="37"/>
      <c r="BB1734" s="37"/>
      <c r="BC1734" s="37"/>
      <c r="BD1734" s="37"/>
      <c r="BE1734" s="37"/>
      <c r="BF1734" s="37"/>
      <c r="BG1734" s="37"/>
      <c r="BH1734" s="37"/>
      <c r="BI1734" s="37"/>
      <c r="BJ1734" s="37"/>
      <c r="BK1734" s="37"/>
      <c r="BL1734" s="37"/>
      <c r="BM1734" s="37"/>
      <c r="BN1734" s="37"/>
      <c r="BO1734" s="37"/>
      <c r="BP1734" s="37"/>
      <c r="BQ1734" s="37"/>
      <c r="BR1734" s="37"/>
      <c r="BS1734" s="37"/>
      <c r="BT1734" s="37"/>
      <c r="BU1734" s="37"/>
      <c r="BV1734" s="37"/>
      <c r="BW1734" s="37"/>
      <c r="BX1734" s="37"/>
      <c r="BY1734" s="37"/>
      <c r="BZ1734" s="37"/>
      <c r="CA1734" s="37"/>
      <c r="CB1734" s="37"/>
      <c r="CC1734" s="37"/>
      <c r="CD1734" s="37"/>
      <c r="CE1734" s="37"/>
      <c r="CF1734" s="37"/>
      <c r="CG1734" s="37"/>
      <c r="CH1734" s="37"/>
      <c r="CI1734" s="37"/>
      <c r="CJ1734" s="37"/>
      <c r="CK1734" s="37"/>
      <c r="CL1734" s="37"/>
      <c r="CM1734" s="37"/>
      <c r="CN1734" s="37"/>
      <c r="CO1734" s="37"/>
      <c r="CP1734" s="37"/>
      <c r="CQ1734" s="37"/>
      <c r="CR1734" s="37"/>
      <c r="CS1734" s="37"/>
      <c r="CT1734" s="37"/>
      <c r="CU1734" s="37"/>
      <c r="CV1734" s="37"/>
      <c r="CW1734" s="37"/>
      <c r="CX1734" s="37"/>
      <c r="CY1734" s="37"/>
      <c r="CZ1734" s="37"/>
      <c r="DA1734" s="37"/>
      <c r="DB1734" s="37"/>
      <c r="DC1734" s="37"/>
      <c r="DD1734" s="37"/>
      <c r="DE1734" s="37"/>
      <c r="DF1734" s="37"/>
      <c r="DG1734" s="37"/>
      <c r="DH1734" s="37"/>
      <c r="DI1734" s="37"/>
      <c r="DJ1734" s="37"/>
      <c r="DK1734" s="37"/>
      <c r="DL1734" s="37"/>
      <c r="DM1734" s="37"/>
      <c r="DN1734" s="37"/>
      <c r="DO1734" s="37"/>
      <c r="DP1734" s="37"/>
      <c r="DQ1734" s="37"/>
      <c r="DR1734" s="37"/>
      <c r="DS1734" s="37"/>
      <c r="DT1734" s="37"/>
      <c r="DU1734" s="37"/>
      <c r="DV1734" s="37"/>
      <c r="DW1734" s="37"/>
      <c r="DX1734" s="37"/>
      <c r="DY1734" s="37"/>
      <c r="DZ1734" s="37"/>
      <c r="EA1734" s="37"/>
      <c r="EB1734" s="37"/>
      <c r="EC1734" s="37"/>
      <c r="ED1734" s="37"/>
      <c r="EE1734" s="37"/>
      <c r="EF1734" s="37"/>
      <c r="EG1734" s="37"/>
      <c r="EH1734" s="37"/>
      <c r="EI1734" s="37"/>
      <c r="EJ1734" s="37"/>
      <c r="EK1734" s="37"/>
      <c r="EL1734" s="37"/>
      <c r="EM1734" s="37"/>
      <c r="EN1734" s="37"/>
      <c r="EO1734" s="37"/>
      <c r="EP1734" s="37"/>
      <c r="EQ1734" s="37"/>
      <c r="ER1734" s="37"/>
      <c r="ES1734" s="37"/>
      <c r="ET1734" s="37"/>
      <c r="EU1734" s="37"/>
      <c r="EV1734" s="37"/>
      <c r="EW1734" s="37"/>
      <c r="EX1734" s="37"/>
      <c r="EY1734" s="37"/>
      <c r="EZ1734" s="37"/>
      <c r="FA1734" s="37"/>
      <c r="FB1734" s="37"/>
      <c r="FC1734" s="37"/>
      <c r="FD1734" s="37"/>
      <c r="FE1734" s="37"/>
      <c r="FF1734" s="37"/>
      <c r="FG1734" s="37"/>
      <c r="FH1734" s="37"/>
      <c r="FI1734" s="37"/>
      <c r="FJ1734" s="37"/>
      <c r="FK1734" s="37"/>
      <c r="FL1734" s="37"/>
      <c r="FM1734" s="37"/>
      <c r="FN1734" s="37"/>
      <c r="FO1734" s="37"/>
      <c r="FP1734" s="37"/>
      <c r="FQ1734" s="37"/>
      <c r="FR1734" s="37"/>
      <c r="FS1734" s="37"/>
      <c r="FT1734" s="37"/>
      <c r="FU1734" s="37"/>
      <c r="FV1734" s="37"/>
      <c r="FW1734" s="37"/>
      <c r="FX1734" s="37"/>
      <c r="FY1734" s="37"/>
      <c r="FZ1734" s="37"/>
      <c r="GA1734" s="37"/>
      <c r="GB1734" s="37"/>
      <c r="GC1734" s="37"/>
      <c r="GD1734" s="37"/>
      <c r="GE1734" s="37"/>
      <c r="GF1734" s="37"/>
      <c r="GG1734" s="37"/>
      <c r="GH1734" s="37"/>
      <c r="GI1734" s="37"/>
      <c r="GJ1734" s="37"/>
      <c r="GK1734" s="37"/>
      <c r="GL1734" s="37"/>
      <c r="GM1734" s="37"/>
      <c r="GN1734" s="37"/>
      <c r="GO1734" s="37"/>
      <c r="GP1734" s="37"/>
      <c r="GQ1734" s="37"/>
      <c r="GR1734" s="37"/>
      <c r="GS1734" s="37"/>
      <c r="GT1734" s="37"/>
      <c r="GU1734" s="37"/>
      <c r="GV1734" s="37"/>
      <c r="GW1734" s="37"/>
      <c r="GX1734" s="37"/>
      <c r="GY1734" s="37"/>
      <c r="GZ1734" s="37"/>
      <c r="HA1734" s="37"/>
      <c r="HB1734" s="37"/>
      <c r="HC1734" s="37"/>
      <c r="HD1734" s="37"/>
      <c r="HE1734" s="37"/>
      <c r="HF1734" s="37"/>
      <c r="HG1734" s="37"/>
      <c r="HH1734" s="37"/>
      <c r="HI1734" s="37"/>
      <c r="HJ1734" s="37"/>
      <c r="HK1734" s="37"/>
      <c r="HL1734" s="37"/>
      <c r="HM1734" s="37"/>
      <c r="HN1734" s="37"/>
      <c r="HO1734" s="37"/>
      <c r="HP1734" s="37"/>
      <c r="HQ1734" s="37"/>
      <c r="HR1734" s="37"/>
      <c r="HS1734" s="37"/>
      <c r="HT1734" s="37"/>
      <c r="HU1734" s="37"/>
      <c r="HV1734" s="37"/>
      <c r="HW1734" s="37"/>
      <c r="HX1734" s="37"/>
      <c r="HY1734" s="37"/>
      <c r="HZ1734" s="37"/>
      <c r="IA1734" s="37"/>
      <c r="IB1734" s="37"/>
      <c r="IC1734" s="37"/>
      <c r="ID1734" s="37"/>
      <c r="IE1734" s="37"/>
      <c r="IF1734" s="37"/>
      <c r="IG1734" s="37"/>
      <c r="IH1734" s="37"/>
      <c r="II1734" s="37"/>
      <c r="IJ1734" s="37"/>
      <c r="IK1734" s="37"/>
      <c r="IL1734" s="37"/>
      <c r="IM1734" s="37"/>
      <c r="IN1734" s="37"/>
      <c r="IO1734" s="37"/>
      <c r="IP1734" s="37"/>
      <c r="IQ1734" s="37"/>
    </row>
    <row r="1735" spans="1:251" s="51" customFormat="1" ht="18.75" customHeight="1">
      <c r="A1735" s="43"/>
      <c r="B1735" s="60"/>
      <c r="C1735" s="104" t="s">
        <v>577</v>
      </c>
      <c r="D1735" s="105"/>
      <c r="E1735" s="105"/>
      <c r="F1735" s="105"/>
      <c r="G1735" s="105"/>
      <c r="H1735" s="105"/>
      <c r="I1735" s="105"/>
      <c r="J1735" s="105"/>
      <c r="K1735" s="105"/>
      <c r="L1735" s="105"/>
      <c r="M1735" s="105"/>
      <c r="N1735" s="105"/>
      <c r="O1735" s="105"/>
      <c r="P1735" s="105"/>
      <c r="Q1735" s="105"/>
      <c r="R1735" s="105"/>
      <c r="S1735" s="105"/>
      <c r="T1735" s="105"/>
      <c r="U1735" s="105"/>
      <c r="V1735" s="105"/>
      <c r="W1735" s="105"/>
      <c r="X1735" s="105"/>
      <c r="Y1735" s="105"/>
      <c r="Z1735" s="106"/>
      <c r="AA1735" s="107">
        <v>19955</v>
      </c>
      <c r="AB1735" s="108"/>
      <c r="AC1735" s="108"/>
      <c r="AD1735" s="108"/>
      <c r="AE1735" s="108"/>
      <c r="AF1735" s="108"/>
      <c r="AG1735" s="108"/>
      <c r="AH1735" s="108"/>
      <c r="AI1735" s="109"/>
      <c r="AJ1735" s="107">
        <v>20000</v>
      </c>
      <c r="AK1735" s="108"/>
      <c r="AL1735" s="108"/>
      <c r="AM1735" s="108"/>
      <c r="AN1735" s="108"/>
      <c r="AO1735" s="108"/>
      <c r="AP1735" s="108"/>
      <c r="AQ1735" s="108"/>
      <c r="AR1735" s="109"/>
      <c r="AS1735" s="110"/>
      <c r="AT1735" s="111"/>
      <c r="AU1735" s="111"/>
      <c r="AV1735" s="111"/>
      <c r="AW1735" s="111"/>
      <c r="AX1735" s="112"/>
      <c r="AY1735" s="37"/>
      <c r="AZ1735" s="37"/>
      <c r="BA1735" s="37"/>
      <c r="BB1735" s="37"/>
      <c r="BC1735" s="37"/>
      <c r="BD1735" s="37"/>
      <c r="BE1735" s="37"/>
      <c r="BF1735" s="37"/>
      <c r="BG1735" s="37"/>
      <c r="BH1735" s="37"/>
      <c r="BI1735" s="37"/>
      <c r="BJ1735" s="37"/>
      <c r="BK1735" s="37"/>
      <c r="BL1735" s="37"/>
      <c r="BM1735" s="37"/>
      <c r="BN1735" s="37"/>
      <c r="BO1735" s="37"/>
      <c r="BP1735" s="37"/>
      <c r="BQ1735" s="37"/>
      <c r="BR1735" s="37"/>
      <c r="BS1735" s="37"/>
      <c r="BT1735" s="37"/>
      <c r="BU1735" s="37"/>
      <c r="BV1735" s="37"/>
      <c r="BW1735" s="37"/>
      <c r="BX1735" s="37"/>
      <c r="BY1735" s="37"/>
      <c r="BZ1735" s="37"/>
      <c r="CA1735" s="37"/>
      <c r="CB1735" s="37"/>
      <c r="CC1735" s="37"/>
      <c r="CD1735" s="37"/>
      <c r="CE1735" s="37"/>
      <c r="CF1735" s="37"/>
      <c r="CG1735" s="37"/>
      <c r="CH1735" s="37"/>
      <c r="CI1735" s="37"/>
      <c r="CJ1735" s="37"/>
      <c r="CK1735" s="37"/>
      <c r="CL1735" s="37"/>
      <c r="CM1735" s="37"/>
      <c r="CN1735" s="37"/>
      <c r="CO1735" s="37"/>
      <c r="CP1735" s="37"/>
      <c r="CQ1735" s="37"/>
      <c r="CR1735" s="37"/>
      <c r="CS1735" s="37"/>
      <c r="CT1735" s="37"/>
      <c r="CU1735" s="37"/>
      <c r="CV1735" s="37"/>
      <c r="CW1735" s="37"/>
      <c r="CX1735" s="37"/>
      <c r="CY1735" s="37"/>
      <c r="CZ1735" s="37"/>
      <c r="DA1735" s="37"/>
      <c r="DB1735" s="37"/>
      <c r="DC1735" s="37"/>
      <c r="DD1735" s="37"/>
      <c r="DE1735" s="37"/>
      <c r="DF1735" s="37"/>
      <c r="DG1735" s="37"/>
      <c r="DH1735" s="37"/>
      <c r="DI1735" s="37"/>
      <c r="DJ1735" s="37"/>
      <c r="DK1735" s="37"/>
      <c r="DL1735" s="37"/>
      <c r="DM1735" s="37"/>
      <c r="DN1735" s="37"/>
      <c r="DO1735" s="37"/>
      <c r="DP1735" s="37"/>
      <c r="DQ1735" s="37"/>
      <c r="DR1735" s="37"/>
      <c r="DS1735" s="37"/>
      <c r="DT1735" s="37"/>
      <c r="DU1735" s="37"/>
      <c r="DV1735" s="37"/>
      <c r="DW1735" s="37"/>
      <c r="DX1735" s="37"/>
      <c r="DY1735" s="37"/>
      <c r="DZ1735" s="37"/>
      <c r="EA1735" s="37"/>
      <c r="EB1735" s="37"/>
      <c r="EC1735" s="37"/>
      <c r="ED1735" s="37"/>
      <c r="EE1735" s="37"/>
      <c r="EF1735" s="37"/>
      <c r="EG1735" s="37"/>
      <c r="EH1735" s="37"/>
      <c r="EI1735" s="37"/>
      <c r="EJ1735" s="37"/>
      <c r="EK1735" s="37"/>
      <c r="EL1735" s="37"/>
      <c r="EM1735" s="37"/>
      <c r="EN1735" s="37"/>
      <c r="EO1735" s="37"/>
      <c r="EP1735" s="37"/>
      <c r="EQ1735" s="37"/>
      <c r="ER1735" s="37"/>
      <c r="ES1735" s="37"/>
      <c r="ET1735" s="37"/>
      <c r="EU1735" s="37"/>
      <c r="EV1735" s="37"/>
      <c r="EW1735" s="37"/>
      <c r="EX1735" s="37"/>
      <c r="EY1735" s="37"/>
      <c r="EZ1735" s="37"/>
      <c r="FA1735" s="37"/>
      <c r="FB1735" s="37"/>
      <c r="FC1735" s="37"/>
      <c r="FD1735" s="37"/>
      <c r="FE1735" s="37"/>
      <c r="FF1735" s="37"/>
      <c r="FG1735" s="37"/>
      <c r="FH1735" s="37"/>
      <c r="FI1735" s="37"/>
      <c r="FJ1735" s="37"/>
      <c r="FK1735" s="37"/>
      <c r="FL1735" s="37"/>
      <c r="FM1735" s="37"/>
      <c r="FN1735" s="37"/>
      <c r="FO1735" s="37"/>
      <c r="FP1735" s="37"/>
      <c r="FQ1735" s="37"/>
      <c r="FR1735" s="37"/>
      <c r="FS1735" s="37"/>
      <c r="FT1735" s="37"/>
      <c r="FU1735" s="37"/>
      <c r="FV1735" s="37"/>
      <c r="FW1735" s="37"/>
      <c r="FX1735" s="37"/>
      <c r="FY1735" s="37"/>
      <c r="FZ1735" s="37"/>
      <c r="GA1735" s="37"/>
      <c r="GB1735" s="37"/>
      <c r="GC1735" s="37"/>
      <c r="GD1735" s="37"/>
      <c r="GE1735" s="37"/>
      <c r="GF1735" s="37"/>
      <c r="GG1735" s="37"/>
      <c r="GH1735" s="37"/>
      <c r="GI1735" s="37"/>
      <c r="GJ1735" s="37"/>
      <c r="GK1735" s="37"/>
      <c r="GL1735" s="37"/>
      <c r="GM1735" s="37"/>
      <c r="GN1735" s="37"/>
      <c r="GO1735" s="37"/>
      <c r="GP1735" s="37"/>
      <c r="GQ1735" s="37"/>
      <c r="GR1735" s="37"/>
      <c r="GS1735" s="37"/>
      <c r="GT1735" s="37"/>
      <c r="GU1735" s="37"/>
      <c r="GV1735" s="37"/>
      <c r="GW1735" s="37"/>
      <c r="GX1735" s="37"/>
      <c r="GY1735" s="37"/>
      <c r="GZ1735" s="37"/>
      <c r="HA1735" s="37"/>
      <c r="HB1735" s="37"/>
      <c r="HC1735" s="37"/>
      <c r="HD1735" s="37"/>
      <c r="HE1735" s="37"/>
      <c r="HF1735" s="37"/>
      <c r="HG1735" s="37"/>
      <c r="HH1735" s="37"/>
      <c r="HI1735" s="37"/>
      <c r="HJ1735" s="37"/>
      <c r="HK1735" s="37"/>
      <c r="HL1735" s="37"/>
      <c r="HM1735" s="37"/>
      <c r="HN1735" s="37"/>
      <c r="HO1735" s="37"/>
      <c r="HP1735" s="37"/>
      <c r="HQ1735" s="37"/>
      <c r="HR1735" s="37"/>
      <c r="HS1735" s="37"/>
      <c r="HT1735" s="37"/>
      <c r="HU1735" s="37"/>
      <c r="HV1735" s="37"/>
      <c r="HW1735" s="37"/>
      <c r="HX1735" s="37"/>
      <c r="HY1735" s="37"/>
      <c r="HZ1735" s="37"/>
      <c r="IA1735" s="37"/>
      <c r="IB1735" s="37"/>
      <c r="IC1735" s="37"/>
      <c r="ID1735" s="37"/>
      <c r="IE1735" s="37"/>
      <c r="IF1735" s="37"/>
      <c r="IG1735" s="37"/>
      <c r="IH1735" s="37"/>
      <c r="II1735" s="37"/>
      <c r="IJ1735" s="37"/>
      <c r="IK1735" s="37"/>
      <c r="IL1735" s="37"/>
      <c r="IM1735" s="37"/>
      <c r="IN1735" s="37"/>
      <c r="IO1735" s="37"/>
      <c r="IP1735" s="37"/>
      <c r="IQ1735" s="37"/>
    </row>
    <row r="1736" spans="1:251" s="51" customFormat="1" ht="18.75" customHeight="1">
      <c r="A1736" s="43"/>
      <c r="B1736" s="60"/>
      <c r="C1736" s="104" t="s">
        <v>578</v>
      </c>
      <c r="D1736" s="105"/>
      <c r="E1736" s="105"/>
      <c r="F1736" s="105"/>
      <c r="G1736" s="105"/>
      <c r="H1736" s="105"/>
      <c r="I1736" s="105"/>
      <c r="J1736" s="105"/>
      <c r="K1736" s="105"/>
      <c r="L1736" s="105"/>
      <c r="M1736" s="105"/>
      <c r="N1736" s="105"/>
      <c r="O1736" s="105"/>
      <c r="P1736" s="105"/>
      <c r="Q1736" s="105"/>
      <c r="R1736" s="105"/>
      <c r="S1736" s="105"/>
      <c r="T1736" s="105"/>
      <c r="U1736" s="105"/>
      <c r="V1736" s="105"/>
      <c r="W1736" s="105"/>
      <c r="X1736" s="105"/>
      <c r="Y1736" s="105"/>
      <c r="Z1736" s="106"/>
      <c r="AA1736" s="107">
        <v>57288</v>
      </c>
      <c r="AB1736" s="108"/>
      <c r="AC1736" s="108"/>
      <c r="AD1736" s="108"/>
      <c r="AE1736" s="108"/>
      <c r="AF1736" s="108"/>
      <c r="AG1736" s="108"/>
      <c r="AH1736" s="108"/>
      <c r="AI1736" s="109"/>
      <c r="AJ1736" s="107">
        <v>0</v>
      </c>
      <c r="AK1736" s="108"/>
      <c r="AL1736" s="108"/>
      <c r="AM1736" s="108"/>
      <c r="AN1736" s="108"/>
      <c r="AO1736" s="108"/>
      <c r="AP1736" s="108"/>
      <c r="AQ1736" s="108"/>
      <c r="AR1736" s="109"/>
      <c r="AS1736" s="110"/>
      <c r="AT1736" s="111"/>
      <c r="AU1736" s="111"/>
      <c r="AV1736" s="111"/>
      <c r="AW1736" s="111"/>
      <c r="AX1736" s="112"/>
      <c r="AY1736" s="37"/>
      <c r="AZ1736" s="37"/>
      <c r="BA1736" s="37"/>
      <c r="BB1736" s="37"/>
      <c r="BC1736" s="37"/>
      <c r="BD1736" s="37"/>
      <c r="BE1736" s="37"/>
      <c r="BF1736" s="37"/>
      <c r="BG1736" s="37"/>
      <c r="BH1736" s="37"/>
      <c r="BI1736" s="37"/>
      <c r="BJ1736" s="37"/>
      <c r="BK1736" s="37"/>
      <c r="BL1736" s="37"/>
      <c r="BM1736" s="37"/>
      <c r="BN1736" s="37"/>
      <c r="BO1736" s="37"/>
      <c r="BP1736" s="37"/>
      <c r="BQ1736" s="37"/>
      <c r="BR1736" s="37"/>
      <c r="BS1736" s="37"/>
      <c r="BT1736" s="37"/>
      <c r="BU1736" s="37"/>
      <c r="BV1736" s="37"/>
      <c r="BW1736" s="37"/>
      <c r="BX1736" s="37"/>
      <c r="BY1736" s="37"/>
      <c r="BZ1736" s="37"/>
      <c r="CA1736" s="37"/>
      <c r="CB1736" s="37"/>
      <c r="CC1736" s="37"/>
      <c r="CD1736" s="37"/>
      <c r="CE1736" s="37"/>
      <c r="CF1736" s="37"/>
      <c r="CG1736" s="37"/>
      <c r="CH1736" s="37"/>
      <c r="CI1736" s="37"/>
      <c r="CJ1736" s="37"/>
      <c r="CK1736" s="37"/>
      <c r="CL1736" s="37"/>
      <c r="CM1736" s="37"/>
      <c r="CN1736" s="37"/>
      <c r="CO1736" s="37"/>
      <c r="CP1736" s="37"/>
      <c r="CQ1736" s="37"/>
      <c r="CR1736" s="37"/>
      <c r="CS1736" s="37"/>
      <c r="CT1736" s="37"/>
      <c r="CU1736" s="37"/>
      <c r="CV1736" s="37"/>
      <c r="CW1736" s="37"/>
      <c r="CX1736" s="37"/>
      <c r="CY1736" s="37"/>
      <c r="CZ1736" s="37"/>
      <c r="DA1736" s="37"/>
      <c r="DB1736" s="37"/>
      <c r="DC1736" s="37"/>
      <c r="DD1736" s="37"/>
      <c r="DE1736" s="37"/>
      <c r="DF1736" s="37"/>
      <c r="DG1736" s="37"/>
      <c r="DH1736" s="37"/>
      <c r="DI1736" s="37"/>
      <c r="DJ1736" s="37"/>
      <c r="DK1736" s="37"/>
      <c r="DL1736" s="37"/>
      <c r="DM1736" s="37"/>
      <c r="DN1736" s="37"/>
      <c r="DO1736" s="37"/>
      <c r="DP1736" s="37"/>
      <c r="DQ1736" s="37"/>
      <c r="DR1736" s="37"/>
      <c r="DS1736" s="37"/>
      <c r="DT1736" s="37"/>
      <c r="DU1736" s="37"/>
      <c r="DV1736" s="37"/>
      <c r="DW1736" s="37"/>
      <c r="DX1736" s="37"/>
      <c r="DY1736" s="37"/>
      <c r="DZ1736" s="37"/>
      <c r="EA1736" s="37"/>
      <c r="EB1736" s="37"/>
      <c r="EC1736" s="37"/>
      <c r="ED1736" s="37"/>
      <c r="EE1736" s="37"/>
      <c r="EF1736" s="37"/>
      <c r="EG1736" s="37"/>
      <c r="EH1736" s="37"/>
      <c r="EI1736" s="37"/>
      <c r="EJ1736" s="37"/>
      <c r="EK1736" s="37"/>
      <c r="EL1736" s="37"/>
      <c r="EM1736" s="37"/>
      <c r="EN1736" s="37"/>
      <c r="EO1736" s="37"/>
      <c r="EP1736" s="37"/>
      <c r="EQ1736" s="37"/>
      <c r="ER1736" s="37"/>
      <c r="ES1736" s="37"/>
      <c r="ET1736" s="37"/>
      <c r="EU1736" s="37"/>
      <c r="EV1736" s="37"/>
      <c r="EW1736" s="37"/>
      <c r="EX1736" s="37"/>
      <c r="EY1736" s="37"/>
      <c r="EZ1736" s="37"/>
      <c r="FA1736" s="37"/>
      <c r="FB1736" s="37"/>
      <c r="FC1736" s="37"/>
      <c r="FD1736" s="37"/>
      <c r="FE1736" s="37"/>
      <c r="FF1736" s="37"/>
      <c r="FG1736" s="37"/>
      <c r="FH1736" s="37"/>
      <c r="FI1736" s="37"/>
      <c r="FJ1736" s="37"/>
      <c r="FK1736" s="37"/>
      <c r="FL1736" s="37"/>
      <c r="FM1736" s="37"/>
      <c r="FN1736" s="37"/>
      <c r="FO1736" s="37"/>
      <c r="FP1736" s="37"/>
      <c r="FQ1736" s="37"/>
      <c r="FR1736" s="37"/>
      <c r="FS1736" s="37"/>
      <c r="FT1736" s="37"/>
      <c r="FU1736" s="37"/>
      <c r="FV1736" s="37"/>
      <c r="FW1736" s="37"/>
      <c r="FX1736" s="37"/>
      <c r="FY1736" s="37"/>
      <c r="FZ1736" s="37"/>
      <c r="GA1736" s="37"/>
      <c r="GB1736" s="37"/>
      <c r="GC1736" s="37"/>
      <c r="GD1736" s="37"/>
      <c r="GE1736" s="37"/>
      <c r="GF1736" s="37"/>
      <c r="GG1736" s="37"/>
      <c r="GH1736" s="37"/>
      <c r="GI1736" s="37"/>
      <c r="GJ1736" s="37"/>
      <c r="GK1736" s="37"/>
      <c r="GL1736" s="37"/>
      <c r="GM1736" s="37"/>
      <c r="GN1736" s="37"/>
      <c r="GO1736" s="37"/>
      <c r="GP1736" s="37"/>
      <c r="GQ1736" s="37"/>
      <c r="GR1736" s="37"/>
      <c r="GS1736" s="37"/>
      <c r="GT1736" s="37"/>
      <c r="GU1736" s="37"/>
      <c r="GV1736" s="37"/>
      <c r="GW1736" s="37"/>
      <c r="GX1736" s="37"/>
      <c r="GY1736" s="37"/>
      <c r="GZ1736" s="37"/>
      <c r="HA1736" s="37"/>
      <c r="HB1736" s="37"/>
      <c r="HC1736" s="37"/>
      <c r="HD1736" s="37"/>
      <c r="HE1736" s="37"/>
      <c r="HF1736" s="37"/>
      <c r="HG1736" s="37"/>
      <c r="HH1736" s="37"/>
      <c r="HI1736" s="37"/>
      <c r="HJ1736" s="37"/>
      <c r="HK1736" s="37"/>
      <c r="HL1736" s="37"/>
      <c r="HM1736" s="37"/>
      <c r="HN1736" s="37"/>
      <c r="HO1736" s="37"/>
      <c r="HP1736" s="37"/>
      <c r="HQ1736" s="37"/>
      <c r="HR1736" s="37"/>
      <c r="HS1736" s="37"/>
      <c r="HT1736" s="37"/>
      <c r="HU1736" s="37"/>
      <c r="HV1736" s="37"/>
      <c r="HW1736" s="37"/>
      <c r="HX1736" s="37"/>
      <c r="HY1736" s="37"/>
      <c r="HZ1736" s="37"/>
      <c r="IA1736" s="37"/>
      <c r="IB1736" s="37"/>
      <c r="IC1736" s="37"/>
      <c r="ID1736" s="37"/>
      <c r="IE1736" s="37"/>
      <c r="IF1736" s="37"/>
      <c r="IG1736" s="37"/>
      <c r="IH1736" s="37"/>
      <c r="II1736" s="37"/>
      <c r="IJ1736" s="37"/>
      <c r="IK1736" s="37"/>
      <c r="IL1736" s="37"/>
      <c r="IM1736" s="37"/>
      <c r="IN1736" s="37"/>
      <c r="IO1736" s="37"/>
      <c r="IP1736" s="37"/>
      <c r="IQ1736" s="37"/>
    </row>
    <row r="1737" spans="1:251" s="51" customFormat="1" ht="18.75" customHeight="1">
      <c r="A1737" s="43"/>
      <c r="B1737" s="60"/>
      <c r="C1737" s="104" t="s">
        <v>579</v>
      </c>
      <c r="D1737" s="105"/>
      <c r="E1737" s="105"/>
      <c r="F1737" s="105"/>
      <c r="G1737" s="105"/>
      <c r="H1737" s="105"/>
      <c r="I1737" s="105"/>
      <c r="J1737" s="105"/>
      <c r="K1737" s="105"/>
      <c r="L1737" s="105"/>
      <c r="M1737" s="105"/>
      <c r="N1737" s="105"/>
      <c r="O1737" s="105"/>
      <c r="P1737" s="105"/>
      <c r="Q1737" s="105"/>
      <c r="R1737" s="105"/>
      <c r="S1737" s="105"/>
      <c r="T1737" s="105"/>
      <c r="U1737" s="105"/>
      <c r="V1737" s="105"/>
      <c r="W1737" s="105"/>
      <c r="X1737" s="105"/>
      <c r="Y1737" s="105"/>
      <c r="Z1737" s="106"/>
      <c r="AA1737" s="107">
        <v>19427</v>
      </c>
      <c r="AB1737" s="108"/>
      <c r="AC1737" s="108"/>
      <c r="AD1737" s="108"/>
      <c r="AE1737" s="108"/>
      <c r="AF1737" s="108"/>
      <c r="AG1737" s="108"/>
      <c r="AH1737" s="108"/>
      <c r="AI1737" s="109"/>
      <c r="AJ1737" s="107">
        <v>1870</v>
      </c>
      <c r="AK1737" s="108"/>
      <c r="AL1737" s="108"/>
      <c r="AM1737" s="108"/>
      <c r="AN1737" s="108"/>
      <c r="AO1737" s="108"/>
      <c r="AP1737" s="108"/>
      <c r="AQ1737" s="108"/>
      <c r="AR1737" s="109"/>
      <c r="AS1737" s="110"/>
      <c r="AT1737" s="111"/>
      <c r="AU1737" s="111"/>
      <c r="AV1737" s="111"/>
      <c r="AW1737" s="111"/>
      <c r="AX1737" s="112"/>
      <c r="AY1737" s="37"/>
      <c r="AZ1737" s="37"/>
      <c r="BA1737" s="37"/>
      <c r="BB1737" s="37"/>
      <c r="BC1737" s="37"/>
      <c r="BD1737" s="37"/>
      <c r="BE1737" s="37"/>
      <c r="BF1737" s="37"/>
      <c r="BG1737" s="37"/>
      <c r="BH1737" s="37"/>
      <c r="BI1737" s="37"/>
      <c r="BJ1737" s="37"/>
      <c r="BK1737" s="37"/>
      <c r="BL1737" s="37"/>
      <c r="BM1737" s="37"/>
      <c r="BN1737" s="37"/>
      <c r="BO1737" s="37"/>
      <c r="BP1737" s="37"/>
      <c r="BQ1737" s="37"/>
      <c r="BR1737" s="37"/>
      <c r="BS1737" s="37"/>
      <c r="BT1737" s="37"/>
      <c r="BU1737" s="37"/>
      <c r="BV1737" s="37"/>
      <c r="BW1737" s="37"/>
      <c r="BX1737" s="37"/>
      <c r="BY1737" s="37"/>
      <c r="BZ1737" s="37"/>
      <c r="CA1737" s="37"/>
      <c r="CB1737" s="37"/>
      <c r="CC1737" s="37"/>
      <c r="CD1737" s="37"/>
      <c r="CE1737" s="37"/>
      <c r="CF1737" s="37"/>
      <c r="CG1737" s="37"/>
      <c r="CH1737" s="37"/>
      <c r="CI1737" s="37"/>
      <c r="CJ1737" s="37"/>
      <c r="CK1737" s="37"/>
      <c r="CL1737" s="37"/>
      <c r="CM1737" s="37"/>
      <c r="CN1737" s="37"/>
      <c r="CO1737" s="37"/>
      <c r="CP1737" s="37"/>
      <c r="CQ1737" s="37"/>
      <c r="CR1737" s="37"/>
      <c r="CS1737" s="37"/>
      <c r="CT1737" s="37"/>
      <c r="CU1737" s="37"/>
      <c r="CV1737" s="37"/>
      <c r="CW1737" s="37"/>
      <c r="CX1737" s="37"/>
      <c r="CY1737" s="37"/>
      <c r="CZ1737" s="37"/>
      <c r="DA1737" s="37"/>
      <c r="DB1737" s="37"/>
      <c r="DC1737" s="37"/>
      <c r="DD1737" s="37"/>
      <c r="DE1737" s="37"/>
      <c r="DF1737" s="37"/>
      <c r="DG1737" s="37"/>
      <c r="DH1737" s="37"/>
      <c r="DI1737" s="37"/>
      <c r="DJ1737" s="37"/>
      <c r="DK1737" s="37"/>
      <c r="DL1737" s="37"/>
      <c r="DM1737" s="37"/>
      <c r="DN1737" s="37"/>
      <c r="DO1737" s="37"/>
      <c r="DP1737" s="37"/>
      <c r="DQ1737" s="37"/>
      <c r="DR1737" s="37"/>
      <c r="DS1737" s="37"/>
      <c r="DT1737" s="37"/>
      <c r="DU1737" s="37"/>
      <c r="DV1737" s="37"/>
      <c r="DW1737" s="37"/>
      <c r="DX1737" s="37"/>
      <c r="DY1737" s="37"/>
      <c r="DZ1737" s="37"/>
      <c r="EA1737" s="37"/>
      <c r="EB1737" s="37"/>
      <c r="EC1737" s="37"/>
      <c r="ED1737" s="37"/>
      <c r="EE1737" s="37"/>
      <c r="EF1737" s="37"/>
      <c r="EG1737" s="37"/>
      <c r="EH1737" s="37"/>
      <c r="EI1737" s="37"/>
      <c r="EJ1737" s="37"/>
      <c r="EK1737" s="37"/>
      <c r="EL1737" s="37"/>
      <c r="EM1737" s="37"/>
      <c r="EN1737" s="37"/>
      <c r="EO1737" s="37"/>
      <c r="EP1737" s="37"/>
      <c r="EQ1737" s="37"/>
      <c r="ER1737" s="37"/>
      <c r="ES1737" s="37"/>
      <c r="ET1737" s="37"/>
      <c r="EU1737" s="37"/>
      <c r="EV1737" s="37"/>
      <c r="EW1737" s="37"/>
      <c r="EX1737" s="37"/>
      <c r="EY1737" s="37"/>
      <c r="EZ1737" s="37"/>
      <c r="FA1737" s="37"/>
      <c r="FB1737" s="37"/>
      <c r="FC1737" s="37"/>
      <c r="FD1737" s="37"/>
      <c r="FE1737" s="37"/>
      <c r="FF1737" s="37"/>
      <c r="FG1737" s="37"/>
      <c r="FH1737" s="37"/>
      <c r="FI1737" s="37"/>
      <c r="FJ1737" s="37"/>
      <c r="FK1737" s="37"/>
      <c r="FL1737" s="37"/>
      <c r="FM1737" s="37"/>
      <c r="FN1737" s="37"/>
      <c r="FO1737" s="37"/>
      <c r="FP1737" s="37"/>
      <c r="FQ1737" s="37"/>
      <c r="FR1737" s="37"/>
      <c r="FS1737" s="37"/>
      <c r="FT1737" s="37"/>
      <c r="FU1737" s="37"/>
      <c r="FV1737" s="37"/>
      <c r="FW1737" s="37"/>
      <c r="FX1737" s="37"/>
      <c r="FY1737" s="37"/>
      <c r="FZ1737" s="37"/>
      <c r="GA1737" s="37"/>
      <c r="GB1737" s="37"/>
      <c r="GC1737" s="37"/>
      <c r="GD1737" s="37"/>
      <c r="GE1737" s="37"/>
      <c r="GF1737" s="37"/>
      <c r="GG1737" s="37"/>
      <c r="GH1737" s="37"/>
      <c r="GI1737" s="37"/>
      <c r="GJ1737" s="37"/>
      <c r="GK1737" s="37"/>
      <c r="GL1737" s="37"/>
      <c r="GM1737" s="37"/>
      <c r="GN1737" s="37"/>
      <c r="GO1737" s="37"/>
      <c r="GP1737" s="37"/>
      <c r="GQ1737" s="37"/>
      <c r="GR1737" s="37"/>
      <c r="GS1737" s="37"/>
      <c r="GT1737" s="37"/>
      <c r="GU1737" s="37"/>
      <c r="GV1737" s="37"/>
      <c r="GW1737" s="37"/>
      <c r="GX1737" s="37"/>
      <c r="GY1737" s="37"/>
      <c r="GZ1737" s="37"/>
      <c r="HA1737" s="37"/>
      <c r="HB1737" s="37"/>
      <c r="HC1737" s="37"/>
      <c r="HD1737" s="37"/>
      <c r="HE1737" s="37"/>
      <c r="HF1737" s="37"/>
      <c r="HG1737" s="37"/>
      <c r="HH1737" s="37"/>
      <c r="HI1737" s="37"/>
      <c r="HJ1737" s="37"/>
      <c r="HK1737" s="37"/>
      <c r="HL1737" s="37"/>
      <c r="HM1737" s="37"/>
      <c r="HN1737" s="37"/>
      <c r="HO1737" s="37"/>
      <c r="HP1737" s="37"/>
      <c r="HQ1737" s="37"/>
      <c r="HR1737" s="37"/>
      <c r="HS1737" s="37"/>
      <c r="HT1737" s="37"/>
      <c r="HU1737" s="37"/>
      <c r="HV1737" s="37"/>
      <c r="HW1737" s="37"/>
      <c r="HX1737" s="37"/>
      <c r="HY1737" s="37"/>
      <c r="HZ1737" s="37"/>
      <c r="IA1737" s="37"/>
      <c r="IB1737" s="37"/>
      <c r="IC1737" s="37"/>
      <c r="ID1737" s="37"/>
      <c r="IE1737" s="37"/>
      <c r="IF1737" s="37"/>
      <c r="IG1737" s="37"/>
      <c r="IH1737" s="37"/>
      <c r="II1737" s="37"/>
      <c r="IJ1737" s="37"/>
      <c r="IK1737" s="37"/>
      <c r="IL1737" s="37"/>
      <c r="IM1737" s="37"/>
      <c r="IN1737" s="37"/>
      <c r="IO1737" s="37"/>
      <c r="IP1737" s="37"/>
      <c r="IQ1737" s="37"/>
    </row>
    <row r="1738" spans="1:251" s="51" customFormat="1" ht="18.75" customHeight="1">
      <c r="A1738" s="43"/>
      <c r="B1738" s="60"/>
      <c r="C1738" s="104" t="s">
        <v>580</v>
      </c>
      <c r="D1738" s="105"/>
      <c r="E1738" s="105"/>
      <c r="F1738" s="105"/>
      <c r="G1738" s="105"/>
      <c r="H1738" s="105"/>
      <c r="I1738" s="105"/>
      <c r="J1738" s="105"/>
      <c r="K1738" s="105"/>
      <c r="L1738" s="105"/>
      <c r="M1738" s="105"/>
      <c r="N1738" s="105"/>
      <c r="O1738" s="105"/>
      <c r="P1738" s="105"/>
      <c r="Q1738" s="105"/>
      <c r="R1738" s="105"/>
      <c r="S1738" s="105"/>
      <c r="T1738" s="105"/>
      <c r="U1738" s="105"/>
      <c r="V1738" s="105"/>
      <c r="W1738" s="105"/>
      <c r="X1738" s="105"/>
      <c r="Y1738" s="105"/>
      <c r="Z1738" s="106"/>
      <c r="AA1738" s="107">
        <v>4298</v>
      </c>
      <c r="AB1738" s="108"/>
      <c r="AC1738" s="108"/>
      <c r="AD1738" s="108"/>
      <c r="AE1738" s="108"/>
      <c r="AF1738" s="108"/>
      <c r="AG1738" s="108"/>
      <c r="AH1738" s="108"/>
      <c r="AI1738" s="109"/>
      <c r="AJ1738" s="107">
        <v>573</v>
      </c>
      <c r="AK1738" s="108"/>
      <c r="AL1738" s="108"/>
      <c r="AM1738" s="108"/>
      <c r="AN1738" s="108"/>
      <c r="AO1738" s="108"/>
      <c r="AP1738" s="108"/>
      <c r="AQ1738" s="108"/>
      <c r="AR1738" s="109"/>
      <c r="AS1738" s="110"/>
      <c r="AT1738" s="111"/>
      <c r="AU1738" s="111"/>
      <c r="AV1738" s="111"/>
      <c r="AW1738" s="111"/>
      <c r="AX1738" s="112"/>
      <c r="AY1738" s="37"/>
      <c r="AZ1738" s="37"/>
      <c r="BA1738" s="37"/>
      <c r="BB1738" s="37"/>
      <c r="BC1738" s="37"/>
      <c r="BD1738" s="37"/>
      <c r="BE1738" s="37"/>
      <c r="BF1738" s="37"/>
      <c r="BG1738" s="37"/>
      <c r="BH1738" s="37"/>
      <c r="BI1738" s="37"/>
      <c r="BJ1738" s="37"/>
      <c r="BK1738" s="37"/>
      <c r="BL1738" s="37"/>
      <c r="BM1738" s="37"/>
      <c r="BN1738" s="37"/>
      <c r="BO1738" s="37"/>
      <c r="BP1738" s="37"/>
      <c r="BQ1738" s="37"/>
      <c r="BR1738" s="37"/>
      <c r="BS1738" s="37"/>
      <c r="BT1738" s="37"/>
      <c r="BU1738" s="37"/>
      <c r="BV1738" s="37"/>
      <c r="BW1738" s="37"/>
      <c r="BX1738" s="37"/>
      <c r="BY1738" s="37"/>
      <c r="BZ1738" s="37"/>
      <c r="CA1738" s="37"/>
      <c r="CB1738" s="37"/>
      <c r="CC1738" s="37"/>
      <c r="CD1738" s="37"/>
      <c r="CE1738" s="37"/>
      <c r="CF1738" s="37"/>
      <c r="CG1738" s="37"/>
      <c r="CH1738" s="37"/>
      <c r="CI1738" s="37"/>
      <c r="CJ1738" s="37"/>
      <c r="CK1738" s="37"/>
      <c r="CL1738" s="37"/>
      <c r="CM1738" s="37"/>
      <c r="CN1738" s="37"/>
      <c r="CO1738" s="37"/>
      <c r="CP1738" s="37"/>
      <c r="CQ1738" s="37"/>
      <c r="CR1738" s="37"/>
      <c r="CS1738" s="37"/>
      <c r="CT1738" s="37"/>
      <c r="CU1738" s="37"/>
      <c r="CV1738" s="37"/>
      <c r="CW1738" s="37"/>
      <c r="CX1738" s="37"/>
      <c r="CY1738" s="37"/>
      <c r="CZ1738" s="37"/>
      <c r="DA1738" s="37"/>
      <c r="DB1738" s="37"/>
      <c r="DC1738" s="37"/>
      <c r="DD1738" s="37"/>
      <c r="DE1738" s="37"/>
      <c r="DF1738" s="37"/>
      <c r="DG1738" s="37"/>
      <c r="DH1738" s="37"/>
      <c r="DI1738" s="37"/>
      <c r="DJ1738" s="37"/>
      <c r="DK1738" s="37"/>
      <c r="DL1738" s="37"/>
      <c r="DM1738" s="37"/>
      <c r="DN1738" s="37"/>
      <c r="DO1738" s="37"/>
      <c r="DP1738" s="37"/>
      <c r="DQ1738" s="37"/>
      <c r="DR1738" s="37"/>
      <c r="DS1738" s="37"/>
      <c r="DT1738" s="37"/>
      <c r="DU1738" s="37"/>
      <c r="DV1738" s="37"/>
      <c r="DW1738" s="37"/>
      <c r="DX1738" s="37"/>
      <c r="DY1738" s="37"/>
      <c r="DZ1738" s="37"/>
      <c r="EA1738" s="37"/>
      <c r="EB1738" s="37"/>
      <c r="EC1738" s="37"/>
      <c r="ED1738" s="37"/>
      <c r="EE1738" s="37"/>
      <c r="EF1738" s="37"/>
      <c r="EG1738" s="37"/>
      <c r="EH1738" s="37"/>
      <c r="EI1738" s="37"/>
      <c r="EJ1738" s="37"/>
      <c r="EK1738" s="37"/>
      <c r="EL1738" s="37"/>
      <c r="EM1738" s="37"/>
      <c r="EN1738" s="37"/>
      <c r="EO1738" s="37"/>
      <c r="EP1738" s="37"/>
      <c r="EQ1738" s="37"/>
      <c r="ER1738" s="37"/>
      <c r="ES1738" s="37"/>
      <c r="ET1738" s="37"/>
      <c r="EU1738" s="37"/>
      <c r="EV1738" s="37"/>
      <c r="EW1738" s="37"/>
      <c r="EX1738" s="37"/>
      <c r="EY1738" s="37"/>
      <c r="EZ1738" s="37"/>
      <c r="FA1738" s="37"/>
      <c r="FB1738" s="37"/>
      <c r="FC1738" s="37"/>
      <c r="FD1738" s="37"/>
      <c r="FE1738" s="37"/>
      <c r="FF1738" s="37"/>
      <c r="FG1738" s="37"/>
      <c r="FH1738" s="37"/>
      <c r="FI1738" s="37"/>
      <c r="FJ1738" s="37"/>
      <c r="FK1738" s="37"/>
      <c r="FL1738" s="37"/>
      <c r="FM1738" s="37"/>
      <c r="FN1738" s="37"/>
      <c r="FO1738" s="37"/>
      <c r="FP1738" s="37"/>
      <c r="FQ1738" s="37"/>
      <c r="FR1738" s="37"/>
      <c r="FS1738" s="37"/>
      <c r="FT1738" s="37"/>
      <c r="FU1738" s="37"/>
      <c r="FV1738" s="37"/>
      <c r="FW1738" s="37"/>
      <c r="FX1738" s="37"/>
      <c r="FY1738" s="37"/>
      <c r="FZ1738" s="37"/>
      <c r="GA1738" s="37"/>
      <c r="GB1738" s="37"/>
      <c r="GC1738" s="37"/>
      <c r="GD1738" s="37"/>
      <c r="GE1738" s="37"/>
      <c r="GF1738" s="37"/>
      <c r="GG1738" s="37"/>
      <c r="GH1738" s="37"/>
      <c r="GI1738" s="37"/>
      <c r="GJ1738" s="37"/>
      <c r="GK1738" s="37"/>
      <c r="GL1738" s="37"/>
      <c r="GM1738" s="37"/>
      <c r="GN1738" s="37"/>
      <c r="GO1738" s="37"/>
      <c r="GP1738" s="37"/>
      <c r="GQ1738" s="37"/>
      <c r="GR1738" s="37"/>
      <c r="GS1738" s="37"/>
      <c r="GT1738" s="37"/>
      <c r="GU1738" s="37"/>
      <c r="GV1738" s="37"/>
      <c r="GW1738" s="37"/>
      <c r="GX1738" s="37"/>
      <c r="GY1738" s="37"/>
      <c r="GZ1738" s="37"/>
      <c r="HA1738" s="37"/>
      <c r="HB1738" s="37"/>
      <c r="HC1738" s="37"/>
      <c r="HD1738" s="37"/>
      <c r="HE1738" s="37"/>
      <c r="HF1738" s="37"/>
      <c r="HG1738" s="37"/>
      <c r="HH1738" s="37"/>
      <c r="HI1738" s="37"/>
      <c r="HJ1738" s="37"/>
      <c r="HK1738" s="37"/>
      <c r="HL1738" s="37"/>
      <c r="HM1738" s="37"/>
      <c r="HN1738" s="37"/>
      <c r="HO1738" s="37"/>
      <c r="HP1738" s="37"/>
      <c r="HQ1738" s="37"/>
      <c r="HR1738" s="37"/>
      <c r="HS1738" s="37"/>
      <c r="HT1738" s="37"/>
      <c r="HU1738" s="37"/>
      <c r="HV1738" s="37"/>
      <c r="HW1738" s="37"/>
      <c r="HX1738" s="37"/>
      <c r="HY1738" s="37"/>
      <c r="HZ1738" s="37"/>
      <c r="IA1738" s="37"/>
      <c r="IB1738" s="37"/>
      <c r="IC1738" s="37"/>
      <c r="ID1738" s="37"/>
      <c r="IE1738" s="37"/>
      <c r="IF1738" s="37"/>
      <c r="IG1738" s="37"/>
      <c r="IH1738" s="37"/>
      <c r="II1738" s="37"/>
      <c r="IJ1738" s="37"/>
      <c r="IK1738" s="37"/>
      <c r="IL1738" s="37"/>
      <c r="IM1738" s="37"/>
      <c r="IN1738" s="37"/>
      <c r="IO1738" s="37"/>
      <c r="IP1738" s="37"/>
      <c r="IQ1738" s="37"/>
    </row>
    <row r="1739" spans="1:251" s="51" customFormat="1" ht="18.75" customHeight="1">
      <c r="A1739" s="43"/>
      <c r="B1739" s="60"/>
      <c r="C1739" s="104" t="s">
        <v>581</v>
      </c>
      <c r="D1739" s="105"/>
      <c r="E1739" s="105"/>
      <c r="F1739" s="105"/>
      <c r="G1739" s="105"/>
      <c r="H1739" s="105"/>
      <c r="I1739" s="105"/>
      <c r="J1739" s="105"/>
      <c r="K1739" s="105"/>
      <c r="L1739" s="105"/>
      <c r="M1739" s="105"/>
      <c r="N1739" s="105"/>
      <c r="O1739" s="105"/>
      <c r="P1739" s="105"/>
      <c r="Q1739" s="105"/>
      <c r="R1739" s="105"/>
      <c r="S1739" s="105"/>
      <c r="T1739" s="105"/>
      <c r="U1739" s="105"/>
      <c r="V1739" s="105"/>
      <c r="W1739" s="105"/>
      <c r="X1739" s="105"/>
      <c r="Y1739" s="105"/>
      <c r="Z1739" s="106"/>
      <c r="AA1739" s="107">
        <v>1919</v>
      </c>
      <c r="AB1739" s="108"/>
      <c r="AC1739" s="108"/>
      <c r="AD1739" s="108"/>
      <c r="AE1739" s="108"/>
      <c r="AF1739" s="108"/>
      <c r="AG1739" s="108"/>
      <c r="AH1739" s="108"/>
      <c r="AI1739" s="109"/>
      <c r="AJ1739" s="107">
        <v>0</v>
      </c>
      <c r="AK1739" s="108"/>
      <c r="AL1739" s="108"/>
      <c r="AM1739" s="108"/>
      <c r="AN1739" s="108"/>
      <c r="AO1739" s="108"/>
      <c r="AP1739" s="108"/>
      <c r="AQ1739" s="108"/>
      <c r="AR1739" s="109"/>
      <c r="AS1739" s="110"/>
      <c r="AT1739" s="111"/>
      <c r="AU1739" s="111"/>
      <c r="AV1739" s="111"/>
      <c r="AW1739" s="111"/>
      <c r="AX1739" s="112"/>
      <c r="AY1739" s="37"/>
      <c r="AZ1739" s="37"/>
      <c r="BA1739" s="37"/>
      <c r="BB1739" s="37"/>
      <c r="BC1739" s="37"/>
      <c r="BD1739" s="37"/>
      <c r="BE1739" s="37"/>
      <c r="BF1739" s="37"/>
      <c r="BG1739" s="37"/>
      <c r="BH1739" s="37"/>
      <c r="BI1739" s="37"/>
      <c r="BJ1739" s="37"/>
      <c r="BK1739" s="37"/>
      <c r="BL1739" s="37"/>
      <c r="BM1739" s="37"/>
      <c r="BN1739" s="37"/>
      <c r="BO1739" s="37"/>
      <c r="BP1739" s="37"/>
      <c r="BQ1739" s="37"/>
      <c r="BR1739" s="37"/>
      <c r="BS1739" s="37"/>
      <c r="BT1739" s="37"/>
      <c r="BU1739" s="37"/>
      <c r="BV1739" s="37"/>
      <c r="BW1739" s="37"/>
      <c r="BX1739" s="37"/>
      <c r="BY1739" s="37"/>
      <c r="BZ1739" s="37"/>
      <c r="CA1739" s="37"/>
      <c r="CB1739" s="37"/>
      <c r="CC1739" s="37"/>
      <c r="CD1739" s="37"/>
      <c r="CE1739" s="37"/>
      <c r="CF1739" s="37"/>
      <c r="CG1739" s="37"/>
      <c r="CH1739" s="37"/>
      <c r="CI1739" s="37"/>
      <c r="CJ1739" s="37"/>
      <c r="CK1739" s="37"/>
      <c r="CL1739" s="37"/>
      <c r="CM1739" s="37"/>
      <c r="CN1739" s="37"/>
      <c r="CO1739" s="37"/>
      <c r="CP1739" s="37"/>
      <c r="CQ1739" s="37"/>
      <c r="CR1739" s="37"/>
      <c r="CS1739" s="37"/>
      <c r="CT1739" s="37"/>
      <c r="CU1739" s="37"/>
      <c r="CV1739" s="37"/>
      <c r="CW1739" s="37"/>
      <c r="CX1739" s="37"/>
      <c r="CY1739" s="37"/>
      <c r="CZ1739" s="37"/>
      <c r="DA1739" s="37"/>
      <c r="DB1739" s="37"/>
      <c r="DC1739" s="37"/>
      <c r="DD1739" s="37"/>
      <c r="DE1739" s="37"/>
      <c r="DF1739" s="37"/>
      <c r="DG1739" s="37"/>
      <c r="DH1739" s="37"/>
      <c r="DI1739" s="37"/>
      <c r="DJ1739" s="37"/>
      <c r="DK1739" s="37"/>
      <c r="DL1739" s="37"/>
      <c r="DM1739" s="37"/>
      <c r="DN1739" s="37"/>
      <c r="DO1739" s="37"/>
      <c r="DP1739" s="37"/>
      <c r="DQ1739" s="37"/>
      <c r="DR1739" s="37"/>
      <c r="DS1739" s="37"/>
      <c r="DT1739" s="37"/>
      <c r="DU1739" s="37"/>
      <c r="DV1739" s="37"/>
      <c r="DW1739" s="37"/>
      <c r="DX1739" s="37"/>
      <c r="DY1739" s="37"/>
      <c r="DZ1739" s="37"/>
      <c r="EA1739" s="37"/>
      <c r="EB1739" s="37"/>
      <c r="EC1739" s="37"/>
      <c r="ED1739" s="37"/>
      <c r="EE1739" s="37"/>
      <c r="EF1739" s="37"/>
      <c r="EG1739" s="37"/>
      <c r="EH1739" s="37"/>
      <c r="EI1739" s="37"/>
      <c r="EJ1739" s="37"/>
      <c r="EK1739" s="37"/>
      <c r="EL1739" s="37"/>
      <c r="EM1739" s="37"/>
      <c r="EN1739" s="37"/>
      <c r="EO1739" s="37"/>
      <c r="EP1739" s="37"/>
      <c r="EQ1739" s="37"/>
      <c r="ER1739" s="37"/>
      <c r="ES1739" s="37"/>
      <c r="ET1739" s="37"/>
      <c r="EU1739" s="37"/>
      <c r="EV1739" s="37"/>
      <c r="EW1739" s="37"/>
      <c r="EX1739" s="37"/>
      <c r="EY1739" s="37"/>
      <c r="EZ1739" s="37"/>
      <c r="FA1739" s="37"/>
      <c r="FB1739" s="37"/>
      <c r="FC1739" s="37"/>
      <c r="FD1739" s="37"/>
      <c r="FE1739" s="37"/>
      <c r="FF1739" s="37"/>
      <c r="FG1739" s="37"/>
      <c r="FH1739" s="37"/>
      <c r="FI1739" s="37"/>
      <c r="FJ1739" s="37"/>
      <c r="FK1739" s="37"/>
      <c r="FL1739" s="37"/>
      <c r="FM1739" s="37"/>
      <c r="FN1739" s="37"/>
      <c r="FO1739" s="37"/>
      <c r="FP1739" s="37"/>
      <c r="FQ1739" s="37"/>
      <c r="FR1739" s="37"/>
      <c r="FS1739" s="37"/>
      <c r="FT1739" s="37"/>
      <c r="FU1739" s="37"/>
      <c r="FV1739" s="37"/>
      <c r="FW1739" s="37"/>
      <c r="FX1739" s="37"/>
      <c r="FY1739" s="37"/>
      <c r="FZ1739" s="37"/>
      <c r="GA1739" s="37"/>
      <c r="GB1739" s="37"/>
      <c r="GC1739" s="37"/>
      <c r="GD1739" s="37"/>
      <c r="GE1739" s="37"/>
      <c r="GF1739" s="37"/>
      <c r="GG1739" s="37"/>
      <c r="GH1739" s="37"/>
      <c r="GI1739" s="37"/>
      <c r="GJ1739" s="37"/>
      <c r="GK1739" s="37"/>
      <c r="GL1739" s="37"/>
      <c r="GM1739" s="37"/>
      <c r="GN1739" s="37"/>
      <c r="GO1739" s="37"/>
      <c r="GP1739" s="37"/>
      <c r="GQ1739" s="37"/>
      <c r="GR1739" s="37"/>
      <c r="GS1739" s="37"/>
      <c r="GT1739" s="37"/>
      <c r="GU1739" s="37"/>
      <c r="GV1739" s="37"/>
      <c r="GW1739" s="37"/>
      <c r="GX1739" s="37"/>
      <c r="GY1739" s="37"/>
      <c r="GZ1739" s="37"/>
      <c r="HA1739" s="37"/>
      <c r="HB1739" s="37"/>
      <c r="HC1739" s="37"/>
      <c r="HD1739" s="37"/>
      <c r="HE1739" s="37"/>
      <c r="HF1739" s="37"/>
      <c r="HG1739" s="37"/>
      <c r="HH1739" s="37"/>
      <c r="HI1739" s="37"/>
      <c r="HJ1739" s="37"/>
      <c r="HK1739" s="37"/>
      <c r="HL1739" s="37"/>
      <c r="HM1739" s="37"/>
      <c r="HN1739" s="37"/>
      <c r="HO1739" s="37"/>
      <c r="HP1739" s="37"/>
      <c r="HQ1739" s="37"/>
      <c r="HR1739" s="37"/>
      <c r="HS1739" s="37"/>
      <c r="HT1739" s="37"/>
      <c r="HU1739" s="37"/>
      <c r="HV1739" s="37"/>
      <c r="HW1739" s="37"/>
      <c r="HX1739" s="37"/>
      <c r="HY1739" s="37"/>
      <c r="HZ1739" s="37"/>
      <c r="IA1739" s="37"/>
      <c r="IB1739" s="37"/>
      <c r="IC1739" s="37"/>
      <c r="ID1739" s="37"/>
      <c r="IE1739" s="37"/>
      <c r="IF1739" s="37"/>
      <c r="IG1739" s="37"/>
      <c r="IH1739" s="37"/>
      <c r="II1739" s="37"/>
      <c r="IJ1739" s="37"/>
      <c r="IK1739" s="37"/>
      <c r="IL1739" s="37"/>
      <c r="IM1739" s="37"/>
      <c r="IN1739" s="37"/>
      <c r="IO1739" s="37"/>
      <c r="IP1739" s="37"/>
      <c r="IQ1739" s="37"/>
    </row>
    <row r="1740" spans="1:251" s="51" customFormat="1" ht="18.75" customHeight="1" thickBot="1">
      <c r="A1740" s="52"/>
      <c r="B1740" s="113" t="s">
        <v>253</v>
      </c>
      <c r="C1740" s="114"/>
      <c r="D1740" s="114"/>
      <c r="E1740" s="114"/>
      <c r="F1740" s="114"/>
      <c r="G1740" s="114"/>
      <c r="H1740" s="114"/>
      <c r="I1740" s="114"/>
      <c r="J1740" s="114"/>
      <c r="K1740" s="114"/>
      <c r="L1740" s="114"/>
      <c r="M1740" s="114"/>
      <c r="N1740" s="114"/>
      <c r="O1740" s="114"/>
      <c r="P1740" s="114"/>
      <c r="Q1740" s="114"/>
      <c r="R1740" s="114"/>
      <c r="S1740" s="114"/>
      <c r="T1740" s="114"/>
      <c r="U1740" s="114"/>
      <c r="V1740" s="114"/>
      <c r="W1740" s="114"/>
      <c r="X1740" s="114"/>
      <c r="Y1740" s="114"/>
      <c r="Z1740" s="115"/>
      <c r="AA1740" s="116">
        <f>SUM(AA1734:AI1739)</f>
        <v>214016</v>
      </c>
      <c r="AB1740" s="117"/>
      <c r="AC1740" s="117"/>
      <c r="AD1740" s="117"/>
      <c r="AE1740" s="117"/>
      <c r="AF1740" s="117"/>
      <c r="AG1740" s="117"/>
      <c r="AH1740" s="117"/>
      <c r="AI1740" s="118"/>
      <c r="AJ1740" s="116">
        <f>SUM(AJ1734:AR1739)</f>
        <v>89110</v>
      </c>
      <c r="AK1740" s="117"/>
      <c r="AL1740" s="117"/>
      <c r="AM1740" s="117"/>
      <c r="AN1740" s="117"/>
      <c r="AO1740" s="117"/>
      <c r="AP1740" s="117"/>
      <c r="AQ1740" s="117"/>
      <c r="AR1740" s="118"/>
      <c r="AS1740" s="119"/>
      <c r="AT1740" s="120"/>
      <c r="AU1740" s="120"/>
      <c r="AV1740" s="120"/>
      <c r="AW1740" s="120"/>
      <c r="AX1740" s="121"/>
      <c r="AY1740" s="37"/>
      <c r="AZ1740" s="37"/>
      <c r="BA1740" s="37"/>
      <c r="BB1740" s="37"/>
      <c r="BC1740" s="37"/>
      <c r="BD1740" s="37"/>
      <c r="BE1740" s="37"/>
      <c r="BF1740" s="37"/>
      <c r="BG1740" s="37"/>
      <c r="BH1740" s="37"/>
      <c r="BI1740" s="37"/>
      <c r="BJ1740" s="37"/>
      <c r="BK1740" s="37"/>
      <c r="BL1740" s="37"/>
      <c r="BM1740" s="37"/>
      <c r="BN1740" s="37"/>
      <c r="BO1740" s="37"/>
      <c r="BP1740" s="37"/>
      <c r="BQ1740" s="37"/>
      <c r="BR1740" s="37"/>
      <c r="BS1740" s="37"/>
      <c r="BT1740" s="37"/>
      <c r="BU1740" s="37"/>
      <c r="BV1740" s="37"/>
      <c r="BW1740" s="37"/>
      <c r="BX1740" s="37"/>
      <c r="BY1740" s="37"/>
      <c r="BZ1740" s="37"/>
      <c r="CA1740" s="37"/>
      <c r="CB1740" s="37"/>
      <c r="CC1740" s="37"/>
      <c r="CD1740" s="37"/>
      <c r="CE1740" s="37"/>
      <c r="CF1740" s="37"/>
      <c r="CG1740" s="37"/>
      <c r="CH1740" s="37"/>
      <c r="CI1740" s="37"/>
      <c r="CJ1740" s="37"/>
      <c r="CK1740" s="37"/>
      <c r="CL1740" s="37"/>
      <c r="CM1740" s="37"/>
      <c r="CN1740" s="37"/>
      <c r="CO1740" s="37"/>
      <c r="CP1740" s="37"/>
      <c r="CQ1740" s="37"/>
      <c r="CR1740" s="37"/>
      <c r="CS1740" s="37"/>
      <c r="CT1740" s="37"/>
      <c r="CU1740" s="37"/>
      <c r="CV1740" s="37"/>
      <c r="CW1740" s="37"/>
      <c r="CX1740" s="37"/>
      <c r="CY1740" s="37"/>
      <c r="CZ1740" s="37"/>
      <c r="DA1740" s="37"/>
      <c r="DB1740" s="37"/>
      <c r="DC1740" s="37"/>
      <c r="DD1740" s="37"/>
      <c r="DE1740" s="37"/>
      <c r="DF1740" s="37"/>
      <c r="DG1740" s="37"/>
      <c r="DH1740" s="37"/>
      <c r="DI1740" s="37"/>
      <c r="DJ1740" s="37"/>
      <c r="DK1740" s="37"/>
      <c r="DL1740" s="37"/>
      <c r="DM1740" s="37"/>
      <c r="DN1740" s="37"/>
      <c r="DO1740" s="37"/>
      <c r="DP1740" s="37"/>
      <c r="DQ1740" s="37"/>
      <c r="DR1740" s="37"/>
      <c r="DS1740" s="37"/>
      <c r="DT1740" s="37"/>
      <c r="DU1740" s="37"/>
      <c r="DV1740" s="37"/>
      <c r="DW1740" s="37"/>
      <c r="DX1740" s="37"/>
      <c r="DY1740" s="37"/>
      <c r="DZ1740" s="37"/>
      <c r="EA1740" s="37"/>
      <c r="EB1740" s="37"/>
      <c r="EC1740" s="37"/>
      <c r="ED1740" s="37"/>
      <c r="EE1740" s="37"/>
      <c r="EF1740" s="37"/>
      <c r="EG1740" s="37"/>
      <c r="EH1740" s="37"/>
      <c r="EI1740" s="37"/>
      <c r="EJ1740" s="37"/>
      <c r="EK1740" s="37"/>
      <c r="EL1740" s="37"/>
      <c r="EM1740" s="37"/>
      <c r="EN1740" s="37"/>
      <c r="EO1740" s="37"/>
      <c r="EP1740" s="37"/>
      <c r="EQ1740" s="37"/>
      <c r="ER1740" s="37"/>
      <c r="ES1740" s="37"/>
      <c r="ET1740" s="37"/>
      <c r="EU1740" s="37"/>
      <c r="EV1740" s="37"/>
      <c r="EW1740" s="37"/>
      <c r="EX1740" s="37"/>
      <c r="EY1740" s="37"/>
      <c r="EZ1740" s="37"/>
      <c r="FA1740" s="37"/>
      <c r="FB1740" s="37"/>
      <c r="FC1740" s="37"/>
      <c r="FD1740" s="37"/>
      <c r="FE1740" s="37"/>
      <c r="FF1740" s="37"/>
      <c r="FG1740" s="37"/>
      <c r="FH1740" s="37"/>
      <c r="FI1740" s="37"/>
      <c r="FJ1740" s="37"/>
      <c r="FK1740" s="37"/>
      <c r="FL1740" s="37"/>
      <c r="FM1740" s="37"/>
      <c r="FN1740" s="37"/>
      <c r="FO1740" s="37"/>
      <c r="FP1740" s="37"/>
      <c r="FQ1740" s="37"/>
      <c r="FR1740" s="37"/>
      <c r="FS1740" s="37"/>
      <c r="FT1740" s="37"/>
      <c r="FU1740" s="37"/>
      <c r="FV1740" s="37"/>
      <c r="FW1740" s="37"/>
      <c r="FX1740" s="37"/>
      <c r="FY1740" s="37"/>
      <c r="FZ1740" s="37"/>
      <c r="GA1740" s="37"/>
      <c r="GB1740" s="37"/>
      <c r="GC1740" s="37"/>
      <c r="GD1740" s="37"/>
      <c r="GE1740" s="37"/>
      <c r="GF1740" s="37"/>
      <c r="GG1740" s="37"/>
      <c r="GH1740" s="37"/>
      <c r="GI1740" s="37"/>
      <c r="GJ1740" s="37"/>
      <c r="GK1740" s="37"/>
      <c r="GL1740" s="37"/>
      <c r="GM1740" s="37"/>
      <c r="GN1740" s="37"/>
      <c r="GO1740" s="37"/>
      <c r="GP1740" s="37"/>
      <c r="GQ1740" s="37"/>
      <c r="GR1740" s="37"/>
      <c r="GS1740" s="37"/>
      <c r="GT1740" s="37"/>
      <c r="GU1740" s="37"/>
      <c r="GV1740" s="37"/>
      <c r="GW1740" s="37"/>
      <c r="GX1740" s="37"/>
      <c r="GY1740" s="37"/>
      <c r="GZ1740" s="37"/>
      <c r="HA1740" s="37"/>
      <c r="HB1740" s="37"/>
      <c r="HC1740" s="37"/>
      <c r="HD1740" s="37"/>
      <c r="HE1740" s="37"/>
      <c r="HF1740" s="37"/>
      <c r="HG1740" s="37"/>
      <c r="HH1740" s="37"/>
      <c r="HI1740" s="37"/>
      <c r="HJ1740" s="37"/>
      <c r="HK1740" s="37"/>
      <c r="HL1740" s="37"/>
      <c r="HM1740" s="37"/>
      <c r="HN1740" s="37"/>
      <c r="HO1740" s="37"/>
      <c r="HP1740" s="37"/>
      <c r="HQ1740" s="37"/>
      <c r="HR1740" s="37"/>
      <c r="HS1740" s="37"/>
      <c r="HT1740" s="37"/>
      <c r="HU1740" s="37"/>
      <c r="HV1740" s="37"/>
      <c r="HW1740" s="37"/>
      <c r="HX1740" s="37"/>
      <c r="HY1740" s="37"/>
      <c r="HZ1740" s="37"/>
      <c r="IA1740" s="37"/>
      <c r="IB1740" s="37"/>
      <c r="IC1740" s="37"/>
      <c r="ID1740" s="37"/>
      <c r="IE1740" s="37"/>
      <c r="IF1740" s="37"/>
      <c r="IG1740" s="37"/>
      <c r="IH1740" s="37"/>
      <c r="II1740" s="37"/>
      <c r="IJ1740" s="37"/>
      <c r="IK1740" s="37"/>
      <c r="IL1740" s="37"/>
      <c r="IM1740" s="37"/>
      <c r="IN1740" s="37"/>
      <c r="IO1740" s="37"/>
      <c r="IP1740" s="37"/>
      <c r="IQ1740" s="37"/>
    </row>
    <row r="1742" spans="1:251" ht="18.75">
      <c r="A1742" s="36" t="s">
        <v>241</v>
      </c>
      <c r="AW1742" s="38"/>
      <c r="AX1742" s="39"/>
      <c r="AY1742" s="38"/>
    </row>
    <row r="1744" spans="1:251" ht="18.75">
      <c r="B1744" s="122" t="s">
        <v>0</v>
      </c>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row>
    <row r="1745" spans="1:113">
      <c r="Z1745" s="40"/>
      <c r="AD1745" s="40"/>
      <c r="AE1745" s="40"/>
      <c r="AF1745" s="40"/>
      <c r="AG1745" s="40"/>
      <c r="AH1745" s="40"/>
      <c r="AI1745" s="40"/>
      <c r="AO1745" s="40"/>
    </row>
    <row r="1746" spans="1:113" ht="13.5" thickBot="1">
      <c r="Z1746" s="40"/>
      <c r="AD1746" s="40"/>
      <c r="AE1746" s="40"/>
      <c r="AF1746" s="40"/>
      <c r="AG1746" s="40"/>
      <c r="AH1746" s="40"/>
      <c r="AI1746" s="40"/>
      <c r="AO1746" s="40"/>
      <c r="DI1746" s="41"/>
    </row>
    <row r="1747" spans="1:113" ht="24.75" customHeight="1" thickBot="1">
      <c r="B1747" s="124" t="s">
        <v>242</v>
      </c>
      <c r="C1747" s="125"/>
      <c r="D1747" s="125"/>
      <c r="E1747" s="125"/>
      <c r="F1747" s="125"/>
      <c r="G1747" s="125"/>
      <c r="H1747" s="126" t="s">
        <v>582</v>
      </c>
      <c r="I1747" s="127"/>
      <c r="J1747" s="127"/>
      <c r="K1747" s="127"/>
      <c r="L1747" s="127"/>
      <c r="M1747" s="127"/>
      <c r="N1747" s="127"/>
      <c r="O1747" s="127"/>
      <c r="P1747" s="127"/>
      <c r="Q1747" s="127"/>
      <c r="R1747" s="127"/>
      <c r="S1747" s="127"/>
      <c r="T1747" s="127"/>
      <c r="U1747" s="127"/>
      <c r="V1747" s="127"/>
      <c r="W1747" s="127"/>
      <c r="X1747" s="127"/>
      <c r="Y1747" s="127"/>
      <c r="Z1747" s="127"/>
      <c r="AA1747" s="127"/>
      <c r="AB1747" s="127"/>
      <c r="AC1747" s="127"/>
      <c r="AD1747" s="127"/>
      <c r="AE1747" s="127"/>
      <c r="AF1747" s="127"/>
      <c r="AG1747" s="127"/>
      <c r="AH1747" s="127"/>
      <c r="AI1747" s="127"/>
      <c r="AJ1747" s="127"/>
      <c r="AK1747" s="127"/>
      <c r="AL1747" s="127"/>
      <c r="AM1747" s="127"/>
      <c r="AN1747" s="127"/>
      <c r="AO1747" s="127"/>
      <c r="AP1747" s="127"/>
      <c r="AQ1747" s="127"/>
      <c r="AR1747" s="127"/>
      <c r="AS1747" s="127"/>
      <c r="AT1747" s="127"/>
      <c r="AU1747" s="127"/>
      <c r="AV1747" s="127"/>
      <c r="AW1747" s="127"/>
      <c r="AX1747" s="128"/>
      <c r="DI1747" s="41"/>
    </row>
    <row r="1748" spans="1:113" ht="14.25">
      <c r="B1748" s="42"/>
      <c r="C1748" s="42"/>
      <c r="D1748" s="42"/>
      <c r="E1748" s="42"/>
      <c r="F1748" s="42"/>
      <c r="G1748" s="42"/>
      <c r="H1748" s="43"/>
      <c r="I1748" s="43"/>
      <c r="J1748" s="43"/>
      <c r="K1748" s="43"/>
      <c r="L1748" s="44"/>
      <c r="M1748" s="44"/>
      <c r="N1748" s="44"/>
      <c r="O1748" s="44"/>
      <c r="P1748" s="43"/>
      <c r="Q1748" s="43"/>
      <c r="R1748" s="43"/>
      <c r="S1748" s="43"/>
      <c r="T1748" s="43"/>
      <c r="U1748" s="43"/>
      <c r="V1748" s="45"/>
      <c r="W1748" s="45"/>
      <c r="X1748" s="45"/>
      <c r="Y1748" s="45"/>
      <c r="Z1748" s="45"/>
      <c r="AA1748" s="45"/>
      <c r="AB1748" s="45"/>
      <c r="AC1748" s="45"/>
      <c r="AD1748" s="45"/>
      <c r="AE1748" s="45"/>
      <c r="AF1748" s="45"/>
      <c r="AG1748" s="45"/>
      <c r="AH1748" s="45"/>
      <c r="AI1748" s="45"/>
      <c r="AJ1748" s="45"/>
      <c r="AK1748" s="45"/>
      <c r="AL1748" s="45"/>
      <c r="AM1748" s="45"/>
      <c r="AN1748" s="45"/>
      <c r="AO1748" s="45"/>
      <c r="AP1748" s="45"/>
      <c r="AQ1748" s="45"/>
      <c r="AR1748" s="45"/>
      <c r="AS1748" s="45"/>
      <c r="AT1748" s="45"/>
      <c r="AU1748" s="45"/>
      <c r="AV1748" s="45"/>
      <c r="AW1748" s="45"/>
      <c r="AX1748" s="45"/>
      <c r="DI1748" s="41"/>
    </row>
    <row r="1749" spans="1:113" ht="15" thickBot="1">
      <c r="A1749" s="46"/>
      <c r="B1749" s="45" t="s">
        <v>244</v>
      </c>
      <c r="C1749" s="43"/>
      <c r="D1749" s="43"/>
      <c r="E1749" s="43"/>
      <c r="F1749" s="43"/>
      <c r="G1749" s="43"/>
      <c r="H1749" s="43"/>
      <c r="I1749" s="43"/>
      <c r="J1749" s="43"/>
      <c r="K1749" s="43"/>
      <c r="L1749" s="44"/>
      <c r="M1749" s="44"/>
      <c r="N1749" s="44"/>
      <c r="O1749" s="44"/>
      <c r="P1749" s="43"/>
      <c r="Q1749" s="43"/>
      <c r="R1749" s="43"/>
      <c r="S1749" s="43"/>
      <c r="T1749" s="43"/>
      <c r="U1749" s="43"/>
      <c r="V1749" s="45"/>
      <c r="W1749" s="45"/>
      <c r="X1749" s="45"/>
      <c r="Y1749" s="45"/>
      <c r="Z1749" s="45"/>
      <c r="AA1749" s="45"/>
      <c r="AB1749" s="45"/>
      <c r="AC1749" s="45"/>
      <c r="AD1749" s="45"/>
      <c r="AE1749" s="45"/>
      <c r="AF1749" s="45"/>
      <c r="AG1749" s="45"/>
      <c r="AH1749" s="45"/>
      <c r="AI1749" s="45"/>
      <c r="AJ1749" s="45"/>
      <c r="AK1749" s="45"/>
      <c r="AL1749" s="45"/>
      <c r="AM1749" s="45"/>
      <c r="AN1749" s="45"/>
      <c r="AO1749" s="45"/>
      <c r="AP1749" s="45"/>
      <c r="AQ1749" s="45"/>
      <c r="AR1749" s="45"/>
      <c r="AS1749" s="45"/>
      <c r="AT1749" s="45"/>
      <c r="AU1749" s="45"/>
      <c r="AV1749" s="45"/>
      <c r="AW1749" s="45"/>
      <c r="AX1749" s="45"/>
      <c r="DI1749" s="41"/>
    </row>
    <row r="1750" spans="1:113" ht="14.25">
      <c r="A1750" s="43"/>
      <c r="B1750" s="47"/>
      <c r="C1750" s="42"/>
      <c r="D1750" s="42"/>
      <c r="E1750" s="42"/>
      <c r="F1750" s="42"/>
      <c r="G1750" s="42"/>
      <c r="H1750" s="42"/>
      <c r="I1750" s="42"/>
      <c r="J1750" s="42"/>
      <c r="K1750" s="42"/>
      <c r="L1750" s="48"/>
      <c r="M1750" s="48"/>
      <c r="N1750" s="48"/>
      <c r="O1750" s="48"/>
      <c r="P1750" s="42"/>
      <c r="Q1750" s="42"/>
      <c r="R1750" s="42"/>
      <c r="S1750" s="42"/>
      <c r="T1750" s="42"/>
      <c r="U1750" s="42"/>
      <c r="V1750" s="49"/>
      <c r="W1750" s="49"/>
      <c r="X1750" s="49"/>
      <c r="Y1750" s="49"/>
      <c r="Z1750" s="49"/>
      <c r="AA1750" s="49"/>
      <c r="AB1750" s="49"/>
      <c r="AC1750" s="49"/>
      <c r="AD1750" s="49"/>
      <c r="AE1750" s="49"/>
      <c r="AF1750" s="49"/>
      <c r="AG1750" s="49"/>
      <c r="AH1750" s="49"/>
      <c r="AI1750" s="49"/>
      <c r="AJ1750" s="49"/>
      <c r="AK1750" s="49"/>
      <c r="AL1750" s="49"/>
      <c r="AM1750" s="49"/>
      <c r="AN1750" s="49"/>
      <c r="AO1750" s="49"/>
      <c r="AP1750" s="49"/>
      <c r="AQ1750" s="49"/>
      <c r="AR1750" s="49"/>
      <c r="AS1750" s="49"/>
      <c r="AT1750" s="49"/>
      <c r="AU1750" s="49"/>
      <c r="AV1750" s="49"/>
      <c r="AW1750" s="49"/>
      <c r="AX1750" s="50"/>
    </row>
    <row r="1751" spans="1:113" ht="12" customHeight="1">
      <c r="A1751" s="43"/>
      <c r="B1751" s="129" t="s">
        <v>583</v>
      </c>
      <c r="C1751" s="130"/>
      <c r="D1751" s="130"/>
      <c r="E1751" s="130"/>
      <c r="F1751" s="130"/>
      <c r="G1751" s="130"/>
      <c r="H1751" s="130"/>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1"/>
    </row>
    <row r="1752" spans="1:113" ht="12" customHeight="1">
      <c r="A1752" s="43"/>
      <c r="B1752" s="129"/>
      <c r="C1752" s="130"/>
      <c r="D1752" s="130"/>
      <c r="E1752" s="130"/>
      <c r="F1752" s="130"/>
      <c r="G1752" s="130"/>
      <c r="H1752" s="130"/>
      <c r="I1752" s="130"/>
      <c r="J1752" s="130"/>
      <c r="K1752" s="130"/>
      <c r="L1752" s="130"/>
      <c r="M1752" s="130"/>
      <c r="N1752" s="130"/>
      <c r="O1752" s="130"/>
      <c r="P1752" s="130"/>
      <c r="Q1752" s="130"/>
      <c r="R1752" s="130"/>
      <c r="S1752" s="130"/>
      <c r="T1752" s="130"/>
      <c r="U1752" s="130"/>
      <c r="V1752" s="130"/>
      <c r="W1752" s="130"/>
      <c r="X1752" s="130"/>
      <c r="Y1752" s="130"/>
      <c r="Z1752" s="130"/>
      <c r="AA1752" s="130"/>
      <c r="AB1752" s="130"/>
      <c r="AC1752" s="130"/>
      <c r="AD1752" s="130"/>
      <c r="AE1752" s="130"/>
      <c r="AF1752" s="130"/>
      <c r="AG1752" s="130"/>
      <c r="AH1752" s="130"/>
      <c r="AI1752" s="130"/>
      <c r="AJ1752" s="130"/>
      <c r="AK1752" s="130"/>
      <c r="AL1752" s="130"/>
      <c r="AM1752" s="130"/>
      <c r="AN1752" s="130"/>
      <c r="AO1752" s="130"/>
      <c r="AP1752" s="130"/>
      <c r="AQ1752" s="130"/>
      <c r="AR1752" s="130"/>
      <c r="AS1752" s="130"/>
      <c r="AT1752" s="130"/>
      <c r="AU1752" s="130"/>
      <c r="AV1752" s="130"/>
      <c r="AW1752" s="130"/>
      <c r="AX1752" s="131"/>
      <c r="BC1752" s="51"/>
    </row>
    <row r="1753" spans="1:113" ht="12" customHeight="1">
      <c r="A1753" s="43"/>
      <c r="B1753" s="129"/>
      <c r="C1753" s="130"/>
      <c r="D1753" s="130"/>
      <c r="E1753" s="130"/>
      <c r="F1753" s="130"/>
      <c r="G1753" s="130"/>
      <c r="H1753" s="130"/>
      <c r="I1753" s="130"/>
      <c r="J1753" s="130"/>
      <c r="K1753" s="130"/>
      <c r="L1753" s="130"/>
      <c r="M1753" s="130"/>
      <c r="N1753" s="130"/>
      <c r="O1753" s="130"/>
      <c r="P1753" s="130"/>
      <c r="Q1753" s="130"/>
      <c r="R1753" s="130"/>
      <c r="S1753" s="130"/>
      <c r="T1753" s="130"/>
      <c r="U1753" s="130"/>
      <c r="V1753" s="130"/>
      <c r="W1753" s="130"/>
      <c r="X1753" s="130"/>
      <c r="Y1753" s="130"/>
      <c r="Z1753" s="130"/>
      <c r="AA1753" s="130"/>
      <c r="AB1753" s="130"/>
      <c r="AC1753" s="130"/>
      <c r="AD1753" s="130"/>
      <c r="AE1753" s="130"/>
      <c r="AF1753" s="130"/>
      <c r="AG1753" s="130"/>
      <c r="AH1753" s="130"/>
      <c r="AI1753" s="130"/>
      <c r="AJ1753" s="130"/>
      <c r="AK1753" s="130"/>
      <c r="AL1753" s="130"/>
      <c r="AM1753" s="130"/>
      <c r="AN1753" s="130"/>
      <c r="AO1753" s="130"/>
      <c r="AP1753" s="130"/>
      <c r="AQ1753" s="130"/>
      <c r="AR1753" s="130"/>
      <c r="AS1753" s="130"/>
      <c r="AT1753" s="130"/>
      <c r="AU1753" s="130"/>
      <c r="AV1753" s="130"/>
      <c r="AW1753" s="130"/>
      <c r="AX1753" s="131"/>
    </row>
    <row r="1754" spans="1:113" ht="12" customHeight="1">
      <c r="A1754" s="43"/>
      <c r="B1754" s="129"/>
      <c r="C1754" s="130"/>
      <c r="D1754" s="130"/>
      <c r="E1754" s="130"/>
      <c r="F1754" s="130"/>
      <c r="G1754" s="130"/>
      <c r="H1754" s="130"/>
      <c r="I1754" s="130"/>
      <c r="J1754" s="130"/>
      <c r="K1754" s="130"/>
      <c r="L1754" s="130"/>
      <c r="M1754" s="130"/>
      <c r="N1754" s="130"/>
      <c r="O1754" s="130"/>
      <c r="P1754" s="130"/>
      <c r="Q1754" s="130"/>
      <c r="R1754" s="130"/>
      <c r="S1754" s="130"/>
      <c r="T1754" s="130"/>
      <c r="U1754" s="130"/>
      <c r="V1754" s="130"/>
      <c r="W1754" s="130"/>
      <c r="X1754" s="130"/>
      <c r="Y1754" s="130"/>
      <c r="Z1754" s="130"/>
      <c r="AA1754" s="130"/>
      <c r="AB1754" s="130"/>
      <c r="AC1754" s="130"/>
      <c r="AD1754" s="130"/>
      <c r="AE1754" s="130"/>
      <c r="AF1754" s="130"/>
      <c r="AG1754" s="130"/>
      <c r="AH1754" s="130"/>
      <c r="AI1754" s="130"/>
      <c r="AJ1754" s="130"/>
      <c r="AK1754" s="130"/>
      <c r="AL1754" s="130"/>
      <c r="AM1754" s="130"/>
      <c r="AN1754" s="130"/>
      <c r="AO1754" s="130"/>
      <c r="AP1754" s="130"/>
      <c r="AQ1754" s="130"/>
      <c r="AR1754" s="130"/>
      <c r="AS1754" s="130"/>
      <c r="AT1754" s="130"/>
      <c r="AU1754" s="130"/>
      <c r="AV1754" s="130"/>
      <c r="AW1754" s="130"/>
      <c r="AX1754" s="131"/>
    </row>
    <row r="1755" spans="1:113" ht="12" customHeight="1">
      <c r="A1755" s="43"/>
      <c r="B1755" s="129"/>
      <c r="C1755" s="130"/>
      <c r="D1755" s="130"/>
      <c r="E1755" s="130"/>
      <c r="F1755" s="130"/>
      <c r="G1755" s="130"/>
      <c r="H1755" s="130"/>
      <c r="I1755" s="130"/>
      <c r="J1755" s="130"/>
      <c r="K1755" s="130"/>
      <c r="L1755" s="130"/>
      <c r="M1755" s="130"/>
      <c r="N1755" s="130"/>
      <c r="O1755" s="130"/>
      <c r="P1755" s="130"/>
      <c r="Q1755" s="130"/>
      <c r="R1755" s="130"/>
      <c r="S1755" s="130"/>
      <c r="T1755" s="130"/>
      <c r="U1755" s="130"/>
      <c r="V1755" s="130"/>
      <c r="W1755" s="130"/>
      <c r="X1755" s="130"/>
      <c r="Y1755" s="130"/>
      <c r="Z1755" s="130"/>
      <c r="AA1755" s="130"/>
      <c r="AB1755" s="130"/>
      <c r="AC1755" s="130"/>
      <c r="AD1755" s="130"/>
      <c r="AE1755" s="130"/>
      <c r="AF1755" s="130"/>
      <c r="AG1755" s="130"/>
      <c r="AH1755" s="130"/>
      <c r="AI1755" s="130"/>
      <c r="AJ1755" s="130"/>
      <c r="AK1755" s="130"/>
      <c r="AL1755" s="130"/>
      <c r="AM1755" s="130"/>
      <c r="AN1755" s="130"/>
      <c r="AO1755" s="130"/>
      <c r="AP1755" s="130"/>
      <c r="AQ1755" s="130"/>
      <c r="AR1755" s="130"/>
      <c r="AS1755" s="130"/>
      <c r="AT1755" s="130"/>
      <c r="AU1755" s="130"/>
      <c r="AV1755" s="130"/>
      <c r="AW1755" s="130"/>
      <c r="AX1755" s="131"/>
    </row>
    <row r="1756" spans="1:113" ht="15" thickBot="1">
      <c r="A1756" s="52"/>
      <c r="B1756" s="53"/>
      <c r="C1756" s="54"/>
      <c r="D1756" s="54"/>
      <c r="E1756" s="54"/>
      <c r="F1756" s="54"/>
      <c r="G1756" s="54"/>
      <c r="H1756" s="54"/>
      <c r="I1756" s="54"/>
      <c r="J1756" s="54"/>
      <c r="K1756" s="54"/>
      <c r="L1756" s="54"/>
      <c r="M1756" s="54"/>
      <c r="N1756" s="54"/>
      <c r="O1756" s="54"/>
      <c r="P1756" s="54"/>
      <c r="Q1756" s="54"/>
      <c r="R1756" s="54"/>
      <c r="S1756" s="54"/>
      <c r="T1756" s="54"/>
      <c r="U1756" s="54"/>
      <c r="V1756" s="54"/>
      <c r="W1756" s="54"/>
      <c r="X1756" s="54"/>
      <c r="Y1756" s="54"/>
      <c r="Z1756" s="54"/>
      <c r="AA1756" s="54"/>
      <c r="AB1756" s="54"/>
      <c r="AC1756" s="54"/>
      <c r="AD1756" s="54"/>
      <c r="AE1756" s="54"/>
      <c r="AF1756" s="54"/>
      <c r="AG1756" s="54"/>
      <c r="AH1756" s="54"/>
      <c r="AI1756" s="54"/>
      <c r="AJ1756" s="54"/>
      <c r="AK1756" s="54"/>
      <c r="AL1756" s="54"/>
      <c r="AM1756" s="54"/>
      <c r="AN1756" s="54"/>
      <c r="AO1756" s="54"/>
      <c r="AP1756" s="54"/>
      <c r="AQ1756" s="54"/>
      <c r="AR1756" s="54"/>
      <c r="AS1756" s="54"/>
      <c r="AT1756" s="54"/>
      <c r="AU1756" s="54"/>
      <c r="AV1756" s="54"/>
      <c r="AW1756" s="54"/>
      <c r="AX1756" s="55"/>
    </row>
    <row r="1757" spans="1:113">
      <c r="B1757" s="56"/>
    </row>
    <row r="1758" spans="1:113" ht="15" thickBot="1">
      <c r="A1758" s="46"/>
      <c r="B1758" s="45" t="s">
        <v>245</v>
      </c>
      <c r="C1758" s="43"/>
      <c r="D1758" s="43"/>
      <c r="E1758" s="43"/>
      <c r="F1758" s="43"/>
      <c r="G1758" s="43"/>
      <c r="H1758" s="43"/>
      <c r="I1758" s="43"/>
      <c r="J1758" s="43"/>
      <c r="K1758" s="43"/>
      <c r="L1758" s="44"/>
      <c r="M1758" s="44"/>
      <c r="N1758" s="44"/>
      <c r="O1758" s="44"/>
      <c r="P1758" s="43"/>
      <c r="Q1758" s="43"/>
      <c r="R1758" s="43"/>
      <c r="S1758" s="43"/>
      <c r="T1758" s="43"/>
      <c r="U1758" s="43"/>
      <c r="V1758" s="45"/>
      <c r="W1758" s="45"/>
      <c r="X1758" s="45"/>
      <c r="Y1758" s="45"/>
      <c r="Z1758" s="45"/>
      <c r="AA1758" s="45"/>
      <c r="AB1758" s="45"/>
      <c r="AC1758" s="45"/>
      <c r="AD1758" s="45"/>
      <c r="AE1758" s="45"/>
      <c r="AF1758" s="45"/>
      <c r="AG1758" s="45"/>
      <c r="AH1758" s="45"/>
      <c r="AI1758" s="45"/>
      <c r="AJ1758" s="45"/>
      <c r="AK1758" s="45"/>
      <c r="AL1758" s="45"/>
      <c r="AM1758" s="45"/>
      <c r="AN1758" s="45"/>
      <c r="AO1758" s="45"/>
      <c r="AP1758" s="45"/>
      <c r="AQ1758" s="45"/>
      <c r="AR1758" s="45"/>
      <c r="AS1758" s="45"/>
      <c r="AT1758" s="45"/>
      <c r="AU1758" s="45"/>
      <c r="AV1758" s="45"/>
      <c r="AW1758" s="45"/>
      <c r="AX1758" s="45"/>
      <c r="DI1758" s="41"/>
    </row>
    <row r="1759" spans="1:113" ht="14.25">
      <c r="A1759" s="43"/>
      <c r="B1759" s="47"/>
      <c r="C1759" s="42"/>
      <c r="D1759" s="42"/>
      <c r="E1759" s="42"/>
      <c r="F1759" s="42"/>
      <c r="G1759" s="42"/>
      <c r="H1759" s="42"/>
      <c r="I1759" s="42"/>
      <c r="J1759" s="42"/>
      <c r="K1759" s="42"/>
      <c r="L1759" s="48"/>
      <c r="M1759" s="48"/>
      <c r="N1759" s="48"/>
      <c r="O1759" s="48"/>
      <c r="P1759" s="42"/>
      <c r="Q1759" s="42"/>
      <c r="R1759" s="42"/>
      <c r="S1759" s="42"/>
      <c r="T1759" s="42"/>
      <c r="U1759" s="42"/>
      <c r="V1759" s="49"/>
      <c r="W1759" s="49"/>
      <c r="X1759" s="49"/>
      <c r="Y1759" s="49"/>
      <c r="Z1759" s="49"/>
      <c r="AA1759" s="49"/>
      <c r="AB1759" s="49"/>
      <c r="AC1759" s="49"/>
      <c r="AD1759" s="49"/>
      <c r="AE1759" s="49"/>
      <c r="AF1759" s="49"/>
      <c r="AG1759" s="49"/>
      <c r="AH1759" s="49"/>
      <c r="AI1759" s="49"/>
      <c r="AJ1759" s="49"/>
      <c r="AK1759" s="49"/>
      <c r="AL1759" s="49"/>
      <c r="AM1759" s="49"/>
      <c r="AN1759" s="49"/>
      <c r="AO1759" s="49"/>
      <c r="AP1759" s="49"/>
      <c r="AQ1759" s="49"/>
      <c r="AR1759" s="49"/>
      <c r="AS1759" s="49"/>
      <c r="AT1759" s="49"/>
      <c r="AU1759" s="49"/>
      <c r="AV1759" s="49"/>
      <c r="AW1759" s="49"/>
      <c r="AX1759" s="50"/>
    </row>
    <row r="1760" spans="1:113" ht="12" customHeight="1">
      <c r="A1760" s="43"/>
      <c r="B1760" s="129" t="s">
        <v>584</v>
      </c>
      <c r="C1760" s="130"/>
      <c r="D1760" s="130"/>
      <c r="E1760" s="130"/>
      <c r="F1760" s="130"/>
      <c r="G1760" s="130"/>
      <c r="H1760" s="130"/>
      <c r="I1760" s="130"/>
      <c r="J1760" s="130"/>
      <c r="K1760" s="130"/>
      <c r="L1760" s="130"/>
      <c r="M1760" s="130"/>
      <c r="N1760" s="130"/>
      <c r="O1760" s="130"/>
      <c r="P1760" s="130"/>
      <c r="Q1760" s="130"/>
      <c r="R1760" s="130"/>
      <c r="S1760" s="130"/>
      <c r="T1760" s="130"/>
      <c r="U1760" s="130"/>
      <c r="V1760" s="130"/>
      <c r="W1760" s="130"/>
      <c r="X1760" s="130"/>
      <c r="Y1760" s="130"/>
      <c r="Z1760" s="130"/>
      <c r="AA1760" s="130"/>
      <c r="AB1760" s="130"/>
      <c r="AC1760" s="130"/>
      <c r="AD1760" s="130"/>
      <c r="AE1760" s="130"/>
      <c r="AF1760" s="130"/>
      <c r="AG1760" s="130"/>
      <c r="AH1760" s="130"/>
      <c r="AI1760" s="130"/>
      <c r="AJ1760" s="130"/>
      <c r="AK1760" s="130"/>
      <c r="AL1760" s="130"/>
      <c r="AM1760" s="130"/>
      <c r="AN1760" s="130"/>
      <c r="AO1760" s="130"/>
      <c r="AP1760" s="130"/>
      <c r="AQ1760" s="130"/>
      <c r="AR1760" s="130"/>
      <c r="AS1760" s="130"/>
      <c r="AT1760" s="130"/>
      <c r="AU1760" s="130"/>
      <c r="AV1760" s="130"/>
      <c r="AW1760" s="130"/>
      <c r="AX1760" s="131"/>
    </row>
    <row r="1761" spans="1:251" ht="12" customHeight="1">
      <c r="A1761" s="43"/>
      <c r="B1761" s="129"/>
      <c r="C1761" s="130"/>
      <c r="D1761" s="130"/>
      <c r="E1761" s="130"/>
      <c r="F1761" s="130"/>
      <c r="G1761" s="130"/>
      <c r="H1761" s="130"/>
      <c r="I1761" s="130"/>
      <c r="J1761" s="130"/>
      <c r="K1761" s="130"/>
      <c r="L1761" s="130"/>
      <c r="M1761" s="130"/>
      <c r="N1761" s="130"/>
      <c r="O1761" s="130"/>
      <c r="P1761" s="130"/>
      <c r="Q1761" s="130"/>
      <c r="R1761" s="130"/>
      <c r="S1761" s="130"/>
      <c r="T1761" s="130"/>
      <c r="U1761" s="130"/>
      <c r="V1761" s="130"/>
      <c r="W1761" s="130"/>
      <c r="X1761" s="130"/>
      <c r="Y1761" s="130"/>
      <c r="Z1761" s="130"/>
      <c r="AA1761" s="130"/>
      <c r="AB1761" s="130"/>
      <c r="AC1761" s="130"/>
      <c r="AD1761" s="130"/>
      <c r="AE1761" s="130"/>
      <c r="AF1761" s="130"/>
      <c r="AG1761" s="130"/>
      <c r="AH1761" s="130"/>
      <c r="AI1761" s="130"/>
      <c r="AJ1761" s="130"/>
      <c r="AK1761" s="130"/>
      <c r="AL1761" s="130"/>
      <c r="AM1761" s="130"/>
      <c r="AN1761" s="130"/>
      <c r="AO1761" s="130"/>
      <c r="AP1761" s="130"/>
      <c r="AQ1761" s="130"/>
      <c r="AR1761" s="130"/>
      <c r="AS1761" s="130"/>
      <c r="AT1761" s="130"/>
      <c r="AU1761" s="130"/>
      <c r="AV1761" s="130"/>
      <c r="AW1761" s="130"/>
      <c r="AX1761" s="131"/>
    </row>
    <row r="1762" spans="1:251" ht="12" customHeight="1">
      <c r="A1762" s="43"/>
      <c r="B1762" s="129"/>
      <c r="C1762" s="130"/>
      <c r="D1762" s="130"/>
      <c r="E1762" s="130"/>
      <c r="F1762" s="130"/>
      <c r="G1762" s="130"/>
      <c r="H1762" s="130"/>
      <c r="I1762" s="130"/>
      <c r="J1762" s="130"/>
      <c r="K1762" s="130"/>
      <c r="L1762" s="130"/>
      <c r="M1762" s="130"/>
      <c r="N1762" s="130"/>
      <c r="O1762" s="130"/>
      <c r="P1762" s="130"/>
      <c r="Q1762" s="130"/>
      <c r="R1762" s="130"/>
      <c r="S1762" s="130"/>
      <c r="T1762" s="130"/>
      <c r="U1762" s="130"/>
      <c r="V1762" s="130"/>
      <c r="W1762" s="130"/>
      <c r="X1762" s="130"/>
      <c r="Y1762" s="130"/>
      <c r="Z1762" s="130"/>
      <c r="AA1762" s="130"/>
      <c r="AB1762" s="130"/>
      <c r="AC1762" s="130"/>
      <c r="AD1762" s="130"/>
      <c r="AE1762" s="130"/>
      <c r="AF1762" s="130"/>
      <c r="AG1762" s="130"/>
      <c r="AH1762" s="130"/>
      <c r="AI1762" s="130"/>
      <c r="AJ1762" s="130"/>
      <c r="AK1762" s="130"/>
      <c r="AL1762" s="130"/>
      <c r="AM1762" s="130"/>
      <c r="AN1762" s="130"/>
      <c r="AO1762" s="130"/>
      <c r="AP1762" s="130"/>
      <c r="AQ1762" s="130"/>
      <c r="AR1762" s="130"/>
      <c r="AS1762" s="130"/>
      <c r="AT1762" s="130"/>
      <c r="AU1762" s="130"/>
      <c r="AV1762" s="130"/>
      <c r="AW1762" s="130"/>
      <c r="AX1762" s="131"/>
    </row>
    <row r="1763" spans="1:251" ht="12" customHeight="1">
      <c r="A1763" s="43"/>
      <c r="B1763" s="129"/>
      <c r="C1763" s="130"/>
      <c r="D1763" s="130"/>
      <c r="E1763" s="130"/>
      <c r="F1763" s="130"/>
      <c r="G1763" s="130"/>
      <c r="H1763" s="130"/>
      <c r="I1763" s="130"/>
      <c r="J1763" s="130"/>
      <c r="K1763" s="130"/>
      <c r="L1763" s="130"/>
      <c r="M1763" s="130"/>
      <c r="N1763" s="130"/>
      <c r="O1763" s="130"/>
      <c r="P1763" s="130"/>
      <c r="Q1763" s="130"/>
      <c r="R1763" s="130"/>
      <c r="S1763" s="130"/>
      <c r="T1763" s="130"/>
      <c r="U1763" s="130"/>
      <c r="V1763" s="130"/>
      <c r="W1763" s="130"/>
      <c r="X1763" s="130"/>
      <c r="Y1763" s="130"/>
      <c r="Z1763" s="130"/>
      <c r="AA1763" s="130"/>
      <c r="AB1763" s="130"/>
      <c r="AC1763" s="130"/>
      <c r="AD1763" s="130"/>
      <c r="AE1763" s="130"/>
      <c r="AF1763" s="130"/>
      <c r="AG1763" s="130"/>
      <c r="AH1763" s="130"/>
      <c r="AI1763" s="130"/>
      <c r="AJ1763" s="130"/>
      <c r="AK1763" s="130"/>
      <c r="AL1763" s="130"/>
      <c r="AM1763" s="130"/>
      <c r="AN1763" s="130"/>
      <c r="AO1763" s="130"/>
      <c r="AP1763" s="130"/>
      <c r="AQ1763" s="130"/>
      <c r="AR1763" s="130"/>
      <c r="AS1763" s="130"/>
      <c r="AT1763" s="130"/>
      <c r="AU1763" s="130"/>
      <c r="AV1763" s="130"/>
      <c r="AW1763" s="130"/>
      <c r="AX1763" s="131"/>
    </row>
    <row r="1764" spans="1:251" ht="12" customHeight="1">
      <c r="A1764" s="43"/>
      <c r="B1764" s="129"/>
      <c r="C1764" s="130"/>
      <c r="D1764" s="130"/>
      <c r="E1764" s="130"/>
      <c r="F1764" s="130"/>
      <c r="G1764" s="130"/>
      <c r="H1764" s="130"/>
      <c r="I1764" s="130"/>
      <c r="J1764" s="130"/>
      <c r="K1764" s="130"/>
      <c r="L1764" s="130"/>
      <c r="M1764" s="130"/>
      <c r="N1764" s="130"/>
      <c r="O1764" s="130"/>
      <c r="P1764" s="130"/>
      <c r="Q1764" s="130"/>
      <c r="R1764" s="130"/>
      <c r="S1764" s="130"/>
      <c r="T1764" s="130"/>
      <c r="U1764" s="130"/>
      <c r="V1764" s="130"/>
      <c r="W1764" s="130"/>
      <c r="X1764" s="130"/>
      <c r="Y1764" s="130"/>
      <c r="Z1764" s="130"/>
      <c r="AA1764" s="130"/>
      <c r="AB1764" s="130"/>
      <c r="AC1764" s="130"/>
      <c r="AD1764" s="130"/>
      <c r="AE1764" s="130"/>
      <c r="AF1764" s="130"/>
      <c r="AG1764" s="130"/>
      <c r="AH1764" s="130"/>
      <c r="AI1764" s="130"/>
      <c r="AJ1764" s="130"/>
      <c r="AK1764" s="130"/>
      <c r="AL1764" s="130"/>
      <c r="AM1764" s="130"/>
      <c r="AN1764" s="130"/>
      <c r="AO1764" s="130"/>
      <c r="AP1764" s="130"/>
      <c r="AQ1764" s="130"/>
      <c r="AR1764" s="130"/>
      <c r="AS1764" s="130"/>
      <c r="AT1764" s="130"/>
      <c r="AU1764" s="130"/>
      <c r="AV1764" s="130"/>
      <c r="AW1764" s="130"/>
      <c r="AX1764" s="131"/>
    </row>
    <row r="1765" spans="1:251" ht="12" customHeight="1">
      <c r="A1765" s="43"/>
      <c r="B1765" s="129"/>
      <c r="C1765" s="130"/>
      <c r="D1765" s="130"/>
      <c r="E1765" s="130"/>
      <c r="F1765" s="130"/>
      <c r="G1765" s="130"/>
      <c r="H1765" s="130"/>
      <c r="I1765" s="130"/>
      <c r="J1765" s="130"/>
      <c r="K1765" s="130"/>
      <c r="L1765" s="130"/>
      <c r="M1765" s="130"/>
      <c r="N1765" s="130"/>
      <c r="O1765" s="130"/>
      <c r="P1765" s="130"/>
      <c r="Q1765" s="130"/>
      <c r="R1765" s="130"/>
      <c r="S1765" s="130"/>
      <c r="T1765" s="130"/>
      <c r="U1765" s="130"/>
      <c r="V1765" s="130"/>
      <c r="W1765" s="130"/>
      <c r="X1765" s="130"/>
      <c r="Y1765" s="130"/>
      <c r="Z1765" s="130"/>
      <c r="AA1765" s="130"/>
      <c r="AB1765" s="130"/>
      <c r="AC1765" s="130"/>
      <c r="AD1765" s="130"/>
      <c r="AE1765" s="130"/>
      <c r="AF1765" s="130"/>
      <c r="AG1765" s="130"/>
      <c r="AH1765" s="130"/>
      <c r="AI1765" s="130"/>
      <c r="AJ1765" s="130"/>
      <c r="AK1765" s="130"/>
      <c r="AL1765" s="130"/>
      <c r="AM1765" s="130"/>
      <c r="AN1765" s="130"/>
      <c r="AO1765" s="130"/>
      <c r="AP1765" s="130"/>
      <c r="AQ1765" s="130"/>
      <c r="AR1765" s="130"/>
      <c r="AS1765" s="130"/>
      <c r="AT1765" s="130"/>
      <c r="AU1765" s="130"/>
      <c r="AV1765" s="130"/>
      <c r="AW1765" s="130"/>
      <c r="AX1765" s="131"/>
    </row>
    <row r="1766" spans="1:251" ht="12" customHeight="1">
      <c r="A1766" s="43"/>
      <c r="B1766" s="129"/>
      <c r="C1766" s="130"/>
      <c r="D1766" s="130"/>
      <c r="E1766" s="130"/>
      <c r="F1766" s="130"/>
      <c r="G1766" s="130"/>
      <c r="H1766" s="130"/>
      <c r="I1766" s="130"/>
      <c r="J1766" s="130"/>
      <c r="K1766" s="130"/>
      <c r="L1766" s="130"/>
      <c r="M1766" s="130"/>
      <c r="N1766" s="130"/>
      <c r="O1766" s="130"/>
      <c r="P1766" s="130"/>
      <c r="Q1766" s="130"/>
      <c r="R1766" s="130"/>
      <c r="S1766" s="130"/>
      <c r="T1766" s="130"/>
      <c r="U1766" s="130"/>
      <c r="V1766" s="130"/>
      <c r="W1766" s="130"/>
      <c r="X1766" s="130"/>
      <c r="Y1766" s="130"/>
      <c r="Z1766" s="130"/>
      <c r="AA1766" s="130"/>
      <c r="AB1766" s="130"/>
      <c r="AC1766" s="130"/>
      <c r="AD1766" s="130"/>
      <c r="AE1766" s="130"/>
      <c r="AF1766" s="130"/>
      <c r="AG1766" s="130"/>
      <c r="AH1766" s="130"/>
      <c r="AI1766" s="130"/>
      <c r="AJ1766" s="130"/>
      <c r="AK1766" s="130"/>
      <c r="AL1766" s="130"/>
      <c r="AM1766" s="130"/>
      <c r="AN1766" s="130"/>
      <c r="AO1766" s="130"/>
      <c r="AP1766" s="130"/>
      <c r="AQ1766" s="130"/>
      <c r="AR1766" s="130"/>
      <c r="AS1766" s="130"/>
      <c r="AT1766" s="130"/>
      <c r="AU1766" s="130"/>
      <c r="AV1766" s="130"/>
      <c r="AW1766" s="130"/>
      <c r="AX1766" s="131"/>
    </row>
    <row r="1767" spans="1:251" ht="12" customHeight="1">
      <c r="A1767" s="43"/>
      <c r="B1767" s="129"/>
      <c r="C1767" s="130"/>
      <c r="D1767" s="130"/>
      <c r="E1767" s="130"/>
      <c r="F1767" s="130"/>
      <c r="G1767" s="130"/>
      <c r="H1767" s="130"/>
      <c r="I1767" s="130"/>
      <c r="J1767" s="130"/>
      <c r="K1767" s="130"/>
      <c r="L1767" s="130"/>
      <c r="M1767" s="130"/>
      <c r="N1767" s="130"/>
      <c r="O1767" s="130"/>
      <c r="P1767" s="130"/>
      <c r="Q1767" s="130"/>
      <c r="R1767" s="130"/>
      <c r="S1767" s="130"/>
      <c r="T1767" s="130"/>
      <c r="U1767" s="130"/>
      <c r="V1767" s="130"/>
      <c r="W1767" s="130"/>
      <c r="X1767" s="130"/>
      <c r="Y1767" s="130"/>
      <c r="Z1767" s="130"/>
      <c r="AA1767" s="130"/>
      <c r="AB1767" s="130"/>
      <c r="AC1767" s="130"/>
      <c r="AD1767" s="130"/>
      <c r="AE1767" s="130"/>
      <c r="AF1767" s="130"/>
      <c r="AG1767" s="130"/>
      <c r="AH1767" s="130"/>
      <c r="AI1767" s="130"/>
      <c r="AJ1767" s="130"/>
      <c r="AK1767" s="130"/>
      <c r="AL1767" s="130"/>
      <c r="AM1767" s="130"/>
      <c r="AN1767" s="130"/>
      <c r="AO1767" s="130"/>
      <c r="AP1767" s="130"/>
      <c r="AQ1767" s="130"/>
      <c r="AR1767" s="130"/>
      <c r="AS1767" s="130"/>
      <c r="AT1767" s="130"/>
      <c r="AU1767" s="130"/>
      <c r="AV1767" s="130"/>
      <c r="AW1767" s="130"/>
      <c r="AX1767" s="131"/>
    </row>
    <row r="1768" spans="1:251" ht="12" customHeight="1">
      <c r="A1768" s="43"/>
      <c r="B1768" s="129"/>
      <c r="C1768" s="130"/>
      <c r="D1768" s="130"/>
      <c r="E1768" s="130"/>
      <c r="F1768" s="130"/>
      <c r="G1768" s="130"/>
      <c r="H1768" s="130"/>
      <c r="I1768" s="130"/>
      <c r="J1768" s="130"/>
      <c r="K1768" s="130"/>
      <c r="L1768" s="130"/>
      <c r="M1768" s="130"/>
      <c r="N1768" s="130"/>
      <c r="O1768" s="130"/>
      <c r="P1768" s="130"/>
      <c r="Q1768" s="130"/>
      <c r="R1768" s="130"/>
      <c r="S1768" s="130"/>
      <c r="T1768" s="130"/>
      <c r="U1768" s="130"/>
      <c r="V1768" s="130"/>
      <c r="W1768" s="130"/>
      <c r="X1768" s="130"/>
      <c r="Y1768" s="130"/>
      <c r="Z1768" s="130"/>
      <c r="AA1768" s="130"/>
      <c r="AB1768" s="130"/>
      <c r="AC1768" s="130"/>
      <c r="AD1768" s="130"/>
      <c r="AE1768" s="130"/>
      <c r="AF1768" s="130"/>
      <c r="AG1768" s="130"/>
      <c r="AH1768" s="130"/>
      <c r="AI1768" s="130"/>
      <c r="AJ1768" s="130"/>
      <c r="AK1768" s="130"/>
      <c r="AL1768" s="130"/>
      <c r="AM1768" s="130"/>
      <c r="AN1768" s="130"/>
      <c r="AO1768" s="130"/>
      <c r="AP1768" s="130"/>
      <c r="AQ1768" s="130"/>
      <c r="AR1768" s="130"/>
      <c r="AS1768" s="130"/>
      <c r="AT1768" s="130"/>
      <c r="AU1768" s="130"/>
      <c r="AV1768" s="130"/>
      <c r="AW1768" s="130"/>
      <c r="AX1768" s="131"/>
      <c r="BC1768" s="51"/>
    </row>
    <row r="1769" spans="1:251" ht="12" customHeight="1">
      <c r="A1769" s="43"/>
      <c r="B1769" s="129"/>
      <c r="C1769" s="130"/>
      <c r="D1769" s="130"/>
      <c r="E1769" s="130"/>
      <c r="F1769" s="130"/>
      <c r="G1769" s="130"/>
      <c r="H1769" s="130"/>
      <c r="I1769" s="130"/>
      <c r="J1769" s="130"/>
      <c r="K1769" s="130"/>
      <c r="L1769" s="130"/>
      <c r="M1769" s="130"/>
      <c r="N1769" s="130"/>
      <c r="O1769" s="130"/>
      <c r="P1769" s="130"/>
      <c r="Q1769" s="130"/>
      <c r="R1769" s="130"/>
      <c r="S1769" s="130"/>
      <c r="T1769" s="130"/>
      <c r="U1769" s="130"/>
      <c r="V1769" s="130"/>
      <c r="W1769" s="130"/>
      <c r="X1769" s="130"/>
      <c r="Y1769" s="130"/>
      <c r="Z1769" s="130"/>
      <c r="AA1769" s="130"/>
      <c r="AB1769" s="130"/>
      <c r="AC1769" s="130"/>
      <c r="AD1769" s="130"/>
      <c r="AE1769" s="130"/>
      <c r="AF1769" s="130"/>
      <c r="AG1769" s="130"/>
      <c r="AH1769" s="130"/>
      <c r="AI1769" s="130"/>
      <c r="AJ1769" s="130"/>
      <c r="AK1769" s="130"/>
      <c r="AL1769" s="130"/>
      <c r="AM1769" s="130"/>
      <c r="AN1769" s="130"/>
      <c r="AO1769" s="130"/>
      <c r="AP1769" s="130"/>
      <c r="AQ1769" s="130"/>
      <c r="AR1769" s="130"/>
      <c r="AS1769" s="130"/>
      <c r="AT1769" s="130"/>
      <c r="AU1769" s="130"/>
      <c r="AV1769" s="130"/>
      <c r="AW1769" s="130"/>
      <c r="AX1769" s="131"/>
    </row>
    <row r="1770" spans="1:251" ht="12" customHeight="1">
      <c r="A1770" s="43"/>
      <c r="B1770" s="129"/>
      <c r="C1770" s="130"/>
      <c r="D1770" s="130"/>
      <c r="E1770" s="130"/>
      <c r="F1770" s="130"/>
      <c r="G1770" s="130"/>
      <c r="H1770" s="130"/>
      <c r="I1770" s="130"/>
      <c r="J1770" s="130"/>
      <c r="K1770" s="130"/>
      <c r="L1770" s="130"/>
      <c r="M1770" s="130"/>
      <c r="N1770" s="130"/>
      <c r="O1770" s="130"/>
      <c r="P1770" s="130"/>
      <c r="Q1770" s="130"/>
      <c r="R1770" s="130"/>
      <c r="S1770" s="130"/>
      <c r="T1770" s="130"/>
      <c r="U1770" s="130"/>
      <c r="V1770" s="130"/>
      <c r="W1770" s="130"/>
      <c r="X1770" s="130"/>
      <c r="Y1770" s="130"/>
      <c r="Z1770" s="130"/>
      <c r="AA1770" s="130"/>
      <c r="AB1770" s="130"/>
      <c r="AC1770" s="130"/>
      <c r="AD1770" s="130"/>
      <c r="AE1770" s="130"/>
      <c r="AF1770" s="130"/>
      <c r="AG1770" s="130"/>
      <c r="AH1770" s="130"/>
      <c r="AI1770" s="130"/>
      <c r="AJ1770" s="130"/>
      <c r="AK1770" s="130"/>
      <c r="AL1770" s="130"/>
      <c r="AM1770" s="130"/>
      <c r="AN1770" s="130"/>
      <c r="AO1770" s="130"/>
      <c r="AP1770" s="130"/>
      <c r="AQ1770" s="130"/>
      <c r="AR1770" s="130"/>
      <c r="AS1770" s="130"/>
      <c r="AT1770" s="130"/>
      <c r="AU1770" s="130"/>
      <c r="AV1770" s="130"/>
      <c r="AW1770" s="130"/>
      <c r="AX1770" s="131"/>
    </row>
    <row r="1771" spans="1:251" ht="12" customHeight="1">
      <c r="A1771" s="43"/>
      <c r="B1771" s="129"/>
      <c r="C1771" s="130"/>
      <c r="D1771" s="130"/>
      <c r="E1771" s="130"/>
      <c r="F1771" s="130"/>
      <c r="G1771" s="130"/>
      <c r="H1771" s="130"/>
      <c r="I1771" s="130"/>
      <c r="J1771" s="130"/>
      <c r="K1771" s="130"/>
      <c r="L1771" s="130"/>
      <c r="M1771" s="130"/>
      <c r="N1771" s="130"/>
      <c r="O1771" s="130"/>
      <c r="P1771" s="130"/>
      <c r="Q1771" s="130"/>
      <c r="R1771" s="130"/>
      <c r="S1771" s="130"/>
      <c r="T1771" s="130"/>
      <c r="U1771" s="130"/>
      <c r="V1771" s="130"/>
      <c r="W1771" s="130"/>
      <c r="X1771" s="130"/>
      <c r="Y1771" s="130"/>
      <c r="Z1771" s="130"/>
      <c r="AA1771" s="130"/>
      <c r="AB1771" s="130"/>
      <c r="AC1771" s="130"/>
      <c r="AD1771" s="130"/>
      <c r="AE1771" s="130"/>
      <c r="AF1771" s="130"/>
      <c r="AG1771" s="130"/>
      <c r="AH1771" s="130"/>
      <c r="AI1771" s="130"/>
      <c r="AJ1771" s="130"/>
      <c r="AK1771" s="130"/>
      <c r="AL1771" s="130"/>
      <c r="AM1771" s="130"/>
      <c r="AN1771" s="130"/>
      <c r="AO1771" s="130"/>
      <c r="AP1771" s="130"/>
      <c r="AQ1771" s="130"/>
      <c r="AR1771" s="130"/>
      <c r="AS1771" s="130"/>
      <c r="AT1771" s="130"/>
      <c r="AU1771" s="130"/>
      <c r="AV1771" s="130"/>
      <c r="AW1771" s="130"/>
      <c r="AX1771" s="131"/>
    </row>
    <row r="1772" spans="1:251" ht="15" thickBot="1">
      <c r="A1772" s="52"/>
      <c r="B1772" s="53"/>
      <c r="C1772" s="54"/>
      <c r="D1772" s="54"/>
      <c r="E1772" s="54"/>
      <c r="F1772" s="54"/>
      <c r="G1772" s="54"/>
      <c r="H1772" s="54"/>
      <c r="I1772" s="54"/>
      <c r="J1772" s="54"/>
      <c r="K1772" s="54"/>
      <c r="L1772" s="54"/>
      <c r="M1772" s="54"/>
      <c r="N1772" s="54"/>
      <c r="O1772" s="54"/>
      <c r="P1772" s="54"/>
      <c r="Q1772" s="54"/>
      <c r="R1772" s="54"/>
      <c r="S1772" s="54"/>
      <c r="T1772" s="54"/>
      <c r="U1772" s="54"/>
      <c r="V1772" s="54"/>
      <c r="W1772" s="54"/>
      <c r="X1772" s="54"/>
      <c r="Y1772" s="54"/>
      <c r="Z1772" s="54"/>
      <c r="AA1772" s="54"/>
      <c r="AB1772" s="54"/>
      <c r="AC1772" s="54"/>
      <c r="AD1772" s="54"/>
      <c r="AE1772" s="54"/>
      <c r="AF1772" s="54"/>
      <c r="AG1772" s="54"/>
      <c r="AH1772" s="54"/>
      <c r="AI1772" s="54"/>
      <c r="AJ1772" s="54"/>
      <c r="AK1772" s="54"/>
      <c r="AL1772" s="54"/>
      <c r="AM1772" s="54"/>
      <c r="AN1772" s="54"/>
      <c r="AO1772" s="54"/>
      <c r="AP1772" s="54"/>
      <c r="AQ1772" s="54"/>
      <c r="AR1772" s="54"/>
      <c r="AS1772" s="54"/>
      <c r="AT1772" s="54"/>
      <c r="AU1772" s="54"/>
      <c r="AV1772" s="54"/>
      <c r="AW1772" s="54"/>
      <c r="AX1772" s="55"/>
    </row>
    <row r="1773" spans="1:251">
      <c r="B1773" s="56"/>
    </row>
    <row r="1774" spans="1:251" ht="14.25">
      <c r="B1774" s="45" t="s">
        <v>247</v>
      </c>
      <c r="C1774" s="43"/>
      <c r="D1774" s="43"/>
      <c r="E1774" s="43"/>
      <c r="F1774" s="43"/>
      <c r="G1774" s="43"/>
      <c r="H1774" s="43"/>
      <c r="I1774" s="43"/>
      <c r="J1774" s="43"/>
      <c r="K1774" s="43"/>
      <c r="L1774" s="44"/>
      <c r="M1774" s="44"/>
      <c r="N1774" s="44"/>
      <c r="O1774" s="44"/>
      <c r="P1774" s="43"/>
      <c r="Q1774" s="43"/>
      <c r="R1774" s="43"/>
      <c r="S1774" s="43"/>
      <c r="T1774" s="43"/>
      <c r="U1774" s="43"/>
      <c r="V1774" s="45"/>
      <c r="W1774" s="45"/>
      <c r="X1774" s="45"/>
      <c r="Y1774" s="45"/>
      <c r="Z1774" s="45"/>
      <c r="AA1774" s="45"/>
      <c r="AB1774" s="45"/>
      <c r="AC1774" s="45"/>
      <c r="AD1774" s="45"/>
      <c r="AE1774" s="45"/>
      <c r="AF1774" s="45"/>
      <c r="AG1774" s="45"/>
      <c r="AH1774" s="45"/>
      <c r="AI1774" s="45"/>
      <c r="AJ1774" s="45"/>
      <c r="AK1774" s="45"/>
      <c r="AL1774" s="45"/>
      <c r="AM1774" s="45"/>
      <c r="AN1774" s="45"/>
      <c r="AO1774" s="45"/>
      <c r="AP1774" s="45"/>
      <c r="AQ1774" s="45"/>
      <c r="AR1774" s="45"/>
      <c r="AS1774" s="45"/>
      <c r="AT1774" s="45"/>
      <c r="AU1774" s="45"/>
      <c r="AV1774" s="45"/>
      <c r="AW1774" s="45"/>
      <c r="AX1774" s="45"/>
    </row>
    <row r="1775" spans="1:251" ht="15" thickBot="1">
      <c r="B1775" s="43"/>
      <c r="C1775" s="43"/>
      <c r="D1775" s="43"/>
      <c r="E1775" s="43"/>
      <c r="F1775" s="43"/>
      <c r="G1775" s="43"/>
      <c r="H1775" s="43"/>
      <c r="I1775" s="43"/>
      <c r="J1775" s="43"/>
      <c r="K1775" s="43"/>
      <c r="L1775" s="44"/>
      <c r="M1775" s="44"/>
      <c r="N1775" s="44"/>
      <c r="O1775" s="44"/>
      <c r="P1775" s="43"/>
      <c r="Q1775" s="43"/>
      <c r="R1775" s="43"/>
      <c r="S1775" s="43"/>
      <c r="T1775" s="43"/>
      <c r="U1775" s="43"/>
      <c r="V1775" s="45"/>
      <c r="W1775" s="45"/>
      <c r="X1775" s="45"/>
      <c r="Y1775" s="45"/>
      <c r="Z1775" s="45"/>
      <c r="AA1775" s="45"/>
      <c r="AB1775" s="45"/>
      <c r="AC1775" s="45"/>
      <c r="AD1775" s="45"/>
      <c r="AE1775" s="45"/>
      <c r="AF1775" s="45"/>
      <c r="AG1775" s="45"/>
      <c r="AH1775" s="45"/>
      <c r="AI1775" s="45"/>
      <c r="AJ1775" s="45"/>
      <c r="AK1775" s="45"/>
      <c r="AL1775" s="45"/>
      <c r="AM1775" s="45"/>
      <c r="AN1775" s="45"/>
      <c r="AO1775" s="45"/>
      <c r="AP1775" s="45"/>
      <c r="AQ1775" s="45"/>
      <c r="AR1775" s="45"/>
      <c r="AS1775" s="45"/>
      <c r="AT1775" s="45"/>
      <c r="AU1775" s="45"/>
      <c r="AV1775" s="45"/>
      <c r="AW1775" s="45"/>
      <c r="AX1775" s="57" t="s">
        <v>248</v>
      </c>
    </row>
    <row r="1776" spans="1:251" s="51" customFormat="1" ht="13.5" customHeight="1">
      <c r="A1776" s="43"/>
      <c r="B1776" s="132" t="s">
        <v>249</v>
      </c>
      <c r="C1776" s="133"/>
      <c r="D1776" s="133"/>
      <c r="E1776" s="133"/>
      <c r="F1776" s="133"/>
      <c r="G1776" s="133"/>
      <c r="H1776" s="133"/>
      <c r="I1776" s="133"/>
      <c r="J1776" s="133"/>
      <c r="K1776" s="133"/>
      <c r="L1776" s="133"/>
      <c r="M1776" s="133"/>
      <c r="N1776" s="133"/>
      <c r="O1776" s="133"/>
      <c r="P1776" s="133"/>
      <c r="Q1776" s="133"/>
      <c r="R1776" s="133"/>
      <c r="S1776" s="133"/>
      <c r="T1776" s="133"/>
      <c r="U1776" s="133"/>
      <c r="V1776" s="133"/>
      <c r="W1776" s="133"/>
      <c r="X1776" s="133"/>
      <c r="Y1776" s="133"/>
      <c r="Z1776" s="134"/>
      <c r="AA1776" s="138" t="s">
        <v>250</v>
      </c>
      <c r="AB1776" s="133"/>
      <c r="AC1776" s="133"/>
      <c r="AD1776" s="133"/>
      <c r="AE1776" s="133"/>
      <c r="AF1776" s="133"/>
      <c r="AG1776" s="133"/>
      <c r="AH1776" s="133"/>
      <c r="AI1776" s="134"/>
      <c r="AJ1776" s="138" t="s">
        <v>251</v>
      </c>
      <c r="AK1776" s="133"/>
      <c r="AL1776" s="133"/>
      <c r="AM1776" s="133"/>
      <c r="AN1776" s="133"/>
      <c r="AO1776" s="133"/>
      <c r="AP1776" s="133"/>
      <c r="AQ1776" s="133"/>
      <c r="AR1776" s="134"/>
      <c r="AS1776" s="138" t="s">
        <v>252</v>
      </c>
      <c r="AT1776" s="133"/>
      <c r="AU1776" s="133"/>
      <c r="AV1776" s="133"/>
      <c r="AW1776" s="133"/>
      <c r="AX1776" s="140"/>
      <c r="AY1776" s="37"/>
      <c r="AZ1776" s="37"/>
      <c r="BA1776" s="37"/>
      <c r="BB1776" s="37"/>
      <c r="BC1776" s="37"/>
      <c r="BD1776" s="37"/>
      <c r="BE1776" s="37"/>
      <c r="BF1776" s="37"/>
      <c r="BG1776" s="37"/>
      <c r="BH1776" s="37"/>
      <c r="BI1776" s="37"/>
      <c r="BJ1776" s="37"/>
      <c r="BK1776" s="37"/>
      <c r="BL1776" s="37"/>
      <c r="BM1776" s="37"/>
      <c r="BN1776" s="37"/>
      <c r="BO1776" s="37"/>
      <c r="BP1776" s="37"/>
      <c r="BQ1776" s="37"/>
      <c r="BR1776" s="37"/>
      <c r="BS1776" s="37"/>
      <c r="BT1776" s="37"/>
      <c r="BU1776" s="37"/>
      <c r="BV1776" s="37"/>
      <c r="BW1776" s="37"/>
      <c r="BX1776" s="37"/>
      <c r="BY1776" s="37"/>
      <c r="BZ1776" s="37"/>
      <c r="CA1776" s="37"/>
      <c r="CB1776" s="37"/>
      <c r="CC1776" s="37"/>
      <c r="CD1776" s="37"/>
      <c r="CE1776" s="37"/>
      <c r="CF1776" s="37"/>
      <c r="CG1776" s="37"/>
      <c r="CH1776" s="37"/>
      <c r="CI1776" s="37"/>
      <c r="CJ1776" s="37"/>
      <c r="CK1776" s="37"/>
      <c r="CL1776" s="37"/>
      <c r="CM1776" s="37"/>
      <c r="CN1776" s="37"/>
      <c r="CO1776" s="37"/>
      <c r="CP1776" s="37"/>
      <c r="CQ1776" s="37"/>
      <c r="CR1776" s="37"/>
      <c r="CS1776" s="37"/>
      <c r="CT1776" s="37"/>
      <c r="CU1776" s="37"/>
      <c r="CV1776" s="37"/>
      <c r="CW1776" s="37"/>
      <c r="CX1776" s="37"/>
      <c r="CY1776" s="37"/>
      <c r="CZ1776" s="37"/>
      <c r="DA1776" s="37"/>
      <c r="DB1776" s="37"/>
      <c r="DC1776" s="37"/>
      <c r="DD1776" s="37"/>
      <c r="DE1776" s="37"/>
      <c r="DF1776" s="37"/>
      <c r="DG1776" s="37"/>
      <c r="DH1776" s="37"/>
      <c r="DI1776" s="37"/>
      <c r="DJ1776" s="37"/>
      <c r="DK1776" s="37"/>
      <c r="DL1776" s="37"/>
      <c r="DM1776" s="37"/>
      <c r="DN1776" s="37"/>
      <c r="DO1776" s="37"/>
      <c r="DP1776" s="37"/>
      <c r="DQ1776" s="37"/>
      <c r="DR1776" s="37"/>
      <c r="DS1776" s="37"/>
      <c r="DT1776" s="37"/>
      <c r="DU1776" s="37"/>
      <c r="DV1776" s="37"/>
      <c r="DW1776" s="37"/>
      <c r="DX1776" s="37"/>
      <c r="DY1776" s="37"/>
      <c r="DZ1776" s="37"/>
      <c r="EA1776" s="37"/>
      <c r="EB1776" s="37"/>
      <c r="EC1776" s="37"/>
      <c r="ED1776" s="37"/>
      <c r="EE1776" s="37"/>
      <c r="EF1776" s="37"/>
      <c r="EG1776" s="37"/>
      <c r="EH1776" s="37"/>
      <c r="EI1776" s="37"/>
      <c r="EJ1776" s="37"/>
      <c r="EK1776" s="37"/>
      <c r="EL1776" s="37"/>
      <c r="EM1776" s="37"/>
      <c r="EN1776" s="37"/>
      <c r="EO1776" s="37"/>
      <c r="EP1776" s="37"/>
      <c r="EQ1776" s="37"/>
      <c r="ER1776" s="37"/>
      <c r="ES1776" s="37"/>
      <c r="ET1776" s="37"/>
      <c r="EU1776" s="37"/>
      <c r="EV1776" s="37"/>
      <c r="EW1776" s="37"/>
      <c r="EX1776" s="37"/>
      <c r="EY1776" s="37"/>
      <c r="EZ1776" s="37"/>
      <c r="FA1776" s="37"/>
      <c r="FB1776" s="37"/>
      <c r="FC1776" s="37"/>
      <c r="FD1776" s="37"/>
      <c r="FE1776" s="37"/>
      <c r="FF1776" s="37"/>
      <c r="FG1776" s="37"/>
      <c r="FH1776" s="37"/>
      <c r="FI1776" s="37"/>
      <c r="FJ1776" s="37"/>
      <c r="FK1776" s="37"/>
      <c r="FL1776" s="37"/>
      <c r="FM1776" s="37"/>
      <c r="FN1776" s="37"/>
      <c r="FO1776" s="37"/>
      <c r="FP1776" s="37"/>
      <c r="FQ1776" s="37"/>
      <c r="FR1776" s="37"/>
      <c r="FS1776" s="37"/>
      <c r="FT1776" s="37"/>
      <c r="FU1776" s="37"/>
      <c r="FV1776" s="37"/>
      <c r="FW1776" s="37"/>
      <c r="FX1776" s="37"/>
      <c r="FY1776" s="37"/>
      <c r="FZ1776" s="37"/>
      <c r="GA1776" s="37"/>
      <c r="GB1776" s="37"/>
      <c r="GC1776" s="37"/>
      <c r="GD1776" s="37"/>
      <c r="GE1776" s="37"/>
      <c r="GF1776" s="37"/>
      <c r="GG1776" s="37"/>
      <c r="GH1776" s="37"/>
      <c r="GI1776" s="37"/>
      <c r="GJ1776" s="37"/>
      <c r="GK1776" s="37"/>
      <c r="GL1776" s="37"/>
      <c r="GM1776" s="37"/>
      <c r="GN1776" s="37"/>
      <c r="GO1776" s="37"/>
      <c r="GP1776" s="37"/>
      <c r="GQ1776" s="37"/>
      <c r="GR1776" s="37"/>
      <c r="GS1776" s="37"/>
      <c r="GT1776" s="37"/>
      <c r="GU1776" s="37"/>
      <c r="GV1776" s="37"/>
      <c r="GW1776" s="37"/>
      <c r="GX1776" s="37"/>
      <c r="GY1776" s="37"/>
      <c r="GZ1776" s="37"/>
      <c r="HA1776" s="37"/>
      <c r="HB1776" s="37"/>
      <c r="HC1776" s="37"/>
      <c r="HD1776" s="37"/>
      <c r="HE1776" s="37"/>
      <c r="HF1776" s="37"/>
      <c r="HG1776" s="37"/>
      <c r="HH1776" s="37"/>
      <c r="HI1776" s="37"/>
      <c r="HJ1776" s="37"/>
      <c r="HK1776" s="37"/>
      <c r="HL1776" s="37"/>
      <c r="HM1776" s="37"/>
      <c r="HN1776" s="37"/>
      <c r="HO1776" s="37"/>
      <c r="HP1776" s="37"/>
      <c r="HQ1776" s="37"/>
      <c r="HR1776" s="37"/>
      <c r="HS1776" s="37"/>
      <c r="HT1776" s="37"/>
      <c r="HU1776" s="37"/>
      <c r="HV1776" s="37"/>
      <c r="HW1776" s="37"/>
      <c r="HX1776" s="37"/>
      <c r="HY1776" s="37"/>
      <c r="HZ1776" s="37"/>
      <c r="IA1776" s="37"/>
      <c r="IB1776" s="37"/>
      <c r="IC1776" s="37"/>
      <c r="ID1776" s="37"/>
      <c r="IE1776" s="37"/>
      <c r="IF1776" s="37"/>
      <c r="IG1776" s="37"/>
      <c r="IH1776" s="37"/>
      <c r="II1776" s="37"/>
      <c r="IJ1776" s="37"/>
      <c r="IK1776" s="37"/>
      <c r="IL1776" s="37"/>
      <c r="IM1776" s="37"/>
      <c r="IN1776" s="37"/>
      <c r="IO1776" s="37"/>
      <c r="IP1776" s="37"/>
      <c r="IQ1776" s="37"/>
    </row>
    <row r="1777" spans="1:251" s="51" customFormat="1" ht="13.5">
      <c r="A1777" s="43"/>
      <c r="B1777" s="135"/>
      <c r="C1777" s="136"/>
      <c r="D1777" s="136"/>
      <c r="E1777" s="136"/>
      <c r="F1777" s="136"/>
      <c r="G1777" s="136"/>
      <c r="H1777" s="136"/>
      <c r="I1777" s="136"/>
      <c r="J1777" s="136"/>
      <c r="K1777" s="136"/>
      <c r="L1777" s="136"/>
      <c r="M1777" s="136"/>
      <c r="N1777" s="136"/>
      <c r="O1777" s="136"/>
      <c r="P1777" s="136"/>
      <c r="Q1777" s="136"/>
      <c r="R1777" s="136"/>
      <c r="S1777" s="136"/>
      <c r="T1777" s="136"/>
      <c r="U1777" s="136"/>
      <c r="V1777" s="136"/>
      <c r="W1777" s="136"/>
      <c r="X1777" s="136"/>
      <c r="Y1777" s="136"/>
      <c r="Z1777" s="137"/>
      <c r="AA1777" s="139"/>
      <c r="AB1777" s="136"/>
      <c r="AC1777" s="136"/>
      <c r="AD1777" s="136"/>
      <c r="AE1777" s="136"/>
      <c r="AF1777" s="136"/>
      <c r="AG1777" s="136"/>
      <c r="AH1777" s="136"/>
      <c r="AI1777" s="137"/>
      <c r="AJ1777" s="139"/>
      <c r="AK1777" s="136"/>
      <c r="AL1777" s="136"/>
      <c r="AM1777" s="136"/>
      <c r="AN1777" s="136"/>
      <c r="AO1777" s="136"/>
      <c r="AP1777" s="136"/>
      <c r="AQ1777" s="136"/>
      <c r="AR1777" s="137"/>
      <c r="AS1777" s="139"/>
      <c r="AT1777" s="136"/>
      <c r="AU1777" s="136"/>
      <c r="AV1777" s="136"/>
      <c r="AW1777" s="136"/>
      <c r="AX1777" s="141"/>
      <c r="AY1777" s="37"/>
      <c r="AZ1777" s="37"/>
      <c r="BA1777" s="37"/>
      <c r="BB1777" s="58"/>
      <c r="BC1777" s="59"/>
      <c r="BE1777" s="37"/>
      <c r="BF1777" s="37"/>
      <c r="BG1777" s="37"/>
      <c r="BH1777" s="37"/>
      <c r="BI1777" s="37"/>
      <c r="BJ1777" s="37"/>
      <c r="BK1777" s="37"/>
      <c r="BL1777" s="37"/>
      <c r="BM1777" s="37"/>
      <c r="BN1777" s="37"/>
      <c r="BO1777" s="37"/>
      <c r="BP1777" s="37"/>
      <c r="BQ1777" s="37"/>
      <c r="BR1777" s="37"/>
      <c r="BS1777" s="37"/>
      <c r="BT1777" s="37"/>
      <c r="BU1777" s="37"/>
      <c r="BV1777" s="37"/>
      <c r="BW1777" s="37"/>
      <c r="BX1777" s="37"/>
      <c r="BY1777" s="37"/>
      <c r="BZ1777" s="37"/>
      <c r="CA1777" s="37"/>
      <c r="CB1777" s="37"/>
      <c r="CC1777" s="37"/>
      <c r="CD1777" s="37"/>
      <c r="CE1777" s="37"/>
      <c r="CF1777" s="37"/>
      <c r="CG1777" s="37"/>
      <c r="CH1777" s="37"/>
      <c r="CI1777" s="37"/>
      <c r="CJ1777" s="37"/>
      <c r="CK1777" s="37"/>
      <c r="CL1777" s="37"/>
      <c r="CM1777" s="37"/>
      <c r="CN1777" s="37"/>
      <c r="CO1777" s="37"/>
      <c r="CP1777" s="37"/>
      <c r="CQ1777" s="37"/>
      <c r="CR1777" s="37"/>
      <c r="CS1777" s="37"/>
      <c r="CT1777" s="37"/>
      <c r="CU1777" s="37"/>
      <c r="CV1777" s="37"/>
      <c r="CW1777" s="37"/>
      <c r="CX1777" s="37"/>
      <c r="CY1777" s="37"/>
      <c r="CZ1777" s="37"/>
      <c r="DA1777" s="37"/>
      <c r="DB1777" s="37"/>
      <c r="DC1777" s="37"/>
      <c r="DD1777" s="37"/>
      <c r="DE1777" s="37"/>
      <c r="DF1777" s="37"/>
      <c r="DG1777" s="37"/>
      <c r="DH1777" s="37"/>
      <c r="DI1777" s="37"/>
      <c r="DJ1777" s="37"/>
      <c r="DK1777" s="37"/>
      <c r="DL1777" s="37"/>
      <c r="DM1777" s="37"/>
      <c r="DN1777" s="37"/>
      <c r="DO1777" s="37"/>
      <c r="DP1777" s="37"/>
      <c r="DQ1777" s="37"/>
      <c r="DR1777" s="37"/>
      <c r="DS1777" s="37"/>
      <c r="DT1777" s="37"/>
      <c r="DU1777" s="37"/>
      <c r="DV1777" s="37"/>
      <c r="DW1777" s="37"/>
      <c r="DX1777" s="37"/>
      <c r="DY1777" s="37"/>
      <c r="DZ1777" s="37"/>
      <c r="EA1777" s="37"/>
      <c r="EB1777" s="37"/>
      <c r="EC1777" s="37"/>
      <c r="ED1777" s="37"/>
      <c r="EE1777" s="37"/>
      <c r="EF1777" s="37"/>
      <c r="EG1777" s="37"/>
      <c r="EH1777" s="37"/>
      <c r="EI1777" s="37"/>
      <c r="EJ1777" s="37"/>
      <c r="EK1777" s="37"/>
      <c r="EL1777" s="37"/>
      <c r="EM1777" s="37"/>
      <c r="EN1777" s="37"/>
      <c r="EO1777" s="37"/>
      <c r="EP1777" s="37"/>
      <c r="EQ1777" s="37"/>
      <c r="ER1777" s="37"/>
      <c r="ES1777" s="37"/>
      <c r="ET1777" s="37"/>
      <c r="EU1777" s="37"/>
      <c r="EV1777" s="37"/>
      <c r="EW1777" s="37"/>
      <c r="EX1777" s="37"/>
      <c r="EY1777" s="37"/>
      <c r="EZ1777" s="37"/>
      <c r="FA1777" s="37"/>
      <c r="FB1777" s="37"/>
      <c r="FC1777" s="37"/>
      <c r="FD1777" s="37"/>
      <c r="FE1777" s="37"/>
      <c r="FF1777" s="37"/>
      <c r="FG1777" s="37"/>
      <c r="FH1777" s="37"/>
      <c r="FI1777" s="37"/>
      <c r="FJ1777" s="37"/>
      <c r="FK1777" s="37"/>
      <c r="FL1777" s="37"/>
      <c r="FM1777" s="37"/>
      <c r="FN1777" s="37"/>
      <c r="FO1777" s="37"/>
      <c r="FP1777" s="37"/>
      <c r="FQ1777" s="37"/>
      <c r="FR1777" s="37"/>
      <c r="FS1777" s="37"/>
      <c r="FT1777" s="37"/>
      <c r="FU1777" s="37"/>
      <c r="FV1777" s="37"/>
      <c r="FW1777" s="37"/>
      <c r="FX1777" s="37"/>
      <c r="FY1777" s="37"/>
      <c r="FZ1777" s="37"/>
      <c r="GA1777" s="37"/>
      <c r="GB1777" s="37"/>
      <c r="GC1777" s="37"/>
      <c r="GD1777" s="37"/>
      <c r="GE1777" s="37"/>
      <c r="GF1777" s="37"/>
      <c r="GG1777" s="37"/>
      <c r="GH1777" s="37"/>
      <c r="GI1777" s="37"/>
      <c r="GJ1777" s="37"/>
      <c r="GK1777" s="37"/>
      <c r="GL1777" s="37"/>
      <c r="GM1777" s="37"/>
      <c r="GN1777" s="37"/>
      <c r="GO1777" s="37"/>
      <c r="GP1777" s="37"/>
      <c r="GQ1777" s="37"/>
      <c r="GR1777" s="37"/>
      <c r="GS1777" s="37"/>
      <c r="GT1777" s="37"/>
      <c r="GU1777" s="37"/>
      <c r="GV1777" s="37"/>
      <c r="GW1777" s="37"/>
      <c r="GX1777" s="37"/>
      <c r="GY1777" s="37"/>
      <c r="GZ1777" s="37"/>
      <c r="HA1777" s="37"/>
      <c r="HB1777" s="37"/>
      <c r="HC1777" s="37"/>
      <c r="HD1777" s="37"/>
      <c r="HE1777" s="37"/>
      <c r="HF1777" s="37"/>
      <c r="HG1777" s="37"/>
      <c r="HH1777" s="37"/>
      <c r="HI1777" s="37"/>
      <c r="HJ1777" s="37"/>
      <c r="HK1777" s="37"/>
      <c r="HL1777" s="37"/>
      <c r="HM1777" s="37"/>
      <c r="HN1777" s="37"/>
      <c r="HO1777" s="37"/>
      <c r="HP1777" s="37"/>
      <c r="HQ1777" s="37"/>
      <c r="HR1777" s="37"/>
      <c r="HS1777" s="37"/>
      <c r="HT1777" s="37"/>
      <c r="HU1777" s="37"/>
      <c r="HV1777" s="37"/>
      <c r="HW1777" s="37"/>
      <c r="HX1777" s="37"/>
      <c r="HY1777" s="37"/>
      <c r="HZ1777" s="37"/>
      <c r="IA1777" s="37"/>
      <c r="IB1777" s="37"/>
      <c r="IC1777" s="37"/>
      <c r="ID1777" s="37"/>
      <c r="IE1777" s="37"/>
      <c r="IF1777" s="37"/>
      <c r="IG1777" s="37"/>
      <c r="IH1777" s="37"/>
      <c r="II1777" s="37"/>
      <c r="IJ1777" s="37"/>
      <c r="IK1777" s="37"/>
      <c r="IL1777" s="37"/>
      <c r="IM1777" s="37"/>
      <c r="IN1777" s="37"/>
      <c r="IO1777" s="37"/>
      <c r="IP1777" s="37"/>
      <c r="IQ1777" s="37"/>
    </row>
    <row r="1778" spans="1:251" s="51" customFormat="1" ht="18.75" customHeight="1">
      <c r="A1778" s="43"/>
      <c r="B1778" s="60"/>
      <c r="C1778" s="104" t="s">
        <v>585</v>
      </c>
      <c r="D1778" s="105"/>
      <c r="E1778" s="105"/>
      <c r="F1778" s="105"/>
      <c r="G1778" s="105"/>
      <c r="H1778" s="105"/>
      <c r="I1778" s="105"/>
      <c r="J1778" s="105"/>
      <c r="K1778" s="105"/>
      <c r="L1778" s="105"/>
      <c r="M1778" s="105"/>
      <c r="N1778" s="105"/>
      <c r="O1778" s="105"/>
      <c r="P1778" s="105"/>
      <c r="Q1778" s="105"/>
      <c r="R1778" s="105"/>
      <c r="S1778" s="105"/>
      <c r="T1778" s="105"/>
      <c r="U1778" s="105"/>
      <c r="V1778" s="105"/>
      <c r="W1778" s="105"/>
      <c r="X1778" s="105"/>
      <c r="Y1778" s="105"/>
      <c r="Z1778" s="106"/>
      <c r="AA1778" s="107">
        <v>150661</v>
      </c>
      <c r="AB1778" s="108"/>
      <c r="AC1778" s="108"/>
      <c r="AD1778" s="108"/>
      <c r="AE1778" s="108"/>
      <c r="AF1778" s="108"/>
      <c r="AG1778" s="108"/>
      <c r="AH1778" s="108"/>
      <c r="AI1778" s="109"/>
      <c r="AJ1778" s="107">
        <v>165184</v>
      </c>
      <c r="AK1778" s="108"/>
      <c r="AL1778" s="108"/>
      <c r="AM1778" s="108"/>
      <c r="AN1778" s="108"/>
      <c r="AO1778" s="108"/>
      <c r="AP1778" s="108"/>
      <c r="AQ1778" s="108"/>
      <c r="AR1778" s="109"/>
      <c r="AS1778" s="110"/>
      <c r="AT1778" s="111"/>
      <c r="AU1778" s="111"/>
      <c r="AV1778" s="111"/>
      <c r="AW1778" s="111"/>
      <c r="AX1778" s="112"/>
      <c r="AY1778" s="37"/>
      <c r="AZ1778" s="37"/>
      <c r="BA1778" s="37"/>
      <c r="BB1778" s="37"/>
      <c r="BC1778" s="37"/>
      <c r="BD1778" s="37"/>
      <c r="BE1778" s="37"/>
      <c r="BF1778" s="37"/>
      <c r="BG1778" s="37"/>
      <c r="BH1778" s="37"/>
      <c r="BI1778" s="37"/>
      <c r="BJ1778" s="37"/>
      <c r="BK1778" s="37"/>
      <c r="BL1778" s="37"/>
      <c r="BM1778" s="37"/>
      <c r="BN1778" s="37"/>
      <c r="BO1778" s="37"/>
      <c r="BP1778" s="37"/>
      <c r="BQ1778" s="37"/>
      <c r="BR1778" s="37"/>
      <c r="BS1778" s="37"/>
      <c r="BT1778" s="37"/>
      <c r="BU1778" s="37"/>
      <c r="BV1778" s="37"/>
      <c r="BW1778" s="37"/>
      <c r="BX1778" s="37"/>
      <c r="BY1778" s="37"/>
      <c r="BZ1778" s="37"/>
      <c r="CA1778" s="37"/>
      <c r="CB1778" s="37"/>
      <c r="CC1778" s="37"/>
      <c r="CD1778" s="37"/>
      <c r="CE1778" s="37"/>
      <c r="CF1778" s="37"/>
      <c r="CG1778" s="37"/>
      <c r="CH1778" s="37"/>
      <c r="CI1778" s="37"/>
      <c r="CJ1778" s="37"/>
      <c r="CK1778" s="37"/>
      <c r="CL1778" s="37"/>
      <c r="CM1778" s="37"/>
      <c r="CN1778" s="37"/>
      <c r="CO1778" s="37"/>
      <c r="CP1778" s="37"/>
      <c r="CQ1778" s="37"/>
      <c r="CR1778" s="37"/>
      <c r="CS1778" s="37"/>
      <c r="CT1778" s="37"/>
      <c r="CU1778" s="37"/>
      <c r="CV1778" s="37"/>
      <c r="CW1778" s="37"/>
      <c r="CX1778" s="37"/>
      <c r="CY1778" s="37"/>
      <c r="CZ1778" s="37"/>
      <c r="DA1778" s="37"/>
      <c r="DB1778" s="37"/>
      <c r="DC1778" s="37"/>
      <c r="DD1778" s="37"/>
      <c r="DE1778" s="37"/>
      <c r="DF1778" s="37"/>
      <c r="DG1778" s="37"/>
      <c r="DH1778" s="37"/>
      <c r="DI1778" s="37"/>
      <c r="DJ1778" s="37"/>
      <c r="DK1778" s="37"/>
      <c r="DL1778" s="37"/>
      <c r="DM1778" s="37"/>
      <c r="DN1778" s="37"/>
      <c r="DO1778" s="37"/>
      <c r="DP1778" s="37"/>
      <c r="DQ1778" s="37"/>
      <c r="DR1778" s="37"/>
      <c r="DS1778" s="37"/>
      <c r="DT1778" s="37"/>
      <c r="DU1778" s="37"/>
      <c r="DV1778" s="37"/>
      <c r="DW1778" s="37"/>
      <c r="DX1778" s="37"/>
      <c r="DY1778" s="37"/>
      <c r="DZ1778" s="37"/>
      <c r="EA1778" s="37"/>
      <c r="EB1778" s="37"/>
      <c r="EC1778" s="37"/>
      <c r="ED1778" s="37"/>
      <c r="EE1778" s="37"/>
      <c r="EF1778" s="37"/>
      <c r="EG1778" s="37"/>
      <c r="EH1778" s="37"/>
      <c r="EI1778" s="37"/>
      <c r="EJ1778" s="37"/>
      <c r="EK1778" s="37"/>
      <c r="EL1778" s="37"/>
      <c r="EM1778" s="37"/>
      <c r="EN1778" s="37"/>
      <c r="EO1778" s="37"/>
      <c r="EP1778" s="37"/>
      <c r="EQ1778" s="37"/>
      <c r="ER1778" s="37"/>
      <c r="ES1778" s="37"/>
      <c r="ET1778" s="37"/>
      <c r="EU1778" s="37"/>
      <c r="EV1778" s="37"/>
      <c r="EW1778" s="37"/>
      <c r="EX1778" s="37"/>
      <c r="EY1778" s="37"/>
      <c r="EZ1778" s="37"/>
      <c r="FA1778" s="37"/>
      <c r="FB1778" s="37"/>
      <c r="FC1778" s="37"/>
      <c r="FD1778" s="37"/>
      <c r="FE1778" s="37"/>
      <c r="FF1778" s="37"/>
      <c r="FG1778" s="37"/>
      <c r="FH1778" s="37"/>
      <c r="FI1778" s="37"/>
      <c r="FJ1778" s="37"/>
      <c r="FK1778" s="37"/>
      <c r="FL1778" s="37"/>
      <c r="FM1778" s="37"/>
      <c r="FN1778" s="37"/>
      <c r="FO1778" s="37"/>
      <c r="FP1778" s="37"/>
      <c r="FQ1778" s="37"/>
      <c r="FR1778" s="37"/>
      <c r="FS1778" s="37"/>
      <c r="FT1778" s="37"/>
      <c r="FU1778" s="37"/>
      <c r="FV1778" s="37"/>
      <c r="FW1778" s="37"/>
      <c r="FX1778" s="37"/>
      <c r="FY1778" s="37"/>
      <c r="FZ1778" s="37"/>
      <c r="GA1778" s="37"/>
      <c r="GB1778" s="37"/>
      <c r="GC1778" s="37"/>
      <c r="GD1778" s="37"/>
      <c r="GE1778" s="37"/>
      <c r="GF1778" s="37"/>
      <c r="GG1778" s="37"/>
      <c r="GH1778" s="37"/>
      <c r="GI1778" s="37"/>
      <c r="GJ1778" s="37"/>
      <c r="GK1778" s="37"/>
      <c r="GL1778" s="37"/>
      <c r="GM1778" s="37"/>
      <c r="GN1778" s="37"/>
      <c r="GO1778" s="37"/>
      <c r="GP1778" s="37"/>
      <c r="GQ1778" s="37"/>
      <c r="GR1778" s="37"/>
      <c r="GS1778" s="37"/>
      <c r="GT1778" s="37"/>
      <c r="GU1778" s="37"/>
      <c r="GV1778" s="37"/>
      <c r="GW1778" s="37"/>
      <c r="GX1778" s="37"/>
      <c r="GY1778" s="37"/>
      <c r="GZ1778" s="37"/>
      <c r="HA1778" s="37"/>
      <c r="HB1778" s="37"/>
      <c r="HC1778" s="37"/>
      <c r="HD1778" s="37"/>
      <c r="HE1778" s="37"/>
      <c r="HF1778" s="37"/>
      <c r="HG1778" s="37"/>
      <c r="HH1778" s="37"/>
      <c r="HI1778" s="37"/>
      <c r="HJ1778" s="37"/>
      <c r="HK1778" s="37"/>
      <c r="HL1778" s="37"/>
      <c r="HM1778" s="37"/>
      <c r="HN1778" s="37"/>
      <c r="HO1778" s="37"/>
      <c r="HP1778" s="37"/>
      <c r="HQ1778" s="37"/>
      <c r="HR1778" s="37"/>
      <c r="HS1778" s="37"/>
      <c r="HT1778" s="37"/>
      <c r="HU1778" s="37"/>
      <c r="HV1778" s="37"/>
      <c r="HW1778" s="37"/>
      <c r="HX1778" s="37"/>
      <c r="HY1778" s="37"/>
      <c r="HZ1778" s="37"/>
      <c r="IA1778" s="37"/>
      <c r="IB1778" s="37"/>
      <c r="IC1778" s="37"/>
      <c r="ID1778" s="37"/>
      <c r="IE1778" s="37"/>
      <c r="IF1778" s="37"/>
      <c r="IG1778" s="37"/>
      <c r="IH1778" s="37"/>
      <c r="II1778" s="37"/>
      <c r="IJ1778" s="37"/>
      <c r="IK1778" s="37"/>
      <c r="IL1778" s="37"/>
      <c r="IM1778" s="37"/>
      <c r="IN1778" s="37"/>
      <c r="IO1778" s="37"/>
      <c r="IP1778" s="37"/>
      <c r="IQ1778" s="37"/>
    </row>
    <row r="1779" spans="1:251" s="51" customFormat="1" ht="18.75" customHeight="1">
      <c r="A1779" s="43"/>
      <c r="B1779" s="60"/>
      <c r="C1779" s="104" t="s">
        <v>586</v>
      </c>
      <c r="D1779" s="105"/>
      <c r="E1779" s="105"/>
      <c r="F1779" s="105"/>
      <c r="G1779" s="105"/>
      <c r="H1779" s="105"/>
      <c r="I1779" s="105"/>
      <c r="J1779" s="105"/>
      <c r="K1779" s="105"/>
      <c r="L1779" s="105"/>
      <c r="M1779" s="105"/>
      <c r="N1779" s="105"/>
      <c r="O1779" s="105"/>
      <c r="P1779" s="105"/>
      <c r="Q1779" s="105"/>
      <c r="R1779" s="105"/>
      <c r="S1779" s="105"/>
      <c r="T1779" s="105"/>
      <c r="U1779" s="105"/>
      <c r="V1779" s="105"/>
      <c r="W1779" s="105"/>
      <c r="X1779" s="105"/>
      <c r="Y1779" s="105"/>
      <c r="Z1779" s="106"/>
      <c r="AA1779" s="107">
        <v>199</v>
      </c>
      <c r="AB1779" s="108"/>
      <c r="AC1779" s="108"/>
      <c r="AD1779" s="108"/>
      <c r="AE1779" s="108"/>
      <c r="AF1779" s="108"/>
      <c r="AG1779" s="108"/>
      <c r="AH1779" s="108"/>
      <c r="AI1779" s="109"/>
      <c r="AJ1779" s="107">
        <v>0</v>
      </c>
      <c r="AK1779" s="108"/>
      <c r="AL1779" s="108"/>
      <c r="AM1779" s="108"/>
      <c r="AN1779" s="108"/>
      <c r="AO1779" s="108"/>
      <c r="AP1779" s="108"/>
      <c r="AQ1779" s="108"/>
      <c r="AR1779" s="109"/>
      <c r="AS1779" s="110"/>
      <c r="AT1779" s="111"/>
      <c r="AU1779" s="111"/>
      <c r="AV1779" s="111"/>
      <c r="AW1779" s="111"/>
      <c r="AX1779" s="112"/>
      <c r="AY1779" s="37"/>
      <c r="AZ1779" s="37"/>
      <c r="BA1779" s="37"/>
      <c r="BB1779" s="37"/>
      <c r="BC1779" s="37"/>
      <c r="BD1779" s="37"/>
      <c r="BE1779" s="37"/>
      <c r="BF1779" s="37"/>
      <c r="BG1779" s="37"/>
      <c r="BH1779" s="37"/>
      <c r="BI1779" s="37"/>
      <c r="BJ1779" s="37"/>
      <c r="BK1779" s="37"/>
      <c r="BL1779" s="37"/>
      <c r="BM1779" s="37"/>
      <c r="BN1779" s="37"/>
      <c r="BO1779" s="37"/>
      <c r="BP1779" s="37"/>
      <c r="BQ1779" s="37"/>
      <c r="BR1779" s="37"/>
      <c r="BS1779" s="37"/>
      <c r="BT1779" s="37"/>
      <c r="BU1779" s="37"/>
      <c r="BV1779" s="37"/>
      <c r="BW1779" s="37"/>
      <c r="BX1779" s="37"/>
      <c r="BY1779" s="37"/>
      <c r="BZ1779" s="37"/>
      <c r="CA1779" s="37"/>
      <c r="CB1779" s="37"/>
      <c r="CC1779" s="37"/>
      <c r="CD1779" s="37"/>
      <c r="CE1779" s="37"/>
      <c r="CF1779" s="37"/>
      <c r="CG1779" s="37"/>
      <c r="CH1779" s="37"/>
      <c r="CI1779" s="37"/>
      <c r="CJ1779" s="37"/>
      <c r="CK1779" s="37"/>
      <c r="CL1779" s="37"/>
      <c r="CM1779" s="37"/>
      <c r="CN1779" s="37"/>
      <c r="CO1779" s="37"/>
      <c r="CP1779" s="37"/>
      <c r="CQ1779" s="37"/>
      <c r="CR1779" s="37"/>
      <c r="CS1779" s="37"/>
      <c r="CT1779" s="37"/>
      <c r="CU1779" s="37"/>
      <c r="CV1779" s="37"/>
      <c r="CW1779" s="37"/>
      <c r="CX1779" s="37"/>
      <c r="CY1779" s="37"/>
      <c r="CZ1779" s="37"/>
      <c r="DA1779" s="37"/>
      <c r="DB1779" s="37"/>
      <c r="DC1779" s="37"/>
      <c r="DD1779" s="37"/>
      <c r="DE1779" s="37"/>
      <c r="DF1779" s="37"/>
      <c r="DG1779" s="37"/>
      <c r="DH1779" s="37"/>
      <c r="DI1779" s="37"/>
      <c r="DJ1779" s="37"/>
      <c r="DK1779" s="37"/>
      <c r="DL1779" s="37"/>
      <c r="DM1779" s="37"/>
      <c r="DN1779" s="37"/>
      <c r="DO1779" s="37"/>
      <c r="DP1779" s="37"/>
      <c r="DQ1779" s="37"/>
      <c r="DR1779" s="37"/>
      <c r="DS1779" s="37"/>
      <c r="DT1779" s="37"/>
      <c r="DU1779" s="37"/>
      <c r="DV1779" s="37"/>
      <c r="DW1779" s="37"/>
      <c r="DX1779" s="37"/>
      <c r="DY1779" s="37"/>
      <c r="DZ1779" s="37"/>
      <c r="EA1779" s="37"/>
      <c r="EB1779" s="37"/>
      <c r="EC1779" s="37"/>
      <c r="ED1779" s="37"/>
      <c r="EE1779" s="37"/>
      <c r="EF1779" s="37"/>
      <c r="EG1779" s="37"/>
      <c r="EH1779" s="37"/>
      <c r="EI1779" s="37"/>
      <c r="EJ1779" s="37"/>
      <c r="EK1779" s="37"/>
      <c r="EL1779" s="37"/>
      <c r="EM1779" s="37"/>
      <c r="EN1779" s="37"/>
      <c r="EO1779" s="37"/>
      <c r="EP1779" s="37"/>
      <c r="EQ1779" s="37"/>
      <c r="ER1779" s="37"/>
      <c r="ES1779" s="37"/>
      <c r="ET1779" s="37"/>
      <c r="EU1779" s="37"/>
      <c r="EV1779" s="37"/>
      <c r="EW1779" s="37"/>
      <c r="EX1779" s="37"/>
      <c r="EY1779" s="37"/>
      <c r="EZ1779" s="37"/>
      <c r="FA1779" s="37"/>
      <c r="FB1779" s="37"/>
      <c r="FC1779" s="37"/>
      <c r="FD1779" s="37"/>
      <c r="FE1779" s="37"/>
      <c r="FF1779" s="37"/>
      <c r="FG1779" s="37"/>
      <c r="FH1779" s="37"/>
      <c r="FI1779" s="37"/>
      <c r="FJ1779" s="37"/>
      <c r="FK1779" s="37"/>
      <c r="FL1779" s="37"/>
      <c r="FM1779" s="37"/>
      <c r="FN1779" s="37"/>
      <c r="FO1779" s="37"/>
      <c r="FP1779" s="37"/>
      <c r="FQ1779" s="37"/>
      <c r="FR1779" s="37"/>
      <c r="FS1779" s="37"/>
      <c r="FT1779" s="37"/>
      <c r="FU1779" s="37"/>
      <c r="FV1779" s="37"/>
      <c r="FW1779" s="37"/>
      <c r="FX1779" s="37"/>
      <c r="FY1779" s="37"/>
      <c r="FZ1779" s="37"/>
      <c r="GA1779" s="37"/>
      <c r="GB1779" s="37"/>
      <c r="GC1779" s="37"/>
      <c r="GD1779" s="37"/>
      <c r="GE1779" s="37"/>
      <c r="GF1779" s="37"/>
      <c r="GG1779" s="37"/>
      <c r="GH1779" s="37"/>
      <c r="GI1779" s="37"/>
      <c r="GJ1779" s="37"/>
      <c r="GK1779" s="37"/>
      <c r="GL1779" s="37"/>
      <c r="GM1779" s="37"/>
      <c r="GN1779" s="37"/>
      <c r="GO1779" s="37"/>
      <c r="GP1779" s="37"/>
      <c r="GQ1779" s="37"/>
      <c r="GR1779" s="37"/>
      <c r="GS1779" s="37"/>
      <c r="GT1779" s="37"/>
      <c r="GU1779" s="37"/>
      <c r="GV1779" s="37"/>
      <c r="GW1779" s="37"/>
      <c r="GX1779" s="37"/>
      <c r="GY1779" s="37"/>
      <c r="GZ1779" s="37"/>
      <c r="HA1779" s="37"/>
      <c r="HB1779" s="37"/>
      <c r="HC1779" s="37"/>
      <c r="HD1779" s="37"/>
      <c r="HE1779" s="37"/>
      <c r="HF1779" s="37"/>
      <c r="HG1779" s="37"/>
      <c r="HH1779" s="37"/>
      <c r="HI1779" s="37"/>
      <c r="HJ1779" s="37"/>
      <c r="HK1779" s="37"/>
      <c r="HL1779" s="37"/>
      <c r="HM1779" s="37"/>
      <c r="HN1779" s="37"/>
      <c r="HO1779" s="37"/>
      <c r="HP1779" s="37"/>
      <c r="HQ1779" s="37"/>
      <c r="HR1779" s="37"/>
      <c r="HS1779" s="37"/>
      <c r="HT1779" s="37"/>
      <c r="HU1779" s="37"/>
      <c r="HV1779" s="37"/>
      <c r="HW1779" s="37"/>
      <c r="HX1779" s="37"/>
      <c r="HY1779" s="37"/>
      <c r="HZ1779" s="37"/>
      <c r="IA1779" s="37"/>
      <c r="IB1779" s="37"/>
      <c r="IC1779" s="37"/>
      <c r="ID1779" s="37"/>
      <c r="IE1779" s="37"/>
      <c r="IF1779" s="37"/>
      <c r="IG1779" s="37"/>
      <c r="IH1779" s="37"/>
      <c r="II1779" s="37"/>
      <c r="IJ1779" s="37"/>
      <c r="IK1779" s="37"/>
      <c r="IL1779" s="37"/>
      <c r="IM1779" s="37"/>
      <c r="IN1779" s="37"/>
      <c r="IO1779" s="37"/>
      <c r="IP1779" s="37"/>
      <c r="IQ1779" s="37"/>
    </row>
    <row r="1780" spans="1:251" s="51" customFormat="1" ht="18.75" customHeight="1" thickBot="1">
      <c r="A1780" s="52"/>
      <c r="B1780" s="113" t="s">
        <v>253</v>
      </c>
      <c r="C1780" s="114"/>
      <c r="D1780" s="114"/>
      <c r="E1780" s="114"/>
      <c r="F1780" s="114"/>
      <c r="G1780" s="114"/>
      <c r="H1780" s="114"/>
      <c r="I1780" s="114"/>
      <c r="J1780" s="114"/>
      <c r="K1780" s="114"/>
      <c r="L1780" s="114"/>
      <c r="M1780" s="114"/>
      <c r="N1780" s="114"/>
      <c r="O1780" s="114"/>
      <c r="P1780" s="114"/>
      <c r="Q1780" s="114"/>
      <c r="R1780" s="114"/>
      <c r="S1780" s="114"/>
      <c r="T1780" s="114"/>
      <c r="U1780" s="114"/>
      <c r="V1780" s="114"/>
      <c r="W1780" s="114"/>
      <c r="X1780" s="114"/>
      <c r="Y1780" s="114"/>
      <c r="Z1780" s="115"/>
      <c r="AA1780" s="116">
        <f>SUM($AA$1778:$AA$1779)</f>
        <v>150860</v>
      </c>
      <c r="AB1780" s="117"/>
      <c r="AC1780" s="117"/>
      <c r="AD1780" s="117"/>
      <c r="AE1780" s="117"/>
      <c r="AF1780" s="117"/>
      <c r="AG1780" s="117"/>
      <c r="AH1780" s="117"/>
      <c r="AI1780" s="118"/>
      <c r="AJ1780" s="116">
        <f>SUM($AJ$1778:$AJ$1779)</f>
        <v>165184</v>
      </c>
      <c r="AK1780" s="117"/>
      <c r="AL1780" s="117"/>
      <c r="AM1780" s="117"/>
      <c r="AN1780" s="117"/>
      <c r="AO1780" s="117"/>
      <c r="AP1780" s="117"/>
      <c r="AQ1780" s="117"/>
      <c r="AR1780" s="118"/>
      <c r="AS1780" s="119"/>
      <c r="AT1780" s="120"/>
      <c r="AU1780" s="120"/>
      <c r="AV1780" s="120"/>
      <c r="AW1780" s="120"/>
      <c r="AX1780" s="121"/>
      <c r="AY1780" s="37"/>
      <c r="AZ1780" s="37"/>
      <c r="BA1780" s="37"/>
      <c r="BB1780" s="37"/>
      <c r="BC1780" s="37"/>
      <c r="BD1780" s="37"/>
      <c r="BE1780" s="37"/>
      <c r="BF1780" s="37"/>
      <c r="BG1780" s="37"/>
      <c r="BH1780" s="37"/>
      <c r="BI1780" s="37"/>
      <c r="BJ1780" s="37"/>
      <c r="BK1780" s="37"/>
      <c r="BL1780" s="37"/>
      <c r="BM1780" s="37"/>
      <c r="BN1780" s="37"/>
      <c r="BO1780" s="37"/>
      <c r="BP1780" s="37"/>
      <c r="BQ1780" s="37"/>
      <c r="BR1780" s="37"/>
      <c r="BS1780" s="37"/>
      <c r="BT1780" s="37"/>
      <c r="BU1780" s="37"/>
      <c r="BV1780" s="37"/>
      <c r="BW1780" s="37"/>
      <c r="BX1780" s="37"/>
      <c r="BY1780" s="37"/>
      <c r="BZ1780" s="37"/>
      <c r="CA1780" s="37"/>
      <c r="CB1780" s="37"/>
      <c r="CC1780" s="37"/>
      <c r="CD1780" s="37"/>
      <c r="CE1780" s="37"/>
      <c r="CF1780" s="37"/>
      <c r="CG1780" s="37"/>
      <c r="CH1780" s="37"/>
      <c r="CI1780" s="37"/>
      <c r="CJ1780" s="37"/>
      <c r="CK1780" s="37"/>
      <c r="CL1780" s="37"/>
      <c r="CM1780" s="37"/>
      <c r="CN1780" s="37"/>
      <c r="CO1780" s="37"/>
      <c r="CP1780" s="37"/>
      <c r="CQ1780" s="37"/>
      <c r="CR1780" s="37"/>
      <c r="CS1780" s="37"/>
      <c r="CT1780" s="37"/>
      <c r="CU1780" s="37"/>
      <c r="CV1780" s="37"/>
      <c r="CW1780" s="37"/>
      <c r="CX1780" s="37"/>
      <c r="CY1780" s="37"/>
      <c r="CZ1780" s="37"/>
      <c r="DA1780" s="37"/>
      <c r="DB1780" s="37"/>
      <c r="DC1780" s="37"/>
      <c r="DD1780" s="37"/>
      <c r="DE1780" s="37"/>
      <c r="DF1780" s="37"/>
      <c r="DG1780" s="37"/>
      <c r="DH1780" s="37"/>
      <c r="DI1780" s="37"/>
      <c r="DJ1780" s="37"/>
      <c r="DK1780" s="37"/>
      <c r="DL1780" s="37"/>
      <c r="DM1780" s="37"/>
      <c r="DN1780" s="37"/>
      <c r="DO1780" s="37"/>
      <c r="DP1780" s="37"/>
      <c r="DQ1780" s="37"/>
      <c r="DR1780" s="37"/>
      <c r="DS1780" s="37"/>
      <c r="DT1780" s="37"/>
      <c r="DU1780" s="37"/>
      <c r="DV1780" s="37"/>
      <c r="DW1780" s="37"/>
      <c r="DX1780" s="37"/>
      <c r="DY1780" s="37"/>
      <c r="DZ1780" s="37"/>
      <c r="EA1780" s="37"/>
      <c r="EB1780" s="37"/>
      <c r="EC1780" s="37"/>
      <c r="ED1780" s="37"/>
      <c r="EE1780" s="37"/>
      <c r="EF1780" s="37"/>
      <c r="EG1780" s="37"/>
      <c r="EH1780" s="37"/>
      <c r="EI1780" s="37"/>
      <c r="EJ1780" s="37"/>
      <c r="EK1780" s="37"/>
      <c r="EL1780" s="37"/>
      <c r="EM1780" s="37"/>
      <c r="EN1780" s="37"/>
      <c r="EO1780" s="37"/>
      <c r="EP1780" s="37"/>
      <c r="EQ1780" s="37"/>
      <c r="ER1780" s="37"/>
      <c r="ES1780" s="37"/>
      <c r="ET1780" s="37"/>
      <c r="EU1780" s="37"/>
      <c r="EV1780" s="37"/>
      <c r="EW1780" s="37"/>
      <c r="EX1780" s="37"/>
      <c r="EY1780" s="37"/>
      <c r="EZ1780" s="37"/>
      <c r="FA1780" s="37"/>
      <c r="FB1780" s="37"/>
      <c r="FC1780" s="37"/>
      <c r="FD1780" s="37"/>
      <c r="FE1780" s="37"/>
      <c r="FF1780" s="37"/>
      <c r="FG1780" s="37"/>
      <c r="FH1780" s="37"/>
      <c r="FI1780" s="37"/>
      <c r="FJ1780" s="37"/>
      <c r="FK1780" s="37"/>
      <c r="FL1780" s="37"/>
      <c r="FM1780" s="37"/>
      <c r="FN1780" s="37"/>
      <c r="FO1780" s="37"/>
      <c r="FP1780" s="37"/>
      <c r="FQ1780" s="37"/>
      <c r="FR1780" s="37"/>
      <c r="FS1780" s="37"/>
      <c r="FT1780" s="37"/>
      <c r="FU1780" s="37"/>
      <c r="FV1780" s="37"/>
      <c r="FW1780" s="37"/>
      <c r="FX1780" s="37"/>
      <c r="FY1780" s="37"/>
      <c r="FZ1780" s="37"/>
      <c r="GA1780" s="37"/>
      <c r="GB1780" s="37"/>
      <c r="GC1780" s="37"/>
      <c r="GD1780" s="37"/>
      <c r="GE1780" s="37"/>
      <c r="GF1780" s="37"/>
      <c r="GG1780" s="37"/>
      <c r="GH1780" s="37"/>
      <c r="GI1780" s="37"/>
      <c r="GJ1780" s="37"/>
      <c r="GK1780" s="37"/>
      <c r="GL1780" s="37"/>
      <c r="GM1780" s="37"/>
      <c r="GN1780" s="37"/>
      <c r="GO1780" s="37"/>
      <c r="GP1780" s="37"/>
      <c r="GQ1780" s="37"/>
      <c r="GR1780" s="37"/>
      <c r="GS1780" s="37"/>
      <c r="GT1780" s="37"/>
      <c r="GU1780" s="37"/>
      <c r="GV1780" s="37"/>
      <c r="GW1780" s="37"/>
      <c r="GX1780" s="37"/>
      <c r="GY1780" s="37"/>
      <c r="GZ1780" s="37"/>
      <c r="HA1780" s="37"/>
      <c r="HB1780" s="37"/>
      <c r="HC1780" s="37"/>
      <c r="HD1780" s="37"/>
      <c r="HE1780" s="37"/>
      <c r="HF1780" s="37"/>
      <c r="HG1780" s="37"/>
      <c r="HH1780" s="37"/>
      <c r="HI1780" s="37"/>
      <c r="HJ1780" s="37"/>
      <c r="HK1780" s="37"/>
      <c r="HL1780" s="37"/>
      <c r="HM1780" s="37"/>
      <c r="HN1780" s="37"/>
      <c r="HO1780" s="37"/>
      <c r="HP1780" s="37"/>
      <c r="HQ1780" s="37"/>
      <c r="HR1780" s="37"/>
      <c r="HS1780" s="37"/>
      <c r="HT1780" s="37"/>
      <c r="HU1780" s="37"/>
      <c r="HV1780" s="37"/>
      <c r="HW1780" s="37"/>
      <c r="HX1780" s="37"/>
      <c r="HY1780" s="37"/>
      <c r="HZ1780" s="37"/>
      <c r="IA1780" s="37"/>
      <c r="IB1780" s="37"/>
      <c r="IC1780" s="37"/>
      <c r="ID1780" s="37"/>
      <c r="IE1780" s="37"/>
      <c r="IF1780" s="37"/>
      <c r="IG1780" s="37"/>
      <c r="IH1780" s="37"/>
      <c r="II1780" s="37"/>
      <c r="IJ1780" s="37"/>
      <c r="IK1780" s="37"/>
      <c r="IL1780" s="37"/>
      <c r="IM1780" s="37"/>
      <c r="IN1780" s="37"/>
      <c r="IO1780" s="37"/>
      <c r="IP1780" s="37"/>
      <c r="IQ1780" s="37"/>
    </row>
    <row r="1782" spans="1:251" ht="18.75">
      <c r="A1782" s="36" t="s">
        <v>241</v>
      </c>
      <c r="AW1782" s="38"/>
      <c r="AX1782" s="39"/>
      <c r="AY1782" s="38"/>
    </row>
    <row r="1784" spans="1:251" ht="18.75">
      <c r="B1784" s="122" t="s">
        <v>0</v>
      </c>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row>
    <row r="1785" spans="1:251">
      <c r="Z1785" s="40"/>
      <c r="AD1785" s="40"/>
      <c r="AE1785" s="40"/>
      <c r="AF1785" s="40"/>
      <c r="AG1785" s="40"/>
      <c r="AH1785" s="40"/>
      <c r="AI1785" s="40"/>
      <c r="AO1785" s="40"/>
    </row>
    <row r="1786" spans="1:251" ht="13.5" thickBot="1">
      <c r="Z1786" s="40"/>
      <c r="AD1786" s="40"/>
      <c r="AE1786" s="40"/>
      <c r="AF1786" s="40"/>
      <c r="AG1786" s="40"/>
      <c r="AH1786" s="40"/>
      <c r="AI1786" s="40"/>
      <c r="AO1786" s="40"/>
      <c r="DI1786" s="41"/>
    </row>
    <row r="1787" spans="1:251" ht="24.75" customHeight="1" thickBot="1">
      <c r="B1787" s="124" t="s">
        <v>242</v>
      </c>
      <c r="C1787" s="125"/>
      <c r="D1787" s="125"/>
      <c r="E1787" s="125"/>
      <c r="F1787" s="125"/>
      <c r="G1787" s="125"/>
      <c r="H1787" s="126" t="s">
        <v>587</v>
      </c>
      <c r="I1787" s="127"/>
      <c r="J1787" s="127"/>
      <c r="K1787" s="127"/>
      <c r="L1787" s="127"/>
      <c r="M1787" s="127"/>
      <c r="N1787" s="127"/>
      <c r="O1787" s="127"/>
      <c r="P1787" s="127"/>
      <c r="Q1787" s="127"/>
      <c r="R1787" s="127"/>
      <c r="S1787" s="127"/>
      <c r="T1787" s="127"/>
      <c r="U1787" s="127"/>
      <c r="V1787" s="127"/>
      <c r="W1787" s="127"/>
      <c r="X1787" s="127"/>
      <c r="Y1787" s="127"/>
      <c r="Z1787" s="127"/>
      <c r="AA1787" s="127"/>
      <c r="AB1787" s="127"/>
      <c r="AC1787" s="127"/>
      <c r="AD1787" s="127"/>
      <c r="AE1787" s="127"/>
      <c r="AF1787" s="127"/>
      <c r="AG1787" s="127"/>
      <c r="AH1787" s="127"/>
      <c r="AI1787" s="127"/>
      <c r="AJ1787" s="127"/>
      <c r="AK1787" s="127"/>
      <c r="AL1787" s="127"/>
      <c r="AM1787" s="127"/>
      <c r="AN1787" s="127"/>
      <c r="AO1787" s="127"/>
      <c r="AP1787" s="127"/>
      <c r="AQ1787" s="127"/>
      <c r="AR1787" s="127"/>
      <c r="AS1787" s="127"/>
      <c r="AT1787" s="127"/>
      <c r="AU1787" s="127"/>
      <c r="AV1787" s="127"/>
      <c r="AW1787" s="127"/>
      <c r="AX1787" s="128"/>
      <c r="DI1787" s="41"/>
    </row>
    <row r="1788" spans="1:251" ht="14.25">
      <c r="B1788" s="42"/>
      <c r="C1788" s="42"/>
      <c r="D1788" s="42"/>
      <c r="E1788" s="42"/>
      <c r="F1788" s="42"/>
      <c r="G1788" s="42"/>
      <c r="H1788" s="43"/>
      <c r="I1788" s="43"/>
      <c r="J1788" s="43"/>
      <c r="K1788" s="43"/>
      <c r="L1788" s="44"/>
      <c r="M1788" s="44"/>
      <c r="N1788" s="44"/>
      <c r="O1788" s="44"/>
      <c r="P1788" s="43"/>
      <c r="Q1788" s="43"/>
      <c r="R1788" s="43"/>
      <c r="S1788" s="43"/>
      <c r="T1788" s="43"/>
      <c r="U1788" s="43"/>
      <c r="V1788" s="45"/>
      <c r="W1788" s="45"/>
      <c r="X1788" s="45"/>
      <c r="Y1788" s="45"/>
      <c r="Z1788" s="45"/>
      <c r="AA1788" s="45"/>
      <c r="AB1788" s="45"/>
      <c r="AC1788" s="45"/>
      <c r="AD1788" s="45"/>
      <c r="AE1788" s="45"/>
      <c r="AF1788" s="45"/>
      <c r="AG1788" s="45"/>
      <c r="AH1788" s="45"/>
      <c r="AI1788" s="45"/>
      <c r="AJ1788" s="45"/>
      <c r="AK1788" s="45"/>
      <c r="AL1788" s="45"/>
      <c r="AM1788" s="45"/>
      <c r="AN1788" s="45"/>
      <c r="AO1788" s="45"/>
      <c r="AP1788" s="45"/>
      <c r="AQ1788" s="45"/>
      <c r="AR1788" s="45"/>
      <c r="AS1788" s="45"/>
      <c r="AT1788" s="45"/>
      <c r="AU1788" s="45"/>
      <c r="AV1788" s="45"/>
      <c r="AW1788" s="45"/>
      <c r="AX1788" s="45"/>
      <c r="DI1788" s="41"/>
    </row>
    <row r="1789" spans="1:251" ht="15" thickBot="1">
      <c r="A1789" s="46"/>
      <c r="B1789" s="45" t="s">
        <v>244</v>
      </c>
      <c r="C1789" s="43"/>
      <c r="D1789" s="43"/>
      <c r="E1789" s="43"/>
      <c r="F1789" s="43"/>
      <c r="G1789" s="43"/>
      <c r="H1789" s="43"/>
      <c r="I1789" s="43"/>
      <c r="J1789" s="43"/>
      <c r="K1789" s="43"/>
      <c r="L1789" s="44"/>
      <c r="M1789" s="44"/>
      <c r="N1789" s="44"/>
      <c r="O1789" s="44"/>
      <c r="P1789" s="43"/>
      <c r="Q1789" s="43"/>
      <c r="R1789" s="43"/>
      <c r="S1789" s="43"/>
      <c r="T1789" s="43"/>
      <c r="U1789" s="43"/>
      <c r="V1789" s="45"/>
      <c r="W1789" s="45"/>
      <c r="X1789" s="45"/>
      <c r="Y1789" s="45"/>
      <c r="Z1789" s="45"/>
      <c r="AA1789" s="45"/>
      <c r="AB1789" s="45"/>
      <c r="AC1789" s="45"/>
      <c r="AD1789" s="45"/>
      <c r="AE1789" s="45"/>
      <c r="AF1789" s="45"/>
      <c r="AG1789" s="45"/>
      <c r="AH1789" s="45"/>
      <c r="AI1789" s="45"/>
      <c r="AJ1789" s="45"/>
      <c r="AK1789" s="45"/>
      <c r="AL1789" s="45"/>
      <c r="AM1789" s="45"/>
      <c r="AN1789" s="45"/>
      <c r="AO1789" s="45"/>
      <c r="AP1789" s="45"/>
      <c r="AQ1789" s="45"/>
      <c r="AR1789" s="45"/>
      <c r="AS1789" s="45"/>
      <c r="AT1789" s="45"/>
      <c r="AU1789" s="45"/>
      <c r="AV1789" s="45"/>
      <c r="AW1789" s="45"/>
      <c r="AX1789" s="45"/>
      <c r="DI1789" s="41"/>
    </row>
    <row r="1790" spans="1:251" ht="14.25">
      <c r="A1790" s="43"/>
      <c r="B1790" s="47"/>
      <c r="C1790" s="42"/>
      <c r="D1790" s="42"/>
      <c r="E1790" s="42"/>
      <c r="F1790" s="42"/>
      <c r="G1790" s="42"/>
      <c r="H1790" s="42"/>
      <c r="I1790" s="42"/>
      <c r="J1790" s="42"/>
      <c r="K1790" s="42"/>
      <c r="L1790" s="48"/>
      <c r="M1790" s="48"/>
      <c r="N1790" s="48"/>
      <c r="O1790" s="48"/>
      <c r="P1790" s="42"/>
      <c r="Q1790" s="42"/>
      <c r="R1790" s="42"/>
      <c r="S1790" s="42"/>
      <c r="T1790" s="42"/>
      <c r="U1790" s="42"/>
      <c r="V1790" s="49"/>
      <c r="W1790" s="49"/>
      <c r="X1790" s="49"/>
      <c r="Y1790" s="49"/>
      <c r="Z1790" s="49"/>
      <c r="AA1790" s="49"/>
      <c r="AB1790" s="49"/>
      <c r="AC1790" s="49"/>
      <c r="AD1790" s="49"/>
      <c r="AE1790" s="49"/>
      <c r="AF1790" s="49"/>
      <c r="AG1790" s="49"/>
      <c r="AH1790" s="49"/>
      <c r="AI1790" s="49"/>
      <c r="AJ1790" s="49"/>
      <c r="AK1790" s="49"/>
      <c r="AL1790" s="49"/>
      <c r="AM1790" s="49"/>
      <c r="AN1790" s="49"/>
      <c r="AO1790" s="49"/>
      <c r="AP1790" s="49"/>
      <c r="AQ1790" s="49"/>
      <c r="AR1790" s="49"/>
      <c r="AS1790" s="49"/>
      <c r="AT1790" s="49"/>
      <c r="AU1790" s="49"/>
      <c r="AV1790" s="49"/>
      <c r="AW1790" s="49"/>
      <c r="AX1790" s="50"/>
    </row>
    <row r="1791" spans="1:251" ht="12" customHeight="1">
      <c r="A1791" s="43"/>
      <c r="B1791" s="129" t="s">
        <v>588</v>
      </c>
      <c r="C1791" s="130"/>
      <c r="D1791" s="130"/>
      <c r="E1791" s="130"/>
      <c r="F1791" s="130"/>
      <c r="G1791" s="130"/>
      <c r="H1791" s="130"/>
      <c r="I1791" s="130"/>
      <c r="J1791" s="130"/>
      <c r="K1791" s="130"/>
      <c r="L1791" s="130"/>
      <c r="M1791" s="130"/>
      <c r="N1791" s="130"/>
      <c r="O1791" s="130"/>
      <c r="P1791" s="130"/>
      <c r="Q1791" s="130"/>
      <c r="R1791" s="130"/>
      <c r="S1791" s="130"/>
      <c r="T1791" s="130"/>
      <c r="U1791" s="130"/>
      <c r="V1791" s="130"/>
      <c r="W1791" s="130"/>
      <c r="X1791" s="130"/>
      <c r="Y1791" s="130"/>
      <c r="Z1791" s="130"/>
      <c r="AA1791" s="130"/>
      <c r="AB1791" s="130"/>
      <c r="AC1791" s="130"/>
      <c r="AD1791" s="130"/>
      <c r="AE1791" s="130"/>
      <c r="AF1791" s="130"/>
      <c r="AG1791" s="130"/>
      <c r="AH1791" s="130"/>
      <c r="AI1791" s="130"/>
      <c r="AJ1791" s="130"/>
      <c r="AK1791" s="130"/>
      <c r="AL1791" s="130"/>
      <c r="AM1791" s="130"/>
      <c r="AN1791" s="130"/>
      <c r="AO1791" s="130"/>
      <c r="AP1791" s="130"/>
      <c r="AQ1791" s="130"/>
      <c r="AR1791" s="130"/>
      <c r="AS1791" s="130"/>
      <c r="AT1791" s="130"/>
      <c r="AU1791" s="130"/>
      <c r="AV1791" s="130"/>
      <c r="AW1791" s="130"/>
      <c r="AX1791" s="131"/>
    </row>
    <row r="1792" spans="1:251" ht="12" customHeight="1">
      <c r="A1792" s="43"/>
      <c r="B1792" s="129"/>
      <c r="C1792" s="130"/>
      <c r="D1792" s="130"/>
      <c r="E1792" s="130"/>
      <c r="F1792" s="130"/>
      <c r="G1792" s="130"/>
      <c r="H1792" s="130"/>
      <c r="I1792" s="130"/>
      <c r="J1792" s="130"/>
      <c r="K1792" s="130"/>
      <c r="L1792" s="130"/>
      <c r="M1792" s="130"/>
      <c r="N1792" s="130"/>
      <c r="O1792" s="130"/>
      <c r="P1792" s="130"/>
      <c r="Q1792" s="130"/>
      <c r="R1792" s="130"/>
      <c r="S1792" s="130"/>
      <c r="T1792" s="130"/>
      <c r="U1792" s="130"/>
      <c r="V1792" s="130"/>
      <c r="W1792" s="130"/>
      <c r="X1792" s="130"/>
      <c r="Y1792" s="130"/>
      <c r="Z1792" s="130"/>
      <c r="AA1792" s="130"/>
      <c r="AB1792" s="130"/>
      <c r="AC1792" s="130"/>
      <c r="AD1792" s="130"/>
      <c r="AE1792" s="130"/>
      <c r="AF1792" s="130"/>
      <c r="AG1792" s="130"/>
      <c r="AH1792" s="130"/>
      <c r="AI1792" s="130"/>
      <c r="AJ1792" s="130"/>
      <c r="AK1792" s="130"/>
      <c r="AL1792" s="130"/>
      <c r="AM1792" s="130"/>
      <c r="AN1792" s="130"/>
      <c r="AO1792" s="130"/>
      <c r="AP1792" s="130"/>
      <c r="AQ1792" s="130"/>
      <c r="AR1792" s="130"/>
      <c r="AS1792" s="130"/>
      <c r="AT1792" s="130"/>
      <c r="AU1792" s="130"/>
      <c r="AV1792" s="130"/>
      <c r="AW1792" s="130"/>
      <c r="AX1792" s="131"/>
      <c r="BC1792" s="51"/>
    </row>
    <row r="1793" spans="1:113" ht="12" customHeight="1">
      <c r="A1793" s="43"/>
      <c r="B1793" s="129"/>
      <c r="C1793" s="130"/>
      <c r="D1793" s="130"/>
      <c r="E1793" s="130"/>
      <c r="F1793" s="130"/>
      <c r="G1793" s="130"/>
      <c r="H1793" s="130"/>
      <c r="I1793" s="130"/>
      <c r="J1793" s="130"/>
      <c r="K1793" s="130"/>
      <c r="L1793" s="130"/>
      <c r="M1793" s="130"/>
      <c r="N1793" s="130"/>
      <c r="O1793" s="130"/>
      <c r="P1793" s="130"/>
      <c r="Q1793" s="130"/>
      <c r="R1793" s="130"/>
      <c r="S1793" s="130"/>
      <c r="T1793" s="130"/>
      <c r="U1793" s="130"/>
      <c r="V1793" s="130"/>
      <c r="W1793" s="130"/>
      <c r="X1793" s="130"/>
      <c r="Y1793" s="130"/>
      <c r="Z1793" s="130"/>
      <c r="AA1793" s="130"/>
      <c r="AB1793" s="130"/>
      <c r="AC1793" s="130"/>
      <c r="AD1793" s="130"/>
      <c r="AE1793" s="130"/>
      <c r="AF1793" s="130"/>
      <c r="AG1793" s="130"/>
      <c r="AH1793" s="130"/>
      <c r="AI1793" s="130"/>
      <c r="AJ1793" s="130"/>
      <c r="AK1793" s="130"/>
      <c r="AL1793" s="130"/>
      <c r="AM1793" s="130"/>
      <c r="AN1793" s="130"/>
      <c r="AO1793" s="130"/>
      <c r="AP1793" s="130"/>
      <c r="AQ1793" s="130"/>
      <c r="AR1793" s="130"/>
      <c r="AS1793" s="130"/>
      <c r="AT1793" s="130"/>
      <c r="AU1793" s="130"/>
      <c r="AV1793" s="130"/>
      <c r="AW1793" s="130"/>
      <c r="AX1793" s="131"/>
    </row>
    <row r="1794" spans="1:113" ht="12" customHeight="1">
      <c r="A1794" s="43"/>
      <c r="B1794" s="129"/>
      <c r="C1794" s="130"/>
      <c r="D1794" s="130"/>
      <c r="E1794" s="130"/>
      <c r="F1794" s="130"/>
      <c r="G1794" s="130"/>
      <c r="H1794" s="130"/>
      <c r="I1794" s="130"/>
      <c r="J1794" s="130"/>
      <c r="K1794" s="130"/>
      <c r="L1794" s="130"/>
      <c r="M1794" s="130"/>
      <c r="N1794" s="130"/>
      <c r="O1794" s="130"/>
      <c r="P1794" s="130"/>
      <c r="Q1794" s="130"/>
      <c r="R1794" s="130"/>
      <c r="S1794" s="130"/>
      <c r="T1794" s="130"/>
      <c r="U1794" s="130"/>
      <c r="V1794" s="130"/>
      <c r="W1794" s="130"/>
      <c r="X1794" s="130"/>
      <c r="Y1794" s="130"/>
      <c r="Z1794" s="130"/>
      <c r="AA1794" s="130"/>
      <c r="AB1794" s="130"/>
      <c r="AC1794" s="130"/>
      <c r="AD1794" s="130"/>
      <c r="AE1794" s="130"/>
      <c r="AF1794" s="130"/>
      <c r="AG1794" s="130"/>
      <c r="AH1794" s="130"/>
      <c r="AI1794" s="130"/>
      <c r="AJ1794" s="130"/>
      <c r="AK1794" s="130"/>
      <c r="AL1794" s="130"/>
      <c r="AM1794" s="130"/>
      <c r="AN1794" s="130"/>
      <c r="AO1794" s="130"/>
      <c r="AP1794" s="130"/>
      <c r="AQ1794" s="130"/>
      <c r="AR1794" s="130"/>
      <c r="AS1794" s="130"/>
      <c r="AT1794" s="130"/>
      <c r="AU1794" s="130"/>
      <c r="AV1794" s="130"/>
      <c r="AW1794" s="130"/>
      <c r="AX1794" s="131"/>
    </row>
    <row r="1795" spans="1:113" ht="12" customHeight="1">
      <c r="A1795" s="43"/>
      <c r="B1795" s="129"/>
      <c r="C1795" s="130"/>
      <c r="D1795" s="130"/>
      <c r="E1795" s="130"/>
      <c r="F1795" s="130"/>
      <c r="G1795" s="130"/>
      <c r="H1795" s="130"/>
      <c r="I1795" s="130"/>
      <c r="J1795" s="130"/>
      <c r="K1795" s="130"/>
      <c r="L1795" s="130"/>
      <c r="M1795" s="130"/>
      <c r="N1795" s="130"/>
      <c r="O1795" s="130"/>
      <c r="P1795" s="130"/>
      <c r="Q1795" s="130"/>
      <c r="R1795" s="130"/>
      <c r="S1795" s="130"/>
      <c r="T1795" s="130"/>
      <c r="U1795" s="130"/>
      <c r="V1795" s="130"/>
      <c r="W1795" s="130"/>
      <c r="X1795" s="130"/>
      <c r="Y1795" s="130"/>
      <c r="Z1795" s="130"/>
      <c r="AA1795" s="130"/>
      <c r="AB1795" s="130"/>
      <c r="AC1795" s="130"/>
      <c r="AD1795" s="130"/>
      <c r="AE1795" s="130"/>
      <c r="AF1795" s="130"/>
      <c r="AG1795" s="130"/>
      <c r="AH1795" s="130"/>
      <c r="AI1795" s="130"/>
      <c r="AJ1795" s="130"/>
      <c r="AK1795" s="130"/>
      <c r="AL1795" s="130"/>
      <c r="AM1795" s="130"/>
      <c r="AN1795" s="130"/>
      <c r="AO1795" s="130"/>
      <c r="AP1795" s="130"/>
      <c r="AQ1795" s="130"/>
      <c r="AR1795" s="130"/>
      <c r="AS1795" s="130"/>
      <c r="AT1795" s="130"/>
      <c r="AU1795" s="130"/>
      <c r="AV1795" s="130"/>
      <c r="AW1795" s="130"/>
      <c r="AX1795" s="131"/>
    </row>
    <row r="1796" spans="1:113" ht="15" thickBot="1">
      <c r="A1796" s="52"/>
      <c r="B1796" s="53"/>
      <c r="C1796" s="54"/>
      <c r="D1796" s="54"/>
      <c r="E1796" s="54"/>
      <c r="F1796" s="54"/>
      <c r="G1796" s="54"/>
      <c r="H1796" s="54"/>
      <c r="I1796" s="54"/>
      <c r="J1796" s="54"/>
      <c r="K1796" s="54"/>
      <c r="L1796" s="54"/>
      <c r="M1796" s="54"/>
      <c r="N1796" s="54"/>
      <c r="O1796" s="54"/>
      <c r="P1796" s="54"/>
      <c r="Q1796" s="54"/>
      <c r="R1796" s="54"/>
      <c r="S1796" s="54"/>
      <c r="T1796" s="54"/>
      <c r="U1796" s="54"/>
      <c r="V1796" s="54"/>
      <c r="W1796" s="54"/>
      <c r="X1796" s="54"/>
      <c r="Y1796" s="54"/>
      <c r="Z1796" s="54"/>
      <c r="AA1796" s="54"/>
      <c r="AB1796" s="54"/>
      <c r="AC1796" s="54"/>
      <c r="AD1796" s="54"/>
      <c r="AE1796" s="54"/>
      <c r="AF1796" s="54"/>
      <c r="AG1796" s="54"/>
      <c r="AH1796" s="54"/>
      <c r="AI1796" s="54"/>
      <c r="AJ1796" s="54"/>
      <c r="AK1796" s="54"/>
      <c r="AL1796" s="54"/>
      <c r="AM1796" s="54"/>
      <c r="AN1796" s="54"/>
      <c r="AO1796" s="54"/>
      <c r="AP1796" s="54"/>
      <c r="AQ1796" s="54"/>
      <c r="AR1796" s="54"/>
      <c r="AS1796" s="54"/>
      <c r="AT1796" s="54"/>
      <c r="AU1796" s="54"/>
      <c r="AV1796" s="54"/>
      <c r="AW1796" s="54"/>
      <c r="AX1796" s="55"/>
    </row>
    <row r="1797" spans="1:113">
      <c r="B1797" s="56"/>
    </row>
    <row r="1798" spans="1:113" ht="15" thickBot="1">
      <c r="A1798" s="46"/>
      <c r="B1798" s="45" t="s">
        <v>245</v>
      </c>
      <c r="C1798" s="43"/>
      <c r="D1798" s="43"/>
      <c r="E1798" s="43"/>
      <c r="F1798" s="43"/>
      <c r="G1798" s="43"/>
      <c r="H1798" s="43"/>
      <c r="I1798" s="43"/>
      <c r="J1798" s="43"/>
      <c r="K1798" s="43"/>
      <c r="L1798" s="44"/>
      <c r="M1798" s="44"/>
      <c r="N1798" s="44"/>
      <c r="O1798" s="44"/>
      <c r="P1798" s="43"/>
      <c r="Q1798" s="43"/>
      <c r="R1798" s="43"/>
      <c r="S1798" s="43"/>
      <c r="T1798" s="43"/>
      <c r="U1798" s="43"/>
      <c r="V1798" s="45"/>
      <c r="W1798" s="45"/>
      <c r="X1798" s="45"/>
      <c r="Y1798" s="45"/>
      <c r="Z1798" s="45"/>
      <c r="AA1798" s="45"/>
      <c r="AB1798" s="45"/>
      <c r="AC1798" s="45"/>
      <c r="AD1798" s="45"/>
      <c r="AE1798" s="45"/>
      <c r="AF1798" s="45"/>
      <c r="AG1798" s="45"/>
      <c r="AH1798" s="45"/>
      <c r="AI1798" s="45"/>
      <c r="AJ1798" s="45"/>
      <c r="AK1798" s="45"/>
      <c r="AL1798" s="45"/>
      <c r="AM1798" s="45"/>
      <c r="AN1798" s="45"/>
      <c r="AO1798" s="45"/>
      <c r="AP1798" s="45"/>
      <c r="AQ1798" s="45"/>
      <c r="AR1798" s="45"/>
      <c r="AS1798" s="45"/>
      <c r="AT1798" s="45"/>
      <c r="AU1798" s="45"/>
      <c r="AV1798" s="45"/>
      <c r="AW1798" s="45"/>
      <c r="AX1798" s="45"/>
      <c r="DI1798" s="41"/>
    </row>
    <row r="1799" spans="1:113" ht="14.25">
      <c r="A1799" s="43"/>
      <c r="B1799" s="47"/>
      <c r="C1799" s="42"/>
      <c r="D1799" s="42"/>
      <c r="E1799" s="42"/>
      <c r="F1799" s="42"/>
      <c r="G1799" s="42"/>
      <c r="H1799" s="42"/>
      <c r="I1799" s="42"/>
      <c r="J1799" s="42"/>
      <c r="K1799" s="42"/>
      <c r="L1799" s="48"/>
      <c r="M1799" s="48"/>
      <c r="N1799" s="48"/>
      <c r="O1799" s="48"/>
      <c r="P1799" s="42"/>
      <c r="Q1799" s="42"/>
      <c r="R1799" s="42"/>
      <c r="S1799" s="42"/>
      <c r="T1799" s="42"/>
      <c r="U1799" s="42"/>
      <c r="V1799" s="49"/>
      <c r="W1799" s="49"/>
      <c r="X1799" s="49"/>
      <c r="Y1799" s="49"/>
      <c r="Z1799" s="49"/>
      <c r="AA1799" s="49"/>
      <c r="AB1799" s="49"/>
      <c r="AC1799" s="49"/>
      <c r="AD1799" s="49"/>
      <c r="AE1799" s="49"/>
      <c r="AF1799" s="49"/>
      <c r="AG1799" s="49"/>
      <c r="AH1799" s="49"/>
      <c r="AI1799" s="49"/>
      <c r="AJ1799" s="49"/>
      <c r="AK1799" s="49"/>
      <c r="AL1799" s="49"/>
      <c r="AM1799" s="49"/>
      <c r="AN1799" s="49"/>
      <c r="AO1799" s="49"/>
      <c r="AP1799" s="49"/>
      <c r="AQ1799" s="49"/>
      <c r="AR1799" s="49"/>
      <c r="AS1799" s="49"/>
      <c r="AT1799" s="49"/>
      <c r="AU1799" s="49"/>
      <c r="AV1799" s="49"/>
      <c r="AW1799" s="49"/>
      <c r="AX1799" s="50"/>
    </row>
    <row r="1800" spans="1:113" ht="12" customHeight="1">
      <c r="A1800" s="43"/>
      <c r="B1800" s="129" t="s">
        <v>589</v>
      </c>
      <c r="C1800" s="130"/>
      <c r="D1800" s="130"/>
      <c r="E1800" s="130"/>
      <c r="F1800" s="130"/>
      <c r="G1800" s="130"/>
      <c r="H1800" s="130"/>
      <c r="I1800" s="130"/>
      <c r="J1800" s="130"/>
      <c r="K1800" s="130"/>
      <c r="L1800" s="130"/>
      <c r="M1800" s="130"/>
      <c r="N1800" s="130"/>
      <c r="O1800" s="130"/>
      <c r="P1800" s="130"/>
      <c r="Q1800" s="130"/>
      <c r="R1800" s="130"/>
      <c r="S1800" s="130"/>
      <c r="T1800" s="130"/>
      <c r="U1800" s="130"/>
      <c r="V1800" s="130"/>
      <c r="W1800" s="130"/>
      <c r="X1800" s="130"/>
      <c r="Y1800" s="130"/>
      <c r="Z1800" s="130"/>
      <c r="AA1800" s="130"/>
      <c r="AB1800" s="130"/>
      <c r="AC1800" s="130"/>
      <c r="AD1800" s="130"/>
      <c r="AE1800" s="130"/>
      <c r="AF1800" s="130"/>
      <c r="AG1800" s="130"/>
      <c r="AH1800" s="130"/>
      <c r="AI1800" s="130"/>
      <c r="AJ1800" s="130"/>
      <c r="AK1800" s="130"/>
      <c r="AL1800" s="130"/>
      <c r="AM1800" s="130"/>
      <c r="AN1800" s="130"/>
      <c r="AO1800" s="130"/>
      <c r="AP1800" s="130"/>
      <c r="AQ1800" s="130"/>
      <c r="AR1800" s="130"/>
      <c r="AS1800" s="130"/>
      <c r="AT1800" s="130"/>
      <c r="AU1800" s="130"/>
      <c r="AV1800" s="130"/>
      <c r="AW1800" s="130"/>
      <c r="AX1800" s="131"/>
    </row>
    <row r="1801" spans="1:113" ht="12" customHeight="1">
      <c r="A1801" s="43"/>
      <c r="B1801" s="129"/>
      <c r="C1801" s="130"/>
      <c r="D1801" s="130"/>
      <c r="E1801" s="130"/>
      <c r="F1801" s="130"/>
      <c r="G1801" s="130"/>
      <c r="H1801" s="130"/>
      <c r="I1801" s="130"/>
      <c r="J1801" s="130"/>
      <c r="K1801" s="130"/>
      <c r="L1801" s="130"/>
      <c r="M1801" s="130"/>
      <c r="N1801" s="130"/>
      <c r="O1801" s="130"/>
      <c r="P1801" s="130"/>
      <c r="Q1801" s="130"/>
      <c r="R1801" s="130"/>
      <c r="S1801" s="130"/>
      <c r="T1801" s="130"/>
      <c r="U1801" s="130"/>
      <c r="V1801" s="130"/>
      <c r="W1801" s="130"/>
      <c r="X1801" s="130"/>
      <c r="Y1801" s="130"/>
      <c r="Z1801" s="130"/>
      <c r="AA1801" s="130"/>
      <c r="AB1801" s="130"/>
      <c r="AC1801" s="130"/>
      <c r="AD1801" s="130"/>
      <c r="AE1801" s="130"/>
      <c r="AF1801" s="130"/>
      <c r="AG1801" s="130"/>
      <c r="AH1801" s="130"/>
      <c r="AI1801" s="130"/>
      <c r="AJ1801" s="130"/>
      <c r="AK1801" s="130"/>
      <c r="AL1801" s="130"/>
      <c r="AM1801" s="130"/>
      <c r="AN1801" s="130"/>
      <c r="AO1801" s="130"/>
      <c r="AP1801" s="130"/>
      <c r="AQ1801" s="130"/>
      <c r="AR1801" s="130"/>
      <c r="AS1801" s="130"/>
      <c r="AT1801" s="130"/>
      <c r="AU1801" s="130"/>
      <c r="AV1801" s="130"/>
      <c r="AW1801" s="130"/>
      <c r="AX1801" s="131"/>
      <c r="BC1801" s="51"/>
    </row>
    <row r="1802" spans="1:113" ht="12" customHeight="1">
      <c r="A1802" s="43"/>
      <c r="B1802" s="129"/>
      <c r="C1802" s="130"/>
      <c r="D1802" s="130"/>
      <c r="E1802" s="130"/>
      <c r="F1802" s="130"/>
      <c r="G1802" s="130"/>
      <c r="H1802" s="130"/>
      <c r="I1802" s="130"/>
      <c r="J1802" s="130"/>
      <c r="K1802" s="130"/>
      <c r="L1802" s="130"/>
      <c r="M1802" s="130"/>
      <c r="N1802" s="130"/>
      <c r="O1802" s="130"/>
      <c r="P1802" s="130"/>
      <c r="Q1802" s="130"/>
      <c r="R1802" s="130"/>
      <c r="S1802" s="130"/>
      <c r="T1802" s="130"/>
      <c r="U1802" s="130"/>
      <c r="V1802" s="130"/>
      <c r="W1802" s="130"/>
      <c r="X1802" s="130"/>
      <c r="Y1802" s="130"/>
      <c r="Z1802" s="130"/>
      <c r="AA1802" s="130"/>
      <c r="AB1802" s="130"/>
      <c r="AC1802" s="130"/>
      <c r="AD1802" s="130"/>
      <c r="AE1802" s="130"/>
      <c r="AF1802" s="130"/>
      <c r="AG1802" s="130"/>
      <c r="AH1802" s="130"/>
      <c r="AI1802" s="130"/>
      <c r="AJ1802" s="130"/>
      <c r="AK1802" s="130"/>
      <c r="AL1802" s="130"/>
      <c r="AM1802" s="130"/>
      <c r="AN1802" s="130"/>
      <c r="AO1802" s="130"/>
      <c r="AP1802" s="130"/>
      <c r="AQ1802" s="130"/>
      <c r="AR1802" s="130"/>
      <c r="AS1802" s="130"/>
      <c r="AT1802" s="130"/>
      <c r="AU1802" s="130"/>
      <c r="AV1802" s="130"/>
      <c r="AW1802" s="130"/>
      <c r="AX1802" s="131"/>
    </row>
    <row r="1803" spans="1:113" ht="12" customHeight="1">
      <c r="A1803" s="43"/>
      <c r="B1803" s="129"/>
      <c r="C1803" s="130"/>
      <c r="D1803" s="130"/>
      <c r="E1803" s="130"/>
      <c r="F1803" s="130"/>
      <c r="G1803" s="130"/>
      <c r="H1803" s="130"/>
      <c r="I1803" s="130"/>
      <c r="J1803" s="130"/>
      <c r="K1803" s="130"/>
      <c r="L1803" s="130"/>
      <c r="M1803" s="130"/>
      <c r="N1803" s="130"/>
      <c r="O1803" s="130"/>
      <c r="P1803" s="130"/>
      <c r="Q1803" s="130"/>
      <c r="R1803" s="130"/>
      <c r="S1803" s="130"/>
      <c r="T1803" s="130"/>
      <c r="U1803" s="130"/>
      <c r="V1803" s="130"/>
      <c r="W1803" s="130"/>
      <c r="X1803" s="130"/>
      <c r="Y1803" s="130"/>
      <c r="Z1803" s="130"/>
      <c r="AA1803" s="130"/>
      <c r="AB1803" s="130"/>
      <c r="AC1803" s="130"/>
      <c r="AD1803" s="130"/>
      <c r="AE1803" s="130"/>
      <c r="AF1803" s="130"/>
      <c r="AG1803" s="130"/>
      <c r="AH1803" s="130"/>
      <c r="AI1803" s="130"/>
      <c r="AJ1803" s="130"/>
      <c r="AK1803" s="130"/>
      <c r="AL1803" s="130"/>
      <c r="AM1803" s="130"/>
      <c r="AN1803" s="130"/>
      <c r="AO1803" s="130"/>
      <c r="AP1803" s="130"/>
      <c r="AQ1803" s="130"/>
      <c r="AR1803" s="130"/>
      <c r="AS1803" s="130"/>
      <c r="AT1803" s="130"/>
      <c r="AU1803" s="130"/>
      <c r="AV1803" s="130"/>
      <c r="AW1803" s="130"/>
      <c r="AX1803" s="131"/>
    </row>
    <row r="1804" spans="1:113" ht="12" customHeight="1">
      <c r="A1804" s="43"/>
      <c r="B1804" s="129"/>
      <c r="C1804" s="130"/>
      <c r="D1804" s="130"/>
      <c r="E1804" s="130"/>
      <c r="F1804" s="130"/>
      <c r="G1804" s="130"/>
      <c r="H1804" s="130"/>
      <c r="I1804" s="130"/>
      <c r="J1804" s="130"/>
      <c r="K1804" s="130"/>
      <c r="L1804" s="130"/>
      <c r="M1804" s="130"/>
      <c r="N1804" s="130"/>
      <c r="O1804" s="130"/>
      <c r="P1804" s="130"/>
      <c r="Q1804" s="130"/>
      <c r="R1804" s="130"/>
      <c r="S1804" s="130"/>
      <c r="T1804" s="130"/>
      <c r="U1804" s="130"/>
      <c r="V1804" s="130"/>
      <c r="W1804" s="130"/>
      <c r="X1804" s="130"/>
      <c r="Y1804" s="130"/>
      <c r="Z1804" s="130"/>
      <c r="AA1804" s="130"/>
      <c r="AB1804" s="130"/>
      <c r="AC1804" s="130"/>
      <c r="AD1804" s="130"/>
      <c r="AE1804" s="130"/>
      <c r="AF1804" s="130"/>
      <c r="AG1804" s="130"/>
      <c r="AH1804" s="130"/>
      <c r="AI1804" s="130"/>
      <c r="AJ1804" s="130"/>
      <c r="AK1804" s="130"/>
      <c r="AL1804" s="130"/>
      <c r="AM1804" s="130"/>
      <c r="AN1804" s="130"/>
      <c r="AO1804" s="130"/>
      <c r="AP1804" s="130"/>
      <c r="AQ1804" s="130"/>
      <c r="AR1804" s="130"/>
      <c r="AS1804" s="130"/>
      <c r="AT1804" s="130"/>
      <c r="AU1804" s="130"/>
      <c r="AV1804" s="130"/>
      <c r="AW1804" s="130"/>
      <c r="AX1804" s="131"/>
    </row>
    <row r="1805" spans="1:113" ht="15" thickBot="1">
      <c r="A1805" s="52"/>
      <c r="B1805" s="53"/>
      <c r="C1805" s="54"/>
      <c r="D1805" s="54"/>
      <c r="E1805" s="54"/>
      <c r="F1805" s="54"/>
      <c r="G1805" s="54"/>
      <c r="H1805" s="54"/>
      <c r="I1805" s="54"/>
      <c r="J1805" s="54"/>
      <c r="K1805" s="54"/>
      <c r="L1805" s="54"/>
      <c r="M1805" s="54"/>
      <c r="N1805" s="54"/>
      <c r="O1805" s="54"/>
      <c r="P1805" s="54"/>
      <c r="Q1805" s="54"/>
      <c r="R1805" s="54"/>
      <c r="S1805" s="54"/>
      <c r="T1805" s="54"/>
      <c r="U1805" s="54"/>
      <c r="V1805" s="54"/>
      <c r="W1805" s="54"/>
      <c r="X1805" s="54"/>
      <c r="Y1805" s="54"/>
      <c r="Z1805" s="54"/>
      <c r="AA1805" s="54"/>
      <c r="AB1805" s="54"/>
      <c r="AC1805" s="54"/>
      <c r="AD1805" s="54"/>
      <c r="AE1805" s="54"/>
      <c r="AF1805" s="54"/>
      <c r="AG1805" s="54"/>
      <c r="AH1805" s="54"/>
      <c r="AI1805" s="54"/>
      <c r="AJ1805" s="54"/>
      <c r="AK1805" s="54"/>
      <c r="AL1805" s="54"/>
      <c r="AM1805" s="54"/>
      <c r="AN1805" s="54"/>
      <c r="AO1805" s="54"/>
      <c r="AP1805" s="54"/>
      <c r="AQ1805" s="54"/>
      <c r="AR1805" s="54"/>
      <c r="AS1805" s="54"/>
      <c r="AT1805" s="54"/>
      <c r="AU1805" s="54"/>
      <c r="AV1805" s="54"/>
      <c r="AW1805" s="54"/>
      <c r="AX1805" s="55"/>
    </row>
    <row r="1806" spans="1:113">
      <c r="B1806" s="56"/>
    </row>
    <row r="1807" spans="1:113" ht="14.25">
      <c r="B1807" s="45" t="s">
        <v>247</v>
      </c>
      <c r="C1807" s="43"/>
      <c r="D1807" s="43"/>
      <c r="E1807" s="43"/>
      <c r="F1807" s="43"/>
      <c r="G1807" s="43"/>
      <c r="H1807" s="43"/>
      <c r="I1807" s="43"/>
      <c r="J1807" s="43"/>
      <c r="K1807" s="43"/>
      <c r="L1807" s="44"/>
      <c r="M1807" s="44"/>
      <c r="N1807" s="44"/>
      <c r="O1807" s="44"/>
      <c r="P1807" s="43"/>
      <c r="Q1807" s="43"/>
      <c r="R1807" s="43"/>
      <c r="S1807" s="43"/>
      <c r="T1807" s="43"/>
      <c r="U1807" s="43"/>
      <c r="V1807" s="45"/>
      <c r="W1807" s="45"/>
      <c r="X1807" s="45"/>
      <c r="Y1807" s="45"/>
      <c r="Z1807" s="45"/>
      <c r="AA1807" s="45"/>
      <c r="AB1807" s="45"/>
      <c r="AC1807" s="45"/>
      <c r="AD1807" s="45"/>
      <c r="AE1807" s="45"/>
      <c r="AF1807" s="45"/>
      <c r="AG1807" s="45"/>
      <c r="AH1807" s="45"/>
      <c r="AI1807" s="45"/>
      <c r="AJ1807" s="45"/>
      <c r="AK1807" s="45"/>
      <c r="AL1807" s="45"/>
      <c r="AM1807" s="45"/>
      <c r="AN1807" s="45"/>
      <c r="AO1807" s="45"/>
      <c r="AP1807" s="45"/>
      <c r="AQ1807" s="45"/>
      <c r="AR1807" s="45"/>
      <c r="AS1807" s="45"/>
      <c r="AT1807" s="45"/>
      <c r="AU1807" s="45"/>
      <c r="AV1807" s="45"/>
      <c r="AW1807" s="45"/>
      <c r="AX1807" s="45"/>
    </row>
    <row r="1808" spans="1:113" ht="15" thickBot="1">
      <c r="B1808" s="43"/>
      <c r="C1808" s="43"/>
      <c r="D1808" s="43"/>
      <c r="E1808" s="43"/>
      <c r="F1808" s="43"/>
      <c r="G1808" s="43"/>
      <c r="H1808" s="43"/>
      <c r="I1808" s="43"/>
      <c r="J1808" s="43"/>
      <c r="K1808" s="43"/>
      <c r="L1808" s="44"/>
      <c r="M1808" s="44"/>
      <c r="N1808" s="44"/>
      <c r="O1808" s="44"/>
      <c r="P1808" s="43"/>
      <c r="Q1808" s="43"/>
      <c r="R1808" s="43"/>
      <c r="S1808" s="43"/>
      <c r="T1808" s="43"/>
      <c r="U1808" s="43"/>
      <c r="V1808" s="45"/>
      <c r="W1808" s="45"/>
      <c r="X1808" s="45"/>
      <c r="Y1808" s="45"/>
      <c r="Z1808" s="45"/>
      <c r="AA1808" s="45"/>
      <c r="AB1808" s="45"/>
      <c r="AC1808" s="45"/>
      <c r="AD1808" s="45"/>
      <c r="AE1808" s="45"/>
      <c r="AF1808" s="45"/>
      <c r="AG1808" s="45"/>
      <c r="AH1808" s="45"/>
      <c r="AI1808" s="45"/>
      <c r="AJ1808" s="45"/>
      <c r="AK1808" s="45"/>
      <c r="AL1808" s="45"/>
      <c r="AM1808" s="45"/>
      <c r="AN1808" s="45"/>
      <c r="AO1808" s="45"/>
      <c r="AP1808" s="45"/>
      <c r="AQ1808" s="45"/>
      <c r="AR1808" s="45"/>
      <c r="AS1808" s="45"/>
      <c r="AT1808" s="45"/>
      <c r="AU1808" s="45"/>
      <c r="AV1808" s="45"/>
      <c r="AW1808" s="45"/>
      <c r="AX1808" s="57" t="s">
        <v>248</v>
      </c>
    </row>
    <row r="1809" spans="1:251" s="51" customFormat="1" ht="13.5" customHeight="1">
      <c r="A1809" s="43"/>
      <c r="B1809" s="132" t="s">
        <v>249</v>
      </c>
      <c r="C1809" s="133"/>
      <c r="D1809" s="133"/>
      <c r="E1809" s="133"/>
      <c r="F1809" s="133"/>
      <c r="G1809" s="133"/>
      <c r="H1809" s="133"/>
      <c r="I1809" s="133"/>
      <c r="J1809" s="133"/>
      <c r="K1809" s="133"/>
      <c r="L1809" s="133"/>
      <c r="M1809" s="133"/>
      <c r="N1809" s="133"/>
      <c r="O1809" s="133"/>
      <c r="P1809" s="133"/>
      <c r="Q1809" s="133"/>
      <c r="R1809" s="133"/>
      <c r="S1809" s="133"/>
      <c r="T1809" s="133"/>
      <c r="U1809" s="133"/>
      <c r="V1809" s="133"/>
      <c r="W1809" s="133"/>
      <c r="X1809" s="133"/>
      <c r="Y1809" s="133"/>
      <c r="Z1809" s="134"/>
      <c r="AA1809" s="138" t="s">
        <v>250</v>
      </c>
      <c r="AB1809" s="133"/>
      <c r="AC1809" s="133"/>
      <c r="AD1809" s="133"/>
      <c r="AE1809" s="133"/>
      <c r="AF1809" s="133"/>
      <c r="AG1809" s="133"/>
      <c r="AH1809" s="133"/>
      <c r="AI1809" s="134"/>
      <c r="AJ1809" s="138" t="s">
        <v>251</v>
      </c>
      <c r="AK1809" s="133"/>
      <c r="AL1809" s="133"/>
      <c r="AM1809" s="133"/>
      <c r="AN1809" s="133"/>
      <c r="AO1809" s="133"/>
      <c r="AP1809" s="133"/>
      <c r="AQ1809" s="133"/>
      <c r="AR1809" s="134"/>
      <c r="AS1809" s="138" t="s">
        <v>252</v>
      </c>
      <c r="AT1809" s="133"/>
      <c r="AU1809" s="133"/>
      <c r="AV1809" s="133"/>
      <c r="AW1809" s="133"/>
      <c r="AX1809" s="140"/>
      <c r="AY1809" s="37"/>
      <c r="AZ1809" s="37"/>
      <c r="BA1809" s="37"/>
      <c r="BB1809" s="37"/>
      <c r="BC1809" s="37"/>
      <c r="BD1809" s="37"/>
      <c r="BE1809" s="37"/>
      <c r="BF1809" s="37"/>
      <c r="BG1809" s="37"/>
      <c r="BH1809" s="37"/>
      <c r="BI1809" s="37"/>
      <c r="BJ1809" s="37"/>
      <c r="BK1809" s="37"/>
      <c r="BL1809" s="37"/>
      <c r="BM1809" s="37"/>
      <c r="BN1809" s="37"/>
      <c r="BO1809" s="37"/>
      <c r="BP1809" s="37"/>
      <c r="BQ1809" s="37"/>
      <c r="BR1809" s="37"/>
      <c r="BS1809" s="37"/>
      <c r="BT1809" s="37"/>
      <c r="BU1809" s="37"/>
      <c r="BV1809" s="37"/>
      <c r="BW1809" s="37"/>
      <c r="BX1809" s="37"/>
      <c r="BY1809" s="37"/>
      <c r="BZ1809" s="37"/>
      <c r="CA1809" s="37"/>
      <c r="CB1809" s="37"/>
      <c r="CC1809" s="37"/>
      <c r="CD1809" s="37"/>
      <c r="CE1809" s="37"/>
      <c r="CF1809" s="37"/>
      <c r="CG1809" s="37"/>
      <c r="CH1809" s="37"/>
      <c r="CI1809" s="37"/>
      <c r="CJ1809" s="37"/>
      <c r="CK1809" s="37"/>
      <c r="CL1809" s="37"/>
      <c r="CM1809" s="37"/>
      <c r="CN1809" s="37"/>
      <c r="CO1809" s="37"/>
      <c r="CP1809" s="37"/>
      <c r="CQ1809" s="37"/>
      <c r="CR1809" s="37"/>
      <c r="CS1809" s="37"/>
      <c r="CT1809" s="37"/>
      <c r="CU1809" s="37"/>
      <c r="CV1809" s="37"/>
      <c r="CW1809" s="37"/>
      <c r="CX1809" s="37"/>
      <c r="CY1809" s="37"/>
      <c r="CZ1809" s="37"/>
      <c r="DA1809" s="37"/>
      <c r="DB1809" s="37"/>
      <c r="DC1809" s="37"/>
      <c r="DD1809" s="37"/>
      <c r="DE1809" s="37"/>
      <c r="DF1809" s="37"/>
      <c r="DG1809" s="37"/>
      <c r="DH1809" s="37"/>
      <c r="DI1809" s="37"/>
      <c r="DJ1809" s="37"/>
      <c r="DK1809" s="37"/>
      <c r="DL1809" s="37"/>
      <c r="DM1809" s="37"/>
      <c r="DN1809" s="37"/>
      <c r="DO1809" s="37"/>
      <c r="DP1809" s="37"/>
      <c r="DQ1809" s="37"/>
      <c r="DR1809" s="37"/>
      <c r="DS1809" s="37"/>
      <c r="DT1809" s="37"/>
      <c r="DU1809" s="37"/>
      <c r="DV1809" s="37"/>
      <c r="DW1809" s="37"/>
      <c r="DX1809" s="37"/>
      <c r="DY1809" s="37"/>
      <c r="DZ1809" s="37"/>
      <c r="EA1809" s="37"/>
      <c r="EB1809" s="37"/>
      <c r="EC1809" s="37"/>
      <c r="ED1809" s="37"/>
      <c r="EE1809" s="37"/>
      <c r="EF1809" s="37"/>
      <c r="EG1809" s="37"/>
      <c r="EH1809" s="37"/>
      <c r="EI1809" s="37"/>
      <c r="EJ1809" s="37"/>
      <c r="EK1809" s="37"/>
      <c r="EL1809" s="37"/>
      <c r="EM1809" s="37"/>
      <c r="EN1809" s="37"/>
      <c r="EO1809" s="37"/>
      <c r="EP1809" s="37"/>
      <c r="EQ1809" s="37"/>
      <c r="ER1809" s="37"/>
      <c r="ES1809" s="37"/>
      <c r="ET1809" s="37"/>
      <c r="EU1809" s="37"/>
      <c r="EV1809" s="37"/>
      <c r="EW1809" s="37"/>
      <c r="EX1809" s="37"/>
      <c r="EY1809" s="37"/>
      <c r="EZ1809" s="37"/>
      <c r="FA1809" s="37"/>
      <c r="FB1809" s="37"/>
      <c r="FC1809" s="37"/>
      <c r="FD1809" s="37"/>
      <c r="FE1809" s="37"/>
      <c r="FF1809" s="37"/>
      <c r="FG1809" s="37"/>
      <c r="FH1809" s="37"/>
      <c r="FI1809" s="37"/>
      <c r="FJ1809" s="37"/>
      <c r="FK1809" s="37"/>
      <c r="FL1809" s="37"/>
      <c r="FM1809" s="37"/>
      <c r="FN1809" s="37"/>
      <c r="FO1809" s="37"/>
      <c r="FP1809" s="37"/>
      <c r="FQ1809" s="37"/>
      <c r="FR1809" s="37"/>
      <c r="FS1809" s="37"/>
      <c r="FT1809" s="37"/>
      <c r="FU1809" s="37"/>
      <c r="FV1809" s="37"/>
      <c r="FW1809" s="37"/>
      <c r="FX1809" s="37"/>
      <c r="FY1809" s="37"/>
      <c r="FZ1809" s="37"/>
      <c r="GA1809" s="37"/>
      <c r="GB1809" s="37"/>
      <c r="GC1809" s="37"/>
      <c r="GD1809" s="37"/>
      <c r="GE1809" s="37"/>
      <c r="GF1809" s="37"/>
      <c r="GG1809" s="37"/>
      <c r="GH1809" s="37"/>
      <c r="GI1809" s="37"/>
      <c r="GJ1809" s="37"/>
      <c r="GK1809" s="37"/>
      <c r="GL1809" s="37"/>
      <c r="GM1809" s="37"/>
      <c r="GN1809" s="37"/>
      <c r="GO1809" s="37"/>
      <c r="GP1809" s="37"/>
      <c r="GQ1809" s="37"/>
      <c r="GR1809" s="37"/>
      <c r="GS1809" s="37"/>
      <c r="GT1809" s="37"/>
      <c r="GU1809" s="37"/>
      <c r="GV1809" s="37"/>
      <c r="GW1809" s="37"/>
      <c r="GX1809" s="37"/>
      <c r="GY1809" s="37"/>
      <c r="GZ1809" s="37"/>
      <c r="HA1809" s="37"/>
      <c r="HB1809" s="37"/>
      <c r="HC1809" s="37"/>
      <c r="HD1809" s="37"/>
      <c r="HE1809" s="37"/>
      <c r="HF1809" s="37"/>
      <c r="HG1809" s="37"/>
      <c r="HH1809" s="37"/>
      <c r="HI1809" s="37"/>
      <c r="HJ1809" s="37"/>
      <c r="HK1809" s="37"/>
      <c r="HL1809" s="37"/>
      <c r="HM1809" s="37"/>
      <c r="HN1809" s="37"/>
      <c r="HO1809" s="37"/>
      <c r="HP1809" s="37"/>
      <c r="HQ1809" s="37"/>
      <c r="HR1809" s="37"/>
      <c r="HS1809" s="37"/>
      <c r="HT1809" s="37"/>
      <c r="HU1809" s="37"/>
      <c r="HV1809" s="37"/>
      <c r="HW1809" s="37"/>
      <c r="HX1809" s="37"/>
      <c r="HY1809" s="37"/>
      <c r="HZ1809" s="37"/>
      <c r="IA1809" s="37"/>
      <c r="IB1809" s="37"/>
      <c r="IC1809" s="37"/>
      <c r="ID1809" s="37"/>
      <c r="IE1809" s="37"/>
      <c r="IF1809" s="37"/>
      <c r="IG1809" s="37"/>
      <c r="IH1809" s="37"/>
      <c r="II1809" s="37"/>
      <c r="IJ1809" s="37"/>
      <c r="IK1809" s="37"/>
      <c r="IL1809" s="37"/>
      <c r="IM1809" s="37"/>
      <c r="IN1809" s="37"/>
      <c r="IO1809" s="37"/>
      <c r="IP1809" s="37"/>
      <c r="IQ1809" s="37"/>
    </row>
    <row r="1810" spans="1:251" s="51" customFormat="1" ht="13.5">
      <c r="A1810" s="43"/>
      <c r="B1810" s="135"/>
      <c r="C1810" s="136"/>
      <c r="D1810" s="136"/>
      <c r="E1810" s="136"/>
      <c r="F1810" s="136"/>
      <c r="G1810" s="136"/>
      <c r="H1810" s="136"/>
      <c r="I1810" s="136"/>
      <c r="J1810" s="136"/>
      <c r="K1810" s="136"/>
      <c r="L1810" s="136"/>
      <c r="M1810" s="136"/>
      <c r="N1810" s="136"/>
      <c r="O1810" s="136"/>
      <c r="P1810" s="136"/>
      <c r="Q1810" s="136"/>
      <c r="R1810" s="136"/>
      <c r="S1810" s="136"/>
      <c r="T1810" s="136"/>
      <c r="U1810" s="136"/>
      <c r="V1810" s="136"/>
      <c r="W1810" s="136"/>
      <c r="X1810" s="136"/>
      <c r="Y1810" s="136"/>
      <c r="Z1810" s="137"/>
      <c r="AA1810" s="139"/>
      <c r="AB1810" s="136"/>
      <c r="AC1810" s="136"/>
      <c r="AD1810" s="136"/>
      <c r="AE1810" s="136"/>
      <c r="AF1810" s="136"/>
      <c r="AG1810" s="136"/>
      <c r="AH1810" s="136"/>
      <c r="AI1810" s="137"/>
      <c r="AJ1810" s="139"/>
      <c r="AK1810" s="136"/>
      <c r="AL1810" s="136"/>
      <c r="AM1810" s="136"/>
      <c r="AN1810" s="136"/>
      <c r="AO1810" s="136"/>
      <c r="AP1810" s="136"/>
      <c r="AQ1810" s="136"/>
      <c r="AR1810" s="137"/>
      <c r="AS1810" s="139"/>
      <c r="AT1810" s="136"/>
      <c r="AU1810" s="136"/>
      <c r="AV1810" s="136"/>
      <c r="AW1810" s="136"/>
      <c r="AX1810" s="141"/>
      <c r="AY1810" s="37"/>
      <c r="AZ1810" s="37"/>
      <c r="BA1810" s="37"/>
      <c r="BB1810" s="58"/>
      <c r="BC1810" s="59"/>
      <c r="BE1810" s="37"/>
      <c r="BF1810" s="37"/>
      <c r="BG1810" s="37"/>
      <c r="BH1810" s="37"/>
      <c r="BI1810" s="37"/>
      <c r="BJ1810" s="37"/>
      <c r="BK1810" s="37"/>
      <c r="BL1810" s="37"/>
      <c r="BM1810" s="37"/>
      <c r="BN1810" s="37"/>
      <c r="BO1810" s="37"/>
      <c r="BP1810" s="37"/>
      <c r="BQ1810" s="37"/>
      <c r="BR1810" s="37"/>
      <c r="BS1810" s="37"/>
      <c r="BT1810" s="37"/>
      <c r="BU1810" s="37"/>
      <c r="BV1810" s="37"/>
      <c r="BW1810" s="37"/>
      <c r="BX1810" s="37"/>
      <c r="BY1810" s="37"/>
      <c r="BZ1810" s="37"/>
      <c r="CA1810" s="37"/>
      <c r="CB1810" s="37"/>
      <c r="CC1810" s="37"/>
      <c r="CD1810" s="37"/>
      <c r="CE1810" s="37"/>
      <c r="CF1810" s="37"/>
      <c r="CG1810" s="37"/>
      <c r="CH1810" s="37"/>
      <c r="CI1810" s="37"/>
      <c r="CJ1810" s="37"/>
      <c r="CK1810" s="37"/>
      <c r="CL1810" s="37"/>
      <c r="CM1810" s="37"/>
      <c r="CN1810" s="37"/>
      <c r="CO1810" s="37"/>
      <c r="CP1810" s="37"/>
      <c r="CQ1810" s="37"/>
      <c r="CR1810" s="37"/>
      <c r="CS1810" s="37"/>
      <c r="CT1810" s="37"/>
      <c r="CU1810" s="37"/>
      <c r="CV1810" s="37"/>
      <c r="CW1810" s="37"/>
      <c r="CX1810" s="37"/>
      <c r="CY1810" s="37"/>
      <c r="CZ1810" s="37"/>
      <c r="DA1810" s="37"/>
      <c r="DB1810" s="37"/>
      <c r="DC1810" s="37"/>
      <c r="DD1810" s="37"/>
      <c r="DE1810" s="37"/>
      <c r="DF1810" s="37"/>
      <c r="DG1810" s="37"/>
      <c r="DH1810" s="37"/>
      <c r="DI1810" s="37"/>
      <c r="DJ1810" s="37"/>
      <c r="DK1810" s="37"/>
      <c r="DL1810" s="37"/>
      <c r="DM1810" s="37"/>
      <c r="DN1810" s="37"/>
      <c r="DO1810" s="37"/>
      <c r="DP1810" s="37"/>
      <c r="DQ1810" s="37"/>
      <c r="DR1810" s="37"/>
      <c r="DS1810" s="37"/>
      <c r="DT1810" s="37"/>
      <c r="DU1810" s="37"/>
      <c r="DV1810" s="37"/>
      <c r="DW1810" s="37"/>
      <c r="DX1810" s="37"/>
      <c r="DY1810" s="37"/>
      <c r="DZ1810" s="37"/>
      <c r="EA1810" s="37"/>
      <c r="EB1810" s="37"/>
      <c r="EC1810" s="37"/>
      <c r="ED1810" s="37"/>
      <c r="EE1810" s="37"/>
      <c r="EF1810" s="37"/>
      <c r="EG1810" s="37"/>
      <c r="EH1810" s="37"/>
      <c r="EI1810" s="37"/>
      <c r="EJ1810" s="37"/>
      <c r="EK1810" s="37"/>
      <c r="EL1810" s="37"/>
      <c r="EM1810" s="37"/>
      <c r="EN1810" s="37"/>
      <c r="EO1810" s="37"/>
      <c r="EP1810" s="37"/>
      <c r="EQ1810" s="37"/>
      <c r="ER1810" s="37"/>
      <c r="ES1810" s="37"/>
      <c r="ET1810" s="37"/>
      <c r="EU1810" s="37"/>
      <c r="EV1810" s="37"/>
      <c r="EW1810" s="37"/>
      <c r="EX1810" s="37"/>
      <c r="EY1810" s="37"/>
      <c r="EZ1810" s="37"/>
      <c r="FA1810" s="37"/>
      <c r="FB1810" s="37"/>
      <c r="FC1810" s="37"/>
      <c r="FD1810" s="37"/>
      <c r="FE1810" s="37"/>
      <c r="FF1810" s="37"/>
      <c r="FG1810" s="37"/>
      <c r="FH1810" s="37"/>
      <c r="FI1810" s="37"/>
      <c r="FJ1810" s="37"/>
      <c r="FK1810" s="37"/>
      <c r="FL1810" s="37"/>
      <c r="FM1810" s="37"/>
      <c r="FN1810" s="37"/>
      <c r="FO1810" s="37"/>
      <c r="FP1810" s="37"/>
      <c r="FQ1810" s="37"/>
      <c r="FR1810" s="37"/>
      <c r="FS1810" s="37"/>
      <c r="FT1810" s="37"/>
      <c r="FU1810" s="37"/>
      <c r="FV1810" s="37"/>
      <c r="FW1810" s="37"/>
      <c r="FX1810" s="37"/>
      <c r="FY1810" s="37"/>
      <c r="FZ1810" s="37"/>
      <c r="GA1810" s="37"/>
      <c r="GB1810" s="37"/>
      <c r="GC1810" s="37"/>
      <c r="GD1810" s="37"/>
      <c r="GE1810" s="37"/>
      <c r="GF1810" s="37"/>
      <c r="GG1810" s="37"/>
      <c r="GH1810" s="37"/>
      <c r="GI1810" s="37"/>
      <c r="GJ1810" s="37"/>
      <c r="GK1810" s="37"/>
      <c r="GL1810" s="37"/>
      <c r="GM1810" s="37"/>
      <c r="GN1810" s="37"/>
      <c r="GO1810" s="37"/>
      <c r="GP1810" s="37"/>
      <c r="GQ1810" s="37"/>
      <c r="GR1810" s="37"/>
      <c r="GS1810" s="37"/>
      <c r="GT1810" s="37"/>
      <c r="GU1810" s="37"/>
      <c r="GV1810" s="37"/>
      <c r="GW1810" s="37"/>
      <c r="GX1810" s="37"/>
      <c r="GY1810" s="37"/>
      <c r="GZ1810" s="37"/>
      <c r="HA1810" s="37"/>
      <c r="HB1810" s="37"/>
      <c r="HC1810" s="37"/>
      <c r="HD1810" s="37"/>
      <c r="HE1810" s="37"/>
      <c r="HF1810" s="37"/>
      <c r="HG1810" s="37"/>
      <c r="HH1810" s="37"/>
      <c r="HI1810" s="37"/>
      <c r="HJ1810" s="37"/>
      <c r="HK1810" s="37"/>
      <c r="HL1810" s="37"/>
      <c r="HM1810" s="37"/>
      <c r="HN1810" s="37"/>
      <c r="HO1810" s="37"/>
      <c r="HP1810" s="37"/>
      <c r="HQ1810" s="37"/>
      <c r="HR1810" s="37"/>
      <c r="HS1810" s="37"/>
      <c r="HT1810" s="37"/>
      <c r="HU1810" s="37"/>
      <c r="HV1810" s="37"/>
      <c r="HW1810" s="37"/>
      <c r="HX1810" s="37"/>
      <c r="HY1810" s="37"/>
      <c r="HZ1810" s="37"/>
      <c r="IA1810" s="37"/>
      <c r="IB1810" s="37"/>
      <c r="IC1810" s="37"/>
      <c r="ID1810" s="37"/>
      <c r="IE1810" s="37"/>
      <c r="IF1810" s="37"/>
      <c r="IG1810" s="37"/>
      <c r="IH1810" s="37"/>
      <c r="II1810" s="37"/>
      <c r="IJ1810" s="37"/>
      <c r="IK1810" s="37"/>
      <c r="IL1810" s="37"/>
      <c r="IM1810" s="37"/>
      <c r="IN1810" s="37"/>
      <c r="IO1810" s="37"/>
      <c r="IP1810" s="37"/>
      <c r="IQ1810" s="37"/>
    </row>
    <row r="1811" spans="1:251" s="51" customFormat="1" ht="18.75" customHeight="1">
      <c r="A1811" s="43"/>
      <c r="B1811" s="60"/>
      <c r="C1811" s="104" t="s">
        <v>590</v>
      </c>
      <c r="D1811" s="105"/>
      <c r="E1811" s="105"/>
      <c r="F1811" s="105"/>
      <c r="G1811" s="105"/>
      <c r="H1811" s="105"/>
      <c r="I1811" s="105"/>
      <c r="J1811" s="105"/>
      <c r="K1811" s="105"/>
      <c r="L1811" s="105"/>
      <c r="M1811" s="105"/>
      <c r="N1811" s="105"/>
      <c r="O1811" s="105"/>
      <c r="P1811" s="105"/>
      <c r="Q1811" s="105"/>
      <c r="R1811" s="105"/>
      <c r="S1811" s="105"/>
      <c r="T1811" s="105"/>
      <c r="U1811" s="105"/>
      <c r="V1811" s="105"/>
      <c r="W1811" s="105"/>
      <c r="X1811" s="105"/>
      <c r="Y1811" s="105"/>
      <c r="Z1811" s="106"/>
      <c r="AA1811" s="107">
        <v>367962</v>
      </c>
      <c r="AB1811" s="108"/>
      <c r="AC1811" s="108"/>
      <c r="AD1811" s="108"/>
      <c r="AE1811" s="108"/>
      <c r="AF1811" s="108"/>
      <c r="AG1811" s="108"/>
      <c r="AH1811" s="108"/>
      <c r="AI1811" s="109"/>
      <c r="AJ1811" s="107">
        <v>469665</v>
      </c>
      <c r="AK1811" s="108"/>
      <c r="AL1811" s="108"/>
      <c r="AM1811" s="108"/>
      <c r="AN1811" s="108"/>
      <c r="AO1811" s="108"/>
      <c r="AP1811" s="108"/>
      <c r="AQ1811" s="108"/>
      <c r="AR1811" s="109"/>
      <c r="AS1811" s="110"/>
      <c r="AT1811" s="111"/>
      <c r="AU1811" s="111"/>
      <c r="AV1811" s="111"/>
      <c r="AW1811" s="111"/>
      <c r="AX1811" s="112"/>
      <c r="AY1811" s="37"/>
      <c r="AZ1811" s="37"/>
      <c r="BA1811" s="37"/>
      <c r="BB1811" s="37"/>
      <c r="BC1811" s="37"/>
      <c r="BD1811" s="37"/>
      <c r="BE1811" s="37"/>
      <c r="BF1811" s="37"/>
      <c r="BG1811" s="37"/>
      <c r="BH1811" s="37"/>
      <c r="BI1811" s="37"/>
      <c r="BJ1811" s="37"/>
      <c r="BK1811" s="37"/>
      <c r="BL1811" s="37"/>
      <c r="BM1811" s="37"/>
      <c r="BN1811" s="37"/>
      <c r="BO1811" s="37"/>
      <c r="BP1811" s="37"/>
      <c r="BQ1811" s="37"/>
      <c r="BR1811" s="37"/>
      <c r="BS1811" s="37"/>
      <c r="BT1811" s="37"/>
      <c r="BU1811" s="37"/>
      <c r="BV1811" s="37"/>
      <c r="BW1811" s="37"/>
      <c r="BX1811" s="37"/>
      <c r="BY1811" s="37"/>
      <c r="BZ1811" s="37"/>
      <c r="CA1811" s="37"/>
      <c r="CB1811" s="37"/>
      <c r="CC1811" s="37"/>
      <c r="CD1811" s="37"/>
      <c r="CE1811" s="37"/>
      <c r="CF1811" s="37"/>
      <c r="CG1811" s="37"/>
      <c r="CH1811" s="37"/>
      <c r="CI1811" s="37"/>
      <c r="CJ1811" s="37"/>
      <c r="CK1811" s="37"/>
      <c r="CL1811" s="37"/>
      <c r="CM1811" s="37"/>
      <c r="CN1811" s="37"/>
      <c r="CO1811" s="37"/>
      <c r="CP1811" s="37"/>
      <c r="CQ1811" s="37"/>
      <c r="CR1811" s="37"/>
      <c r="CS1811" s="37"/>
      <c r="CT1811" s="37"/>
      <c r="CU1811" s="37"/>
      <c r="CV1811" s="37"/>
      <c r="CW1811" s="37"/>
      <c r="CX1811" s="37"/>
      <c r="CY1811" s="37"/>
      <c r="CZ1811" s="37"/>
      <c r="DA1811" s="37"/>
      <c r="DB1811" s="37"/>
      <c r="DC1811" s="37"/>
      <c r="DD1811" s="37"/>
      <c r="DE1811" s="37"/>
      <c r="DF1811" s="37"/>
      <c r="DG1811" s="37"/>
      <c r="DH1811" s="37"/>
      <c r="DI1811" s="37"/>
      <c r="DJ1811" s="37"/>
      <c r="DK1811" s="37"/>
      <c r="DL1811" s="37"/>
      <c r="DM1811" s="37"/>
      <c r="DN1811" s="37"/>
      <c r="DO1811" s="37"/>
      <c r="DP1811" s="37"/>
      <c r="DQ1811" s="37"/>
      <c r="DR1811" s="37"/>
      <c r="DS1811" s="37"/>
      <c r="DT1811" s="37"/>
      <c r="DU1811" s="37"/>
      <c r="DV1811" s="37"/>
      <c r="DW1811" s="37"/>
      <c r="DX1811" s="37"/>
      <c r="DY1811" s="37"/>
      <c r="DZ1811" s="37"/>
      <c r="EA1811" s="37"/>
      <c r="EB1811" s="37"/>
      <c r="EC1811" s="37"/>
      <c r="ED1811" s="37"/>
      <c r="EE1811" s="37"/>
      <c r="EF1811" s="37"/>
      <c r="EG1811" s="37"/>
      <c r="EH1811" s="37"/>
      <c r="EI1811" s="37"/>
      <c r="EJ1811" s="37"/>
      <c r="EK1811" s="37"/>
      <c r="EL1811" s="37"/>
      <c r="EM1811" s="37"/>
      <c r="EN1811" s="37"/>
      <c r="EO1811" s="37"/>
      <c r="EP1811" s="37"/>
      <c r="EQ1811" s="37"/>
      <c r="ER1811" s="37"/>
      <c r="ES1811" s="37"/>
      <c r="ET1811" s="37"/>
      <c r="EU1811" s="37"/>
      <c r="EV1811" s="37"/>
      <c r="EW1811" s="37"/>
      <c r="EX1811" s="37"/>
      <c r="EY1811" s="37"/>
      <c r="EZ1811" s="37"/>
      <c r="FA1811" s="37"/>
      <c r="FB1811" s="37"/>
      <c r="FC1811" s="37"/>
      <c r="FD1811" s="37"/>
      <c r="FE1811" s="37"/>
      <c r="FF1811" s="37"/>
      <c r="FG1811" s="37"/>
      <c r="FH1811" s="37"/>
      <c r="FI1811" s="37"/>
      <c r="FJ1811" s="37"/>
      <c r="FK1811" s="37"/>
      <c r="FL1811" s="37"/>
      <c r="FM1811" s="37"/>
      <c r="FN1811" s="37"/>
      <c r="FO1811" s="37"/>
      <c r="FP1811" s="37"/>
      <c r="FQ1811" s="37"/>
      <c r="FR1811" s="37"/>
      <c r="FS1811" s="37"/>
      <c r="FT1811" s="37"/>
      <c r="FU1811" s="37"/>
      <c r="FV1811" s="37"/>
      <c r="FW1811" s="37"/>
      <c r="FX1811" s="37"/>
      <c r="FY1811" s="37"/>
      <c r="FZ1811" s="37"/>
      <c r="GA1811" s="37"/>
      <c r="GB1811" s="37"/>
      <c r="GC1811" s="37"/>
      <c r="GD1811" s="37"/>
      <c r="GE1811" s="37"/>
      <c r="GF1811" s="37"/>
      <c r="GG1811" s="37"/>
      <c r="GH1811" s="37"/>
      <c r="GI1811" s="37"/>
      <c r="GJ1811" s="37"/>
      <c r="GK1811" s="37"/>
      <c r="GL1811" s="37"/>
      <c r="GM1811" s="37"/>
      <c r="GN1811" s="37"/>
      <c r="GO1811" s="37"/>
      <c r="GP1811" s="37"/>
      <c r="GQ1811" s="37"/>
      <c r="GR1811" s="37"/>
      <c r="GS1811" s="37"/>
      <c r="GT1811" s="37"/>
      <c r="GU1811" s="37"/>
      <c r="GV1811" s="37"/>
      <c r="GW1811" s="37"/>
      <c r="GX1811" s="37"/>
      <c r="GY1811" s="37"/>
      <c r="GZ1811" s="37"/>
      <c r="HA1811" s="37"/>
      <c r="HB1811" s="37"/>
      <c r="HC1811" s="37"/>
      <c r="HD1811" s="37"/>
      <c r="HE1811" s="37"/>
      <c r="HF1811" s="37"/>
      <c r="HG1811" s="37"/>
      <c r="HH1811" s="37"/>
      <c r="HI1811" s="37"/>
      <c r="HJ1811" s="37"/>
      <c r="HK1811" s="37"/>
      <c r="HL1811" s="37"/>
      <c r="HM1811" s="37"/>
      <c r="HN1811" s="37"/>
      <c r="HO1811" s="37"/>
      <c r="HP1811" s="37"/>
      <c r="HQ1811" s="37"/>
      <c r="HR1811" s="37"/>
      <c r="HS1811" s="37"/>
      <c r="HT1811" s="37"/>
      <c r="HU1811" s="37"/>
      <c r="HV1811" s="37"/>
      <c r="HW1811" s="37"/>
      <c r="HX1811" s="37"/>
      <c r="HY1811" s="37"/>
      <c r="HZ1811" s="37"/>
      <c r="IA1811" s="37"/>
      <c r="IB1811" s="37"/>
      <c r="IC1811" s="37"/>
      <c r="ID1811" s="37"/>
      <c r="IE1811" s="37"/>
      <c r="IF1811" s="37"/>
      <c r="IG1811" s="37"/>
      <c r="IH1811" s="37"/>
      <c r="II1811" s="37"/>
      <c r="IJ1811" s="37"/>
      <c r="IK1811" s="37"/>
      <c r="IL1811" s="37"/>
      <c r="IM1811" s="37"/>
      <c r="IN1811" s="37"/>
      <c r="IO1811" s="37"/>
      <c r="IP1811" s="37"/>
      <c r="IQ1811" s="37"/>
    </row>
    <row r="1812" spans="1:251" s="51" customFormat="1" ht="18.75" customHeight="1">
      <c r="A1812" s="43"/>
      <c r="B1812" s="60"/>
      <c r="C1812" s="104" t="s">
        <v>591</v>
      </c>
      <c r="D1812" s="105"/>
      <c r="E1812" s="105"/>
      <c r="F1812" s="105"/>
      <c r="G1812" s="105"/>
      <c r="H1812" s="105"/>
      <c r="I1812" s="105"/>
      <c r="J1812" s="105"/>
      <c r="K1812" s="105"/>
      <c r="L1812" s="105"/>
      <c r="M1812" s="105"/>
      <c r="N1812" s="105"/>
      <c r="O1812" s="105"/>
      <c r="P1812" s="105"/>
      <c r="Q1812" s="105"/>
      <c r="R1812" s="105"/>
      <c r="S1812" s="105"/>
      <c r="T1812" s="105"/>
      <c r="U1812" s="105"/>
      <c r="V1812" s="105"/>
      <c r="W1812" s="105"/>
      <c r="X1812" s="105"/>
      <c r="Y1812" s="105"/>
      <c r="Z1812" s="106"/>
      <c r="AA1812" s="107">
        <v>27896</v>
      </c>
      <c r="AB1812" s="108"/>
      <c r="AC1812" s="108"/>
      <c r="AD1812" s="108"/>
      <c r="AE1812" s="108"/>
      <c r="AF1812" s="108"/>
      <c r="AG1812" s="108"/>
      <c r="AH1812" s="108"/>
      <c r="AI1812" s="109"/>
      <c r="AJ1812" s="107">
        <v>39993</v>
      </c>
      <c r="AK1812" s="108"/>
      <c r="AL1812" s="108"/>
      <c r="AM1812" s="108"/>
      <c r="AN1812" s="108"/>
      <c r="AO1812" s="108"/>
      <c r="AP1812" s="108"/>
      <c r="AQ1812" s="108"/>
      <c r="AR1812" s="109"/>
      <c r="AS1812" s="110"/>
      <c r="AT1812" s="111"/>
      <c r="AU1812" s="111"/>
      <c r="AV1812" s="111"/>
      <c r="AW1812" s="111"/>
      <c r="AX1812" s="112"/>
      <c r="AY1812" s="37"/>
      <c r="AZ1812" s="37"/>
      <c r="BA1812" s="37"/>
      <c r="BB1812" s="37"/>
      <c r="BC1812" s="37"/>
      <c r="BD1812" s="37"/>
      <c r="BE1812" s="37"/>
      <c r="BF1812" s="37"/>
      <c r="BG1812" s="37"/>
      <c r="BH1812" s="37"/>
      <c r="BI1812" s="37"/>
      <c r="BJ1812" s="37"/>
      <c r="BK1812" s="37"/>
      <c r="BL1812" s="37"/>
      <c r="BM1812" s="37"/>
      <c r="BN1812" s="37"/>
      <c r="BO1812" s="37"/>
      <c r="BP1812" s="37"/>
      <c r="BQ1812" s="37"/>
      <c r="BR1812" s="37"/>
      <c r="BS1812" s="37"/>
      <c r="BT1812" s="37"/>
      <c r="BU1812" s="37"/>
      <c r="BV1812" s="37"/>
      <c r="BW1812" s="37"/>
      <c r="BX1812" s="37"/>
      <c r="BY1812" s="37"/>
      <c r="BZ1812" s="37"/>
      <c r="CA1812" s="37"/>
      <c r="CB1812" s="37"/>
      <c r="CC1812" s="37"/>
      <c r="CD1812" s="37"/>
      <c r="CE1812" s="37"/>
      <c r="CF1812" s="37"/>
      <c r="CG1812" s="37"/>
      <c r="CH1812" s="37"/>
      <c r="CI1812" s="37"/>
      <c r="CJ1812" s="37"/>
      <c r="CK1812" s="37"/>
      <c r="CL1812" s="37"/>
      <c r="CM1812" s="37"/>
      <c r="CN1812" s="37"/>
      <c r="CO1812" s="37"/>
      <c r="CP1812" s="37"/>
      <c r="CQ1812" s="37"/>
      <c r="CR1812" s="37"/>
      <c r="CS1812" s="37"/>
      <c r="CT1812" s="37"/>
      <c r="CU1812" s="37"/>
      <c r="CV1812" s="37"/>
      <c r="CW1812" s="37"/>
      <c r="CX1812" s="37"/>
      <c r="CY1812" s="37"/>
      <c r="CZ1812" s="37"/>
      <c r="DA1812" s="37"/>
      <c r="DB1812" s="37"/>
      <c r="DC1812" s="37"/>
      <c r="DD1812" s="37"/>
      <c r="DE1812" s="37"/>
      <c r="DF1812" s="37"/>
      <c r="DG1812" s="37"/>
      <c r="DH1812" s="37"/>
      <c r="DI1812" s="37"/>
      <c r="DJ1812" s="37"/>
      <c r="DK1812" s="37"/>
      <c r="DL1812" s="37"/>
      <c r="DM1812" s="37"/>
      <c r="DN1812" s="37"/>
      <c r="DO1812" s="37"/>
      <c r="DP1812" s="37"/>
      <c r="DQ1812" s="37"/>
      <c r="DR1812" s="37"/>
      <c r="DS1812" s="37"/>
      <c r="DT1812" s="37"/>
      <c r="DU1812" s="37"/>
      <c r="DV1812" s="37"/>
      <c r="DW1812" s="37"/>
      <c r="DX1812" s="37"/>
      <c r="DY1812" s="37"/>
      <c r="DZ1812" s="37"/>
      <c r="EA1812" s="37"/>
      <c r="EB1812" s="37"/>
      <c r="EC1812" s="37"/>
      <c r="ED1812" s="37"/>
      <c r="EE1812" s="37"/>
      <c r="EF1812" s="37"/>
      <c r="EG1812" s="37"/>
      <c r="EH1812" s="37"/>
      <c r="EI1812" s="37"/>
      <c r="EJ1812" s="37"/>
      <c r="EK1812" s="37"/>
      <c r="EL1812" s="37"/>
      <c r="EM1812" s="37"/>
      <c r="EN1812" s="37"/>
      <c r="EO1812" s="37"/>
      <c r="EP1812" s="37"/>
      <c r="EQ1812" s="37"/>
      <c r="ER1812" s="37"/>
      <c r="ES1812" s="37"/>
      <c r="ET1812" s="37"/>
      <c r="EU1812" s="37"/>
      <c r="EV1812" s="37"/>
      <c r="EW1812" s="37"/>
      <c r="EX1812" s="37"/>
      <c r="EY1812" s="37"/>
      <c r="EZ1812" s="37"/>
      <c r="FA1812" s="37"/>
      <c r="FB1812" s="37"/>
      <c r="FC1812" s="37"/>
      <c r="FD1812" s="37"/>
      <c r="FE1812" s="37"/>
      <c r="FF1812" s="37"/>
      <c r="FG1812" s="37"/>
      <c r="FH1812" s="37"/>
      <c r="FI1812" s="37"/>
      <c r="FJ1812" s="37"/>
      <c r="FK1812" s="37"/>
      <c r="FL1812" s="37"/>
      <c r="FM1812" s="37"/>
      <c r="FN1812" s="37"/>
      <c r="FO1812" s="37"/>
      <c r="FP1812" s="37"/>
      <c r="FQ1812" s="37"/>
      <c r="FR1812" s="37"/>
      <c r="FS1812" s="37"/>
      <c r="FT1812" s="37"/>
      <c r="FU1812" s="37"/>
      <c r="FV1812" s="37"/>
      <c r="FW1812" s="37"/>
      <c r="FX1812" s="37"/>
      <c r="FY1812" s="37"/>
      <c r="FZ1812" s="37"/>
      <c r="GA1812" s="37"/>
      <c r="GB1812" s="37"/>
      <c r="GC1812" s="37"/>
      <c r="GD1812" s="37"/>
      <c r="GE1812" s="37"/>
      <c r="GF1812" s="37"/>
      <c r="GG1812" s="37"/>
      <c r="GH1812" s="37"/>
      <c r="GI1812" s="37"/>
      <c r="GJ1812" s="37"/>
      <c r="GK1812" s="37"/>
      <c r="GL1812" s="37"/>
      <c r="GM1812" s="37"/>
      <c r="GN1812" s="37"/>
      <c r="GO1812" s="37"/>
      <c r="GP1812" s="37"/>
      <c r="GQ1812" s="37"/>
      <c r="GR1812" s="37"/>
      <c r="GS1812" s="37"/>
      <c r="GT1812" s="37"/>
      <c r="GU1812" s="37"/>
      <c r="GV1812" s="37"/>
      <c r="GW1812" s="37"/>
      <c r="GX1812" s="37"/>
      <c r="GY1812" s="37"/>
      <c r="GZ1812" s="37"/>
      <c r="HA1812" s="37"/>
      <c r="HB1812" s="37"/>
      <c r="HC1812" s="37"/>
      <c r="HD1812" s="37"/>
      <c r="HE1812" s="37"/>
      <c r="HF1812" s="37"/>
      <c r="HG1812" s="37"/>
      <c r="HH1812" s="37"/>
      <c r="HI1812" s="37"/>
      <c r="HJ1812" s="37"/>
      <c r="HK1812" s="37"/>
      <c r="HL1812" s="37"/>
      <c r="HM1812" s="37"/>
      <c r="HN1812" s="37"/>
      <c r="HO1812" s="37"/>
      <c r="HP1812" s="37"/>
      <c r="HQ1812" s="37"/>
      <c r="HR1812" s="37"/>
      <c r="HS1812" s="37"/>
      <c r="HT1812" s="37"/>
      <c r="HU1812" s="37"/>
      <c r="HV1812" s="37"/>
      <c r="HW1812" s="37"/>
      <c r="HX1812" s="37"/>
      <c r="HY1812" s="37"/>
      <c r="HZ1812" s="37"/>
      <c r="IA1812" s="37"/>
      <c r="IB1812" s="37"/>
      <c r="IC1812" s="37"/>
      <c r="ID1812" s="37"/>
      <c r="IE1812" s="37"/>
      <c r="IF1812" s="37"/>
      <c r="IG1812" s="37"/>
      <c r="IH1812" s="37"/>
      <c r="II1812" s="37"/>
      <c r="IJ1812" s="37"/>
      <c r="IK1812" s="37"/>
      <c r="IL1812" s="37"/>
      <c r="IM1812" s="37"/>
      <c r="IN1812" s="37"/>
      <c r="IO1812" s="37"/>
      <c r="IP1812" s="37"/>
      <c r="IQ1812" s="37"/>
    </row>
    <row r="1813" spans="1:251" s="51" customFormat="1" ht="18.75" customHeight="1">
      <c r="A1813" s="43"/>
      <c r="B1813" s="60"/>
      <c r="C1813" s="104" t="s">
        <v>592</v>
      </c>
      <c r="D1813" s="105"/>
      <c r="E1813" s="105"/>
      <c r="F1813" s="105"/>
      <c r="G1813" s="105"/>
      <c r="H1813" s="105"/>
      <c r="I1813" s="105"/>
      <c r="J1813" s="105"/>
      <c r="K1813" s="105"/>
      <c r="L1813" s="105"/>
      <c r="M1813" s="105"/>
      <c r="N1813" s="105"/>
      <c r="O1813" s="105"/>
      <c r="P1813" s="105"/>
      <c r="Q1813" s="105"/>
      <c r="R1813" s="105"/>
      <c r="S1813" s="105"/>
      <c r="T1813" s="105"/>
      <c r="U1813" s="105"/>
      <c r="V1813" s="105"/>
      <c r="W1813" s="105"/>
      <c r="X1813" s="105"/>
      <c r="Y1813" s="105"/>
      <c r="Z1813" s="106"/>
      <c r="AA1813" s="107">
        <v>113376</v>
      </c>
      <c r="AB1813" s="108"/>
      <c r="AC1813" s="108"/>
      <c r="AD1813" s="108"/>
      <c r="AE1813" s="108"/>
      <c r="AF1813" s="108"/>
      <c r="AG1813" s="108"/>
      <c r="AH1813" s="108"/>
      <c r="AI1813" s="109"/>
      <c r="AJ1813" s="107">
        <v>113460</v>
      </c>
      <c r="AK1813" s="108"/>
      <c r="AL1813" s="108"/>
      <c r="AM1813" s="108"/>
      <c r="AN1813" s="108"/>
      <c r="AO1813" s="108"/>
      <c r="AP1813" s="108"/>
      <c r="AQ1813" s="108"/>
      <c r="AR1813" s="109"/>
      <c r="AS1813" s="110"/>
      <c r="AT1813" s="111"/>
      <c r="AU1813" s="111"/>
      <c r="AV1813" s="111"/>
      <c r="AW1813" s="111"/>
      <c r="AX1813" s="112"/>
      <c r="AY1813" s="37"/>
      <c r="AZ1813" s="37"/>
      <c r="BA1813" s="37"/>
      <c r="BB1813" s="37"/>
      <c r="BC1813" s="37"/>
      <c r="BD1813" s="37"/>
      <c r="BE1813" s="37"/>
      <c r="BF1813" s="37"/>
      <c r="BG1813" s="37"/>
      <c r="BH1813" s="37"/>
      <c r="BI1813" s="37"/>
      <c r="BJ1813" s="37"/>
      <c r="BK1813" s="37"/>
      <c r="BL1813" s="37"/>
      <c r="BM1813" s="37"/>
      <c r="BN1813" s="37"/>
      <c r="BO1813" s="37"/>
      <c r="BP1813" s="37"/>
      <c r="BQ1813" s="37"/>
      <c r="BR1813" s="37"/>
      <c r="BS1813" s="37"/>
      <c r="BT1813" s="37"/>
      <c r="BU1813" s="37"/>
      <c r="BV1813" s="37"/>
      <c r="BW1813" s="37"/>
      <c r="BX1813" s="37"/>
      <c r="BY1813" s="37"/>
      <c r="BZ1813" s="37"/>
      <c r="CA1813" s="37"/>
      <c r="CB1813" s="37"/>
      <c r="CC1813" s="37"/>
      <c r="CD1813" s="37"/>
      <c r="CE1813" s="37"/>
      <c r="CF1813" s="37"/>
      <c r="CG1813" s="37"/>
      <c r="CH1813" s="37"/>
      <c r="CI1813" s="37"/>
      <c r="CJ1813" s="37"/>
      <c r="CK1813" s="37"/>
      <c r="CL1813" s="37"/>
      <c r="CM1813" s="37"/>
      <c r="CN1813" s="37"/>
      <c r="CO1813" s="37"/>
      <c r="CP1813" s="37"/>
      <c r="CQ1813" s="37"/>
      <c r="CR1813" s="37"/>
      <c r="CS1813" s="37"/>
      <c r="CT1813" s="37"/>
      <c r="CU1813" s="37"/>
      <c r="CV1813" s="37"/>
      <c r="CW1813" s="37"/>
      <c r="CX1813" s="37"/>
      <c r="CY1813" s="37"/>
      <c r="CZ1813" s="37"/>
      <c r="DA1813" s="37"/>
      <c r="DB1813" s="37"/>
      <c r="DC1813" s="37"/>
      <c r="DD1813" s="37"/>
      <c r="DE1813" s="37"/>
      <c r="DF1813" s="37"/>
      <c r="DG1813" s="37"/>
      <c r="DH1813" s="37"/>
      <c r="DI1813" s="37"/>
      <c r="DJ1813" s="37"/>
      <c r="DK1813" s="37"/>
      <c r="DL1813" s="37"/>
      <c r="DM1813" s="37"/>
      <c r="DN1813" s="37"/>
      <c r="DO1813" s="37"/>
      <c r="DP1813" s="37"/>
      <c r="DQ1813" s="37"/>
      <c r="DR1813" s="37"/>
      <c r="DS1813" s="37"/>
      <c r="DT1813" s="37"/>
      <c r="DU1813" s="37"/>
      <c r="DV1813" s="37"/>
      <c r="DW1813" s="37"/>
      <c r="DX1813" s="37"/>
      <c r="DY1813" s="37"/>
      <c r="DZ1813" s="37"/>
      <c r="EA1813" s="37"/>
      <c r="EB1813" s="37"/>
      <c r="EC1813" s="37"/>
      <c r="ED1813" s="37"/>
      <c r="EE1813" s="37"/>
      <c r="EF1813" s="37"/>
      <c r="EG1813" s="37"/>
      <c r="EH1813" s="37"/>
      <c r="EI1813" s="37"/>
      <c r="EJ1813" s="37"/>
      <c r="EK1813" s="37"/>
      <c r="EL1813" s="37"/>
      <c r="EM1813" s="37"/>
      <c r="EN1813" s="37"/>
      <c r="EO1813" s="37"/>
      <c r="EP1813" s="37"/>
      <c r="EQ1813" s="37"/>
      <c r="ER1813" s="37"/>
      <c r="ES1813" s="37"/>
      <c r="ET1813" s="37"/>
      <c r="EU1813" s="37"/>
      <c r="EV1813" s="37"/>
      <c r="EW1813" s="37"/>
      <c r="EX1813" s="37"/>
      <c r="EY1813" s="37"/>
      <c r="EZ1813" s="37"/>
      <c r="FA1813" s="37"/>
      <c r="FB1813" s="37"/>
      <c r="FC1813" s="37"/>
      <c r="FD1813" s="37"/>
      <c r="FE1813" s="37"/>
      <c r="FF1813" s="37"/>
      <c r="FG1813" s="37"/>
      <c r="FH1813" s="37"/>
      <c r="FI1813" s="37"/>
      <c r="FJ1813" s="37"/>
      <c r="FK1813" s="37"/>
      <c r="FL1813" s="37"/>
      <c r="FM1813" s="37"/>
      <c r="FN1813" s="37"/>
      <c r="FO1813" s="37"/>
      <c r="FP1813" s="37"/>
      <c r="FQ1813" s="37"/>
      <c r="FR1813" s="37"/>
      <c r="FS1813" s="37"/>
      <c r="FT1813" s="37"/>
      <c r="FU1813" s="37"/>
      <c r="FV1813" s="37"/>
      <c r="FW1813" s="37"/>
      <c r="FX1813" s="37"/>
      <c r="FY1813" s="37"/>
      <c r="FZ1813" s="37"/>
      <c r="GA1813" s="37"/>
      <c r="GB1813" s="37"/>
      <c r="GC1813" s="37"/>
      <c r="GD1813" s="37"/>
      <c r="GE1813" s="37"/>
      <c r="GF1813" s="37"/>
      <c r="GG1813" s="37"/>
      <c r="GH1813" s="37"/>
      <c r="GI1813" s="37"/>
      <c r="GJ1813" s="37"/>
      <c r="GK1813" s="37"/>
      <c r="GL1813" s="37"/>
      <c r="GM1813" s="37"/>
      <c r="GN1813" s="37"/>
      <c r="GO1813" s="37"/>
      <c r="GP1813" s="37"/>
      <c r="GQ1813" s="37"/>
      <c r="GR1813" s="37"/>
      <c r="GS1813" s="37"/>
      <c r="GT1813" s="37"/>
      <c r="GU1813" s="37"/>
      <c r="GV1813" s="37"/>
      <c r="GW1813" s="37"/>
      <c r="GX1813" s="37"/>
      <c r="GY1813" s="37"/>
      <c r="GZ1813" s="37"/>
      <c r="HA1813" s="37"/>
      <c r="HB1813" s="37"/>
      <c r="HC1813" s="37"/>
      <c r="HD1813" s="37"/>
      <c r="HE1813" s="37"/>
      <c r="HF1813" s="37"/>
      <c r="HG1813" s="37"/>
      <c r="HH1813" s="37"/>
      <c r="HI1813" s="37"/>
      <c r="HJ1813" s="37"/>
      <c r="HK1813" s="37"/>
      <c r="HL1813" s="37"/>
      <c r="HM1813" s="37"/>
      <c r="HN1813" s="37"/>
      <c r="HO1813" s="37"/>
      <c r="HP1813" s="37"/>
      <c r="HQ1813" s="37"/>
      <c r="HR1813" s="37"/>
      <c r="HS1813" s="37"/>
      <c r="HT1813" s="37"/>
      <c r="HU1813" s="37"/>
      <c r="HV1813" s="37"/>
      <c r="HW1813" s="37"/>
      <c r="HX1813" s="37"/>
      <c r="HY1813" s="37"/>
      <c r="HZ1813" s="37"/>
      <c r="IA1813" s="37"/>
      <c r="IB1813" s="37"/>
      <c r="IC1813" s="37"/>
      <c r="ID1813" s="37"/>
      <c r="IE1813" s="37"/>
      <c r="IF1813" s="37"/>
      <c r="IG1813" s="37"/>
      <c r="IH1813" s="37"/>
      <c r="II1813" s="37"/>
      <c r="IJ1813" s="37"/>
      <c r="IK1813" s="37"/>
      <c r="IL1813" s="37"/>
      <c r="IM1813" s="37"/>
      <c r="IN1813" s="37"/>
      <c r="IO1813" s="37"/>
      <c r="IP1813" s="37"/>
      <c r="IQ1813" s="37"/>
    </row>
    <row r="1814" spans="1:251" s="51" customFormat="1" ht="18.75" customHeight="1" thickBot="1">
      <c r="A1814" s="52"/>
      <c r="B1814" s="113" t="s">
        <v>253</v>
      </c>
      <c r="C1814" s="114"/>
      <c r="D1814" s="114"/>
      <c r="E1814" s="114"/>
      <c r="F1814" s="114"/>
      <c r="G1814" s="114"/>
      <c r="H1814" s="114"/>
      <c r="I1814" s="114"/>
      <c r="J1814" s="114"/>
      <c r="K1814" s="114"/>
      <c r="L1814" s="114"/>
      <c r="M1814" s="114"/>
      <c r="N1814" s="114"/>
      <c r="O1814" s="114"/>
      <c r="P1814" s="114"/>
      <c r="Q1814" s="114"/>
      <c r="R1814" s="114"/>
      <c r="S1814" s="114"/>
      <c r="T1814" s="114"/>
      <c r="U1814" s="114"/>
      <c r="V1814" s="114"/>
      <c r="W1814" s="114"/>
      <c r="X1814" s="114"/>
      <c r="Y1814" s="114"/>
      <c r="Z1814" s="115"/>
      <c r="AA1814" s="116">
        <f>SUM(AA1811:AI1813)</f>
        <v>509234</v>
      </c>
      <c r="AB1814" s="117"/>
      <c r="AC1814" s="117"/>
      <c r="AD1814" s="117"/>
      <c r="AE1814" s="117"/>
      <c r="AF1814" s="117"/>
      <c r="AG1814" s="117"/>
      <c r="AH1814" s="117"/>
      <c r="AI1814" s="118"/>
      <c r="AJ1814" s="116">
        <f>SUM(AJ1811:AR1813)</f>
        <v>623118</v>
      </c>
      <c r="AK1814" s="117"/>
      <c r="AL1814" s="117"/>
      <c r="AM1814" s="117"/>
      <c r="AN1814" s="117"/>
      <c r="AO1814" s="117"/>
      <c r="AP1814" s="117"/>
      <c r="AQ1814" s="117"/>
      <c r="AR1814" s="118"/>
      <c r="AS1814" s="119"/>
      <c r="AT1814" s="120"/>
      <c r="AU1814" s="120"/>
      <c r="AV1814" s="120"/>
      <c r="AW1814" s="120"/>
      <c r="AX1814" s="121"/>
      <c r="AY1814" s="37"/>
      <c r="AZ1814" s="37"/>
      <c r="BA1814" s="37"/>
      <c r="BB1814" s="37"/>
      <c r="BC1814" s="37"/>
      <c r="BD1814" s="37"/>
      <c r="BE1814" s="37"/>
      <c r="BF1814" s="37"/>
      <c r="BG1814" s="37"/>
      <c r="BH1814" s="37"/>
      <c r="BI1814" s="37"/>
      <c r="BJ1814" s="37"/>
      <c r="BK1814" s="37"/>
      <c r="BL1814" s="37"/>
      <c r="BM1814" s="37"/>
      <c r="BN1814" s="37"/>
      <c r="BO1814" s="37"/>
      <c r="BP1814" s="37"/>
      <c r="BQ1814" s="37"/>
      <c r="BR1814" s="37"/>
      <c r="BS1814" s="37"/>
      <c r="BT1814" s="37"/>
      <c r="BU1814" s="37"/>
      <c r="BV1814" s="37"/>
      <c r="BW1814" s="37"/>
      <c r="BX1814" s="37"/>
      <c r="BY1814" s="37"/>
      <c r="BZ1814" s="37"/>
      <c r="CA1814" s="37"/>
      <c r="CB1814" s="37"/>
      <c r="CC1814" s="37"/>
      <c r="CD1814" s="37"/>
      <c r="CE1814" s="37"/>
      <c r="CF1814" s="37"/>
      <c r="CG1814" s="37"/>
      <c r="CH1814" s="37"/>
      <c r="CI1814" s="37"/>
      <c r="CJ1814" s="37"/>
      <c r="CK1814" s="37"/>
      <c r="CL1814" s="37"/>
      <c r="CM1814" s="37"/>
      <c r="CN1814" s="37"/>
      <c r="CO1814" s="37"/>
      <c r="CP1814" s="37"/>
      <c r="CQ1814" s="37"/>
      <c r="CR1814" s="37"/>
      <c r="CS1814" s="37"/>
      <c r="CT1814" s="37"/>
      <c r="CU1814" s="37"/>
      <c r="CV1814" s="37"/>
      <c r="CW1814" s="37"/>
      <c r="CX1814" s="37"/>
      <c r="CY1814" s="37"/>
      <c r="CZ1814" s="37"/>
      <c r="DA1814" s="37"/>
      <c r="DB1814" s="37"/>
      <c r="DC1814" s="37"/>
      <c r="DD1814" s="37"/>
      <c r="DE1814" s="37"/>
      <c r="DF1814" s="37"/>
      <c r="DG1814" s="37"/>
      <c r="DH1814" s="37"/>
      <c r="DI1814" s="37"/>
      <c r="DJ1814" s="37"/>
      <c r="DK1814" s="37"/>
      <c r="DL1814" s="37"/>
      <c r="DM1814" s="37"/>
      <c r="DN1814" s="37"/>
      <c r="DO1814" s="37"/>
      <c r="DP1814" s="37"/>
      <c r="DQ1814" s="37"/>
      <c r="DR1814" s="37"/>
      <c r="DS1814" s="37"/>
      <c r="DT1814" s="37"/>
      <c r="DU1814" s="37"/>
      <c r="DV1814" s="37"/>
      <c r="DW1814" s="37"/>
      <c r="DX1814" s="37"/>
      <c r="DY1814" s="37"/>
      <c r="DZ1814" s="37"/>
      <c r="EA1814" s="37"/>
      <c r="EB1814" s="37"/>
      <c r="EC1814" s="37"/>
      <c r="ED1814" s="37"/>
      <c r="EE1814" s="37"/>
      <c r="EF1814" s="37"/>
      <c r="EG1814" s="37"/>
      <c r="EH1814" s="37"/>
      <c r="EI1814" s="37"/>
      <c r="EJ1814" s="37"/>
      <c r="EK1814" s="37"/>
      <c r="EL1814" s="37"/>
      <c r="EM1814" s="37"/>
      <c r="EN1814" s="37"/>
      <c r="EO1814" s="37"/>
      <c r="EP1814" s="37"/>
      <c r="EQ1814" s="37"/>
      <c r="ER1814" s="37"/>
      <c r="ES1814" s="37"/>
      <c r="ET1814" s="37"/>
      <c r="EU1814" s="37"/>
      <c r="EV1814" s="37"/>
      <c r="EW1814" s="37"/>
      <c r="EX1814" s="37"/>
      <c r="EY1814" s="37"/>
      <c r="EZ1814" s="37"/>
      <c r="FA1814" s="37"/>
      <c r="FB1814" s="37"/>
      <c r="FC1814" s="37"/>
      <c r="FD1814" s="37"/>
      <c r="FE1814" s="37"/>
      <c r="FF1814" s="37"/>
      <c r="FG1814" s="37"/>
      <c r="FH1814" s="37"/>
      <c r="FI1814" s="37"/>
      <c r="FJ1814" s="37"/>
      <c r="FK1814" s="37"/>
      <c r="FL1814" s="37"/>
      <c r="FM1814" s="37"/>
      <c r="FN1814" s="37"/>
      <c r="FO1814" s="37"/>
      <c r="FP1814" s="37"/>
      <c r="FQ1814" s="37"/>
      <c r="FR1814" s="37"/>
      <c r="FS1814" s="37"/>
      <c r="FT1814" s="37"/>
      <c r="FU1814" s="37"/>
      <c r="FV1814" s="37"/>
      <c r="FW1814" s="37"/>
      <c r="FX1814" s="37"/>
      <c r="FY1814" s="37"/>
      <c r="FZ1814" s="37"/>
      <c r="GA1814" s="37"/>
      <c r="GB1814" s="37"/>
      <c r="GC1814" s="37"/>
      <c r="GD1814" s="37"/>
      <c r="GE1814" s="37"/>
      <c r="GF1814" s="37"/>
      <c r="GG1814" s="37"/>
      <c r="GH1814" s="37"/>
      <c r="GI1814" s="37"/>
      <c r="GJ1814" s="37"/>
      <c r="GK1814" s="37"/>
      <c r="GL1814" s="37"/>
      <c r="GM1814" s="37"/>
      <c r="GN1814" s="37"/>
      <c r="GO1814" s="37"/>
      <c r="GP1814" s="37"/>
      <c r="GQ1814" s="37"/>
      <c r="GR1814" s="37"/>
      <c r="GS1814" s="37"/>
      <c r="GT1814" s="37"/>
      <c r="GU1814" s="37"/>
      <c r="GV1814" s="37"/>
      <c r="GW1814" s="37"/>
      <c r="GX1814" s="37"/>
      <c r="GY1814" s="37"/>
      <c r="GZ1814" s="37"/>
      <c r="HA1814" s="37"/>
      <c r="HB1814" s="37"/>
      <c r="HC1814" s="37"/>
      <c r="HD1814" s="37"/>
      <c r="HE1814" s="37"/>
      <c r="HF1814" s="37"/>
      <c r="HG1814" s="37"/>
      <c r="HH1814" s="37"/>
      <c r="HI1814" s="37"/>
      <c r="HJ1814" s="37"/>
      <c r="HK1814" s="37"/>
      <c r="HL1814" s="37"/>
      <c r="HM1814" s="37"/>
      <c r="HN1814" s="37"/>
      <c r="HO1814" s="37"/>
      <c r="HP1814" s="37"/>
      <c r="HQ1814" s="37"/>
      <c r="HR1814" s="37"/>
      <c r="HS1814" s="37"/>
      <c r="HT1814" s="37"/>
      <c r="HU1814" s="37"/>
      <c r="HV1814" s="37"/>
      <c r="HW1814" s="37"/>
      <c r="HX1814" s="37"/>
      <c r="HY1814" s="37"/>
      <c r="HZ1814" s="37"/>
      <c r="IA1814" s="37"/>
      <c r="IB1814" s="37"/>
      <c r="IC1814" s="37"/>
      <c r="ID1814" s="37"/>
      <c r="IE1814" s="37"/>
      <c r="IF1814" s="37"/>
      <c r="IG1814" s="37"/>
      <c r="IH1814" s="37"/>
      <c r="II1814" s="37"/>
      <c r="IJ1814" s="37"/>
      <c r="IK1814" s="37"/>
      <c r="IL1814" s="37"/>
      <c r="IM1814" s="37"/>
      <c r="IN1814" s="37"/>
      <c r="IO1814" s="37"/>
      <c r="IP1814" s="37"/>
      <c r="IQ1814" s="37"/>
    </row>
    <row r="1816" spans="1:251" ht="18.75">
      <c r="A1816" s="36" t="s">
        <v>241</v>
      </c>
      <c r="AW1816" s="38"/>
      <c r="AX1816" s="39"/>
      <c r="AY1816" s="38"/>
    </row>
    <row r="1818" spans="1:251" ht="18.75">
      <c r="B1818" s="122" t="s">
        <v>0</v>
      </c>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row>
    <row r="1819" spans="1:251">
      <c r="Z1819" s="40"/>
      <c r="AD1819" s="40"/>
      <c r="AE1819" s="40"/>
      <c r="AF1819" s="40"/>
      <c r="AG1819" s="40"/>
      <c r="AH1819" s="40"/>
      <c r="AI1819" s="40"/>
      <c r="AO1819" s="40"/>
    </row>
    <row r="1820" spans="1:251" ht="13.5" thickBot="1">
      <c r="Z1820" s="40"/>
      <c r="AD1820" s="40"/>
      <c r="AE1820" s="40"/>
      <c r="AF1820" s="40"/>
      <c r="AG1820" s="40"/>
      <c r="AH1820" s="40"/>
      <c r="AI1820" s="40"/>
      <c r="AO1820" s="40"/>
      <c r="DI1820" s="41"/>
    </row>
    <row r="1821" spans="1:251" ht="24.75" customHeight="1" thickBot="1">
      <c r="B1821" s="124" t="s">
        <v>242</v>
      </c>
      <c r="C1821" s="125"/>
      <c r="D1821" s="125"/>
      <c r="E1821" s="125"/>
      <c r="F1821" s="125"/>
      <c r="G1821" s="125"/>
      <c r="H1821" s="126" t="s">
        <v>593</v>
      </c>
      <c r="I1821" s="127"/>
      <c r="J1821" s="127"/>
      <c r="K1821" s="127"/>
      <c r="L1821" s="127"/>
      <c r="M1821" s="127"/>
      <c r="N1821" s="127"/>
      <c r="O1821" s="127"/>
      <c r="P1821" s="127"/>
      <c r="Q1821" s="127"/>
      <c r="R1821" s="127"/>
      <c r="S1821" s="127"/>
      <c r="T1821" s="127"/>
      <c r="U1821" s="127"/>
      <c r="V1821" s="127"/>
      <c r="W1821" s="127"/>
      <c r="X1821" s="127"/>
      <c r="Y1821" s="127"/>
      <c r="Z1821" s="127"/>
      <c r="AA1821" s="127"/>
      <c r="AB1821" s="127"/>
      <c r="AC1821" s="127"/>
      <c r="AD1821" s="127"/>
      <c r="AE1821" s="127"/>
      <c r="AF1821" s="127"/>
      <c r="AG1821" s="127"/>
      <c r="AH1821" s="127"/>
      <c r="AI1821" s="127"/>
      <c r="AJ1821" s="127"/>
      <c r="AK1821" s="127"/>
      <c r="AL1821" s="127"/>
      <c r="AM1821" s="127"/>
      <c r="AN1821" s="127"/>
      <c r="AO1821" s="127"/>
      <c r="AP1821" s="127"/>
      <c r="AQ1821" s="127"/>
      <c r="AR1821" s="127"/>
      <c r="AS1821" s="127"/>
      <c r="AT1821" s="127"/>
      <c r="AU1821" s="127"/>
      <c r="AV1821" s="127"/>
      <c r="AW1821" s="127"/>
      <c r="AX1821" s="128"/>
      <c r="DI1821" s="41"/>
    </row>
    <row r="1822" spans="1:251" ht="14.25">
      <c r="B1822" s="42"/>
      <c r="C1822" s="42"/>
      <c r="D1822" s="42"/>
      <c r="E1822" s="42"/>
      <c r="F1822" s="42"/>
      <c r="G1822" s="42"/>
      <c r="H1822" s="43"/>
      <c r="I1822" s="43"/>
      <c r="J1822" s="43"/>
      <c r="K1822" s="43"/>
      <c r="L1822" s="44"/>
      <c r="M1822" s="44"/>
      <c r="N1822" s="44"/>
      <c r="O1822" s="44"/>
      <c r="P1822" s="43"/>
      <c r="Q1822" s="43"/>
      <c r="R1822" s="43"/>
      <c r="S1822" s="43"/>
      <c r="T1822" s="43"/>
      <c r="U1822" s="43"/>
      <c r="V1822" s="45"/>
      <c r="W1822" s="45"/>
      <c r="X1822" s="45"/>
      <c r="Y1822" s="45"/>
      <c r="Z1822" s="45"/>
      <c r="AA1822" s="45"/>
      <c r="AB1822" s="45"/>
      <c r="AC1822" s="45"/>
      <c r="AD1822" s="45"/>
      <c r="AE1822" s="45"/>
      <c r="AF1822" s="45"/>
      <c r="AG1822" s="45"/>
      <c r="AH1822" s="45"/>
      <c r="AI1822" s="45"/>
      <c r="AJ1822" s="45"/>
      <c r="AK1822" s="45"/>
      <c r="AL1822" s="45"/>
      <c r="AM1822" s="45"/>
      <c r="AN1822" s="45"/>
      <c r="AO1822" s="45"/>
      <c r="AP1822" s="45"/>
      <c r="AQ1822" s="45"/>
      <c r="AR1822" s="45"/>
      <c r="AS1822" s="45"/>
      <c r="AT1822" s="45"/>
      <c r="AU1822" s="45"/>
      <c r="AV1822" s="45"/>
      <c r="AW1822" s="45"/>
      <c r="AX1822" s="45"/>
      <c r="DI1822" s="41"/>
    </row>
    <row r="1823" spans="1:251" ht="15" thickBot="1">
      <c r="A1823" s="46"/>
      <c r="B1823" s="45" t="s">
        <v>244</v>
      </c>
      <c r="C1823" s="43"/>
      <c r="D1823" s="43"/>
      <c r="E1823" s="43"/>
      <c r="F1823" s="43"/>
      <c r="G1823" s="43"/>
      <c r="H1823" s="43"/>
      <c r="I1823" s="43"/>
      <c r="J1823" s="43"/>
      <c r="K1823" s="43"/>
      <c r="L1823" s="44"/>
      <c r="M1823" s="44"/>
      <c r="N1823" s="44"/>
      <c r="O1823" s="44"/>
      <c r="P1823" s="43"/>
      <c r="Q1823" s="43"/>
      <c r="R1823" s="43"/>
      <c r="S1823" s="43"/>
      <c r="T1823" s="43"/>
      <c r="U1823" s="43"/>
      <c r="V1823" s="45"/>
      <c r="W1823" s="45"/>
      <c r="X1823" s="45"/>
      <c r="Y1823" s="45"/>
      <c r="Z1823" s="45"/>
      <c r="AA1823" s="45"/>
      <c r="AB1823" s="45"/>
      <c r="AC1823" s="45"/>
      <c r="AD1823" s="45"/>
      <c r="AE1823" s="45"/>
      <c r="AF1823" s="45"/>
      <c r="AG1823" s="45"/>
      <c r="AH1823" s="45"/>
      <c r="AI1823" s="45"/>
      <c r="AJ1823" s="45"/>
      <c r="AK1823" s="45"/>
      <c r="AL1823" s="45"/>
      <c r="AM1823" s="45"/>
      <c r="AN1823" s="45"/>
      <c r="AO1823" s="45"/>
      <c r="AP1823" s="45"/>
      <c r="AQ1823" s="45"/>
      <c r="AR1823" s="45"/>
      <c r="AS1823" s="45"/>
      <c r="AT1823" s="45"/>
      <c r="AU1823" s="45"/>
      <c r="AV1823" s="45"/>
      <c r="AW1823" s="45"/>
      <c r="AX1823" s="45"/>
      <c r="DI1823" s="41"/>
    </row>
    <row r="1824" spans="1:251" ht="14.25">
      <c r="A1824" s="43"/>
      <c r="B1824" s="47"/>
      <c r="C1824" s="42"/>
      <c r="D1824" s="42"/>
      <c r="E1824" s="42"/>
      <c r="F1824" s="42"/>
      <c r="G1824" s="42"/>
      <c r="H1824" s="42"/>
      <c r="I1824" s="42"/>
      <c r="J1824" s="42"/>
      <c r="K1824" s="42"/>
      <c r="L1824" s="48"/>
      <c r="M1824" s="48"/>
      <c r="N1824" s="48"/>
      <c r="O1824" s="48"/>
      <c r="P1824" s="42"/>
      <c r="Q1824" s="42"/>
      <c r="R1824" s="42"/>
      <c r="S1824" s="42"/>
      <c r="T1824" s="42"/>
      <c r="U1824" s="42"/>
      <c r="V1824" s="49"/>
      <c r="W1824" s="49"/>
      <c r="X1824" s="49"/>
      <c r="Y1824" s="49"/>
      <c r="Z1824" s="49"/>
      <c r="AA1824" s="49"/>
      <c r="AB1824" s="49"/>
      <c r="AC1824" s="49"/>
      <c r="AD1824" s="49"/>
      <c r="AE1824" s="49"/>
      <c r="AF1824" s="49"/>
      <c r="AG1824" s="49"/>
      <c r="AH1824" s="49"/>
      <c r="AI1824" s="49"/>
      <c r="AJ1824" s="49"/>
      <c r="AK1824" s="49"/>
      <c r="AL1824" s="49"/>
      <c r="AM1824" s="49"/>
      <c r="AN1824" s="49"/>
      <c r="AO1824" s="49"/>
      <c r="AP1824" s="49"/>
      <c r="AQ1824" s="49"/>
      <c r="AR1824" s="49"/>
      <c r="AS1824" s="49"/>
      <c r="AT1824" s="49"/>
      <c r="AU1824" s="49"/>
      <c r="AV1824" s="49"/>
      <c r="AW1824" s="49"/>
      <c r="AX1824" s="50"/>
    </row>
    <row r="1825" spans="1:113" ht="12" customHeight="1">
      <c r="A1825" s="43"/>
      <c r="B1825" s="129" t="s">
        <v>594</v>
      </c>
      <c r="C1825" s="130"/>
      <c r="D1825" s="130"/>
      <c r="E1825" s="130"/>
      <c r="F1825" s="130"/>
      <c r="G1825" s="130"/>
      <c r="H1825" s="130"/>
      <c r="I1825" s="130"/>
      <c r="J1825" s="130"/>
      <c r="K1825" s="130"/>
      <c r="L1825" s="130"/>
      <c r="M1825" s="130"/>
      <c r="N1825" s="130"/>
      <c r="O1825" s="130"/>
      <c r="P1825" s="130"/>
      <c r="Q1825" s="130"/>
      <c r="R1825" s="130"/>
      <c r="S1825" s="130"/>
      <c r="T1825" s="130"/>
      <c r="U1825" s="130"/>
      <c r="V1825" s="130"/>
      <c r="W1825" s="130"/>
      <c r="X1825" s="130"/>
      <c r="Y1825" s="130"/>
      <c r="Z1825" s="130"/>
      <c r="AA1825" s="130"/>
      <c r="AB1825" s="130"/>
      <c r="AC1825" s="130"/>
      <c r="AD1825" s="130"/>
      <c r="AE1825" s="130"/>
      <c r="AF1825" s="130"/>
      <c r="AG1825" s="130"/>
      <c r="AH1825" s="130"/>
      <c r="AI1825" s="130"/>
      <c r="AJ1825" s="130"/>
      <c r="AK1825" s="130"/>
      <c r="AL1825" s="130"/>
      <c r="AM1825" s="130"/>
      <c r="AN1825" s="130"/>
      <c r="AO1825" s="130"/>
      <c r="AP1825" s="130"/>
      <c r="AQ1825" s="130"/>
      <c r="AR1825" s="130"/>
      <c r="AS1825" s="130"/>
      <c r="AT1825" s="130"/>
      <c r="AU1825" s="130"/>
      <c r="AV1825" s="130"/>
      <c r="AW1825" s="130"/>
      <c r="AX1825" s="131"/>
    </row>
    <row r="1826" spans="1:113" ht="12" customHeight="1">
      <c r="A1826" s="43"/>
      <c r="B1826" s="129"/>
      <c r="C1826" s="130"/>
      <c r="D1826" s="130"/>
      <c r="E1826" s="130"/>
      <c r="F1826" s="130"/>
      <c r="G1826" s="130"/>
      <c r="H1826" s="130"/>
      <c r="I1826" s="130"/>
      <c r="J1826" s="130"/>
      <c r="K1826" s="130"/>
      <c r="L1826" s="130"/>
      <c r="M1826" s="130"/>
      <c r="N1826" s="130"/>
      <c r="O1826" s="130"/>
      <c r="P1826" s="130"/>
      <c r="Q1826" s="130"/>
      <c r="R1826" s="130"/>
      <c r="S1826" s="130"/>
      <c r="T1826" s="130"/>
      <c r="U1826" s="130"/>
      <c r="V1826" s="130"/>
      <c r="W1826" s="130"/>
      <c r="X1826" s="130"/>
      <c r="Y1826" s="130"/>
      <c r="Z1826" s="130"/>
      <c r="AA1826" s="130"/>
      <c r="AB1826" s="130"/>
      <c r="AC1826" s="130"/>
      <c r="AD1826" s="130"/>
      <c r="AE1826" s="130"/>
      <c r="AF1826" s="130"/>
      <c r="AG1826" s="130"/>
      <c r="AH1826" s="130"/>
      <c r="AI1826" s="130"/>
      <c r="AJ1826" s="130"/>
      <c r="AK1826" s="130"/>
      <c r="AL1826" s="130"/>
      <c r="AM1826" s="130"/>
      <c r="AN1826" s="130"/>
      <c r="AO1826" s="130"/>
      <c r="AP1826" s="130"/>
      <c r="AQ1826" s="130"/>
      <c r="AR1826" s="130"/>
      <c r="AS1826" s="130"/>
      <c r="AT1826" s="130"/>
      <c r="AU1826" s="130"/>
      <c r="AV1826" s="130"/>
      <c r="AW1826" s="130"/>
      <c r="AX1826" s="131"/>
    </row>
    <row r="1827" spans="1:113" ht="12" customHeight="1">
      <c r="A1827" s="43"/>
      <c r="B1827" s="129"/>
      <c r="C1827" s="130"/>
      <c r="D1827" s="130"/>
      <c r="E1827" s="130"/>
      <c r="F1827" s="130"/>
      <c r="G1827" s="130"/>
      <c r="H1827" s="130"/>
      <c r="I1827" s="130"/>
      <c r="J1827" s="130"/>
      <c r="K1827" s="130"/>
      <c r="L1827" s="130"/>
      <c r="M1827" s="130"/>
      <c r="N1827" s="130"/>
      <c r="O1827" s="130"/>
      <c r="P1827" s="130"/>
      <c r="Q1827" s="130"/>
      <c r="R1827" s="130"/>
      <c r="S1827" s="130"/>
      <c r="T1827" s="130"/>
      <c r="U1827" s="130"/>
      <c r="V1827" s="130"/>
      <c r="W1827" s="130"/>
      <c r="X1827" s="130"/>
      <c r="Y1827" s="130"/>
      <c r="Z1827" s="130"/>
      <c r="AA1827" s="130"/>
      <c r="AB1827" s="130"/>
      <c r="AC1827" s="130"/>
      <c r="AD1827" s="130"/>
      <c r="AE1827" s="130"/>
      <c r="AF1827" s="130"/>
      <c r="AG1827" s="130"/>
      <c r="AH1827" s="130"/>
      <c r="AI1827" s="130"/>
      <c r="AJ1827" s="130"/>
      <c r="AK1827" s="130"/>
      <c r="AL1827" s="130"/>
      <c r="AM1827" s="130"/>
      <c r="AN1827" s="130"/>
      <c r="AO1827" s="130"/>
      <c r="AP1827" s="130"/>
      <c r="AQ1827" s="130"/>
      <c r="AR1827" s="130"/>
      <c r="AS1827" s="130"/>
      <c r="AT1827" s="130"/>
      <c r="AU1827" s="130"/>
      <c r="AV1827" s="130"/>
      <c r="AW1827" s="130"/>
      <c r="AX1827" s="131"/>
      <c r="BC1827" s="51"/>
    </row>
    <row r="1828" spans="1:113" ht="12" customHeight="1">
      <c r="A1828" s="43"/>
      <c r="B1828" s="129"/>
      <c r="C1828" s="130"/>
      <c r="D1828" s="130"/>
      <c r="E1828" s="130"/>
      <c r="F1828" s="130"/>
      <c r="G1828" s="130"/>
      <c r="H1828" s="130"/>
      <c r="I1828" s="130"/>
      <c r="J1828" s="130"/>
      <c r="K1828" s="130"/>
      <c r="L1828" s="130"/>
      <c r="M1828" s="130"/>
      <c r="N1828" s="130"/>
      <c r="O1828" s="130"/>
      <c r="P1828" s="130"/>
      <c r="Q1828" s="130"/>
      <c r="R1828" s="130"/>
      <c r="S1828" s="130"/>
      <c r="T1828" s="130"/>
      <c r="U1828" s="130"/>
      <c r="V1828" s="130"/>
      <c r="W1828" s="130"/>
      <c r="X1828" s="130"/>
      <c r="Y1828" s="130"/>
      <c r="Z1828" s="130"/>
      <c r="AA1828" s="130"/>
      <c r="AB1828" s="130"/>
      <c r="AC1828" s="130"/>
      <c r="AD1828" s="130"/>
      <c r="AE1828" s="130"/>
      <c r="AF1828" s="130"/>
      <c r="AG1828" s="130"/>
      <c r="AH1828" s="130"/>
      <c r="AI1828" s="130"/>
      <c r="AJ1828" s="130"/>
      <c r="AK1828" s="130"/>
      <c r="AL1828" s="130"/>
      <c r="AM1828" s="130"/>
      <c r="AN1828" s="130"/>
      <c r="AO1828" s="130"/>
      <c r="AP1828" s="130"/>
      <c r="AQ1828" s="130"/>
      <c r="AR1828" s="130"/>
      <c r="AS1828" s="130"/>
      <c r="AT1828" s="130"/>
      <c r="AU1828" s="130"/>
      <c r="AV1828" s="130"/>
      <c r="AW1828" s="130"/>
      <c r="AX1828" s="131"/>
    </row>
    <row r="1829" spans="1:113" ht="12" customHeight="1">
      <c r="A1829" s="43"/>
      <c r="B1829" s="129"/>
      <c r="C1829" s="130"/>
      <c r="D1829" s="130"/>
      <c r="E1829" s="130"/>
      <c r="F1829" s="130"/>
      <c r="G1829" s="130"/>
      <c r="H1829" s="130"/>
      <c r="I1829" s="130"/>
      <c r="J1829" s="130"/>
      <c r="K1829" s="130"/>
      <c r="L1829" s="130"/>
      <c r="M1829" s="130"/>
      <c r="N1829" s="130"/>
      <c r="O1829" s="130"/>
      <c r="P1829" s="130"/>
      <c r="Q1829" s="130"/>
      <c r="R1829" s="130"/>
      <c r="S1829" s="130"/>
      <c r="T1829" s="130"/>
      <c r="U1829" s="130"/>
      <c r="V1829" s="130"/>
      <c r="W1829" s="130"/>
      <c r="X1829" s="130"/>
      <c r="Y1829" s="130"/>
      <c r="Z1829" s="130"/>
      <c r="AA1829" s="130"/>
      <c r="AB1829" s="130"/>
      <c r="AC1829" s="130"/>
      <c r="AD1829" s="130"/>
      <c r="AE1829" s="130"/>
      <c r="AF1829" s="130"/>
      <c r="AG1829" s="130"/>
      <c r="AH1829" s="130"/>
      <c r="AI1829" s="130"/>
      <c r="AJ1829" s="130"/>
      <c r="AK1829" s="130"/>
      <c r="AL1829" s="130"/>
      <c r="AM1829" s="130"/>
      <c r="AN1829" s="130"/>
      <c r="AO1829" s="130"/>
      <c r="AP1829" s="130"/>
      <c r="AQ1829" s="130"/>
      <c r="AR1829" s="130"/>
      <c r="AS1829" s="130"/>
      <c r="AT1829" s="130"/>
      <c r="AU1829" s="130"/>
      <c r="AV1829" s="130"/>
      <c r="AW1829" s="130"/>
      <c r="AX1829" s="131"/>
    </row>
    <row r="1830" spans="1:113" ht="12" customHeight="1">
      <c r="A1830" s="43"/>
      <c r="B1830" s="129"/>
      <c r="C1830" s="130"/>
      <c r="D1830" s="130"/>
      <c r="E1830" s="130"/>
      <c r="F1830" s="130"/>
      <c r="G1830" s="130"/>
      <c r="H1830" s="130"/>
      <c r="I1830" s="130"/>
      <c r="J1830" s="130"/>
      <c r="K1830" s="130"/>
      <c r="L1830" s="130"/>
      <c r="M1830" s="130"/>
      <c r="N1830" s="130"/>
      <c r="O1830" s="130"/>
      <c r="P1830" s="130"/>
      <c r="Q1830" s="130"/>
      <c r="R1830" s="130"/>
      <c r="S1830" s="130"/>
      <c r="T1830" s="130"/>
      <c r="U1830" s="130"/>
      <c r="V1830" s="130"/>
      <c r="W1830" s="130"/>
      <c r="X1830" s="130"/>
      <c r="Y1830" s="130"/>
      <c r="Z1830" s="130"/>
      <c r="AA1830" s="130"/>
      <c r="AB1830" s="130"/>
      <c r="AC1830" s="130"/>
      <c r="AD1830" s="130"/>
      <c r="AE1830" s="130"/>
      <c r="AF1830" s="130"/>
      <c r="AG1830" s="130"/>
      <c r="AH1830" s="130"/>
      <c r="AI1830" s="130"/>
      <c r="AJ1830" s="130"/>
      <c r="AK1830" s="130"/>
      <c r="AL1830" s="130"/>
      <c r="AM1830" s="130"/>
      <c r="AN1830" s="130"/>
      <c r="AO1830" s="130"/>
      <c r="AP1830" s="130"/>
      <c r="AQ1830" s="130"/>
      <c r="AR1830" s="130"/>
      <c r="AS1830" s="130"/>
      <c r="AT1830" s="130"/>
      <c r="AU1830" s="130"/>
      <c r="AV1830" s="130"/>
      <c r="AW1830" s="130"/>
      <c r="AX1830" s="131"/>
    </row>
    <row r="1831" spans="1:113" ht="15" thickBot="1">
      <c r="A1831" s="52"/>
      <c r="B1831" s="53"/>
      <c r="C1831" s="54"/>
      <c r="D1831" s="54"/>
      <c r="E1831" s="54"/>
      <c r="F1831" s="54"/>
      <c r="G1831" s="54"/>
      <c r="H1831" s="54"/>
      <c r="I1831" s="54"/>
      <c r="J1831" s="54"/>
      <c r="K1831" s="54"/>
      <c r="L1831" s="54"/>
      <c r="M1831" s="54"/>
      <c r="N1831" s="54"/>
      <c r="O1831" s="54"/>
      <c r="P1831" s="54"/>
      <c r="Q1831" s="54"/>
      <c r="R1831" s="54"/>
      <c r="S1831" s="54"/>
      <c r="T1831" s="54"/>
      <c r="U1831" s="54"/>
      <c r="V1831" s="54"/>
      <c r="W1831" s="54"/>
      <c r="X1831" s="54"/>
      <c r="Y1831" s="54"/>
      <c r="Z1831" s="54"/>
      <c r="AA1831" s="54"/>
      <c r="AB1831" s="54"/>
      <c r="AC1831" s="54"/>
      <c r="AD1831" s="54"/>
      <c r="AE1831" s="54"/>
      <c r="AF1831" s="54"/>
      <c r="AG1831" s="54"/>
      <c r="AH1831" s="54"/>
      <c r="AI1831" s="54"/>
      <c r="AJ1831" s="54"/>
      <c r="AK1831" s="54"/>
      <c r="AL1831" s="54"/>
      <c r="AM1831" s="54"/>
      <c r="AN1831" s="54"/>
      <c r="AO1831" s="54"/>
      <c r="AP1831" s="54"/>
      <c r="AQ1831" s="54"/>
      <c r="AR1831" s="54"/>
      <c r="AS1831" s="54"/>
      <c r="AT1831" s="54"/>
      <c r="AU1831" s="54"/>
      <c r="AV1831" s="54"/>
      <c r="AW1831" s="54"/>
      <c r="AX1831" s="55"/>
    </row>
    <row r="1832" spans="1:113">
      <c r="B1832" s="56"/>
    </row>
    <row r="1833" spans="1:113" ht="15" thickBot="1">
      <c r="A1833" s="46"/>
      <c r="B1833" s="45" t="s">
        <v>245</v>
      </c>
      <c r="C1833" s="43"/>
      <c r="D1833" s="43"/>
      <c r="E1833" s="43"/>
      <c r="F1833" s="43"/>
      <c r="G1833" s="43"/>
      <c r="H1833" s="43"/>
      <c r="I1833" s="43"/>
      <c r="J1833" s="43"/>
      <c r="K1833" s="43"/>
      <c r="L1833" s="44"/>
      <c r="M1833" s="44"/>
      <c r="N1833" s="44"/>
      <c r="O1833" s="44"/>
      <c r="P1833" s="43"/>
      <c r="Q1833" s="43"/>
      <c r="R1833" s="43"/>
      <c r="S1833" s="43"/>
      <c r="T1833" s="43"/>
      <c r="U1833" s="43"/>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DI1833" s="41"/>
    </row>
    <row r="1834" spans="1:113" ht="14.25">
      <c r="A1834" s="43"/>
      <c r="B1834" s="47"/>
      <c r="C1834" s="42"/>
      <c r="D1834" s="42"/>
      <c r="E1834" s="42"/>
      <c r="F1834" s="42"/>
      <c r="G1834" s="42"/>
      <c r="H1834" s="42"/>
      <c r="I1834" s="42"/>
      <c r="J1834" s="42"/>
      <c r="K1834" s="42"/>
      <c r="L1834" s="48"/>
      <c r="M1834" s="48"/>
      <c r="N1834" s="48"/>
      <c r="O1834" s="48"/>
      <c r="P1834" s="42"/>
      <c r="Q1834" s="42"/>
      <c r="R1834" s="42"/>
      <c r="S1834" s="42"/>
      <c r="T1834" s="42"/>
      <c r="U1834" s="42"/>
      <c r="V1834" s="49"/>
      <c r="W1834" s="49"/>
      <c r="X1834" s="49"/>
      <c r="Y1834" s="49"/>
      <c r="Z1834" s="49"/>
      <c r="AA1834" s="49"/>
      <c r="AB1834" s="49"/>
      <c r="AC1834" s="49"/>
      <c r="AD1834" s="49"/>
      <c r="AE1834" s="49"/>
      <c r="AF1834" s="49"/>
      <c r="AG1834" s="49"/>
      <c r="AH1834" s="49"/>
      <c r="AI1834" s="49"/>
      <c r="AJ1834" s="49"/>
      <c r="AK1834" s="49"/>
      <c r="AL1834" s="49"/>
      <c r="AM1834" s="49"/>
      <c r="AN1834" s="49"/>
      <c r="AO1834" s="49"/>
      <c r="AP1834" s="49"/>
      <c r="AQ1834" s="49"/>
      <c r="AR1834" s="49"/>
      <c r="AS1834" s="49"/>
      <c r="AT1834" s="49"/>
      <c r="AU1834" s="49"/>
      <c r="AV1834" s="49"/>
      <c r="AW1834" s="49"/>
      <c r="AX1834" s="50"/>
    </row>
    <row r="1835" spans="1:113" ht="12" customHeight="1">
      <c r="A1835" s="43"/>
      <c r="B1835" s="129" t="s">
        <v>595</v>
      </c>
      <c r="C1835" s="130"/>
      <c r="D1835" s="130"/>
      <c r="E1835" s="130"/>
      <c r="F1835" s="130"/>
      <c r="G1835" s="130"/>
      <c r="H1835" s="130"/>
      <c r="I1835" s="130"/>
      <c r="J1835" s="130"/>
      <c r="K1835" s="130"/>
      <c r="L1835" s="130"/>
      <c r="M1835" s="130"/>
      <c r="N1835" s="130"/>
      <c r="O1835" s="130"/>
      <c r="P1835" s="130"/>
      <c r="Q1835" s="130"/>
      <c r="R1835" s="130"/>
      <c r="S1835" s="130"/>
      <c r="T1835" s="130"/>
      <c r="U1835" s="130"/>
      <c r="V1835" s="130"/>
      <c r="W1835" s="130"/>
      <c r="X1835" s="130"/>
      <c r="Y1835" s="130"/>
      <c r="Z1835" s="130"/>
      <c r="AA1835" s="130"/>
      <c r="AB1835" s="130"/>
      <c r="AC1835" s="130"/>
      <c r="AD1835" s="130"/>
      <c r="AE1835" s="130"/>
      <c r="AF1835" s="130"/>
      <c r="AG1835" s="130"/>
      <c r="AH1835" s="130"/>
      <c r="AI1835" s="130"/>
      <c r="AJ1835" s="130"/>
      <c r="AK1835" s="130"/>
      <c r="AL1835" s="130"/>
      <c r="AM1835" s="130"/>
      <c r="AN1835" s="130"/>
      <c r="AO1835" s="130"/>
      <c r="AP1835" s="130"/>
      <c r="AQ1835" s="130"/>
      <c r="AR1835" s="130"/>
      <c r="AS1835" s="130"/>
      <c r="AT1835" s="130"/>
      <c r="AU1835" s="130"/>
      <c r="AV1835" s="130"/>
      <c r="AW1835" s="130"/>
      <c r="AX1835" s="131"/>
    </row>
    <row r="1836" spans="1:113" ht="12" customHeight="1">
      <c r="A1836" s="43"/>
      <c r="B1836" s="129"/>
      <c r="C1836" s="130"/>
      <c r="D1836" s="130"/>
      <c r="E1836" s="130"/>
      <c r="F1836" s="130"/>
      <c r="G1836" s="130"/>
      <c r="H1836" s="130"/>
      <c r="I1836" s="130"/>
      <c r="J1836" s="130"/>
      <c r="K1836" s="130"/>
      <c r="L1836" s="130"/>
      <c r="M1836" s="130"/>
      <c r="N1836" s="130"/>
      <c r="O1836" s="130"/>
      <c r="P1836" s="130"/>
      <c r="Q1836" s="130"/>
      <c r="R1836" s="130"/>
      <c r="S1836" s="130"/>
      <c r="T1836" s="130"/>
      <c r="U1836" s="130"/>
      <c r="V1836" s="130"/>
      <c r="W1836" s="130"/>
      <c r="X1836" s="130"/>
      <c r="Y1836" s="130"/>
      <c r="Z1836" s="130"/>
      <c r="AA1836" s="130"/>
      <c r="AB1836" s="130"/>
      <c r="AC1836" s="130"/>
      <c r="AD1836" s="130"/>
      <c r="AE1836" s="130"/>
      <c r="AF1836" s="130"/>
      <c r="AG1836" s="130"/>
      <c r="AH1836" s="130"/>
      <c r="AI1836" s="130"/>
      <c r="AJ1836" s="130"/>
      <c r="AK1836" s="130"/>
      <c r="AL1836" s="130"/>
      <c r="AM1836" s="130"/>
      <c r="AN1836" s="130"/>
      <c r="AO1836" s="130"/>
      <c r="AP1836" s="130"/>
      <c r="AQ1836" s="130"/>
      <c r="AR1836" s="130"/>
      <c r="AS1836" s="130"/>
      <c r="AT1836" s="130"/>
      <c r="AU1836" s="130"/>
      <c r="AV1836" s="130"/>
      <c r="AW1836" s="130"/>
      <c r="AX1836" s="131"/>
    </row>
    <row r="1837" spans="1:113" ht="12" customHeight="1">
      <c r="A1837" s="43"/>
      <c r="B1837" s="129"/>
      <c r="C1837" s="130"/>
      <c r="D1837" s="130"/>
      <c r="E1837" s="130"/>
      <c r="F1837" s="130"/>
      <c r="G1837" s="130"/>
      <c r="H1837" s="130"/>
      <c r="I1837" s="130"/>
      <c r="J1837" s="130"/>
      <c r="K1837" s="130"/>
      <c r="L1837" s="130"/>
      <c r="M1837" s="130"/>
      <c r="N1837" s="130"/>
      <c r="O1837" s="130"/>
      <c r="P1837" s="130"/>
      <c r="Q1837" s="130"/>
      <c r="R1837" s="130"/>
      <c r="S1837" s="130"/>
      <c r="T1837" s="130"/>
      <c r="U1837" s="130"/>
      <c r="V1837" s="130"/>
      <c r="W1837" s="130"/>
      <c r="X1837" s="130"/>
      <c r="Y1837" s="130"/>
      <c r="Z1837" s="130"/>
      <c r="AA1837" s="130"/>
      <c r="AB1837" s="130"/>
      <c r="AC1837" s="130"/>
      <c r="AD1837" s="130"/>
      <c r="AE1837" s="130"/>
      <c r="AF1837" s="130"/>
      <c r="AG1837" s="130"/>
      <c r="AH1837" s="130"/>
      <c r="AI1837" s="130"/>
      <c r="AJ1837" s="130"/>
      <c r="AK1837" s="130"/>
      <c r="AL1837" s="130"/>
      <c r="AM1837" s="130"/>
      <c r="AN1837" s="130"/>
      <c r="AO1837" s="130"/>
      <c r="AP1837" s="130"/>
      <c r="AQ1837" s="130"/>
      <c r="AR1837" s="130"/>
      <c r="AS1837" s="130"/>
      <c r="AT1837" s="130"/>
      <c r="AU1837" s="130"/>
      <c r="AV1837" s="130"/>
      <c r="AW1837" s="130"/>
      <c r="AX1837" s="131"/>
    </row>
    <row r="1838" spans="1:113" ht="12" customHeight="1">
      <c r="A1838" s="43"/>
      <c r="B1838" s="129"/>
      <c r="C1838" s="130"/>
      <c r="D1838" s="130"/>
      <c r="E1838" s="130"/>
      <c r="F1838" s="130"/>
      <c r="G1838" s="130"/>
      <c r="H1838" s="130"/>
      <c r="I1838" s="130"/>
      <c r="J1838" s="130"/>
      <c r="K1838" s="130"/>
      <c r="L1838" s="130"/>
      <c r="M1838" s="130"/>
      <c r="N1838" s="130"/>
      <c r="O1838" s="130"/>
      <c r="P1838" s="130"/>
      <c r="Q1838" s="130"/>
      <c r="R1838" s="130"/>
      <c r="S1838" s="130"/>
      <c r="T1838" s="130"/>
      <c r="U1838" s="130"/>
      <c r="V1838" s="130"/>
      <c r="W1838" s="130"/>
      <c r="X1838" s="130"/>
      <c r="Y1838" s="130"/>
      <c r="Z1838" s="130"/>
      <c r="AA1838" s="130"/>
      <c r="AB1838" s="130"/>
      <c r="AC1838" s="130"/>
      <c r="AD1838" s="130"/>
      <c r="AE1838" s="130"/>
      <c r="AF1838" s="130"/>
      <c r="AG1838" s="130"/>
      <c r="AH1838" s="130"/>
      <c r="AI1838" s="130"/>
      <c r="AJ1838" s="130"/>
      <c r="AK1838" s="130"/>
      <c r="AL1838" s="130"/>
      <c r="AM1838" s="130"/>
      <c r="AN1838" s="130"/>
      <c r="AO1838" s="130"/>
      <c r="AP1838" s="130"/>
      <c r="AQ1838" s="130"/>
      <c r="AR1838" s="130"/>
      <c r="AS1838" s="130"/>
      <c r="AT1838" s="130"/>
      <c r="AU1838" s="130"/>
      <c r="AV1838" s="130"/>
      <c r="AW1838" s="130"/>
      <c r="AX1838" s="131"/>
    </row>
    <row r="1839" spans="1:113" ht="12" customHeight="1">
      <c r="A1839" s="43"/>
      <c r="B1839" s="129"/>
      <c r="C1839" s="130"/>
      <c r="D1839" s="130"/>
      <c r="E1839" s="130"/>
      <c r="F1839" s="130"/>
      <c r="G1839" s="130"/>
      <c r="H1839" s="130"/>
      <c r="I1839" s="130"/>
      <c r="J1839" s="130"/>
      <c r="K1839" s="130"/>
      <c r="L1839" s="130"/>
      <c r="M1839" s="130"/>
      <c r="N1839" s="130"/>
      <c r="O1839" s="130"/>
      <c r="P1839" s="130"/>
      <c r="Q1839" s="130"/>
      <c r="R1839" s="130"/>
      <c r="S1839" s="130"/>
      <c r="T1839" s="130"/>
      <c r="U1839" s="130"/>
      <c r="V1839" s="130"/>
      <c r="W1839" s="130"/>
      <c r="X1839" s="130"/>
      <c r="Y1839" s="130"/>
      <c r="Z1839" s="130"/>
      <c r="AA1839" s="130"/>
      <c r="AB1839" s="130"/>
      <c r="AC1839" s="130"/>
      <c r="AD1839" s="130"/>
      <c r="AE1839" s="130"/>
      <c r="AF1839" s="130"/>
      <c r="AG1839" s="130"/>
      <c r="AH1839" s="130"/>
      <c r="AI1839" s="130"/>
      <c r="AJ1839" s="130"/>
      <c r="AK1839" s="130"/>
      <c r="AL1839" s="130"/>
      <c r="AM1839" s="130"/>
      <c r="AN1839" s="130"/>
      <c r="AO1839" s="130"/>
      <c r="AP1839" s="130"/>
      <c r="AQ1839" s="130"/>
      <c r="AR1839" s="130"/>
      <c r="AS1839" s="130"/>
      <c r="AT1839" s="130"/>
      <c r="AU1839" s="130"/>
      <c r="AV1839" s="130"/>
      <c r="AW1839" s="130"/>
      <c r="AX1839" s="131"/>
    </row>
    <row r="1840" spans="1:113" ht="12" customHeight="1">
      <c r="A1840" s="43"/>
      <c r="B1840" s="129"/>
      <c r="C1840" s="130"/>
      <c r="D1840" s="130"/>
      <c r="E1840" s="130"/>
      <c r="F1840" s="130"/>
      <c r="G1840" s="130"/>
      <c r="H1840" s="130"/>
      <c r="I1840" s="130"/>
      <c r="J1840" s="130"/>
      <c r="K1840" s="130"/>
      <c r="L1840" s="130"/>
      <c r="M1840" s="130"/>
      <c r="N1840" s="130"/>
      <c r="O1840" s="130"/>
      <c r="P1840" s="130"/>
      <c r="Q1840" s="130"/>
      <c r="R1840" s="130"/>
      <c r="S1840" s="130"/>
      <c r="T1840" s="130"/>
      <c r="U1840" s="130"/>
      <c r="V1840" s="130"/>
      <c r="W1840" s="130"/>
      <c r="X1840" s="130"/>
      <c r="Y1840" s="130"/>
      <c r="Z1840" s="130"/>
      <c r="AA1840" s="130"/>
      <c r="AB1840" s="130"/>
      <c r="AC1840" s="130"/>
      <c r="AD1840" s="130"/>
      <c r="AE1840" s="130"/>
      <c r="AF1840" s="130"/>
      <c r="AG1840" s="130"/>
      <c r="AH1840" s="130"/>
      <c r="AI1840" s="130"/>
      <c r="AJ1840" s="130"/>
      <c r="AK1840" s="130"/>
      <c r="AL1840" s="130"/>
      <c r="AM1840" s="130"/>
      <c r="AN1840" s="130"/>
      <c r="AO1840" s="130"/>
      <c r="AP1840" s="130"/>
      <c r="AQ1840" s="130"/>
      <c r="AR1840" s="130"/>
      <c r="AS1840" s="130"/>
      <c r="AT1840" s="130"/>
      <c r="AU1840" s="130"/>
      <c r="AV1840" s="130"/>
      <c r="AW1840" s="130"/>
      <c r="AX1840" s="131"/>
    </row>
    <row r="1841" spans="1:251" ht="12" customHeight="1">
      <c r="A1841" s="43"/>
      <c r="B1841" s="129"/>
      <c r="C1841" s="130"/>
      <c r="D1841" s="130"/>
      <c r="E1841" s="130"/>
      <c r="F1841" s="130"/>
      <c r="G1841" s="130"/>
      <c r="H1841" s="130"/>
      <c r="I1841" s="130"/>
      <c r="J1841" s="130"/>
      <c r="K1841" s="130"/>
      <c r="L1841" s="130"/>
      <c r="M1841" s="130"/>
      <c r="N1841" s="130"/>
      <c r="O1841" s="130"/>
      <c r="P1841" s="130"/>
      <c r="Q1841" s="130"/>
      <c r="R1841" s="130"/>
      <c r="S1841" s="130"/>
      <c r="T1841" s="130"/>
      <c r="U1841" s="130"/>
      <c r="V1841" s="130"/>
      <c r="W1841" s="130"/>
      <c r="X1841" s="130"/>
      <c r="Y1841" s="130"/>
      <c r="Z1841" s="130"/>
      <c r="AA1841" s="130"/>
      <c r="AB1841" s="130"/>
      <c r="AC1841" s="130"/>
      <c r="AD1841" s="130"/>
      <c r="AE1841" s="130"/>
      <c r="AF1841" s="130"/>
      <c r="AG1841" s="130"/>
      <c r="AH1841" s="130"/>
      <c r="AI1841" s="130"/>
      <c r="AJ1841" s="130"/>
      <c r="AK1841" s="130"/>
      <c r="AL1841" s="130"/>
      <c r="AM1841" s="130"/>
      <c r="AN1841" s="130"/>
      <c r="AO1841" s="130"/>
      <c r="AP1841" s="130"/>
      <c r="AQ1841" s="130"/>
      <c r="AR1841" s="130"/>
      <c r="AS1841" s="130"/>
      <c r="AT1841" s="130"/>
      <c r="AU1841" s="130"/>
      <c r="AV1841" s="130"/>
      <c r="AW1841" s="130"/>
      <c r="AX1841" s="131"/>
    </row>
    <row r="1842" spans="1:251" ht="12" customHeight="1">
      <c r="A1842" s="43"/>
      <c r="B1842" s="129"/>
      <c r="C1842" s="130"/>
      <c r="D1842" s="130"/>
      <c r="E1842" s="130"/>
      <c r="F1842" s="130"/>
      <c r="G1842" s="130"/>
      <c r="H1842" s="130"/>
      <c r="I1842" s="130"/>
      <c r="J1842" s="130"/>
      <c r="K1842" s="130"/>
      <c r="L1842" s="130"/>
      <c r="M1842" s="130"/>
      <c r="N1842" s="130"/>
      <c r="O1842" s="130"/>
      <c r="P1842" s="130"/>
      <c r="Q1842" s="130"/>
      <c r="R1842" s="130"/>
      <c r="S1842" s="130"/>
      <c r="T1842" s="130"/>
      <c r="U1842" s="130"/>
      <c r="V1842" s="130"/>
      <c r="W1842" s="130"/>
      <c r="X1842" s="130"/>
      <c r="Y1842" s="130"/>
      <c r="Z1842" s="130"/>
      <c r="AA1842" s="130"/>
      <c r="AB1842" s="130"/>
      <c r="AC1842" s="130"/>
      <c r="AD1842" s="130"/>
      <c r="AE1842" s="130"/>
      <c r="AF1842" s="130"/>
      <c r="AG1842" s="130"/>
      <c r="AH1842" s="130"/>
      <c r="AI1842" s="130"/>
      <c r="AJ1842" s="130"/>
      <c r="AK1842" s="130"/>
      <c r="AL1842" s="130"/>
      <c r="AM1842" s="130"/>
      <c r="AN1842" s="130"/>
      <c r="AO1842" s="130"/>
      <c r="AP1842" s="130"/>
      <c r="AQ1842" s="130"/>
      <c r="AR1842" s="130"/>
      <c r="AS1842" s="130"/>
      <c r="AT1842" s="130"/>
      <c r="AU1842" s="130"/>
      <c r="AV1842" s="130"/>
      <c r="AW1842" s="130"/>
      <c r="AX1842" s="131"/>
      <c r="BC1842" s="51"/>
    </row>
    <row r="1843" spans="1:251" ht="12" customHeight="1">
      <c r="A1843" s="43"/>
      <c r="B1843" s="129"/>
      <c r="C1843" s="130"/>
      <c r="D1843" s="130"/>
      <c r="E1843" s="130"/>
      <c r="F1843" s="130"/>
      <c r="G1843" s="130"/>
      <c r="H1843" s="130"/>
      <c r="I1843" s="130"/>
      <c r="J1843" s="130"/>
      <c r="K1843" s="130"/>
      <c r="L1843" s="130"/>
      <c r="M1843" s="130"/>
      <c r="N1843" s="130"/>
      <c r="O1843" s="130"/>
      <c r="P1843" s="130"/>
      <c r="Q1843" s="130"/>
      <c r="R1843" s="130"/>
      <c r="S1843" s="130"/>
      <c r="T1843" s="130"/>
      <c r="U1843" s="130"/>
      <c r="V1843" s="130"/>
      <c r="W1843" s="130"/>
      <c r="X1843" s="130"/>
      <c r="Y1843" s="130"/>
      <c r="Z1843" s="130"/>
      <c r="AA1843" s="130"/>
      <c r="AB1843" s="130"/>
      <c r="AC1843" s="130"/>
      <c r="AD1843" s="130"/>
      <c r="AE1843" s="130"/>
      <c r="AF1843" s="130"/>
      <c r="AG1843" s="130"/>
      <c r="AH1843" s="130"/>
      <c r="AI1843" s="130"/>
      <c r="AJ1843" s="130"/>
      <c r="AK1843" s="130"/>
      <c r="AL1843" s="130"/>
      <c r="AM1843" s="130"/>
      <c r="AN1843" s="130"/>
      <c r="AO1843" s="130"/>
      <c r="AP1843" s="130"/>
      <c r="AQ1843" s="130"/>
      <c r="AR1843" s="130"/>
      <c r="AS1843" s="130"/>
      <c r="AT1843" s="130"/>
      <c r="AU1843" s="130"/>
      <c r="AV1843" s="130"/>
      <c r="AW1843" s="130"/>
      <c r="AX1843" s="131"/>
    </row>
    <row r="1844" spans="1:251" ht="12" customHeight="1">
      <c r="A1844" s="43"/>
      <c r="B1844" s="129"/>
      <c r="C1844" s="130"/>
      <c r="D1844" s="130"/>
      <c r="E1844" s="130"/>
      <c r="F1844" s="130"/>
      <c r="G1844" s="130"/>
      <c r="H1844" s="130"/>
      <c r="I1844" s="130"/>
      <c r="J1844" s="130"/>
      <c r="K1844" s="130"/>
      <c r="L1844" s="130"/>
      <c r="M1844" s="130"/>
      <c r="N1844" s="130"/>
      <c r="O1844" s="130"/>
      <c r="P1844" s="130"/>
      <c r="Q1844" s="130"/>
      <c r="R1844" s="130"/>
      <c r="S1844" s="130"/>
      <c r="T1844" s="130"/>
      <c r="U1844" s="130"/>
      <c r="V1844" s="130"/>
      <c r="W1844" s="130"/>
      <c r="X1844" s="130"/>
      <c r="Y1844" s="130"/>
      <c r="Z1844" s="130"/>
      <c r="AA1844" s="130"/>
      <c r="AB1844" s="130"/>
      <c r="AC1844" s="130"/>
      <c r="AD1844" s="130"/>
      <c r="AE1844" s="130"/>
      <c r="AF1844" s="130"/>
      <c r="AG1844" s="130"/>
      <c r="AH1844" s="130"/>
      <c r="AI1844" s="130"/>
      <c r="AJ1844" s="130"/>
      <c r="AK1844" s="130"/>
      <c r="AL1844" s="130"/>
      <c r="AM1844" s="130"/>
      <c r="AN1844" s="130"/>
      <c r="AO1844" s="130"/>
      <c r="AP1844" s="130"/>
      <c r="AQ1844" s="130"/>
      <c r="AR1844" s="130"/>
      <c r="AS1844" s="130"/>
      <c r="AT1844" s="130"/>
      <c r="AU1844" s="130"/>
      <c r="AV1844" s="130"/>
      <c r="AW1844" s="130"/>
      <c r="AX1844" s="131"/>
    </row>
    <row r="1845" spans="1:251" ht="12" customHeight="1">
      <c r="A1845" s="43"/>
      <c r="B1845" s="129"/>
      <c r="C1845" s="130"/>
      <c r="D1845" s="130"/>
      <c r="E1845" s="130"/>
      <c r="F1845" s="130"/>
      <c r="G1845" s="130"/>
      <c r="H1845" s="130"/>
      <c r="I1845" s="130"/>
      <c r="J1845" s="130"/>
      <c r="K1845" s="130"/>
      <c r="L1845" s="130"/>
      <c r="M1845" s="130"/>
      <c r="N1845" s="130"/>
      <c r="O1845" s="130"/>
      <c r="P1845" s="130"/>
      <c r="Q1845" s="130"/>
      <c r="R1845" s="130"/>
      <c r="S1845" s="130"/>
      <c r="T1845" s="130"/>
      <c r="U1845" s="130"/>
      <c r="V1845" s="130"/>
      <c r="W1845" s="130"/>
      <c r="X1845" s="130"/>
      <c r="Y1845" s="130"/>
      <c r="Z1845" s="130"/>
      <c r="AA1845" s="130"/>
      <c r="AB1845" s="130"/>
      <c r="AC1845" s="130"/>
      <c r="AD1845" s="130"/>
      <c r="AE1845" s="130"/>
      <c r="AF1845" s="130"/>
      <c r="AG1845" s="130"/>
      <c r="AH1845" s="130"/>
      <c r="AI1845" s="130"/>
      <c r="AJ1845" s="130"/>
      <c r="AK1845" s="130"/>
      <c r="AL1845" s="130"/>
      <c r="AM1845" s="130"/>
      <c r="AN1845" s="130"/>
      <c r="AO1845" s="130"/>
      <c r="AP1845" s="130"/>
      <c r="AQ1845" s="130"/>
      <c r="AR1845" s="130"/>
      <c r="AS1845" s="130"/>
      <c r="AT1845" s="130"/>
      <c r="AU1845" s="130"/>
      <c r="AV1845" s="130"/>
      <c r="AW1845" s="130"/>
      <c r="AX1845" s="131"/>
    </row>
    <row r="1846" spans="1:251" ht="15" thickBot="1">
      <c r="A1846" s="52"/>
      <c r="B1846" s="53"/>
      <c r="C1846" s="54"/>
      <c r="D1846" s="54"/>
      <c r="E1846" s="54"/>
      <c r="F1846" s="54"/>
      <c r="G1846" s="54"/>
      <c r="H1846" s="54"/>
      <c r="I1846" s="54"/>
      <c r="J1846" s="54"/>
      <c r="K1846" s="54"/>
      <c r="L1846" s="54"/>
      <c r="M1846" s="54"/>
      <c r="N1846" s="54"/>
      <c r="O1846" s="54"/>
      <c r="P1846" s="54"/>
      <c r="Q1846" s="54"/>
      <c r="R1846" s="54"/>
      <c r="S1846" s="54"/>
      <c r="T1846" s="54"/>
      <c r="U1846" s="54"/>
      <c r="V1846" s="54"/>
      <c r="W1846" s="54"/>
      <c r="X1846" s="54"/>
      <c r="Y1846" s="54"/>
      <c r="Z1846" s="54"/>
      <c r="AA1846" s="54"/>
      <c r="AB1846" s="54"/>
      <c r="AC1846" s="54"/>
      <c r="AD1846" s="54"/>
      <c r="AE1846" s="54"/>
      <c r="AF1846" s="54"/>
      <c r="AG1846" s="54"/>
      <c r="AH1846" s="54"/>
      <c r="AI1846" s="54"/>
      <c r="AJ1846" s="54"/>
      <c r="AK1846" s="54"/>
      <c r="AL1846" s="54"/>
      <c r="AM1846" s="54"/>
      <c r="AN1846" s="54"/>
      <c r="AO1846" s="54"/>
      <c r="AP1846" s="54"/>
      <c r="AQ1846" s="54"/>
      <c r="AR1846" s="54"/>
      <c r="AS1846" s="54"/>
      <c r="AT1846" s="54"/>
      <c r="AU1846" s="54"/>
      <c r="AV1846" s="54"/>
      <c r="AW1846" s="54"/>
      <c r="AX1846" s="55"/>
    </row>
    <row r="1847" spans="1:251">
      <c r="B1847" s="56"/>
    </row>
    <row r="1848" spans="1:251" ht="14.25">
      <c r="B1848" s="45" t="s">
        <v>247</v>
      </c>
      <c r="C1848" s="43"/>
      <c r="D1848" s="43"/>
      <c r="E1848" s="43"/>
      <c r="F1848" s="43"/>
      <c r="G1848" s="43"/>
      <c r="H1848" s="43"/>
      <c r="I1848" s="43"/>
      <c r="J1848" s="43"/>
      <c r="K1848" s="43"/>
      <c r="L1848" s="44"/>
      <c r="M1848" s="44"/>
      <c r="N1848" s="44"/>
      <c r="O1848" s="44"/>
      <c r="P1848" s="43"/>
      <c r="Q1848" s="43"/>
      <c r="R1848" s="43"/>
      <c r="S1848" s="43"/>
      <c r="T1848" s="43"/>
      <c r="U1848" s="43"/>
      <c r="V1848" s="45"/>
      <c r="W1848" s="45"/>
      <c r="X1848" s="45"/>
      <c r="Y1848" s="45"/>
      <c r="Z1848" s="45"/>
      <c r="AA1848" s="45"/>
      <c r="AB1848" s="45"/>
      <c r="AC1848" s="45"/>
      <c r="AD1848" s="45"/>
      <c r="AE1848" s="45"/>
      <c r="AF1848" s="45"/>
      <c r="AG1848" s="45"/>
      <c r="AH1848" s="45"/>
      <c r="AI1848" s="45"/>
      <c r="AJ1848" s="45"/>
      <c r="AK1848" s="45"/>
      <c r="AL1848" s="45"/>
      <c r="AM1848" s="45"/>
      <c r="AN1848" s="45"/>
      <c r="AO1848" s="45"/>
      <c r="AP1848" s="45"/>
      <c r="AQ1848" s="45"/>
      <c r="AR1848" s="45"/>
      <c r="AS1848" s="45"/>
      <c r="AT1848" s="45"/>
      <c r="AU1848" s="45"/>
      <c r="AV1848" s="45"/>
      <c r="AW1848" s="45"/>
      <c r="AX1848" s="45"/>
    </row>
    <row r="1849" spans="1:251" ht="15" thickBot="1">
      <c r="B1849" s="43"/>
      <c r="C1849" s="43"/>
      <c r="D1849" s="43"/>
      <c r="E1849" s="43"/>
      <c r="F1849" s="43"/>
      <c r="G1849" s="43"/>
      <c r="H1849" s="43"/>
      <c r="I1849" s="43"/>
      <c r="J1849" s="43"/>
      <c r="K1849" s="43"/>
      <c r="L1849" s="44"/>
      <c r="M1849" s="44"/>
      <c r="N1849" s="44"/>
      <c r="O1849" s="44"/>
      <c r="P1849" s="43"/>
      <c r="Q1849" s="43"/>
      <c r="R1849" s="43"/>
      <c r="S1849" s="43"/>
      <c r="T1849" s="43"/>
      <c r="U1849" s="43"/>
      <c r="V1849" s="45"/>
      <c r="W1849" s="45"/>
      <c r="X1849" s="45"/>
      <c r="Y1849" s="45"/>
      <c r="Z1849" s="45"/>
      <c r="AA1849" s="45"/>
      <c r="AB1849" s="45"/>
      <c r="AC1849" s="45"/>
      <c r="AD1849" s="45"/>
      <c r="AE1849" s="45"/>
      <c r="AF1849" s="45"/>
      <c r="AG1849" s="45"/>
      <c r="AH1849" s="45"/>
      <c r="AI1849" s="45"/>
      <c r="AJ1849" s="45"/>
      <c r="AK1849" s="45"/>
      <c r="AL1849" s="45"/>
      <c r="AM1849" s="45"/>
      <c r="AN1849" s="45"/>
      <c r="AO1849" s="45"/>
      <c r="AP1849" s="45"/>
      <c r="AQ1849" s="45"/>
      <c r="AR1849" s="45"/>
      <c r="AS1849" s="45"/>
      <c r="AT1849" s="45"/>
      <c r="AU1849" s="45"/>
      <c r="AV1849" s="45"/>
      <c r="AW1849" s="45"/>
      <c r="AX1849" s="57" t="s">
        <v>248</v>
      </c>
    </row>
    <row r="1850" spans="1:251" s="51" customFormat="1" ht="13.5" customHeight="1">
      <c r="A1850" s="43"/>
      <c r="B1850" s="132" t="s">
        <v>249</v>
      </c>
      <c r="C1850" s="133"/>
      <c r="D1850" s="133"/>
      <c r="E1850" s="133"/>
      <c r="F1850" s="133"/>
      <c r="G1850" s="133"/>
      <c r="H1850" s="133"/>
      <c r="I1850" s="133"/>
      <c r="J1850" s="133"/>
      <c r="K1850" s="133"/>
      <c r="L1850" s="133"/>
      <c r="M1850" s="133"/>
      <c r="N1850" s="133"/>
      <c r="O1850" s="133"/>
      <c r="P1850" s="133"/>
      <c r="Q1850" s="133"/>
      <c r="R1850" s="133"/>
      <c r="S1850" s="133"/>
      <c r="T1850" s="133"/>
      <c r="U1850" s="133"/>
      <c r="V1850" s="133"/>
      <c r="W1850" s="133"/>
      <c r="X1850" s="133"/>
      <c r="Y1850" s="133"/>
      <c r="Z1850" s="134"/>
      <c r="AA1850" s="138" t="s">
        <v>250</v>
      </c>
      <c r="AB1850" s="133"/>
      <c r="AC1850" s="133"/>
      <c r="AD1850" s="133"/>
      <c r="AE1850" s="133"/>
      <c r="AF1850" s="133"/>
      <c r="AG1850" s="133"/>
      <c r="AH1850" s="133"/>
      <c r="AI1850" s="134"/>
      <c r="AJ1850" s="138" t="s">
        <v>251</v>
      </c>
      <c r="AK1850" s="133"/>
      <c r="AL1850" s="133"/>
      <c r="AM1850" s="133"/>
      <c r="AN1850" s="133"/>
      <c r="AO1850" s="133"/>
      <c r="AP1850" s="133"/>
      <c r="AQ1850" s="133"/>
      <c r="AR1850" s="134"/>
      <c r="AS1850" s="138" t="s">
        <v>252</v>
      </c>
      <c r="AT1850" s="133"/>
      <c r="AU1850" s="133"/>
      <c r="AV1850" s="133"/>
      <c r="AW1850" s="133"/>
      <c r="AX1850" s="140"/>
      <c r="AY1850" s="37"/>
      <c r="AZ1850" s="37"/>
      <c r="BA1850" s="37"/>
      <c r="BB1850" s="37"/>
      <c r="BC1850" s="37"/>
      <c r="BD1850" s="37"/>
      <c r="BE1850" s="37"/>
      <c r="BF1850" s="37"/>
      <c r="BG1850" s="37"/>
      <c r="BH1850" s="37"/>
      <c r="BI1850" s="37"/>
      <c r="BJ1850" s="37"/>
      <c r="BK1850" s="37"/>
      <c r="BL1850" s="37"/>
      <c r="BM1850" s="37"/>
      <c r="BN1850" s="37"/>
      <c r="BO1850" s="37"/>
      <c r="BP1850" s="37"/>
      <c r="BQ1850" s="37"/>
      <c r="BR1850" s="37"/>
      <c r="BS1850" s="37"/>
      <c r="BT1850" s="37"/>
      <c r="BU1850" s="37"/>
      <c r="BV1850" s="37"/>
      <c r="BW1850" s="37"/>
      <c r="BX1850" s="37"/>
      <c r="BY1850" s="37"/>
      <c r="BZ1850" s="37"/>
      <c r="CA1850" s="37"/>
      <c r="CB1850" s="37"/>
      <c r="CC1850" s="37"/>
      <c r="CD1850" s="37"/>
      <c r="CE1850" s="37"/>
      <c r="CF1850" s="37"/>
      <c r="CG1850" s="37"/>
      <c r="CH1850" s="37"/>
      <c r="CI1850" s="37"/>
      <c r="CJ1850" s="37"/>
      <c r="CK1850" s="37"/>
      <c r="CL1850" s="37"/>
      <c r="CM1850" s="37"/>
      <c r="CN1850" s="37"/>
      <c r="CO1850" s="37"/>
      <c r="CP1850" s="37"/>
      <c r="CQ1850" s="37"/>
      <c r="CR1850" s="37"/>
      <c r="CS1850" s="37"/>
      <c r="CT1850" s="37"/>
      <c r="CU1850" s="37"/>
      <c r="CV1850" s="37"/>
      <c r="CW1850" s="37"/>
      <c r="CX1850" s="37"/>
      <c r="CY1850" s="37"/>
      <c r="CZ1850" s="37"/>
      <c r="DA1850" s="37"/>
      <c r="DB1850" s="37"/>
      <c r="DC1850" s="37"/>
      <c r="DD1850" s="37"/>
      <c r="DE1850" s="37"/>
      <c r="DF1850" s="37"/>
      <c r="DG1850" s="37"/>
      <c r="DH1850" s="37"/>
      <c r="DI1850" s="37"/>
      <c r="DJ1850" s="37"/>
      <c r="DK1850" s="37"/>
      <c r="DL1850" s="37"/>
      <c r="DM1850" s="37"/>
      <c r="DN1850" s="37"/>
      <c r="DO1850" s="37"/>
      <c r="DP1850" s="37"/>
      <c r="DQ1850" s="37"/>
      <c r="DR1850" s="37"/>
      <c r="DS1850" s="37"/>
      <c r="DT1850" s="37"/>
      <c r="DU1850" s="37"/>
      <c r="DV1850" s="37"/>
      <c r="DW1850" s="37"/>
      <c r="DX1850" s="37"/>
      <c r="DY1850" s="37"/>
      <c r="DZ1850" s="37"/>
      <c r="EA1850" s="37"/>
      <c r="EB1850" s="37"/>
      <c r="EC1850" s="37"/>
      <c r="ED1850" s="37"/>
      <c r="EE1850" s="37"/>
      <c r="EF1850" s="37"/>
      <c r="EG1850" s="37"/>
      <c r="EH1850" s="37"/>
      <c r="EI1850" s="37"/>
      <c r="EJ1850" s="37"/>
      <c r="EK1850" s="37"/>
      <c r="EL1850" s="37"/>
      <c r="EM1850" s="37"/>
      <c r="EN1850" s="37"/>
      <c r="EO1850" s="37"/>
      <c r="EP1850" s="37"/>
      <c r="EQ1850" s="37"/>
      <c r="ER1850" s="37"/>
      <c r="ES1850" s="37"/>
      <c r="ET1850" s="37"/>
      <c r="EU1850" s="37"/>
      <c r="EV1850" s="37"/>
      <c r="EW1850" s="37"/>
      <c r="EX1850" s="37"/>
      <c r="EY1850" s="37"/>
      <c r="EZ1850" s="37"/>
      <c r="FA1850" s="37"/>
      <c r="FB1850" s="37"/>
      <c r="FC1850" s="37"/>
      <c r="FD1850" s="37"/>
      <c r="FE1850" s="37"/>
      <c r="FF1850" s="37"/>
      <c r="FG1850" s="37"/>
      <c r="FH1850" s="37"/>
      <c r="FI1850" s="37"/>
      <c r="FJ1850" s="37"/>
      <c r="FK1850" s="37"/>
      <c r="FL1850" s="37"/>
      <c r="FM1850" s="37"/>
      <c r="FN1850" s="37"/>
      <c r="FO1850" s="37"/>
      <c r="FP1850" s="37"/>
      <c r="FQ1850" s="37"/>
      <c r="FR1850" s="37"/>
      <c r="FS1850" s="37"/>
      <c r="FT1850" s="37"/>
      <c r="FU1850" s="37"/>
      <c r="FV1850" s="37"/>
      <c r="FW1850" s="37"/>
      <c r="FX1850" s="37"/>
      <c r="FY1850" s="37"/>
      <c r="FZ1850" s="37"/>
      <c r="GA1850" s="37"/>
      <c r="GB1850" s="37"/>
      <c r="GC1850" s="37"/>
      <c r="GD1850" s="37"/>
      <c r="GE1850" s="37"/>
      <c r="GF1850" s="37"/>
      <c r="GG1850" s="37"/>
      <c r="GH1850" s="37"/>
      <c r="GI1850" s="37"/>
      <c r="GJ1850" s="37"/>
      <c r="GK1850" s="37"/>
      <c r="GL1850" s="37"/>
      <c r="GM1850" s="37"/>
      <c r="GN1850" s="37"/>
      <c r="GO1850" s="37"/>
      <c r="GP1850" s="37"/>
      <c r="GQ1850" s="37"/>
      <c r="GR1850" s="37"/>
      <c r="GS1850" s="37"/>
      <c r="GT1850" s="37"/>
      <c r="GU1850" s="37"/>
      <c r="GV1850" s="37"/>
      <c r="GW1850" s="37"/>
      <c r="GX1850" s="37"/>
      <c r="GY1850" s="37"/>
      <c r="GZ1850" s="37"/>
      <c r="HA1850" s="37"/>
      <c r="HB1850" s="37"/>
      <c r="HC1850" s="37"/>
      <c r="HD1850" s="37"/>
      <c r="HE1850" s="37"/>
      <c r="HF1850" s="37"/>
      <c r="HG1850" s="37"/>
      <c r="HH1850" s="37"/>
      <c r="HI1850" s="37"/>
      <c r="HJ1850" s="37"/>
      <c r="HK1850" s="37"/>
      <c r="HL1850" s="37"/>
      <c r="HM1850" s="37"/>
      <c r="HN1850" s="37"/>
      <c r="HO1850" s="37"/>
      <c r="HP1850" s="37"/>
      <c r="HQ1850" s="37"/>
      <c r="HR1850" s="37"/>
      <c r="HS1850" s="37"/>
      <c r="HT1850" s="37"/>
      <c r="HU1850" s="37"/>
      <c r="HV1850" s="37"/>
      <c r="HW1850" s="37"/>
      <c r="HX1850" s="37"/>
      <c r="HY1850" s="37"/>
      <c r="HZ1850" s="37"/>
      <c r="IA1850" s="37"/>
      <c r="IB1850" s="37"/>
      <c r="IC1850" s="37"/>
      <c r="ID1850" s="37"/>
      <c r="IE1850" s="37"/>
      <c r="IF1850" s="37"/>
      <c r="IG1850" s="37"/>
      <c r="IH1850" s="37"/>
      <c r="II1850" s="37"/>
      <c r="IJ1850" s="37"/>
      <c r="IK1850" s="37"/>
      <c r="IL1850" s="37"/>
      <c r="IM1850" s="37"/>
      <c r="IN1850" s="37"/>
      <c r="IO1850" s="37"/>
      <c r="IP1850" s="37"/>
      <c r="IQ1850" s="37"/>
    </row>
    <row r="1851" spans="1:251" s="51" customFormat="1" ht="13.5">
      <c r="A1851" s="43"/>
      <c r="B1851" s="135"/>
      <c r="C1851" s="136"/>
      <c r="D1851" s="136"/>
      <c r="E1851" s="136"/>
      <c r="F1851" s="136"/>
      <c r="G1851" s="136"/>
      <c r="H1851" s="136"/>
      <c r="I1851" s="136"/>
      <c r="J1851" s="136"/>
      <c r="K1851" s="136"/>
      <c r="L1851" s="136"/>
      <c r="M1851" s="136"/>
      <c r="N1851" s="136"/>
      <c r="O1851" s="136"/>
      <c r="P1851" s="136"/>
      <c r="Q1851" s="136"/>
      <c r="R1851" s="136"/>
      <c r="S1851" s="136"/>
      <c r="T1851" s="136"/>
      <c r="U1851" s="136"/>
      <c r="V1851" s="136"/>
      <c r="W1851" s="136"/>
      <c r="X1851" s="136"/>
      <c r="Y1851" s="136"/>
      <c r="Z1851" s="137"/>
      <c r="AA1851" s="139"/>
      <c r="AB1851" s="136"/>
      <c r="AC1851" s="136"/>
      <c r="AD1851" s="136"/>
      <c r="AE1851" s="136"/>
      <c r="AF1851" s="136"/>
      <c r="AG1851" s="136"/>
      <c r="AH1851" s="136"/>
      <c r="AI1851" s="137"/>
      <c r="AJ1851" s="139"/>
      <c r="AK1851" s="136"/>
      <c r="AL1851" s="136"/>
      <c r="AM1851" s="136"/>
      <c r="AN1851" s="136"/>
      <c r="AO1851" s="136"/>
      <c r="AP1851" s="136"/>
      <c r="AQ1851" s="136"/>
      <c r="AR1851" s="137"/>
      <c r="AS1851" s="139"/>
      <c r="AT1851" s="136"/>
      <c r="AU1851" s="136"/>
      <c r="AV1851" s="136"/>
      <c r="AW1851" s="136"/>
      <c r="AX1851" s="141"/>
      <c r="AY1851" s="37"/>
      <c r="AZ1851" s="37"/>
      <c r="BA1851" s="37"/>
      <c r="BB1851" s="58"/>
      <c r="BC1851" s="59"/>
      <c r="BE1851" s="37"/>
      <c r="BF1851" s="37"/>
      <c r="BG1851" s="37"/>
      <c r="BH1851" s="37"/>
      <c r="BI1851" s="37"/>
      <c r="BJ1851" s="37"/>
      <c r="BK1851" s="37"/>
      <c r="BL1851" s="37"/>
      <c r="BM1851" s="37"/>
      <c r="BN1851" s="37"/>
      <c r="BO1851" s="37"/>
      <c r="BP1851" s="37"/>
      <c r="BQ1851" s="37"/>
      <c r="BR1851" s="37"/>
      <c r="BS1851" s="37"/>
      <c r="BT1851" s="37"/>
      <c r="BU1851" s="37"/>
      <c r="BV1851" s="37"/>
      <c r="BW1851" s="37"/>
      <c r="BX1851" s="37"/>
      <c r="BY1851" s="37"/>
      <c r="BZ1851" s="37"/>
      <c r="CA1851" s="37"/>
      <c r="CB1851" s="37"/>
      <c r="CC1851" s="37"/>
      <c r="CD1851" s="37"/>
      <c r="CE1851" s="37"/>
      <c r="CF1851" s="37"/>
      <c r="CG1851" s="37"/>
      <c r="CH1851" s="37"/>
      <c r="CI1851" s="37"/>
      <c r="CJ1851" s="37"/>
      <c r="CK1851" s="37"/>
      <c r="CL1851" s="37"/>
      <c r="CM1851" s="37"/>
      <c r="CN1851" s="37"/>
      <c r="CO1851" s="37"/>
      <c r="CP1851" s="37"/>
      <c r="CQ1851" s="37"/>
      <c r="CR1851" s="37"/>
      <c r="CS1851" s="37"/>
      <c r="CT1851" s="37"/>
      <c r="CU1851" s="37"/>
      <c r="CV1851" s="37"/>
      <c r="CW1851" s="37"/>
      <c r="CX1851" s="37"/>
      <c r="CY1851" s="37"/>
      <c r="CZ1851" s="37"/>
      <c r="DA1851" s="37"/>
      <c r="DB1851" s="37"/>
      <c r="DC1851" s="37"/>
      <c r="DD1851" s="37"/>
      <c r="DE1851" s="37"/>
      <c r="DF1851" s="37"/>
      <c r="DG1851" s="37"/>
      <c r="DH1851" s="37"/>
      <c r="DI1851" s="37"/>
      <c r="DJ1851" s="37"/>
      <c r="DK1851" s="37"/>
      <c r="DL1851" s="37"/>
      <c r="DM1851" s="37"/>
      <c r="DN1851" s="37"/>
      <c r="DO1851" s="37"/>
      <c r="DP1851" s="37"/>
      <c r="DQ1851" s="37"/>
      <c r="DR1851" s="37"/>
      <c r="DS1851" s="37"/>
      <c r="DT1851" s="37"/>
      <c r="DU1851" s="37"/>
      <c r="DV1851" s="37"/>
      <c r="DW1851" s="37"/>
      <c r="DX1851" s="37"/>
      <c r="DY1851" s="37"/>
      <c r="DZ1851" s="37"/>
      <c r="EA1851" s="37"/>
      <c r="EB1851" s="37"/>
      <c r="EC1851" s="37"/>
      <c r="ED1851" s="37"/>
      <c r="EE1851" s="37"/>
      <c r="EF1851" s="37"/>
      <c r="EG1851" s="37"/>
      <c r="EH1851" s="37"/>
      <c r="EI1851" s="37"/>
      <c r="EJ1851" s="37"/>
      <c r="EK1851" s="37"/>
      <c r="EL1851" s="37"/>
      <c r="EM1851" s="37"/>
      <c r="EN1851" s="37"/>
      <c r="EO1851" s="37"/>
      <c r="EP1851" s="37"/>
      <c r="EQ1851" s="37"/>
      <c r="ER1851" s="37"/>
      <c r="ES1851" s="37"/>
      <c r="ET1851" s="37"/>
      <c r="EU1851" s="37"/>
      <c r="EV1851" s="37"/>
      <c r="EW1851" s="37"/>
      <c r="EX1851" s="37"/>
      <c r="EY1851" s="37"/>
      <c r="EZ1851" s="37"/>
      <c r="FA1851" s="37"/>
      <c r="FB1851" s="37"/>
      <c r="FC1851" s="37"/>
      <c r="FD1851" s="37"/>
      <c r="FE1851" s="37"/>
      <c r="FF1851" s="37"/>
      <c r="FG1851" s="37"/>
      <c r="FH1851" s="37"/>
      <c r="FI1851" s="37"/>
      <c r="FJ1851" s="37"/>
      <c r="FK1851" s="37"/>
      <c r="FL1851" s="37"/>
      <c r="FM1851" s="37"/>
      <c r="FN1851" s="37"/>
      <c r="FO1851" s="37"/>
      <c r="FP1851" s="37"/>
      <c r="FQ1851" s="37"/>
      <c r="FR1851" s="37"/>
      <c r="FS1851" s="37"/>
      <c r="FT1851" s="37"/>
      <c r="FU1851" s="37"/>
      <c r="FV1851" s="37"/>
      <c r="FW1851" s="37"/>
      <c r="FX1851" s="37"/>
      <c r="FY1851" s="37"/>
      <c r="FZ1851" s="37"/>
      <c r="GA1851" s="37"/>
      <c r="GB1851" s="37"/>
      <c r="GC1851" s="37"/>
      <c r="GD1851" s="37"/>
      <c r="GE1851" s="37"/>
      <c r="GF1851" s="37"/>
      <c r="GG1851" s="37"/>
      <c r="GH1851" s="37"/>
      <c r="GI1851" s="37"/>
      <c r="GJ1851" s="37"/>
      <c r="GK1851" s="37"/>
      <c r="GL1851" s="37"/>
      <c r="GM1851" s="37"/>
      <c r="GN1851" s="37"/>
      <c r="GO1851" s="37"/>
      <c r="GP1851" s="37"/>
      <c r="GQ1851" s="37"/>
      <c r="GR1851" s="37"/>
      <c r="GS1851" s="37"/>
      <c r="GT1851" s="37"/>
      <c r="GU1851" s="37"/>
      <c r="GV1851" s="37"/>
      <c r="GW1851" s="37"/>
      <c r="GX1851" s="37"/>
      <c r="GY1851" s="37"/>
      <c r="GZ1851" s="37"/>
      <c r="HA1851" s="37"/>
      <c r="HB1851" s="37"/>
      <c r="HC1851" s="37"/>
      <c r="HD1851" s="37"/>
      <c r="HE1851" s="37"/>
      <c r="HF1851" s="37"/>
      <c r="HG1851" s="37"/>
      <c r="HH1851" s="37"/>
      <c r="HI1851" s="37"/>
      <c r="HJ1851" s="37"/>
      <c r="HK1851" s="37"/>
      <c r="HL1851" s="37"/>
      <c r="HM1851" s="37"/>
      <c r="HN1851" s="37"/>
      <c r="HO1851" s="37"/>
      <c r="HP1851" s="37"/>
      <c r="HQ1851" s="37"/>
      <c r="HR1851" s="37"/>
      <c r="HS1851" s="37"/>
      <c r="HT1851" s="37"/>
      <c r="HU1851" s="37"/>
      <c r="HV1851" s="37"/>
      <c r="HW1851" s="37"/>
      <c r="HX1851" s="37"/>
      <c r="HY1851" s="37"/>
      <c r="HZ1851" s="37"/>
      <c r="IA1851" s="37"/>
      <c r="IB1851" s="37"/>
      <c r="IC1851" s="37"/>
      <c r="ID1851" s="37"/>
      <c r="IE1851" s="37"/>
      <c r="IF1851" s="37"/>
      <c r="IG1851" s="37"/>
      <c r="IH1851" s="37"/>
      <c r="II1851" s="37"/>
      <c r="IJ1851" s="37"/>
      <c r="IK1851" s="37"/>
      <c r="IL1851" s="37"/>
      <c r="IM1851" s="37"/>
      <c r="IN1851" s="37"/>
      <c r="IO1851" s="37"/>
      <c r="IP1851" s="37"/>
      <c r="IQ1851" s="37"/>
    </row>
    <row r="1852" spans="1:251" s="51" customFormat="1" ht="18.75" customHeight="1">
      <c r="A1852" s="43"/>
      <c r="B1852" s="60"/>
      <c r="C1852" s="104" t="s">
        <v>596</v>
      </c>
      <c r="D1852" s="105"/>
      <c r="E1852" s="105"/>
      <c r="F1852" s="105"/>
      <c r="G1852" s="105"/>
      <c r="H1852" s="105"/>
      <c r="I1852" s="105"/>
      <c r="J1852" s="105"/>
      <c r="K1852" s="105"/>
      <c r="L1852" s="105"/>
      <c r="M1852" s="105"/>
      <c r="N1852" s="105"/>
      <c r="O1852" s="105"/>
      <c r="P1852" s="105"/>
      <c r="Q1852" s="105"/>
      <c r="R1852" s="105"/>
      <c r="S1852" s="105"/>
      <c r="T1852" s="105"/>
      <c r="U1852" s="105"/>
      <c r="V1852" s="105"/>
      <c r="W1852" s="105"/>
      <c r="X1852" s="105"/>
      <c r="Y1852" s="105"/>
      <c r="Z1852" s="106"/>
      <c r="AA1852" s="107">
        <v>5662</v>
      </c>
      <c r="AB1852" s="108"/>
      <c r="AC1852" s="108"/>
      <c r="AD1852" s="108"/>
      <c r="AE1852" s="108"/>
      <c r="AF1852" s="108"/>
      <c r="AG1852" s="108"/>
      <c r="AH1852" s="108"/>
      <c r="AI1852" s="109"/>
      <c r="AJ1852" s="107">
        <v>10415</v>
      </c>
      <c r="AK1852" s="108"/>
      <c r="AL1852" s="108"/>
      <c r="AM1852" s="108"/>
      <c r="AN1852" s="108"/>
      <c r="AO1852" s="108"/>
      <c r="AP1852" s="108"/>
      <c r="AQ1852" s="108"/>
      <c r="AR1852" s="109"/>
      <c r="AS1852" s="110"/>
      <c r="AT1852" s="111"/>
      <c r="AU1852" s="111"/>
      <c r="AV1852" s="111"/>
      <c r="AW1852" s="111"/>
      <c r="AX1852" s="112"/>
      <c r="AY1852" s="37"/>
      <c r="AZ1852" s="37"/>
      <c r="BA1852" s="37"/>
      <c r="BB1852" s="37"/>
      <c r="BC1852" s="37"/>
      <c r="BD1852" s="37"/>
      <c r="BE1852" s="37"/>
      <c r="BF1852" s="37"/>
      <c r="BG1852" s="37"/>
      <c r="BH1852" s="37"/>
      <c r="BI1852" s="37"/>
      <c r="BJ1852" s="37"/>
      <c r="BK1852" s="37"/>
      <c r="BL1852" s="37"/>
      <c r="BM1852" s="37"/>
      <c r="BN1852" s="37"/>
      <c r="BO1852" s="37"/>
      <c r="BP1852" s="37"/>
      <c r="BQ1852" s="37"/>
      <c r="BR1852" s="37"/>
      <c r="BS1852" s="37"/>
      <c r="BT1852" s="37"/>
      <c r="BU1852" s="37"/>
      <c r="BV1852" s="37"/>
      <c r="BW1852" s="37"/>
      <c r="BX1852" s="37"/>
      <c r="BY1852" s="37"/>
      <c r="BZ1852" s="37"/>
      <c r="CA1852" s="37"/>
      <c r="CB1852" s="37"/>
      <c r="CC1852" s="37"/>
      <c r="CD1852" s="37"/>
      <c r="CE1852" s="37"/>
      <c r="CF1852" s="37"/>
      <c r="CG1852" s="37"/>
      <c r="CH1852" s="37"/>
      <c r="CI1852" s="37"/>
      <c r="CJ1852" s="37"/>
      <c r="CK1852" s="37"/>
      <c r="CL1852" s="37"/>
      <c r="CM1852" s="37"/>
      <c r="CN1852" s="37"/>
      <c r="CO1852" s="37"/>
      <c r="CP1852" s="37"/>
      <c r="CQ1852" s="37"/>
      <c r="CR1852" s="37"/>
      <c r="CS1852" s="37"/>
      <c r="CT1852" s="37"/>
      <c r="CU1852" s="37"/>
      <c r="CV1852" s="37"/>
      <c r="CW1852" s="37"/>
      <c r="CX1852" s="37"/>
      <c r="CY1852" s="37"/>
      <c r="CZ1852" s="37"/>
      <c r="DA1852" s="37"/>
      <c r="DB1852" s="37"/>
      <c r="DC1852" s="37"/>
      <c r="DD1852" s="37"/>
      <c r="DE1852" s="37"/>
      <c r="DF1852" s="37"/>
      <c r="DG1852" s="37"/>
      <c r="DH1852" s="37"/>
      <c r="DI1852" s="37"/>
      <c r="DJ1852" s="37"/>
      <c r="DK1852" s="37"/>
      <c r="DL1852" s="37"/>
      <c r="DM1852" s="37"/>
      <c r="DN1852" s="37"/>
      <c r="DO1852" s="37"/>
      <c r="DP1852" s="37"/>
      <c r="DQ1852" s="37"/>
      <c r="DR1852" s="37"/>
      <c r="DS1852" s="37"/>
      <c r="DT1852" s="37"/>
      <c r="DU1852" s="37"/>
      <c r="DV1852" s="37"/>
      <c r="DW1852" s="37"/>
      <c r="DX1852" s="37"/>
      <c r="DY1852" s="37"/>
      <c r="DZ1852" s="37"/>
      <c r="EA1852" s="37"/>
      <c r="EB1852" s="37"/>
      <c r="EC1852" s="37"/>
      <c r="ED1852" s="37"/>
      <c r="EE1852" s="37"/>
      <c r="EF1852" s="37"/>
      <c r="EG1852" s="37"/>
      <c r="EH1852" s="37"/>
      <c r="EI1852" s="37"/>
      <c r="EJ1852" s="37"/>
      <c r="EK1852" s="37"/>
      <c r="EL1852" s="37"/>
      <c r="EM1852" s="37"/>
      <c r="EN1852" s="37"/>
      <c r="EO1852" s="37"/>
      <c r="EP1852" s="37"/>
      <c r="EQ1852" s="37"/>
      <c r="ER1852" s="37"/>
      <c r="ES1852" s="37"/>
      <c r="ET1852" s="37"/>
      <c r="EU1852" s="37"/>
      <c r="EV1852" s="37"/>
      <c r="EW1852" s="37"/>
      <c r="EX1852" s="37"/>
      <c r="EY1852" s="37"/>
      <c r="EZ1852" s="37"/>
      <c r="FA1852" s="37"/>
      <c r="FB1852" s="37"/>
      <c r="FC1852" s="37"/>
      <c r="FD1852" s="37"/>
      <c r="FE1852" s="37"/>
      <c r="FF1852" s="37"/>
      <c r="FG1852" s="37"/>
      <c r="FH1852" s="37"/>
      <c r="FI1852" s="37"/>
      <c r="FJ1852" s="37"/>
      <c r="FK1852" s="37"/>
      <c r="FL1852" s="37"/>
      <c r="FM1852" s="37"/>
      <c r="FN1852" s="37"/>
      <c r="FO1852" s="37"/>
      <c r="FP1852" s="37"/>
      <c r="FQ1852" s="37"/>
      <c r="FR1852" s="37"/>
      <c r="FS1852" s="37"/>
      <c r="FT1852" s="37"/>
      <c r="FU1852" s="37"/>
      <c r="FV1852" s="37"/>
      <c r="FW1852" s="37"/>
      <c r="FX1852" s="37"/>
      <c r="FY1852" s="37"/>
      <c r="FZ1852" s="37"/>
      <c r="GA1852" s="37"/>
      <c r="GB1852" s="37"/>
      <c r="GC1852" s="37"/>
      <c r="GD1852" s="37"/>
      <c r="GE1852" s="37"/>
      <c r="GF1852" s="37"/>
      <c r="GG1852" s="37"/>
      <c r="GH1852" s="37"/>
      <c r="GI1852" s="37"/>
      <c r="GJ1852" s="37"/>
      <c r="GK1852" s="37"/>
      <c r="GL1852" s="37"/>
      <c r="GM1852" s="37"/>
      <c r="GN1852" s="37"/>
      <c r="GO1852" s="37"/>
      <c r="GP1852" s="37"/>
      <c r="GQ1852" s="37"/>
      <c r="GR1852" s="37"/>
      <c r="GS1852" s="37"/>
      <c r="GT1852" s="37"/>
      <c r="GU1852" s="37"/>
      <c r="GV1852" s="37"/>
      <c r="GW1852" s="37"/>
      <c r="GX1852" s="37"/>
      <c r="GY1852" s="37"/>
      <c r="GZ1852" s="37"/>
      <c r="HA1852" s="37"/>
      <c r="HB1852" s="37"/>
      <c r="HC1852" s="37"/>
      <c r="HD1852" s="37"/>
      <c r="HE1852" s="37"/>
      <c r="HF1852" s="37"/>
      <c r="HG1852" s="37"/>
      <c r="HH1852" s="37"/>
      <c r="HI1852" s="37"/>
      <c r="HJ1852" s="37"/>
      <c r="HK1852" s="37"/>
      <c r="HL1852" s="37"/>
      <c r="HM1852" s="37"/>
      <c r="HN1852" s="37"/>
      <c r="HO1852" s="37"/>
      <c r="HP1852" s="37"/>
      <c r="HQ1852" s="37"/>
      <c r="HR1852" s="37"/>
      <c r="HS1852" s="37"/>
      <c r="HT1852" s="37"/>
      <c r="HU1852" s="37"/>
      <c r="HV1852" s="37"/>
      <c r="HW1852" s="37"/>
      <c r="HX1852" s="37"/>
      <c r="HY1852" s="37"/>
      <c r="HZ1852" s="37"/>
      <c r="IA1852" s="37"/>
      <c r="IB1852" s="37"/>
      <c r="IC1852" s="37"/>
      <c r="ID1852" s="37"/>
      <c r="IE1852" s="37"/>
      <c r="IF1852" s="37"/>
      <c r="IG1852" s="37"/>
      <c r="IH1852" s="37"/>
      <c r="II1852" s="37"/>
      <c r="IJ1852" s="37"/>
      <c r="IK1852" s="37"/>
      <c r="IL1852" s="37"/>
      <c r="IM1852" s="37"/>
      <c r="IN1852" s="37"/>
      <c r="IO1852" s="37"/>
      <c r="IP1852" s="37"/>
      <c r="IQ1852" s="37"/>
    </row>
    <row r="1853" spans="1:251" s="51" customFormat="1" ht="18.75" customHeight="1" thickBot="1">
      <c r="A1853" s="52"/>
      <c r="B1853" s="113" t="s">
        <v>253</v>
      </c>
      <c r="C1853" s="114"/>
      <c r="D1853" s="114"/>
      <c r="E1853" s="114"/>
      <c r="F1853" s="114"/>
      <c r="G1853" s="114"/>
      <c r="H1853" s="114"/>
      <c r="I1853" s="114"/>
      <c r="J1853" s="114"/>
      <c r="K1853" s="114"/>
      <c r="L1853" s="114"/>
      <c r="M1853" s="114"/>
      <c r="N1853" s="114"/>
      <c r="O1853" s="114"/>
      <c r="P1853" s="114"/>
      <c r="Q1853" s="114"/>
      <c r="R1853" s="114"/>
      <c r="S1853" s="114"/>
      <c r="T1853" s="114"/>
      <c r="U1853" s="114"/>
      <c r="V1853" s="114"/>
      <c r="W1853" s="114"/>
      <c r="X1853" s="114"/>
      <c r="Y1853" s="114"/>
      <c r="Z1853" s="115"/>
      <c r="AA1853" s="116">
        <f>SUM($AA$1852:$AA$1852)</f>
        <v>5662</v>
      </c>
      <c r="AB1853" s="117"/>
      <c r="AC1853" s="117"/>
      <c r="AD1853" s="117"/>
      <c r="AE1853" s="117"/>
      <c r="AF1853" s="117"/>
      <c r="AG1853" s="117"/>
      <c r="AH1853" s="117"/>
      <c r="AI1853" s="118"/>
      <c r="AJ1853" s="116">
        <f>SUM($AJ$1852:$AJ$1852)</f>
        <v>10415</v>
      </c>
      <c r="AK1853" s="117"/>
      <c r="AL1853" s="117"/>
      <c r="AM1853" s="117"/>
      <c r="AN1853" s="117"/>
      <c r="AO1853" s="117"/>
      <c r="AP1853" s="117"/>
      <c r="AQ1853" s="117"/>
      <c r="AR1853" s="118"/>
      <c r="AS1853" s="119"/>
      <c r="AT1853" s="120"/>
      <c r="AU1853" s="120"/>
      <c r="AV1853" s="120"/>
      <c r="AW1853" s="120"/>
      <c r="AX1853" s="121"/>
      <c r="AY1853" s="37"/>
      <c r="AZ1853" s="37"/>
      <c r="BA1853" s="37"/>
      <c r="BB1853" s="37"/>
      <c r="BC1853" s="37"/>
      <c r="BD1853" s="37"/>
      <c r="BE1853" s="37"/>
      <c r="BF1853" s="37"/>
      <c r="BG1853" s="37"/>
      <c r="BH1853" s="37"/>
      <c r="BI1853" s="37"/>
      <c r="BJ1853" s="37"/>
      <c r="BK1853" s="37"/>
      <c r="BL1853" s="37"/>
      <c r="BM1853" s="37"/>
      <c r="BN1853" s="37"/>
      <c r="BO1853" s="37"/>
      <c r="BP1853" s="37"/>
      <c r="BQ1853" s="37"/>
      <c r="BR1853" s="37"/>
      <c r="BS1853" s="37"/>
      <c r="BT1853" s="37"/>
      <c r="BU1853" s="37"/>
      <c r="BV1853" s="37"/>
      <c r="BW1853" s="37"/>
      <c r="BX1853" s="37"/>
      <c r="BY1853" s="37"/>
      <c r="BZ1853" s="37"/>
      <c r="CA1853" s="37"/>
      <c r="CB1853" s="37"/>
      <c r="CC1853" s="37"/>
      <c r="CD1853" s="37"/>
      <c r="CE1853" s="37"/>
      <c r="CF1853" s="37"/>
      <c r="CG1853" s="37"/>
      <c r="CH1853" s="37"/>
      <c r="CI1853" s="37"/>
      <c r="CJ1853" s="37"/>
      <c r="CK1853" s="37"/>
      <c r="CL1853" s="37"/>
      <c r="CM1853" s="37"/>
      <c r="CN1853" s="37"/>
      <c r="CO1853" s="37"/>
      <c r="CP1853" s="37"/>
      <c r="CQ1853" s="37"/>
      <c r="CR1853" s="37"/>
      <c r="CS1853" s="37"/>
      <c r="CT1853" s="37"/>
      <c r="CU1853" s="37"/>
      <c r="CV1853" s="37"/>
      <c r="CW1853" s="37"/>
      <c r="CX1853" s="37"/>
      <c r="CY1853" s="37"/>
      <c r="CZ1853" s="37"/>
      <c r="DA1853" s="37"/>
      <c r="DB1853" s="37"/>
      <c r="DC1853" s="37"/>
      <c r="DD1853" s="37"/>
      <c r="DE1853" s="37"/>
      <c r="DF1853" s="37"/>
      <c r="DG1853" s="37"/>
      <c r="DH1853" s="37"/>
      <c r="DI1853" s="37"/>
      <c r="DJ1853" s="37"/>
      <c r="DK1853" s="37"/>
      <c r="DL1853" s="37"/>
      <c r="DM1853" s="37"/>
      <c r="DN1853" s="37"/>
      <c r="DO1853" s="37"/>
      <c r="DP1853" s="37"/>
      <c r="DQ1853" s="37"/>
      <c r="DR1853" s="37"/>
      <c r="DS1853" s="37"/>
      <c r="DT1853" s="37"/>
      <c r="DU1853" s="37"/>
      <c r="DV1853" s="37"/>
      <c r="DW1853" s="37"/>
      <c r="DX1853" s="37"/>
      <c r="DY1853" s="37"/>
      <c r="DZ1853" s="37"/>
      <c r="EA1853" s="37"/>
      <c r="EB1853" s="37"/>
      <c r="EC1853" s="37"/>
      <c r="ED1853" s="37"/>
      <c r="EE1853" s="37"/>
      <c r="EF1853" s="37"/>
      <c r="EG1853" s="37"/>
      <c r="EH1853" s="37"/>
      <c r="EI1853" s="37"/>
      <c r="EJ1853" s="37"/>
      <c r="EK1853" s="37"/>
      <c r="EL1853" s="37"/>
      <c r="EM1853" s="37"/>
      <c r="EN1853" s="37"/>
      <c r="EO1853" s="37"/>
      <c r="EP1853" s="37"/>
      <c r="EQ1853" s="37"/>
      <c r="ER1853" s="37"/>
      <c r="ES1853" s="37"/>
      <c r="ET1853" s="37"/>
      <c r="EU1853" s="37"/>
      <c r="EV1853" s="37"/>
      <c r="EW1853" s="37"/>
      <c r="EX1853" s="37"/>
      <c r="EY1853" s="37"/>
      <c r="EZ1853" s="37"/>
      <c r="FA1853" s="37"/>
      <c r="FB1853" s="37"/>
      <c r="FC1853" s="37"/>
      <c r="FD1853" s="37"/>
      <c r="FE1853" s="37"/>
      <c r="FF1853" s="37"/>
      <c r="FG1853" s="37"/>
      <c r="FH1853" s="37"/>
      <c r="FI1853" s="37"/>
      <c r="FJ1853" s="37"/>
      <c r="FK1853" s="37"/>
      <c r="FL1853" s="37"/>
      <c r="FM1853" s="37"/>
      <c r="FN1853" s="37"/>
      <c r="FO1853" s="37"/>
      <c r="FP1853" s="37"/>
      <c r="FQ1853" s="37"/>
      <c r="FR1853" s="37"/>
      <c r="FS1853" s="37"/>
      <c r="FT1853" s="37"/>
      <c r="FU1853" s="37"/>
      <c r="FV1853" s="37"/>
      <c r="FW1853" s="37"/>
      <c r="FX1853" s="37"/>
      <c r="FY1853" s="37"/>
      <c r="FZ1853" s="37"/>
      <c r="GA1853" s="37"/>
      <c r="GB1853" s="37"/>
      <c r="GC1853" s="37"/>
      <c r="GD1853" s="37"/>
      <c r="GE1853" s="37"/>
      <c r="GF1853" s="37"/>
      <c r="GG1853" s="37"/>
      <c r="GH1853" s="37"/>
      <c r="GI1853" s="37"/>
      <c r="GJ1853" s="37"/>
      <c r="GK1853" s="37"/>
      <c r="GL1853" s="37"/>
      <c r="GM1853" s="37"/>
      <c r="GN1853" s="37"/>
      <c r="GO1853" s="37"/>
      <c r="GP1853" s="37"/>
      <c r="GQ1853" s="37"/>
      <c r="GR1853" s="37"/>
      <c r="GS1853" s="37"/>
      <c r="GT1853" s="37"/>
      <c r="GU1853" s="37"/>
      <c r="GV1853" s="37"/>
      <c r="GW1853" s="37"/>
      <c r="GX1853" s="37"/>
      <c r="GY1853" s="37"/>
      <c r="GZ1853" s="37"/>
      <c r="HA1853" s="37"/>
      <c r="HB1853" s="37"/>
      <c r="HC1853" s="37"/>
      <c r="HD1853" s="37"/>
      <c r="HE1853" s="37"/>
      <c r="HF1853" s="37"/>
      <c r="HG1853" s="37"/>
      <c r="HH1853" s="37"/>
      <c r="HI1853" s="37"/>
      <c r="HJ1853" s="37"/>
      <c r="HK1853" s="37"/>
      <c r="HL1853" s="37"/>
      <c r="HM1853" s="37"/>
      <c r="HN1853" s="37"/>
      <c r="HO1853" s="37"/>
      <c r="HP1853" s="37"/>
      <c r="HQ1853" s="37"/>
      <c r="HR1853" s="37"/>
      <c r="HS1853" s="37"/>
      <c r="HT1853" s="37"/>
      <c r="HU1853" s="37"/>
      <c r="HV1853" s="37"/>
      <c r="HW1853" s="37"/>
      <c r="HX1853" s="37"/>
      <c r="HY1853" s="37"/>
      <c r="HZ1853" s="37"/>
      <c r="IA1853" s="37"/>
      <c r="IB1853" s="37"/>
      <c r="IC1853" s="37"/>
      <c r="ID1853" s="37"/>
      <c r="IE1853" s="37"/>
      <c r="IF1853" s="37"/>
      <c r="IG1853" s="37"/>
      <c r="IH1853" s="37"/>
      <c r="II1853" s="37"/>
      <c r="IJ1853" s="37"/>
      <c r="IK1853" s="37"/>
      <c r="IL1853" s="37"/>
      <c r="IM1853" s="37"/>
      <c r="IN1853" s="37"/>
      <c r="IO1853" s="37"/>
      <c r="IP1853" s="37"/>
      <c r="IQ1853" s="37"/>
    </row>
    <row r="1855" spans="1:251" ht="18.75">
      <c r="A1855" s="36" t="s">
        <v>241</v>
      </c>
      <c r="AW1855" s="38"/>
      <c r="AX1855" s="39"/>
      <c r="AY1855" s="38"/>
    </row>
    <row r="1857" spans="1:113" ht="18.75">
      <c r="B1857" s="122" t="s">
        <v>0</v>
      </c>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row>
    <row r="1858" spans="1:113">
      <c r="Z1858" s="40"/>
      <c r="AD1858" s="40"/>
      <c r="AE1858" s="40"/>
      <c r="AF1858" s="40"/>
      <c r="AG1858" s="40"/>
      <c r="AH1858" s="40"/>
      <c r="AI1858" s="40"/>
      <c r="AO1858" s="40"/>
    </row>
    <row r="1859" spans="1:113" ht="13.5" thickBot="1">
      <c r="Z1859" s="40"/>
      <c r="AD1859" s="40"/>
      <c r="AE1859" s="40"/>
      <c r="AF1859" s="40"/>
      <c r="AG1859" s="40"/>
      <c r="AH1859" s="40"/>
      <c r="AI1859" s="40"/>
      <c r="AO1859" s="40"/>
      <c r="DI1859" s="41"/>
    </row>
    <row r="1860" spans="1:113" ht="24.75" customHeight="1" thickBot="1">
      <c r="B1860" s="124" t="s">
        <v>242</v>
      </c>
      <c r="C1860" s="125"/>
      <c r="D1860" s="125"/>
      <c r="E1860" s="125"/>
      <c r="F1860" s="125"/>
      <c r="G1860" s="125"/>
      <c r="H1860" s="126" t="s">
        <v>597</v>
      </c>
      <c r="I1860" s="127"/>
      <c r="J1860" s="127"/>
      <c r="K1860" s="127"/>
      <c r="L1860" s="127"/>
      <c r="M1860" s="127"/>
      <c r="N1860" s="127"/>
      <c r="O1860" s="127"/>
      <c r="P1860" s="127"/>
      <c r="Q1860" s="127"/>
      <c r="R1860" s="127"/>
      <c r="S1860" s="127"/>
      <c r="T1860" s="127"/>
      <c r="U1860" s="127"/>
      <c r="V1860" s="127"/>
      <c r="W1860" s="127"/>
      <c r="X1860" s="127"/>
      <c r="Y1860" s="127"/>
      <c r="Z1860" s="127"/>
      <c r="AA1860" s="127"/>
      <c r="AB1860" s="127"/>
      <c r="AC1860" s="127"/>
      <c r="AD1860" s="127"/>
      <c r="AE1860" s="127"/>
      <c r="AF1860" s="127"/>
      <c r="AG1860" s="127"/>
      <c r="AH1860" s="127"/>
      <c r="AI1860" s="127"/>
      <c r="AJ1860" s="127"/>
      <c r="AK1860" s="127"/>
      <c r="AL1860" s="127"/>
      <c r="AM1860" s="127"/>
      <c r="AN1860" s="127"/>
      <c r="AO1860" s="127"/>
      <c r="AP1860" s="127"/>
      <c r="AQ1860" s="127"/>
      <c r="AR1860" s="127"/>
      <c r="AS1860" s="127"/>
      <c r="AT1860" s="127"/>
      <c r="AU1860" s="127"/>
      <c r="AV1860" s="127"/>
      <c r="AW1860" s="127"/>
      <c r="AX1860" s="128"/>
      <c r="DI1860" s="41"/>
    </row>
    <row r="1861" spans="1:113" ht="14.25">
      <c r="B1861" s="42"/>
      <c r="C1861" s="42"/>
      <c r="D1861" s="42"/>
      <c r="E1861" s="42"/>
      <c r="F1861" s="42"/>
      <c r="G1861" s="42"/>
      <c r="H1861" s="43"/>
      <c r="I1861" s="43"/>
      <c r="J1861" s="43"/>
      <c r="K1861" s="43"/>
      <c r="L1861" s="44"/>
      <c r="M1861" s="44"/>
      <c r="N1861" s="44"/>
      <c r="O1861" s="44"/>
      <c r="P1861" s="43"/>
      <c r="Q1861" s="43"/>
      <c r="R1861" s="43"/>
      <c r="S1861" s="43"/>
      <c r="T1861" s="43"/>
      <c r="U1861" s="43"/>
      <c r="V1861" s="45"/>
      <c r="W1861" s="45"/>
      <c r="X1861" s="45"/>
      <c r="Y1861" s="45"/>
      <c r="Z1861" s="45"/>
      <c r="AA1861" s="45"/>
      <c r="AB1861" s="45"/>
      <c r="AC1861" s="45"/>
      <c r="AD1861" s="45"/>
      <c r="AE1861" s="45"/>
      <c r="AF1861" s="45"/>
      <c r="AG1861" s="45"/>
      <c r="AH1861" s="45"/>
      <c r="AI1861" s="45"/>
      <c r="AJ1861" s="45"/>
      <c r="AK1861" s="45"/>
      <c r="AL1861" s="45"/>
      <c r="AM1861" s="45"/>
      <c r="AN1861" s="45"/>
      <c r="AO1861" s="45"/>
      <c r="AP1861" s="45"/>
      <c r="AQ1861" s="45"/>
      <c r="AR1861" s="45"/>
      <c r="AS1861" s="45"/>
      <c r="AT1861" s="45"/>
      <c r="AU1861" s="45"/>
      <c r="AV1861" s="45"/>
      <c r="AW1861" s="45"/>
      <c r="AX1861" s="45"/>
      <c r="DI1861" s="41"/>
    </row>
    <row r="1862" spans="1:113" ht="15" thickBot="1">
      <c r="A1862" s="46"/>
      <c r="B1862" s="45" t="s">
        <v>244</v>
      </c>
      <c r="C1862" s="43"/>
      <c r="D1862" s="43"/>
      <c r="E1862" s="43"/>
      <c r="F1862" s="43"/>
      <c r="G1862" s="43"/>
      <c r="H1862" s="43"/>
      <c r="I1862" s="43"/>
      <c r="J1862" s="43"/>
      <c r="K1862" s="43"/>
      <c r="L1862" s="44"/>
      <c r="M1862" s="44"/>
      <c r="N1862" s="44"/>
      <c r="O1862" s="44"/>
      <c r="P1862" s="43"/>
      <c r="Q1862" s="43"/>
      <c r="R1862" s="43"/>
      <c r="S1862" s="43"/>
      <c r="T1862" s="43"/>
      <c r="U1862" s="43"/>
      <c r="V1862" s="45"/>
      <c r="W1862" s="45"/>
      <c r="X1862" s="45"/>
      <c r="Y1862" s="45"/>
      <c r="Z1862" s="45"/>
      <c r="AA1862" s="45"/>
      <c r="AB1862" s="45"/>
      <c r="AC1862" s="45"/>
      <c r="AD1862" s="45"/>
      <c r="AE1862" s="45"/>
      <c r="AF1862" s="45"/>
      <c r="AG1862" s="45"/>
      <c r="AH1862" s="45"/>
      <c r="AI1862" s="45"/>
      <c r="AJ1862" s="45"/>
      <c r="AK1862" s="45"/>
      <c r="AL1862" s="45"/>
      <c r="AM1862" s="45"/>
      <c r="AN1862" s="45"/>
      <c r="AO1862" s="45"/>
      <c r="AP1862" s="45"/>
      <c r="AQ1862" s="45"/>
      <c r="AR1862" s="45"/>
      <c r="AS1862" s="45"/>
      <c r="AT1862" s="45"/>
      <c r="AU1862" s="45"/>
      <c r="AV1862" s="45"/>
      <c r="AW1862" s="45"/>
      <c r="AX1862" s="45"/>
      <c r="DI1862" s="41"/>
    </row>
    <row r="1863" spans="1:113" ht="14.25">
      <c r="A1863" s="43"/>
      <c r="B1863" s="47"/>
      <c r="C1863" s="42"/>
      <c r="D1863" s="42"/>
      <c r="E1863" s="42"/>
      <c r="F1863" s="42"/>
      <c r="G1863" s="42"/>
      <c r="H1863" s="42"/>
      <c r="I1863" s="42"/>
      <c r="J1863" s="42"/>
      <c r="K1863" s="42"/>
      <c r="L1863" s="48"/>
      <c r="M1863" s="48"/>
      <c r="N1863" s="48"/>
      <c r="O1863" s="48"/>
      <c r="P1863" s="42"/>
      <c r="Q1863" s="42"/>
      <c r="R1863" s="42"/>
      <c r="S1863" s="42"/>
      <c r="T1863" s="42"/>
      <c r="U1863" s="42"/>
      <c r="V1863" s="49"/>
      <c r="W1863" s="49"/>
      <c r="X1863" s="49"/>
      <c r="Y1863" s="49"/>
      <c r="Z1863" s="49"/>
      <c r="AA1863" s="49"/>
      <c r="AB1863" s="49"/>
      <c r="AC1863" s="49"/>
      <c r="AD1863" s="49"/>
      <c r="AE1863" s="49"/>
      <c r="AF1863" s="49"/>
      <c r="AG1863" s="49"/>
      <c r="AH1863" s="49"/>
      <c r="AI1863" s="49"/>
      <c r="AJ1863" s="49"/>
      <c r="AK1863" s="49"/>
      <c r="AL1863" s="49"/>
      <c r="AM1863" s="49"/>
      <c r="AN1863" s="49"/>
      <c r="AO1863" s="49"/>
      <c r="AP1863" s="49"/>
      <c r="AQ1863" s="49"/>
      <c r="AR1863" s="49"/>
      <c r="AS1863" s="49"/>
      <c r="AT1863" s="49"/>
      <c r="AU1863" s="49"/>
      <c r="AV1863" s="49"/>
      <c r="AW1863" s="49"/>
      <c r="AX1863" s="50"/>
    </row>
    <row r="1864" spans="1:113" ht="12" customHeight="1">
      <c r="A1864" s="43"/>
      <c r="B1864" s="129" t="s">
        <v>598</v>
      </c>
      <c r="C1864" s="130"/>
      <c r="D1864" s="130"/>
      <c r="E1864" s="130"/>
      <c r="F1864" s="130"/>
      <c r="G1864" s="130"/>
      <c r="H1864" s="130"/>
      <c r="I1864" s="130"/>
      <c r="J1864" s="130"/>
      <c r="K1864" s="130"/>
      <c r="L1864" s="130"/>
      <c r="M1864" s="130"/>
      <c r="N1864" s="130"/>
      <c r="O1864" s="130"/>
      <c r="P1864" s="130"/>
      <c r="Q1864" s="130"/>
      <c r="R1864" s="130"/>
      <c r="S1864" s="130"/>
      <c r="T1864" s="130"/>
      <c r="U1864" s="130"/>
      <c r="V1864" s="130"/>
      <c r="W1864" s="130"/>
      <c r="X1864" s="130"/>
      <c r="Y1864" s="130"/>
      <c r="Z1864" s="130"/>
      <c r="AA1864" s="130"/>
      <c r="AB1864" s="130"/>
      <c r="AC1864" s="130"/>
      <c r="AD1864" s="130"/>
      <c r="AE1864" s="130"/>
      <c r="AF1864" s="130"/>
      <c r="AG1864" s="130"/>
      <c r="AH1864" s="130"/>
      <c r="AI1864" s="130"/>
      <c r="AJ1864" s="130"/>
      <c r="AK1864" s="130"/>
      <c r="AL1864" s="130"/>
      <c r="AM1864" s="130"/>
      <c r="AN1864" s="130"/>
      <c r="AO1864" s="130"/>
      <c r="AP1864" s="130"/>
      <c r="AQ1864" s="130"/>
      <c r="AR1864" s="130"/>
      <c r="AS1864" s="130"/>
      <c r="AT1864" s="130"/>
      <c r="AU1864" s="130"/>
      <c r="AV1864" s="130"/>
      <c r="AW1864" s="130"/>
      <c r="AX1864" s="131"/>
    </row>
    <row r="1865" spans="1:113" ht="12" customHeight="1">
      <c r="A1865" s="43"/>
      <c r="B1865" s="129"/>
      <c r="C1865" s="130"/>
      <c r="D1865" s="130"/>
      <c r="E1865" s="130"/>
      <c r="F1865" s="130"/>
      <c r="G1865" s="130"/>
      <c r="H1865" s="130"/>
      <c r="I1865" s="130"/>
      <c r="J1865" s="130"/>
      <c r="K1865" s="130"/>
      <c r="L1865" s="130"/>
      <c r="M1865" s="130"/>
      <c r="N1865" s="130"/>
      <c r="O1865" s="130"/>
      <c r="P1865" s="130"/>
      <c r="Q1865" s="130"/>
      <c r="R1865" s="130"/>
      <c r="S1865" s="130"/>
      <c r="T1865" s="130"/>
      <c r="U1865" s="130"/>
      <c r="V1865" s="130"/>
      <c r="W1865" s="130"/>
      <c r="X1865" s="130"/>
      <c r="Y1865" s="130"/>
      <c r="Z1865" s="130"/>
      <c r="AA1865" s="130"/>
      <c r="AB1865" s="130"/>
      <c r="AC1865" s="130"/>
      <c r="AD1865" s="130"/>
      <c r="AE1865" s="130"/>
      <c r="AF1865" s="130"/>
      <c r="AG1865" s="130"/>
      <c r="AH1865" s="130"/>
      <c r="AI1865" s="130"/>
      <c r="AJ1865" s="130"/>
      <c r="AK1865" s="130"/>
      <c r="AL1865" s="130"/>
      <c r="AM1865" s="130"/>
      <c r="AN1865" s="130"/>
      <c r="AO1865" s="130"/>
      <c r="AP1865" s="130"/>
      <c r="AQ1865" s="130"/>
      <c r="AR1865" s="130"/>
      <c r="AS1865" s="130"/>
      <c r="AT1865" s="130"/>
      <c r="AU1865" s="130"/>
      <c r="AV1865" s="130"/>
      <c r="AW1865" s="130"/>
      <c r="AX1865" s="131"/>
    </row>
    <row r="1866" spans="1:113" ht="12" customHeight="1">
      <c r="A1866" s="43"/>
      <c r="B1866" s="129"/>
      <c r="C1866" s="130"/>
      <c r="D1866" s="130"/>
      <c r="E1866" s="130"/>
      <c r="F1866" s="130"/>
      <c r="G1866" s="130"/>
      <c r="H1866" s="130"/>
      <c r="I1866" s="130"/>
      <c r="J1866" s="130"/>
      <c r="K1866" s="130"/>
      <c r="L1866" s="130"/>
      <c r="M1866" s="130"/>
      <c r="N1866" s="130"/>
      <c r="O1866" s="130"/>
      <c r="P1866" s="130"/>
      <c r="Q1866" s="130"/>
      <c r="R1866" s="130"/>
      <c r="S1866" s="130"/>
      <c r="T1866" s="130"/>
      <c r="U1866" s="130"/>
      <c r="V1866" s="130"/>
      <c r="W1866" s="130"/>
      <c r="X1866" s="130"/>
      <c r="Y1866" s="130"/>
      <c r="Z1866" s="130"/>
      <c r="AA1866" s="130"/>
      <c r="AB1866" s="130"/>
      <c r="AC1866" s="130"/>
      <c r="AD1866" s="130"/>
      <c r="AE1866" s="130"/>
      <c r="AF1866" s="130"/>
      <c r="AG1866" s="130"/>
      <c r="AH1866" s="130"/>
      <c r="AI1866" s="130"/>
      <c r="AJ1866" s="130"/>
      <c r="AK1866" s="130"/>
      <c r="AL1866" s="130"/>
      <c r="AM1866" s="130"/>
      <c r="AN1866" s="130"/>
      <c r="AO1866" s="130"/>
      <c r="AP1866" s="130"/>
      <c r="AQ1866" s="130"/>
      <c r="AR1866" s="130"/>
      <c r="AS1866" s="130"/>
      <c r="AT1866" s="130"/>
      <c r="AU1866" s="130"/>
      <c r="AV1866" s="130"/>
      <c r="AW1866" s="130"/>
      <c r="AX1866" s="131"/>
      <c r="BC1866" s="51"/>
    </row>
    <row r="1867" spans="1:113" ht="12" customHeight="1">
      <c r="A1867" s="43"/>
      <c r="B1867" s="129"/>
      <c r="C1867" s="130"/>
      <c r="D1867" s="130"/>
      <c r="E1867" s="130"/>
      <c r="F1867" s="130"/>
      <c r="G1867" s="130"/>
      <c r="H1867" s="130"/>
      <c r="I1867" s="130"/>
      <c r="J1867" s="130"/>
      <c r="K1867" s="130"/>
      <c r="L1867" s="130"/>
      <c r="M1867" s="130"/>
      <c r="N1867" s="130"/>
      <c r="O1867" s="130"/>
      <c r="P1867" s="130"/>
      <c r="Q1867" s="130"/>
      <c r="R1867" s="130"/>
      <c r="S1867" s="130"/>
      <c r="T1867" s="130"/>
      <c r="U1867" s="130"/>
      <c r="V1867" s="130"/>
      <c r="W1867" s="130"/>
      <c r="X1867" s="130"/>
      <c r="Y1867" s="130"/>
      <c r="Z1867" s="130"/>
      <c r="AA1867" s="130"/>
      <c r="AB1867" s="130"/>
      <c r="AC1867" s="130"/>
      <c r="AD1867" s="130"/>
      <c r="AE1867" s="130"/>
      <c r="AF1867" s="130"/>
      <c r="AG1867" s="130"/>
      <c r="AH1867" s="130"/>
      <c r="AI1867" s="130"/>
      <c r="AJ1867" s="130"/>
      <c r="AK1867" s="130"/>
      <c r="AL1867" s="130"/>
      <c r="AM1867" s="130"/>
      <c r="AN1867" s="130"/>
      <c r="AO1867" s="130"/>
      <c r="AP1867" s="130"/>
      <c r="AQ1867" s="130"/>
      <c r="AR1867" s="130"/>
      <c r="AS1867" s="130"/>
      <c r="AT1867" s="130"/>
      <c r="AU1867" s="130"/>
      <c r="AV1867" s="130"/>
      <c r="AW1867" s="130"/>
      <c r="AX1867" s="131"/>
    </row>
    <row r="1868" spans="1:113" ht="12" customHeight="1">
      <c r="A1868" s="43"/>
      <c r="B1868" s="129"/>
      <c r="C1868" s="130"/>
      <c r="D1868" s="130"/>
      <c r="E1868" s="130"/>
      <c r="F1868" s="130"/>
      <c r="G1868" s="130"/>
      <c r="H1868" s="130"/>
      <c r="I1868" s="130"/>
      <c r="J1868" s="130"/>
      <c r="K1868" s="130"/>
      <c r="L1868" s="130"/>
      <c r="M1868" s="130"/>
      <c r="N1868" s="130"/>
      <c r="O1868" s="130"/>
      <c r="P1868" s="130"/>
      <c r="Q1868" s="130"/>
      <c r="R1868" s="130"/>
      <c r="S1868" s="130"/>
      <c r="T1868" s="130"/>
      <c r="U1868" s="130"/>
      <c r="V1868" s="130"/>
      <c r="W1868" s="130"/>
      <c r="X1868" s="130"/>
      <c r="Y1868" s="130"/>
      <c r="Z1868" s="130"/>
      <c r="AA1868" s="130"/>
      <c r="AB1868" s="130"/>
      <c r="AC1868" s="130"/>
      <c r="AD1868" s="130"/>
      <c r="AE1868" s="130"/>
      <c r="AF1868" s="130"/>
      <c r="AG1868" s="130"/>
      <c r="AH1868" s="130"/>
      <c r="AI1868" s="130"/>
      <c r="AJ1868" s="130"/>
      <c r="AK1868" s="130"/>
      <c r="AL1868" s="130"/>
      <c r="AM1868" s="130"/>
      <c r="AN1868" s="130"/>
      <c r="AO1868" s="130"/>
      <c r="AP1868" s="130"/>
      <c r="AQ1868" s="130"/>
      <c r="AR1868" s="130"/>
      <c r="AS1868" s="130"/>
      <c r="AT1868" s="130"/>
      <c r="AU1868" s="130"/>
      <c r="AV1868" s="130"/>
      <c r="AW1868" s="130"/>
      <c r="AX1868" s="131"/>
    </row>
    <row r="1869" spans="1:113" ht="12" customHeight="1">
      <c r="A1869" s="43"/>
      <c r="B1869" s="129"/>
      <c r="C1869" s="130"/>
      <c r="D1869" s="130"/>
      <c r="E1869" s="130"/>
      <c r="F1869" s="130"/>
      <c r="G1869" s="130"/>
      <c r="H1869" s="130"/>
      <c r="I1869" s="130"/>
      <c r="J1869" s="130"/>
      <c r="K1869" s="130"/>
      <c r="L1869" s="130"/>
      <c r="M1869" s="130"/>
      <c r="N1869" s="130"/>
      <c r="O1869" s="130"/>
      <c r="P1869" s="130"/>
      <c r="Q1869" s="130"/>
      <c r="R1869" s="130"/>
      <c r="S1869" s="130"/>
      <c r="T1869" s="130"/>
      <c r="U1869" s="130"/>
      <c r="V1869" s="130"/>
      <c r="W1869" s="130"/>
      <c r="X1869" s="130"/>
      <c r="Y1869" s="130"/>
      <c r="Z1869" s="130"/>
      <c r="AA1869" s="130"/>
      <c r="AB1869" s="130"/>
      <c r="AC1869" s="130"/>
      <c r="AD1869" s="130"/>
      <c r="AE1869" s="130"/>
      <c r="AF1869" s="130"/>
      <c r="AG1869" s="130"/>
      <c r="AH1869" s="130"/>
      <c r="AI1869" s="130"/>
      <c r="AJ1869" s="130"/>
      <c r="AK1869" s="130"/>
      <c r="AL1869" s="130"/>
      <c r="AM1869" s="130"/>
      <c r="AN1869" s="130"/>
      <c r="AO1869" s="130"/>
      <c r="AP1869" s="130"/>
      <c r="AQ1869" s="130"/>
      <c r="AR1869" s="130"/>
      <c r="AS1869" s="130"/>
      <c r="AT1869" s="130"/>
      <c r="AU1869" s="130"/>
      <c r="AV1869" s="130"/>
      <c r="AW1869" s="130"/>
      <c r="AX1869" s="131"/>
    </row>
    <row r="1870" spans="1:113" ht="15" thickBot="1">
      <c r="A1870" s="52"/>
      <c r="B1870" s="53"/>
      <c r="C1870" s="54"/>
      <c r="D1870" s="54"/>
      <c r="E1870" s="54"/>
      <c r="F1870" s="54"/>
      <c r="G1870" s="54"/>
      <c r="H1870" s="54"/>
      <c r="I1870" s="54"/>
      <c r="J1870" s="54"/>
      <c r="K1870" s="54"/>
      <c r="L1870" s="54"/>
      <c r="M1870" s="54"/>
      <c r="N1870" s="54"/>
      <c r="O1870" s="54"/>
      <c r="P1870" s="54"/>
      <c r="Q1870" s="54"/>
      <c r="R1870" s="54"/>
      <c r="S1870" s="54"/>
      <c r="T1870" s="54"/>
      <c r="U1870" s="54"/>
      <c r="V1870" s="54"/>
      <c r="W1870" s="54"/>
      <c r="X1870" s="54"/>
      <c r="Y1870" s="54"/>
      <c r="Z1870" s="54"/>
      <c r="AA1870" s="54"/>
      <c r="AB1870" s="54"/>
      <c r="AC1870" s="54"/>
      <c r="AD1870" s="54"/>
      <c r="AE1870" s="54"/>
      <c r="AF1870" s="54"/>
      <c r="AG1870" s="54"/>
      <c r="AH1870" s="54"/>
      <c r="AI1870" s="54"/>
      <c r="AJ1870" s="54"/>
      <c r="AK1870" s="54"/>
      <c r="AL1870" s="54"/>
      <c r="AM1870" s="54"/>
      <c r="AN1870" s="54"/>
      <c r="AO1870" s="54"/>
      <c r="AP1870" s="54"/>
      <c r="AQ1870" s="54"/>
      <c r="AR1870" s="54"/>
      <c r="AS1870" s="54"/>
      <c r="AT1870" s="54"/>
      <c r="AU1870" s="54"/>
      <c r="AV1870" s="54"/>
      <c r="AW1870" s="54"/>
      <c r="AX1870" s="55"/>
    </row>
    <row r="1871" spans="1:113">
      <c r="B1871" s="56"/>
    </row>
    <row r="1872" spans="1:113" ht="15" thickBot="1">
      <c r="A1872" s="46"/>
      <c r="B1872" s="45" t="s">
        <v>245</v>
      </c>
      <c r="C1872" s="43"/>
      <c r="D1872" s="43"/>
      <c r="E1872" s="43"/>
      <c r="F1872" s="43"/>
      <c r="G1872" s="43"/>
      <c r="H1872" s="43"/>
      <c r="I1872" s="43"/>
      <c r="J1872" s="43"/>
      <c r="K1872" s="43"/>
      <c r="L1872" s="44"/>
      <c r="M1872" s="44"/>
      <c r="N1872" s="44"/>
      <c r="O1872" s="44"/>
      <c r="P1872" s="43"/>
      <c r="Q1872" s="43"/>
      <c r="R1872" s="43"/>
      <c r="S1872" s="43"/>
      <c r="T1872" s="43"/>
      <c r="U1872" s="43"/>
      <c r="V1872" s="45"/>
      <c r="W1872" s="45"/>
      <c r="X1872" s="45"/>
      <c r="Y1872" s="45"/>
      <c r="Z1872" s="45"/>
      <c r="AA1872" s="45"/>
      <c r="AB1872" s="45"/>
      <c r="AC1872" s="45"/>
      <c r="AD1872" s="45"/>
      <c r="AE1872" s="45"/>
      <c r="AF1872" s="45"/>
      <c r="AG1872" s="45"/>
      <c r="AH1872" s="45"/>
      <c r="AI1872" s="45"/>
      <c r="AJ1872" s="45"/>
      <c r="AK1872" s="45"/>
      <c r="AL1872" s="45"/>
      <c r="AM1872" s="45"/>
      <c r="AN1872" s="45"/>
      <c r="AO1872" s="45"/>
      <c r="AP1872" s="45"/>
      <c r="AQ1872" s="45"/>
      <c r="AR1872" s="45"/>
      <c r="AS1872" s="45"/>
      <c r="AT1872" s="45"/>
      <c r="AU1872" s="45"/>
      <c r="AV1872" s="45"/>
      <c r="AW1872" s="45"/>
      <c r="AX1872" s="45"/>
      <c r="DI1872" s="41"/>
    </row>
    <row r="1873" spans="1:251" ht="14.25">
      <c r="A1873" s="43"/>
      <c r="B1873" s="47"/>
      <c r="C1873" s="42"/>
      <c r="D1873" s="42"/>
      <c r="E1873" s="42"/>
      <c r="F1873" s="42"/>
      <c r="G1873" s="42"/>
      <c r="H1873" s="42"/>
      <c r="I1873" s="42"/>
      <c r="J1873" s="42"/>
      <c r="K1873" s="42"/>
      <c r="L1873" s="48"/>
      <c r="M1873" s="48"/>
      <c r="N1873" s="48"/>
      <c r="O1873" s="48"/>
      <c r="P1873" s="42"/>
      <c r="Q1873" s="42"/>
      <c r="R1873" s="42"/>
      <c r="S1873" s="42"/>
      <c r="T1873" s="42"/>
      <c r="U1873" s="42"/>
      <c r="V1873" s="49"/>
      <c r="W1873" s="49"/>
      <c r="X1873" s="49"/>
      <c r="Y1873" s="49"/>
      <c r="Z1873" s="49"/>
      <c r="AA1873" s="49"/>
      <c r="AB1873" s="49"/>
      <c r="AC1873" s="49"/>
      <c r="AD1873" s="49"/>
      <c r="AE1873" s="49"/>
      <c r="AF1873" s="49"/>
      <c r="AG1873" s="49"/>
      <c r="AH1873" s="49"/>
      <c r="AI1873" s="49"/>
      <c r="AJ1873" s="49"/>
      <c r="AK1873" s="49"/>
      <c r="AL1873" s="49"/>
      <c r="AM1873" s="49"/>
      <c r="AN1873" s="49"/>
      <c r="AO1873" s="49"/>
      <c r="AP1873" s="49"/>
      <c r="AQ1873" s="49"/>
      <c r="AR1873" s="49"/>
      <c r="AS1873" s="49"/>
      <c r="AT1873" s="49"/>
      <c r="AU1873" s="49"/>
      <c r="AV1873" s="49"/>
      <c r="AW1873" s="49"/>
      <c r="AX1873" s="50"/>
    </row>
    <row r="1874" spans="1:251" ht="12" customHeight="1">
      <c r="A1874" s="43"/>
      <c r="B1874" s="129" t="s">
        <v>599</v>
      </c>
      <c r="C1874" s="130"/>
      <c r="D1874" s="130"/>
      <c r="E1874" s="130"/>
      <c r="F1874" s="130"/>
      <c r="G1874" s="130"/>
      <c r="H1874" s="130"/>
      <c r="I1874" s="130"/>
      <c r="J1874" s="130"/>
      <c r="K1874" s="130"/>
      <c r="L1874" s="130"/>
      <c r="M1874" s="130"/>
      <c r="N1874" s="130"/>
      <c r="O1874" s="130"/>
      <c r="P1874" s="130"/>
      <c r="Q1874" s="130"/>
      <c r="R1874" s="130"/>
      <c r="S1874" s="130"/>
      <c r="T1874" s="130"/>
      <c r="U1874" s="130"/>
      <c r="V1874" s="130"/>
      <c r="W1874" s="130"/>
      <c r="X1874" s="130"/>
      <c r="Y1874" s="130"/>
      <c r="Z1874" s="130"/>
      <c r="AA1874" s="130"/>
      <c r="AB1874" s="130"/>
      <c r="AC1874" s="130"/>
      <c r="AD1874" s="130"/>
      <c r="AE1874" s="130"/>
      <c r="AF1874" s="130"/>
      <c r="AG1874" s="130"/>
      <c r="AH1874" s="130"/>
      <c r="AI1874" s="130"/>
      <c r="AJ1874" s="130"/>
      <c r="AK1874" s="130"/>
      <c r="AL1874" s="130"/>
      <c r="AM1874" s="130"/>
      <c r="AN1874" s="130"/>
      <c r="AO1874" s="130"/>
      <c r="AP1874" s="130"/>
      <c r="AQ1874" s="130"/>
      <c r="AR1874" s="130"/>
      <c r="AS1874" s="130"/>
      <c r="AT1874" s="130"/>
      <c r="AU1874" s="130"/>
      <c r="AV1874" s="130"/>
      <c r="AW1874" s="130"/>
      <c r="AX1874" s="131"/>
    </row>
    <row r="1875" spans="1:251" ht="12" customHeight="1">
      <c r="A1875" s="43"/>
      <c r="B1875" s="129"/>
      <c r="C1875" s="130"/>
      <c r="D1875" s="130"/>
      <c r="E1875" s="130"/>
      <c r="F1875" s="130"/>
      <c r="G1875" s="130"/>
      <c r="H1875" s="130"/>
      <c r="I1875" s="130"/>
      <c r="J1875" s="130"/>
      <c r="K1875" s="130"/>
      <c r="L1875" s="130"/>
      <c r="M1875" s="130"/>
      <c r="N1875" s="130"/>
      <c r="O1875" s="130"/>
      <c r="P1875" s="130"/>
      <c r="Q1875" s="130"/>
      <c r="R1875" s="130"/>
      <c r="S1875" s="130"/>
      <c r="T1875" s="130"/>
      <c r="U1875" s="130"/>
      <c r="V1875" s="130"/>
      <c r="W1875" s="130"/>
      <c r="X1875" s="130"/>
      <c r="Y1875" s="130"/>
      <c r="Z1875" s="130"/>
      <c r="AA1875" s="130"/>
      <c r="AB1875" s="130"/>
      <c r="AC1875" s="130"/>
      <c r="AD1875" s="130"/>
      <c r="AE1875" s="130"/>
      <c r="AF1875" s="130"/>
      <c r="AG1875" s="130"/>
      <c r="AH1875" s="130"/>
      <c r="AI1875" s="130"/>
      <c r="AJ1875" s="130"/>
      <c r="AK1875" s="130"/>
      <c r="AL1875" s="130"/>
      <c r="AM1875" s="130"/>
      <c r="AN1875" s="130"/>
      <c r="AO1875" s="130"/>
      <c r="AP1875" s="130"/>
      <c r="AQ1875" s="130"/>
      <c r="AR1875" s="130"/>
      <c r="AS1875" s="130"/>
      <c r="AT1875" s="130"/>
      <c r="AU1875" s="130"/>
      <c r="AV1875" s="130"/>
      <c r="AW1875" s="130"/>
      <c r="AX1875" s="131"/>
    </row>
    <row r="1876" spans="1:251" ht="12" customHeight="1">
      <c r="A1876" s="43"/>
      <c r="B1876" s="129"/>
      <c r="C1876" s="130"/>
      <c r="D1876" s="130"/>
      <c r="E1876" s="130"/>
      <c r="F1876" s="130"/>
      <c r="G1876" s="130"/>
      <c r="H1876" s="130"/>
      <c r="I1876" s="130"/>
      <c r="J1876" s="130"/>
      <c r="K1876" s="130"/>
      <c r="L1876" s="130"/>
      <c r="M1876" s="130"/>
      <c r="N1876" s="130"/>
      <c r="O1876" s="130"/>
      <c r="P1876" s="130"/>
      <c r="Q1876" s="130"/>
      <c r="R1876" s="130"/>
      <c r="S1876" s="130"/>
      <c r="T1876" s="130"/>
      <c r="U1876" s="130"/>
      <c r="V1876" s="130"/>
      <c r="W1876" s="130"/>
      <c r="X1876" s="130"/>
      <c r="Y1876" s="130"/>
      <c r="Z1876" s="130"/>
      <c r="AA1876" s="130"/>
      <c r="AB1876" s="130"/>
      <c r="AC1876" s="130"/>
      <c r="AD1876" s="130"/>
      <c r="AE1876" s="130"/>
      <c r="AF1876" s="130"/>
      <c r="AG1876" s="130"/>
      <c r="AH1876" s="130"/>
      <c r="AI1876" s="130"/>
      <c r="AJ1876" s="130"/>
      <c r="AK1876" s="130"/>
      <c r="AL1876" s="130"/>
      <c r="AM1876" s="130"/>
      <c r="AN1876" s="130"/>
      <c r="AO1876" s="130"/>
      <c r="AP1876" s="130"/>
      <c r="AQ1876" s="130"/>
      <c r="AR1876" s="130"/>
      <c r="AS1876" s="130"/>
      <c r="AT1876" s="130"/>
      <c r="AU1876" s="130"/>
      <c r="AV1876" s="130"/>
      <c r="AW1876" s="130"/>
      <c r="AX1876" s="131"/>
    </row>
    <row r="1877" spans="1:251" ht="12" customHeight="1">
      <c r="A1877" s="43"/>
      <c r="B1877" s="129"/>
      <c r="C1877" s="130"/>
      <c r="D1877" s="130"/>
      <c r="E1877" s="130"/>
      <c r="F1877" s="130"/>
      <c r="G1877" s="130"/>
      <c r="H1877" s="130"/>
      <c r="I1877" s="130"/>
      <c r="J1877" s="130"/>
      <c r="K1877" s="130"/>
      <c r="L1877" s="130"/>
      <c r="M1877" s="130"/>
      <c r="N1877" s="130"/>
      <c r="O1877" s="130"/>
      <c r="P1877" s="130"/>
      <c r="Q1877" s="130"/>
      <c r="R1877" s="130"/>
      <c r="S1877" s="130"/>
      <c r="T1877" s="130"/>
      <c r="U1877" s="130"/>
      <c r="V1877" s="130"/>
      <c r="W1877" s="130"/>
      <c r="X1877" s="130"/>
      <c r="Y1877" s="130"/>
      <c r="Z1877" s="130"/>
      <c r="AA1877" s="130"/>
      <c r="AB1877" s="130"/>
      <c r="AC1877" s="130"/>
      <c r="AD1877" s="130"/>
      <c r="AE1877" s="130"/>
      <c r="AF1877" s="130"/>
      <c r="AG1877" s="130"/>
      <c r="AH1877" s="130"/>
      <c r="AI1877" s="130"/>
      <c r="AJ1877" s="130"/>
      <c r="AK1877" s="130"/>
      <c r="AL1877" s="130"/>
      <c r="AM1877" s="130"/>
      <c r="AN1877" s="130"/>
      <c r="AO1877" s="130"/>
      <c r="AP1877" s="130"/>
      <c r="AQ1877" s="130"/>
      <c r="AR1877" s="130"/>
      <c r="AS1877" s="130"/>
      <c r="AT1877" s="130"/>
      <c r="AU1877" s="130"/>
      <c r="AV1877" s="130"/>
      <c r="AW1877" s="130"/>
      <c r="AX1877" s="131"/>
    </row>
    <row r="1878" spans="1:251" ht="12" customHeight="1">
      <c r="A1878" s="43"/>
      <c r="B1878" s="129"/>
      <c r="C1878" s="130"/>
      <c r="D1878" s="130"/>
      <c r="E1878" s="130"/>
      <c r="F1878" s="130"/>
      <c r="G1878" s="130"/>
      <c r="H1878" s="130"/>
      <c r="I1878" s="130"/>
      <c r="J1878" s="130"/>
      <c r="K1878" s="130"/>
      <c r="L1878" s="130"/>
      <c r="M1878" s="130"/>
      <c r="N1878" s="130"/>
      <c r="O1878" s="130"/>
      <c r="P1878" s="130"/>
      <c r="Q1878" s="130"/>
      <c r="R1878" s="130"/>
      <c r="S1878" s="130"/>
      <c r="T1878" s="130"/>
      <c r="U1878" s="130"/>
      <c r="V1878" s="130"/>
      <c r="W1878" s="130"/>
      <c r="X1878" s="130"/>
      <c r="Y1878" s="130"/>
      <c r="Z1878" s="130"/>
      <c r="AA1878" s="130"/>
      <c r="AB1878" s="130"/>
      <c r="AC1878" s="130"/>
      <c r="AD1878" s="130"/>
      <c r="AE1878" s="130"/>
      <c r="AF1878" s="130"/>
      <c r="AG1878" s="130"/>
      <c r="AH1878" s="130"/>
      <c r="AI1878" s="130"/>
      <c r="AJ1878" s="130"/>
      <c r="AK1878" s="130"/>
      <c r="AL1878" s="130"/>
      <c r="AM1878" s="130"/>
      <c r="AN1878" s="130"/>
      <c r="AO1878" s="130"/>
      <c r="AP1878" s="130"/>
      <c r="AQ1878" s="130"/>
      <c r="AR1878" s="130"/>
      <c r="AS1878" s="130"/>
      <c r="AT1878" s="130"/>
      <c r="AU1878" s="130"/>
      <c r="AV1878" s="130"/>
      <c r="AW1878" s="130"/>
      <c r="AX1878" s="131"/>
    </row>
    <row r="1879" spans="1:251" ht="12" customHeight="1">
      <c r="A1879" s="43"/>
      <c r="B1879" s="129"/>
      <c r="C1879" s="130"/>
      <c r="D1879" s="130"/>
      <c r="E1879" s="130"/>
      <c r="F1879" s="130"/>
      <c r="G1879" s="130"/>
      <c r="H1879" s="130"/>
      <c r="I1879" s="130"/>
      <c r="J1879" s="130"/>
      <c r="K1879" s="130"/>
      <c r="L1879" s="130"/>
      <c r="M1879" s="130"/>
      <c r="N1879" s="130"/>
      <c r="O1879" s="130"/>
      <c r="P1879" s="130"/>
      <c r="Q1879" s="130"/>
      <c r="R1879" s="130"/>
      <c r="S1879" s="130"/>
      <c r="T1879" s="130"/>
      <c r="U1879" s="130"/>
      <c r="V1879" s="130"/>
      <c r="W1879" s="130"/>
      <c r="X1879" s="130"/>
      <c r="Y1879" s="130"/>
      <c r="Z1879" s="130"/>
      <c r="AA1879" s="130"/>
      <c r="AB1879" s="130"/>
      <c r="AC1879" s="130"/>
      <c r="AD1879" s="130"/>
      <c r="AE1879" s="130"/>
      <c r="AF1879" s="130"/>
      <c r="AG1879" s="130"/>
      <c r="AH1879" s="130"/>
      <c r="AI1879" s="130"/>
      <c r="AJ1879" s="130"/>
      <c r="AK1879" s="130"/>
      <c r="AL1879" s="130"/>
      <c r="AM1879" s="130"/>
      <c r="AN1879" s="130"/>
      <c r="AO1879" s="130"/>
      <c r="AP1879" s="130"/>
      <c r="AQ1879" s="130"/>
      <c r="AR1879" s="130"/>
      <c r="AS1879" s="130"/>
      <c r="AT1879" s="130"/>
      <c r="AU1879" s="130"/>
      <c r="AV1879" s="130"/>
      <c r="AW1879" s="130"/>
      <c r="AX1879" s="131"/>
    </row>
    <row r="1880" spans="1:251" ht="12" customHeight="1">
      <c r="A1880" s="43"/>
      <c r="B1880" s="129"/>
      <c r="C1880" s="130"/>
      <c r="D1880" s="130"/>
      <c r="E1880" s="130"/>
      <c r="F1880" s="130"/>
      <c r="G1880" s="130"/>
      <c r="H1880" s="130"/>
      <c r="I1880" s="130"/>
      <c r="J1880" s="130"/>
      <c r="K1880" s="130"/>
      <c r="L1880" s="130"/>
      <c r="M1880" s="130"/>
      <c r="N1880" s="130"/>
      <c r="O1880" s="130"/>
      <c r="P1880" s="130"/>
      <c r="Q1880" s="130"/>
      <c r="R1880" s="130"/>
      <c r="S1880" s="130"/>
      <c r="T1880" s="130"/>
      <c r="U1880" s="130"/>
      <c r="V1880" s="130"/>
      <c r="W1880" s="130"/>
      <c r="X1880" s="130"/>
      <c r="Y1880" s="130"/>
      <c r="Z1880" s="130"/>
      <c r="AA1880" s="130"/>
      <c r="AB1880" s="130"/>
      <c r="AC1880" s="130"/>
      <c r="AD1880" s="130"/>
      <c r="AE1880" s="130"/>
      <c r="AF1880" s="130"/>
      <c r="AG1880" s="130"/>
      <c r="AH1880" s="130"/>
      <c r="AI1880" s="130"/>
      <c r="AJ1880" s="130"/>
      <c r="AK1880" s="130"/>
      <c r="AL1880" s="130"/>
      <c r="AM1880" s="130"/>
      <c r="AN1880" s="130"/>
      <c r="AO1880" s="130"/>
      <c r="AP1880" s="130"/>
      <c r="AQ1880" s="130"/>
      <c r="AR1880" s="130"/>
      <c r="AS1880" s="130"/>
      <c r="AT1880" s="130"/>
      <c r="AU1880" s="130"/>
      <c r="AV1880" s="130"/>
      <c r="AW1880" s="130"/>
      <c r="AX1880" s="131"/>
    </row>
    <row r="1881" spans="1:251" ht="12" customHeight="1">
      <c r="A1881" s="43"/>
      <c r="B1881" s="129"/>
      <c r="C1881" s="130"/>
      <c r="D1881" s="130"/>
      <c r="E1881" s="130"/>
      <c r="F1881" s="130"/>
      <c r="G1881" s="130"/>
      <c r="H1881" s="130"/>
      <c r="I1881" s="130"/>
      <c r="J1881" s="130"/>
      <c r="K1881" s="130"/>
      <c r="L1881" s="130"/>
      <c r="M1881" s="130"/>
      <c r="N1881" s="130"/>
      <c r="O1881" s="130"/>
      <c r="P1881" s="130"/>
      <c r="Q1881" s="130"/>
      <c r="R1881" s="130"/>
      <c r="S1881" s="130"/>
      <c r="T1881" s="130"/>
      <c r="U1881" s="130"/>
      <c r="V1881" s="130"/>
      <c r="W1881" s="130"/>
      <c r="X1881" s="130"/>
      <c r="Y1881" s="130"/>
      <c r="Z1881" s="130"/>
      <c r="AA1881" s="130"/>
      <c r="AB1881" s="130"/>
      <c r="AC1881" s="130"/>
      <c r="AD1881" s="130"/>
      <c r="AE1881" s="130"/>
      <c r="AF1881" s="130"/>
      <c r="AG1881" s="130"/>
      <c r="AH1881" s="130"/>
      <c r="AI1881" s="130"/>
      <c r="AJ1881" s="130"/>
      <c r="AK1881" s="130"/>
      <c r="AL1881" s="130"/>
      <c r="AM1881" s="130"/>
      <c r="AN1881" s="130"/>
      <c r="AO1881" s="130"/>
      <c r="AP1881" s="130"/>
      <c r="AQ1881" s="130"/>
      <c r="AR1881" s="130"/>
      <c r="AS1881" s="130"/>
      <c r="AT1881" s="130"/>
      <c r="AU1881" s="130"/>
      <c r="AV1881" s="130"/>
      <c r="AW1881" s="130"/>
      <c r="AX1881" s="131"/>
    </row>
    <row r="1882" spans="1:251" ht="12" customHeight="1">
      <c r="A1882" s="43"/>
      <c r="B1882" s="129"/>
      <c r="C1882" s="130"/>
      <c r="D1882" s="130"/>
      <c r="E1882" s="130"/>
      <c r="F1882" s="130"/>
      <c r="G1882" s="130"/>
      <c r="H1882" s="130"/>
      <c r="I1882" s="130"/>
      <c r="J1882" s="130"/>
      <c r="K1882" s="130"/>
      <c r="L1882" s="130"/>
      <c r="M1882" s="130"/>
      <c r="N1882" s="130"/>
      <c r="O1882" s="130"/>
      <c r="P1882" s="130"/>
      <c r="Q1882" s="130"/>
      <c r="R1882" s="130"/>
      <c r="S1882" s="130"/>
      <c r="T1882" s="130"/>
      <c r="U1882" s="130"/>
      <c r="V1882" s="130"/>
      <c r="W1882" s="130"/>
      <c r="X1882" s="130"/>
      <c r="Y1882" s="130"/>
      <c r="Z1882" s="130"/>
      <c r="AA1882" s="130"/>
      <c r="AB1882" s="130"/>
      <c r="AC1882" s="130"/>
      <c r="AD1882" s="130"/>
      <c r="AE1882" s="130"/>
      <c r="AF1882" s="130"/>
      <c r="AG1882" s="130"/>
      <c r="AH1882" s="130"/>
      <c r="AI1882" s="130"/>
      <c r="AJ1882" s="130"/>
      <c r="AK1882" s="130"/>
      <c r="AL1882" s="130"/>
      <c r="AM1882" s="130"/>
      <c r="AN1882" s="130"/>
      <c r="AO1882" s="130"/>
      <c r="AP1882" s="130"/>
      <c r="AQ1882" s="130"/>
      <c r="AR1882" s="130"/>
      <c r="AS1882" s="130"/>
      <c r="AT1882" s="130"/>
      <c r="AU1882" s="130"/>
      <c r="AV1882" s="130"/>
      <c r="AW1882" s="130"/>
      <c r="AX1882" s="131"/>
    </row>
    <row r="1883" spans="1:251" ht="12" customHeight="1">
      <c r="A1883" s="43"/>
      <c r="B1883" s="129"/>
      <c r="C1883" s="130"/>
      <c r="D1883" s="130"/>
      <c r="E1883" s="130"/>
      <c r="F1883" s="130"/>
      <c r="G1883" s="130"/>
      <c r="H1883" s="130"/>
      <c r="I1883" s="130"/>
      <c r="J1883" s="130"/>
      <c r="K1883" s="130"/>
      <c r="L1883" s="130"/>
      <c r="M1883" s="130"/>
      <c r="N1883" s="130"/>
      <c r="O1883" s="130"/>
      <c r="P1883" s="130"/>
      <c r="Q1883" s="130"/>
      <c r="R1883" s="130"/>
      <c r="S1883" s="130"/>
      <c r="T1883" s="130"/>
      <c r="U1883" s="130"/>
      <c r="V1883" s="130"/>
      <c r="W1883" s="130"/>
      <c r="X1883" s="130"/>
      <c r="Y1883" s="130"/>
      <c r="Z1883" s="130"/>
      <c r="AA1883" s="130"/>
      <c r="AB1883" s="130"/>
      <c r="AC1883" s="130"/>
      <c r="AD1883" s="130"/>
      <c r="AE1883" s="130"/>
      <c r="AF1883" s="130"/>
      <c r="AG1883" s="130"/>
      <c r="AH1883" s="130"/>
      <c r="AI1883" s="130"/>
      <c r="AJ1883" s="130"/>
      <c r="AK1883" s="130"/>
      <c r="AL1883" s="130"/>
      <c r="AM1883" s="130"/>
      <c r="AN1883" s="130"/>
      <c r="AO1883" s="130"/>
      <c r="AP1883" s="130"/>
      <c r="AQ1883" s="130"/>
      <c r="AR1883" s="130"/>
      <c r="AS1883" s="130"/>
      <c r="AT1883" s="130"/>
      <c r="AU1883" s="130"/>
      <c r="AV1883" s="130"/>
      <c r="AW1883" s="130"/>
      <c r="AX1883" s="131"/>
    </row>
    <row r="1884" spans="1:251" ht="15" thickBot="1">
      <c r="A1884" s="52"/>
      <c r="B1884" s="53"/>
      <c r="C1884" s="54"/>
      <c r="D1884" s="54"/>
      <c r="E1884" s="54"/>
      <c r="F1884" s="54"/>
      <c r="G1884" s="54"/>
      <c r="H1884" s="54"/>
      <c r="I1884" s="54"/>
      <c r="J1884" s="54"/>
      <c r="K1884" s="54"/>
      <c r="L1884" s="54"/>
      <c r="M1884" s="54"/>
      <c r="N1884" s="54"/>
      <c r="O1884" s="54"/>
      <c r="P1884" s="54"/>
      <c r="Q1884" s="54"/>
      <c r="R1884" s="54"/>
      <c r="S1884" s="54"/>
      <c r="T1884" s="54"/>
      <c r="U1884" s="54"/>
      <c r="V1884" s="54"/>
      <c r="W1884" s="54"/>
      <c r="X1884" s="54"/>
      <c r="Y1884" s="54"/>
      <c r="Z1884" s="54"/>
      <c r="AA1884" s="54"/>
      <c r="AB1884" s="54"/>
      <c r="AC1884" s="54"/>
      <c r="AD1884" s="54"/>
      <c r="AE1884" s="54"/>
      <c r="AF1884" s="54"/>
      <c r="AG1884" s="54"/>
      <c r="AH1884" s="54"/>
      <c r="AI1884" s="54"/>
      <c r="AJ1884" s="54"/>
      <c r="AK1884" s="54"/>
      <c r="AL1884" s="54"/>
      <c r="AM1884" s="54"/>
      <c r="AN1884" s="54"/>
      <c r="AO1884" s="54"/>
      <c r="AP1884" s="54"/>
      <c r="AQ1884" s="54"/>
      <c r="AR1884" s="54"/>
      <c r="AS1884" s="54"/>
      <c r="AT1884" s="54"/>
      <c r="AU1884" s="54"/>
      <c r="AV1884" s="54"/>
      <c r="AW1884" s="54"/>
      <c r="AX1884" s="55"/>
    </row>
    <row r="1885" spans="1:251">
      <c r="B1885" s="56"/>
    </row>
    <row r="1886" spans="1:251" ht="14.25">
      <c r="B1886" s="45" t="s">
        <v>247</v>
      </c>
      <c r="C1886" s="43"/>
      <c r="D1886" s="43"/>
      <c r="E1886" s="43"/>
      <c r="F1886" s="43"/>
      <c r="G1886" s="43"/>
      <c r="H1886" s="43"/>
      <c r="I1886" s="43"/>
      <c r="J1886" s="43"/>
      <c r="K1886" s="43"/>
      <c r="L1886" s="44"/>
      <c r="M1886" s="44"/>
      <c r="N1886" s="44"/>
      <c r="O1886" s="44"/>
      <c r="P1886" s="43"/>
      <c r="Q1886" s="43"/>
      <c r="R1886" s="43"/>
      <c r="S1886" s="43"/>
      <c r="T1886" s="43"/>
      <c r="U1886" s="43"/>
      <c r="V1886" s="45"/>
      <c r="W1886" s="45"/>
      <c r="X1886" s="45"/>
      <c r="Y1886" s="45"/>
      <c r="Z1886" s="45"/>
      <c r="AA1886" s="45"/>
      <c r="AB1886" s="45"/>
      <c r="AC1886" s="45"/>
      <c r="AD1886" s="45"/>
      <c r="AE1886" s="45"/>
      <c r="AF1886" s="45"/>
      <c r="AG1886" s="45"/>
      <c r="AH1886" s="45"/>
      <c r="AI1886" s="45"/>
      <c r="AJ1886" s="45"/>
      <c r="AK1886" s="45"/>
      <c r="AL1886" s="45"/>
      <c r="AM1886" s="45"/>
      <c r="AN1886" s="45"/>
      <c r="AO1886" s="45"/>
      <c r="AP1886" s="45"/>
      <c r="AQ1886" s="45"/>
      <c r="AR1886" s="45"/>
      <c r="AS1886" s="45"/>
      <c r="AT1886" s="45"/>
      <c r="AU1886" s="45"/>
      <c r="AV1886" s="45"/>
      <c r="AW1886" s="45"/>
      <c r="AX1886" s="45"/>
    </row>
    <row r="1887" spans="1:251" ht="15" thickBot="1">
      <c r="B1887" s="43"/>
      <c r="C1887" s="43"/>
      <c r="D1887" s="43"/>
      <c r="E1887" s="43"/>
      <c r="F1887" s="43"/>
      <c r="G1887" s="43"/>
      <c r="H1887" s="43"/>
      <c r="I1887" s="43"/>
      <c r="J1887" s="43"/>
      <c r="K1887" s="43"/>
      <c r="L1887" s="44"/>
      <c r="M1887" s="44"/>
      <c r="N1887" s="44"/>
      <c r="O1887" s="44"/>
      <c r="P1887" s="43"/>
      <c r="Q1887" s="43"/>
      <c r="R1887" s="43"/>
      <c r="S1887" s="43"/>
      <c r="T1887" s="43"/>
      <c r="U1887" s="43"/>
      <c r="V1887" s="45"/>
      <c r="W1887" s="45"/>
      <c r="X1887" s="45"/>
      <c r="Y1887" s="45"/>
      <c r="Z1887" s="45"/>
      <c r="AA1887" s="45"/>
      <c r="AB1887" s="45"/>
      <c r="AC1887" s="45"/>
      <c r="AD1887" s="45"/>
      <c r="AE1887" s="45"/>
      <c r="AF1887" s="45"/>
      <c r="AG1887" s="45"/>
      <c r="AH1887" s="45"/>
      <c r="AI1887" s="45"/>
      <c r="AJ1887" s="45"/>
      <c r="AK1887" s="45"/>
      <c r="AL1887" s="45"/>
      <c r="AM1887" s="45"/>
      <c r="AN1887" s="45"/>
      <c r="AO1887" s="45"/>
      <c r="AP1887" s="45"/>
      <c r="AQ1887" s="45"/>
      <c r="AR1887" s="45"/>
      <c r="AS1887" s="45"/>
      <c r="AT1887" s="45"/>
      <c r="AU1887" s="45"/>
      <c r="AV1887" s="45"/>
      <c r="AW1887" s="45"/>
      <c r="AX1887" s="57" t="s">
        <v>248</v>
      </c>
    </row>
    <row r="1888" spans="1:251" s="51" customFormat="1" ht="13.5" customHeight="1">
      <c r="A1888" s="43"/>
      <c r="B1888" s="132" t="s">
        <v>249</v>
      </c>
      <c r="C1888" s="133"/>
      <c r="D1888" s="133"/>
      <c r="E1888" s="133"/>
      <c r="F1888" s="133"/>
      <c r="G1888" s="133"/>
      <c r="H1888" s="133"/>
      <c r="I1888" s="133"/>
      <c r="J1888" s="133"/>
      <c r="K1888" s="133"/>
      <c r="L1888" s="133"/>
      <c r="M1888" s="133"/>
      <c r="N1888" s="133"/>
      <c r="O1888" s="133"/>
      <c r="P1888" s="133"/>
      <c r="Q1888" s="133"/>
      <c r="R1888" s="133"/>
      <c r="S1888" s="133"/>
      <c r="T1888" s="133"/>
      <c r="U1888" s="133"/>
      <c r="V1888" s="133"/>
      <c r="W1888" s="133"/>
      <c r="X1888" s="133"/>
      <c r="Y1888" s="133"/>
      <c r="Z1888" s="134"/>
      <c r="AA1888" s="138" t="s">
        <v>250</v>
      </c>
      <c r="AB1888" s="133"/>
      <c r="AC1888" s="133"/>
      <c r="AD1888" s="133"/>
      <c r="AE1888" s="133"/>
      <c r="AF1888" s="133"/>
      <c r="AG1888" s="133"/>
      <c r="AH1888" s="133"/>
      <c r="AI1888" s="134"/>
      <c r="AJ1888" s="138" t="s">
        <v>251</v>
      </c>
      <c r="AK1888" s="133"/>
      <c r="AL1888" s="133"/>
      <c r="AM1888" s="133"/>
      <c r="AN1888" s="133"/>
      <c r="AO1888" s="133"/>
      <c r="AP1888" s="133"/>
      <c r="AQ1888" s="133"/>
      <c r="AR1888" s="134"/>
      <c r="AS1888" s="138" t="s">
        <v>252</v>
      </c>
      <c r="AT1888" s="133"/>
      <c r="AU1888" s="133"/>
      <c r="AV1888" s="133"/>
      <c r="AW1888" s="133"/>
      <c r="AX1888" s="140"/>
      <c r="AY1888" s="37"/>
      <c r="AZ1888" s="37"/>
      <c r="BA1888" s="37"/>
      <c r="BB1888" s="37"/>
      <c r="BC1888" s="37"/>
      <c r="BD1888" s="37"/>
      <c r="BE1888" s="37"/>
      <c r="BF1888" s="37"/>
      <c r="BG1888" s="37"/>
      <c r="BH1888" s="37"/>
      <c r="BI1888" s="37"/>
      <c r="BJ1888" s="37"/>
      <c r="BK1888" s="37"/>
      <c r="BL1888" s="37"/>
      <c r="BM1888" s="37"/>
      <c r="BN1888" s="37"/>
      <c r="BO1888" s="37"/>
      <c r="BP1888" s="37"/>
      <c r="BQ1888" s="37"/>
      <c r="BR1888" s="37"/>
      <c r="BS1888" s="37"/>
      <c r="BT1888" s="37"/>
      <c r="BU1888" s="37"/>
      <c r="BV1888" s="37"/>
      <c r="BW1888" s="37"/>
      <c r="BX1888" s="37"/>
      <c r="BY1888" s="37"/>
      <c r="BZ1888" s="37"/>
      <c r="CA1888" s="37"/>
      <c r="CB1888" s="37"/>
      <c r="CC1888" s="37"/>
      <c r="CD1888" s="37"/>
      <c r="CE1888" s="37"/>
      <c r="CF1888" s="37"/>
      <c r="CG1888" s="37"/>
      <c r="CH1888" s="37"/>
      <c r="CI1888" s="37"/>
      <c r="CJ1888" s="37"/>
      <c r="CK1888" s="37"/>
      <c r="CL1888" s="37"/>
      <c r="CM1888" s="37"/>
      <c r="CN1888" s="37"/>
      <c r="CO1888" s="37"/>
      <c r="CP1888" s="37"/>
      <c r="CQ1888" s="37"/>
      <c r="CR1888" s="37"/>
      <c r="CS1888" s="37"/>
      <c r="CT1888" s="37"/>
      <c r="CU1888" s="37"/>
      <c r="CV1888" s="37"/>
      <c r="CW1888" s="37"/>
      <c r="CX1888" s="37"/>
      <c r="CY1888" s="37"/>
      <c r="CZ1888" s="37"/>
      <c r="DA1888" s="37"/>
      <c r="DB1888" s="37"/>
      <c r="DC1888" s="37"/>
      <c r="DD1888" s="37"/>
      <c r="DE1888" s="37"/>
      <c r="DF1888" s="37"/>
      <c r="DG1888" s="37"/>
      <c r="DH1888" s="37"/>
      <c r="DI1888" s="37"/>
      <c r="DJ1888" s="37"/>
      <c r="DK1888" s="37"/>
      <c r="DL1888" s="37"/>
      <c r="DM1888" s="37"/>
      <c r="DN1888" s="37"/>
      <c r="DO1888" s="37"/>
      <c r="DP1888" s="37"/>
      <c r="DQ1888" s="37"/>
      <c r="DR1888" s="37"/>
      <c r="DS1888" s="37"/>
      <c r="DT1888" s="37"/>
      <c r="DU1888" s="37"/>
      <c r="DV1888" s="37"/>
      <c r="DW1888" s="37"/>
      <c r="DX1888" s="37"/>
      <c r="DY1888" s="37"/>
      <c r="DZ1888" s="37"/>
      <c r="EA1888" s="37"/>
      <c r="EB1888" s="37"/>
      <c r="EC1888" s="37"/>
      <c r="ED1888" s="37"/>
      <c r="EE1888" s="37"/>
      <c r="EF1888" s="37"/>
      <c r="EG1888" s="37"/>
      <c r="EH1888" s="37"/>
      <c r="EI1888" s="37"/>
      <c r="EJ1888" s="37"/>
      <c r="EK1888" s="37"/>
      <c r="EL1888" s="37"/>
      <c r="EM1888" s="37"/>
      <c r="EN1888" s="37"/>
      <c r="EO1888" s="37"/>
      <c r="EP1888" s="37"/>
      <c r="EQ1888" s="37"/>
      <c r="ER1888" s="37"/>
      <c r="ES1888" s="37"/>
      <c r="ET1888" s="37"/>
      <c r="EU1888" s="37"/>
      <c r="EV1888" s="37"/>
      <c r="EW1888" s="37"/>
      <c r="EX1888" s="37"/>
      <c r="EY1888" s="37"/>
      <c r="EZ1888" s="37"/>
      <c r="FA1888" s="37"/>
      <c r="FB1888" s="37"/>
      <c r="FC1888" s="37"/>
      <c r="FD1888" s="37"/>
      <c r="FE1888" s="37"/>
      <c r="FF1888" s="37"/>
      <c r="FG1888" s="37"/>
      <c r="FH1888" s="37"/>
      <c r="FI1888" s="37"/>
      <c r="FJ1888" s="37"/>
      <c r="FK1888" s="37"/>
      <c r="FL1888" s="37"/>
      <c r="FM1888" s="37"/>
      <c r="FN1888" s="37"/>
      <c r="FO1888" s="37"/>
      <c r="FP1888" s="37"/>
      <c r="FQ1888" s="37"/>
      <c r="FR1888" s="37"/>
      <c r="FS1888" s="37"/>
      <c r="FT1888" s="37"/>
      <c r="FU1888" s="37"/>
      <c r="FV1888" s="37"/>
      <c r="FW1888" s="37"/>
      <c r="FX1888" s="37"/>
      <c r="FY1888" s="37"/>
      <c r="FZ1888" s="37"/>
      <c r="GA1888" s="37"/>
      <c r="GB1888" s="37"/>
      <c r="GC1888" s="37"/>
      <c r="GD1888" s="37"/>
      <c r="GE1888" s="37"/>
      <c r="GF1888" s="37"/>
      <c r="GG1888" s="37"/>
      <c r="GH1888" s="37"/>
      <c r="GI1888" s="37"/>
      <c r="GJ1888" s="37"/>
      <c r="GK1888" s="37"/>
      <c r="GL1888" s="37"/>
      <c r="GM1888" s="37"/>
      <c r="GN1888" s="37"/>
      <c r="GO1888" s="37"/>
      <c r="GP1888" s="37"/>
      <c r="GQ1888" s="37"/>
      <c r="GR1888" s="37"/>
      <c r="GS1888" s="37"/>
      <c r="GT1888" s="37"/>
      <c r="GU1888" s="37"/>
      <c r="GV1888" s="37"/>
      <c r="GW1888" s="37"/>
      <c r="GX1888" s="37"/>
      <c r="GY1888" s="37"/>
      <c r="GZ1888" s="37"/>
      <c r="HA1888" s="37"/>
      <c r="HB1888" s="37"/>
      <c r="HC1888" s="37"/>
      <c r="HD1888" s="37"/>
      <c r="HE1888" s="37"/>
      <c r="HF1888" s="37"/>
      <c r="HG1888" s="37"/>
      <c r="HH1888" s="37"/>
      <c r="HI1888" s="37"/>
      <c r="HJ1888" s="37"/>
      <c r="HK1888" s="37"/>
      <c r="HL1888" s="37"/>
      <c r="HM1888" s="37"/>
      <c r="HN1888" s="37"/>
      <c r="HO1888" s="37"/>
      <c r="HP1888" s="37"/>
      <c r="HQ1888" s="37"/>
      <c r="HR1888" s="37"/>
      <c r="HS1888" s="37"/>
      <c r="HT1888" s="37"/>
      <c r="HU1888" s="37"/>
      <c r="HV1888" s="37"/>
      <c r="HW1888" s="37"/>
      <c r="HX1888" s="37"/>
      <c r="HY1888" s="37"/>
      <c r="HZ1888" s="37"/>
      <c r="IA1888" s="37"/>
      <c r="IB1888" s="37"/>
      <c r="IC1888" s="37"/>
      <c r="ID1888" s="37"/>
      <c r="IE1888" s="37"/>
      <c r="IF1888" s="37"/>
      <c r="IG1888" s="37"/>
      <c r="IH1888" s="37"/>
      <c r="II1888" s="37"/>
      <c r="IJ1888" s="37"/>
      <c r="IK1888" s="37"/>
      <c r="IL1888" s="37"/>
      <c r="IM1888" s="37"/>
      <c r="IN1888" s="37"/>
      <c r="IO1888" s="37"/>
      <c r="IP1888" s="37"/>
      <c r="IQ1888" s="37"/>
    </row>
    <row r="1889" spans="1:251" s="51" customFormat="1" ht="13.5">
      <c r="A1889" s="43"/>
      <c r="B1889" s="135"/>
      <c r="C1889" s="136"/>
      <c r="D1889" s="136"/>
      <c r="E1889" s="136"/>
      <c r="F1889" s="136"/>
      <c r="G1889" s="136"/>
      <c r="H1889" s="136"/>
      <c r="I1889" s="136"/>
      <c r="J1889" s="136"/>
      <c r="K1889" s="136"/>
      <c r="L1889" s="136"/>
      <c r="M1889" s="136"/>
      <c r="N1889" s="136"/>
      <c r="O1889" s="136"/>
      <c r="P1889" s="136"/>
      <c r="Q1889" s="136"/>
      <c r="R1889" s="136"/>
      <c r="S1889" s="136"/>
      <c r="T1889" s="136"/>
      <c r="U1889" s="136"/>
      <c r="V1889" s="136"/>
      <c r="W1889" s="136"/>
      <c r="X1889" s="136"/>
      <c r="Y1889" s="136"/>
      <c r="Z1889" s="137"/>
      <c r="AA1889" s="139"/>
      <c r="AB1889" s="136"/>
      <c r="AC1889" s="136"/>
      <c r="AD1889" s="136"/>
      <c r="AE1889" s="136"/>
      <c r="AF1889" s="136"/>
      <c r="AG1889" s="136"/>
      <c r="AH1889" s="136"/>
      <c r="AI1889" s="137"/>
      <c r="AJ1889" s="139"/>
      <c r="AK1889" s="136"/>
      <c r="AL1889" s="136"/>
      <c r="AM1889" s="136"/>
      <c r="AN1889" s="136"/>
      <c r="AO1889" s="136"/>
      <c r="AP1889" s="136"/>
      <c r="AQ1889" s="136"/>
      <c r="AR1889" s="137"/>
      <c r="AS1889" s="139"/>
      <c r="AT1889" s="136"/>
      <c r="AU1889" s="136"/>
      <c r="AV1889" s="136"/>
      <c r="AW1889" s="136"/>
      <c r="AX1889" s="141"/>
      <c r="AY1889" s="37"/>
      <c r="AZ1889" s="37"/>
      <c r="BA1889" s="37"/>
      <c r="BB1889" s="58"/>
      <c r="BC1889" s="59"/>
      <c r="BE1889" s="37"/>
      <c r="BF1889" s="37"/>
      <c r="BG1889" s="37"/>
      <c r="BH1889" s="37"/>
      <c r="BI1889" s="37"/>
      <c r="BJ1889" s="37"/>
      <c r="BK1889" s="37"/>
      <c r="BL1889" s="37"/>
      <c r="BM1889" s="37"/>
      <c r="BN1889" s="37"/>
      <c r="BO1889" s="37"/>
      <c r="BP1889" s="37"/>
      <c r="BQ1889" s="37"/>
      <c r="BR1889" s="37"/>
      <c r="BS1889" s="37"/>
      <c r="BT1889" s="37"/>
      <c r="BU1889" s="37"/>
      <c r="BV1889" s="37"/>
      <c r="BW1889" s="37"/>
      <c r="BX1889" s="37"/>
      <c r="BY1889" s="37"/>
      <c r="BZ1889" s="37"/>
      <c r="CA1889" s="37"/>
      <c r="CB1889" s="37"/>
      <c r="CC1889" s="37"/>
      <c r="CD1889" s="37"/>
      <c r="CE1889" s="37"/>
      <c r="CF1889" s="37"/>
      <c r="CG1889" s="37"/>
      <c r="CH1889" s="37"/>
      <c r="CI1889" s="37"/>
      <c r="CJ1889" s="37"/>
      <c r="CK1889" s="37"/>
      <c r="CL1889" s="37"/>
      <c r="CM1889" s="37"/>
      <c r="CN1889" s="37"/>
      <c r="CO1889" s="37"/>
      <c r="CP1889" s="37"/>
      <c r="CQ1889" s="37"/>
      <c r="CR1889" s="37"/>
      <c r="CS1889" s="37"/>
      <c r="CT1889" s="37"/>
      <c r="CU1889" s="37"/>
      <c r="CV1889" s="37"/>
      <c r="CW1889" s="37"/>
      <c r="CX1889" s="37"/>
      <c r="CY1889" s="37"/>
      <c r="CZ1889" s="37"/>
      <c r="DA1889" s="37"/>
      <c r="DB1889" s="37"/>
      <c r="DC1889" s="37"/>
      <c r="DD1889" s="37"/>
      <c r="DE1889" s="37"/>
      <c r="DF1889" s="37"/>
      <c r="DG1889" s="37"/>
      <c r="DH1889" s="37"/>
      <c r="DI1889" s="37"/>
      <c r="DJ1889" s="37"/>
      <c r="DK1889" s="37"/>
      <c r="DL1889" s="37"/>
      <c r="DM1889" s="37"/>
      <c r="DN1889" s="37"/>
      <c r="DO1889" s="37"/>
      <c r="DP1889" s="37"/>
      <c r="DQ1889" s="37"/>
      <c r="DR1889" s="37"/>
      <c r="DS1889" s="37"/>
      <c r="DT1889" s="37"/>
      <c r="DU1889" s="37"/>
      <c r="DV1889" s="37"/>
      <c r="DW1889" s="37"/>
      <c r="DX1889" s="37"/>
      <c r="DY1889" s="37"/>
      <c r="DZ1889" s="37"/>
      <c r="EA1889" s="37"/>
      <c r="EB1889" s="37"/>
      <c r="EC1889" s="37"/>
      <c r="ED1889" s="37"/>
      <c r="EE1889" s="37"/>
      <c r="EF1889" s="37"/>
      <c r="EG1889" s="37"/>
      <c r="EH1889" s="37"/>
      <c r="EI1889" s="37"/>
      <c r="EJ1889" s="37"/>
      <c r="EK1889" s="37"/>
      <c r="EL1889" s="37"/>
      <c r="EM1889" s="37"/>
      <c r="EN1889" s="37"/>
      <c r="EO1889" s="37"/>
      <c r="EP1889" s="37"/>
      <c r="EQ1889" s="37"/>
      <c r="ER1889" s="37"/>
      <c r="ES1889" s="37"/>
      <c r="ET1889" s="37"/>
      <c r="EU1889" s="37"/>
      <c r="EV1889" s="37"/>
      <c r="EW1889" s="37"/>
      <c r="EX1889" s="37"/>
      <c r="EY1889" s="37"/>
      <c r="EZ1889" s="37"/>
      <c r="FA1889" s="37"/>
      <c r="FB1889" s="37"/>
      <c r="FC1889" s="37"/>
      <c r="FD1889" s="37"/>
      <c r="FE1889" s="37"/>
      <c r="FF1889" s="37"/>
      <c r="FG1889" s="37"/>
      <c r="FH1889" s="37"/>
      <c r="FI1889" s="37"/>
      <c r="FJ1889" s="37"/>
      <c r="FK1889" s="37"/>
      <c r="FL1889" s="37"/>
      <c r="FM1889" s="37"/>
      <c r="FN1889" s="37"/>
      <c r="FO1889" s="37"/>
      <c r="FP1889" s="37"/>
      <c r="FQ1889" s="37"/>
      <c r="FR1889" s="37"/>
      <c r="FS1889" s="37"/>
      <c r="FT1889" s="37"/>
      <c r="FU1889" s="37"/>
      <c r="FV1889" s="37"/>
      <c r="FW1889" s="37"/>
      <c r="FX1889" s="37"/>
      <c r="FY1889" s="37"/>
      <c r="FZ1889" s="37"/>
      <c r="GA1889" s="37"/>
      <c r="GB1889" s="37"/>
      <c r="GC1889" s="37"/>
      <c r="GD1889" s="37"/>
      <c r="GE1889" s="37"/>
      <c r="GF1889" s="37"/>
      <c r="GG1889" s="37"/>
      <c r="GH1889" s="37"/>
      <c r="GI1889" s="37"/>
      <c r="GJ1889" s="37"/>
      <c r="GK1889" s="37"/>
      <c r="GL1889" s="37"/>
      <c r="GM1889" s="37"/>
      <c r="GN1889" s="37"/>
      <c r="GO1889" s="37"/>
      <c r="GP1889" s="37"/>
      <c r="GQ1889" s="37"/>
      <c r="GR1889" s="37"/>
      <c r="GS1889" s="37"/>
      <c r="GT1889" s="37"/>
      <c r="GU1889" s="37"/>
      <c r="GV1889" s="37"/>
      <c r="GW1889" s="37"/>
      <c r="GX1889" s="37"/>
      <c r="GY1889" s="37"/>
      <c r="GZ1889" s="37"/>
      <c r="HA1889" s="37"/>
      <c r="HB1889" s="37"/>
      <c r="HC1889" s="37"/>
      <c r="HD1889" s="37"/>
      <c r="HE1889" s="37"/>
      <c r="HF1889" s="37"/>
      <c r="HG1889" s="37"/>
      <c r="HH1889" s="37"/>
      <c r="HI1889" s="37"/>
      <c r="HJ1889" s="37"/>
      <c r="HK1889" s="37"/>
      <c r="HL1889" s="37"/>
      <c r="HM1889" s="37"/>
      <c r="HN1889" s="37"/>
      <c r="HO1889" s="37"/>
      <c r="HP1889" s="37"/>
      <c r="HQ1889" s="37"/>
      <c r="HR1889" s="37"/>
      <c r="HS1889" s="37"/>
      <c r="HT1889" s="37"/>
      <c r="HU1889" s="37"/>
      <c r="HV1889" s="37"/>
      <c r="HW1889" s="37"/>
      <c r="HX1889" s="37"/>
      <c r="HY1889" s="37"/>
      <c r="HZ1889" s="37"/>
      <c r="IA1889" s="37"/>
      <c r="IB1889" s="37"/>
      <c r="IC1889" s="37"/>
      <c r="ID1889" s="37"/>
      <c r="IE1889" s="37"/>
      <c r="IF1889" s="37"/>
      <c r="IG1889" s="37"/>
      <c r="IH1889" s="37"/>
      <c r="II1889" s="37"/>
      <c r="IJ1889" s="37"/>
      <c r="IK1889" s="37"/>
      <c r="IL1889" s="37"/>
      <c r="IM1889" s="37"/>
      <c r="IN1889" s="37"/>
      <c r="IO1889" s="37"/>
      <c r="IP1889" s="37"/>
      <c r="IQ1889" s="37"/>
    </row>
    <row r="1890" spans="1:251" s="51" customFormat="1" ht="18.75" customHeight="1">
      <c r="A1890" s="43"/>
      <c r="B1890" s="60"/>
      <c r="C1890" s="104" t="s">
        <v>600</v>
      </c>
      <c r="D1890" s="105"/>
      <c r="E1890" s="105"/>
      <c r="F1890" s="105"/>
      <c r="G1890" s="105"/>
      <c r="H1890" s="105"/>
      <c r="I1890" s="105"/>
      <c r="J1890" s="105"/>
      <c r="K1890" s="105"/>
      <c r="L1890" s="105"/>
      <c r="M1890" s="105"/>
      <c r="N1890" s="105"/>
      <c r="O1890" s="105"/>
      <c r="P1890" s="105"/>
      <c r="Q1890" s="105"/>
      <c r="R1890" s="105"/>
      <c r="S1890" s="105"/>
      <c r="T1890" s="105"/>
      <c r="U1890" s="105"/>
      <c r="V1890" s="105"/>
      <c r="W1890" s="105"/>
      <c r="X1890" s="105"/>
      <c r="Y1890" s="105"/>
      <c r="Z1890" s="106"/>
      <c r="AA1890" s="107">
        <v>9902</v>
      </c>
      <c r="AB1890" s="108"/>
      <c r="AC1890" s="108"/>
      <c r="AD1890" s="108"/>
      <c r="AE1890" s="108"/>
      <c r="AF1890" s="108"/>
      <c r="AG1890" s="108"/>
      <c r="AH1890" s="108"/>
      <c r="AI1890" s="109"/>
      <c r="AJ1890" s="107">
        <v>9902</v>
      </c>
      <c r="AK1890" s="108"/>
      <c r="AL1890" s="108"/>
      <c r="AM1890" s="108"/>
      <c r="AN1890" s="108"/>
      <c r="AO1890" s="108"/>
      <c r="AP1890" s="108"/>
      <c r="AQ1890" s="108"/>
      <c r="AR1890" s="109"/>
      <c r="AS1890" s="110"/>
      <c r="AT1890" s="111"/>
      <c r="AU1890" s="111"/>
      <c r="AV1890" s="111"/>
      <c r="AW1890" s="111"/>
      <c r="AX1890" s="112"/>
      <c r="AY1890" s="37"/>
      <c r="AZ1890" s="37"/>
      <c r="BA1890" s="37"/>
      <c r="BB1890" s="37"/>
      <c r="BC1890" s="37"/>
      <c r="BD1890" s="37"/>
      <c r="BE1890" s="37"/>
      <c r="BF1890" s="37"/>
      <c r="BG1890" s="37"/>
      <c r="BH1890" s="37"/>
      <c r="BI1890" s="37"/>
      <c r="BJ1890" s="37"/>
      <c r="BK1890" s="37"/>
      <c r="BL1890" s="37"/>
      <c r="BM1890" s="37"/>
      <c r="BN1890" s="37"/>
      <c r="BO1890" s="37"/>
      <c r="BP1890" s="37"/>
      <c r="BQ1890" s="37"/>
      <c r="BR1890" s="37"/>
      <c r="BS1890" s="37"/>
      <c r="BT1890" s="37"/>
      <c r="BU1890" s="37"/>
      <c r="BV1890" s="37"/>
      <c r="BW1890" s="37"/>
      <c r="BX1890" s="37"/>
      <c r="BY1890" s="37"/>
      <c r="BZ1890" s="37"/>
      <c r="CA1890" s="37"/>
      <c r="CB1890" s="37"/>
      <c r="CC1890" s="37"/>
      <c r="CD1890" s="37"/>
      <c r="CE1890" s="37"/>
      <c r="CF1890" s="37"/>
      <c r="CG1890" s="37"/>
      <c r="CH1890" s="37"/>
      <c r="CI1890" s="37"/>
      <c r="CJ1890" s="37"/>
      <c r="CK1890" s="37"/>
      <c r="CL1890" s="37"/>
      <c r="CM1890" s="37"/>
      <c r="CN1890" s="37"/>
      <c r="CO1890" s="37"/>
      <c r="CP1890" s="37"/>
      <c r="CQ1890" s="37"/>
      <c r="CR1890" s="37"/>
      <c r="CS1890" s="37"/>
      <c r="CT1890" s="37"/>
      <c r="CU1890" s="37"/>
      <c r="CV1890" s="37"/>
      <c r="CW1890" s="37"/>
      <c r="CX1890" s="37"/>
      <c r="CY1890" s="37"/>
      <c r="CZ1890" s="37"/>
      <c r="DA1890" s="37"/>
      <c r="DB1890" s="37"/>
      <c r="DC1890" s="37"/>
      <c r="DD1890" s="37"/>
      <c r="DE1890" s="37"/>
      <c r="DF1890" s="37"/>
      <c r="DG1890" s="37"/>
      <c r="DH1890" s="37"/>
      <c r="DI1890" s="37"/>
      <c r="DJ1890" s="37"/>
      <c r="DK1890" s="37"/>
      <c r="DL1890" s="37"/>
      <c r="DM1890" s="37"/>
      <c r="DN1890" s="37"/>
      <c r="DO1890" s="37"/>
      <c r="DP1890" s="37"/>
      <c r="DQ1890" s="37"/>
      <c r="DR1890" s="37"/>
      <c r="DS1890" s="37"/>
      <c r="DT1890" s="37"/>
      <c r="DU1890" s="37"/>
      <c r="DV1890" s="37"/>
      <c r="DW1890" s="37"/>
      <c r="DX1890" s="37"/>
      <c r="DY1890" s="37"/>
      <c r="DZ1890" s="37"/>
      <c r="EA1890" s="37"/>
      <c r="EB1890" s="37"/>
      <c r="EC1890" s="37"/>
      <c r="ED1890" s="37"/>
      <c r="EE1890" s="37"/>
      <c r="EF1890" s="37"/>
      <c r="EG1890" s="37"/>
      <c r="EH1890" s="37"/>
      <c r="EI1890" s="37"/>
      <c r="EJ1890" s="37"/>
      <c r="EK1890" s="37"/>
      <c r="EL1890" s="37"/>
      <c r="EM1890" s="37"/>
      <c r="EN1890" s="37"/>
      <c r="EO1890" s="37"/>
      <c r="EP1890" s="37"/>
      <c r="EQ1890" s="37"/>
      <c r="ER1890" s="37"/>
      <c r="ES1890" s="37"/>
      <c r="ET1890" s="37"/>
      <c r="EU1890" s="37"/>
      <c r="EV1890" s="37"/>
      <c r="EW1890" s="37"/>
      <c r="EX1890" s="37"/>
      <c r="EY1890" s="37"/>
      <c r="EZ1890" s="37"/>
      <c r="FA1890" s="37"/>
      <c r="FB1890" s="37"/>
      <c r="FC1890" s="37"/>
      <c r="FD1890" s="37"/>
      <c r="FE1890" s="37"/>
      <c r="FF1890" s="37"/>
      <c r="FG1890" s="37"/>
      <c r="FH1890" s="37"/>
      <c r="FI1890" s="37"/>
      <c r="FJ1890" s="37"/>
      <c r="FK1890" s="37"/>
      <c r="FL1890" s="37"/>
      <c r="FM1890" s="37"/>
      <c r="FN1890" s="37"/>
      <c r="FO1890" s="37"/>
      <c r="FP1890" s="37"/>
      <c r="FQ1890" s="37"/>
      <c r="FR1890" s="37"/>
      <c r="FS1890" s="37"/>
      <c r="FT1890" s="37"/>
      <c r="FU1890" s="37"/>
      <c r="FV1890" s="37"/>
      <c r="FW1890" s="37"/>
      <c r="FX1890" s="37"/>
      <c r="FY1890" s="37"/>
      <c r="FZ1890" s="37"/>
      <c r="GA1890" s="37"/>
      <c r="GB1890" s="37"/>
      <c r="GC1890" s="37"/>
      <c r="GD1890" s="37"/>
      <c r="GE1890" s="37"/>
      <c r="GF1890" s="37"/>
      <c r="GG1890" s="37"/>
      <c r="GH1890" s="37"/>
      <c r="GI1890" s="37"/>
      <c r="GJ1890" s="37"/>
      <c r="GK1890" s="37"/>
      <c r="GL1890" s="37"/>
      <c r="GM1890" s="37"/>
      <c r="GN1890" s="37"/>
      <c r="GO1890" s="37"/>
      <c r="GP1890" s="37"/>
      <c r="GQ1890" s="37"/>
      <c r="GR1890" s="37"/>
      <c r="GS1890" s="37"/>
      <c r="GT1890" s="37"/>
      <c r="GU1890" s="37"/>
      <c r="GV1890" s="37"/>
      <c r="GW1890" s="37"/>
      <c r="GX1890" s="37"/>
      <c r="GY1890" s="37"/>
      <c r="GZ1890" s="37"/>
      <c r="HA1890" s="37"/>
      <c r="HB1890" s="37"/>
      <c r="HC1890" s="37"/>
      <c r="HD1890" s="37"/>
      <c r="HE1890" s="37"/>
      <c r="HF1890" s="37"/>
      <c r="HG1890" s="37"/>
      <c r="HH1890" s="37"/>
      <c r="HI1890" s="37"/>
      <c r="HJ1890" s="37"/>
      <c r="HK1890" s="37"/>
      <c r="HL1890" s="37"/>
      <c r="HM1890" s="37"/>
      <c r="HN1890" s="37"/>
      <c r="HO1890" s="37"/>
      <c r="HP1890" s="37"/>
      <c r="HQ1890" s="37"/>
      <c r="HR1890" s="37"/>
      <c r="HS1890" s="37"/>
      <c r="HT1890" s="37"/>
      <c r="HU1890" s="37"/>
      <c r="HV1890" s="37"/>
      <c r="HW1890" s="37"/>
      <c r="HX1890" s="37"/>
      <c r="HY1890" s="37"/>
      <c r="HZ1890" s="37"/>
      <c r="IA1890" s="37"/>
      <c r="IB1890" s="37"/>
      <c r="IC1890" s="37"/>
      <c r="ID1890" s="37"/>
      <c r="IE1890" s="37"/>
      <c r="IF1890" s="37"/>
      <c r="IG1890" s="37"/>
      <c r="IH1890" s="37"/>
      <c r="II1890" s="37"/>
      <c r="IJ1890" s="37"/>
      <c r="IK1890" s="37"/>
      <c r="IL1890" s="37"/>
      <c r="IM1890" s="37"/>
      <c r="IN1890" s="37"/>
      <c r="IO1890" s="37"/>
      <c r="IP1890" s="37"/>
      <c r="IQ1890" s="37"/>
    </row>
    <row r="1891" spans="1:251" s="51" customFormat="1" ht="18.75" customHeight="1">
      <c r="A1891" s="43"/>
      <c r="B1891" s="60"/>
      <c r="C1891" s="104" t="s">
        <v>601</v>
      </c>
      <c r="D1891" s="105"/>
      <c r="E1891" s="105"/>
      <c r="F1891" s="105"/>
      <c r="G1891" s="105"/>
      <c r="H1891" s="105"/>
      <c r="I1891" s="105"/>
      <c r="J1891" s="105"/>
      <c r="K1891" s="105"/>
      <c r="L1891" s="105"/>
      <c r="M1891" s="105"/>
      <c r="N1891" s="105"/>
      <c r="O1891" s="105"/>
      <c r="P1891" s="105"/>
      <c r="Q1891" s="105"/>
      <c r="R1891" s="105"/>
      <c r="S1891" s="105"/>
      <c r="T1891" s="105"/>
      <c r="U1891" s="105"/>
      <c r="V1891" s="105"/>
      <c r="W1891" s="105"/>
      <c r="X1891" s="105"/>
      <c r="Y1891" s="105"/>
      <c r="Z1891" s="106"/>
      <c r="AA1891" s="107">
        <v>4600</v>
      </c>
      <c r="AB1891" s="108"/>
      <c r="AC1891" s="108"/>
      <c r="AD1891" s="108"/>
      <c r="AE1891" s="108"/>
      <c r="AF1891" s="108"/>
      <c r="AG1891" s="108"/>
      <c r="AH1891" s="108"/>
      <c r="AI1891" s="109"/>
      <c r="AJ1891" s="107">
        <v>8400</v>
      </c>
      <c r="AK1891" s="108"/>
      <c r="AL1891" s="108"/>
      <c r="AM1891" s="108"/>
      <c r="AN1891" s="108"/>
      <c r="AO1891" s="108"/>
      <c r="AP1891" s="108"/>
      <c r="AQ1891" s="108"/>
      <c r="AR1891" s="109"/>
      <c r="AS1891" s="110"/>
      <c r="AT1891" s="111"/>
      <c r="AU1891" s="111"/>
      <c r="AV1891" s="111"/>
      <c r="AW1891" s="111"/>
      <c r="AX1891" s="112"/>
      <c r="AY1891" s="37"/>
      <c r="AZ1891" s="37"/>
      <c r="BA1891" s="37"/>
      <c r="BB1891" s="37"/>
      <c r="BC1891" s="37"/>
      <c r="BD1891" s="37"/>
      <c r="BE1891" s="37"/>
      <c r="BF1891" s="37"/>
      <c r="BG1891" s="37"/>
      <c r="BH1891" s="37"/>
      <c r="BI1891" s="37"/>
      <c r="BJ1891" s="37"/>
      <c r="BK1891" s="37"/>
      <c r="BL1891" s="37"/>
      <c r="BM1891" s="37"/>
      <c r="BN1891" s="37"/>
      <c r="BO1891" s="37"/>
      <c r="BP1891" s="37"/>
      <c r="BQ1891" s="37"/>
      <c r="BR1891" s="37"/>
      <c r="BS1891" s="37"/>
      <c r="BT1891" s="37"/>
      <c r="BU1891" s="37"/>
      <c r="BV1891" s="37"/>
      <c r="BW1891" s="37"/>
      <c r="BX1891" s="37"/>
      <c r="BY1891" s="37"/>
      <c r="BZ1891" s="37"/>
      <c r="CA1891" s="37"/>
      <c r="CB1891" s="37"/>
      <c r="CC1891" s="37"/>
      <c r="CD1891" s="37"/>
      <c r="CE1891" s="37"/>
      <c r="CF1891" s="37"/>
      <c r="CG1891" s="37"/>
      <c r="CH1891" s="37"/>
      <c r="CI1891" s="37"/>
      <c r="CJ1891" s="37"/>
      <c r="CK1891" s="37"/>
      <c r="CL1891" s="37"/>
      <c r="CM1891" s="37"/>
      <c r="CN1891" s="37"/>
      <c r="CO1891" s="37"/>
      <c r="CP1891" s="37"/>
      <c r="CQ1891" s="37"/>
      <c r="CR1891" s="37"/>
      <c r="CS1891" s="37"/>
      <c r="CT1891" s="37"/>
      <c r="CU1891" s="37"/>
      <c r="CV1891" s="37"/>
      <c r="CW1891" s="37"/>
      <c r="CX1891" s="37"/>
      <c r="CY1891" s="37"/>
      <c r="CZ1891" s="37"/>
      <c r="DA1891" s="37"/>
      <c r="DB1891" s="37"/>
      <c r="DC1891" s="37"/>
      <c r="DD1891" s="37"/>
      <c r="DE1891" s="37"/>
      <c r="DF1891" s="37"/>
      <c r="DG1891" s="37"/>
      <c r="DH1891" s="37"/>
      <c r="DI1891" s="37"/>
      <c r="DJ1891" s="37"/>
      <c r="DK1891" s="37"/>
      <c r="DL1891" s="37"/>
      <c r="DM1891" s="37"/>
      <c r="DN1891" s="37"/>
      <c r="DO1891" s="37"/>
      <c r="DP1891" s="37"/>
      <c r="DQ1891" s="37"/>
      <c r="DR1891" s="37"/>
      <c r="DS1891" s="37"/>
      <c r="DT1891" s="37"/>
      <c r="DU1891" s="37"/>
      <c r="DV1891" s="37"/>
      <c r="DW1891" s="37"/>
      <c r="DX1891" s="37"/>
      <c r="DY1891" s="37"/>
      <c r="DZ1891" s="37"/>
      <c r="EA1891" s="37"/>
      <c r="EB1891" s="37"/>
      <c r="EC1891" s="37"/>
      <c r="ED1891" s="37"/>
      <c r="EE1891" s="37"/>
      <c r="EF1891" s="37"/>
      <c r="EG1891" s="37"/>
      <c r="EH1891" s="37"/>
      <c r="EI1891" s="37"/>
      <c r="EJ1891" s="37"/>
      <c r="EK1891" s="37"/>
      <c r="EL1891" s="37"/>
      <c r="EM1891" s="37"/>
      <c r="EN1891" s="37"/>
      <c r="EO1891" s="37"/>
      <c r="EP1891" s="37"/>
      <c r="EQ1891" s="37"/>
      <c r="ER1891" s="37"/>
      <c r="ES1891" s="37"/>
      <c r="ET1891" s="37"/>
      <c r="EU1891" s="37"/>
      <c r="EV1891" s="37"/>
      <c r="EW1891" s="37"/>
      <c r="EX1891" s="37"/>
      <c r="EY1891" s="37"/>
      <c r="EZ1891" s="37"/>
      <c r="FA1891" s="37"/>
      <c r="FB1891" s="37"/>
      <c r="FC1891" s="37"/>
      <c r="FD1891" s="37"/>
      <c r="FE1891" s="37"/>
      <c r="FF1891" s="37"/>
      <c r="FG1891" s="37"/>
      <c r="FH1891" s="37"/>
      <c r="FI1891" s="37"/>
      <c r="FJ1891" s="37"/>
      <c r="FK1891" s="37"/>
      <c r="FL1891" s="37"/>
      <c r="FM1891" s="37"/>
      <c r="FN1891" s="37"/>
      <c r="FO1891" s="37"/>
      <c r="FP1891" s="37"/>
      <c r="FQ1891" s="37"/>
      <c r="FR1891" s="37"/>
      <c r="FS1891" s="37"/>
      <c r="FT1891" s="37"/>
      <c r="FU1891" s="37"/>
      <c r="FV1891" s="37"/>
      <c r="FW1891" s="37"/>
      <c r="FX1891" s="37"/>
      <c r="FY1891" s="37"/>
      <c r="FZ1891" s="37"/>
      <c r="GA1891" s="37"/>
      <c r="GB1891" s="37"/>
      <c r="GC1891" s="37"/>
      <c r="GD1891" s="37"/>
      <c r="GE1891" s="37"/>
      <c r="GF1891" s="37"/>
      <c r="GG1891" s="37"/>
      <c r="GH1891" s="37"/>
      <c r="GI1891" s="37"/>
      <c r="GJ1891" s="37"/>
      <c r="GK1891" s="37"/>
      <c r="GL1891" s="37"/>
      <c r="GM1891" s="37"/>
      <c r="GN1891" s="37"/>
      <c r="GO1891" s="37"/>
      <c r="GP1891" s="37"/>
      <c r="GQ1891" s="37"/>
      <c r="GR1891" s="37"/>
      <c r="GS1891" s="37"/>
      <c r="GT1891" s="37"/>
      <c r="GU1891" s="37"/>
      <c r="GV1891" s="37"/>
      <c r="GW1891" s="37"/>
      <c r="GX1891" s="37"/>
      <c r="GY1891" s="37"/>
      <c r="GZ1891" s="37"/>
      <c r="HA1891" s="37"/>
      <c r="HB1891" s="37"/>
      <c r="HC1891" s="37"/>
      <c r="HD1891" s="37"/>
      <c r="HE1891" s="37"/>
      <c r="HF1891" s="37"/>
      <c r="HG1891" s="37"/>
      <c r="HH1891" s="37"/>
      <c r="HI1891" s="37"/>
      <c r="HJ1891" s="37"/>
      <c r="HK1891" s="37"/>
      <c r="HL1891" s="37"/>
      <c r="HM1891" s="37"/>
      <c r="HN1891" s="37"/>
      <c r="HO1891" s="37"/>
      <c r="HP1891" s="37"/>
      <c r="HQ1891" s="37"/>
      <c r="HR1891" s="37"/>
      <c r="HS1891" s="37"/>
      <c r="HT1891" s="37"/>
      <c r="HU1891" s="37"/>
      <c r="HV1891" s="37"/>
      <c r="HW1891" s="37"/>
      <c r="HX1891" s="37"/>
      <c r="HY1891" s="37"/>
      <c r="HZ1891" s="37"/>
      <c r="IA1891" s="37"/>
      <c r="IB1891" s="37"/>
      <c r="IC1891" s="37"/>
      <c r="ID1891" s="37"/>
      <c r="IE1891" s="37"/>
      <c r="IF1891" s="37"/>
      <c r="IG1891" s="37"/>
      <c r="IH1891" s="37"/>
      <c r="II1891" s="37"/>
      <c r="IJ1891" s="37"/>
      <c r="IK1891" s="37"/>
      <c r="IL1891" s="37"/>
      <c r="IM1891" s="37"/>
      <c r="IN1891" s="37"/>
      <c r="IO1891" s="37"/>
      <c r="IP1891" s="37"/>
      <c r="IQ1891" s="37"/>
    </row>
    <row r="1892" spans="1:251" s="51" customFormat="1" ht="18.75" customHeight="1" thickBot="1">
      <c r="A1892" s="52"/>
      <c r="B1892" s="113" t="s">
        <v>253</v>
      </c>
      <c r="C1892" s="114"/>
      <c r="D1892" s="114"/>
      <c r="E1892" s="114"/>
      <c r="F1892" s="114"/>
      <c r="G1892" s="114"/>
      <c r="H1892" s="114"/>
      <c r="I1892" s="114"/>
      <c r="J1892" s="114"/>
      <c r="K1892" s="114"/>
      <c r="L1892" s="114"/>
      <c r="M1892" s="114"/>
      <c r="N1892" s="114"/>
      <c r="O1892" s="114"/>
      <c r="P1892" s="114"/>
      <c r="Q1892" s="114"/>
      <c r="R1892" s="114"/>
      <c r="S1892" s="114"/>
      <c r="T1892" s="114"/>
      <c r="U1892" s="114"/>
      <c r="V1892" s="114"/>
      <c r="W1892" s="114"/>
      <c r="X1892" s="114"/>
      <c r="Y1892" s="114"/>
      <c r="Z1892" s="115"/>
      <c r="AA1892" s="116">
        <f>SUM($AA$1890:$AA$1891)</f>
        <v>14502</v>
      </c>
      <c r="AB1892" s="117"/>
      <c r="AC1892" s="117"/>
      <c r="AD1892" s="117"/>
      <c r="AE1892" s="117"/>
      <c r="AF1892" s="117"/>
      <c r="AG1892" s="117"/>
      <c r="AH1892" s="117"/>
      <c r="AI1892" s="118"/>
      <c r="AJ1892" s="116">
        <f>SUM($AJ$1890:$AJ$1891)</f>
        <v>18302</v>
      </c>
      <c r="AK1892" s="117"/>
      <c r="AL1892" s="117"/>
      <c r="AM1892" s="117"/>
      <c r="AN1892" s="117"/>
      <c r="AO1892" s="117"/>
      <c r="AP1892" s="117"/>
      <c r="AQ1892" s="117"/>
      <c r="AR1892" s="118"/>
      <c r="AS1892" s="119"/>
      <c r="AT1892" s="120"/>
      <c r="AU1892" s="120"/>
      <c r="AV1892" s="120"/>
      <c r="AW1892" s="120"/>
      <c r="AX1892" s="121"/>
      <c r="AY1892" s="37"/>
      <c r="AZ1892" s="37"/>
      <c r="BA1892" s="37"/>
      <c r="BB1892" s="37"/>
      <c r="BC1892" s="37"/>
      <c r="BD1892" s="37"/>
      <c r="BE1892" s="37"/>
      <c r="BF1892" s="37"/>
      <c r="BG1892" s="37"/>
      <c r="BH1892" s="37"/>
      <c r="BI1892" s="37"/>
      <c r="BJ1892" s="37"/>
      <c r="BK1892" s="37"/>
      <c r="BL1892" s="37"/>
      <c r="BM1892" s="37"/>
      <c r="BN1892" s="37"/>
      <c r="BO1892" s="37"/>
      <c r="BP1892" s="37"/>
      <c r="BQ1892" s="37"/>
      <c r="BR1892" s="37"/>
      <c r="BS1892" s="37"/>
      <c r="BT1892" s="37"/>
      <c r="BU1892" s="37"/>
      <c r="BV1892" s="37"/>
      <c r="BW1892" s="37"/>
      <c r="BX1892" s="37"/>
      <c r="BY1892" s="37"/>
      <c r="BZ1892" s="37"/>
      <c r="CA1892" s="37"/>
      <c r="CB1892" s="37"/>
      <c r="CC1892" s="37"/>
      <c r="CD1892" s="37"/>
      <c r="CE1892" s="37"/>
      <c r="CF1892" s="37"/>
      <c r="CG1892" s="37"/>
      <c r="CH1892" s="37"/>
      <c r="CI1892" s="37"/>
      <c r="CJ1892" s="37"/>
      <c r="CK1892" s="37"/>
      <c r="CL1892" s="37"/>
      <c r="CM1892" s="37"/>
      <c r="CN1892" s="37"/>
      <c r="CO1892" s="37"/>
      <c r="CP1892" s="37"/>
      <c r="CQ1892" s="37"/>
      <c r="CR1892" s="37"/>
      <c r="CS1892" s="37"/>
      <c r="CT1892" s="37"/>
      <c r="CU1892" s="37"/>
      <c r="CV1892" s="37"/>
      <c r="CW1892" s="37"/>
      <c r="CX1892" s="37"/>
      <c r="CY1892" s="37"/>
      <c r="CZ1892" s="37"/>
      <c r="DA1892" s="37"/>
      <c r="DB1892" s="37"/>
      <c r="DC1892" s="37"/>
      <c r="DD1892" s="37"/>
      <c r="DE1892" s="37"/>
      <c r="DF1892" s="37"/>
      <c r="DG1892" s="37"/>
      <c r="DH1892" s="37"/>
      <c r="DI1892" s="37"/>
      <c r="DJ1892" s="37"/>
      <c r="DK1892" s="37"/>
      <c r="DL1892" s="37"/>
      <c r="DM1892" s="37"/>
      <c r="DN1892" s="37"/>
      <c r="DO1892" s="37"/>
      <c r="DP1892" s="37"/>
      <c r="DQ1892" s="37"/>
      <c r="DR1892" s="37"/>
      <c r="DS1892" s="37"/>
      <c r="DT1892" s="37"/>
      <c r="DU1892" s="37"/>
      <c r="DV1892" s="37"/>
      <c r="DW1892" s="37"/>
      <c r="DX1892" s="37"/>
      <c r="DY1892" s="37"/>
      <c r="DZ1892" s="37"/>
      <c r="EA1892" s="37"/>
      <c r="EB1892" s="37"/>
      <c r="EC1892" s="37"/>
      <c r="ED1892" s="37"/>
      <c r="EE1892" s="37"/>
      <c r="EF1892" s="37"/>
      <c r="EG1892" s="37"/>
      <c r="EH1892" s="37"/>
      <c r="EI1892" s="37"/>
      <c r="EJ1892" s="37"/>
      <c r="EK1892" s="37"/>
      <c r="EL1892" s="37"/>
      <c r="EM1892" s="37"/>
      <c r="EN1892" s="37"/>
      <c r="EO1892" s="37"/>
      <c r="EP1892" s="37"/>
      <c r="EQ1892" s="37"/>
      <c r="ER1892" s="37"/>
      <c r="ES1892" s="37"/>
      <c r="ET1892" s="37"/>
      <c r="EU1892" s="37"/>
      <c r="EV1892" s="37"/>
      <c r="EW1892" s="37"/>
      <c r="EX1892" s="37"/>
      <c r="EY1892" s="37"/>
      <c r="EZ1892" s="37"/>
      <c r="FA1892" s="37"/>
      <c r="FB1892" s="37"/>
      <c r="FC1892" s="37"/>
      <c r="FD1892" s="37"/>
      <c r="FE1892" s="37"/>
      <c r="FF1892" s="37"/>
      <c r="FG1892" s="37"/>
      <c r="FH1892" s="37"/>
      <c r="FI1892" s="37"/>
      <c r="FJ1892" s="37"/>
      <c r="FK1892" s="37"/>
      <c r="FL1892" s="37"/>
      <c r="FM1892" s="37"/>
      <c r="FN1892" s="37"/>
      <c r="FO1892" s="37"/>
      <c r="FP1892" s="37"/>
      <c r="FQ1892" s="37"/>
      <c r="FR1892" s="37"/>
      <c r="FS1892" s="37"/>
      <c r="FT1892" s="37"/>
      <c r="FU1892" s="37"/>
      <c r="FV1892" s="37"/>
      <c r="FW1892" s="37"/>
      <c r="FX1892" s="37"/>
      <c r="FY1892" s="37"/>
      <c r="FZ1892" s="37"/>
      <c r="GA1892" s="37"/>
      <c r="GB1892" s="37"/>
      <c r="GC1892" s="37"/>
      <c r="GD1892" s="37"/>
      <c r="GE1892" s="37"/>
      <c r="GF1892" s="37"/>
      <c r="GG1892" s="37"/>
      <c r="GH1892" s="37"/>
      <c r="GI1892" s="37"/>
      <c r="GJ1892" s="37"/>
      <c r="GK1892" s="37"/>
      <c r="GL1892" s="37"/>
      <c r="GM1892" s="37"/>
      <c r="GN1892" s="37"/>
      <c r="GO1892" s="37"/>
      <c r="GP1892" s="37"/>
      <c r="GQ1892" s="37"/>
      <c r="GR1892" s="37"/>
      <c r="GS1892" s="37"/>
      <c r="GT1892" s="37"/>
      <c r="GU1892" s="37"/>
      <c r="GV1892" s="37"/>
      <c r="GW1892" s="37"/>
      <c r="GX1892" s="37"/>
      <c r="GY1892" s="37"/>
      <c r="GZ1892" s="37"/>
      <c r="HA1892" s="37"/>
      <c r="HB1892" s="37"/>
      <c r="HC1892" s="37"/>
      <c r="HD1892" s="37"/>
      <c r="HE1892" s="37"/>
      <c r="HF1892" s="37"/>
      <c r="HG1892" s="37"/>
      <c r="HH1892" s="37"/>
      <c r="HI1892" s="37"/>
      <c r="HJ1892" s="37"/>
      <c r="HK1892" s="37"/>
      <c r="HL1892" s="37"/>
      <c r="HM1892" s="37"/>
      <c r="HN1892" s="37"/>
      <c r="HO1892" s="37"/>
      <c r="HP1892" s="37"/>
      <c r="HQ1892" s="37"/>
      <c r="HR1892" s="37"/>
      <c r="HS1892" s="37"/>
      <c r="HT1892" s="37"/>
      <c r="HU1892" s="37"/>
      <c r="HV1892" s="37"/>
      <c r="HW1892" s="37"/>
      <c r="HX1892" s="37"/>
      <c r="HY1892" s="37"/>
      <c r="HZ1892" s="37"/>
      <c r="IA1892" s="37"/>
      <c r="IB1892" s="37"/>
      <c r="IC1892" s="37"/>
      <c r="ID1892" s="37"/>
      <c r="IE1892" s="37"/>
      <c r="IF1892" s="37"/>
      <c r="IG1892" s="37"/>
      <c r="IH1892" s="37"/>
      <c r="II1892" s="37"/>
      <c r="IJ1892" s="37"/>
      <c r="IK1892" s="37"/>
      <c r="IL1892" s="37"/>
      <c r="IM1892" s="37"/>
      <c r="IN1892" s="37"/>
      <c r="IO1892" s="37"/>
      <c r="IP1892" s="37"/>
      <c r="IQ1892" s="37"/>
    </row>
    <row r="1894" spans="1:251" ht="18.75">
      <c r="A1894" s="36" t="s">
        <v>241</v>
      </c>
      <c r="AW1894" s="38"/>
      <c r="AX1894" s="39"/>
      <c r="AY1894" s="38"/>
    </row>
    <row r="1896" spans="1:251" ht="18.75">
      <c r="B1896" s="122" t="s">
        <v>0</v>
      </c>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row>
    <row r="1897" spans="1:251">
      <c r="Z1897" s="40"/>
      <c r="AD1897" s="40"/>
      <c r="AE1897" s="40"/>
      <c r="AF1897" s="40"/>
      <c r="AG1897" s="40"/>
      <c r="AH1897" s="40"/>
      <c r="AI1897" s="40"/>
      <c r="AO1897" s="40"/>
    </row>
    <row r="1898" spans="1:251" ht="13.5" thickBot="1">
      <c r="Z1898" s="40"/>
      <c r="AD1898" s="40"/>
      <c r="AE1898" s="40"/>
      <c r="AF1898" s="40"/>
      <c r="AG1898" s="40"/>
      <c r="AH1898" s="40"/>
      <c r="AI1898" s="40"/>
      <c r="AO1898" s="40"/>
      <c r="DI1898" s="41"/>
    </row>
    <row r="1899" spans="1:251" ht="24.75" customHeight="1" thickBot="1">
      <c r="B1899" s="124" t="s">
        <v>242</v>
      </c>
      <c r="C1899" s="125"/>
      <c r="D1899" s="125"/>
      <c r="E1899" s="125"/>
      <c r="F1899" s="125"/>
      <c r="G1899" s="125"/>
      <c r="H1899" s="126" t="s">
        <v>602</v>
      </c>
      <c r="I1899" s="127"/>
      <c r="J1899" s="127"/>
      <c r="K1899" s="127"/>
      <c r="L1899" s="127"/>
      <c r="M1899" s="127"/>
      <c r="N1899" s="127"/>
      <c r="O1899" s="127"/>
      <c r="P1899" s="127"/>
      <c r="Q1899" s="127"/>
      <c r="R1899" s="127"/>
      <c r="S1899" s="127"/>
      <c r="T1899" s="127"/>
      <c r="U1899" s="127"/>
      <c r="V1899" s="127"/>
      <c r="W1899" s="127"/>
      <c r="X1899" s="127"/>
      <c r="Y1899" s="127"/>
      <c r="Z1899" s="127"/>
      <c r="AA1899" s="127"/>
      <c r="AB1899" s="127"/>
      <c r="AC1899" s="127"/>
      <c r="AD1899" s="127"/>
      <c r="AE1899" s="127"/>
      <c r="AF1899" s="127"/>
      <c r="AG1899" s="127"/>
      <c r="AH1899" s="127"/>
      <c r="AI1899" s="127"/>
      <c r="AJ1899" s="127"/>
      <c r="AK1899" s="127"/>
      <c r="AL1899" s="127"/>
      <c r="AM1899" s="127"/>
      <c r="AN1899" s="127"/>
      <c r="AO1899" s="127"/>
      <c r="AP1899" s="127"/>
      <c r="AQ1899" s="127"/>
      <c r="AR1899" s="127"/>
      <c r="AS1899" s="127"/>
      <c r="AT1899" s="127"/>
      <c r="AU1899" s="127"/>
      <c r="AV1899" s="127"/>
      <c r="AW1899" s="127"/>
      <c r="AX1899" s="128"/>
      <c r="DI1899" s="41"/>
    </row>
    <row r="1900" spans="1:251" ht="14.25">
      <c r="B1900" s="42"/>
      <c r="C1900" s="42"/>
      <c r="D1900" s="42"/>
      <c r="E1900" s="42"/>
      <c r="F1900" s="42"/>
      <c r="G1900" s="42"/>
      <c r="H1900" s="43"/>
      <c r="I1900" s="43"/>
      <c r="J1900" s="43"/>
      <c r="K1900" s="43"/>
      <c r="L1900" s="44"/>
      <c r="M1900" s="44"/>
      <c r="N1900" s="44"/>
      <c r="O1900" s="44"/>
      <c r="P1900" s="43"/>
      <c r="Q1900" s="43"/>
      <c r="R1900" s="43"/>
      <c r="S1900" s="43"/>
      <c r="T1900" s="43"/>
      <c r="U1900" s="43"/>
      <c r="V1900" s="45"/>
      <c r="W1900" s="45"/>
      <c r="X1900" s="45"/>
      <c r="Y1900" s="45"/>
      <c r="Z1900" s="45"/>
      <c r="AA1900" s="45"/>
      <c r="AB1900" s="45"/>
      <c r="AC1900" s="45"/>
      <c r="AD1900" s="45"/>
      <c r="AE1900" s="45"/>
      <c r="AF1900" s="45"/>
      <c r="AG1900" s="45"/>
      <c r="AH1900" s="45"/>
      <c r="AI1900" s="45"/>
      <c r="AJ1900" s="45"/>
      <c r="AK1900" s="45"/>
      <c r="AL1900" s="45"/>
      <c r="AM1900" s="45"/>
      <c r="AN1900" s="45"/>
      <c r="AO1900" s="45"/>
      <c r="AP1900" s="45"/>
      <c r="AQ1900" s="45"/>
      <c r="AR1900" s="45"/>
      <c r="AS1900" s="45"/>
      <c r="AT1900" s="45"/>
      <c r="AU1900" s="45"/>
      <c r="AV1900" s="45"/>
      <c r="AW1900" s="45"/>
      <c r="AX1900" s="45"/>
      <c r="DI1900" s="41"/>
    </row>
    <row r="1901" spans="1:251" ht="15" thickBot="1">
      <c r="A1901" s="46"/>
      <c r="B1901" s="45" t="s">
        <v>244</v>
      </c>
      <c r="C1901" s="43"/>
      <c r="D1901" s="43"/>
      <c r="E1901" s="43"/>
      <c r="F1901" s="43"/>
      <c r="G1901" s="43"/>
      <c r="H1901" s="43"/>
      <c r="I1901" s="43"/>
      <c r="J1901" s="43"/>
      <c r="K1901" s="43"/>
      <c r="L1901" s="44"/>
      <c r="M1901" s="44"/>
      <c r="N1901" s="44"/>
      <c r="O1901" s="44"/>
      <c r="P1901" s="43"/>
      <c r="Q1901" s="43"/>
      <c r="R1901" s="43"/>
      <c r="S1901" s="43"/>
      <c r="T1901" s="43"/>
      <c r="U1901" s="43"/>
      <c r="V1901" s="45"/>
      <c r="W1901" s="45"/>
      <c r="X1901" s="45"/>
      <c r="Y1901" s="45"/>
      <c r="Z1901" s="45"/>
      <c r="AA1901" s="45"/>
      <c r="AB1901" s="45"/>
      <c r="AC1901" s="45"/>
      <c r="AD1901" s="45"/>
      <c r="AE1901" s="45"/>
      <c r="AF1901" s="45"/>
      <c r="AG1901" s="45"/>
      <c r="AH1901" s="45"/>
      <c r="AI1901" s="45"/>
      <c r="AJ1901" s="45"/>
      <c r="AK1901" s="45"/>
      <c r="AL1901" s="45"/>
      <c r="AM1901" s="45"/>
      <c r="AN1901" s="45"/>
      <c r="AO1901" s="45"/>
      <c r="AP1901" s="45"/>
      <c r="AQ1901" s="45"/>
      <c r="AR1901" s="45"/>
      <c r="AS1901" s="45"/>
      <c r="AT1901" s="45"/>
      <c r="AU1901" s="45"/>
      <c r="AV1901" s="45"/>
      <c r="AW1901" s="45"/>
      <c r="AX1901" s="45"/>
      <c r="DI1901" s="41"/>
    </row>
    <row r="1902" spans="1:251" ht="14.25">
      <c r="A1902" s="43"/>
      <c r="B1902" s="47"/>
      <c r="C1902" s="42"/>
      <c r="D1902" s="42"/>
      <c r="E1902" s="42"/>
      <c r="F1902" s="42"/>
      <c r="G1902" s="42"/>
      <c r="H1902" s="42"/>
      <c r="I1902" s="42"/>
      <c r="J1902" s="42"/>
      <c r="K1902" s="42"/>
      <c r="L1902" s="48"/>
      <c r="M1902" s="48"/>
      <c r="N1902" s="48"/>
      <c r="O1902" s="48"/>
      <c r="P1902" s="42"/>
      <c r="Q1902" s="42"/>
      <c r="R1902" s="42"/>
      <c r="S1902" s="42"/>
      <c r="T1902" s="42"/>
      <c r="U1902" s="42"/>
      <c r="V1902" s="49"/>
      <c r="W1902" s="49"/>
      <c r="X1902" s="49"/>
      <c r="Y1902" s="49"/>
      <c r="Z1902" s="49"/>
      <c r="AA1902" s="49"/>
      <c r="AB1902" s="49"/>
      <c r="AC1902" s="49"/>
      <c r="AD1902" s="49"/>
      <c r="AE1902" s="49"/>
      <c r="AF1902" s="49"/>
      <c r="AG1902" s="49"/>
      <c r="AH1902" s="49"/>
      <c r="AI1902" s="49"/>
      <c r="AJ1902" s="49"/>
      <c r="AK1902" s="49"/>
      <c r="AL1902" s="49"/>
      <c r="AM1902" s="49"/>
      <c r="AN1902" s="49"/>
      <c r="AO1902" s="49"/>
      <c r="AP1902" s="49"/>
      <c r="AQ1902" s="49"/>
      <c r="AR1902" s="49"/>
      <c r="AS1902" s="49"/>
      <c r="AT1902" s="49"/>
      <c r="AU1902" s="49"/>
      <c r="AV1902" s="49"/>
      <c r="AW1902" s="49"/>
      <c r="AX1902" s="50"/>
    </row>
    <row r="1903" spans="1:251" ht="12" customHeight="1">
      <c r="A1903" s="43"/>
      <c r="B1903" s="129" t="s">
        <v>603</v>
      </c>
      <c r="C1903" s="130"/>
      <c r="D1903" s="130"/>
      <c r="E1903" s="130"/>
      <c r="F1903" s="130"/>
      <c r="G1903" s="130"/>
      <c r="H1903" s="130"/>
      <c r="I1903" s="130"/>
      <c r="J1903" s="130"/>
      <c r="K1903" s="130"/>
      <c r="L1903" s="130"/>
      <c r="M1903" s="130"/>
      <c r="N1903" s="130"/>
      <c r="O1903" s="130"/>
      <c r="P1903" s="130"/>
      <c r="Q1903" s="130"/>
      <c r="R1903" s="130"/>
      <c r="S1903" s="130"/>
      <c r="T1903" s="130"/>
      <c r="U1903" s="130"/>
      <c r="V1903" s="130"/>
      <c r="W1903" s="130"/>
      <c r="X1903" s="130"/>
      <c r="Y1903" s="130"/>
      <c r="Z1903" s="130"/>
      <c r="AA1903" s="130"/>
      <c r="AB1903" s="130"/>
      <c r="AC1903" s="130"/>
      <c r="AD1903" s="130"/>
      <c r="AE1903" s="130"/>
      <c r="AF1903" s="130"/>
      <c r="AG1903" s="130"/>
      <c r="AH1903" s="130"/>
      <c r="AI1903" s="130"/>
      <c r="AJ1903" s="130"/>
      <c r="AK1903" s="130"/>
      <c r="AL1903" s="130"/>
      <c r="AM1903" s="130"/>
      <c r="AN1903" s="130"/>
      <c r="AO1903" s="130"/>
      <c r="AP1903" s="130"/>
      <c r="AQ1903" s="130"/>
      <c r="AR1903" s="130"/>
      <c r="AS1903" s="130"/>
      <c r="AT1903" s="130"/>
      <c r="AU1903" s="130"/>
      <c r="AV1903" s="130"/>
      <c r="AW1903" s="130"/>
      <c r="AX1903" s="131"/>
    </row>
    <row r="1904" spans="1:251" ht="12" customHeight="1">
      <c r="A1904" s="43"/>
      <c r="B1904" s="129"/>
      <c r="C1904" s="130"/>
      <c r="D1904" s="130"/>
      <c r="E1904" s="130"/>
      <c r="F1904" s="130"/>
      <c r="G1904" s="130"/>
      <c r="H1904" s="130"/>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1"/>
    </row>
    <row r="1905" spans="1:113" ht="12" customHeight="1">
      <c r="A1905" s="43"/>
      <c r="B1905" s="129"/>
      <c r="C1905" s="130"/>
      <c r="D1905" s="130"/>
      <c r="E1905" s="130"/>
      <c r="F1905" s="130"/>
      <c r="G1905" s="130"/>
      <c r="H1905" s="130"/>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1"/>
    </row>
    <row r="1906" spans="1:113" ht="12" customHeight="1">
      <c r="A1906" s="43"/>
      <c r="B1906" s="129"/>
      <c r="C1906" s="130"/>
      <c r="D1906" s="130"/>
      <c r="E1906" s="130"/>
      <c r="F1906" s="130"/>
      <c r="G1906" s="130"/>
      <c r="H1906" s="130"/>
      <c r="I1906" s="130"/>
      <c r="J1906" s="130"/>
      <c r="K1906" s="130"/>
      <c r="L1906" s="130"/>
      <c r="M1906" s="130"/>
      <c r="N1906" s="130"/>
      <c r="O1906" s="130"/>
      <c r="P1906" s="130"/>
      <c r="Q1906" s="130"/>
      <c r="R1906" s="130"/>
      <c r="S1906" s="130"/>
      <c r="T1906" s="130"/>
      <c r="U1906" s="130"/>
      <c r="V1906" s="130"/>
      <c r="W1906" s="130"/>
      <c r="X1906" s="130"/>
      <c r="Y1906" s="130"/>
      <c r="Z1906" s="130"/>
      <c r="AA1906" s="130"/>
      <c r="AB1906" s="130"/>
      <c r="AC1906" s="130"/>
      <c r="AD1906" s="130"/>
      <c r="AE1906" s="130"/>
      <c r="AF1906" s="130"/>
      <c r="AG1906" s="130"/>
      <c r="AH1906" s="130"/>
      <c r="AI1906" s="130"/>
      <c r="AJ1906" s="130"/>
      <c r="AK1906" s="130"/>
      <c r="AL1906" s="130"/>
      <c r="AM1906" s="130"/>
      <c r="AN1906" s="130"/>
      <c r="AO1906" s="130"/>
      <c r="AP1906" s="130"/>
      <c r="AQ1906" s="130"/>
      <c r="AR1906" s="130"/>
      <c r="AS1906" s="130"/>
      <c r="AT1906" s="130"/>
      <c r="AU1906" s="130"/>
      <c r="AV1906" s="130"/>
      <c r="AW1906" s="130"/>
      <c r="AX1906" s="131"/>
    </row>
    <row r="1907" spans="1:113" ht="12" customHeight="1">
      <c r="A1907" s="43"/>
      <c r="B1907" s="129"/>
      <c r="C1907" s="130"/>
      <c r="D1907" s="130"/>
      <c r="E1907" s="130"/>
      <c r="F1907" s="130"/>
      <c r="G1907" s="130"/>
      <c r="H1907" s="130"/>
      <c r="I1907" s="130"/>
      <c r="J1907" s="130"/>
      <c r="K1907" s="130"/>
      <c r="L1907" s="130"/>
      <c r="M1907" s="130"/>
      <c r="N1907" s="130"/>
      <c r="O1907" s="130"/>
      <c r="P1907" s="130"/>
      <c r="Q1907" s="130"/>
      <c r="R1907" s="130"/>
      <c r="S1907" s="130"/>
      <c r="T1907" s="130"/>
      <c r="U1907" s="130"/>
      <c r="V1907" s="130"/>
      <c r="W1907" s="130"/>
      <c r="X1907" s="130"/>
      <c r="Y1907" s="130"/>
      <c r="Z1907" s="130"/>
      <c r="AA1907" s="130"/>
      <c r="AB1907" s="130"/>
      <c r="AC1907" s="130"/>
      <c r="AD1907" s="130"/>
      <c r="AE1907" s="130"/>
      <c r="AF1907" s="130"/>
      <c r="AG1907" s="130"/>
      <c r="AH1907" s="130"/>
      <c r="AI1907" s="130"/>
      <c r="AJ1907" s="130"/>
      <c r="AK1907" s="130"/>
      <c r="AL1907" s="130"/>
      <c r="AM1907" s="130"/>
      <c r="AN1907" s="130"/>
      <c r="AO1907" s="130"/>
      <c r="AP1907" s="130"/>
      <c r="AQ1907" s="130"/>
      <c r="AR1907" s="130"/>
      <c r="AS1907" s="130"/>
      <c r="AT1907" s="130"/>
      <c r="AU1907" s="130"/>
      <c r="AV1907" s="130"/>
      <c r="AW1907" s="130"/>
      <c r="AX1907" s="131"/>
    </row>
    <row r="1908" spans="1:113" ht="15" thickBot="1">
      <c r="A1908" s="52"/>
      <c r="B1908" s="53"/>
      <c r="C1908" s="54"/>
      <c r="D1908" s="54"/>
      <c r="E1908" s="54"/>
      <c r="F1908" s="54"/>
      <c r="G1908" s="54"/>
      <c r="H1908" s="54"/>
      <c r="I1908" s="54"/>
      <c r="J1908" s="54"/>
      <c r="K1908" s="54"/>
      <c r="L1908" s="54"/>
      <c r="M1908" s="54"/>
      <c r="N1908" s="54"/>
      <c r="O1908" s="54"/>
      <c r="P1908" s="54"/>
      <c r="Q1908" s="54"/>
      <c r="R1908" s="54"/>
      <c r="S1908" s="54"/>
      <c r="T1908" s="54"/>
      <c r="U1908" s="54"/>
      <c r="V1908" s="54"/>
      <c r="W1908" s="54"/>
      <c r="X1908" s="54"/>
      <c r="Y1908" s="54"/>
      <c r="Z1908" s="54"/>
      <c r="AA1908" s="54"/>
      <c r="AB1908" s="54"/>
      <c r="AC1908" s="54"/>
      <c r="AD1908" s="54"/>
      <c r="AE1908" s="54"/>
      <c r="AF1908" s="54"/>
      <c r="AG1908" s="54"/>
      <c r="AH1908" s="54"/>
      <c r="AI1908" s="54"/>
      <c r="AJ1908" s="54"/>
      <c r="AK1908" s="54"/>
      <c r="AL1908" s="54"/>
      <c r="AM1908" s="54"/>
      <c r="AN1908" s="54"/>
      <c r="AO1908" s="54"/>
      <c r="AP1908" s="54"/>
      <c r="AQ1908" s="54"/>
      <c r="AR1908" s="54"/>
      <c r="AS1908" s="54"/>
      <c r="AT1908" s="54"/>
      <c r="AU1908" s="54"/>
      <c r="AV1908" s="54"/>
      <c r="AW1908" s="54"/>
      <c r="AX1908" s="55"/>
    </row>
    <row r="1909" spans="1:113">
      <c r="B1909" s="56"/>
    </row>
    <row r="1910" spans="1:113" ht="15" thickBot="1">
      <c r="A1910" s="46"/>
      <c r="B1910" s="45" t="s">
        <v>245</v>
      </c>
      <c r="C1910" s="43"/>
      <c r="D1910" s="43"/>
      <c r="E1910" s="43"/>
      <c r="F1910" s="43"/>
      <c r="G1910" s="43"/>
      <c r="H1910" s="43"/>
      <c r="I1910" s="43"/>
      <c r="J1910" s="43"/>
      <c r="K1910" s="43"/>
      <c r="L1910" s="44"/>
      <c r="M1910" s="44"/>
      <c r="N1910" s="44"/>
      <c r="O1910" s="44"/>
      <c r="P1910" s="43"/>
      <c r="Q1910" s="43"/>
      <c r="R1910" s="43"/>
      <c r="S1910" s="43"/>
      <c r="T1910" s="43"/>
      <c r="U1910" s="43"/>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DI1910" s="41"/>
    </row>
    <row r="1911" spans="1:113" ht="14.25">
      <c r="A1911" s="43"/>
      <c r="B1911" s="47"/>
      <c r="C1911" s="42"/>
      <c r="D1911" s="42"/>
      <c r="E1911" s="42"/>
      <c r="F1911" s="42"/>
      <c r="G1911" s="42"/>
      <c r="H1911" s="42"/>
      <c r="I1911" s="42"/>
      <c r="J1911" s="42"/>
      <c r="K1911" s="42"/>
      <c r="L1911" s="48"/>
      <c r="M1911" s="48"/>
      <c r="N1911" s="48"/>
      <c r="O1911" s="48"/>
      <c r="P1911" s="42"/>
      <c r="Q1911" s="42"/>
      <c r="R1911" s="42"/>
      <c r="S1911" s="42"/>
      <c r="T1911" s="42"/>
      <c r="U1911" s="42"/>
      <c r="V1911" s="49"/>
      <c r="W1911" s="49"/>
      <c r="X1911" s="49"/>
      <c r="Y1911" s="49"/>
      <c r="Z1911" s="49"/>
      <c r="AA1911" s="49"/>
      <c r="AB1911" s="49"/>
      <c r="AC1911" s="49"/>
      <c r="AD1911" s="49"/>
      <c r="AE1911" s="49"/>
      <c r="AF1911" s="49"/>
      <c r="AG1911" s="49"/>
      <c r="AH1911" s="49"/>
      <c r="AI1911" s="49"/>
      <c r="AJ1911" s="49"/>
      <c r="AK1911" s="49"/>
      <c r="AL1911" s="49"/>
      <c r="AM1911" s="49"/>
      <c r="AN1911" s="49"/>
      <c r="AO1911" s="49"/>
      <c r="AP1911" s="49"/>
      <c r="AQ1911" s="49"/>
      <c r="AR1911" s="49"/>
      <c r="AS1911" s="49"/>
      <c r="AT1911" s="49"/>
      <c r="AU1911" s="49"/>
      <c r="AV1911" s="49"/>
      <c r="AW1911" s="49"/>
      <c r="AX1911" s="50"/>
    </row>
    <row r="1912" spans="1:113" ht="12" customHeight="1">
      <c r="A1912" s="43"/>
      <c r="B1912" s="129" t="s">
        <v>604</v>
      </c>
      <c r="C1912" s="130"/>
      <c r="D1912" s="130"/>
      <c r="E1912" s="130"/>
      <c r="F1912" s="130"/>
      <c r="G1912" s="130"/>
      <c r="H1912" s="130"/>
      <c r="I1912" s="130"/>
      <c r="J1912" s="130"/>
      <c r="K1912" s="130"/>
      <c r="L1912" s="130"/>
      <c r="M1912" s="130"/>
      <c r="N1912" s="130"/>
      <c r="O1912" s="130"/>
      <c r="P1912" s="130"/>
      <c r="Q1912" s="130"/>
      <c r="R1912" s="130"/>
      <c r="S1912" s="130"/>
      <c r="T1912" s="130"/>
      <c r="U1912" s="130"/>
      <c r="V1912" s="130"/>
      <c r="W1912" s="130"/>
      <c r="X1912" s="130"/>
      <c r="Y1912" s="130"/>
      <c r="Z1912" s="130"/>
      <c r="AA1912" s="130"/>
      <c r="AB1912" s="130"/>
      <c r="AC1912" s="130"/>
      <c r="AD1912" s="130"/>
      <c r="AE1912" s="130"/>
      <c r="AF1912" s="130"/>
      <c r="AG1912" s="130"/>
      <c r="AH1912" s="130"/>
      <c r="AI1912" s="130"/>
      <c r="AJ1912" s="130"/>
      <c r="AK1912" s="130"/>
      <c r="AL1912" s="130"/>
      <c r="AM1912" s="130"/>
      <c r="AN1912" s="130"/>
      <c r="AO1912" s="130"/>
      <c r="AP1912" s="130"/>
      <c r="AQ1912" s="130"/>
      <c r="AR1912" s="130"/>
      <c r="AS1912" s="130"/>
      <c r="AT1912" s="130"/>
      <c r="AU1912" s="130"/>
      <c r="AV1912" s="130"/>
      <c r="AW1912" s="130"/>
      <c r="AX1912" s="131"/>
    </row>
    <row r="1913" spans="1:113" ht="12" customHeight="1">
      <c r="A1913" s="43"/>
      <c r="B1913" s="129"/>
      <c r="C1913" s="130"/>
      <c r="D1913" s="130"/>
      <c r="E1913" s="130"/>
      <c r="F1913" s="130"/>
      <c r="G1913" s="130"/>
      <c r="H1913" s="130"/>
      <c r="I1913" s="130"/>
      <c r="J1913" s="130"/>
      <c r="K1913" s="130"/>
      <c r="L1913" s="130"/>
      <c r="M1913" s="130"/>
      <c r="N1913" s="130"/>
      <c r="O1913" s="130"/>
      <c r="P1913" s="130"/>
      <c r="Q1913" s="130"/>
      <c r="R1913" s="130"/>
      <c r="S1913" s="130"/>
      <c r="T1913" s="130"/>
      <c r="U1913" s="130"/>
      <c r="V1913" s="130"/>
      <c r="W1913" s="130"/>
      <c r="X1913" s="130"/>
      <c r="Y1913" s="130"/>
      <c r="Z1913" s="130"/>
      <c r="AA1913" s="130"/>
      <c r="AB1913" s="130"/>
      <c r="AC1913" s="130"/>
      <c r="AD1913" s="130"/>
      <c r="AE1913" s="130"/>
      <c r="AF1913" s="130"/>
      <c r="AG1913" s="130"/>
      <c r="AH1913" s="130"/>
      <c r="AI1913" s="130"/>
      <c r="AJ1913" s="130"/>
      <c r="AK1913" s="130"/>
      <c r="AL1913" s="130"/>
      <c r="AM1913" s="130"/>
      <c r="AN1913" s="130"/>
      <c r="AO1913" s="130"/>
      <c r="AP1913" s="130"/>
      <c r="AQ1913" s="130"/>
      <c r="AR1913" s="130"/>
      <c r="AS1913" s="130"/>
      <c r="AT1913" s="130"/>
      <c r="AU1913" s="130"/>
      <c r="AV1913" s="130"/>
      <c r="AW1913" s="130"/>
      <c r="AX1913" s="131"/>
    </row>
    <row r="1914" spans="1:113" ht="12" customHeight="1">
      <c r="A1914" s="43"/>
      <c r="B1914" s="129"/>
      <c r="C1914" s="130"/>
      <c r="D1914" s="130"/>
      <c r="E1914" s="130"/>
      <c r="F1914" s="130"/>
      <c r="G1914" s="130"/>
      <c r="H1914" s="130"/>
      <c r="I1914" s="130"/>
      <c r="J1914" s="130"/>
      <c r="K1914" s="130"/>
      <c r="L1914" s="130"/>
      <c r="M1914" s="130"/>
      <c r="N1914" s="130"/>
      <c r="O1914" s="130"/>
      <c r="P1914" s="130"/>
      <c r="Q1914" s="130"/>
      <c r="R1914" s="130"/>
      <c r="S1914" s="130"/>
      <c r="T1914" s="130"/>
      <c r="U1914" s="130"/>
      <c r="V1914" s="130"/>
      <c r="W1914" s="130"/>
      <c r="X1914" s="130"/>
      <c r="Y1914" s="130"/>
      <c r="Z1914" s="130"/>
      <c r="AA1914" s="130"/>
      <c r="AB1914" s="130"/>
      <c r="AC1914" s="130"/>
      <c r="AD1914" s="130"/>
      <c r="AE1914" s="130"/>
      <c r="AF1914" s="130"/>
      <c r="AG1914" s="130"/>
      <c r="AH1914" s="130"/>
      <c r="AI1914" s="130"/>
      <c r="AJ1914" s="130"/>
      <c r="AK1914" s="130"/>
      <c r="AL1914" s="130"/>
      <c r="AM1914" s="130"/>
      <c r="AN1914" s="130"/>
      <c r="AO1914" s="130"/>
      <c r="AP1914" s="130"/>
      <c r="AQ1914" s="130"/>
      <c r="AR1914" s="130"/>
      <c r="AS1914" s="130"/>
      <c r="AT1914" s="130"/>
      <c r="AU1914" s="130"/>
      <c r="AV1914" s="130"/>
      <c r="AW1914" s="130"/>
      <c r="AX1914" s="131"/>
    </row>
    <row r="1915" spans="1:113" ht="12" customHeight="1">
      <c r="A1915" s="43"/>
      <c r="B1915" s="129"/>
      <c r="C1915" s="130"/>
      <c r="D1915" s="130"/>
      <c r="E1915" s="130"/>
      <c r="F1915" s="130"/>
      <c r="G1915" s="130"/>
      <c r="H1915" s="130"/>
      <c r="I1915" s="130"/>
      <c r="J1915" s="130"/>
      <c r="K1915" s="130"/>
      <c r="L1915" s="130"/>
      <c r="M1915" s="130"/>
      <c r="N1915" s="130"/>
      <c r="O1915" s="130"/>
      <c r="P1915" s="130"/>
      <c r="Q1915" s="130"/>
      <c r="R1915" s="130"/>
      <c r="S1915" s="130"/>
      <c r="T1915" s="130"/>
      <c r="U1915" s="130"/>
      <c r="V1915" s="130"/>
      <c r="W1915" s="130"/>
      <c r="X1915" s="130"/>
      <c r="Y1915" s="130"/>
      <c r="Z1915" s="130"/>
      <c r="AA1915" s="130"/>
      <c r="AB1915" s="130"/>
      <c r="AC1915" s="130"/>
      <c r="AD1915" s="130"/>
      <c r="AE1915" s="130"/>
      <c r="AF1915" s="130"/>
      <c r="AG1915" s="130"/>
      <c r="AH1915" s="130"/>
      <c r="AI1915" s="130"/>
      <c r="AJ1915" s="130"/>
      <c r="AK1915" s="130"/>
      <c r="AL1915" s="130"/>
      <c r="AM1915" s="130"/>
      <c r="AN1915" s="130"/>
      <c r="AO1915" s="130"/>
      <c r="AP1915" s="130"/>
      <c r="AQ1915" s="130"/>
      <c r="AR1915" s="130"/>
      <c r="AS1915" s="130"/>
      <c r="AT1915" s="130"/>
      <c r="AU1915" s="130"/>
      <c r="AV1915" s="130"/>
      <c r="AW1915" s="130"/>
      <c r="AX1915" s="131"/>
    </row>
    <row r="1916" spans="1:113" ht="12" customHeight="1">
      <c r="A1916" s="43"/>
      <c r="B1916" s="129"/>
      <c r="C1916" s="130"/>
      <c r="D1916" s="130"/>
      <c r="E1916" s="130"/>
      <c r="F1916" s="130"/>
      <c r="G1916" s="130"/>
      <c r="H1916" s="130"/>
      <c r="I1916" s="130"/>
      <c r="J1916" s="130"/>
      <c r="K1916" s="130"/>
      <c r="L1916" s="130"/>
      <c r="M1916" s="130"/>
      <c r="N1916" s="130"/>
      <c r="O1916" s="130"/>
      <c r="P1916" s="130"/>
      <c r="Q1916" s="130"/>
      <c r="R1916" s="130"/>
      <c r="S1916" s="130"/>
      <c r="T1916" s="130"/>
      <c r="U1916" s="130"/>
      <c r="V1916" s="130"/>
      <c r="W1916" s="130"/>
      <c r="X1916" s="130"/>
      <c r="Y1916" s="130"/>
      <c r="Z1916" s="130"/>
      <c r="AA1916" s="130"/>
      <c r="AB1916" s="130"/>
      <c r="AC1916" s="130"/>
      <c r="AD1916" s="130"/>
      <c r="AE1916" s="130"/>
      <c r="AF1916" s="130"/>
      <c r="AG1916" s="130"/>
      <c r="AH1916" s="130"/>
      <c r="AI1916" s="130"/>
      <c r="AJ1916" s="130"/>
      <c r="AK1916" s="130"/>
      <c r="AL1916" s="130"/>
      <c r="AM1916" s="130"/>
      <c r="AN1916" s="130"/>
      <c r="AO1916" s="130"/>
      <c r="AP1916" s="130"/>
      <c r="AQ1916" s="130"/>
      <c r="AR1916" s="130"/>
      <c r="AS1916" s="130"/>
      <c r="AT1916" s="130"/>
      <c r="AU1916" s="130"/>
      <c r="AV1916" s="130"/>
      <c r="AW1916" s="130"/>
      <c r="AX1916" s="131"/>
    </row>
    <row r="1917" spans="1:113" ht="15" thickBot="1">
      <c r="A1917" s="52"/>
      <c r="B1917" s="53"/>
      <c r="C1917" s="54"/>
      <c r="D1917" s="54"/>
      <c r="E1917" s="54"/>
      <c r="F1917" s="54"/>
      <c r="G1917" s="54"/>
      <c r="H1917" s="54"/>
      <c r="I1917" s="54"/>
      <c r="J1917" s="54"/>
      <c r="K1917" s="54"/>
      <c r="L1917" s="54"/>
      <c r="M1917" s="54"/>
      <c r="N1917" s="54"/>
      <c r="O1917" s="54"/>
      <c r="P1917" s="54"/>
      <c r="Q1917" s="54"/>
      <c r="R1917" s="54"/>
      <c r="S1917" s="54"/>
      <c r="T1917" s="54"/>
      <c r="U1917" s="54"/>
      <c r="V1917" s="54"/>
      <c r="W1917" s="54"/>
      <c r="X1917" s="54"/>
      <c r="Y1917" s="54"/>
      <c r="Z1917" s="54"/>
      <c r="AA1917" s="54"/>
      <c r="AB1917" s="54"/>
      <c r="AC1917" s="54"/>
      <c r="AD1917" s="54"/>
      <c r="AE1917" s="54"/>
      <c r="AF1917" s="54"/>
      <c r="AG1917" s="54"/>
      <c r="AH1917" s="54"/>
      <c r="AI1917" s="54"/>
      <c r="AJ1917" s="54"/>
      <c r="AK1917" s="54"/>
      <c r="AL1917" s="54"/>
      <c r="AM1917" s="54"/>
      <c r="AN1917" s="54"/>
      <c r="AO1917" s="54"/>
      <c r="AP1917" s="54"/>
      <c r="AQ1917" s="54"/>
      <c r="AR1917" s="54"/>
      <c r="AS1917" s="54"/>
      <c r="AT1917" s="54"/>
      <c r="AU1917" s="54"/>
      <c r="AV1917" s="54"/>
      <c r="AW1917" s="54"/>
      <c r="AX1917" s="55"/>
    </row>
    <row r="1918" spans="1:113">
      <c r="B1918" s="56"/>
    </row>
    <row r="1919" spans="1:113" ht="14.25">
      <c r="B1919" s="45" t="s">
        <v>247</v>
      </c>
      <c r="C1919" s="43"/>
      <c r="D1919" s="43"/>
      <c r="E1919" s="43"/>
      <c r="F1919" s="43"/>
      <c r="G1919" s="43"/>
      <c r="H1919" s="43"/>
      <c r="I1919" s="43"/>
      <c r="J1919" s="43"/>
      <c r="K1919" s="43"/>
      <c r="L1919" s="44"/>
      <c r="M1919" s="44"/>
      <c r="N1919" s="44"/>
      <c r="O1919" s="44"/>
      <c r="P1919" s="43"/>
      <c r="Q1919" s="43"/>
      <c r="R1919" s="43"/>
      <c r="S1919" s="43"/>
      <c r="T1919" s="43"/>
      <c r="U1919" s="43"/>
      <c r="V1919" s="45"/>
      <c r="W1919" s="45"/>
      <c r="X1919" s="45"/>
      <c r="Y1919" s="45"/>
      <c r="Z1919" s="45"/>
      <c r="AA1919" s="45"/>
      <c r="AB1919" s="45"/>
      <c r="AC1919" s="45"/>
      <c r="AD1919" s="45"/>
      <c r="AE1919" s="45"/>
      <c r="AF1919" s="45"/>
      <c r="AG1919" s="45"/>
      <c r="AH1919" s="45"/>
      <c r="AI1919" s="45"/>
      <c r="AJ1919" s="45"/>
      <c r="AK1919" s="45"/>
      <c r="AL1919" s="45"/>
      <c r="AM1919" s="45"/>
      <c r="AN1919" s="45"/>
      <c r="AO1919" s="45"/>
      <c r="AP1919" s="45"/>
      <c r="AQ1919" s="45"/>
      <c r="AR1919" s="45"/>
      <c r="AS1919" s="45"/>
      <c r="AT1919" s="45"/>
      <c r="AU1919" s="45"/>
      <c r="AV1919" s="45"/>
      <c r="AW1919" s="45"/>
      <c r="AX1919" s="45"/>
    </row>
    <row r="1920" spans="1:113" ht="15" thickBot="1">
      <c r="B1920" s="43"/>
      <c r="C1920" s="43"/>
      <c r="D1920" s="43"/>
      <c r="E1920" s="43"/>
      <c r="F1920" s="43"/>
      <c r="G1920" s="43"/>
      <c r="H1920" s="43"/>
      <c r="I1920" s="43"/>
      <c r="J1920" s="43"/>
      <c r="K1920" s="43"/>
      <c r="L1920" s="44"/>
      <c r="M1920" s="44"/>
      <c r="N1920" s="44"/>
      <c r="O1920" s="44"/>
      <c r="P1920" s="43"/>
      <c r="Q1920" s="43"/>
      <c r="R1920" s="43"/>
      <c r="S1920" s="43"/>
      <c r="T1920" s="43"/>
      <c r="U1920" s="43"/>
      <c r="V1920" s="45"/>
      <c r="W1920" s="45"/>
      <c r="X1920" s="45"/>
      <c r="Y1920" s="45"/>
      <c r="Z1920" s="45"/>
      <c r="AA1920" s="45"/>
      <c r="AB1920" s="45"/>
      <c r="AC1920" s="45"/>
      <c r="AD1920" s="45"/>
      <c r="AE1920" s="45"/>
      <c r="AF1920" s="45"/>
      <c r="AG1920" s="45"/>
      <c r="AH1920" s="45"/>
      <c r="AI1920" s="45"/>
      <c r="AJ1920" s="45"/>
      <c r="AK1920" s="45"/>
      <c r="AL1920" s="45"/>
      <c r="AM1920" s="45"/>
      <c r="AN1920" s="45"/>
      <c r="AO1920" s="45"/>
      <c r="AP1920" s="45"/>
      <c r="AQ1920" s="45"/>
      <c r="AR1920" s="45"/>
      <c r="AS1920" s="45"/>
      <c r="AT1920" s="45"/>
      <c r="AU1920" s="45"/>
      <c r="AV1920" s="45"/>
      <c r="AW1920" s="45"/>
      <c r="AX1920" s="57" t="s">
        <v>248</v>
      </c>
    </row>
    <row r="1921" spans="1:251" s="51" customFormat="1" ht="13.5" customHeight="1">
      <c r="A1921" s="43"/>
      <c r="B1921" s="132" t="s">
        <v>249</v>
      </c>
      <c r="C1921" s="133"/>
      <c r="D1921" s="133"/>
      <c r="E1921" s="133"/>
      <c r="F1921" s="133"/>
      <c r="G1921" s="133"/>
      <c r="H1921" s="133"/>
      <c r="I1921" s="133"/>
      <c r="J1921" s="133"/>
      <c r="K1921" s="133"/>
      <c r="L1921" s="133"/>
      <c r="M1921" s="133"/>
      <c r="N1921" s="133"/>
      <c r="O1921" s="133"/>
      <c r="P1921" s="133"/>
      <c r="Q1921" s="133"/>
      <c r="R1921" s="133"/>
      <c r="S1921" s="133"/>
      <c r="T1921" s="133"/>
      <c r="U1921" s="133"/>
      <c r="V1921" s="133"/>
      <c r="W1921" s="133"/>
      <c r="X1921" s="133"/>
      <c r="Y1921" s="133"/>
      <c r="Z1921" s="134"/>
      <c r="AA1921" s="138" t="s">
        <v>250</v>
      </c>
      <c r="AB1921" s="133"/>
      <c r="AC1921" s="133"/>
      <c r="AD1921" s="133"/>
      <c r="AE1921" s="133"/>
      <c r="AF1921" s="133"/>
      <c r="AG1921" s="133"/>
      <c r="AH1921" s="133"/>
      <c r="AI1921" s="134"/>
      <c r="AJ1921" s="138" t="s">
        <v>251</v>
      </c>
      <c r="AK1921" s="133"/>
      <c r="AL1921" s="133"/>
      <c r="AM1921" s="133"/>
      <c r="AN1921" s="133"/>
      <c r="AO1921" s="133"/>
      <c r="AP1921" s="133"/>
      <c r="AQ1921" s="133"/>
      <c r="AR1921" s="134"/>
      <c r="AS1921" s="138" t="s">
        <v>252</v>
      </c>
      <c r="AT1921" s="133"/>
      <c r="AU1921" s="133"/>
      <c r="AV1921" s="133"/>
      <c r="AW1921" s="133"/>
      <c r="AX1921" s="140"/>
      <c r="AY1921" s="37"/>
      <c r="AZ1921" s="37"/>
      <c r="BA1921" s="37"/>
      <c r="BB1921" s="37"/>
      <c r="BC1921" s="37"/>
      <c r="BD1921" s="37"/>
      <c r="BE1921" s="37"/>
      <c r="BF1921" s="37"/>
      <c r="BG1921" s="37"/>
      <c r="BH1921" s="37"/>
      <c r="BI1921" s="37"/>
      <c r="BJ1921" s="37"/>
      <c r="BK1921" s="37"/>
      <c r="BL1921" s="37"/>
      <c r="BM1921" s="37"/>
      <c r="BN1921" s="37"/>
      <c r="BO1921" s="37"/>
      <c r="BP1921" s="37"/>
      <c r="BQ1921" s="37"/>
      <c r="BR1921" s="37"/>
      <c r="BS1921" s="37"/>
      <c r="BT1921" s="37"/>
      <c r="BU1921" s="37"/>
      <c r="BV1921" s="37"/>
      <c r="BW1921" s="37"/>
      <c r="BX1921" s="37"/>
      <c r="BY1921" s="37"/>
      <c r="BZ1921" s="37"/>
      <c r="CA1921" s="37"/>
      <c r="CB1921" s="37"/>
      <c r="CC1921" s="37"/>
      <c r="CD1921" s="37"/>
      <c r="CE1921" s="37"/>
      <c r="CF1921" s="37"/>
      <c r="CG1921" s="37"/>
      <c r="CH1921" s="37"/>
      <c r="CI1921" s="37"/>
      <c r="CJ1921" s="37"/>
      <c r="CK1921" s="37"/>
      <c r="CL1921" s="37"/>
      <c r="CM1921" s="37"/>
      <c r="CN1921" s="37"/>
      <c r="CO1921" s="37"/>
      <c r="CP1921" s="37"/>
      <c r="CQ1921" s="37"/>
      <c r="CR1921" s="37"/>
      <c r="CS1921" s="37"/>
      <c r="CT1921" s="37"/>
      <c r="CU1921" s="37"/>
      <c r="CV1921" s="37"/>
      <c r="CW1921" s="37"/>
      <c r="CX1921" s="37"/>
      <c r="CY1921" s="37"/>
      <c r="CZ1921" s="37"/>
      <c r="DA1921" s="37"/>
      <c r="DB1921" s="37"/>
      <c r="DC1921" s="37"/>
      <c r="DD1921" s="37"/>
      <c r="DE1921" s="37"/>
      <c r="DF1921" s="37"/>
      <c r="DG1921" s="37"/>
      <c r="DH1921" s="37"/>
      <c r="DI1921" s="37"/>
      <c r="DJ1921" s="37"/>
      <c r="DK1921" s="37"/>
      <c r="DL1921" s="37"/>
      <c r="DM1921" s="37"/>
      <c r="DN1921" s="37"/>
      <c r="DO1921" s="37"/>
      <c r="DP1921" s="37"/>
      <c r="DQ1921" s="37"/>
      <c r="DR1921" s="37"/>
      <c r="DS1921" s="37"/>
      <c r="DT1921" s="37"/>
      <c r="DU1921" s="37"/>
      <c r="DV1921" s="37"/>
      <c r="DW1921" s="37"/>
      <c r="DX1921" s="37"/>
      <c r="DY1921" s="37"/>
      <c r="DZ1921" s="37"/>
      <c r="EA1921" s="37"/>
      <c r="EB1921" s="37"/>
      <c r="EC1921" s="37"/>
      <c r="ED1921" s="37"/>
      <c r="EE1921" s="37"/>
      <c r="EF1921" s="37"/>
      <c r="EG1921" s="37"/>
      <c r="EH1921" s="37"/>
      <c r="EI1921" s="37"/>
      <c r="EJ1921" s="37"/>
      <c r="EK1921" s="37"/>
      <c r="EL1921" s="37"/>
      <c r="EM1921" s="37"/>
      <c r="EN1921" s="37"/>
      <c r="EO1921" s="37"/>
      <c r="EP1921" s="37"/>
      <c r="EQ1921" s="37"/>
      <c r="ER1921" s="37"/>
      <c r="ES1921" s="37"/>
      <c r="ET1921" s="37"/>
      <c r="EU1921" s="37"/>
      <c r="EV1921" s="37"/>
      <c r="EW1921" s="37"/>
      <c r="EX1921" s="37"/>
      <c r="EY1921" s="37"/>
      <c r="EZ1921" s="37"/>
      <c r="FA1921" s="37"/>
      <c r="FB1921" s="37"/>
      <c r="FC1921" s="37"/>
      <c r="FD1921" s="37"/>
      <c r="FE1921" s="37"/>
      <c r="FF1921" s="37"/>
      <c r="FG1921" s="37"/>
      <c r="FH1921" s="37"/>
      <c r="FI1921" s="37"/>
      <c r="FJ1921" s="37"/>
      <c r="FK1921" s="37"/>
      <c r="FL1921" s="37"/>
      <c r="FM1921" s="37"/>
      <c r="FN1921" s="37"/>
      <c r="FO1921" s="37"/>
      <c r="FP1921" s="37"/>
      <c r="FQ1921" s="37"/>
      <c r="FR1921" s="37"/>
      <c r="FS1921" s="37"/>
      <c r="FT1921" s="37"/>
      <c r="FU1921" s="37"/>
      <c r="FV1921" s="37"/>
      <c r="FW1921" s="37"/>
      <c r="FX1921" s="37"/>
      <c r="FY1921" s="37"/>
      <c r="FZ1921" s="37"/>
      <c r="GA1921" s="37"/>
      <c r="GB1921" s="37"/>
      <c r="GC1921" s="37"/>
      <c r="GD1921" s="37"/>
      <c r="GE1921" s="37"/>
      <c r="GF1921" s="37"/>
      <c r="GG1921" s="37"/>
      <c r="GH1921" s="37"/>
      <c r="GI1921" s="37"/>
      <c r="GJ1921" s="37"/>
      <c r="GK1921" s="37"/>
      <c r="GL1921" s="37"/>
      <c r="GM1921" s="37"/>
      <c r="GN1921" s="37"/>
      <c r="GO1921" s="37"/>
      <c r="GP1921" s="37"/>
      <c r="GQ1921" s="37"/>
      <c r="GR1921" s="37"/>
      <c r="GS1921" s="37"/>
      <c r="GT1921" s="37"/>
      <c r="GU1921" s="37"/>
      <c r="GV1921" s="37"/>
      <c r="GW1921" s="37"/>
      <c r="GX1921" s="37"/>
      <c r="GY1921" s="37"/>
      <c r="GZ1921" s="37"/>
      <c r="HA1921" s="37"/>
      <c r="HB1921" s="37"/>
      <c r="HC1921" s="37"/>
      <c r="HD1921" s="37"/>
      <c r="HE1921" s="37"/>
      <c r="HF1921" s="37"/>
      <c r="HG1921" s="37"/>
      <c r="HH1921" s="37"/>
      <c r="HI1921" s="37"/>
      <c r="HJ1921" s="37"/>
      <c r="HK1921" s="37"/>
      <c r="HL1921" s="37"/>
      <c r="HM1921" s="37"/>
      <c r="HN1921" s="37"/>
      <c r="HO1921" s="37"/>
      <c r="HP1921" s="37"/>
      <c r="HQ1921" s="37"/>
      <c r="HR1921" s="37"/>
      <c r="HS1921" s="37"/>
      <c r="HT1921" s="37"/>
      <c r="HU1921" s="37"/>
      <c r="HV1921" s="37"/>
      <c r="HW1921" s="37"/>
      <c r="HX1921" s="37"/>
      <c r="HY1921" s="37"/>
      <c r="HZ1921" s="37"/>
      <c r="IA1921" s="37"/>
      <c r="IB1921" s="37"/>
      <c r="IC1921" s="37"/>
      <c r="ID1921" s="37"/>
      <c r="IE1921" s="37"/>
      <c r="IF1921" s="37"/>
      <c r="IG1921" s="37"/>
      <c r="IH1921" s="37"/>
      <c r="II1921" s="37"/>
      <c r="IJ1921" s="37"/>
      <c r="IK1921" s="37"/>
      <c r="IL1921" s="37"/>
      <c r="IM1921" s="37"/>
      <c r="IN1921" s="37"/>
      <c r="IO1921" s="37"/>
      <c r="IP1921" s="37"/>
      <c r="IQ1921" s="37"/>
    </row>
    <row r="1922" spans="1:251" s="51" customFormat="1" ht="13.5">
      <c r="A1922" s="43"/>
      <c r="B1922" s="135"/>
      <c r="C1922" s="136"/>
      <c r="D1922" s="136"/>
      <c r="E1922" s="136"/>
      <c r="F1922" s="136"/>
      <c r="G1922" s="136"/>
      <c r="H1922" s="136"/>
      <c r="I1922" s="136"/>
      <c r="J1922" s="136"/>
      <c r="K1922" s="136"/>
      <c r="L1922" s="136"/>
      <c r="M1922" s="136"/>
      <c r="N1922" s="136"/>
      <c r="O1922" s="136"/>
      <c r="P1922" s="136"/>
      <c r="Q1922" s="136"/>
      <c r="R1922" s="136"/>
      <c r="S1922" s="136"/>
      <c r="T1922" s="136"/>
      <c r="U1922" s="136"/>
      <c r="V1922" s="136"/>
      <c r="W1922" s="136"/>
      <c r="X1922" s="136"/>
      <c r="Y1922" s="136"/>
      <c r="Z1922" s="137"/>
      <c r="AA1922" s="139"/>
      <c r="AB1922" s="136"/>
      <c r="AC1922" s="136"/>
      <c r="AD1922" s="136"/>
      <c r="AE1922" s="136"/>
      <c r="AF1922" s="136"/>
      <c r="AG1922" s="136"/>
      <c r="AH1922" s="136"/>
      <c r="AI1922" s="137"/>
      <c r="AJ1922" s="139"/>
      <c r="AK1922" s="136"/>
      <c r="AL1922" s="136"/>
      <c r="AM1922" s="136"/>
      <c r="AN1922" s="136"/>
      <c r="AO1922" s="136"/>
      <c r="AP1922" s="136"/>
      <c r="AQ1922" s="136"/>
      <c r="AR1922" s="137"/>
      <c r="AS1922" s="139"/>
      <c r="AT1922" s="136"/>
      <c r="AU1922" s="136"/>
      <c r="AV1922" s="136"/>
      <c r="AW1922" s="136"/>
      <c r="AX1922" s="141"/>
      <c r="AY1922" s="37"/>
      <c r="AZ1922" s="37"/>
      <c r="BA1922" s="37"/>
      <c r="BB1922" s="58"/>
      <c r="BC1922" s="59"/>
      <c r="BE1922" s="37"/>
      <c r="BF1922" s="37"/>
      <c r="BG1922" s="37"/>
      <c r="BH1922" s="37"/>
      <c r="BI1922" s="37"/>
      <c r="BJ1922" s="37"/>
      <c r="BK1922" s="37"/>
      <c r="BL1922" s="37"/>
      <c r="BM1922" s="37"/>
      <c r="BN1922" s="37"/>
      <c r="BO1922" s="37"/>
      <c r="BP1922" s="37"/>
      <c r="BQ1922" s="37"/>
      <c r="BR1922" s="37"/>
      <c r="BS1922" s="37"/>
      <c r="BT1922" s="37"/>
      <c r="BU1922" s="37"/>
      <c r="BV1922" s="37"/>
      <c r="BW1922" s="37"/>
      <c r="BX1922" s="37"/>
      <c r="BY1922" s="37"/>
      <c r="BZ1922" s="37"/>
      <c r="CA1922" s="37"/>
      <c r="CB1922" s="37"/>
      <c r="CC1922" s="37"/>
      <c r="CD1922" s="37"/>
      <c r="CE1922" s="37"/>
      <c r="CF1922" s="37"/>
      <c r="CG1922" s="37"/>
      <c r="CH1922" s="37"/>
      <c r="CI1922" s="37"/>
      <c r="CJ1922" s="37"/>
      <c r="CK1922" s="37"/>
      <c r="CL1922" s="37"/>
      <c r="CM1922" s="37"/>
      <c r="CN1922" s="37"/>
      <c r="CO1922" s="37"/>
      <c r="CP1922" s="37"/>
      <c r="CQ1922" s="37"/>
      <c r="CR1922" s="37"/>
      <c r="CS1922" s="37"/>
      <c r="CT1922" s="37"/>
      <c r="CU1922" s="37"/>
      <c r="CV1922" s="37"/>
      <c r="CW1922" s="37"/>
      <c r="CX1922" s="37"/>
      <c r="CY1922" s="37"/>
      <c r="CZ1922" s="37"/>
      <c r="DA1922" s="37"/>
      <c r="DB1922" s="37"/>
      <c r="DC1922" s="37"/>
      <c r="DD1922" s="37"/>
      <c r="DE1922" s="37"/>
      <c r="DF1922" s="37"/>
      <c r="DG1922" s="37"/>
      <c r="DH1922" s="37"/>
      <c r="DI1922" s="37"/>
      <c r="DJ1922" s="37"/>
      <c r="DK1922" s="37"/>
      <c r="DL1922" s="37"/>
      <c r="DM1922" s="37"/>
      <c r="DN1922" s="37"/>
      <c r="DO1922" s="37"/>
      <c r="DP1922" s="37"/>
      <c r="DQ1922" s="37"/>
      <c r="DR1922" s="37"/>
      <c r="DS1922" s="37"/>
      <c r="DT1922" s="37"/>
      <c r="DU1922" s="37"/>
      <c r="DV1922" s="37"/>
      <c r="DW1922" s="37"/>
      <c r="DX1922" s="37"/>
      <c r="DY1922" s="37"/>
      <c r="DZ1922" s="37"/>
      <c r="EA1922" s="37"/>
      <c r="EB1922" s="37"/>
      <c r="EC1922" s="37"/>
      <c r="ED1922" s="37"/>
      <c r="EE1922" s="37"/>
      <c r="EF1922" s="37"/>
      <c r="EG1922" s="37"/>
      <c r="EH1922" s="37"/>
      <c r="EI1922" s="37"/>
      <c r="EJ1922" s="37"/>
      <c r="EK1922" s="37"/>
      <c r="EL1922" s="37"/>
      <c r="EM1922" s="37"/>
      <c r="EN1922" s="37"/>
      <c r="EO1922" s="37"/>
      <c r="EP1922" s="37"/>
      <c r="EQ1922" s="37"/>
      <c r="ER1922" s="37"/>
      <c r="ES1922" s="37"/>
      <c r="ET1922" s="37"/>
      <c r="EU1922" s="37"/>
      <c r="EV1922" s="37"/>
      <c r="EW1922" s="37"/>
      <c r="EX1922" s="37"/>
      <c r="EY1922" s="37"/>
      <c r="EZ1922" s="37"/>
      <c r="FA1922" s="37"/>
      <c r="FB1922" s="37"/>
      <c r="FC1922" s="37"/>
      <c r="FD1922" s="37"/>
      <c r="FE1922" s="37"/>
      <c r="FF1922" s="37"/>
      <c r="FG1922" s="37"/>
      <c r="FH1922" s="37"/>
      <c r="FI1922" s="37"/>
      <c r="FJ1922" s="37"/>
      <c r="FK1922" s="37"/>
      <c r="FL1922" s="37"/>
      <c r="FM1922" s="37"/>
      <c r="FN1922" s="37"/>
      <c r="FO1922" s="37"/>
      <c r="FP1922" s="37"/>
      <c r="FQ1922" s="37"/>
      <c r="FR1922" s="37"/>
      <c r="FS1922" s="37"/>
      <c r="FT1922" s="37"/>
      <c r="FU1922" s="37"/>
      <c r="FV1922" s="37"/>
      <c r="FW1922" s="37"/>
      <c r="FX1922" s="37"/>
      <c r="FY1922" s="37"/>
      <c r="FZ1922" s="37"/>
      <c r="GA1922" s="37"/>
      <c r="GB1922" s="37"/>
      <c r="GC1922" s="37"/>
      <c r="GD1922" s="37"/>
      <c r="GE1922" s="37"/>
      <c r="GF1922" s="37"/>
      <c r="GG1922" s="37"/>
      <c r="GH1922" s="37"/>
      <c r="GI1922" s="37"/>
      <c r="GJ1922" s="37"/>
      <c r="GK1922" s="37"/>
      <c r="GL1922" s="37"/>
      <c r="GM1922" s="37"/>
      <c r="GN1922" s="37"/>
      <c r="GO1922" s="37"/>
      <c r="GP1922" s="37"/>
      <c r="GQ1922" s="37"/>
      <c r="GR1922" s="37"/>
      <c r="GS1922" s="37"/>
      <c r="GT1922" s="37"/>
      <c r="GU1922" s="37"/>
      <c r="GV1922" s="37"/>
      <c r="GW1922" s="37"/>
      <c r="GX1922" s="37"/>
      <c r="GY1922" s="37"/>
      <c r="GZ1922" s="37"/>
      <c r="HA1922" s="37"/>
      <c r="HB1922" s="37"/>
      <c r="HC1922" s="37"/>
      <c r="HD1922" s="37"/>
      <c r="HE1922" s="37"/>
      <c r="HF1922" s="37"/>
      <c r="HG1922" s="37"/>
      <c r="HH1922" s="37"/>
      <c r="HI1922" s="37"/>
      <c r="HJ1922" s="37"/>
      <c r="HK1922" s="37"/>
      <c r="HL1922" s="37"/>
      <c r="HM1922" s="37"/>
      <c r="HN1922" s="37"/>
      <c r="HO1922" s="37"/>
      <c r="HP1922" s="37"/>
      <c r="HQ1922" s="37"/>
      <c r="HR1922" s="37"/>
      <c r="HS1922" s="37"/>
      <c r="HT1922" s="37"/>
      <c r="HU1922" s="37"/>
      <c r="HV1922" s="37"/>
      <c r="HW1922" s="37"/>
      <c r="HX1922" s="37"/>
      <c r="HY1922" s="37"/>
      <c r="HZ1922" s="37"/>
      <c r="IA1922" s="37"/>
      <c r="IB1922" s="37"/>
      <c r="IC1922" s="37"/>
      <c r="ID1922" s="37"/>
      <c r="IE1922" s="37"/>
      <c r="IF1922" s="37"/>
      <c r="IG1922" s="37"/>
      <c r="IH1922" s="37"/>
      <c r="II1922" s="37"/>
      <c r="IJ1922" s="37"/>
      <c r="IK1922" s="37"/>
      <c r="IL1922" s="37"/>
      <c r="IM1922" s="37"/>
      <c r="IN1922" s="37"/>
      <c r="IO1922" s="37"/>
      <c r="IP1922" s="37"/>
      <c r="IQ1922" s="37"/>
    </row>
    <row r="1923" spans="1:251" s="51" customFormat="1" ht="18.75" customHeight="1">
      <c r="A1923" s="43"/>
      <c r="B1923" s="60"/>
      <c r="C1923" s="104" t="s">
        <v>605</v>
      </c>
      <c r="D1923" s="105"/>
      <c r="E1923" s="105"/>
      <c r="F1923" s="105"/>
      <c r="G1923" s="105"/>
      <c r="H1923" s="105"/>
      <c r="I1923" s="105"/>
      <c r="J1923" s="105"/>
      <c r="K1923" s="105"/>
      <c r="L1923" s="105"/>
      <c r="M1923" s="105"/>
      <c r="N1923" s="105"/>
      <c r="O1923" s="105"/>
      <c r="P1923" s="105"/>
      <c r="Q1923" s="105"/>
      <c r="R1923" s="105"/>
      <c r="S1923" s="105"/>
      <c r="T1923" s="105"/>
      <c r="U1923" s="105"/>
      <c r="V1923" s="105"/>
      <c r="W1923" s="105"/>
      <c r="X1923" s="105"/>
      <c r="Y1923" s="105"/>
      <c r="Z1923" s="106"/>
      <c r="AA1923" s="107">
        <f>16129-34</f>
        <v>16095</v>
      </c>
      <c r="AB1923" s="108"/>
      <c r="AC1923" s="108"/>
      <c r="AD1923" s="108"/>
      <c r="AE1923" s="108"/>
      <c r="AF1923" s="108"/>
      <c r="AG1923" s="108"/>
      <c r="AH1923" s="108"/>
      <c r="AI1923" s="109"/>
      <c r="AJ1923" s="107">
        <f>19183-36+6</f>
        <v>19153</v>
      </c>
      <c r="AK1923" s="108"/>
      <c r="AL1923" s="108"/>
      <c r="AM1923" s="108"/>
      <c r="AN1923" s="108"/>
      <c r="AO1923" s="108"/>
      <c r="AP1923" s="108"/>
      <c r="AQ1923" s="108"/>
      <c r="AR1923" s="109"/>
      <c r="AS1923" s="110"/>
      <c r="AT1923" s="111"/>
      <c r="AU1923" s="111"/>
      <c r="AV1923" s="111"/>
      <c r="AW1923" s="111"/>
      <c r="AX1923" s="112"/>
      <c r="AY1923" s="37"/>
      <c r="AZ1923" s="37"/>
      <c r="BA1923" s="37"/>
      <c r="BB1923" s="37"/>
      <c r="BC1923" s="37"/>
      <c r="BD1923" s="37"/>
      <c r="BE1923" s="37"/>
      <c r="BF1923" s="37"/>
      <c r="BG1923" s="37"/>
      <c r="BH1923" s="37"/>
      <c r="BI1923" s="37"/>
      <c r="BJ1923" s="37"/>
      <c r="BK1923" s="37"/>
      <c r="BL1923" s="37"/>
      <c r="BM1923" s="37"/>
      <c r="BN1923" s="37"/>
      <c r="BO1923" s="37"/>
      <c r="BP1923" s="37"/>
      <c r="BQ1923" s="37"/>
      <c r="BR1923" s="37"/>
      <c r="BS1923" s="37"/>
      <c r="BT1923" s="37"/>
      <c r="BU1923" s="37"/>
      <c r="BV1923" s="37"/>
      <c r="BW1923" s="37"/>
      <c r="BX1923" s="37"/>
      <c r="BY1923" s="37"/>
      <c r="BZ1923" s="37"/>
      <c r="CA1923" s="37"/>
      <c r="CB1923" s="37"/>
      <c r="CC1923" s="37"/>
      <c r="CD1923" s="37"/>
      <c r="CE1923" s="37"/>
      <c r="CF1923" s="37"/>
      <c r="CG1923" s="37"/>
      <c r="CH1923" s="37"/>
      <c r="CI1923" s="37"/>
      <c r="CJ1923" s="37"/>
      <c r="CK1923" s="37"/>
      <c r="CL1923" s="37"/>
      <c r="CM1923" s="37"/>
      <c r="CN1923" s="37"/>
      <c r="CO1923" s="37"/>
      <c r="CP1923" s="37"/>
      <c r="CQ1923" s="37"/>
      <c r="CR1923" s="37"/>
      <c r="CS1923" s="37"/>
      <c r="CT1923" s="37"/>
      <c r="CU1923" s="37"/>
      <c r="CV1923" s="37"/>
      <c r="CW1923" s="37"/>
      <c r="CX1923" s="37"/>
      <c r="CY1923" s="37"/>
      <c r="CZ1923" s="37"/>
      <c r="DA1923" s="37"/>
      <c r="DB1923" s="37"/>
      <c r="DC1923" s="37"/>
      <c r="DD1923" s="37"/>
      <c r="DE1923" s="37"/>
      <c r="DF1923" s="37"/>
      <c r="DG1923" s="37"/>
      <c r="DH1923" s="37"/>
      <c r="DI1923" s="37"/>
      <c r="DJ1923" s="37"/>
      <c r="DK1923" s="37"/>
      <c r="DL1923" s="37"/>
      <c r="DM1923" s="37"/>
      <c r="DN1923" s="37"/>
      <c r="DO1923" s="37"/>
      <c r="DP1923" s="37"/>
      <c r="DQ1923" s="37"/>
      <c r="DR1923" s="37"/>
      <c r="DS1923" s="37"/>
      <c r="DT1923" s="37"/>
      <c r="DU1923" s="37"/>
      <c r="DV1923" s="37"/>
      <c r="DW1923" s="37"/>
      <c r="DX1923" s="37"/>
      <c r="DY1923" s="37"/>
      <c r="DZ1923" s="37"/>
      <c r="EA1923" s="37"/>
      <c r="EB1923" s="37"/>
      <c r="EC1923" s="37"/>
      <c r="ED1923" s="37"/>
      <c r="EE1923" s="37"/>
      <c r="EF1923" s="37"/>
      <c r="EG1923" s="37"/>
      <c r="EH1923" s="37"/>
      <c r="EI1923" s="37"/>
      <c r="EJ1923" s="37"/>
      <c r="EK1923" s="37"/>
      <c r="EL1923" s="37"/>
      <c r="EM1923" s="37"/>
      <c r="EN1923" s="37"/>
      <c r="EO1923" s="37"/>
      <c r="EP1923" s="37"/>
      <c r="EQ1923" s="37"/>
      <c r="ER1923" s="37"/>
      <c r="ES1923" s="37"/>
      <c r="ET1923" s="37"/>
      <c r="EU1923" s="37"/>
      <c r="EV1923" s="37"/>
      <c r="EW1923" s="37"/>
      <c r="EX1923" s="37"/>
      <c r="EY1923" s="37"/>
      <c r="EZ1923" s="37"/>
      <c r="FA1923" s="37"/>
      <c r="FB1923" s="37"/>
      <c r="FC1923" s="37"/>
      <c r="FD1923" s="37"/>
      <c r="FE1923" s="37"/>
      <c r="FF1923" s="37"/>
      <c r="FG1923" s="37"/>
      <c r="FH1923" s="37"/>
      <c r="FI1923" s="37"/>
      <c r="FJ1923" s="37"/>
      <c r="FK1923" s="37"/>
      <c r="FL1923" s="37"/>
      <c r="FM1923" s="37"/>
      <c r="FN1923" s="37"/>
      <c r="FO1923" s="37"/>
      <c r="FP1923" s="37"/>
      <c r="FQ1923" s="37"/>
      <c r="FR1923" s="37"/>
      <c r="FS1923" s="37"/>
      <c r="FT1923" s="37"/>
      <c r="FU1923" s="37"/>
      <c r="FV1923" s="37"/>
      <c r="FW1923" s="37"/>
      <c r="FX1923" s="37"/>
      <c r="FY1923" s="37"/>
      <c r="FZ1923" s="37"/>
      <c r="GA1923" s="37"/>
      <c r="GB1923" s="37"/>
      <c r="GC1923" s="37"/>
      <c r="GD1923" s="37"/>
      <c r="GE1923" s="37"/>
      <c r="GF1923" s="37"/>
      <c r="GG1923" s="37"/>
      <c r="GH1923" s="37"/>
      <c r="GI1923" s="37"/>
      <c r="GJ1923" s="37"/>
      <c r="GK1923" s="37"/>
      <c r="GL1923" s="37"/>
      <c r="GM1923" s="37"/>
      <c r="GN1923" s="37"/>
      <c r="GO1923" s="37"/>
      <c r="GP1923" s="37"/>
      <c r="GQ1923" s="37"/>
      <c r="GR1923" s="37"/>
      <c r="GS1923" s="37"/>
      <c r="GT1923" s="37"/>
      <c r="GU1923" s="37"/>
      <c r="GV1923" s="37"/>
      <c r="GW1923" s="37"/>
      <c r="GX1923" s="37"/>
      <c r="GY1923" s="37"/>
      <c r="GZ1923" s="37"/>
      <c r="HA1923" s="37"/>
      <c r="HB1923" s="37"/>
      <c r="HC1923" s="37"/>
      <c r="HD1923" s="37"/>
      <c r="HE1923" s="37"/>
      <c r="HF1923" s="37"/>
      <c r="HG1923" s="37"/>
      <c r="HH1923" s="37"/>
      <c r="HI1923" s="37"/>
      <c r="HJ1923" s="37"/>
      <c r="HK1923" s="37"/>
      <c r="HL1923" s="37"/>
      <c r="HM1923" s="37"/>
      <c r="HN1923" s="37"/>
      <c r="HO1923" s="37"/>
      <c r="HP1923" s="37"/>
      <c r="HQ1923" s="37"/>
      <c r="HR1923" s="37"/>
      <c r="HS1923" s="37"/>
      <c r="HT1923" s="37"/>
      <c r="HU1923" s="37"/>
      <c r="HV1923" s="37"/>
      <c r="HW1923" s="37"/>
      <c r="HX1923" s="37"/>
      <c r="HY1923" s="37"/>
      <c r="HZ1923" s="37"/>
      <c r="IA1923" s="37"/>
      <c r="IB1923" s="37"/>
      <c r="IC1923" s="37"/>
      <c r="ID1923" s="37"/>
      <c r="IE1923" s="37"/>
      <c r="IF1923" s="37"/>
      <c r="IG1923" s="37"/>
      <c r="IH1923" s="37"/>
      <c r="II1923" s="37"/>
      <c r="IJ1923" s="37"/>
      <c r="IK1923" s="37"/>
      <c r="IL1923" s="37"/>
      <c r="IM1923" s="37"/>
      <c r="IN1923" s="37"/>
      <c r="IO1923" s="37"/>
      <c r="IP1923" s="37"/>
      <c r="IQ1923" s="37"/>
    </row>
    <row r="1924" spans="1:251" s="51" customFormat="1" ht="18.75" customHeight="1">
      <c r="A1924" s="43"/>
      <c r="B1924" s="60"/>
      <c r="C1924" s="104" t="s">
        <v>606</v>
      </c>
      <c r="D1924" s="105"/>
      <c r="E1924" s="105"/>
      <c r="F1924" s="105"/>
      <c r="G1924" s="105"/>
      <c r="H1924" s="105"/>
      <c r="I1924" s="105"/>
      <c r="J1924" s="105"/>
      <c r="K1924" s="105"/>
      <c r="L1924" s="105"/>
      <c r="M1924" s="105"/>
      <c r="N1924" s="105"/>
      <c r="O1924" s="105"/>
      <c r="P1924" s="105"/>
      <c r="Q1924" s="105"/>
      <c r="R1924" s="105"/>
      <c r="S1924" s="105"/>
      <c r="T1924" s="105"/>
      <c r="U1924" s="105"/>
      <c r="V1924" s="105"/>
      <c r="W1924" s="105"/>
      <c r="X1924" s="105"/>
      <c r="Y1924" s="105"/>
      <c r="Z1924" s="106"/>
      <c r="AA1924" s="107">
        <v>34</v>
      </c>
      <c r="AB1924" s="108"/>
      <c r="AC1924" s="108"/>
      <c r="AD1924" s="108"/>
      <c r="AE1924" s="108"/>
      <c r="AF1924" s="108"/>
      <c r="AG1924" s="108"/>
      <c r="AH1924" s="108"/>
      <c r="AI1924" s="109"/>
      <c r="AJ1924" s="107">
        <v>36</v>
      </c>
      <c r="AK1924" s="108"/>
      <c r="AL1924" s="108"/>
      <c r="AM1924" s="108"/>
      <c r="AN1924" s="108"/>
      <c r="AO1924" s="108"/>
      <c r="AP1924" s="108"/>
      <c r="AQ1924" s="108"/>
      <c r="AR1924" s="109"/>
      <c r="AS1924" s="110" t="s">
        <v>259</v>
      </c>
      <c r="AT1924" s="111"/>
      <c r="AU1924" s="111"/>
      <c r="AV1924" s="111"/>
      <c r="AW1924" s="111"/>
      <c r="AX1924" s="112"/>
      <c r="AY1924" s="37"/>
      <c r="AZ1924" s="37"/>
      <c r="BA1924" s="37"/>
      <c r="BB1924" s="37"/>
      <c r="BC1924" s="37"/>
      <c r="BD1924" s="37"/>
      <c r="BE1924" s="37"/>
      <c r="BF1924" s="37"/>
      <c r="BG1924" s="37"/>
      <c r="BH1924" s="37"/>
      <c r="BI1924" s="37"/>
      <c r="BJ1924" s="37"/>
      <c r="BK1924" s="37"/>
      <c r="BL1924" s="37"/>
      <c r="BM1924" s="37"/>
      <c r="BN1924" s="37"/>
      <c r="BO1924" s="37"/>
      <c r="BP1924" s="37"/>
      <c r="BQ1924" s="37"/>
      <c r="BR1924" s="37"/>
      <c r="BS1924" s="37"/>
      <c r="BT1924" s="37"/>
      <c r="BU1924" s="37"/>
      <c r="BV1924" s="37"/>
      <c r="BW1924" s="37"/>
      <c r="BX1924" s="37"/>
      <c r="BY1924" s="37"/>
      <c r="BZ1924" s="37"/>
      <c r="CA1924" s="37"/>
      <c r="CB1924" s="37"/>
      <c r="CC1924" s="37"/>
      <c r="CD1924" s="37"/>
      <c r="CE1924" s="37"/>
      <c r="CF1924" s="37"/>
      <c r="CG1924" s="37"/>
      <c r="CH1924" s="37"/>
      <c r="CI1924" s="37"/>
      <c r="CJ1924" s="37"/>
      <c r="CK1924" s="37"/>
      <c r="CL1924" s="37"/>
      <c r="CM1924" s="37"/>
      <c r="CN1924" s="37"/>
      <c r="CO1924" s="37"/>
      <c r="CP1924" s="37"/>
      <c r="CQ1924" s="37"/>
      <c r="CR1924" s="37"/>
      <c r="CS1924" s="37"/>
      <c r="CT1924" s="37"/>
      <c r="CU1924" s="37"/>
      <c r="CV1924" s="37"/>
      <c r="CW1924" s="37"/>
      <c r="CX1924" s="37"/>
      <c r="CY1924" s="37"/>
      <c r="CZ1924" s="37"/>
      <c r="DA1924" s="37"/>
      <c r="DB1924" s="37"/>
      <c r="DC1924" s="37"/>
      <c r="DD1924" s="37"/>
      <c r="DE1924" s="37"/>
      <c r="DF1924" s="37"/>
      <c r="DG1924" s="37"/>
      <c r="DH1924" s="37"/>
      <c r="DI1924" s="37"/>
      <c r="DJ1924" s="37"/>
      <c r="DK1924" s="37"/>
      <c r="DL1924" s="37"/>
      <c r="DM1924" s="37"/>
      <c r="DN1924" s="37"/>
      <c r="DO1924" s="37"/>
      <c r="DP1924" s="37"/>
      <c r="DQ1924" s="37"/>
      <c r="DR1924" s="37"/>
      <c r="DS1924" s="37"/>
      <c r="DT1924" s="37"/>
      <c r="DU1924" s="37"/>
      <c r="DV1924" s="37"/>
      <c r="DW1924" s="37"/>
      <c r="DX1924" s="37"/>
      <c r="DY1924" s="37"/>
      <c r="DZ1924" s="37"/>
      <c r="EA1924" s="37"/>
      <c r="EB1924" s="37"/>
      <c r="EC1924" s="37"/>
      <c r="ED1924" s="37"/>
      <c r="EE1924" s="37"/>
      <c r="EF1924" s="37"/>
      <c r="EG1924" s="37"/>
      <c r="EH1924" s="37"/>
      <c r="EI1924" s="37"/>
      <c r="EJ1924" s="37"/>
      <c r="EK1924" s="37"/>
      <c r="EL1924" s="37"/>
      <c r="EM1924" s="37"/>
      <c r="EN1924" s="37"/>
      <c r="EO1924" s="37"/>
      <c r="EP1924" s="37"/>
      <c r="EQ1924" s="37"/>
      <c r="ER1924" s="37"/>
      <c r="ES1924" s="37"/>
      <c r="ET1924" s="37"/>
      <c r="EU1924" s="37"/>
      <c r="EV1924" s="37"/>
      <c r="EW1924" s="37"/>
      <c r="EX1924" s="37"/>
      <c r="EY1924" s="37"/>
      <c r="EZ1924" s="37"/>
      <c r="FA1924" s="37"/>
      <c r="FB1924" s="37"/>
      <c r="FC1924" s="37"/>
      <c r="FD1924" s="37"/>
      <c r="FE1924" s="37"/>
      <c r="FF1924" s="37"/>
      <c r="FG1924" s="37"/>
      <c r="FH1924" s="37"/>
      <c r="FI1924" s="37"/>
      <c r="FJ1924" s="37"/>
      <c r="FK1924" s="37"/>
      <c r="FL1924" s="37"/>
      <c r="FM1924" s="37"/>
      <c r="FN1924" s="37"/>
      <c r="FO1924" s="37"/>
      <c r="FP1924" s="37"/>
      <c r="FQ1924" s="37"/>
      <c r="FR1924" s="37"/>
      <c r="FS1924" s="37"/>
      <c r="FT1924" s="37"/>
      <c r="FU1924" s="37"/>
      <c r="FV1924" s="37"/>
      <c r="FW1924" s="37"/>
      <c r="FX1924" s="37"/>
      <c r="FY1924" s="37"/>
      <c r="FZ1924" s="37"/>
      <c r="GA1924" s="37"/>
      <c r="GB1924" s="37"/>
      <c r="GC1924" s="37"/>
      <c r="GD1924" s="37"/>
      <c r="GE1924" s="37"/>
      <c r="GF1924" s="37"/>
      <c r="GG1924" s="37"/>
      <c r="GH1924" s="37"/>
      <c r="GI1924" s="37"/>
      <c r="GJ1924" s="37"/>
      <c r="GK1924" s="37"/>
      <c r="GL1924" s="37"/>
      <c r="GM1924" s="37"/>
      <c r="GN1924" s="37"/>
      <c r="GO1924" s="37"/>
      <c r="GP1924" s="37"/>
      <c r="GQ1924" s="37"/>
      <c r="GR1924" s="37"/>
      <c r="GS1924" s="37"/>
      <c r="GT1924" s="37"/>
      <c r="GU1924" s="37"/>
      <c r="GV1924" s="37"/>
      <c r="GW1924" s="37"/>
      <c r="GX1924" s="37"/>
      <c r="GY1924" s="37"/>
      <c r="GZ1924" s="37"/>
      <c r="HA1924" s="37"/>
      <c r="HB1924" s="37"/>
      <c r="HC1924" s="37"/>
      <c r="HD1924" s="37"/>
      <c r="HE1924" s="37"/>
      <c r="HF1924" s="37"/>
      <c r="HG1924" s="37"/>
      <c r="HH1924" s="37"/>
      <c r="HI1924" s="37"/>
      <c r="HJ1924" s="37"/>
      <c r="HK1924" s="37"/>
      <c r="HL1924" s="37"/>
      <c r="HM1924" s="37"/>
      <c r="HN1924" s="37"/>
      <c r="HO1924" s="37"/>
      <c r="HP1924" s="37"/>
      <c r="HQ1924" s="37"/>
      <c r="HR1924" s="37"/>
      <c r="HS1924" s="37"/>
      <c r="HT1924" s="37"/>
      <c r="HU1924" s="37"/>
      <c r="HV1924" s="37"/>
      <c r="HW1924" s="37"/>
      <c r="HX1924" s="37"/>
      <c r="HY1924" s="37"/>
      <c r="HZ1924" s="37"/>
      <c r="IA1924" s="37"/>
      <c r="IB1924" s="37"/>
      <c r="IC1924" s="37"/>
      <c r="ID1924" s="37"/>
      <c r="IE1924" s="37"/>
      <c r="IF1924" s="37"/>
      <c r="IG1924" s="37"/>
      <c r="IH1924" s="37"/>
      <c r="II1924" s="37"/>
      <c r="IJ1924" s="37"/>
      <c r="IK1924" s="37"/>
      <c r="IL1924" s="37"/>
      <c r="IM1924" s="37"/>
      <c r="IN1924" s="37"/>
      <c r="IO1924" s="37"/>
      <c r="IP1924" s="37"/>
      <c r="IQ1924" s="37"/>
    </row>
    <row r="1925" spans="1:251" s="51" customFormat="1" ht="18.75" customHeight="1">
      <c r="A1925" s="43"/>
      <c r="B1925" s="60"/>
      <c r="C1925" s="104" t="s">
        <v>607</v>
      </c>
      <c r="D1925" s="105"/>
      <c r="E1925" s="105"/>
      <c r="F1925" s="105"/>
      <c r="G1925" s="105"/>
      <c r="H1925" s="105"/>
      <c r="I1925" s="105"/>
      <c r="J1925" s="105"/>
      <c r="K1925" s="105"/>
      <c r="L1925" s="105"/>
      <c r="M1925" s="105"/>
      <c r="N1925" s="105"/>
      <c r="O1925" s="105"/>
      <c r="P1925" s="105"/>
      <c r="Q1925" s="105"/>
      <c r="R1925" s="105"/>
      <c r="S1925" s="105"/>
      <c r="T1925" s="105"/>
      <c r="U1925" s="105"/>
      <c r="V1925" s="105"/>
      <c r="W1925" s="105"/>
      <c r="X1925" s="105"/>
      <c r="Y1925" s="105"/>
      <c r="Z1925" s="106"/>
      <c r="AA1925" s="107">
        <f>204642-6818</f>
        <v>197824</v>
      </c>
      <c r="AB1925" s="108"/>
      <c r="AC1925" s="108"/>
      <c r="AD1925" s="108"/>
      <c r="AE1925" s="108"/>
      <c r="AF1925" s="108"/>
      <c r="AG1925" s="108"/>
      <c r="AH1925" s="108"/>
      <c r="AI1925" s="109"/>
      <c r="AJ1925" s="107">
        <f>217411-7941</f>
        <v>209470</v>
      </c>
      <c r="AK1925" s="108"/>
      <c r="AL1925" s="108"/>
      <c r="AM1925" s="108"/>
      <c r="AN1925" s="108"/>
      <c r="AO1925" s="108"/>
      <c r="AP1925" s="108"/>
      <c r="AQ1925" s="108"/>
      <c r="AR1925" s="109"/>
      <c r="AS1925" s="110"/>
      <c r="AT1925" s="111"/>
      <c r="AU1925" s="111"/>
      <c r="AV1925" s="111"/>
      <c r="AW1925" s="111"/>
      <c r="AX1925" s="112"/>
      <c r="AY1925" s="37"/>
      <c r="AZ1925" s="37"/>
      <c r="BA1925" s="37"/>
      <c r="BB1925" s="37"/>
      <c r="BC1925" s="37"/>
      <c r="BD1925" s="37"/>
      <c r="BE1925" s="37"/>
      <c r="BF1925" s="37"/>
      <c r="BG1925" s="37"/>
      <c r="BH1925" s="37"/>
      <c r="BI1925" s="37"/>
      <c r="BJ1925" s="37"/>
      <c r="BK1925" s="37"/>
      <c r="BL1925" s="37"/>
      <c r="BM1925" s="37"/>
      <c r="BN1925" s="37"/>
      <c r="BO1925" s="37"/>
      <c r="BP1925" s="37"/>
      <c r="BQ1925" s="37"/>
      <c r="BR1925" s="37"/>
      <c r="BS1925" s="37"/>
      <c r="BT1925" s="37"/>
      <c r="BU1925" s="37"/>
      <c r="BV1925" s="37"/>
      <c r="BW1925" s="37"/>
      <c r="BX1925" s="37"/>
      <c r="BY1925" s="37"/>
      <c r="BZ1925" s="37"/>
      <c r="CA1925" s="37"/>
      <c r="CB1925" s="37"/>
      <c r="CC1925" s="37"/>
      <c r="CD1925" s="37"/>
      <c r="CE1925" s="37"/>
      <c r="CF1925" s="37"/>
      <c r="CG1925" s="37"/>
      <c r="CH1925" s="37"/>
      <c r="CI1925" s="37"/>
      <c r="CJ1925" s="37"/>
      <c r="CK1925" s="37"/>
      <c r="CL1925" s="37"/>
      <c r="CM1925" s="37"/>
      <c r="CN1925" s="37"/>
      <c r="CO1925" s="37"/>
      <c r="CP1925" s="37"/>
      <c r="CQ1925" s="37"/>
      <c r="CR1925" s="37"/>
      <c r="CS1925" s="37"/>
      <c r="CT1925" s="37"/>
      <c r="CU1925" s="37"/>
      <c r="CV1925" s="37"/>
      <c r="CW1925" s="37"/>
      <c r="CX1925" s="37"/>
      <c r="CY1925" s="37"/>
      <c r="CZ1925" s="37"/>
      <c r="DA1925" s="37"/>
      <c r="DB1925" s="37"/>
      <c r="DC1925" s="37"/>
      <c r="DD1925" s="37"/>
      <c r="DE1925" s="37"/>
      <c r="DF1925" s="37"/>
      <c r="DG1925" s="37"/>
      <c r="DH1925" s="37"/>
      <c r="DI1925" s="37"/>
      <c r="DJ1925" s="37"/>
      <c r="DK1925" s="37"/>
      <c r="DL1925" s="37"/>
      <c r="DM1925" s="37"/>
      <c r="DN1925" s="37"/>
      <c r="DO1925" s="37"/>
      <c r="DP1925" s="37"/>
      <c r="DQ1925" s="37"/>
      <c r="DR1925" s="37"/>
      <c r="DS1925" s="37"/>
      <c r="DT1925" s="37"/>
      <c r="DU1925" s="37"/>
      <c r="DV1925" s="37"/>
      <c r="DW1925" s="37"/>
      <c r="DX1925" s="37"/>
      <c r="DY1925" s="37"/>
      <c r="DZ1925" s="37"/>
      <c r="EA1925" s="37"/>
      <c r="EB1925" s="37"/>
      <c r="EC1925" s="37"/>
      <c r="ED1925" s="37"/>
      <c r="EE1925" s="37"/>
      <c r="EF1925" s="37"/>
      <c r="EG1925" s="37"/>
      <c r="EH1925" s="37"/>
      <c r="EI1925" s="37"/>
      <c r="EJ1925" s="37"/>
      <c r="EK1925" s="37"/>
      <c r="EL1925" s="37"/>
      <c r="EM1925" s="37"/>
      <c r="EN1925" s="37"/>
      <c r="EO1925" s="37"/>
      <c r="EP1925" s="37"/>
      <c r="EQ1925" s="37"/>
      <c r="ER1925" s="37"/>
      <c r="ES1925" s="37"/>
      <c r="ET1925" s="37"/>
      <c r="EU1925" s="37"/>
      <c r="EV1925" s="37"/>
      <c r="EW1925" s="37"/>
      <c r="EX1925" s="37"/>
      <c r="EY1925" s="37"/>
      <c r="EZ1925" s="37"/>
      <c r="FA1925" s="37"/>
      <c r="FB1925" s="37"/>
      <c r="FC1925" s="37"/>
      <c r="FD1925" s="37"/>
      <c r="FE1925" s="37"/>
      <c r="FF1925" s="37"/>
      <c r="FG1925" s="37"/>
      <c r="FH1925" s="37"/>
      <c r="FI1925" s="37"/>
      <c r="FJ1925" s="37"/>
      <c r="FK1925" s="37"/>
      <c r="FL1925" s="37"/>
      <c r="FM1925" s="37"/>
      <c r="FN1925" s="37"/>
      <c r="FO1925" s="37"/>
      <c r="FP1925" s="37"/>
      <c r="FQ1925" s="37"/>
      <c r="FR1925" s="37"/>
      <c r="FS1925" s="37"/>
      <c r="FT1925" s="37"/>
      <c r="FU1925" s="37"/>
      <c r="FV1925" s="37"/>
      <c r="FW1925" s="37"/>
      <c r="FX1925" s="37"/>
      <c r="FY1925" s="37"/>
      <c r="FZ1925" s="37"/>
      <c r="GA1925" s="37"/>
      <c r="GB1925" s="37"/>
      <c r="GC1925" s="37"/>
      <c r="GD1925" s="37"/>
      <c r="GE1925" s="37"/>
      <c r="GF1925" s="37"/>
      <c r="GG1925" s="37"/>
      <c r="GH1925" s="37"/>
      <c r="GI1925" s="37"/>
      <c r="GJ1925" s="37"/>
      <c r="GK1925" s="37"/>
      <c r="GL1925" s="37"/>
      <c r="GM1925" s="37"/>
      <c r="GN1925" s="37"/>
      <c r="GO1925" s="37"/>
      <c r="GP1925" s="37"/>
      <c r="GQ1925" s="37"/>
      <c r="GR1925" s="37"/>
      <c r="GS1925" s="37"/>
      <c r="GT1925" s="37"/>
      <c r="GU1925" s="37"/>
      <c r="GV1925" s="37"/>
      <c r="GW1925" s="37"/>
      <c r="GX1925" s="37"/>
      <c r="GY1925" s="37"/>
      <c r="GZ1925" s="37"/>
      <c r="HA1925" s="37"/>
      <c r="HB1925" s="37"/>
      <c r="HC1925" s="37"/>
      <c r="HD1925" s="37"/>
      <c r="HE1925" s="37"/>
      <c r="HF1925" s="37"/>
      <c r="HG1925" s="37"/>
      <c r="HH1925" s="37"/>
      <c r="HI1925" s="37"/>
      <c r="HJ1925" s="37"/>
      <c r="HK1925" s="37"/>
      <c r="HL1925" s="37"/>
      <c r="HM1925" s="37"/>
      <c r="HN1925" s="37"/>
      <c r="HO1925" s="37"/>
      <c r="HP1925" s="37"/>
      <c r="HQ1925" s="37"/>
      <c r="HR1925" s="37"/>
      <c r="HS1925" s="37"/>
      <c r="HT1925" s="37"/>
      <c r="HU1925" s="37"/>
      <c r="HV1925" s="37"/>
      <c r="HW1925" s="37"/>
      <c r="HX1925" s="37"/>
      <c r="HY1925" s="37"/>
      <c r="HZ1925" s="37"/>
      <c r="IA1925" s="37"/>
      <c r="IB1925" s="37"/>
      <c r="IC1925" s="37"/>
      <c r="ID1925" s="37"/>
      <c r="IE1925" s="37"/>
      <c r="IF1925" s="37"/>
      <c r="IG1925" s="37"/>
      <c r="IH1925" s="37"/>
      <c r="II1925" s="37"/>
      <c r="IJ1925" s="37"/>
      <c r="IK1925" s="37"/>
      <c r="IL1925" s="37"/>
      <c r="IM1925" s="37"/>
      <c r="IN1925" s="37"/>
      <c r="IO1925" s="37"/>
      <c r="IP1925" s="37"/>
      <c r="IQ1925" s="37"/>
    </row>
    <row r="1926" spans="1:251" s="51" customFormat="1" ht="18.75" customHeight="1">
      <c r="A1926" s="43"/>
      <c r="B1926" s="60"/>
      <c r="C1926" s="104" t="s">
        <v>608</v>
      </c>
      <c r="D1926" s="105"/>
      <c r="E1926" s="105"/>
      <c r="F1926" s="105"/>
      <c r="G1926" s="105"/>
      <c r="H1926" s="105"/>
      <c r="I1926" s="105"/>
      <c r="J1926" s="105"/>
      <c r="K1926" s="105"/>
      <c r="L1926" s="105"/>
      <c r="M1926" s="105"/>
      <c r="N1926" s="105"/>
      <c r="O1926" s="105"/>
      <c r="P1926" s="105"/>
      <c r="Q1926" s="105"/>
      <c r="R1926" s="105"/>
      <c r="S1926" s="105"/>
      <c r="T1926" s="105"/>
      <c r="U1926" s="105"/>
      <c r="V1926" s="105"/>
      <c r="W1926" s="105"/>
      <c r="X1926" s="105"/>
      <c r="Y1926" s="105"/>
      <c r="Z1926" s="106"/>
      <c r="AA1926" s="107">
        <v>6818</v>
      </c>
      <c r="AB1926" s="108"/>
      <c r="AC1926" s="108"/>
      <c r="AD1926" s="108"/>
      <c r="AE1926" s="108"/>
      <c r="AF1926" s="108"/>
      <c r="AG1926" s="108"/>
      <c r="AH1926" s="108"/>
      <c r="AI1926" s="109"/>
      <c r="AJ1926" s="107">
        <v>7941</v>
      </c>
      <c r="AK1926" s="108"/>
      <c r="AL1926" s="108"/>
      <c r="AM1926" s="108"/>
      <c r="AN1926" s="108"/>
      <c r="AO1926" s="108"/>
      <c r="AP1926" s="108"/>
      <c r="AQ1926" s="108"/>
      <c r="AR1926" s="109"/>
      <c r="AS1926" s="110" t="s">
        <v>259</v>
      </c>
      <c r="AT1926" s="111"/>
      <c r="AU1926" s="111"/>
      <c r="AV1926" s="111"/>
      <c r="AW1926" s="111"/>
      <c r="AX1926" s="112"/>
      <c r="AY1926" s="37"/>
      <c r="AZ1926" s="37"/>
      <c r="BA1926" s="37"/>
      <c r="BB1926" s="37"/>
      <c r="BC1926" s="37"/>
      <c r="BD1926" s="37"/>
      <c r="BE1926" s="37"/>
      <c r="BF1926" s="37"/>
      <c r="BG1926" s="37"/>
      <c r="BH1926" s="37"/>
      <c r="BI1926" s="37"/>
      <c r="BJ1926" s="37"/>
      <c r="BK1926" s="37"/>
      <c r="BL1926" s="37"/>
      <c r="BM1926" s="37"/>
      <c r="BN1926" s="37"/>
      <c r="BO1926" s="37"/>
      <c r="BP1926" s="37"/>
      <c r="BQ1926" s="37"/>
      <c r="BR1926" s="37"/>
      <c r="BS1926" s="37"/>
      <c r="BT1926" s="37"/>
      <c r="BU1926" s="37"/>
      <c r="BV1926" s="37"/>
      <c r="BW1926" s="37"/>
      <c r="BX1926" s="37"/>
      <c r="BY1926" s="37"/>
      <c r="BZ1926" s="37"/>
      <c r="CA1926" s="37"/>
      <c r="CB1926" s="37"/>
      <c r="CC1926" s="37"/>
      <c r="CD1926" s="37"/>
      <c r="CE1926" s="37"/>
      <c r="CF1926" s="37"/>
      <c r="CG1926" s="37"/>
      <c r="CH1926" s="37"/>
      <c r="CI1926" s="37"/>
      <c r="CJ1926" s="37"/>
      <c r="CK1926" s="37"/>
      <c r="CL1926" s="37"/>
      <c r="CM1926" s="37"/>
      <c r="CN1926" s="37"/>
      <c r="CO1926" s="37"/>
      <c r="CP1926" s="37"/>
      <c r="CQ1926" s="37"/>
      <c r="CR1926" s="37"/>
      <c r="CS1926" s="37"/>
      <c r="CT1926" s="37"/>
      <c r="CU1926" s="37"/>
      <c r="CV1926" s="37"/>
      <c r="CW1926" s="37"/>
      <c r="CX1926" s="37"/>
      <c r="CY1926" s="37"/>
      <c r="CZ1926" s="37"/>
      <c r="DA1926" s="37"/>
      <c r="DB1926" s="37"/>
      <c r="DC1926" s="37"/>
      <c r="DD1926" s="37"/>
      <c r="DE1926" s="37"/>
      <c r="DF1926" s="37"/>
      <c r="DG1926" s="37"/>
      <c r="DH1926" s="37"/>
      <c r="DI1926" s="37"/>
      <c r="DJ1926" s="37"/>
      <c r="DK1926" s="37"/>
      <c r="DL1926" s="37"/>
      <c r="DM1926" s="37"/>
      <c r="DN1926" s="37"/>
      <c r="DO1926" s="37"/>
      <c r="DP1926" s="37"/>
      <c r="DQ1926" s="37"/>
      <c r="DR1926" s="37"/>
      <c r="DS1926" s="37"/>
      <c r="DT1926" s="37"/>
      <c r="DU1926" s="37"/>
      <c r="DV1926" s="37"/>
      <c r="DW1926" s="37"/>
      <c r="DX1926" s="37"/>
      <c r="DY1926" s="37"/>
      <c r="DZ1926" s="37"/>
      <c r="EA1926" s="37"/>
      <c r="EB1926" s="37"/>
      <c r="EC1926" s="37"/>
      <c r="ED1926" s="37"/>
      <c r="EE1926" s="37"/>
      <c r="EF1926" s="37"/>
      <c r="EG1926" s="37"/>
      <c r="EH1926" s="37"/>
      <c r="EI1926" s="37"/>
      <c r="EJ1926" s="37"/>
      <c r="EK1926" s="37"/>
      <c r="EL1926" s="37"/>
      <c r="EM1926" s="37"/>
      <c r="EN1926" s="37"/>
      <c r="EO1926" s="37"/>
      <c r="EP1926" s="37"/>
      <c r="EQ1926" s="37"/>
      <c r="ER1926" s="37"/>
      <c r="ES1926" s="37"/>
      <c r="ET1926" s="37"/>
      <c r="EU1926" s="37"/>
      <c r="EV1926" s="37"/>
      <c r="EW1926" s="37"/>
      <c r="EX1926" s="37"/>
      <c r="EY1926" s="37"/>
      <c r="EZ1926" s="37"/>
      <c r="FA1926" s="37"/>
      <c r="FB1926" s="37"/>
      <c r="FC1926" s="37"/>
      <c r="FD1926" s="37"/>
      <c r="FE1926" s="37"/>
      <c r="FF1926" s="37"/>
      <c r="FG1926" s="37"/>
      <c r="FH1926" s="37"/>
      <c r="FI1926" s="37"/>
      <c r="FJ1926" s="37"/>
      <c r="FK1926" s="37"/>
      <c r="FL1926" s="37"/>
      <c r="FM1926" s="37"/>
      <c r="FN1926" s="37"/>
      <c r="FO1926" s="37"/>
      <c r="FP1926" s="37"/>
      <c r="FQ1926" s="37"/>
      <c r="FR1926" s="37"/>
      <c r="FS1926" s="37"/>
      <c r="FT1926" s="37"/>
      <c r="FU1926" s="37"/>
      <c r="FV1926" s="37"/>
      <c r="FW1926" s="37"/>
      <c r="FX1926" s="37"/>
      <c r="FY1926" s="37"/>
      <c r="FZ1926" s="37"/>
      <c r="GA1926" s="37"/>
      <c r="GB1926" s="37"/>
      <c r="GC1926" s="37"/>
      <c r="GD1926" s="37"/>
      <c r="GE1926" s="37"/>
      <c r="GF1926" s="37"/>
      <c r="GG1926" s="37"/>
      <c r="GH1926" s="37"/>
      <c r="GI1926" s="37"/>
      <c r="GJ1926" s="37"/>
      <c r="GK1926" s="37"/>
      <c r="GL1926" s="37"/>
      <c r="GM1926" s="37"/>
      <c r="GN1926" s="37"/>
      <c r="GO1926" s="37"/>
      <c r="GP1926" s="37"/>
      <c r="GQ1926" s="37"/>
      <c r="GR1926" s="37"/>
      <c r="GS1926" s="37"/>
      <c r="GT1926" s="37"/>
      <c r="GU1926" s="37"/>
      <c r="GV1926" s="37"/>
      <c r="GW1926" s="37"/>
      <c r="GX1926" s="37"/>
      <c r="GY1926" s="37"/>
      <c r="GZ1926" s="37"/>
      <c r="HA1926" s="37"/>
      <c r="HB1926" s="37"/>
      <c r="HC1926" s="37"/>
      <c r="HD1926" s="37"/>
      <c r="HE1926" s="37"/>
      <c r="HF1926" s="37"/>
      <c r="HG1926" s="37"/>
      <c r="HH1926" s="37"/>
      <c r="HI1926" s="37"/>
      <c r="HJ1926" s="37"/>
      <c r="HK1926" s="37"/>
      <c r="HL1926" s="37"/>
      <c r="HM1926" s="37"/>
      <c r="HN1926" s="37"/>
      <c r="HO1926" s="37"/>
      <c r="HP1926" s="37"/>
      <c r="HQ1926" s="37"/>
      <c r="HR1926" s="37"/>
      <c r="HS1926" s="37"/>
      <c r="HT1926" s="37"/>
      <c r="HU1926" s="37"/>
      <c r="HV1926" s="37"/>
      <c r="HW1926" s="37"/>
      <c r="HX1926" s="37"/>
      <c r="HY1926" s="37"/>
      <c r="HZ1926" s="37"/>
      <c r="IA1926" s="37"/>
      <c r="IB1926" s="37"/>
      <c r="IC1926" s="37"/>
      <c r="ID1926" s="37"/>
      <c r="IE1926" s="37"/>
      <c r="IF1926" s="37"/>
      <c r="IG1926" s="37"/>
      <c r="IH1926" s="37"/>
      <c r="II1926" s="37"/>
      <c r="IJ1926" s="37"/>
      <c r="IK1926" s="37"/>
      <c r="IL1926" s="37"/>
      <c r="IM1926" s="37"/>
      <c r="IN1926" s="37"/>
      <c r="IO1926" s="37"/>
      <c r="IP1926" s="37"/>
      <c r="IQ1926" s="37"/>
    </row>
    <row r="1927" spans="1:251" s="51" customFormat="1" ht="18.75" customHeight="1">
      <c r="A1927" s="43"/>
      <c r="B1927" s="60"/>
      <c r="C1927" s="104" t="s">
        <v>609</v>
      </c>
      <c r="D1927" s="105"/>
      <c r="E1927" s="105"/>
      <c r="F1927" s="105"/>
      <c r="G1927" s="105"/>
      <c r="H1927" s="105"/>
      <c r="I1927" s="105"/>
      <c r="J1927" s="105"/>
      <c r="K1927" s="105"/>
      <c r="L1927" s="105"/>
      <c r="M1927" s="105"/>
      <c r="N1927" s="105"/>
      <c r="O1927" s="105"/>
      <c r="P1927" s="105"/>
      <c r="Q1927" s="105"/>
      <c r="R1927" s="105"/>
      <c r="S1927" s="105"/>
      <c r="T1927" s="105"/>
      <c r="U1927" s="105"/>
      <c r="V1927" s="105"/>
      <c r="W1927" s="105"/>
      <c r="X1927" s="105"/>
      <c r="Y1927" s="105"/>
      <c r="Z1927" s="106"/>
      <c r="AA1927" s="107">
        <v>11975</v>
      </c>
      <c r="AB1927" s="108"/>
      <c r="AC1927" s="108"/>
      <c r="AD1927" s="108"/>
      <c r="AE1927" s="108"/>
      <c r="AF1927" s="108"/>
      <c r="AG1927" s="108"/>
      <c r="AH1927" s="108"/>
      <c r="AI1927" s="109"/>
      <c r="AJ1927" s="107">
        <v>13665</v>
      </c>
      <c r="AK1927" s="108"/>
      <c r="AL1927" s="108"/>
      <c r="AM1927" s="108"/>
      <c r="AN1927" s="108"/>
      <c r="AO1927" s="108"/>
      <c r="AP1927" s="108"/>
      <c r="AQ1927" s="108"/>
      <c r="AR1927" s="109"/>
      <c r="AS1927" s="110"/>
      <c r="AT1927" s="111"/>
      <c r="AU1927" s="111"/>
      <c r="AV1927" s="111"/>
      <c r="AW1927" s="111"/>
      <c r="AX1927" s="112"/>
      <c r="AY1927" s="37"/>
      <c r="AZ1927" s="37"/>
      <c r="BA1927" s="37"/>
      <c r="BB1927" s="37"/>
      <c r="BC1927" s="37"/>
      <c r="BD1927" s="37"/>
      <c r="BE1927" s="37"/>
      <c r="BF1927" s="37"/>
      <c r="BG1927" s="37"/>
      <c r="BH1927" s="37"/>
      <c r="BI1927" s="37"/>
      <c r="BJ1927" s="37"/>
      <c r="BK1927" s="37"/>
      <c r="BL1927" s="37"/>
      <c r="BM1927" s="37"/>
      <c r="BN1927" s="37"/>
      <c r="BO1927" s="37"/>
      <c r="BP1927" s="37"/>
      <c r="BQ1927" s="37"/>
      <c r="BR1927" s="37"/>
      <c r="BS1927" s="37"/>
      <c r="BT1927" s="37"/>
      <c r="BU1927" s="37"/>
      <c r="BV1927" s="37"/>
      <c r="BW1927" s="37"/>
      <c r="BX1927" s="37"/>
      <c r="BY1927" s="37"/>
      <c r="BZ1927" s="37"/>
      <c r="CA1927" s="37"/>
      <c r="CB1927" s="37"/>
      <c r="CC1927" s="37"/>
      <c r="CD1927" s="37"/>
      <c r="CE1927" s="37"/>
      <c r="CF1927" s="37"/>
      <c r="CG1927" s="37"/>
      <c r="CH1927" s="37"/>
      <c r="CI1927" s="37"/>
      <c r="CJ1927" s="37"/>
      <c r="CK1927" s="37"/>
      <c r="CL1927" s="37"/>
      <c r="CM1927" s="37"/>
      <c r="CN1927" s="37"/>
      <c r="CO1927" s="37"/>
      <c r="CP1927" s="37"/>
      <c r="CQ1927" s="37"/>
      <c r="CR1927" s="37"/>
      <c r="CS1927" s="37"/>
      <c r="CT1927" s="37"/>
      <c r="CU1927" s="37"/>
      <c r="CV1927" s="37"/>
      <c r="CW1927" s="37"/>
      <c r="CX1927" s="37"/>
      <c r="CY1927" s="37"/>
      <c r="CZ1927" s="37"/>
      <c r="DA1927" s="37"/>
      <c r="DB1927" s="37"/>
      <c r="DC1927" s="37"/>
      <c r="DD1927" s="37"/>
      <c r="DE1927" s="37"/>
      <c r="DF1927" s="37"/>
      <c r="DG1927" s="37"/>
      <c r="DH1927" s="37"/>
      <c r="DI1927" s="37"/>
      <c r="DJ1927" s="37"/>
      <c r="DK1927" s="37"/>
      <c r="DL1927" s="37"/>
      <c r="DM1927" s="37"/>
      <c r="DN1927" s="37"/>
      <c r="DO1927" s="37"/>
      <c r="DP1927" s="37"/>
      <c r="DQ1927" s="37"/>
      <c r="DR1927" s="37"/>
      <c r="DS1927" s="37"/>
      <c r="DT1927" s="37"/>
      <c r="DU1927" s="37"/>
      <c r="DV1927" s="37"/>
      <c r="DW1927" s="37"/>
      <c r="DX1927" s="37"/>
      <c r="DY1927" s="37"/>
      <c r="DZ1927" s="37"/>
      <c r="EA1927" s="37"/>
      <c r="EB1927" s="37"/>
      <c r="EC1927" s="37"/>
      <c r="ED1927" s="37"/>
      <c r="EE1927" s="37"/>
      <c r="EF1927" s="37"/>
      <c r="EG1927" s="37"/>
      <c r="EH1927" s="37"/>
      <c r="EI1927" s="37"/>
      <c r="EJ1927" s="37"/>
      <c r="EK1927" s="37"/>
      <c r="EL1927" s="37"/>
      <c r="EM1927" s="37"/>
      <c r="EN1927" s="37"/>
      <c r="EO1927" s="37"/>
      <c r="EP1927" s="37"/>
      <c r="EQ1927" s="37"/>
      <c r="ER1927" s="37"/>
      <c r="ES1927" s="37"/>
      <c r="ET1927" s="37"/>
      <c r="EU1927" s="37"/>
      <c r="EV1927" s="37"/>
      <c r="EW1927" s="37"/>
      <c r="EX1927" s="37"/>
      <c r="EY1927" s="37"/>
      <c r="EZ1927" s="37"/>
      <c r="FA1927" s="37"/>
      <c r="FB1927" s="37"/>
      <c r="FC1927" s="37"/>
      <c r="FD1927" s="37"/>
      <c r="FE1927" s="37"/>
      <c r="FF1927" s="37"/>
      <c r="FG1927" s="37"/>
      <c r="FH1927" s="37"/>
      <c r="FI1927" s="37"/>
      <c r="FJ1927" s="37"/>
      <c r="FK1927" s="37"/>
      <c r="FL1927" s="37"/>
      <c r="FM1927" s="37"/>
      <c r="FN1927" s="37"/>
      <c r="FO1927" s="37"/>
      <c r="FP1927" s="37"/>
      <c r="FQ1927" s="37"/>
      <c r="FR1927" s="37"/>
      <c r="FS1927" s="37"/>
      <c r="FT1927" s="37"/>
      <c r="FU1927" s="37"/>
      <c r="FV1927" s="37"/>
      <c r="FW1927" s="37"/>
      <c r="FX1927" s="37"/>
      <c r="FY1927" s="37"/>
      <c r="FZ1927" s="37"/>
      <c r="GA1927" s="37"/>
      <c r="GB1927" s="37"/>
      <c r="GC1927" s="37"/>
      <c r="GD1927" s="37"/>
      <c r="GE1927" s="37"/>
      <c r="GF1927" s="37"/>
      <c r="GG1927" s="37"/>
      <c r="GH1927" s="37"/>
      <c r="GI1927" s="37"/>
      <c r="GJ1927" s="37"/>
      <c r="GK1927" s="37"/>
      <c r="GL1927" s="37"/>
      <c r="GM1927" s="37"/>
      <c r="GN1927" s="37"/>
      <c r="GO1927" s="37"/>
      <c r="GP1927" s="37"/>
      <c r="GQ1927" s="37"/>
      <c r="GR1927" s="37"/>
      <c r="GS1927" s="37"/>
      <c r="GT1927" s="37"/>
      <c r="GU1927" s="37"/>
      <c r="GV1927" s="37"/>
      <c r="GW1927" s="37"/>
      <c r="GX1927" s="37"/>
      <c r="GY1927" s="37"/>
      <c r="GZ1927" s="37"/>
      <c r="HA1927" s="37"/>
      <c r="HB1927" s="37"/>
      <c r="HC1927" s="37"/>
      <c r="HD1927" s="37"/>
      <c r="HE1927" s="37"/>
      <c r="HF1927" s="37"/>
      <c r="HG1927" s="37"/>
      <c r="HH1927" s="37"/>
      <c r="HI1927" s="37"/>
      <c r="HJ1927" s="37"/>
      <c r="HK1927" s="37"/>
      <c r="HL1927" s="37"/>
      <c r="HM1927" s="37"/>
      <c r="HN1927" s="37"/>
      <c r="HO1927" s="37"/>
      <c r="HP1927" s="37"/>
      <c r="HQ1927" s="37"/>
      <c r="HR1927" s="37"/>
      <c r="HS1927" s="37"/>
      <c r="HT1927" s="37"/>
      <c r="HU1927" s="37"/>
      <c r="HV1927" s="37"/>
      <c r="HW1927" s="37"/>
      <c r="HX1927" s="37"/>
      <c r="HY1927" s="37"/>
      <c r="HZ1927" s="37"/>
      <c r="IA1927" s="37"/>
      <c r="IB1927" s="37"/>
      <c r="IC1927" s="37"/>
      <c r="ID1927" s="37"/>
      <c r="IE1927" s="37"/>
      <c r="IF1927" s="37"/>
      <c r="IG1927" s="37"/>
      <c r="IH1927" s="37"/>
      <c r="II1927" s="37"/>
      <c r="IJ1927" s="37"/>
      <c r="IK1927" s="37"/>
      <c r="IL1927" s="37"/>
      <c r="IM1927" s="37"/>
      <c r="IN1927" s="37"/>
      <c r="IO1927" s="37"/>
      <c r="IP1927" s="37"/>
      <c r="IQ1927" s="37"/>
    </row>
    <row r="1928" spans="1:251" s="51" customFormat="1" ht="18.75" customHeight="1">
      <c r="A1928" s="43"/>
      <c r="B1928" s="60"/>
      <c r="C1928" s="104" t="s">
        <v>610</v>
      </c>
      <c r="D1928" s="105"/>
      <c r="E1928" s="105"/>
      <c r="F1928" s="105"/>
      <c r="G1928" s="105"/>
      <c r="H1928" s="105"/>
      <c r="I1928" s="105"/>
      <c r="J1928" s="105"/>
      <c r="K1928" s="105"/>
      <c r="L1928" s="105"/>
      <c r="M1928" s="105"/>
      <c r="N1928" s="105"/>
      <c r="O1928" s="105"/>
      <c r="P1928" s="105"/>
      <c r="Q1928" s="105"/>
      <c r="R1928" s="105"/>
      <c r="S1928" s="105"/>
      <c r="T1928" s="105"/>
      <c r="U1928" s="105"/>
      <c r="V1928" s="105"/>
      <c r="W1928" s="105"/>
      <c r="X1928" s="105"/>
      <c r="Y1928" s="105"/>
      <c r="Z1928" s="106"/>
      <c r="AA1928" s="107">
        <v>9308</v>
      </c>
      <c r="AB1928" s="108"/>
      <c r="AC1928" s="108"/>
      <c r="AD1928" s="108"/>
      <c r="AE1928" s="108"/>
      <c r="AF1928" s="108"/>
      <c r="AG1928" s="108"/>
      <c r="AH1928" s="108"/>
      <c r="AI1928" s="109"/>
      <c r="AJ1928" s="107">
        <v>10008</v>
      </c>
      <c r="AK1928" s="108"/>
      <c r="AL1928" s="108"/>
      <c r="AM1928" s="108"/>
      <c r="AN1928" s="108"/>
      <c r="AO1928" s="108"/>
      <c r="AP1928" s="108"/>
      <c r="AQ1928" s="108"/>
      <c r="AR1928" s="109"/>
      <c r="AS1928" s="110"/>
      <c r="AT1928" s="111"/>
      <c r="AU1928" s="111"/>
      <c r="AV1928" s="111"/>
      <c r="AW1928" s="111"/>
      <c r="AX1928" s="112"/>
      <c r="AY1928" s="37"/>
      <c r="AZ1928" s="37"/>
      <c r="BA1928" s="37"/>
      <c r="BB1928" s="37"/>
      <c r="BC1928" s="37"/>
      <c r="BD1928" s="37"/>
      <c r="BE1928" s="37"/>
      <c r="BF1928" s="37"/>
      <c r="BG1928" s="37"/>
      <c r="BH1928" s="37"/>
      <c r="BI1928" s="37"/>
      <c r="BJ1928" s="37"/>
      <c r="BK1928" s="37"/>
      <c r="BL1928" s="37"/>
      <c r="BM1928" s="37"/>
      <c r="BN1928" s="37"/>
      <c r="BO1928" s="37"/>
      <c r="BP1928" s="37"/>
      <c r="BQ1928" s="37"/>
      <c r="BR1928" s="37"/>
      <c r="BS1928" s="37"/>
      <c r="BT1928" s="37"/>
      <c r="BU1928" s="37"/>
      <c r="BV1928" s="37"/>
      <c r="BW1928" s="37"/>
      <c r="BX1928" s="37"/>
      <c r="BY1928" s="37"/>
      <c r="BZ1928" s="37"/>
      <c r="CA1928" s="37"/>
      <c r="CB1928" s="37"/>
      <c r="CC1928" s="37"/>
      <c r="CD1928" s="37"/>
      <c r="CE1928" s="37"/>
      <c r="CF1928" s="37"/>
      <c r="CG1928" s="37"/>
      <c r="CH1928" s="37"/>
      <c r="CI1928" s="37"/>
      <c r="CJ1928" s="37"/>
      <c r="CK1928" s="37"/>
      <c r="CL1928" s="37"/>
      <c r="CM1928" s="37"/>
      <c r="CN1928" s="37"/>
      <c r="CO1928" s="37"/>
      <c r="CP1928" s="37"/>
      <c r="CQ1928" s="37"/>
      <c r="CR1928" s="37"/>
      <c r="CS1928" s="37"/>
      <c r="CT1928" s="37"/>
      <c r="CU1928" s="37"/>
      <c r="CV1928" s="37"/>
      <c r="CW1928" s="37"/>
      <c r="CX1928" s="37"/>
      <c r="CY1928" s="37"/>
      <c r="CZ1928" s="37"/>
      <c r="DA1928" s="37"/>
      <c r="DB1928" s="37"/>
      <c r="DC1928" s="37"/>
      <c r="DD1928" s="37"/>
      <c r="DE1928" s="37"/>
      <c r="DF1928" s="37"/>
      <c r="DG1928" s="37"/>
      <c r="DH1928" s="37"/>
      <c r="DI1928" s="37"/>
      <c r="DJ1928" s="37"/>
      <c r="DK1928" s="37"/>
      <c r="DL1928" s="37"/>
      <c r="DM1928" s="37"/>
      <c r="DN1928" s="37"/>
      <c r="DO1928" s="37"/>
      <c r="DP1928" s="37"/>
      <c r="DQ1928" s="37"/>
      <c r="DR1928" s="37"/>
      <c r="DS1928" s="37"/>
      <c r="DT1928" s="37"/>
      <c r="DU1928" s="37"/>
      <c r="DV1928" s="37"/>
      <c r="DW1928" s="37"/>
      <c r="DX1928" s="37"/>
      <c r="DY1928" s="37"/>
      <c r="DZ1928" s="37"/>
      <c r="EA1928" s="37"/>
      <c r="EB1928" s="37"/>
      <c r="EC1928" s="37"/>
      <c r="ED1928" s="37"/>
      <c r="EE1928" s="37"/>
      <c r="EF1928" s="37"/>
      <c r="EG1928" s="37"/>
      <c r="EH1928" s="37"/>
      <c r="EI1928" s="37"/>
      <c r="EJ1928" s="37"/>
      <c r="EK1928" s="37"/>
      <c r="EL1928" s="37"/>
      <c r="EM1928" s="37"/>
      <c r="EN1928" s="37"/>
      <c r="EO1928" s="37"/>
      <c r="EP1928" s="37"/>
      <c r="EQ1928" s="37"/>
      <c r="ER1928" s="37"/>
      <c r="ES1928" s="37"/>
      <c r="ET1928" s="37"/>
      <c r="EU1928" s="37"/>
      <c r="EV1928" s="37"/>
      <c r="EW1928" s="37"/>
      <c r="EX1928" s="37"/>
      <c r="EY1928" s="37"/>
      <c r="EZ1928" s="37"/>
      <c r="FA1928" s="37"/>
      <c r="FB1928" s="37"/>
      <c r="FC1928" s="37"/>
      <c r="FD1928" s="37"/>
      <c r="FE1928" s="37"/>
      <c r="FF1928" s="37"/>
      <c r="FG1928" s="37"/>
      <c r="FH1928" s="37"/>
      <c r="FI1928" s="37"/>
      <c r="FJ1928" s="37"/>
      <c r="FK1928" s="37"/>
      <c r="FL1928" s="37"/>
      <c r="FM1928" s="37"/>
      <c r="FN1928" s="37"/>
      <c r="FO1928" s="37"/>
      <c r="FP1928" s="37"/>
      <c r="FQ1928" s="37"/>
      <c r="FR1928" s="37"/>
      <c r="FS1928" s="37"/>
      <c r="FT1928" s="37"/>
      <c r="FU1928" s="37"/>
      <c r="FV1928" s="37"/>
      <c r="FW1928" s="37"/>
      <c r="FX1928" s="37"/>
      <c r="FY1928" s="37"/>
      <c r="FZ1928" s="37"/>
      <c r="GA1928" s="37"/>
      <c r="GB1928" s="37"/>
      <c r="GC1928" s="37"/>
      <c r="GD1928" s="37"/>
      <c r="GE1928" s="37"/>
      <c r="GF1928" s="37"/>
      <c r="GG1928" s="37"/>
      <c r="GH1928" s="37"/>
      <c r="GI1928" s="37"/>
      <c r="GJ1928" s="37"/>
      <c r="GK1928" s="37"/>
      <c r="GL1928" s="37"/>
      <c r="GM1928" s="37"/>
      <c r="GN1928" s="37"/>
      <c r="GO1928" s="37"/>
      <c r="GP1928" s="37"/>
      <c r="GQ1928" s="37"/>
      <c r="GR1928" s="37"/>
      <c r="GS1928" s="37"/>
      <c r="GT1928" s="37"/>
      <c r="GU1928" s="37"/>
      <c r="GV1928" s="37"/>
      <c r="GW1928" s="37"/>
      <c r="GX1928" s="37"/>
      <c r="GY1928" s="37"/>
      <c r="GZ1928" s="37"/>
      <c r="HA1928" s="37"/>
      <c r="HB1928" s="37"/>
      <c r="HC1928" s="37"/>
      <c r="HD1928" s="37"/>
      <c r="HE1928" s="37"/>
      <c r="HF1928" s="37"/>
      <c r="HG1928" s="37"/>
      <c r="HH1928" s="37"/>
      <c r="HI1928" s="37"/>
      <c r="HJ1928" s="37"/>
      <c r="HK1928" s="37"/>
      <c r="HL1928" s="37"/>
      <c r="HM1928" s="37"/>
      <c r="HN1928" s="37"/>
      <c r="HO1928" s="37"/>
      <c r="HP1928" s="37"/>
      <c r="HQ1928" s="37"/>
      <c r="HR1928" s="37"/>
      <c r="HS1928" s="37"/>
      <c r="HT1928" s="37"/>
      <c r="HU1928" s="37"/>
      <c r="HV1928" s="37"/>
      <c r="HW1928" s="37"/>
      <c r="HX1928" s="37"/>
      <c r="HY1928" s="37"/>
      <c r="HZ1928" s="37"/>
      <c r="IA1928" s="37"/>
      <c r="IB1928" s="37"/>
      <c r="IC1928" s="37"/>
      <c r="ID1928" s="37"/>
      <c r="IE1928" s="37"/>
      <c r="IF1928" s="37"/>
      <c r="IG1928" s="37"/>
      <c r="IH1928" s="37"/>
      <c r="II1928" s="37"/>
      <c r="IJ1928" s="37"/>
      <c r="IK1928" s="37"/>
      <c r="IL1928" s="37"/>
      <c r="IM1928" s="37"/>
      <c r="IN1928" s="37"/>
      <c r="IO1928" s="37"/>
      <c r="IP1928" s="37"/>
      <c r="IQ1928" s="37"/>
    </row>
    <row r="1929" spans="1:251" s="51" customFormat="1" ht="18.75" customHeight="1">
      <c r="A1929" s="43"/>
      <c r="B1929" s="60"/>
      <c r="C1929" s="104" t="s">
        <v>611</v>
      </c>
      <c r="D1929" s="105"/>
      <c r="E1929" s="105"/>
      <c r="F1929" s="105"/>
      <c r="G1929" s="105"/>
      <c r="H1929" s="105"/>
      <c r="I1929" s="105"/>
      <c r="J1929" s="105"/>
      <c r="K1929" s="105"/>
      <c r="L1929" s="105"/>
      <c r="M1929" s="105"/>
      <c r="N1929" s="105"/>
      <c r="O1929" s="105"/>
      <c r="P1929" s="105"/>
      <c r="Q1929" s="105"/>
      <c r="R1929" s="105"/>
      <c r="S1929" s="105"/>
      <c r="T1929" s="105"/>
      <c r="U1929" s="105"/>
      <c r="V1929" s="105"/>
      <c r="W1929" s="105"/>
      <c r="X1929" s="105"/>
      <c r="Y1929" s="105"/>
      <c r="Z1929" s="106"/>
      <c r="AA1929" s="107">
        <v>249</v>
      </c>
      <c r="AB1929" s="108"/>
      <c r="AC1929" s="108"/>
      <c r="AD1929" s="108"/>
      <c r="AE1929" s="108"/>
      <c r="AF1929" s="108"/>
      <c r="AG1929" s="108"/>
      <c r="AH1929" s="108"/>
      <c r="AI1929" s="109"/>
      <c r="AJ1929" s="107">
        <v>280</v>
      </c>
      <c r="AK1929" s="108"/>
      <c r="AL1929" s="108"/>
      <c r="AM1929" s="108"/>
      <c r="AN1929" s="108"/>
      <c r="AO1929" s="108"/>
      <c r="AP1929" s="108"/>
      <c r="AQ1929" s="108"/>
      <c r="AR1929" s="109"/>
      <c r="AS1929" s="110" t="s">
        <v>259</v>
      </c>
      <c r="AT1929" s="111"/>
      <c r="AU1929" s="111"/>
      <c r="AV1929" s="111"/>
      <c r="AW1929" s="111"/>
      <c r="AX1929" s="112"/>
      <c r="AY1929" s="37"/>
      <c r="AZ1929" s="37"/>
      <c r="BA1929" s="37"/>
      <c r="BB1929" s="37"/>
      <c r="BC1929" s="37"/>
      <c r="BD1929" s="37"/>
      <c r="BE1929" s="37"/>
      <c r="BF1929" s="37"/>
      <c r="BG1929" s="37"/>
      <c r="BH1929" s="37"/>
      <c r="BI1929" s="37"/>
      <c r="BJ1929" s="37"/>
      <c r="BK1929" s="37"/>
      <c r="BL1929" s="37"/>
      <c r="BM1929" s="37"/>
      <c r="BN1929" s="37"/>
      <c r="BO1929" s="37"/>
      <c r="BP1929" s="37"/>
      <c r="BQ1929" s="37"/>
      <c r="BR1929" s="37"/>
      <c r="BS1929" s="37"/>
      <c r="BT1929" s="37"/>
      <c r="BU1929" s="37"/>
      <c r="BV1929" s="37"/>
      <c r="BW1929" s="37"/>
      <c r="BX1929" s="37"/>
      <c r="BY1929" s="37"/>
      <c r="BZ1929" s="37"/>
      <c r="CA1929" s="37"/>
      <c r="CB1929" s="37"/>
      <c r="CC1929" s="37"/>
      <c r="CD1929" s="37"/>
      <c r="CE1929" s="37"/>
      <c r="CF1929" s="37"/>
      <c r="CG1929" s="37"/>
      <c r="CH1929" s="37"/>
      <c r="CI1929" s="37"/>
      <c r="CJ1929" s="37"/>
      <c r="CK1929" s="37"/>
      <c r="CL1929" s="37"/>
      <c r="CM1929" s="37"/>
      <c r="CN1929" s="37"/>
      <c r="CO1929" s="37"/>
      <c r="CP1929" s="37"/>
      <c r="CQ1929" s="37"/>
      <c r="CR1929" s="37"/>
      <c r="CS1929" s="37"/>
      <c r="CT1929" s="37"/>
      <c r="CU1929" s="37"/>
      <c r="CV1929" s="37"/>
      <c r="CW1929" s="37"/>
      <c r="CX1929" s="37"/>
      <c r="CY1929" s="37"/>
      <c r="CZ1929" s="37"/>
      <c r="DA1929" s="37"/>
      <c r="DB1929" s="37"/>
      <c r="DC1929" s="37"/>
      <c r="DD1929" s="37"/>
      <c r="DE1929" s="37"/>
      <c r="DF1929" s="37"/>
      <c r="DG1929" s="37"/>
      <c r="DH1929" s="37"/>
      <c r="DI1929" s="37"/>
      <c r="DJ1929" s="37"/>
      <c r="DK1929" s="37"/>
      <c r="DL1929" s="37"/>
      <c r="DM1929" s="37"/>
      <c r="DN1929" s="37"/>
      <c r="DO1929" s="37"/>
      <c r="DP1929" s="37"/>
      <c r="DQ1929" s="37"/>
      <c r="DR1929" s="37"/>
      <c r="DS1929" s="37"/>
      <c r="DT1929" s="37"/>
      <c r="DU1929" s="37"/>
      <c r="DV1929" s="37"/>
      <c r="DW1929" s="37"/>
      <c r="DX1929" s="37"/>
      <c r="DY1929" s="37"/>
      <c r="DZ1929" s="37"/>
      <c r="EA1929" s="37"/>
      <c r="EB1929" s="37"/>
      <c r="EC1929" s="37"/>
      <c r="ED1929" s="37"/>
      <c r="EE1929" s="37"/>
      <c r="EF1929" s="37"/>
      <c r="EG1929" s="37"/>
      <c r="EH1929" s="37"/>
      <c r="EI1929" s="37"/>
      <c r="EJ1929" s="37"/>
      <c r="EK1929" s="37"/>
      <c r="EL1929" s="37"/>
      <c r="EM1929" s="37"/>
      <c r="EN1929" s="37"/>
      <c r="EO1929" s="37"/>
      <c r="EP1929" s="37"/>
      <c r="EQ1929" s="37"/>
      <c r="ER1929" s="37"/>
      <c r="ES1929" s="37"/>
      <c r="ET1929" s="37"/>
      <c r="EU1929" s="37"/>
      <c r="EV1929" s="37"/>
      <c r="EW1929" s="37"/>
      <c r="EX1929" s="37"/>
      <c r="EY1929" s="37"/>
      <c r="EZ1929" s="37"/>
      <c r="FA1929" s="37"/>
      <c r="FB1929" s="37"/>
      <c r="FC1929" s="37"/>
      <c r="FD1929" s="37"/>
      <c r="FE1929" s="37"/>
      <c r="FF1929" s="37"/>
      <c r="FG1929" s="37"/>
      <c r="FH1929" s="37"/>
      <c r="FI1929" s="37"/>
      <c r="FJ1929" s="37"/>
      <c r="FK1929" s="37"/>
      <c r="FL1929" s="37"/>
      <c r="FM1929" s="37"/>
      <c r="FN1929" s="37"/>
      <c r="FO1929" s="37"/>
      <c r="FP1929" s="37"/>
      <c r="FQ1929" s="37"/>
      <c r="FR1929" s="37"/>
      <c r="FS1929" s="37"/>
      <c r="FT1929" s="37"/>
      <c r="FU1929" s="37"/>
      <c r="FV1929" s="37"/>
      <c r="FW1929" s="37"/>
      <c r="FX1929" s="37"/>
      <c r="FY1929" s="37"/>
      <c r="FZ1929" s="37"/>
      <c r="GA1929" s="37"/>
      <c r="GB1929" s="37"/>
      <c r="GC1929" s="37"/>
      <c r="GD1929" s="37"/>
      <c r="GE1929" s="37"/>
      <c r="GF1929" s="37"/>
      <c r="GG1929" s="37"/>
      <c r="GH1929" s="37"/>
      <c r="GI1929" s="37"/>
      <c r="GJ1929" s="37"/>
      <c r="GK1929" s="37"/>
      <c r="GL1929" s="37"/>
      <c r="GM1929" s="37"/>
      <c r="GN1929" s="37"/>
      <c r="GO1929" s="37"/>
      <c r="GP1929" s="37"/>
      <c r="GQ1929" s="37"/>
      <c r="GR1929" s="37"/>
      <c r="GS1929" s="37"/>
      <c r="GT1929" s="37"/>
      <c r="GU1929" s="37"/>
      <c r="GV1929" s="37"/>
      <c r="GW1929" s="37"/>
      <c r="GX1929" s="37"/>
      <c r="GY1929" s="37"/>
      <c r="GZ1929" s="37"/>
      <c r="HA1929" s="37"/>
      <c r="HB1929" s="37"/>
      <c r="HC1929" s="37"/>
      <c r="HD1929" s="37"/>
      <c r="HE1929" s="37"/>
      <c r="HF1929" s="37"/>
      <c r="HG1929" s="37"/>
      <c r="HH1929" s="37"/>
      <c r="HI1929" s="37"/>
      <c r="HJ1929" s="37"/>
      <c r="HK1929" s="37"/>
      <c r="HL1929" s="37"/>
      <c r="HM1929" s="37"/>
      <c r="HN1929" s="37"/>
      <c r="HO1929" s="37"/>
      <c r="HP1929" s="37"/>
      <c r="HQ1929" s="37"/>
      <c r="HR1929" s="37"/>
      <c r="HS1929" s="37"/>
      <c r="HT1929" s="37"/>
      <c r="HU1929" s="37"/>
      <c r="HV1929" s="37"/>
      <c r="HW1929" s="37"/>
      <c r="HX1929" s="37"/>
      <c r="HY1929" s="37"/>
      <c r="HZ1929" s="37"/>
      <c r="IA1929" s="37"/>
      <c r="IB1929" s="37"/>
      <c r="IC1929" s="37"/>
      <c r="ID1929" s="37"/>
      <c r="IE1929" s="37"/>
      <c r="IF1929" s="37"/>
      <c r="IG1929" s="37"/>
      <c r="IH1929" s="37"/>
      <c r="II1929" s="37"/>
      <c r="IJ1929" s="37"/>
      <c r="IK1929" s="37"/>
      <c r="IL1929" s="37"/>
      <c r="IM1929" s="37"/>
      <c r="IN1929" s="37"/>
      <c r="IO1929" s="37"/>
      <c r="IP1929" s="37"/>
      <c r="IQ1929" s="37"/>
    </row>
    <row r="1930" spans="1:251" s="51" customFormat="1" ht="18.75" customHeight="1">
      <c r="A1930" s="43"/>
      <c r="B1930" s="60"/>
      <c r="C1930" s="104" t="s">
        <v>612</v>
      </c>
      <c r="D1930" s="105"/>
      <c r="E1930" s="105"/>
      <c r="F1930" s="105"/>
      <c r="G1930" s="105"/>
      <c r="H1930" s="105"/>
      <c r="I1930" s="105"/>
      <c r="J1930" s="105"/>
      <c r="K1930" s="105"/>
      <c r="L1930" s="105"/>
      <c r="M1930" s="105"/>
      <c r="N1930" s="105"/>
      <c r="O1930" s="105"/>
      <c r="P1930" s="105"/>
      <c r="Q1930" s="105"/>
      <c r="R1930" s="105"/>
      <c r="S1930" s="105"/>
      <c r="T1930" s="105"/>
      <c r="U1930" s="105"/>
      <c r="V1930" s="105"/>
      <c r="W1930" s="105"/>
      <c r="X1930" s="105"/>
      <c r="Y1930" s="105"/>
      <c r="Z1930" s="106"/>
      <c r="AA1930" s="107">
        <v>2331</v>
      </c>
      <c r="AB1930" s="108"/>
      <c r="AC1930" s="108"/>
      <c r="AD1930" s="108"/>
      <c r="AE1930" s="108"/>
      <c r="AF1930" s="108"/>
      <c r="AG1930" s="108"/>
      <c r="AH1930" s="108"/>
      <c r="AI1930" s="109"/>
      <c r="AJ1930" s="107">
        <v>2331</v>
      </c>
      <c r="AK1930" s="108"/>
      <c r="AL1930" s="108"/>
      <c r="AM1930" s="108"/>
      <c r="AN1930" s="108"/>
      <c r="AO1930" s="108"/>
      <c r="AP1930" s="108"/>
      <c r="AQ1930" s="108"/>
      <c r="AR1930" s="109"/>
      <c r="AS1930" s="110"/>
      <c r="AT1930" s="111"/>
      <c r="AU1930" s="111"/>
      <c r="AV1930" s="111"/>
      <c r="AW1930" s="111"/>
      <c r="AX1930" s="112"/>
      <c r="AY1930" s="37"/>
      <c r="AZ1930" s="37"/>
      <c r="BA1930" s="37"/>
      <c r="BB1930" s="37"/>
      <c r="BC1930" s="37"/>
      <c r="BD1930" s="37"/>
      <c r="BE1930" s="37"/>
      <c r="BF1930" s="37"/>
      <c r="BG1930" s="37"/>
      <c r="BH1930" s="37"/>
      <c r="BI1930" s="37"/>
      <c r="BJ1930" s="37"/>
      <c r="BK1930" s="37"/>
      <c r="BL1930" s="37"/>
      <c r="BM1930" s="37"/>
      <c r="BN1930" s="37"/>
      <c r="BO1930" s="37"/>
      <c r="BP1930" s="37"/>
      <c r="BQ1930" s="37"/>
      <c r="BR1930" s="37"/>
      <c r="BS1930" s="37"/>
      <c r="BT1930" s="37"/>
      <c r="BU1930" s="37"/>
      <c r="BV1930" s="37"/>
      <c r="BW1930" s="37"/>
      <c r="BX1930" s="37"/>
      <c r="BY1930" s="37"/>
      <c r="BZ1930" s="37"/>
      <c r="CA1930" s="37"/>
      <c r="CB1930" s="37"/>
      <c r="CC1930" s="37"/>
      <c r="CD1930" s="37"/>
      <c r="CE1930" s="37"/>
      <c r="CF1930" s="37"/>
      <c r="CG1930" s="37"/>
      <c r="CH1930" s="37"/>
      <c r="CI1930" s="37"/>
      <c r="CJ1930" s="37"/>
      <c r="CK1930" s="37"/>
      <c r="CL1930" s="37"/>
      <c r="CM1930" s="37"/>
      <c r="CN1930" s="37"/>
      <c r="CO1930" s="37"/>
      <c r="CP1930" s="37"/>
      <c r="CQ1930" s="37"/>
      <c r="CR1930" s="37"/>
      <c r="CS1930" s="37"/>
      <c r="CT1930" s="37"/>
      <c r="CU1930" s="37"/>
      <c r="CV1930" s="37"/>
      <c r="CW1930" s="37"/>
      <c r="CX1930" s="37"/>
      <c r="CY1930" s="37"/>
      <c r="CZ1930" s="37"/>
      <c r="DA1930" s="37"/>
      <c r="DB1930" s="37"/>
      <c r="DC1930" s="37"/>
      <c r="DD1930" s="37"/>
      <c r="DE1930" s="37"/>
      <c r="DF1930" s="37"/>
      <c r="DG1930" s="37"/>
      <c r="DH1930" s="37"/>
      <c r="DI1930" s="37"/>
      <c r="DJ1930" s="37"/>
      <c r="DK1930" s="37"/>
      <c r="DL1930" s="37"/>
      <c r="DM1930" s="37"/>
      <c r="DN1930" s="37"/>
      <c r="DO1930" s="37"/>
      <c r="DP1930" s="37"/>
      <c r="DQ1930" s="37"/>
      <c r="DR1930" s="37"/>
      <c r="DS1930" s="37"/>
      <c r="DT1930" s="37"/>
      <c r="DU1930" s="37"/>
      <c r="DV1930" s="37"/>
      <c r="DW1930" s="37"/>
      <c r="DX1930" s="37"/>
      <c r="DY1930" s="37"/>
      <c r="DZ1930" s="37"/>
      <c r="EA1930" s="37"/>
      <c r="EB1930" s="37"/>
      <c r="EC1930" s="37"/>
      <c r="ED1930" s="37"/>
      <c r="EE1930" s="37"/>
      <c r="EF1930" s="37"/>
      <c r="EG1930" s="37"/>
      <c r="EH1930" s="37"/>
      <c r="EI1930" s="37"/>
      <c r="EJ1930" s="37"/>
      <c r="EK1930" s="37"/>
      <c r="EL1930" s="37"/>
      <c r="EM1930" s="37"/>
      <c r="EN1930" s="37"/>
      <c r="EO1930" s="37"/>
      <c r="EP1930" s="37"/>
      <c r="EQ1930" s="37"/>
      <c r="ER1930" s="37"/>
      <c r="ES1930" s="37"/>
      <c r="ET1930" s="37"/>
      <c r="EU1930" s="37"/>
      <c r="EV1930" s="37"/>
      <c r="EW1930" s="37"/>
      <c r="EX1930" s="37"/>
      <c r="EY1930" s="37"/>
      <c r="EZ1930" s="37"/>
      <c r="FA1930" s="37"/>
      <c r="FB1930" s="37"/>
      <c r="FC1930" s="37"/>
      <c r="FD1930" s="37"/>
      <c r="FE1930" s="37"/>
      <c r="FF1930" s="37"/>
      <c r="FG1930" s="37"/>
      <c r="FH1930" s="37"/>
      <c r="FI1930" s="37"/>
      <c r="FJ1930" s="37"/>
      <c r="FK1930" s="37"/>
      <c r="FL1930" s="37"/>
      <c r="FM1930" s="37"/>
      <c r="FN1930" s="37"/>
      <c r="FO1930" s="37"/>
      <c r="FP1930" s="37"/>
      <c r="FQ1930" s="37"/>
      <c r="FR1930" s="37"/>
      <c r="FS1930" s="37"/>
      <c r="FT1930" s="37"/>
      <c r="FU1930" s="37"/>
      <c r="FV1930" s="37"/>
      <c r="FW1930" s="37"/>
      <c r="FX1930" s="37"/>
      <c r="FY1930" s="37"/>
      <c r="FZ1930" s="37"/>
      <c r="GA1930" s="37"/>
      <c r="GB1930" s="37"/>
      <c r="GC1930" s="37"/>
      <c r="GD1930" s="37"/>
      <c r="GE1930" s="37"/>
      <c r="GF1930" s="37"/>
      <c r="GG1930" s="37"/>
      <c r="GH1930" s="37"/>
      <c r="GI1930" s="37"/>
      <c r="GJ1930" s="37"/>
      <c r="GK1930" s="37"/>
      <c r="GL1930" s="37"/>
      <c r="GM1930" s="37"/>
      <c r="GN1930" s="37"/>
      <c r="GO1930" s="37"/>
      <c r="GP1930" s="37"/>
      <c r="GQ1930" s="37"/>
      <c r="GR1930" s="37"/>
      <c r="GS1930" s="37"/>
      <c r="GT1930" s="37"/>
      <c r="GU1930" s="37"/>
      <c r="GV1930" s="37"/>
      <c r="GW1930" s="37"/>
      <c r="GX1930" s="37"/>
      <c r="GY1930" s="37"/>
      <c r="GZ1930" s="37"/>
      <c r="HA1930" s="37"/>
      <c r="HB1930" s="37"/>
      <c r="HC1930" s="37"/>
      <c r="HD1930" s="37"/>
      <c r="HE1930" s="37"/>
      <c r="HF1930" s="37"/>
      <c r="HG1930" s="37"/>
      <c r="HH1930" s="37"/>
      <c r="HI1930" s="37"/>
      <c r="HJ1930" s="37"/>
      <c r="HK1930" s="37"/>
      <c r="HL1930" s="37"/>
      <c r="HM1930" s="37"/>
      <c r="HN1930" s="37"/>
      <c r="HO1930" s="37"/>
      <c r="HP1930" s="37"/>
      <c r="HQ1930" s="37"/>
      <c r="HR1930" s="37"/>
      <c r="HS1930" s="37"/>
      <c r="HT1930" s="37"/>
      <c r="HU1930" s="37"/>
      <c r="HV1930" s="37"/>
      <c r="HW1930" s="37"/>
      <c r="HX1930" s="37"/>
      <c r="HY1930" s="37"/>
      <c r="HZ1930" s="37"/>
      <c r="IA1930" s="37"/>
      <c r="IB1930" s="37"/>
      <c r="IC1930" s="37"/>
      <c r="ID1930" s="37"/>
      <c r="IE1930" s="37"/>
      <c r="IF1930" s="37"/>
      <c r="IG1930" s="37"/>
      <c r="IH1930" s="37"/>
      <c r="II1930" s="37"/>
      <c r="IJ1930" s="37"/>
      <c r="IK1930" s="37"/>
      <c r="IL1930" s="37"/>
      <c r="IM1930" s="37"/>
      <c r="IN1930" s="37"/>
      <c r="IO1930" s="37"/>
      <c r="IP1930" s="37"/>
      <c r="IQ1930" s="37"/>
    </row>
    <row r="1931" spans="1:251" s="51" customFormat="1" ht="18.75" customHeight="1">
      <c r="A1931" s="43"/>
      <c r="B1931" s="60"/>
      <c r="C1931" s="104" t="s">
        <v>613</v>
      </c>
      <c r="D1931" s="105"/>
      <c r="E1931" s="105"/>
      <c r="F1931" s="105"/>
      <c r="G1931" s="105"/>
      <c r="H1931" s="105"/>
      <c r="I1931" s="105"/>
      <c r="J1931" s="105"/>
      <c r="K1931" s="105"/>
      <c r="L1931" s="105"/>
      <c r="M1931" s="105"/>
      <c r="N1931" s="105"/>
      <c r="O1931" s="105"/>
      <c r="P1931" s="105"/>
      <c r="Q1931" s="105"/>
      <c r="R1931" s="105"/>
      <c r="S1931" s="105"/>
      <c r="T1931" s="105"/>
      <c r="U1931" s="105"/>
      <c r="V1931" s="105"/>
      <c r="W1931" s="105"/>
      <c r="X1931" s="105"/>
      <c r="Y1931" s="105"/>
      <c r="Z1931" s="106"/>
      <c r="AA1931" s="107">
        <v>974</v>
      </c>
      <c r="AB1931" s="108"/>
      <c r="AC1931" s="108"/>
      <c r="AD1931" s="108"/>
      <c r="AE1931" s="108"/>
      <c r="AF1931" s="108"/>
      <c r="AG1931" s="108"/>
      <c r="AH1931" s="108"/>
      <c r="AI1931" s="109"/>
      <c r="AJ1931" s="107">
        <v>1200</v>
      </c>
      <c r="AK1931" s="108"/>
      <c r="AL1931" s="108"/>
      <c r="AM1931" s="108"/>
      <c r="AN1931" s="108"/>
      <c r="AO1931" s="108"/>
      <c r="AP1931" s="108"/>
      <c r="AQ1931" s="108"/>
      <c r="AR1931" s="109"/>
      <c r="AS1931" s="110"/>
      <c r="AT1931" s="111"/>
      <c r="AU1931" s="111"/>
      <c r="AV1931" s="111"/>
      <c r="AW1931" s="111"/>
      <c r="AX1931" s="112"/>
      <c r="AY1931" s="37"/>
      <c r="AZ1931" s="37"/>
      <c r="BA1931" s="37"/>
      <c r="BB1931" s="37"/>
      <c r="BC1931" s="37"/>
      <c r="BD1931" s="37"/>
      <c r="BE1931" s="37"/>
      <c r="BF1931" s="37"/>
      <c r="BG1931" s="37"/>
      <c r="BH1931" s="37"/>
      <c r="BI1931" s="37"/>
      <c r="BJ1931" s="37"/>
      <c r="BK1931" s="37"/>
      <c r="BL1931" s="37"/>
      <c r="BM1931" s="37"/>
      <c r="BN1931" s="37"/>
      <c r="BO1931" s="37"/>
      <c r="BP1931" s="37"/>
      <c r="BQ1931" s="37"/>
      <c r="BR1931" s="37"/>
      <c r="BS1931" s="37"/>
      <c r="BT1931" s="37"/>
      <c r="BU1931" s="37"/>
      <c r="BV1931" s="37"/>
      <c r="BW1931" s="37"/>
      <c r="BX1931" s="37"/>
      <c r="BY1931" s="37"/>
      <c r="BZ1931" s="37"/>
      <c r="CA1931" s="37"/>
      <c r="CB1931" s="37"/>
      <c r="CC1931" s="37"/>
      <c r="CD1931" s="37"/>
      <c r="CE1931" s="37"/>
      <c r="CF1931" s="37"/>
      <c r="CG1931" s="37"/>
      <c r="CH1931" s="37"/>
      <c r="CI1931" s="37"/>
      <c r="CJ1931" s="37"/>
      <c r="CK1931" s="37"/>
      <c r="CL1931" s="37"/>
      <c r="CM1931" s="37"/>
      <c r="CN1931" s="37"/>
      <c r="CO1931" s="37"/>
      <c r="CP1931" s="37"/>
      <c r="CQ1931" s="37"/>
      <c r="CR1931" s="37"/>
      <c r="CS1931" s="37"/>
      <c r="CT1931" s="37"/>
      <c r="CU1931" s="37"/>
      <c r="CV1931" s="37"/>
      <c r="CW1931" s="37"/>
      <c r="CX1931" s="37"/>
      <c r="CY1931" s="37"/>
      <c r="CZ1931" s="37"/>
      <c r="DA1931" s="37"/>
      <c r="DB1931" s="37"/>
      <c r="DC1931" s="37"/>
      <c r="DD1931" s="37"/>
      <c r="DE1931" s="37"/>
      <c r="DF1931" s="37"/>
      <c r="DG1931" s="37"/>
      <c r="DH1931" s="37"/>
      <c r="DI1931" s="37"/>
      <c r="DJ1931" s="37"/>
      <c r="DK1931" s="37"/>
      <c r="DL1931" s="37"/>
      <c r="DM1931" s="37"/>
      <c r="DN1931" s="37"/>
      <c r="DO1931" s="37"/>
      <c r="DP1931" s="37"/>
      <c r="DQ1931" s="37"/>
      <c r="DR1931" s="37"/>
      <c r="DS1931" s="37"/>
      <c r="DT1931" s="37"/>
      <c r="DU1931" s="37"/>
      <c r="DV1931" s="37"/>
      <c r="DW1931" s="37"/>
      <c r="DX1931" s="37"/>
      <c r="DY1931" s="37"/>
      <c r="DZ1931" s="37"/>
      <c r="EA1931" s="37"/>
      <c r="EB1931" s="37"/>
      <c r="EC1931" s="37"/>
      <c r="ED1931" s="37"/>
      <c r="EE1931" s="37"/>
      <c r="EF1931" s="37"/>
      <c r="EG1931" s="37"/>
      <c r="EH1931" s="37"/>
      <c r="EI1931" s="37"/>
      <c r="EJ1931" s="37"/>
      <c r="EK1931" s="37"/>
      <c r="EL1931" s="37"/>
      <c r="EM1931" s="37"/>
      <c r="EN1931" s="37"/>
      <c r="EO1931" s="37"/>
      <c r="EP1931" s="37"/>
      <c r="EQ1931" s="37"/>
      <c r="ER1931" s="37"/>
      <c r="ES1931" s="37"/>
      <c r="ET1931" s="37"/>
      <c r="EU1931" s="37"/>
      <c r="EV1931" s="37"/>
      <c r="EW1931" s="37"/>
      <c r="EX1931" s="37"/>
      <c r="EY1931" s="37"/>
      <c r="EZ1931" s="37"/>
      <c r="FA1931" s="37"/>
      <c r="FB1931" s="37"/>
      <c r="FC1931" s="37"/>
      <c r="FD1931" s="37"/>
      <c r="FE1931" s="37"/>
      <c r="FF1931" s="37"/>
      <c r="FG1931" s="37"/>
      <c r="FH1931" s="37"/>
      <c r="FI1931" s="37"/>
      <c r="FJ1931" s="37"/>
      <c r="FK1931" s="37"/>
      <c r="FL1931" s="37"/>
      <c r="FM1931" s="37"/>
      <c r="FN1931" s="37"/>
      <c r="FO1931" s="37"/>
      <c r="FP1931" s="37"/>
      <c r="FQ1931" s="37"/>
      <c r="FR1931" s="37"/>
      <c r="FS1931" s="37"/>
      <c r="FT1931" s="37"/>
      <c r="FU1931" s="37"/>
      <c r="FV1931" s="37"/>
      <c r="FW1931" s="37"/>
      <c r="FX1931" s="37"/>
      <c r="FY1931" s="37"/>
      <c r="FZ1931" s="37"/>
      <c r="GA1931" s="37"/>
      <c r="GB1931" s="37"/>
      <c r="GC1931" s="37"/>
      <c r="GD1931" s="37"/>
      <c r="GE1931" s="37"/>
      <c r="GF1931" s="37"/>
      <c r="GG1931" s="37"/>
      <c r="GH1931" s="37"/>
      <c r="GI1931" s="37"/>
      <c r="GJ1931" s="37"/>
      <c r="GK1931" s="37"/>
      <c r="GL1931" s="37"/>
      <c r="GM1931" s="37"/>
      <c r="GN1931" s="37"/>
      <c r="GO1931" s="37"/>
      <c r="GP1931" s="37"/>
      <c r="GQ1931" s="37"/>
      <c r="GR1931" s="37"/>
      <c r="GS1931" s="37"/>
      <c r="GT1931" s="37"/>
      <c r="GU1931" s="37"/>
      <c r="GV1931" s="37"/>
      <c r="GW1931" s="37"/>
      <c r="GX1931" s="37"/>
      <c r="GY1931" s="37"/>
      <c r="GZ1931" s="37"/>
      <c r="HA1931" s="37"/>
      <c r="HB1931" s="37"/>
      <c r="HC1931" s="37"/>
      <c r="HD1931" s="37"/>
      <c r="HE1931" s="37"/>
      <c r="HF1931" s="37"/>
      <c r="HG1931" s="37"/>
      <c r="HH1931" s="37"/>
      <c r="HI1931" s="37"/>
      <c r="HJ1931" s="37"/>
      <c r="HK1931" s="37"/>
      <c r="HL1931" s="37"/>
      <c r="HM1931" s="37"/>
      <c r="HN1931" s="37"/>
      <c r="HO1931" s="37"/>
      <c r="HP1931" s="37"/>
      <c r="HQ1931" s="37"/>
      <c r="HR1931" s="37"/>
      <c r="HS1931" s="37"/>
      <c r="HT1931" s="37"/>
      <c r="HU1931" s="37"/>
      <c r="HV1931" s="37"/>
      <c r="HW1931" s="37"/>
      <c r="HX1931" s="37"/>
      <c r="HY1931" s="37"/>
      <c r="HZ1931" s="37"/>
      <c r="IA1931" s="37"/>
      <c r="IB1931" s="37"/>
      <c r="IC1931" s="37"/>
      <c r="ID1931" s="37"/>
      <c r="IE1931" s="37"/>
      <c r="IF1931" s="37"/>
      <c r="IG1931" s="37"/>
      <c r="IH1931" s="37"/>
      <c r="II1931" s="37"/>
      <c r="IJ1931" s="37"/>
      <c r="IK1931" s="37"/>
      <c r="IL1931" s="37"/>
      <c r="IM1931" s="37"/>
      <c r="IN1931" s="37"/>
      <c r="IO1931" s="37"/>
      <c r="IP1931" s="37"/>
      <c r="IQ1931" s="37"/>
    </row>
    <row r="1932" spans="1:251" s="51" customFormat="1" ht="18.75" customHeight="1">
      <c r="A1932" s="43"/>
      <c r="B1932" s="60"/>
      <c r="C1932" s="104" t="s">
        <v>614</v>
      </c>
      <c r="D1932" s="105"/>
      <c r="E1932" s="105"/>
      <c r="F1932" s="105"/>
      <c r="G1932" s="105"/>
      <c r="H1932" s="105"/>
      <c r="I1932" s="105"/>
      <c r="J1932" s="105"/>
      <c r="K1932" s="105"/>
      <c r="L1932" s="105"/>
      <c r="M1932" s="105"/>
      <c r="N1932" s="105"/>
      <c r="O1932" s="105"/>
      <c r="P1932" s="105"/>
      <c r="Q1932" s="105"/>
      <c r="R1932" s="105"/>
      <c r="S1932" s="105"/>
      <c r="T1932" s="105"/>
      <c r="U1932" s="105"/>
      <c r="V1932" s="105"/>
      <c r="W1932" s="105"/>
      <c r="X1932" s="105"/>
      <c r="Y1932" s="105"/>
      <c r="Z1932" s="106"/>
      <c r="AA1932" s="107">
        <v>520</v>
      </c>
      <c r="AB1932" s="108"/>
      <c r="AC1932" s="108"/>
      <c r="AD1932" s="108"/>
      <c r="AE1932" s="108"/>
      <c r="AF1932" s="108"/>
      <c r="AG1932" s="108"/>
      <c r="AH1932" s="108"/>
      <c r="AI1932" s="109"/>
      <c r="AJ1932" s="107">
        <v>519</v>
      </c>
      <c r="AK1932" s="108"/>
      <c r="AL1932" s="108"/>
      <c r="AM1932" s="108"/>
      <c r="AN1932" s="108"/>
      <c r="AO1932" s="108"/>
      <c r="AP1932" s="108"/>
      <c r="AQ1932" s="108"/>
      <c r="AR1932" s="109"/>
      <c r="AS1932" s="110"/>
      <c r="AT1932" s="111"/>
      <c r="AU1932" s="111"/>
      <c r="AV1932" s="111"/>
      <c r="AW1932" s="111"/>
      <c r="AX1932" s="112"/>
      <c r="AY1932" s="37"/>
      <c r="AZ1932" s="37"/>
      <c r="BA1932" s="37"/>
      <c r="BB1932" s="37"/>
      <c r="BC1932" s="37"/>
      <c r="BD1932" s="37"/>
      <c r="BE1932" s="37"/>
      <c r="BF1932" s="37"/>
      <c r="BG1932" s="37"/>
      <c r="BH1932" s="37"/>
      <c r="BI1932" s="37"/>
      <c r="BJ1932" s="37"/>
      <c r="BK1932" s="37"/>
      <c r="BL1932" s="37"/>
      <c r="BM1932" s="37"/>
      <c r="BN1932" s="37"/>
      <c r="BO1932" s="37"/>
      <c r="BP1932" s="37"/>
      <c r="BQ1932" s="37"/>
      <c r="BR1932" s="37"/>
      <c r="BS1932" s="37"/>
      <c r="BT1932" s="37"/>
      <c r="BU1932" s="37"/>
      <c r="BV1932" s="37"/>
      <c r="BW1932" s="37"/>
      <c r="BX1932" s="37"/>
      <c r="BY1932" s="37"/>
      <c r="BZ1932" s="37"/>
      <c r="CA1932" s="37"/>
      <c r="CB1932" s="37"/>
      <c r="CC1932" s="37"/>
      <c r="CD1932" s="37"/>
      <c r="CE1932" s="37"/>
      <c r="CF1932" s="37"/>
      <c r="CG1932" s="37"/>
      <c r="CH1932" s="37"/>
      <c r="CI1932" s="37"/>
      <c r="CJ1932" s="37"/>
      <c r="CK1932" s="37"/>
      <c r="CL1932" s="37"/>
      <c r="CM1932" s="37"/>
      <c r="CN1932" s="37"/>
      <c r="CO1932" s="37"/>
      <c r="CP1932" s="37"/>
      <c r="CQ1932" s="37"/>
      <c r="CR1932" s="37"/>
      <c r="CS1932" s="37"/>
      <c r="CT1932" s="37"/>
      <c r="CU1932" s="37"/>
      <c r="CV1932" s="37"/>
      <c r="CW1932" s="37"/>
      <c r="CX1932" s="37"/>
      <c r="CY1932" s="37"/>
      <c r="CZ1932" s="37"/>
      <c r="DA1932" s="37"/>
      <c r="DB1932" s="37"/>
      <c r="DC1932" s="37"/>
      <c r="DD1932" s="37"/>
      <c r="DE1932" s="37"/>
      <c r="DF1932" s="37"/>
      <c r="DG1932" s="37"/>
      <c r="DH1932" s="37"/>
      <c r="DI1932" s="37"/>
      <c r="DJ1932" s="37"/>
      <c r="DK1932" s="37"/>
      <c r="DL1932" s="37"/>
      <c r="DM1932" s="37"/>
      <c r="DN1932" s="37"/>
      <c r="DO1932" s="37"/>
      <c r="DP1932" s="37"/>
      <c r="DQ1932" s="37"/>
      <c r="DR1932" s="37"/>
      <c r="DS1932" s="37"/>
      <c r="DT1932" s="37"/>
      <c r="DU1932" s="37"/>
      <c r="DV1932" s="37"/>
      <c r="DW1932" s="37"/>
      <c r="DX1932" s="37"/>
      <c r="DY1932" s="37"/>
      <c r="DZ1932" s="37"/>
      <c r="EA1932" s="37"/>
      <c r="EB1932" s="37"/>
      <c r="EC1932" s="37"/>
      <c r="ED1932" s="37"/>
      <c r="EE1932" s="37"/>
      <c r="EF1932" s="37"/>
      <c r="EG1932" s="37"/>
      <c r="EH1932" s="37"/>
      <c r="EI1932" s="37"/>
      <c r="EJ1932" s="37"/>
      <c r="EK1932" s="37"/>
      <c r="EL1932" s="37"/>
      <c r="EM1932" s="37"/>
      <c r="EN1932" s="37"/>
      <c r="EO1932" s="37"/>
      <c r="EP1932" s="37"/>
      <c r="EQ1932" s="37"/>
      <c r="ER1932" s="37"/>
      <c r="ES1932" s="37"/>
      <c r="ET1932" s="37"/>
      <c r="EU1932" s="37"/>
      <c r="EV1932" s="37"/>
      <c r="EW1932" s="37"/>
      <c r="EX1932" s="37"/>
      <c r="EY1932" s="37"/>
      <c r="EZ1932" s="37"/>
      <c r="FA1932" s="37"/>
      <c r="FB1932" s="37"/>
      <c r="FC1932" s="37"/>
      <c r="FD1932" s="37"/>
      <c r="FE1932" s="37"/>
      <c r="FF1932" s="37"/>
      <c r="FG1932" s="37"/>
      <c r="FH1932" s="37"/>
      <c r="FI1932" s="37"/>
      <c r="FJ1932" s="37"/>
      <c r="FK1932" s="37"/>
      <c r="FL1932" s="37"/>
      <c r="FM1932" s="37"/>
      <c r="FN1932" s="37"/>
      <c r="FO1932" s="37"/>
      <c r="FP1932" s="37"/>
      <c r="FQ1932" s="37"/>
      <c r="FR1932" s="37"/>
      <c r="FS1932" s="37"/>
      <c r="FT1932" s="37"/>
      <c r="FU1932" s="37"/>
      <c r="FV1932" s="37"/>
      <c r="FW1932" s="37"/>
      <c r="FX1932" s="37"/>
      <c r="FY1932" s="37"/>
      <c r="FZ1932" s="37"/>
      <c r="GA1932" s="37"/>
      <c r="GB1932" s="37"/>
      <c r="GC1932" s="37"/>
      <c r="GD1932" s="37"/>
      <c r="GE1932" s="37"/>
      <c r="GF1932" s="37"/>
      <c r="GG1932" s="37"/>
      <c r="GH1932" s="37"/>
      <c r="GI1932" s="37"/>
      <c r="GJ1932" s="37"/>
      <c r="GK1932" s="37"/>
      <c r="GL1932" s="37"/>
      <c r="GM1932" s="37"/>
      <c r="GN1932" s="37"/>
      <c r="GO1932" s="37"/>
      <c r="GP1932" s="37"/>
      <c r="GQ1932" s="37"/>
      <c r="GR1932" s="37"/>
      <c r="GS1932" s="37"/>
      <c r="GT1932" s="37"/>
      <c r="GU1932" s="37"/>
      <c r="GV1932" s="37"/>
      <c r="GW1932" s="37"/>
      <c r="GX1932" s="37"/>
      <c r="GY1932" s="37"/>
      <c r="GZ1932" s="37"/>
      <c r="HA1932" s="37"/>
      <c r="HB1932" s="37"/>
      <c r="HC1932" s="37"/>
      <c r="HD1932" s="37"/>
      <c r="HE1932" s="37"/>
      <c r="HF1932" s="37"/>
      <c r="HG1932" s="37"/>
      <c r="HH1932" s="37"/>
      <c r="HI1932" s="37"/>
      <c r="HJ1932" s="37"/>
      <c r="HK1932" s="37"/>
      <c r="HL1932" s="37"/>
      <c r="HM1932" s="37"/>
      <c r="HN1932" s="37"/>
      <c r="HO1932" s="37"/>
      <c r="HP1932" s="37"/>
      <c r="HQ1932" s="37"/>
      <c r="HR1932" s="37"/>
      <c r="HS1932" s="37"/>
      <c r="HT1932" s="37"/>
      <c r="HU1932" s="37"/>
      <c r="HV1932" s="37"/>
      <c r="HW1932" s="37"/>
      <c r="HX1932" s="37"/>
      <c r="HY1932" s="37"/>
      <c r="HZ1932" s="37"/>
      <c r="IA1932" s="37"/>
      <c r="IB1932" s="37"/>
      <c r="IC1932" s="37"/>
      <c r="ID1932" s="37"/>
      <c r="IE1932" s="37"/>
      <c r="IF1932" s="37"/>
      <c r="IG1932" s="37"/>
      <c r="IH1932" s="37"/>
      <c r="II1932" s="37"/>
      <c r="IJ1932" s="37"/>
      <c r="IK1932" s="37"/>
      <c r="IL1932" s="37"/>
      <c r="IM1932" s="37"/>
      <c r="IN1932" s="37"/>
      <c r="IO1932" s="37"/>
      <c r="IP1932" s="37"/>
      <c r="IQ1932" s="37"/>
    </row>
    <row r="1933" spans="1:251" s="51" customFormat="1" ht="18.75" customHeight="1">
      <c r="A1933" s="43"/>
      <c r="B1933" s="60"/>
      <c r="C1933" s="104" t="s">
        <v>571</v>
      </c>
      <c r="D1933" s="105"/>
      <c r="E1933" s="105"/>
      <c r="F1933" s="105"/>
      <c r="G1933" s="105"/>
      <c r="H1933" s="105"/>
      <c r="I1933" s="105"/>
      <c r="J1933" s="105"/>
      <c r="K1933" s="105"/>
      <c r="L1933" s="105"/>
      <c r="M1933" s="105"/>
      <c r="N1933" s="105"/>
      <c r="O1933" s="105"/>
      <c r="P1933" s="105"/>
      <c r="Q1933" s="105"/>
      <c r="R1933" s="105"/>
      <c r="S1933" s="105"/>
      <c r="T1933" s="105"/>
      <c r="U1933" s="105"/>
      <c r="V1933" s="105"/>
      <c r="W1933" s="105"/>
      <c r="X1933" s="105"/>
      <c r="Y1933" s="105"/>
      <c r="Z1933" s="106"/>
      <c r="AA1933" s="107">
        <v>106</v>
      </c>
      <c r="AB1933" s="108"/>
      <c r="AC1933" s="108"/>
      <c r="AD1933" s="108"/>
      <c r="AE1933" s="108"/>
      <c r="AF1933" s="108"/>
      <c r="AG1933" s="108"/>
      <c r="AH1933" s="108"/>
      <c r="AI1933" s="109"/>
      <c r="AJ1933" s="107">
        <v>458</v>
      </c>
      <c r="AK1933" s="108"/>
      <c r="AL1933" s="108"/>
      <c r="AM1933" s="108"/>
      <c r="AN1933" s="108"/>
      <c r="AO1933" s="108"/>
      <c r="AP1933" s="108"/>
      <c r="AQ1933" s="108"/>
      <c r="AR1933" s="109"/>
      <c r="AS1933" s="110"/>
      <c r="AT1933" s="111"/>
      <c r="AU1933" s="111"/>
      <c r="AV1933" s="111"/>
      <c r="AW1933" s="111"/>
      <c r="AX1933" s="112"/>
      <c r="AY1933" s="37"/>
      <c r="AZ1933" s="37"/>
      <c r="BA1933" s="37"/>
      <c r="BB1933" s="37"/>
      <c r="BC1933" s="37"/>
      <c r="BD1933" s="37"/>
      <c r="BE1933" s="37"/>
      <c r="BF1933" s="37"/>
      <c r="BG1933" s="37"/>
      <c r="BH1933" s="37"/>
      <c r="BI1933" s="37"/>
      <c r="BJ1933" s="37"/>
      <c r="BK1933" s="37"/>
      <c r="BL1933" s="37"/>
      <c r="BM1933" s="37"/>
      <c r="BN1933" s="37"/>
      <c r="BO1933" s="37"/>
      <c r="BP1933" s="37"/>
      <c r="BQ1933" s="37"/>
      <c r="BR1933" s="37"/>
      <c r="BS1933" s="37"/>
      <c r="BT1933" s="37"/>
      <c r="BU1933" s="37"/>
      <c r="BV1933" s="37"/>
      <c r="BW1933" s="37"/>
      <c r="BX1933" s="37"/>
      <c r="BY1933" s="37"/>
      <c r="BZ1933" s="37"/>
      <c r="CA1933" s="37"/>
      <c r="CB1933" s="37"/>
      <c r="CC1933" s="37"/>
      <c r="CD1933" s="37"/>
      <c r="CE1933" s="37"/>
      <c r="CF1933" s="37"/>
      <c r="CG1933" s="37"/>
      <c r="CH1933" s="37"/>
      <c r="CI1933" s="37"/>
      <c r="CJ1933" s="37"/>
      <c r="CK1933" s="37"/>
      <c r="CL1933" s="37"/>
      <c r="CM1933" s="37"/>
      <c r="CN1933" s="37"/>
      <c r="CO1933" s="37"/>
      <c r="CP1933" s="37"/>
      <c r="CQ1933" s="37"/>
      <c r="CR1933" s="37"/>
      <c r="CS1933" s="37"/>
      <c r="CT1933" s="37"/>
      <c r="CU1933" s="37"/>
      <c r="CV1933" s="37"/>
      <c r="CW1933" s="37"/>
      <c r="CX1933" s="37"/>
      <c r="CY1933" s="37"/>
      <c r="CZ1933" s="37"/>
      <c r="DA1933" s="37"/>
      <c r="DB1933" s="37"/>
      <c r="DC1933" s="37"/>
      <c r="DD1933" s="37"/>
      <c r="DE1933" s="37"/>
      <c r="DF1933" s="37"/>
      <c r="DG1933" s="37"/>
      <c r="DH1933" s="37"/>
      <c r="DI1933" s="37"/>
      <c r="DJ1933" s="37"/>
      <c r="DK1933" s="37"/>
      <c r="DL1933" s="37"/>
      <c r="DM1933" s="37"/>
      <c r="DN1933" s="37"/>
      <c r="DO1933" s="37"/>
      <c r="DP1933" s="37"/>
      <c r="DQ1933" s="37"/>
      <c r="DR1933" s="37"/>
      <c r="DS1933" s="37"/>
      <c r="DT1933" s="37"/>
      <c r="DU1933" s="37"/>
      <c r="DV1933" s="37"/>
      <c r="DW1933" s="37"/>
      <c r="DX1933" s="37"/>
      <c r="DY1933" s="37"/>
      <c r="DZ1933" s="37"/>
      <c r="EA1933" s="37"/>
      <c r="EB1933" s="37"/>
      <c r="EC1933" s="37"/>
      <c r="ED1933" s="37"/>
      <c r="EE1933" s="37"/>
      <c r="EF1933" s="37"/>
      <c r="EG1933" s="37"/>
      <c r="EH1933" s="37"/>
      <c r="EI1933" s="37"/>
      <c r="EJ1933" s="37"/>
      <c r="EK1933" s="37"/>
      <c r="EL1933" s="37"/>
      <c r="EM1933" s="37"/>
      <c r="EN1933" s="37"/>
      <c r="EO1933" s="37"/>
      <c r="EP1933" s="37"/>
      <c r="EQ1933" s="37"/>
      <c r="ER1933" s="37"/>
      <c r="ES1933" s="37"/>
      <c r="ET1933" s="37"/>
      <c r="EU1933" s="37"/>
      <c r="EV1933" s="37"/>
      <c r="EW1933" s="37"/>
      <c r="EX1933" s="37"/>
      <c r="EY1933" s="37"/>
      <c r="EZ1933" s="37"/>
      <c r="FA1933" s="37"/>
      <c r="FB1933" s="37"/>
      <c r="FC1933" s="37"/>
      <c r="FD1933" s="37"/>
      <c r="FE1933" s="37"/>
      <c r="FF1933" s="37"/>
      <c r="FG1933" s="37"/>
      <c r="FH1933" s="37"/>
      <c r="FI1933" s="37"/>
      <c r="FJ1933" s="37"/>
      <c r="FK1933" s="37"/>
      <c r="FL1933" s="37"/>
      <c r="FM1933" s="37"/>
      <c r="FN1933" s="37"/>
      <c r="FO1933" s="37"/>
      <c r="FP1933" s="37"/>
      <c r="FQ1933" s="37"/>
      <c r="FR1933" s="37"/>
      <c r="FS1933" s="37"/>
      <c r="FT1933" s="37"/>
      <c r="FU1933" s="37"/>
      <c r="FV1933" s="37"/>
      <c r="FW1933" s="37"/>
      <c r="FX1933" s="37"/>
      <c r="FY1933" s="37"/>
      <c r="FZ1933" s="37"/>
      <c r="GA1933" s="37"/>
      <c r="GB1933" s="37"/>
      <c r="GC1933" s="37"/>
      <c r="GD1933" s="37"/>
      <c r="GE1933" s="37"/>
      <c r="GF1933" s="37"/>
      <c r="GG1933" s="37"/>
      <c r="GH1933" s="37"/>
      <c r="GI1933" s="37"/>
      <c r="GJ1933" s="37"/>
      <c r="GK1933" s="37"/>
      <c r="GL1933" s="37"/>
      <c r="GM1933" s="37"/>
      <c r="GN1933" s="37"/>
      <c r="GO1933" s="37"/>
      <c r="GP1933" s="37"/>
      <c r="GQ1933" s="37"/>
      <c r="GR1933" s="37"/>
      <c r="GS1933" s="37"/>
      <c r="GT1933" s="37"/>
      <c r="GU1933" s="37"/>
      <c r="GV1933" s="37"/>
      <c r="GW1933" s="37"/>
      <c r="GX1933" s="37"/>
      <c r="GY1933" s="37"/>
      <c r="GZ1933" s="37"/>
      <c r="HA1933" s="37"/>
      <c r="HB1933" s="37"/>
      <c r="HC1933" s="37"/>
      <c r="HD1933" s="37"/>
      <c r="HE1933" s="37"/>
      <c r="HF1933" s="37"/>
      <c r="HG1933" s="37"/>
      <c r="HH1933" s="37"/>
      <c r="HI1933" s="37"/>
      <c r="HJ1933" s="37"/>
      <c r="HK1933" s="37"/>
      <c r="HL1933" s="37"/>
      <c r="HM1933" s="37"/>
      <c r="HN1933" s="37"/>
      <c r="HO1933" s="37"/>
      <c r="HP1933" s="37"/>
      <c r="HQ1933" s="37"/>
      <c r="HR1933" s="37"/>
      <c r="HS1933" s="37"/>
      <c r="HT1933" s="37"/>
      <c r="HU1933" s="37"/>
      <c r="HV1933" s="37"/>
      <c r="HW1933" s="37"/>
      <c r="HX1933" s="37"/>
      <c r="HY1933" s="37"/>
      <c r="HZ1933" s="37"/>
      <c r="IA1933" s="37"/>
      <c r="IB1933" s="37"/>
      <c r="IC1933" s="37"/>
      <c r="ID1933" s="37"/>
      <c r="IE1933" s="37"/>
      <c r="IF1933" s="37"/>
      <c r="IG1933" s="37"/>
      <c r="IH1933" s="37"/>
      <c r="II1933" s="37"/>
      <c r="IJ1933" s="37"/>
      <c r="IK1933" s="37"/>
      <c r="IL1933" s="37"/>
      <c r="IM1933" s="37"/>
      <c r="IN1933" s="37"/>
      <c r="IO1933" s="37"/>
      <c r="IP1933" s="37"/>
      <c r="IQ1933" s="37"/>
    </row>
    <row r="1934" spans="1:251" s="51" customFormat="1" ht="18.75" customHeight="1">
      <c r="A1934" s="43"/>
      <c r="B1934" s="60"/>
      <c r="C1934" s="104" t="s">
        <v>615</v>
      </c>
      <c r="D1934" s="105"/>
      <c r="E1934" s="105"/>
      <c r="F1934" s="105"/>
      <c r="G1934" s="105"/>
      <c r="H1934" s="105"/>
      <c r="I1934" s="105"/>
      <c r="J1934" s="105"/>
      <c r="K1934" s="105"/>
      <c r="L1934" s="105"/>
      <c r="M1934" s="105"/>
      <c r="N1934" s="105"/>
      <c r="O1934" s="105"/>
      <c r="P1934" s="105"/>
      <c r="Q1934" s="105"/>
      <c r="R1934" s="105"/>
      <c r="S1934" s="105"/>
      <c r="T1934" s="105"/>
      <c r="U1934" s="105"/>
      <c r="V1934" s="105"/>
      <c r="W1934" s="105"/>
      <c r="X1934" s="105"/>
      <c r="Y1934" s="105"/>
      <c r="Z1934" s="106"/>
      <c r="AA1934" s="107">
        <v>483</v>
      </c>
      <c r="AB1934" s="108"/>
      <c r="AC1934" s="108"/>
      <c r="AD1934" s="108"/>
      <c r="AE1934" s="108"/>
      <c r="AF1934" s="108"/>
      <c r="AG1934" s="108"/>
      <c r="AH1934" s="108"/>
      <c r="AI1934" s="109"/>
      <c r="AJ1934" s="107">
        <v>516</v>
      </c>
      <c r="AK1934" s="108"/>
      <c r="AL1934" s="108"/>
      <c r="AM1934" s="108"/>
      <c r="AN1934" s="108"/>
      <c r="AO1934" s="108"/>
      <c r="AP1934" s="108"/>
      <c r="AQ1934" s="108"/>
      <c r="AR1934" s="109"/>
      <c r="AS1934" s="110"/>
      <c r="AT1934" s="111"/>
      <c r="AU1934" s="111"/>
      <c r="AV1934" s="111"/>
      <c r="AW1934" s="111"/>
      <c r="AX1934" s="112"/>
      <c r="AY1934" s="37"/>
      <c r="AZ1934" s="37"/>
      <c r="BA1934" s="37"/>
      <c r="BB1934" s="37"/>
      <c r="BC1934" s="37"/>
      <c r="BD1934" s="37"/>
      <c r="BE1934" s="37"/>
      <c r="BF1934" s="37"/>
      <c r="BG1934" s="37"/>
      <c r="BH1934" s="37"/>
      <c r="BI1934" s="37"/>
      <c r="BJ1934" s="37"/>
      <c r="BK1934" s="37"/>
      <c r="BL1934" s="37"/>
      <c r="BM1934" s="37"/>
      <c r="BN1934" s="37"/>
      <c r="BO1934" s="37"/>
      <c r="BP1934" s="37"/>
      <c r="BQ1934" s="37"/>
      <c r="BR1934" s="37"/>
      <c r="BS1934" s="37"/>
      <c r="BT1934" s="37"/>
      <c r="BU1934" s="37"/>
      <c r="BV1934" s="37"/>
      <c r="BW1934" s="37"/>
      <c r="BX1934" s="37"/>
      <c r="BY1934" s="37"/>
      <c r="BZ1934" s="37"/>
      <c r="CA1934" s="37"/>
      <c r="CB1934" s="37"/>
      <c r="CC1934" s="37"/>
      <c r="CD1934" s="37"/>
      <c r="CE1934" s="37"/>
      <c r="CF1934" s="37"/>
      <c r="CG1934" s="37"/>
      <c r="CH1934" s="37"/>
      <c r="CI1934" s="37"/>
      <c r="CJ1934" s="37"/>
      <c r="CK1934" s="37"/>
      <c r="CL1934" s="37"/>
      <c r="CM1934" s="37"/>
      <c r="CN1934" s="37"/>
      <c r="CO1934" s="37"/>
      <c r="CP1934" s="37"/>
      <c r="CQ1934" s="37"/>
      <c r="CR1934" s="37"/>
      <c r="CS1934" s="37"/>
      <c r="CT1934" s="37"/>
      <c r="CU1934" s="37"/>
      <c r="CV1934" s="37"/>
      <c r="CW1934" s="37"/>
      <c r="CX1934" s="37"/>
      <c r="CY1934" s="37"/>
      <c r="CZ1934" s="37"/>
      <c r="DA1934" s="37"/>
      <c r="DB1934" s="37"/>
      <c r="DC1934" s="37"/>
      <c r="DD1934" s="37"/>
      <c r="DE1934" s="37"/>
      <c r="DF1934" s="37"/>
      <c r="DG1934" s="37"/>
      <c r="DH1934" s="37"/>
      <c r="DI1934" s="37"/>
      <c r="DJ1934" s="37"/>
      <c r="DK1934" s="37"/>
      <c r="DL1934" s="37"/>
      <c r="DM1934" s="37"/>
      <c r="DN1934" s="37"/>
      <c r="DO1934" s="37"/>
      <c r="DP1934" s="37"/>
      <c r="DQ1934" s="37"/>
      <c r="DR1934" s="37"/>
      <c r="DS1934" s="37"/>
      <c r="DT1934" s="37"/>
      <c r="DU1934" s="37"/>
      <c r="DV1934" s="37"/>
      <c r="DW1934" s="37"/>
      <c r="DX1934" s="37"/>
      <c r="DY1934" s="37"/>
      <c r="DZ1934" s="37"/>
      <c r="EA1934" s="37"/>
      <c r="EB1934" s="37"/>
      <c r="EC1934" s="37"/>
      <c r="ED1934" s="37"/>
      <c r="EE1934" s="37"/>
      <c r="EF1934" s="37"/>
      <c r="EG1934" s="37"/>
      <c r="EH1934" s="37"/>
      <c r="EI1934" s="37"/>
      <c r="EJ1934" s="37"/>
      <c r="EK1934" s="37"/>
      <c r="EL1934" s="37"/>
      <c r="EM1934" s="37"/>
      <c r="EN1934" s="37"/>
      <c r="EO1934" s="37"/>
      <c r="EP1934" s="37"/>
      <c r="EQ1934" s="37"/>
      <c r="ER1934" s="37"/>
      <c r="ES1934" s="37"/>
      <c r="ET1934" s="37"/>
      <c r="EU1934" s="37"/>
      <c r="EV1934" s="37"/>
      <c r="EW1934" s="37"/>
      <c r="EX1934" s="37"/>
      <c r="EY1934" s="37"/>
      <c r="EZ1934" s="37"/>
      <c r="FA1934" s="37"/>
      <c r="FB1934" s="37"/>
      <c r="FC1934" s="37"/>
      <c r="FD1934" s="37"/>
      <c r="FE1934" s="37"/>
      <c r="FF1934" s="37"/>
      <c r="FG1934" s="37"/>
      <c r="FH1934" s="37"/>
      <c r="FI1934" s="37"/>
      <c r="FJ1934" s="37"/>
      <c r="FK1934" s="37"/>
      <c r="FL1934" s="37"/>
      <c r="FM1934" s="37"/>
      <c r="FN1934" s="37"/>
      <c r="FO1934" s="37"/>
      <c r="FP1934" s="37"/>
      <c r="FQ1934" s="37"/>
      <c r="FR1934" s="37"/>
      <c r="FS1934" s="37"/>
      <c r="FT1934" s="37"/>
      <c r="FU1934" s="37"/>
      <c r="FV1934" s="37"/>
      <c r="FW1934" s="37"/>
      <c r="FX1934" s="37"/>
      <c r="FY1934" s="37"/>
      <c r="FZ1934" s="37"/>
      <c r="GA1934" s="37"/>
      <c r="GB1934" s="37"/>
      <c r="GC1934" s="37"/>
      <c r="GD1934" s="37"/>
      <c r="GE1934" s="37"/>
      <c r="GF1934" s="37"/>
      <c r="GG1934" s="37"/>
      <c r="GH1934" s="37"/>
      <c r="GI1934" s="37"/>
      <c r="GJ1934" s="37"/>
      <c r="GK1934" s="37"/>
      <c r="GL1934" s="37"/>
      <c r="GM1934" s="37"/>
      <c r="GN1934" s="37"/>
      <c r="GO1934" s="37"/>
      <c r="GP1934" s="37"/>
      <c r="GQ1934" s="37"/>
      <c r="GR1934" s="37"/>
      <c r="GS1934" s="37"/>
      <c r="GT1934" s="37"/>
      <c r="GU1934" s="37"/>
      <c r="GV1934" s="37"/>
      <c r="GW1934" s="37"/>
      <c r="GX1934" s="37"/>
      <c r="GY1934" s="37"/>
      <c r="GZ1934" s="37"/>
      <c r="HA1934" s="37"/>
      <c r="HB1934" s="37"/>
      <c r="HC1934" s="37"/>
      <c r="HD1934" s="37"/>
      <c r="HE1934" s="37"/>
      <c r="HF1934" s="37"/>
      <c r="HG1934" s="37"/>
      <c r="HH1934" s="37"/>
      <c r="HI1934" s="37"/>
      <c r="HJ1934" s="37"/>
      <c r="HK1934" s="37"/>
      <c r="HL1934" s="37"/>
      <c r="HM1934" s="37"/>
      <c r="HN1934" s="37"/>
      <c r="HO1934" s="37"/>
      <c r="HP1934" s="37"/>
      <c r="HQ1934" s="37"/>
      <c r="HR1934" s="37"/>
      <c r="HS1934" s="37"/>
      <c r="HT1934" s="37"/>
      <c r="HU1934" s="37"/>
      <c r="HV1934" s="37"/>
      <c r="HW1934" s="37"/>
      <c r="HX1934" s="37"/>
      <c r="HY1934" s="37"/>
      <c r="HZ1934" s="37"/>
      <c r="IA1934" s="37"/>
      <c r="IB1934" s="37"/>
      <c r="IC1934" s="37"/>
      <c r="ID1934" s="37"/>
      <c r="IE1934" s="37"/>
      <c r="IF1934" s="37"/>
      <c r="IG1934" s="37"/>
      <c r="IH1934" s="37"/>
      <c r="II1934" s="37"/>
      <c r="IJ1934" s="37"/>
      <c r="IK1934" s="37"/>
      <c r="IL1934" s="37"/>
      <c r="IM1934" s="37"/>
      <c r="IN1934" s="37"/>
      <c r="IO1934" s="37"/>
      <c r="IP1934" s="37"/>
      <c r="IQ1934" s="37"/>
    </row>
    <row r="1935" spans="1:251" s="51" customFormat="1" ht="18.75" customHeight="1">
      <c r="A1935" s="43"/>
      <c r="B1935" s="60"/>
      <c r="C1935" s="104" t="s">
        <v>616</v>
      </c>
      <c r="D1935" s="105"/>
      <c r="E1935" s="105"/>
      <c r="F1935" s="105"/>
      <c r="G1935" s="105"/>
      <c r="H1935" s="105"/>
      <c r="I1935" s="105"/>
      <c r="J1935" s="105"/>
      <c r="K1935" s="105"/>
      <c r="L1935" s="105"/>
      <c r="M1935" s="105"/>
      <c r="N1935" s="105"/>
      <c r="O1935" s="105"/>
      <c r="P1935" s="105"/>
      <c r="Q1935" s="105"/>
      <c r="R1935" s="105"/>
      <c r="S1935" s="105"/>
      <c r="T1935" s="105"/>
      <c r="U1935" s="105"/>
      <c r="V1935" s="105"/>
      <c r="W1935" s="105"/>
      <c r="X1935" s="105"/>
      <c r="Y1935" s="105"/>
      <c r="Z1935" s="106"/>
      <c r="AA1935" s="107">
        <v>32370</v>
      </c>
      <c r="AB1935" s="108"/>
      <c r="AC1935" s="108"/>
      <c r="AD1935" s="108"/>
      <c r="AE1935" s="108"/>
      <c r="AF1935" s="108"/>
      <c r="AG1935" s="108"/>
      <c r="AH1935" s="108"/>
      <c r="AI1935" s="109"/>
      <c r="AJ1935" s="107">
        <v>31905</v>
      </c>
      <c r="AK1935" s="108"/>
      <c r="AL1935" s="108"/>
      <c r="AM1935" s="108"/>
      <c r="AN1935" s="108"/>
      <c r="AO1935" s="108"/>
      <c r="AP1935" s="108"/>
      <c r="AQ1935" s="108"/>
      <c r="AR1935" s="109"/>
      <c r="AS1935" s="110"/>
      <c r="AT1935" s="111"/>
      <c r="AU1935" s="111"/>
      <c r="AV1935" s="111"/>
      <c r="AW1935" s="111"/>
      <c r="AX1935" s="112"/>
      <c r="AY1935" s="37"/>
      <c r="AZ1935" s="37"/>
      <c r="BA1935" s="37"/>
      <c r="BB1935" s="37"/>
      <c r="BC1935" s="37"/>
      <c r="BD1935" s="37"/>
      <c r="BE1935" s="37"/>
      <c r="BF1935" s="37"/>
      <c r="BG1935" s="37"/>
      <c r="BH1935" s="37"/>
      <c r="BI1935" s="37"/>
      <c r="BJ1935" s="37"/>
      <c r="BK1935" s="37"/>
      <c r="BL1935" s="37"/>
      <c r="BM1935" s="37"/>
      <c r="BN1935" s="37"/>
      <c r="BO1935" s="37"/>
      <c r="BP1935" s="37"/>
      <c r="BQ1935" s="37"/>
      <c r="BR1935" s="37"/>
      <c r="BS1935" s="37"/>
      <c r="BT1935" s="37"/>
      <c r="BU1935" s="37"/>
      <c r="BV1935" s="37"/>
      <c r="BW1935" s="37"/>
      <c r="BX1935" s="37"/>
      <c r="BY1935" s="37"/>
      <c r="BZ1935" s="37"/>
      <c r="CA1935" s="37"/>
      <c r="CB1935" s="37"/>
      <c r="CC1935" s="37"/>
      <c r="CD1935" s="37"/>
      <c r="CE1935" s="37"/>
      <c r="CF1935" s="37"/>
      <c r="CG1935" s="37"/>
      <c r="CH1935" s="37"/>
      <c r="CI1935" s="37"/>
      <c r="CJ1935" s="37"/>
      <c r="CK1935" s="37"/>
      <c r="CL1935" s="37"/>
      <c r="CM1935" s="37"/>
      <c r="CN1935" s="37"/>
      <c r="CO1935" s="37"/>
      <c r="CP1935" s="37"/>
      <c r="CQ1935" s="37"/>
      <c r="CR1935" s="37"/>
      <c r="CS1935" s="37"/>
      <c r="CT1935" s="37"/>
      <c r="CU1935" s="37"/>
      <c r="CV1935" s="37"/>
      <c r="CW1935" s="37"/>
      <c r="CX1935" s="37"/>
      <c r="CY1935" s="37"/>
      <c r="CZ1935" s="37"/>
      <c r="DA1935" s="37"/>
      <c r="DB1935" s="37"/>
      <c r="DC1935" s="37"/>
      <c r="DD1935" s="37"/>
      <c r="DE1935" s="37"/>
      <c r="DF1935" s="37"/>
      <c r="DG1935" s="37"/>
      <c r="DH1935" s="37"/>
      <c r="DI1935" s="37"/>
      <c r="DJ1935" s="37"/>
      <c r="DK1935" s="37"/>
      <c r="DL1935" s="37"/>
      <c r="DM1935" s="37"/>
      <c r="DN1935" s="37"/>
      <c r="DO1935" s="37"/>
      <c r="DP1935" s="37"/>
      <c r="DQ1935" s="37"/>
      <c r="DR1935" s="37"/>
      <c r="DS1935" s="37"/>
      <c r="DT1935" s="37"/>
      <c r="DU1935" s="37"/>
      <c r="DV1935" s="37"/>
      <c r="DW1935" s="37"/>
      <c r="DX1935" s="37"/>
      <c r="DY1935" s="37"/>
      <c r="DZ1935" s="37"/>
      <c r="EA1935" s="37"/>
      <c r="EB1935" s="37"/>
      <c r="EC1935" s="37"/>
      <c r="ED1935" s="37"/>
      <c r="EE1935" s="37"/>
      <c r="EF1935" s="37"/>
      <c r="EG1935" s="37"/>
      <c r="EH1935" s="37"/>
      <c r="EI1935" s="37"/>
      <c r="EJ1935" s="37"/>
      <c r="EK1935" s="37"/>
      <c r="EL1935" s="37"/>
      <c r="EM1935" s="37"/>
      <c r="EN1935" s="37"/>
      <c r="EO1935" s="37"/>
      <c r="EP1935" s="37"/>
      <c r="EQ1935" s="37"/>
      <c r="ER1935" s="37"/>
      <c r="ES1935" s="37"/>
      <c r="ET1935" s="37"/>
      <c r="EU1935" s="37"/>
      <c r="EV1935" s="37"/>
      <c r="EW1935" s="37"/>
      <c r="EX1935" s="37"/>
      <c r="EY1935" s="37"/>
      <c r="EZ1935" s="37"/>
      <c r="FA1935" s="37"/>
      <c r="FB1935" s="37"/>
      <c r="FC1935" s="37"/>
      <c r="FD1935" s="37"/>
      <c r="FE1935" s="37"/>
      <c r="FF1935" s="37"/>
      <c r="FG1935" s="37"/>
      <c r="FH1935" s="37"/>
      <c r="FI1935" s="37"/>
      <c r="FJ1935" s="37"/>
      <c r="FK1935" s="37"/>
      <c r="FL1935" s="37"/>
      <c r="FM1935" s="37"/>
      <c r="FN1935" s="37"/>
      <c r="FO1935" s="37"/>
      <c r="FP1935" s="37"/>
      <c r="FQ1935" s="37"/>
      <c r="FR1935" s="37"/>
      <c r="FS1935" s="37"/>
      <c r="FT1935" s="37"/>
      <c r="FU1935" s="37"/>
      <c r="FV1935" s="37"/>
      <c r="FW1935" s="37"/>
      <c r="FX1935" s="37"/>
      <c r="FY1935" s="37"/>
      <c r="FZ1935" s="37"/>
      <c r="GA1935" s="37"/>
      <c r="GB1935" s="37"/>
      <c r="GC1935" s="37"/>
      <c r="GD1935" s="37"/>
      <c r="GE1935" s="37"/>
      <c r="GF1935" s="37"/>
      <c r="GG1935" s="37"/>
      <c r="GH1935" s="37"/>
      <c r="GI1935" s="37"/>
      <c r="GJ1935" s="37"/>
      <c r="GK1935" s="37"/>
      <c r="GL1935" s="37"/>
      <c r="GM1935" s="37"/>
      <c r="GN1935" s="37"/>
      <c r="GO1935" s="37"/>
      <c r="GP1935" s="37"/>
      <c r="GQ1935" s="37"/>
      <c r="GR1935" s="37"/>
      <c r="GS1935" s="37"/>
      <c r="GT1935" s="37"/>
      <c r="GU1935" s="37"/>
      <c r="GV1935" s="37"/>
      <c r="GW1935" s="37"/>
      <c r="GX1935" s="37"/>
      <c r="GY1935" s="37"/>
      <c r="GZ1935" s="37"/>
      <c r="HA1935" s="37"/>
      <c r="HB1935" s="37"/>
      <c r="HC1935" s="37"/>
      <c r="HD1935" s="37"/>
      <c r="HE1935" s="37"/>
      <c r="HF1935" s="37"/>
      <c r="HG1935" s="37"/>
      <c r="HH1935" s="37"/>
      <c r="HI1935" s="37"/>
      <c r="HJ1935" s="37"/>
      <c r="HK1935" s="37"/>
      <c r="HL1935" s="37"/>
      <c r="HM1935" s="37"/>
      <c r="HN1935" s="37"/>
      <c r="HO1935" s="37"/>
      <c r="HP1935" s="37"/>
      <c r="HQ1935" s="37"/>
      <c r="HR1935" s="37"/>
      <c r="HS1935" s="37"/>
      <c r="HT1935" s="37"/>
      <c r="HU1935" s="37"/>
      <c r="HV1935" s="37"/>
      <c r="HW1935" s="37"/>
      <c r="HX1935" s="37"/>
      <c r="HY1935" s="37"/>
      <c r="HZ1935" s="37"/>
      <c r="IA1935" s="37"/>
      <c r="IB1935" s="37"/>
      <c r="IC1935" s="37"/>
      <c r="ID1935" s="37"/>
      <c r="IE1935" s="37"/>
      <c r="IF1935" s="37"/>
      <c r="IG1935" s="37"/>
      <c r="IH1935" s="37"/>
      <c r="II1935" s="37"/>
      <c r="IJ1935" s="37"/>
      <c r="IK1935" s="37"/>
      <c r="IL1935" s="37"/>
      <c r="IM1935" s="37"/>
      <c r="IN1935" s="37"/>
      <c r="IO1935" s="37"/>
      <c r="IP1935" s="37"/>
      <c r="IQ1935" s="37"/>
    </row>
    <row r="1936" spans="1:251" s="51" customFormat="1" ht="18.75" customHeight="1">
      <c r="A1936" s="43"/>
      <c r="B1936" s="60"/>
      <c r="C1936" s="104" t="s">
        <v>617</v>
      </c>
      <c r="D1936" s="105"/>
      <c r="E1936" s="105"/>
      <c r="F1936" s="105"/>
      <c r="G1936" s="105"/>
      <c r="H1936" s="105"/>
      <c r="I1936" s="105"/>
      <c r="J1936" s="105"/>
      <c r="K1936" s="105"/>
      <c r="L1936" s="105"/>
      <c r="M1936" s="105"/>
      <c r="N1936" s="105"/>
      <c r="O1936" s="105"/>
      <c r="P1936" s="105"/>
      <c r="Q1936" s="105"/>
      <c r="R1936" s="105"/>
      <c r="S1936" s="105"/>
      <c r="T1936" s="105"/>
      <c r="U1936" s="105"/>
      <c r="V1936" s="105"/>
      <c r="W1936" s="105"/>
      <c r="X1936" s="105"/>
      <c r="Y1936" s="105"/>
      <c r="Z1936" s="106"/>
      <c r="AA1936" s="107">
        <v>4184</v>
      </c>
      <c r="AB1936" s="108"/>
      <c r="AC1936" s="108"/>
      <c r="AD1936" s="108"/>
      <c r="AE1936" s="108"/>
      <c r="AF1936" s="108"/>
      <c r="AG1936" s="108"/>
      <c r="AH1936" s="108"/>
      <c r="AI1936" s="109"/>
      <c r="AJ1936" s="107">
        <v>13730</v>
      </c>
      <c r="AK1936" s="108"/>
      <c r="AL1936" s="108"/>
      <c r="AM1936" s="108"/>
      <c r="AN1936" s="108"/>
      <c r="AO1936" s="108"/>
      <c r="AP1936" s="108"/>
      <c r="AQ1936" s="108"/>
      <c r="AR1936" s="109"/>
      <c r="AS1936" s="110"/>
      <c r="AT1936" s="111"/>
      <c r="AU1936" s="111"/>
      <c r="AV1936" s="111"/>
      <c r="AW1936" s="111"/>
      <c r="AX1936" s="112"/>
      <c r="AY1936" s="37"/>
      <c r="AZ1936" s="37"/>
      <c r="BA1936" s="37"/>
      <c r="BB1936" s="37"/>
      <c r="BC1936" s="37"/>
      <c r="BD1936" s="37"/>
      <c r="BE1936" s="37"/>
      <c r="BF1936" s="37"/>
      <c r="BG1936" s="37"/>
      <c r="BH1936" s="37"/>
      <c r="BI1936" s="37"/>
      <c r="BJ1936" s="37"/>
      <c r="BK1936" s="37"/>
      <c r="BL1936" s="37"/>
      <c r="BM1936" s="37"/>
      <c r="BN1936" s="37"/>
      <c r="BO1936" s="37"/>
      <c r="BP1936" s="37"/>
      <c r="BQ1936" s="37"/>
      <c r="BR1936" s="37"/>
      <c r="BS1936" s="37"/>
      <c r="BT1936" s="37"/>
      <c r="BU1936" s="37"/>
      <c r="BV1936" s="37"/>
      <c r="BW1936" s="37"/>
      <c r="BX1936" s="37"/>
      <c r="BY1936" s="37"/>
      <c r="BZ1936" s="37"/>
      <c r="CA1936" s="37"/>
      <c r="CB1936" s="37"/>
      <c r="CC1936" s="37"/>
      <c r="CD1936" s="37"/>
      <c r="CE1936" s="37"/>
      <c r="CF1936" s="37"/>
      <c r="CG1936" s="37"/>
      <c r="CH1936" s="37"/>
      <c r="CI1936" s="37"/>
      <c r="CJ1936" s="37"/>
      <c r="CK1936" s="37"/>
      <c r="CL1936" s="37"/>
      <c r="CM1936" s="37"/>
      <c r="CN1936" s="37"/>
      <c r="CO1936" s="37"/>
      <c r="CP1936" s="37"/>
      <c r="CQ1936" s="37"/>
      <c r="CR1936" s="37"/>
      <c r="CS1936" s="37"/>
      <c r="CT1936" s="37"/>
      <c r="CU1936" s="37"/>
      <c r="CV1936" s="37"/>
      <c r="CW1936" s="37"/>
      <c r="CX1936" s="37"/>
      <c r="CY1936" s="37"/>
      <c r="CZ1936" s="37"/>
      <c r="DA1936" s="37"/>
      <c r="DB1936" s="37"/>
      <c r="DC1936" s="37"/>
      <c r="DD1936" s="37"/>
      <c r="DE1936" s="37"/>
      <c r="DF1936" s="37"/>
      <c r="DG1936" s="37"/>
      <c r="DH1936" s="37"/>
      <c r="DI1936" s="37"/>
      <c r="DJ1936" s="37"/>
      <c r="DK1936" s="37"/>
      <c r="DL1936" s="37"/>
      <c r="DM1936" s="37"/>
      <c r="DN1936" s="37"/>
      <c r="DO1936" s="37"/>
      <c r="DP1936" s="37"/>
      <c r="DQ1936" s="37"/>
      <c r="DR1936" s="37"/>
      <c r="DS1936" s="37"/>
      <c r="DT1936" s="37"/>
      <c r="DU1936" s="37"/>
      <c r="DV1936" s="37"/>
      <c r="DW1936" s="37"/>
      <c r="DX1936" s="37"/>
      <c r="DY1936" s="37"/>
      <c r="DZ1936" s="37"/>
      <c r="EA1936" s="37"/>
      <c r="EB1936" s="37"/>
      <c r="EC1936" s="37"/>
      <c r="ED1936" s="37"/>
      <c r="EE1936" s="37"/>
      <c r="EF1936" s="37"/>
      <c r="EG1936" s="37"/>
      <c r="EH1936" s="37"/>
      <c r="EI1936" s="37"/>
      <c r="EJ1936" s="37"/>
      <c r="EK1936" s="37"/>
      <c r="EL1936" s="37"/>
      <c r="EM1936" s="37"/>
      <c r="EN1936" s="37"/>
      <c r="EO1936" s="37"/>
      <c r="EP1936" s="37"/>
      <c r="EQ1936" s="37"/>
      <c r="ER1936" s="37"/>
      <c r="ES1936" s="37"/>
      <c r="ET1936" s="37"/>
      <c r="EU1936" s="37"/>
      <c r="EV1936" s="37"/>
      <c r="EW1936" s="37"/>
      <c r="EX1936" s="37"/>
      <c r="EY1936" s="37"/>
      <c r="EZ1936" s="37"/>
      <c r="FA1936" s="37"/>
      <c r="FB1936" s="37"/>
      <c r="FC1936" s="37"/>
      <c r="FD1936" s="37"/>
      <c r="FE1936" s="37"/>
      <c r="FF1936" s="37"/>
      <c r="FG1936" s="37"/>
      <c r="FH1936" s="37"/>
      <c r="FI1936" s="37"/>
      <c r="FJ1936" s="37"/>
      <c r="FK1936" s="37"/>
      <c r="FL1936" s="37"/>
      <c r="FM1936" s="37"/>
      <c r="FN1936" s="37"/>
      <c r="FO1936" s="37"/>
      <c r="FP1936" s="37"/>
      <c r="FQ1936" s="37"/>
      <c r="FR1936" s="37"/>
      <c r="FS1936" s="37"/>
      <c r="FT1936" s="37"/>
      <c r="FU1936" s="37"/>
      <c r="FV1936" s="37"/>
      <c r="FW1936" s="37"/>
      <c r="FX1936" s="37"/>
      <c r="FY1936" s="37"/>
      <c r="FZ1936" s="37"/>
      <c r="GA1936" s="37"/>
      <c r="GB1936" s="37"/>
      <c r="GC1936" s="37"/>
      <c r="GD1936" s="37"/>
      <c r="GE1936" s="37"/>
      <c r="GF1936" s="37"/>
      <c r="GG1936" s="37"/>
      <c r="GH1936" s="37"/>
      <c r="GI1936" s="37"/>
      <c r="GJ1936" s="37"/>
      <c r="GK1936" s="37"/>
      <c r="GL1936" s="37"/>
      <c r="GM1936" s="37"/>
      <c r="GN1936" s="37"/>
      <c r="GO1936" s="37"/>
      <c r="GP1936" s="37"/>
      <c r="GQ1936" s="37"/>
      <c r="GR1936" s="37"/>
      <c r="GS1936" s="37"/>
      <c r="GT1936" s="37"/>
      <c r="GU1936" s="37"/>
      <c r="GV1936" s="37"/>
      <c r="GW1936" s="37"/>
      <c r="GX1936" s="37"/>
      <c r="GY1936" s="37"/>
      <c r="GZ1936" s="37"/>
      <c r="HA1936" s="37"/>
      <c r="HB1936" s="37"/>
      <c r="HC1936" s="37"/>
      <c r="HD1936" s="37"/>
      <c r="HE1936" s="37"/>
      <c r="HF1936" s="37"/>
      <c r="HG1936" s="37"/>
      <c r="HH1936" s="37"/>
      <c r="HI1936" s="37"/>
      <c r="HJ1936" s="37"/>
      <c r="HK1936" s="37"/>
      <c r="HL1936" s="37"/>
      <c r="HM1936" s="37"/>
      <c r="HN1936" s="37"/>
      <c r="HO1936" s="37"/>
      <c r="HP1936" s="37"/>
      <c r="HQ1936" s="37"/>
      <c r="HR1936" s="37"/>
      <c r="HS1936" s="37"/>
      <c r="HT1936" s="37"/>
      <c r="HU1936" s="37"/>
      <c r="HV1936" s="37"/>
      <c r="HW1936" s="37"/>
      <c r="HX1936" s="37"/>
      <c r="HY1936" s="37"/>
      <c r="HZ1936" s="37"/>
      <c r="IA1936" s="37"/>
      <c r="IB1936" s="37"/>
      <c r="IC1936" s="37"/>
      <c r="ID1936" s="37"/>
      <c r="IE1936" s="37"/>
      <c r="IF1936" s="37"/>
      <c r="IG1936" s="37"/>
      <c r="IH1936" s="37"/>
      <c r="II1936" s="37"/>
      <c r="IJ1936" s="37"/>
      <c r="IK1936" s="37"/>
      <c r="IL1936" s="37"/>
      <c r="IM1936" s="37"/>
      <c r="IN1936" s="37"/>
      <c r="IO1936" s="37"/>
      <c r="IP1936" s="37"/>
      <c r="IQ1936" s="37"/>
    </row>
    <row r="1937" spans="1:251" s="51" customFormat="1" ht="18.75" customHeight="1">
      <c r="A1937" s="43"/>
      <c r="B1937" s="60"/>
      <c r="C1937" s="104" t="s">
        <v>618</v>
      </c>
      <c r="D1937" s="105"/>
      <c r="E1937" s="105"/>
      <c r="F1937" s="105"/>
      <c r="G1937" s="105"/>
      <c r="H1937" s="105"/>
      <c r="I1937" s="105"/>
      <c r="J1937" s="105"/>
      <c r="K1937" s="105"/>
      <c r="L1937" s="105"/>
      <c r="M1937" s="105"/>
      <c r="N1937" s="105"/>
      <c r="O1937" s="105"/>
      <c r="P1937" s="105"/>
      <c r="Q1937" s="105"/>
      <c r="R1937" s="105"/>
      <c r="S1937" s="105"/>
      <c r="T1937" s="105"/>
      <c r="U1937" s="105"/>
      <c r="V1937" s="105"/>
      <c r="W1937" s="105"/>
      <c r="X1937" s="105"/>
      <c r="Y1937" s="105"/>
      <c r="Z1937" s="106"/>
      <c r="AA1937" s="107">
        <v>116</v>
      </c>
      <c r="AB1937" s="108"/>
      <c r="AC1937" s="108"/>
      <c r="AD1937" s="108"/>
      <c r="AE1937" s="108"/>
      <c r="AF1937" s="108"/>
      <c r="AG1937" s="108"/>
      <c r="AH1937" s="108"/>
      <c r="AI1937" s="109"/>
      <c r="AJ1937" s="107">
        <v>181</v>
      </c>
      <c r="AK1937" s="108"/>
      <c r="AL1937" s="108"/>
      <c r="AM1937" s="108"/>
      <c r="AN1937" s="108"/>
      <c r="AO1937" s="108"/>
      <c r="AP1937" s="108"/>
      <c r="AQ1937" s="108"/>
      <c r="AR1937" s="109"/>
      <c r="AS1937" s="110"/>
      <c r="AT1937" s="111"/>
      <c r="AU1937" s="111"/>
      <c r="AV1937" s="111"/>
      <c r="AW1937" s="111"/>
      <c r="AX1937" s="112"/>
      <c r="AY1937" s="37"/>
      <c r="AZ1937" s="37"/>
      <c r="BA1937" s="37"/>
      <c r="BB1937" s="37"/>
      <c r="BC1937" s="37"/>
      <c r="BD1937" s="37"/>
      <c r="BE1937" s="37"/>
      <c r="BF1937" s="37"/>
      <c r="BG1937" s="37"/>
      <c r="BH1937" s="37"/>
      <c r="BI1937" s="37"/>
      <c r="BJ1937" s="37"/>
      <c r="BK1937" s="37"/>
      <c r="BL1937" s="37"/>
      <c r="BM1937" s="37"/>
      <c r="BN1937" s="37"/>
      <c r="BO1937" s="37"/>
      <c r="BP1937" s="37"/>
      <c r="BQ1937" s="37"/>
      <c r="BR1937" s="37"/>
      <c r="BS1937" s="37"/>
      <c r="BT1937" s="37"/>
      <c r="BU1937" s="37"/>
      <c r="BV1937" s="37"/>
      <c r="BW1937" s="37"/>
      <c r="BX1937" s="37"/>
      <c r="BY1937" s="37"/>
      <c r="BZ1937" s="37"/>
      <c r="CA1937" s="37"/>
      <c r="CB1937" s="37"/>
      <c r="CC1937" s="37"/>
      <c r="CD1937" s="37"/>
      <c r="CE1937" s="37"/>
      <c r="CF1937" s="37"/>
      <c r="CG1937" s="37"/>
      <c r="CH1937" s="37"/>
      <c r="CI1937" s="37"/>
      <c r="CJ1937" s="37"/>
      <c r="CK1937" s="37"/>
      <c r="CL1937" s="37"/>
      <c r="CM1937" s="37"/>
      <c r="CN1937" s="37"/>
      <c r="CO1937" s="37"/>
      <c r="CP1937" s="37"/>
      <c r="CQ1937" s="37"/>
      <c r="CR1937" s="37"/>
      <c r="CS1937" s="37"/>
      <c r="CT1937" s="37"/>
      <c r="CU1937" s="37"/>
      <c r="CV1937" s="37"/>
      <c r="CW1937" s="37"/>
      <c r="CX1937" s="37"/>
      <c r="CY1937" s="37"/>
      <c r="CZ1937" s="37"/>
      <c r="DA1937" s="37"/>
      <c r="DB1937" s="37"/>
      <c r="DC1937" s="37"/>
      <c r="DD1937" s="37"/>
      <c r="DE1937" s="37"/>
      <c r="DF1937" s="37"/>
      <c r="DG1937" s="37"/>
      <c r="DH1937" s="37"/>
      <c r="DI1937" s="37"/>
      <c r="DJ1937" s="37"/>
      <c r="DK1937" s="37"/>
      <c r="DL1937" s="37"/>
      <c r="DM1937" s="37"/>
      <c r="DN1937" s="37"/>
      <c r="DO1937" s="37"/>
      <c r="DP1937" s="37"/>
      <c r="DQ1937" s="37"/>
      <c r="DR1937" s="37"/>
      <c r="DS1937" s="37"/>
      <c r="DT1937" s="37"/>
      <c r="DU1937" s="37"/>
      <c r="DV1937" s="37"/>
      <c r="DW1937" s="37"/>
      <c r="DX1937" s="37"/>
      <c r="DY1937" s="37"/>
      <c r="DZ1937" s="37"/>
      <c r="EA1937" s="37"/>
      <c r="EB1937" s="37"/>
      <c r="EC1937" s="37"/>
      <c r="ED1937" s="37"/>
      <c r="EE1937" s="37"/>
      <c r="EF1937" s="37"/>
      <c r="EG1937" s="37"/>
      <c r="EH1937" s="37"/>
      <c r="EI1937" s="37"/>
      <c r="EJ1937" s="37"/>
      <c r="EK1937" s="37"/>
      <c r="EL1937" s="37"/>
      <c r="EM1937" s="37"/>
      <c r="EN1937" s="37"/>
      <c r="EO1937" s="37"/>
      <c r="EP1937" s="37"/>
      <c r="EQ1937" s="37"/>
      <c r="ER1937" s="37"/>
      <c r="ES1937" s="37"/>
      <c r="ET1937" s="37"/>
      <c r="EU1937" s="37"/>
      <c r="EV1937" s="37"/>
      <c r="EW1937" s="37"/>
      <c r="EX1937" s="37"/>
      <c r="EY1937" s="37"/>
      <c r="EZ1937" s="37"/>
      <c r="FA1937" s="37"/>
      <c r="FB1937" s="37"/>
      <c r="FC1937" s="37"/>
      <c r="FD1937" s="37"/>
      <c r="FE1937" s="37"/>
      <c r="FF1937" s="37"/>
      <c r="FG1937" s="37"/>
      <c r="FH1937" s="37"/>
      <c r="FI1937" s="37"/>
      <c r="FJ1937" s="37"/>
      <c r="FK1937" s="37"/>
      <c r="FL1937" s="37"/>
      <c r="FM1937" s="37"/>
      <c r="FN1937" s="37"/>
      <c r="FO1937" s="37"/>
      <c r="FP1937" s="37"/>
      <c r="FQ1937" s="37"/>
      <c r="FR1937" s="37"/>
      <c r="FS1937" s="37"/>
      <c r="FT1937" s="37"/>
      <c r="FU1937" s="37"/>
      <c r="FV1937" s="37"/>
      <c r="FW1937" s="37"/>
      <c r="FX1937" s="37"/>
      <c r="FY1937" s="37"/>
      <c r="FZ1937" s="37"/>
      <c r="GA1937" s="37"/>
      <c r="GB1937" s="37"/>
      <c r="GC1937" s="37"/>
      <c r="GD1937" s="37"/>
      <c r="GE1937" s="37"/>
      <c r="GF1937" s="37"/>
      <c r="GG1937" s="37"/>
      <c r="GH1937" s="37"/>
      <c r="GI1937" s="37"/>
      <c r="GJ1937" s="37"/>
      <c r="GK1937" s="37"/>
      <c r="GL1937" s="37"/>
      <c r="GM1937" s="37"/>
      <c r="GN1937" s="37"/>
      <c r="GO1937" s="37"/>
      <c r="GP1937" s="37"/>
      <c r="GQ1937" s="37"/>
      <c r="GR1937" s="37"/>
      <c r="GS1937" s="37"/>
      <c r="GT1937" s="37"/>
      <c r="GU1937" s="37"/>
      <c r="GV1937" s="37"/>
      <c r="GW1937" s="37"/>
      <c r="GX1937" s="37"/>
      <c r="GY1937" s="37"/>
      <c r="GZ1937" s="37"/>
      <c r="HA1937" s="37"/>
      <c r="HB1937" s="37"/>
      <c r="HC1937" s="37"/>
      <c r="HD1937" s="37"/>
      <c r="HE1937" s="37"/>
      <c r="HF1937" s="37"/>
      <c r="HG1937" s="37"/>
      <c r="HH1937" s="37"/>
      <c r="HI1937" s="37"/>
      <c r="HJ1937" s="37"/>
      <c r="HK1937" s="37"/>
      <c r="HL1937" s="37"/>
      <c r="HM1937" s="37"/>
      <c r="HN1937" s="37"/>
      <c r="HO1937" s="37"/>
      <c r="HP1937" s="37"/>
      <c r="HQ1937" s="37"/>
      <c r="HR1937" s="37"/>
      <c r="HS1937" s="37"/>
      <c r="HT1937" s="37"/>
      <c r="HU1937" s="37"/>
      <c r="HV1937" s="37"/>
      <c r="HW1937" s="37"/>
      <c r="HX1937" s="37"/>
      <c r="HY1937" s="37"/>
      <c r="HZ1937" s="37"/>
      <c r="IA1937" s="37"/>
      <c r="IB1937" s="37"/>
      <c r="IC1937" s="37"/>
      <c r="ID1937" s="37"/>
      <c r="IE1937" s="37"/>
      <c r="IF1937" s="37"/>
      <c r="IG1937" s="37"/>
      <c r="IH1937" s="37"/>
      <c r="II1937" s="37"/>
      <c r="IJ1937" s="37"/>
      <c r="IK1937" s="37"/>
      <c r="IL1937" s="37"/>
      <c r="IM1937" s="37"/>
      <c r="IN1937" s="37"/>
      <c r="IO1937" s="37"/>
      <c r="IP1937" s="37"/>
      <c r="IQ1937" s="37"/>
    </row>
    <row r="1938" spans="1:251" s="51" customFormat="1" ht="18.75" customHeight="1">
      <c r="A1938" s="43"/>
      <c r="B1938" s="60"/>
      <c r="C1938" s="104" t="s">
        <v>619</v>
      </c>
      <c r="D1938" s="105"/>
      <c r="E1938" s="105"/>
      <c r="F1938" s="105"/>
      <c r="G1938" s="105"/>
      <c r="H1938" s="105"/>
      <c r="I1938" s="105"/>
      <c r="J1938" s="105"/>
      <c r="K1938" s="105"/>
      <c r="L1938" s="105"/>
      <c r="M1938" s="105"/>
      <c r="N1938" s="105"/>
      <c r="O1938" s="105"/>
      <c r="P1938" s="105"/>
      <c r="Q1938" s="105"/>
      <c r="R1938" s="105"/>
      <c r="S1938" s="105"/>
      <c r="T1938" s="105"/>
      <c r="U1938" s="105"/>
      <c r="V1938" s="105"/>
      <c r="W1938" s="105"/>
      <c r="X1938" s="105"/>
      <c r="Y1938" s="105"/>
      <c r="Z1938" s="106"/>
      <c r="AA1938" s="107">
        <v>3403</v>
      </c>
      <c r="AB1938" s="108"/>
      <c r="AC1938" s="108"/>
      <c r="AD1938" s="108"/>
      <c r="AE1938" s="108"/>
      <c r="AF1938" s="108"/>
      <c r="AG1938" s="108"/>
      <c r="AH1938" s="108"/>
      <c r="AI1938" s="109"/>
      <c r="AJ1938" s="107">
        <v>4840</v>
      </c>
      <c r="AK1938" s="108"/>
      <c r="AL1938" s="108"/>
      <c r="AM1938" s="108"/>
      <c r="AN1938" s="108"/>
      <c r="AO1938" s="108"/>
      <c r="AP1938" s="108"/>
      <c r="AQ1938" s="108"/>
      <c r="AR1938" s="109"/>
      <c r="AS1938" s="110"/>
      <c r="AT1938" s="111"/>
      <c r="AU1938" s="111"/>
      <c r="AV1938" s="111"/>
      <c r="AW1938" s="111"/>
      <c r="AX1938" s="112"/>
      <c r="AY1938" s="37"/>
      <c r="AZ1938" s="37"/>
      <c r="BA1938" s="37"/>
      <c r="BB1938" s="37"/>
      <c r="BC1938" s="37"/>
      <c r="BD1938" s="37"/>
      <c r="BE1938" s="37"/>
      <c r="BF1938" s="37"/>
      <c r="BG1938" s="37"/>
      <c r="BH1938" s="37"/>
      <c r="BI1938" s="37"/>
      <c r="BJ1938" s="37"/>
      <c r="BK1938" s="37"/>
      <c r="BL1938" s="37"/>
      <c r="BM1938" s="37"/>
      <c r="BN1938" s="37"/>
      <c r="BO1938" s="37"/>
      <c r="BP1938" s="37"/>
      <c r="BQ1938" s="37"/>
      <c r="BR1938" s="37"/>
      <c r="BS1938" s="37"/>
      <c r="BT1938" s="37"/>
      <c r="BU1938" s="37"/>
      <c r="BV1938" s="37"/>
      <c r="BW1938" s="37"/>
      <c r="BX1938" s="37"/>
      <c r="BY1938" s="37"/>
      <c r="BZ1938" s="37"/>
      <c r="CA1938" s="37"/>
      <c r="CB1938" s="37"/>
      <c r="CC1938" s="37"/>
      <c r="CD1938" s="37"/>
      <c r="CE1938" s="37"/>
      <c r="CF1938" s="37"/>
      <c r="CG1938" s="37"/>
      <c r="CH1938" s="37"/>
      <c r="CI1938" s="37"/>
      <c r="CJ1938" s="37"/>
      <c r="CK1938" s="37"/>
      <c r="CL1938" s="37"/>
      <c r="CM1938" s="37"/>
      <c r="CN1938" s="37"/>
      <c r="CO1938" s="37"/>
      <c r="CP1938" s="37"/>
      <c r="CQ1938" s="37"/>
      <c r="CR1938" s="37"/>
      <c r="CS1938" s="37"/>
      <c r="CT1938" s="37"/>
      <c r="CU1938" s="37"/>
      <c r="CV1938" s="37"/>
      <c r="CW1938" s="37"/>
      <c r="CX1938" s="37"/>
      <c r="CY1938" s="37"/>
      <c r="CZ1938" s="37"/>
      <c r="DA1938" s="37"/>
      <c r="DB1938" s="37"/>
      <c r="DC1938" s="37"/>
      <c r="DD1938" s="37"/>
      <c r="DE1938" s="37"/>
      <c r="DF1938" s="37"/>
      <c r="DG1938" s="37"/>
      <c r="DH1938" s="37"/>
      <c r="DI1938" s="37"/>
      <c r="DJ1938" s="37"/>
      <c r="DK1938" s="37"/>
      <c r="DL1938" s="37"/>
      <c r="DM1938" s="37"/>
      <c r="DN1938" s="37"/>
      <c r="DO1938" s="37"/>
      <c r="DP1938" s="37"/>
      <c r="DQ1938" s="37"/>
      <c r="DR1938" s="37"/>
      <c r="DS1938" s="37"/>
      <c r="DT1938" s="37"/>
      <c r="DU1938" s="37"/>
      <c r="DV1938" s="37"/>
      <c r="DW1938" s="37"/>
      <c r="DX1938" s="37"/>
      <c r="DY1938" s="37"/>
      <c r="DZ1938" s="37"/>
      <c r="EA1938" s="37"/>
      <c r="EB1938" s="37"/>
      <c r="EC1938" s="37"/>
      <c r="ED1938" s="37"/>
      <c r="EE1938" s="37"/>
      <c r="EF1938" s="37"/>
      <c r="EG1938" s="37"/>
      <c r="EH1938" s="37"/>
      <c r="EI1938" s="37"/>
      <c r="EJ1938" s="37"/>
      <c r="EK1938" s="37"/>
      <c r="EL1938" s="37"/>
      <c r="EM1938" s="37"/>
      <c r="EN1938" s="37"/>
      <c r="EO1938" s="37"/>
      <c r="EP1938" s="37"/>
      <c r="EQ1938" s="37"/>
      <c r="ER1938" s="37"/>
      <c r="ES1938" s="37"/>
      <c r="ET1938" s="37"/>
      <c r="EU1938" s="37"/>
      <c r="EV1938" s="37"/>
      <c r="EW1938" s="37"/>
      <c r="EX1938" s="37"/>
      <c r="EY1938" s="37"/>
      <c r="EZ1938" s="37"/>
      <c r="FA1938" s="37"/>
      <c r="FB1938" s="37"/>
      <c r="FC1938" s="37"/>
      <c r="FD1938" s="37"/>
      <c r="FE1938" s="37"/>
      <c r="FF1938" s="37"/>
      <c r="FG1938" s="37"/>
      <c r="FH1938" s="37"/>
      <c r="FI1938" s="37"/>
      <c r="FJ1938" s="37"/>
      <c r="FK1938" s="37"/>
      <c r="FL1938" s="37"/>
      <c r="FM1938" s="37"/>
      <c r="FN1938" s="37"/>
      <c r="FO1938" s="37"/>
      <c r="FP1938" s="37"/>
      <c r="FQ1938" s="37"/>
      <c r="FR1938" s="37"/>
      <c r="FS1938" s="37"/>
      <c r="FT1938" s="37"/>
      <c r="FU1938" s="37"/>
      <c r="FV1938" s="37"/>
      <c r="FW1938" s="37"/>
      <c r="FX1938" s="37"/>
      <c r="FY1938" s="37"/>
      <c r="FZ1938" s="37"/>
      <c r="GA1938" s="37"/>
      <c r="GB1938" s="37"/>
      <c r="GC1938" s="37"/>
      <c r="GD1938" s="37"/>
      <c r="GE1938" s="37"/>
      <c r="GF1938" s="37"/>
      <c r="GG1938" s="37"/>
      <c r="GH1938" s="37"/>
      <c r="GI1938" s="37"/>
      <c r="GJ1938" s="37"/>
      <c r="GK1938" s="37"/>
      <c r="GL1938" s="37"/>
      <c r="GM1938" s="37"/>
      <c r="GN1938" s="37"/>
      <c r="GO1938" s="37"/>
      <c r="GP1938" s="37"/>
      <c r="GQ1938" s="37"/>
      <c r="GR1938" s="37"/>
      <c r="GS1938" s="37"/>
      <c r="GT1938" s="37"/>
      <c r="GU1938" s="37"/>
      <c r="GV1938" s="37"/>
      <c r="GW1938" s="37"/>
      <c r="GX1938" s="37"/>
      <c r="GY1938" s="37"/>
      <c r="GZ1938" s="37"/>
      <c r="HA1938" s="37"/>
      <c r="HB1938" s="37"/>
      <c r="HC1938" s="37"/>
      <c r="HD1938" s="37"/>
      <c r="HE1938" s="37"/>
      <c r="HF1938" s="37"/>
      <c r="HG1938" s="37"/>
      <c r="HH1938" s="37"/>
      <c r="HI1938" s="37"/>
      <c r="HJ1938" s="37"/>
      <c r="HK1938" s="37"/>
      <c r="HL1938" s="37"/>
      <c r="HM1938" s="37"/>
      <c r="HN1938" s="37"/>
      <c r="HO1938" s="37"/>
      <c r="HP1938" s="37"/>
      <c r="HQ1938" s="37"/>
      <c r="HR1938" s="37"/>
      <c r="HS1938" s="37"/>
      <c r="HT1938" s="37"/>
      <c r="HU1938" s="37"/>
      <c r="HV1938" s="37"/>
      <c r="HW1938" s="37"/>
      <c r="HX1938" s="37"/>
      <c r="HY1938" s="37"/>
      <c r="HZ1938" s="37"/>
      <c r="IA1938" s="37"/>
      <c r="IB1938" s="37"/>
      <c r="IC1938" s="37"/>
      <c r="ID1938" s="37"/>
      <c r="IE1938" s="37"/>
      <c r="IF1938" s="37"/>
      <c r="IG1938" s="37"/>
      <c r="IH1938" s="37"/>
      <c r="II1938" s="37"/>
      <c r="IJ1938" s="37"/>
      <c r="IK1938" s="37"/>
      <c r="IL1938" s="37"/>
      <c r="IM1938" s="37"/>
      <c r="IN1938" s="37"/>
      <c r="IO1938" s="37"/>
      <c r="IP1938" s="37"/>
      <c r="IQ1938" s="37"/>
    </row>
    <row r="1939" spans="1:251" s="51" customFormat="1" ht="18.75" customHeight="1">
      <c r="A1939" s="43"/>
      <c r="B1939" s="60"/>
      <c r="C1939" s="104" t="s">
        <v>620</v>
      </c>
      <c r="D1939" s="105"/>
      <c r="E1939" s="105"/>
      <c r="F1939" s="105"/>
      <c r="G1939" s="105"/>
      <c r="H1939" s="105"/>
      <c r="I1939" s="105"/>
      <c r="J1939" s="105"/>
      <c r="K1939" s="105"/>
      <c r="L1939" s="105"/>
      <c r="M1939" s="105"/>
      <c r="N1939" s="105"/>
      <c r="O1939" s="105"/>
      <c r="P1939" s="105"/>
      <c r="Q1939" s="105"/>
      <c r="R1939" s="105"/>
      <c r="S1939" s="105"/>
      <c r="T1939" s="105"/>
      <c r="U1939" s="105"/>
      <c r="V1939" s="105"/>
      <c r="W1939" s="105"/>
      <c r="X1939" s="105"/>
      <c r="Y1939" s="105"/>
      <c r="Z1939" s="106"/>
      <c r="AA1939" s="107">
        <v>15433</v>
      </c>
      <c r="AB1939" s="108"/>
      <c r="AC1939" s="108"/>
      <c r="AD1939" s="108"/>
      <c r="AE1939" s="108"/>
      <c r="AF1939" s="108"/>
      <c r="AG1939" s="108"/>
      <c r="AH1939" s="108"/>
      <c r="AI1939" s="109"/>
      <c r="AJ1939" s="107">
        <v>1693</v>
      </c>
      <c r="AK1939" s="108"/>
      <c r="AL1939" s="108"/>
      <c r="AM1939" s="108"/>
      <c r="AN1939" s="108"/>
      <c r="AO1939" s="108"/>
      <c r="AP1939" s="108"/>
      <c r="AQ1939" s="108"/>
      <c r="AR1939" s="109"/>
      <c r="AS1939" s="110"/>
      <c r="AT1939" s="111"/>
      <c r="AU1939" s="111"/>
      <c r="AV1939" s="111"/>
      <c r="AW1939" s="111"/>
      <c r="AX1939" s="112"/>
      <c r="AY1939" s="37"/>
      <c r="AZ1939" s="37"/>
      <c r="BA1939" s="37"/>
      <c r="BB1939" s="37"/>
      <c r="BC1939" s="37"/>
      <c r="BD1939" s="37"/>
      <c r="BE1939" s="37"/>
      <c r="BF1939" s="37"/>
      <c r="BG1939" s="37"/>
      <c r="BH1939" s="37"/>
      <c r="BI1939" s="37"/>
      <c r="BJ1939" s="37"/>
      <c r="BK1939" s="37"/>
      <c r="BL1939" s="37"/>
      <c r="BM1939" s="37"/>
      <c r="BN1939" s="37"/>
      <c r="BO1939" s="37"/>
      <c r="BP1939" s="37"/>
      <c r="BQ1939" s="37"/>
      <c r="BR1939" s="37"/>
      <c r="BS1939" s="37"/>
      <c r="BT1939" s="37"/>
      <c r="BU1939" s="37"/>
      <c r="BV1939" s="37"/>
      <c r="BW1939" s="37"/>
      <c r="BX1939" s="37"/>
      <c r="BY1939" s="37"/>
      <c r="BZ1939" s="37"/>
      <c r="CA1939" s="37"/>
      <c r="CB1939" s="37"/>
      <c r="CC1939" s="37"/>
      <c r="CD1939" s="37"/>
      <c r="CE1939" s="37"/>
      <c r="CF1939" s="37"/>
      <c r="CG1939" s="37"/>
      <c r="CH1939" s="37"/>
      <c r="CI1939" s="37"/>
      <c r="CJ1939" s="37"/>
      <c r="CK1939" s="37"/>
      <c r="CL1939" s="37"/>
      <c r="CM1939" s="37"/>
      <c r="CN1939" s="37"/>
      <c r="CO1939" s="37"/>
      <c r="CP1939" s="37"/>
      <c r="CQ1939" s="37"/>
      <c r="CR1939" s="37"/>
      <c r="CS1939" s="37"/>
      <c r="CT1939" s="37"/>
      <c r="CU1939" s="37"/>
      <c r="CV1939" s="37"/>
      <c r="CW1939" s="37"/>
      <c r="CX1939" s="37"/>
      <c r="CY1939" s="37"/>
      <c r="CZ1939" s="37"/>
      <c r="DA1939" s="37"/>
      <c r="DB1939" s="37"/>
      <c r="DC1939" s="37"/>
      <c r="DD1939" s="37"/>
      <c r="DE1939" s="37"/>
      <c r="DF1939" s="37"/>
      <c r="DG1939" s="37"/>
      <c r="DH1939" s="37"/>
      <c r="DI1939" s="37"/>
      <c r="DJ1939" s="37"/>
      <c r="DK1939" s="37"/>
      <c r="DL1939" s="37"/>
      <c r="DM1939" s="37"/>
      <c r="DN1939" s="37"/>
      <c r="DO1939" s="37"/>
      <c r="DP1939" s="37"/>
      <c r="DQ1939" s="37"/>
      <c r="DR1939" s="37"/>
      <c r="DS1939" s="37"/>
      <c r="DT1939" s="37"/>
      <c r="DU1939" s="37"/>
      <c r="DV1939" s="37"/>
      <c r="DW1939" s="37"/>
      <c r="DX1939" s="37"/>
      <c r="DY1939" s="37"/>
      <c r="DZ1939" s="37"/>
      <c r="EA1939" s="37"/>
      <c r="EB1939" s="37"/>
      <c r="EC1939" s="37"/>
      <c r="ED1939" s="37"/>
      <c r="EE1939" s="37"/>
      <c r="EF1939" s="37"/>
      <c r="EG1939" s="37"/>
      <c r="EH1939" s="37"/>
      <c r="EI1939" s="37"/>
      <c r="EJ1939" s="37"/>
      <c r="EK1939" s="37"/>
      <c r="EL1939" s="37"/>
      <c r="EM1939" s="37"/>
      <c r="EN1939" s="37"/>
      <c r="EO1939" s="37"/>
      <c r="EP1939" s="37"/>
      <c r="EQ1939" s="37"/>
      <c r="ER1939" s="37"/>
      <c r="ES1939" s="37"/>
      <c r="ET1939" s="37"/>
      <c r="EU1939" s="37"/>
      <c r="EV1939" s="37"/>
      <c r="EW1939" s="37"/>
      <c r="EX1939" s="37"/>
      <c r="EY1939" s="37"/>
      <c r="EZ1939" s="37"/>
      <c r="FA1939" s="37"/>
      <c r="FB1939" s="37"/>
      <c r="FC1939" s="37"/>
      <c r="FD1939" s="37"/>
      <c r="FE1939" s="37"/>
      <c r="FF1939" s="37"/>
      <c r="FG1939" s="37"/>
      <c r="FH1939" s="37"/>
      <c r="FI1939" s="37"/>
      <c r="FJ1939" s="37"/>
      <c r="FK1939" s="37"/>
      <c r="FL1939" s="37"/>
      <c r="FM1939" s="37"/>
      <c r="FN1939" s="37"/>
      <c r="FO1939" s="37"/>
      <c r="FP1939" s="37"/>
      <c r="FQ1939" s="37"/>
      <c r="FR1939" s="37"/>
      <c r="FS1939" s="37"/>
      <c r="FT1939" s="37"/>
      <c r="FU1939" s="37"/>
      <c r="FV1939" s="37"/>
      <c r="FW1939" s="37"/>
      <c r="FX1939" s="37"/>
      <c r="FY1939" s="37"/>
      <c r="FZ1939" s="37"/>
      <c r="GA1939" s="37"/>
      <c r="GB1939" s="37"/>
      <c r="GC1939" s="37"/>
      <c r="GD1939" s="37"/>
      <c r="GE1939" s="37"/>
      <c r="GF1939" s="37"/>
      <c r="GG1939" s="37"/>
      <c r="GH1939" s="37"/>
      <c r="GI1939" s="37"/>
      <c r="GJ1939" s="37"/>
      <c r="GK1939" s="37"/>
      <c r="GL1939" s="37"/>
      <c r="GM1939" s="37"/>
      <c r="GN1939" s="37"/>
      <c r="GO1939" s="37"/>
      <c r="GP1939" s="37"/>
      <c r="GQ1939" s="37"/>
      <c r="GR1939" s="37"/>
      <c r="GS1939" s="37"/>
      <c r="GT1939" s="37"/>
      <c r="GU1939" s="37"/>
      <c r="GV1939" s="37"/>
      <c r="GW1939" s="37"/>
      <c r="GX1939" s="37"/>
      <c r="GY1939" s="37"/>
      <c r="GZ1939" s="37"/>
      <c r="HA1939" s="37"/>
      <c r="HB1939" s="37"/>
      <c r="HC1939" s="37"/>
      <c r="HD1939" s="37"/>
      <c r="HE1939" s="37"/>
      <c r="HF1939" s="37"/>
      <c r="HG1939" s="37"/>
      <c r="HH1939" s="37"/>
      <c r="HI1939" s="37"/>
      <c r="HJ1939" s="37"/>
      <c r="HK1939" s="37"/>
      <c r="HL1939" s="37"/>
      <c r="HM1939" s="37"/>
      <c r="HN1939" s="37"/>
      <c r="HO1939" s="37"/>
      <c r="HP1939" s="37"/>
      <c r="HQ1939" s="37"/>
      <c r="HR1939" s="37"/>
      <c r="HS1939" s="37"/>
      <c r="HT1939" s="37"/>
      <c r="HU1939" s="37"/>
      <c r="HV1939" s="37"/>
      <c r="HW1939" s="37"/>
      <c r="HX1939" s="37"/>
      <c r="HY1939" s="37"/>
      <c r="HZ1939" s="37"/>
      <c r="IA1939" s="37"/>
      <c r="IB1939" s="37"/>
      <c r="IC1939" s="37"/>
      <c r="ID1939" s="37"/>
      <c r="IE1939" s="37"/>
      <c r="IF1939" s="37"/>
      <c r="IG1939" s="37"/>
      <c r="IH1939" s="37"/>
      <c r="II1939" s="37"/>
      <c r="IJ1939" s="37"/>
      <c r="IK1939" s="37"/>
      <c r="IL1939" s="37"/>
      <c r="IM1939" s="37"/>
      <c r="IN1939" s="37"/>
      <c r="IO1939" s="37"/>
      <c r="IP1939" s="37"/>
      <c r="IQ1939" s="37"/>
    </row>
    <row r="1940" spans="1:251" s="51" customFormat="1" ht="18.75" customHeight="1">
      <c r="A1940" s="43"/>
      <c r="B1940" s="60"/>
      <c r="C1940" s="104" t="s">
        <v>621</v>
      </c>
      <c r="D1940" s="105"/>
      <c r="E1940" s="105"/>
      <c r="F1940" s="105"/>
      <c r="G1940" s="105"/>
      <c r="H1940" s="105"/>
      <c r="I1940" s="105"/>
      <c r="J1940" s="105"/>
      <c r="K1940" s="105"/>
      <c r="L1940" s="105"/>
      <c r="M1940" s="105"/>
      <c r="N1940" s="105"/>
      <c r="O1940" s="105"/>
      <c r="P1940" s="105"/>
      <c r="Q1940" s="105"/>
      <c r="R1940" s="105"/>
      <c r="S1940" s="105"/>
      <c r="T1940" s="105"/>
      <c r="U1940" s="105"/>
      <c r="V1940" s="105"/>
      <c r="W1940" s="105"/>
      <c r="X1940" s="105"/>
      <c r="Y1940" s="105"/>
      <c r="Z1940" s="106"/>
      <c r="AA1940" s="107">
        <v>0</v>
      </c>
      <c r="AB1940" s="108"/>
      <c r="AC1940" s="108"/>
      <c r="AD1940" s="108"/>
      <c r="AE1940" s="108"/>
      <c r="AF1940" s="108"/>
      <c r="AG1940" s="108"/>
      <c r="AH1940" s="108"/>
      <c r="AI1940" s="109"/>
      <c r="AJ1940" s="107">
        <v>977</v>
      </c>
      <c r="AK1940" s="108"/>
      <c r="AL1940" s="108"/>
      <c r="AM1940" s="108"/>
      <c r="AN1940" s="108"/>
      <c r="AO1940" s="108"/>
      <c r="AP1940" s="108"/>
      <c r="AQ1940" s="108"/>
      <c r="AR1940" s="109"/>
      <c r="AS1940" s="110"/>
      <c r="AT1940" s="111"/>
      <c r="AU1940" s="111"/>
      <c r="AV1940" s="111"/>
      <c r="AW1940" s="111"/>
      <c r="AX1940" s="112"/>
      <c r="AY1940" s="37"/>
      <c r="AZ1940" s="37"/>
      <c r="BA1940" s="37"/>
      <c r="BB1940" s="37"/>
      <c r="BC1940" s="37"/>
      <c r="BD1940" s="37"/>
      <c r="BE1940" s="37"/>
      <c r="BF1940" s="37"/>
      <c r="BG1940" s="37"/>
      <c r="BH1940" s="37"/>
      <c r="BI1940" s="37"/>
      <c r="BJ1940" s="37"/>
      <c r="BK1940" s="37"/>
      <c r="BL1940" s="37"/>
      <c r="BM1940" s="37"/>
      <c r="BN1940" s="37"/>
      <c r="BO1940" s="37"/>
      <c r="BP1940" s="37"/>
      <c r="BQ1940" s="37"/>
      <c r="BR1940" s="37"/>
      <c r="BS1940" s="37"/>
      <c r="BT1940" s="37"/>
      <c r="BU1940" s="37"/>
      <c r="BV1940" s="37"/>
      <c r="BW1940" s="37"/>
      <c r="BX1940" s="37"/>
      <c r="BY1940" s="37"/>
      <c r="BZ1940" s="37"/>
      <c r="CA1940" s="37"/>
      <c r="CB1940" s="37"/>
      <c r="CC1940" s="37"/>
      <c r="CD1940" s="37"/>
      <c r="CE1940" s="37"/>
      <c r="CF1940" s="37"/>
      <c r="CG1940" s="37"/>
      <c r="CH1940" s="37"/>
      <c r="CI1940" s="37"/>
      <c r="CJ1940" s="37"/>
      <c r="CK1940" s="37"/>
      <c r="CL1940" s="37"/>
      <c r="CM1940" s="37"/>
      <c r="CN1940" s="37"/>
      <c r="CO1940" s="37"/>
      <c r="CP1940" s="37"/>
      <c r="CQ1940" s="37"/>
      <c r="CR1940" s="37"/>
      <c r="CS1940" s="37"/>
      <c r="CT1940" s="37"/>
      <c r="CU1940" s="37"/>
      <c r="CV1940" s="37"/>
      <c r="CW1940" s="37"/>
      <c r="CX1940" s="37"/>
      <c r="CY1940" s="37"/>
      <c r="CZ1940" s="37"/>
      <c r="DA1940" s="37"/>
      <c r="DB1940" s="37"/>
      <c r="DC1940" s="37"/>
      <c r="DD1940" s="37"/>
      <c r="DE1940" s="37"/>
      <c r="DF1940" s="37"/>
      <c r="DG1940" s="37"/>
      <c r="DH1940" s="37"/>
      <c r="DI1940" s="37"/>
      <c r="DJ1940" s="37"/>
      <c r="DK1940" s="37"/>
      <c r="DL1940" s="37"/>
      <c r="DM1940" s="37"/>
      <c r="DN1940" s="37"/>
      <c r="DO1940" s="37"/>
      <c r="DP1940" s="37"/>
      <c r="DQ1940" s="37"/>
      <c r="DR1940" s="37"/>
      <c r="DS1940" s="37"/>
      <c r="DT1940" s="37"/>
      <c r="DU1940" s="37"/>
      <c r="DV1940" s="37"/>
      <c r="DW1940" s="37"/>
      <c r="DX1940" s="37"/>
      <c r="DY1940" s="37"/>
      <c r="DZ1940" s="37"/>
      <c r="EA1940" s="37"/>
      <c r="EB1940" s="37"/>
      <c r="EC1940" s="37"/>
      <c r="ED1940" s="37"/>
      <c r="EE1940" s="37"/>
      <c r="EF1940" s="37"/>
      <c r="EG1940" s="37"/>
      <c r="EH1940" s="37"/>
      <c r="EI1940" s="37"/>
      <c r="EJ1940" s="37"/>
      <c r="EK1940" s="37"/>
      <c r="EL1940" s="37"/>
      <c r="EM1940" s="37"/>
      <c r="EN1940" s="37"/>
      <c r="EO1940" s="37"/>
      <c r="EP1940" s="37"/>
      <c r="EQ1940" s="37"/>
      <c r="ER1940" s="37"/>
      <c r="ES1940" s="37"/>
      <c r="ET1940" s="37"/>
      <c r="EU1940" s="37"/>
      <c r="EV1940" s="37"/>
      <c r="EW1940" s="37"/>
      <c r="EX1940" s="37"/>
      <c r="EY1940" s="37"/>
      <c r="EZ1940" s="37"/>
      <c r="FA1940" s="37"/>
      <c r="FB1940" s="37"/>
      <c r="FC1940" s="37"/>
      <c r="FD1940" s="37"/>
      <c r="FE1940" s="37"/>
      <c r="FF1940" s="37"/>
      <c r="FG1940" s="37"/>
      <c r="FH1940" s="37"/>
      <c r="FI1940" s="37"/>
      <c r="FJ1940" s="37"/>
      <c r="FK1940" s="37"/>
      <c r="FL1940" s="37"/>
      <c r="FM1940" s="37"/>
      <c r="FN1940" s="37"/>
      <c r="FO1940" s="37"/>
      <c r="FP1940" s="37"/>
      <c r="FQ1940" s="37"/>
      <c r="FR1940" s="37"/>
      <c r="FS1940" s="37"/>
      <c r="FT1940" s="37"/>
      <c r="FU1940" s="37"/>
      <c r="FV1940" s="37"/>
      <c r="FW1940" s="37"/>
      <c r="FX1940" s="37"/>
      <c r="FY1940" s="37"/>
      <c r="FZ1940" s="37"/>
      <c r="GA1940" s="37"/>
      <c r="GB1940" s="37"/>
      <c r="GC1940" s="37"/>
      <c r="GD1940" s="37"/>
      <c r="GE1940" s="37"/>
      <c r="GF1940" s="37"/>
      <c r="GG1940" s="37"/>
      <c r="GH1940" s="37"/>
      <c r="GI1940" s="37"/>
      <c r="GJ1940" s="37"/>
      <c r="GK1940" s="37"/>
      <c r="GL1940" s="37"/>
      <c r="GM1940" s="37"/>
      <c r="GN1940" s="37"/>
      <c r="GO1940" s="37"/>
      <c r="GP1940" s="37"/>
      <c r="GQ1940" s="37"/>
      <c r="GR1940" s="37"/>
      <c r="GS1940" s="37"/>
      <c r="GT1940" s="37"/>
      <c r="GU1940" s="37"/>
      <c r="GV1940" s="37"/>
      <c r="GW1940" s="37"/>
      <c r="GX1940" s="37"/>
      <c r="GY1940" s="37"/>
      <c r="GZ1940" s="37"/>
      <c r="HA1940" s="37"/>
      <c r="HB1940" s="37"/>
      <c r="HC1940" s="37"/>
      <c r="HD1940" s="37"/>
      <c r="HE1940" s="37"/>
      <c r="HF1940" s="37"/>
      <c r="HG1940" s="37"/>
      <c r="HH1940" s="37"/>
      <c r="HI1940" s="37"/>
      <c r="HJ1940" s="37"/>
      <c r="HK1940" s="37"/>
      <c r="HL1940" s="37"/>
      <c r="HM1940" s="37"/>
      <c r="HN1940" s="37"/>
      <c r="HO1940" s="37"/>
      <c r="HP1940" s="37"/>
      <c r="HQ1940" s="37"/>
      <c r="HR1940" s="37"/>
      <c r="HS1940" s="37"/>
      <c r="HT1940" s="37"/>
      <c r="HU1940" s="37"/>
      <c r="HV1940" s="37"/>
      <c r="HW1940" s="37"/>
      <c r="HX1940" s="37"/>
      <c r="HY1940" s="37"/>
      <c r="HZ1940" s="37"/>
      <c r="IA1940" s="37"/>
      <c r="IB1940" s="37"/>
      <c r="IC1940" s="37"/>
      <c r="ID1940" s="37"/>
      <c r="IE1940" s="37"/>
      <c r="IF1940" s="37"/>
      <c r="IG1940" s="37"/>
      <c r="IH1940" s="37"/>
      <c r="II1940" s="37"/>
      <c r="IJ1940" s="37"/>
      <c r="IK1940" s="37"/>
      <c r="IL1940" s="37"/>
      <c r="IM1940" s="37"/>
      <c r="IN1940" s="37"/>
      <c r="IO1940" s="37"/>
      <c r="IP1940" s="37"/>
      <c r="IQ1940" s="37"/>
    </row>
    <row r="1941" spans="1:251" s="51" customFormat="1" ht="18.75" customHeight="1">
      <c r="A1941" s="43"/>
      <c r="B1941" s="60"/>
      <c r="C1941" s="104" t="s">
        <v>622</v>
      </c>
      <c r="D1941" s="105"/>
      <c r="E1941" s="105"/>
      <c r="F1941" s="105"/>
      <c r="G1941" s="105"/>
      <c r="H1941" s="105"/>
      <c r="I1941" s="105"/>
      <c r="J1941" s="105"/>
      <c r="K1941" s="105"/>
      <c r="L1941" s="105"/>
      <c r="M1941" s="105"/>
      <c r="N1941" s="105"/>
      <c r="O1941" s="105"/>
      <c r="P1941" s="105"/>
      <c r="Q1941" s="105"/>
      <c r="R1941" s="105"/>
      <c r="S1941" s="105"/>
      <c r="T1941" s="105"/>
      <c r="U1941" s="105"/>
      <c r="V1941" s="105"/>
      <c r="W1941" s="105"/>
      <c r="X1941" s="105"/>
      <c r="Y1941" s="105"/>
      <c r="Z1941" s="106"/>
      <c r="AA1941" s="107">
        <v>0</v>
      </c>
      <c r="AB1941" s="108"/>
      <c r="AC1941" s="108"/>
      <c r="AD1941" s="108"/>
      <c r="AE1941" s="108"/>
      <c r="AF1941" s="108"/>
      <c r="AG1941" s="108"/>
      <c r="AH1941" s="108"/>
      <c r="AI1941" s="109"/>
      <c r="AJ1941" s="107">
        <v>5100</v>
      </c>
      <c r="AK1941" s="108"/>
      <c r="AL1941" s="108"/>
      <c r="AM1941" s="108"/>
      <c r="AN1941" s="108"/>
      <c r="AO1941" s="108"/>
      <c r="AP1941" s="108"/>
      <c r="AQ1941" s="108"/>
      <c r="AR1941" s="109"/>
      <c r="AS1941" s="110"/>
      <c r="AT1941" s="111"/>
      <c r="AU1941" s="111"/>
      <c r="AV1941" s="111"/>
      <c r="AW1941" s="111"/>
      <c r="AX1941" s="112"/>
      <c r="AY1941" s="37"/>
      <c r="AZ1941" s="37"/>
      <c r="BA1941" s="37"/>
      <c r="BB1941" s="37"/>
      <c r="BC1941" s="37"/>
      <c r="BD1941" s="37"/>
      <c r="BE1941" s="37"/>
      <c r="BF1941" s="37"/>
      <c r="BG1941" s="37"/>
      <c r="BH1941" s="37"/>
      <c r="BI1941" s="37"/>
      <c r="BJ1941" s="37"/>
      <c r="BK1941" s="37"/>
      <c r="BL1941" s="37"/>
      <c r="BM1941" s="37"/>
      <c r="BN1941" s="37"/>
      <c r="BO1941" s="37"/>
      <c r="BP1941" s="37"/>
      <c r="BQ1941" s="37"/>
      <c r="BR1941" s="37"/>
      <c r="BS1941" s="37"/>
      <c r="BT1941" s="37"/>
      <c r="BU1941" s="37"/>
      <c r="BV1941" s="37"/>
      <c r="BW1941" s="37"/>
      <c r="BX1941" s="37"/>
      <c r="BY1941" s="37"/>
      <c r="BZ1941" s="37"/>
      <c r="CA1941" s="37"/>
      <c r="CB1941" s="37"/>
      <c r="CC1941" s="37"/>
      <c r="CD1941" s="37"/>
      <c r="CE1941" s="37"/>
      <c r="CF1941" s="37"/>
      <c r="CG1941" s="37"/>
      <c r="CH1941" s="37"/>
      <c r="CI1941" s="37"/>
      <c r="CJ1941" s="37"/>
      <c r="CK1941" s="37"/>
      <c r="CL1941" s="37"/>
      <c r="CM1941" s="37"/>
      <c r="CN1941" s="37"/>
      <c r="CO1941" s="37"/>
      <c r="CP1941" s="37"/>
      <c r="CQ1941" s="37"/>
      <c r="CR1941" s="37"/>
      <c r="CS1941" s="37"/>
      <c r="CT1941" s="37"/>
      <c r="CU1941" s="37"/>
      <c r="CV1941" s="37"/>
      <c r="CW1941" s="37"/>
      <c r="CX1941" s="37"/>
      <c r="CY1941" s="37"/>
      <c r="CZ1941" s="37"/>
      <c r="DA1941" s="37"/>
      <c r="DB1941" s="37"/>
      <c r="DC1941" s="37"/>
      <c r="DD1941" s="37"/>
      <c r="DE1941" s="37"/>
      <c r="DF1941" s="37"/>
      <c r="DG1941" s="37"/>
      <c r="DH1941" s="37"/>
      <c r="DI1941" s="37"/>
      <c r="DJ1941" s="37"/>
      <c r="DK1941" s="37"/>
      <c r="DL1941" s="37"/>
      <c r="DM1941" s="37"/>
      <c r="DN1941" s="37"/>
      <c r="DO1941" s="37"/>
      <c r="DP1941" s="37"/>
      <c r="DQ1941" s="37"/>
      <c r="DR1941" s="37"/>
      <c r="DS1941" s="37"/>
      <c r="DT1941" s="37"/>
      <c r="DU1941" s="37"/>
      <c r="DV1941" s="37"/>
      <c r="DW1941" s="37"/>
      <c r="DX1941" s="37"/>
      <c r="DY1941" s="37"/>
      <c r="DZ1941" s="37"/>
      <c r="EA1941" s="37"/>
      <c r="EB1941" s="37"/>
      <c r="EC1941" s="37"/>
      <c r="ED1941" s="37"/>
      <c r="EE1941" s="37"/>
      <c r="EF1941" s="37"/>
      <c r="EG1941" s="37"/>
      <c r="EH1941" s="37"/>
      <c r="EI1941" s="37"/>
      <c r="EJ1941" s="37"/>
      <c r="EK1941" s="37"/>
      <c r="EL1941" s="37"/>
      <c r="EM1941" s="37"/>
      <c r="EN1941" s="37"/>
      <c r="EO1941" s="37"/>
      <c r="EP1941" s="37"/>
      <c r="EQ1941" s="37"/>
      <c r="ER1941" s="37"/>
      <c r="ES1941" s="37"/>
      <c r="ET1941" s="37"/>
      <c r="EU1941" s="37"/>
      <c r="EV1941" s="37"/>
      <c r="EW1941" s="37"/>
      <c r="EX1941" s="37"/>
      <c r="EY1941" s="37"/>
      <c r="EZ1941" s="37"/>
      <c r="FA1941" s="37"/>
      <c r="FB1941" s="37"/>
      <c r="FC1941" s="37"/>
      <c r="FD1941" s="37"/>
      <c r="FE1941" s="37"/>
      <c r="FF1941" s="37"/>
      <c r="FG1941" s="37"/>
      <c r="FH1941" s="37"/>
      <c r="FI1941" s="37"/>
      <c r="FJ1941" s="37"/>
      <c r="FK1941" s="37"/>
      <c r="FL1941" s="37"/>
      <c r="FM1941" s="37"/>
      <c r="FN1941" s="37"/>
      <c r="FO1941" s="37"/>
      <c r="FP1941" s="37"/>
      <c r="FQ1941" s="37"/>
      <c r="FR1941" s="37"/>
      <c r="FS1941" s="37"/>
      <c r="FT1941" s="37"/>
      <c r="FU1941" s="37"/>
      <c r="FV1941" s="37"/>
      <c r="FW1941" s="37"/>
      <c r="FX1941" s="37"/>
      <c r="FY1941" s="37"/>
      <c r="FZ1941" s="37"/>
      <c r="GA1941" s="37"/>
      <c r="GB1941" s="37"/>
      <c r="GC1941" s="37"/>
      <c r="GD1941" s="37"/>
      <c r="GE1941" s="37"/>
      <c r="GF1941" s="37"/>
      <c r="GG1941" s="37"/>
      <c r="GH1941" s="37"/>
      <c r="GI1941" s="37"/>
      <c r="GJ1941" s="37"/>
      <c r="GK1941" s="37"/>
      <c r="GL1941" s="37"/>
      <c r="GM1941" s="37"/>
      <c r="GN1941" s="37"/>
      <c r="GO1941" s="37"/>
      <c r="GP1941" s="37"/>
      <c r="GQ1941" s="37"/>
      <c r="GR1941" s="37"/>
      <c r="GS1941" s="37"/>
      <c r="GT1941" s="37"/>
      <c r="GU1941" s="37"/>
      <c r="GV1941" s="37"/>
      <c r="GW1941" s="37"/>
      <c r="GX1941" s="37"/>
      <c r="GY1941" s="37"/>
      <c r="GZ1941" s="37"/>
      <c r="HA1941" s="37"/>
      <c r="HB1941" s="37"/>
      <c r="HC1941" s="37"/>
      <c r="HD1941" s="37"/>
      <c r="HE1941" s="37"/>
      <c r="HF1941" s="37"/>
      <c r="HG1941" s="37"/>
      <c r="HH1941" s="37"/>
      <c r="HI1941" s="37"/>
      <c r="HJ1941" s="37"/>
      <c r="HK1941" s="37"/>
      <c r="HL1941" s="37"/>
      <c r="HM1941" s="37"/>
      <c r="HN1941" s="37"/>
      <c r="HO1941" s="37"/>
      <c r="HP1941" s="37"/>
      <c r="HQ1941" s="37"/>
      <c r="HR1941" s="37"/>
      <c r="HS1941" s="37"/>
      <c r="HT1941" s="37"/>
      <c r="HU1941" s="37"/>
      <c r="HV1941" s="37"/>
      <c r="HW1941" s="37"/>
      <c r="HX1941" s="37"/>
      <c r="HY1941" s="37"/>
      <c r="HZ1941" s="37"/>
      <c r="IA1941" s="37"/>
      <c r="IB1941" s="37"/>
      <c r="IC1941" s="37"/>
      <c r="ID1941" s="37"/>
      <c r="IE1941" s="37"/>
      <c r="IF1941" s="37"/>
      <c r="IG1941" s="37"/>
      <c r="IH1941" s="37"/>
      <c r="II1941" s="37"/>
      <c r="IJ1941" s="37"/>
      <c r="IK1941" s="37"/>
      <c r="IL1941" s="37"/>
      <c r="IM1941" s="37"/>
      <c r="IN1941" s="37"/>
      <c r="IO1941" s="37"/>
      <c r="IP1941" s="37"/>
      <c r="IQ1941" s="37"/>
    </row>
    <row r="1942" spans="1:251" s="51" customFormat="1" ht="18.75" customHeight="1">
      <c r="A1942" s="43"/>
      <c r="B1942" s="60"/>
      <c r="C1942" s="104" t="s">
        <v>623</v>
      </c>
      <c r="D1942" s="105"/>
      <c r="E1942" s="105"/>
      <c r="F1942" s="105"/>
      <c r="G1942" s="105"/>
      <c r="H1942" s="105"/>
      <c r="I1942" s="105"/>
      <c r="J1942" s="105"/>
      <c r="K1942" s="105"/>
      <c r="L1942" s="105"/>
      <c r="M1942" s="105"/>
      <c r="N1942" s="105"/>
      <c r="O1942" s="105"/>
      <c r="P1942" s="105"/>
      <c r="Q1942" s="105"/>
      <c r="R1942" s="105"/>
      <c r="S1942" s="105"/>
      <c r="T1942" s="105"/>
      <c r="U1942" s="105"/>
      <c r="V1942" s="105"/>
      <c r="W1942" s="105"/>
      <c r="X1942" s="105"/>
      <c r="Y1942" s="105"/>
      <c r="Z1942" s="106"/>
      <c r="AA1942" s="107">
        <v>0</v>
      </c>
      <c r="AB1942" s="108"/>
      <c r="AC1942" s="108"/>
      <c r="AD1942" s="108"/>
      <c r="AE1942" s="108"/>
      <c r="AF1942" s="108"/>
      <c r="AG1942" s="108"/>
      <c r="AH1942" s="108"/>
      <c r="AI1942" s="109"/>
      <c r="AJ1942" s="107">
        <v>3150</v>
      </c>
      <c r="AK1942" s="108"/>
      <c r="AL1942" s="108"/>
      <c r="AM1942" s="108"/>
      <c r="AN1942" s="108"/>
      <c r="AO1942" s="108"/>
      <c r="AP1942" s="108"/>
      <c r="AQ1942" s="108"/>
      <c r="AR1942" s="109"/>
      <c r="AS1942" s="62"/>
      <c r="AT1942" s="63"/>
      <c r="AU1942" s="63"/>
      <c r="AV1942" s="63"/>
      <c r="AW1942" s="63"/>
      <c r="AX1942" s="64"/>
      <c r="AY1942" s="37"/>
      <c r="AZ1942" s="37"/>
      <c r="BA1942" s="37"/>
      <c r="BB1942" s="37"/>
      <c r="BC1942" s="37"/>
      <c r="BD1942" s="37"/>
      <c r="BE1942" s="37"/>
      <c r="BF1942" s="37"/>
      <c r="BG1942" s="37"/>
      <c r="BH1942" s="37"/>
      <c r="BI1942" s="37"/>
      <c r="BJ1942" s="37"/>
      <c r="BK1942" s="37"/>
      <c r="BL1942" s="37"/>
      <c r="BM1942" s="37"/>
      <c r="BN1942" s="37"/>
      <c r="BO1942" s="37"/>
      <c r="BP1942" s="37"/>
      <c r="BQ1942" s="37"/>
      <c r="BR1942" s="37"/>
      <c r="BS1942" s="37"/>
      <c r="BT1942" s="37"/>
      <c r="BU1942" s="37"/>
      <c r="BV1942" s="37"/>
      <c r="BW1942" s="37"/>
      <c r="BX1942" s="37"/>
      <c r="BY1942" s="37"/>
      <c r="BZ1942" s="37"/>
      <c r="CA1942" s="37"/>
      <c r="CB1942" s="37"/>
      <c r="CC1942" s="37"/>
      <c r="CD1942" s="37"/>
      <c r="CE1942" s="37"/>
      <c r="CF1942" s="37"/>
      <c r="CG1942" s="37"/>
      <c r="CH1942" s="37"/>
      <c r="CI1942" s="37"/>
      <c r="CJ1942" s="37"/>
      <c r="CK1942" s="37"/>
      <c r="CL1942" s="37"/>
      <c r="CM1942" s="37"/>
      <c r="CN1942" s="37"/>
      <c r="CO1942" s="37"/>
      <c r="CP1942" s="37"/>
      <c r="CQ1942" s="37"/>
      <c r="CR1942" s="37"/>
      <c r="CS1942" s="37"/>
      <c r="CT1942" s="37"/>
      <c r="CU1942" s="37"/>
      <c r="CV1942" s="37"/>
      <c r="CW1942" s="37"/>
      <c r="CX1942" s="37"/>
      <c r="CY1942" s="37"/>
      <c r="CZ1942" s="37"/>
      <c r="DA1942" s="37"/>
      <c r="DB1942" s="37"/>
      <c r="DC1942" s="37"/>
      <c r="DD1942" s="37"/>
      <c r="DE1942" s="37"/>
      <c r="DF1942" s="37"/>
      <c r="DG1942" s="37"/>
      <c r="DH1942" s="37"/>
      <c r="DI1942" s="37"/>
      <c r="DJ1942" s="37"/>
      <c r="DK1942" s="37"/>
      <c r="DL1942" s="37"/>
      <c r="DM1942" s="37"/>
      <c r="DN1942" s="37"/>
      <c r="DO1942" s="37"/>
      <c r="DP1942" s="37"/>
      <c r="DQ1942" s="37"/>
      <c r="DR1942" s="37"/>
      <c r="DS1942" s="37"/>
      <c r="DT1942" s="37"/>
      <c r="DU1942" s="37"/>
      <c r="DV1942" s="37"/>
      <c r="DW1942" s="37"/>
      <c r="DX1942" s="37"/>
      <c r="DY1942" s="37"/>
      <c r="DZ1942" s="37"/>
      <c r="EA1942" s="37"/>
      <c r="EB1942" s="37"/>
      <c r="EC1942" s="37"/>
      <c r="ED1942" s="37"/>
      <c r="EE1942" s="37"/>
      <c r="EF1942" s="37"/>
      <c r="EG1942" s="37"/>
      <c r="EH1942" s="37"/>
      <c r="EI1942" s="37"/>
      <c r="EJ1942" s="37"/>
      <c r="EK1942" s="37"/>
      <c r="EL1942" s="37"/>
      <c r="EM1942" s="37"/>
      <c r="EN1942" s="37"/>
      <c r="EO1942" s="37"/>
      <c r="EP1942" s="37"/>
      <c r="EQ1942" s="37"/>
      <c r="ER1942" s="37"/>
      <c r="ES1942" s="37"/>
      <c r="ET1942" s="37"/>
      <c r="EU1942" s="37"/>
      <c r="EV1942" s="37"/>
      <c r="EW1942" s="37"/>
      <c r="EX1942" s="37"/>
      <c r="EY1942" s="37"/>
      <c r="EZ1942" s="37"/>
      <c r="FA1942" s="37"/>
      <c r="FB1942" s="37"/>
      <c r="FC1942" s="37"/>
      <c r="FD1942" s="37"/>
      <c r="FE1942" s="37"/>
      <c r="FF1942" s="37"/>
      <c r="FG1942" s="37"/>
      <c r="FH1942" s="37"/>
      <c r="FI1942" s="37"/>
      <c r="FJ1942" s="37"/>
      <c r="FK1942" s="37"/>
      <c r="FL1942" s="37"/>
      <c r="FM1942" s="37"/>
      <c r="FN1942" s="37"/>
      <c r="FO1942" s="37"/>
      <c r="FP1942" s="37"/>
      <c r="FQ1942" s="37"/>
      <c r="FR1942" s="37"/>
      <c r="FS1942" s="37"/>
      <c r="FT1942" s="37"/>
      <c r="FU1942" s="37"/>
      <c r="FV1942" s="37"/>
      <c r="FW1942" s="37"/>
      <c r="FX1942" s="37"/>
      <c r="FY1942" s="37"/>
      <c r="FZ1942" s="37"/>
      <c r="GA1942" s="37"/>
      <c r="GB1942" s="37"/>
      <c r="GC1942" s="37"/>
      <c r="GD1942" s="37"/>
      <c r="GE1942" s="37"/>
      <c r="GF1942" s="37"/>
      <c r="GG1942" s="37"/>
      <c r="GH1942" s="37"/>
      <c r="GI1942" s="37"/>
      <c r="GJ1942" s="37"/>
      <c r="GK1942" s="37"/>
      <c r="GL1942" s="37"/>
      <c r="GM1942" s="37"/>
      <c r="GN1942" s="37"/>
      <c r="GO1942" s="37"/>
      <c r="GP1942" s="37"/>
      <c r="GQ1942" s="37"/>
      <c r="GR1942" s="37"/>
      <c r="GS1942" s="37"/>
      <c r="GT1942" s="37"/>
      <c r="GU1942" s="37"/>
      <c r="GV1942" s="37"/>
      <c r="GW1942" s="37"/>
      <c r="GX1942" s="37"/>
      <c r="GY1942" s="37"/>
      <c r="GZ1942" s="37"/>
      <c r="HA1942" s="37"/>
      <c r="HB1942" s="37"/>
      <c r="HC1942" s="37"/>
      <c r="HD1942" s="37"/>
      <c r="HE1942" s="37"/>
      <c r="HF1942" s="37"/>
      <c r="HG1942" s="37"/>
      <c r="HH1942" s="37"/>
      <c r="HI1942" s="37"/>
      <c r="HJ1942" s="37"/>
      <c r="HK1942" s="37"/>
      <c r="HL1942" s="37"/>
      <c r="HM1942" s="37"/>
      <c r="HN1942" s="37"/>
      <c r="HO1942" s="37"/>
      <c r="HP1942" s="37"/>
      <c r="HQ1942" s="37"/>
      <c r="HR1942" s="37"/>
      <c r="HS1942" s="37"/>
      <c r="HT1942" s="37"/>
      <c r="HU1942" s="37"/>
      <c r="HV1942" s="37"/>
      <c r="HW1942" s="37"/>
      <c r="HX1942" s="37"/>
      <c r="HY1942" s="37"/>
      <c r="HZ1942" s="37"/>
      <c r="IA1942" s="37"/>
      <c r="IB1942" s="37"/>
      <c r="IC1942" s="37"/>
      <c r="ID1942" s="37"/>
      <c r="IE1942" s="37"/>
      <c r="IF1942" s="37"/>
      <c r="IG1942" s="37"/>
      <c r="IH1942" s="37"/>
      <c r="II1942" s="37"/>
      <c r="IJ1942" s="37"/>
      <c r="IK1942" s="37"/>
      <c r="IL1942" s="37"/>
      <c r="IM1942" s="37"/>
      <c r="IN1942" s="37"/>
      <c r="IO1942" s="37"/>
      <c r="IP1942" s="37"/>
      <c r="IQ1942" s="37"/>
    </row>
    <row r="1943" spans="1:251" s="51" customFormat="1" ht="18.75" customHeight="1">
      <c r="A1943" s="43"/>
      <c r="B1943" s="60"/>
      <c r="C1943" s="104" t="s">
        <v>624</v>
      </c>
      <c r="D1943" s="105"/>
      <c r="E1943" s="105"/>
      <c r="F1943" s="105"/>
      <c r="G1943" s="105"/>
      <c r="H1943" s="105"/>
      <c r="I1943" s="105"/>
      <c r="J1943" s="105"/>
      <c r="K1943" s="105"/>
      <c r="L1943" s="105"/>
      <c r="M1943" s="105"/>
      <c r="N1943" s="105"/>
      <c r="O1943" s="105"/>
      <c r="P1943" s="105"/>
      <c r="Q1943" s="105"/>
      <c r="R1943" s="105"/>
      <c r="S1943" s="105"/>
      <c r="T1943" s="105"/>
      <c r="U1943" s="105"/>
      <c r="V1943" s="105"/>
      <c r="W1943" s="105"/>
      <c r="X1943" s="105"/>
      <c r="Y1943" s="105"/>
      <c r="Z1943" s="106"/>
      <c r="AA1943" s="107">
        <v>0</v>
      </c>
      <c r="AB1943" s="108"/>
      <c r="AC1943" s="108"/>
      <c r="AD1943" s="108"/>
      <c r="AE1943" s="108"/>
      <c r="AF1943" s="108"/>
      <c r="AG1943" s="108"/>
      <c r="AH1943" s="108"/>
      <c r="AI1943" s="109"/>
      <c r="AJ1943" s="107">
        <f>1961-39</f>
        <v>1922</v>
      </c>
      <c r="AK1943" s="108"/>
      <c r="AL1943" s="108"/>
      <c r="AM1943" s="108"/>
      <c r="AN1943" s="108"/>
      <c r="AO1943" s="108"/>
      <c r="AP1943" s="108"/>
      <c r="AQ1943" s="108"/>
      <c r="AR1943" s="109"/>
      <c r="AS1943" s="110"/>
      <c r="AT1943" s="111"/>
      <c r="AU1943" s="111"/>
      <c r="AV1943" s="111"/>
      <c r="AW1943" s="111"/>
      <c r="AX1943" s="112"/>
      <c r="AY1943" s="37"/>
      <c r="AZ1943" s="37"/>
      <c r="BA1943" s="37"/>
      <c r="BB1943" s="37"/>
      <c r="BC1943" s="37"/>
      <c r="BD1943" s="37"/>
      <c r="BE1943" s="37"/>
      <c r="BF1943" s="37"/>
      <c r="BG1943" s="37"/>
      <c r="BH1943" s="37"/>
      <c r="BI1943" s="37"/>
      <c r="BJ1943" s="37"/>
      <c r="BK1943" s="37"/>
      <c r="BL1943" s="37"/>
      <c r="BM1943" s="37"/>
      <c r="BN1943" s="37"/>
      <c r="BO1943" s="37"/>
      <c r="BP1943" s="37"/>
      <c r="BQ1943" s="37"/>
      <c r="BR1943" s="37"/>
      <c r="BS1943" s="37"/>
      <c r="BT1943" s="37"/>
      <c r="BU1943" s="37"/>
      <c r="BV1943" s="37"/>
      <c r="BW1943" s="37"/>
      <c r="BX1943" s="37"/>
      <c r="BY1943" s="37"/>
      <c r="BZ1943" s="37"/>
      <c r="CA1943" s="37"/>
      <c r="CB1943" s="37"/>
      <c r="CC1943" s="37"/>
      <c r="CD1943" s="37"/>
      <c r="CE1943" s="37"/>
      <c r="CF1943" s="37"/>
      <c r="CG1943" s="37"/>
      <c r="CH1943" s="37"/>
      <c r="CI1943" s="37"/>
      <c r="CJ1943" s="37"/>
      <c r="CK1943" s="37"/>
      <c r="CL1943" s="37"/>
      <c r="CM1943" s="37"/>
      <c r="CN1943" s="37"/>
      <c r="CO1943" s="37"/>
      <c r="CP1943" s="37"/>
      <c r="CQ1943" s="37"/>
      <c r="CR1943" s="37"/>
      <c r="CS1943" s="37"/>
      <c r="CT1943" s="37"/>
      <c r="CU1943" s="37"/>
      <c r="CV1943" s="37"/>
      <c r="CW1943" s="37"/>
      <c r="CX1943" s="37"/>
      <c r="CY1943" s="37"/>
      <c r="CZ1943" s="37"/>
      <c r="DA1943" s="37"/>
      <c r="DB1943" s="37"/>
      <c r="DC1943" s="37"/>
      <c r="DD1943" s="37"/>
      <c r="DE1943" s="37"/>
      <c r="DF1943" s="37"/>
      <c r="DG1943" s="37"/>
      <c r="DH1943" s="37"/>
      <c r="DI1943" s="37"/>
      <c r="DJ1943" s="37"/>
      <c r="DK1943" s="37"/>
      <c r="DL1943" s="37"/>
      <c r="DM1943" s="37"/>
      <c r="DN1943" s="37"/>
      <c r="DO1943" s="37"/>
      <c r="DP1943" s="37"/>
      <c r="DQ1943" s="37"/>
      <c r="DR1943" s="37"/>
      <c r="DS1943" s="37"/>
      <c r="DT1943" s="37"/>
      <c r="DU1943" s="37"/>
      <c r="DV1943" s="37"/>
      <c r="DW1943" s="37"/>
      <c r="DX1943" s="37"/>
      <c r="DY1943" s="37"/>
      <c r="DZ1943" s="37"/>
      <c r="EA1943" s="37"/>
      <c r="EB1943" s="37"/>
      <c r="EC1943" s="37"/>
      <c r="ED1943" s="37"/>
      <c r="EE1943" s="37"/>
      <c r="EF1943" s="37"/>
      <c r="EG1943" s="37"/>
      <c r="EH1943" s="37"/>
      <c r="EI1943" s="37"/>
      <c r="EJ1943" s="37"/>
      <c r="EK1943" s="37"/>
      <c r="EL1943" s="37"/>
      <c r="EM1943" s="37"/>
      <c r="EN1943" s="37"/>
      <c r="EO1943" s="37"/>
      <c r="EP1943" s="37"/>
      <c r="EQ1943" s="37"/>
      <c r="ER1943" s="37"/>
      <c r="ES1943" s="37"/>
      <c r="ET1943" s="37"/>
      <c r="EU1943" s="37"/>
      <c r="EV1943" s="37"/>
      <c r="EW1943" s="37"/>
      <c r="EX1943" s="37"/>
      <c r="EY1943" s="37"/>
      <c r="EZ1943" s="37"/>
      <c r="FA1943" s="37"/>
      <c r="FB1943" s="37"/>
      <c r="FC1943" s="37"/>
      <c r="FD1943" s="37"/>
      <c r="FE1943" s="37"/>
      <c r="FF1943" s="37"/>
      <c r="FG1943" s="37"/>
      <c r="FH1943" s="37"/>
      <c r="FI1943" s="37"/>
      <c r="FJ1943" s="37"/>
      <c r="FK1943" s="37"/>
      <c r="FL1943" s="37"/>
      <c r="FM1943" s="37"/>
      <c r="FN1943" s="37"/>
      <c r="FO1943" s="37"/>
      <c r="FP1943" s="37"/>
      <c r="FQ1943" s="37"/>
      <c r="FR1943" s="37"/>
      <c r="FS1943" s="37"/>
      <c r="FT1943" s="37"/>
      <c r="FU1943" s="37"/>
      <c r="FV1943" s="37"/>
      <c r="FW1943" s="37"/>
      <c r="FX1943" s="37"/>
      <c r="FY1943" s="37"/>
      <c r="FZ1943" s="37"/>
      <c r="GA1943" s="37"/>
      <c r="GB1943" s="37"/>
      <c r="GC1943" s="37"/>
      <c r="GD1943" s="37"/>
      <c r="GE1943" s="37"/>
      <c r="GF1943" s="37"/>
      <c r="GG1943" s="37"/>
      <c r="GH1943" s="37"/>
      <c r="GI1943" s="37"/>
      <c r="GJ1943" s="37"/>
      <c r="GK1943" s="37"/>
      <c r="GL1943" s="37"/>
      <c r="GM1943" s="37"/>
      <c r="GN1943" s="37"/>
      <c r="GO1943" s="37"/>
      <c r="GP1943" s="37"/>
      <c r="GQ1943" s="37"/>
      <c r="GR1943" s="37"/>
      <c r="GS1943" s="37"/>
      <c r="GT1943" s="37"/>
      <c r="GU1943" s="37"/>
      <c r="GV1943" s="37"/>
      <c r="GW1943" s="37"/>
      <c r="GX1943" s="37"/>
      <c r="GY1943" s="37"/>
      <c r="GZ1943" s="37"/>
      <c r="HA1943" s="37"/>
      <c r="HB1943" s="37"/>
      <c r="HC1943" s="37"/>
      <c r="HD1943" s="37"/>
      <c r="HE1943" s="37"/>
      <c r="HF1943" s="37"/>
      <c r="HG1943" s="37"/>
      <c r="HH1943" s="37"/>
      <c r="HI1943" s="37"/>
      <c r="HJ1943" s="37"/>
      <c r="HK1943" s="37"/>
      <c r="HL1943" s="37"/>
      <c r="HM1943" s="37"/>
      <c r="HN1943" s="37"/>
      <c r="HO1943" s="37"/>
      <c r="HP1943" s="37"/>
      <c r="HQ1943" s="37"/>
      <c r="HR1943" s="37"/>
      <c r="HS1943" s="37"/>
      <c r="HT1943" s="37"/>
      <c r="HU1943" s="37"/>
      <c r="HV1943" s="37"/>
      <c r="HW1943" s="37"/>
      <c r="HX1943" s="37"/>
      <c r="HY1943" s="37"/>
      <c r="HZ1943" s="37"/>
      <c r="IA1943" s="37"/>
      <c r="IB1943" s="37"/>
      <c r="IC1943" s="37"/>
      <c r="ID1943" s="37"/>
      <c r="IE1943" s="37"/>
      <c r="IF1943" s="37"/>
      <c r="IG1943" s="37"/>
      <c r="IH1943" s="37"/>
      <c r="II1943" s="37"/>
      <c r="IJ1943" s="37"/>
      <c r="IK1943" s="37"/>
      <c r="IL1943" s="37"/>
      <c r="IM1943" s="37"/>
      <c r="IN1943" s="37"/>
      <c r="IO1943" s="37"/>
      <c r="IP1943" s="37"/>
      <c r="IQ1943" s="37"/>
    </row>
    <row r="1944" spans="1:251" s="51" customFormat="1" ht="18.75" customHeight="1" thickBot="1">
      <c r="A1944" s="52"/>
      <c r="B1944" s="113" t="s">
        <v>253</v>
      </c>
      <c r="C1944" s="114"/>
      <c r="D1944" s="114"/>
      <c r="E1944" s="114"/>
      <c r="F1944" s="114"/>
      <c r="G1944" s="114"/>
      <c r="H1944" s="114"/>
      <c r="I1944" s="114"/>
      <c r="J1944" s="114"/>
      <c r="K1944" s="114"/>
      <c r="L1944" s="114"/>
      <c r="M1944" s="114"/>
      <c r="N1944" s="114"/>
      <c r="O1944" s="114"/>
      <c r="P1944" s="114"/>
      <c r="Q1944" s="114"/>
      <c r="R1944" s="114"/>
      <c r="S1944" s="114"/>
      <c r="T1944" s="114"/>
      <c r="U1944" s="114"/>
      <c r="V1944" s="114"/>
      <c r="W1944" s="114"/>
      <c r="X1944" s="114"/>
      <c r="Y1944" s="114"/>
      <c r="Z1944" s="115"/>
      <c r="AA1944" s="116">
        <f>SUM(AA1923:AI1943)</f>
        <v>302223</v>
      </c>
      <c r="AB1944" s="117"/>
      <c r="AC1944" s="117"/>
      <c r="AD1944" s="117"/>
      <c r="AE1944" s="117"/>
      <c r="AF1944" s="117"/>
      <c r="AG1944" s="117"/>
      <c r="AH1944" s="117"/>
      <c r="AI1944" s="118"/>
      <c r="AJ1944" s="116">
        <f>SUM(AJ1923:AR1943)</f>
        <v>329075</v>
      </c>
      <c r="AK1944" s="117"/>
      <c r="AL1944" s="117"/>
      <c r="AM1944" s="117"/>
      <c r="AN1944" s="117"/>
      <c r="AO1944" s="117"/>
      <c r="AP1944" s="117"/>
      <c r="AQ1944" s="117"/>
      <c r="AR1944" s="118"/>
      <c r="AS1944" s="119"/>
      <c r="AT1944" s="120"/>
      <c r="AU1944" s="120"/>
      <c r="AV1944" s="120"/>
      <c r="AW1944" s="120"/>
      <c r="AX1944" s="121"/>
      <c r="AY1944" s="37"/>
      <c r="AZ1944" s="37"/>
      <c r="BA1944" s="37"/>
      <c r="BB1944" s="37"/>
      <c r="BC1944" s="37"/>
      <c r="BD1944" s="37"/>
      <c r="BE1944" s="37"/>
      <c r="BF1944" s="37"/>
      <c r="BG1944" s="37"/>
      <c r="BH1944" s="37"/>
      <c r="BI1944" s="37"/>
      <c r="BJ1944" s="37"/>
      <c r="BK1944" s="37"/>
      <c r="BL1944" s="37"/>
      <c r="BM1944" s="37"/>
      <c r="BN1944" s="37"/>
      <c r="BO1944" s="37"/>
      <c r="BP1944" s="37"/>
      <c r="BQ1944" s="37"/>
      <c r="BR1944" s="37"/>
      <c r="BS1944" s="37"/>
      <c r="BT1944" s="37"/>
      <c r="BU1944" s="37"/>
      <c r="BV1944" s="37"/>
      <c r="BW1944" s="37"/>
      <c r="BX1944" s="37"/>
      <c r="BY1944" s="37"/>
      <c r="BZ1944" s="37"/>
      <c r="CA1944" s="37"/>
      <c r="CB1944" s="37"/>
      <c r="CC1944" s="37"/>
      <c r="CD1944" s="37"/>
      <c r="CE1944" s="37"/>
      <c r="CF1944" s="37"/>
      <c r="CG1944" s="37"/>
      <c r="CH1944" s="37"/>
      <c r="CI1944" s="37"/>
      <c r="CJ1944" s="37"/>
      <c r="CK1944" s="37"/>
      <c r="CL1944" s="37"/>
      <c r="CM1944" s="37"/>
      <c r="CN1944" s="37"/>
      <c r="CO1944" s="37"/>
      <c r="CP1944" s="37"/>
      <c r="CQ1944" s="37"/>
      <c r="CR1944" s="37"/>
      <c r="CS1944" s="37"/>
      <c r="CT1944" s="37"/>
      <c r="CU1944" s="37"/>
      <c r="CV1944" s="37"/>
      <c r="CW1944" s="37"/>
      <c r="CX1944" s="37"/>
      <c r="CY1944" s="37"/>
      <c r="CZ1944" s="37"/>
      <c r="DA1944" s="37"/>
      <c r="DB1944" s="37"/>
      <c r="DC1944" s="37"/>
      <c r="DD1944" s="37"/>
      <c r="DE1944" s="37"/>
      <c r="DF1944" s="37"/>
      <c r="DG1944" s="37"/>
      <c r="DH1944" s="37"/>
      <c r="DI1944" s="37"/>
      <c r="DJ1944" s="37"/>
      <c r="DK1944" s="37"/>
      <c r="DL1944" s="37"/>
      <c r="DM1944" s="37"/>
      <c r="DN1944" s="37"/>
      <c r="DO1944" s="37"/>
      <c r="DP1944" s="37"/>
      <c r="DQ1944" s="37"/>
      <c r="DR1944" s="37"/>
      <c r="DS1944" s="37"/>
      <c r="DT1944" s="37"/>
      <c r="DU1944" s="37"/>
      <c r="DV1944" s="37"/>
      <c r="DW1944" s="37"/>
      <c r="DX1944" s="37"/>
      <c r="DY1944" s="37"/>
      <c r="DZ1944" s="37"/>
      <c r="EA1944" s="37"/>
      <c r="EB1944" s="37"/>
      <c r="EC1944" s="37"/>
      <c r="ED1944" s="37"/>
      <c r="EE1944" s="37"/>
      <c r="EF1944" s="37"/>
      <c r="EG1944" s="37"/>
      <c r="EH1944" s="37"/>
      <c r="EI1944" s="37"/>
      <c r="EJ1944" s="37"/>
      <c r="EK1944" s="37"/>
      <c r="EL1944" s="37"/>
      <c r="EM1944" s="37"/>
      <c r="EN1944" s="37"/>
      <c r="EO1944" s="37"/>
      <c r="EP1944" s="37"/>
      <c r="EQ1944" s="37"/>
      <c r="ER1944" s="37"/>
      <c r="ES1944" s="37"/>
      <c r="ET1944" s="37"/>
      <c r="EU1944" s="37"/>
      <c r="EV1944" s="37"/>
      <c r="EW1944" s="37"/>
      <c r="EX1944" s="37"/>
      <c r="EY1944" s="37"/>
      <c r="EZ1944" s="37"/>
      <c r="FA1944" s="37"/>
      <c r="FB1944" s="37"/>
      <c r="FC1944" s="37"/>
      <c r="FD1944" s="37"/>
      <c r="FE1944" s="37"/>
      <c r="FF1944" s="37"/>
      <c r="FG1944" s="37"/>
      <c r="FH1944" s="37"/>
      <c r="FI1944" s="37"/>
      <c r="FJ1944" s="37"/>
      <c r="FK1944" s="37"/>
      <c r="FL1944" s="37"/>
      <c r="FM1944" s="37"/>
      <c r="FN1944" s="37"/>
      <c r="FO1944" s="37"/>
      <c r="FP1944" s="37"/>
      <c r="FQ1944" s="37"/>
      <c r="FR1944" s="37"/>
      <c r="FS1944" s="37"/>
      <c r="FT1944" s="37"/>
      <c r="FU1944" s="37"/>
      <c r="FV1944" s="37"/>
      <c r="FW1944" s="37"/>
      <c r="FX1944" s="37"/>
      <c r="FY1944" s="37"/>
      <c r="FZ1944" s="37"/>
      <c r="GA1944" s="37"/>
      <c r="GB1944" s="37"/>
      <c r="GC1944" s="37"/>
      <c r="GD1944" s="37"/>
      <c r="GE1944" s="37"/>
      <c r="GF1944" s="37"/>
      <c r="GG1944" s="37"/>
      <c r="GH1944" s="37"/>
      <c r="GI1944" s="37"/>
      <c r="GJ1944" s="37"/>
      <c r="GK1944" s="37"/>
      <c r="GL1944" s="37"/>
      <c r="GM1944" s="37"/>
      <c r="GN1944" s="37"/>
      <c r="GO1944" s="37"/>
      <c r="GP1944" s="37"/>
      <c r="GQ1944" s="37"/>
      <c r="GR1944" s="37"/>
      <c r="GS1944" s="37"/>
      <c r="GT1944" s="37"/>
      <c r="GU1944" s="37"/>
      <c r="GV1944" s="37"/>
      <c r="GW1944" s="37"/>
      <c r="GX1944" s="37"/>
      <c r="GY1944" s="37"/>
      <c r="GZ1944" s="37"/>
      <c r="HA1944" s="37"/>
      <c r="HB1944" s="37"/>
      <c r="HC1944" s="37"/>
      <c r="HD1944" s="37"/>
      <c r="HE1944" s="37"/>
      <c r="HF1944" s="37"/>
      <c r="HG1944" s="37"/>
      <c r="HH1944" s="37"/>
      <c r="HI1944" s="37"/>
      <c r="HJ1944" s="37"/>
      <c r="HK1944" s="37"/>
      <c r="HL1944" s="37"/>
      <c r="HM1944" s="37"/>
      <c r="HN1944" s="37"/>
      <c r="HO1944" s="37"/>
      <c r="HP1944" s="37"/>
      <c r="HQ1944" s="37"/>
      <c r="HR1944" s="37"/>
      <c r="HS1944" s="37"/>
      <c r="HT1944" s="37"/>
      <c r="HU1944" s="37"/>
      <c r="HV1944" s="37"/>
      <c r="HW1944" s="37"/>
      <c r="HX1944" s="37"/>
      <c r="HY1944" s="37"/>
      <c r="HZ1944" s="37"/>
      <c r="IA1944" s="37"/>
      <c r="IB1944" s="37"/>
      <c r="IC1944" s="37"/>
      <c r="ID1944" s="37"/>
      <c r="IE1944" s="37"/>
      <c r="IF1944" s="37"/>
      <c r="IG1944" s="37"/>
      <c r="IH1944" s="37"/>
      <c r="II1944" s="37"/>
      <c r="IJ1944" s="37"/>
      <c r="IK1944" s="37"/>
      <c r="IL1944" s="37"/>
      <c r="IM1944" s="37"/>
      <c r="IN1944" s="37"/>
      <c r="IO1944" s="37"/>
      <c r="IP1944" s="37"/>
      <c r="IQ1944" s="37"/>
    </row>
    <row r="1946" spans="1:251" ht="18.75">
      <c r="A1946" s="36" t="s">
        <v>241</v>
      </c>
      <c r="AW1946" s="38"/>
      <c r="AX1946" s="39"/>
      <c r="AY1946" s="38"/>
    </row>
    <row r="1948" spans="1:251" ht="18.75">
      <c r="B1948" s="122" t="s">
        <v>0</v>
      </c>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row>
    <row r="1949" spans="1:251">
      <c r="Z1949" s="40"/>
      <c r="AD1949" s="40"/>
      <c r="AE1949" s="40"/>
      <c r="AF1949" s="40"/>
      <c r="AG1949" s="40"/>
      <c r="AH1949" s="40"/>
      <c r="AI1949" s="40"/>
      <c r="AO1949" s="40"/>
    </row>
    <row r="1950" spans="1:251" ht="13.5" thickBot="1">
      <c r="Z1950" s="40"/>
      <c r="AD1950" s="40"/>
      <c r="AE1950" s="40"/>
      <c r="AF1950" s="40"/>
      <c r="AG1950" s="40"/>
      <c r="AH1950" s="40"/>
      <c r="AI1950" s="40"/>
      <c r="AO1950" s="40"/>
      <c r="DI1950" s="41"/>
    </row>
    <row r="1951" spans="1:251" ht="24.75" customHeight="1" thickBot="1">
      <c r="B1951" s="124" t="s">
        <v>242</v>
      </c>
      <c r="C1951" s="125"/>
      <c r="D1951" s="125"/>
      <c r="E1951" s="125"/>
      <c r="F1951" s="125"/>
      <c r="G1951" s="125"/>
      <c r="H1951" s="126" t="s">
        <v>625</v>
      </c>
      <c r="I1951" s="127"/>
      <c r="J1951" s="127"/>
      <c r="K1951" s="127"/>
      <c r="L1951" s="127"/>
      <c r="M1951" s="127"/>
      <c r="N1951" s="127"/>
      <c r="O1951" s="127"/>
      <c r="P1951" s="127"/>
      <c r="Q1951" s="127"/>
      <c r="R1951" s="127"/>
      <c r="S1951" s="127"/>
      <c r="T1951" s="127"/>
      <c r="U1951" s="127"/>
      <c r="V1951" s="127"/>
      <c r="W1951" s="127"/>
      <c r="X1951" s="127"/>
      <c r="Y1951" s="127"/>
      <c r="Z1951" s="127"/>
      <c r="AA1951" s="127"/>
      <c r="AB1951" s="127"/>
      <c r="AC1951" s="127"/>
      <c r="AD1951" s="127"/>
      <c r="AE1951" s="127"/>
      <c r="AF1951" s="127"/>
      <c r="AG1951" s="127"/>
      <c r="AH1951" s="127"/>
      <c r="AI1951" s="127"/>
      <c r="AJ1951" s="127"/>
      <c r="AK1951" s="127"/>
      <c r="AL1951" s="127"/>
      <c r="AM1951" s="127"/>
      <c r="AN1951" s="127"/>
      <c r="AO1951" s="127"/>
      <c r="AP1951" s="127"/>
      <c r="AQ1951" s="127"/>
      <c r="AR1951" s="127"/>
      <c r="AS1951" s="127"/>
      <c r="AT1951" s="127"/>
      <c r="AU1951" s="127"/>
      <c r="AV1951" s="127"/>
      <c r="AW1951" s="127"/>
      <c r="AX1951" s="128"/>
      <c r="DI1951" s="41"/>
    </row>
    <row r="1952" spans="1:251" ht="14.25">
      <c r="B1952" s="42"/>
      <c r="C1952" s="42"/>
      <c r="D1952" s="42"/>
      <c r="E1952" s="42"/>
      <c r="F1952" s="42"/>
      <c r="G1952" s="42"/>
      <c r="H1952" s="43"/>
      <c r="I1952" s="43"/>
      <c r="J1952" s="43"/>
      <c r="K1952" s="43"/>
      <c r="L1952" s="44"/>
      <c r="M1952" s="44"/>
      <c r="N1952" s="44"/>
      <c r="O1952" s="44"/>
      <c r="P1952" s="43"/>
      <c r="Q1952" s="43"/>
      <c r="R1952" s="43"/>
      <c r="S1952" s="43"/>
      <c r="T1952" s="43"/>
      <c r="U1952" s="43"/>
      <c r="V1952" s="45"/>
      <c r="W1952" s="45"/>
      <c r="X1952" s="45"/>
      <c r="Y1952" s="45"/>
      <c r="Z1952" s="45"/>
      <c r="AA1952" s="45"/>
      <c r="AB1952" s="45"/>
      <c r="AC1952" s="45"/>
      <c r="AD1952" s="45"/>
      <c r="AE1952" s="45"/>
      <c r="AF1952" s="45"/>
      <c r="AG1952" s="45"/>
      <c r="AH1952" s="45"/>
      <c r="AI1952" s="45"/>
      <c r="AJ1952" s="45"/>
      <c r="AK1952" s="45"/>
      <c r="AL1952" s="45"/>
      <c r="AM1952" s="45"/>
      <c r="AN1952" s="45"/>
      <c r="AO1952" s="45"/>
      <c r="AP1952" s="45"/>
      <c r="AQ1952" s="45"/>
      <c r="AR1952" s="45"/>
      <c r="AS1952" s="45"/>
      <c r="AT1952" s="45"/>
      <c r="AU1952" s="45"/>
      <c r="AV1952" s="45"/>
      <c r="AW1952" s="45"/>
      <c r="AX1952" s="45"/>
      <c r="DI1952" s="41"/>
    </row>
    <row r="1953" spans="1:113" ht="15" thickBot="1">
      <c r="A1953" s="46"/>
      <c r="B1953" s="45" t="s">
        <v>244</v>
      </c>
      <c r="C1953" s="43"/>
      <c r="D1953" s="43"/>
      <c r="E1953" s="43"/>
      <c r="F1953" s="43"/>
      <c r="G1953" s="43"/>
      <c r="H1953" s="43"/>
      <c r="I1953" s="43"/>
      <c r="J1953" s="43"/>
      <c r="K1953" s="43"/>
      <c r="L1953" s="44"/>
      <c r="M1953" s="44"/>
      <c r="N1953" s="44"/>
      <c r="O1953" s="44"/>
      <c r="P1953" s="43"/>
      <c r="Q1953" s="43"/>
      <c r="R1953" s="43"/>
      <c r="S1953" s="43"/>
      <c r="T1953" s="43"/>
      <c r="U1953" s="43"/>
      <c r="V1953" s="45"/>
      <c r="W1953" s="45"/>
      <c r="X1953" s="45"/>
      <c r="Y1953" s="45"/>
      <c r="Z1953" s="45"/>
      <c r="AA1953" s="45"/>
      <c r="AB1953" s="45"/>
      <c r="AC1953" s="45"/>
      <c r="AD1953" s="45"/>
      <c r="AE1953" s="45"/>
      <c r="AF1953" s="45"/>
      <c r="AG1953" s="45"/>
      <c r="AH1953" s="45"/>
      <c r="AI1953" s="45"/>
      <c r="AJ1953" s="45"/>
      <c r="AK1953" s="45"/>
      <c r="AL1953" s="45"/>
      <c r="AM1953" s="45"/>
      <c r="AN1953" s="45"/>
      <c r="AO1953" s="45"/>
      <c r="AP1953" s="45"/>
      <c r="AQ1953" s="45"/>
      <c r="AR1953" s="45"/>
      <c r="AS1953" s="45"/>
      <c r="AT1953" s="45"/>
      <c r="AU1953" s="45"/>
      <c r="AV1953" s="45"/>
      <c r="AW1953" s="45"/>
      <c r="AX1953" s="45"/>
      <c r="DI1953" s="41"/>
    </row>
    <row r="1954" spans="1:113" ht="14.25">
      <c r="A1954" s="43"/>
      <c r="B1954" s="47"/>
      <c r="C1954" s="42"/>
      <c r="D1954" s="42"/>
      <c r="E1954" s="42"/>
      <c r="F1954" s="42"/>
      <c r="G1954" s="42"/>
      <c r="H1954" s="42"/>
      <c r="I1954" s="42"/>
      <c r="J1954" s="42"/>
      <c r="K1954" s="42"/>
      <c r="L1954" s="48"/>
      <c r="M1954" s="48"/>
      <c r="N1954" s="48"/>
      <c r="O1954" s="48"/>
      <c r="P1954" s="42"/>
      <c r="Q1954" s="42"/>
      <c r="R1954" s="42"/>
      <c r="S1954" s="42"/>
      <c r="T1954" s="42"/>
      <c r="U1954" s="42"/>
      <c r="V1954" s="49"/>
      <c r="W1954" s="49"/>
      <c r="X1954" s="49"/>
      <c r="Y1954" s="49"/>
      <c r="Z1954" s="49"/>
      <c r="AA1954" s="49"/>
      <c r="AB1954" s="49"/>
      <c r="AC1954" s="49"/>
      <c r="AD1954" s="49"/>
      <c r="AE1954" s="49"/>
      <c r="AF1954" s="49"/>
      <c r="AG1954" s="49"/>
      <c r="AH1954" s="49"/>
      <c r="AI1954" s="49"/>
      <c r="AJ1954" s="49"/>
      <c r="AK1954" s="49"/>
      <c r="AL1954" s="49"/>
      <c r="AM1954" s="49"/>
      <c r="AN1954" s="49"/>
      <c r="AO1954" s="49"/>
      <c r="AP1954" s="49"/>
      <c r="AQ1954" s="49"/>
      <c r="AR1954" s="49"/>
      <c r="AS1954" s="49"/>
      <c r="AT1954" s="49"/>
      <c r="AU1954" s="49"/>
      <c r="AV1954" s="49"/>
      <c r="AW1954" s="49"/>
      <c r="AX1954" s="50"/>
    </row>
    <row r="1955" spans="1:113" ht="12" customHeight="1">
      <c r="A1955" s="43"/>
      <c r="B1955" s="129" t="s">
        <v>626</v>
      </c>
      <c r="C1955" s="130"/>
      <c r="D1955" s="130"/>
      <c r="E1955" s="130"/>
      <c r="F1955" s="130"/>
      <c r="G1955" s="130"/>
      <c r="H1955" s="130"/>
      <c r="I1955" s="130"/>
      <c r="J1955" s="130"/>
      <c r="K1955" s="130"/>
      <c r="L1955" s="130"/>
      <c r="M1955" s="130"/>
      <c r="N1955" s="130"/>
      <c r="O1955" s="130"/>
      <c r="P1955" s="130"/>
      <c r="Q1955" s="130"/>
      <c r="R1955" s="130"/>
      <c r="S1955" s="130"/>
      <c r="T1955" s="130"/>
      <c r="U1955" s="130"/>
      <c r="V1955" s="130"/>
      <c r="W1955" s="130"/>
      <c r="X1955" s="130"/>
      <c r="Y1955" s="130"/>
      <c r="Z1955" s="130"/>
      <c r="AA1955" s="130"/>
      <c r="AB1955" s="130"/>
      <c r="AC1955" s="130"/>
      <c r="AD1955" s="130"/>
      <c r="AE1955" s="130"/>
      <c r="AF1955" s="130"/>
      <c r="AG1955" s="130"/>
      <c r="AH1955" s="130"/>
      <c r="AI1955" s="130"/>
      <c r="AJ1955" s="130"/>
      <c r="AK1955" s="130"/>
      <c r="AL1955" s="130"/>
      <c r="AM1955" s="130"/>
      <c r="AN1955" s="130"/>
      <c r="AO1955" s="130"/>
      <c r="AP1955" s="130"/>
      <c r="AQ1955" s="130"/>
      <c r="AR1955" s="130"/>
      <c r="AS1955" s="130"/>
      <c r="AT1955" s="130"/>
      <c r="AU1955" s="130"/>
      <c r="AV1955" s="130"/>
      <c r="AW1955" s="130"/>
      <c r="AX1955" s="131"/>
    </row>
    <row r="1956" spans="1:113" ht="12" customHeight="1">
      <c r="A1956" s="43"/>
      <c r="B1956" s="129"/>
      <c r="C1956" s="130"/>
      <c r="D1956" s="130"/>
      <c r="E1956" s="130"/>
      <c r="F1956" s="130"/>
      <c r="G1956" s="130"/>
      <c r="H1956" s="130"/>
      <c r="I1956" s="130"/>
      <c r="J1956" s="130"/>
      <c r="K1956" s="130"/>
      <c r="L1956" s="130"/>
      <c r="M1956" s="130"/>
      <c r="N1956" s="130"/>
      <c r="O1956" s="130"/>
      <c r="P1956" s="130"/>
      <c r="Q1956" s="130"/>
      <c r="R1956" s="130"/>
      <c r="S1956" s="130"/>
      <c r="T1956" s="130"/>
      <c r="U1956" s="130"/>
      <c r="V1956" s="130"/>
      <c r="W1956" s="130"/>
      <c r="X1956" s="130"/>
      <c r="Y1956" s="130"/>
      <c r="Z1956" s="130"/>
      <c r="AA1956" s="130"/>
      <c r="AB1956" s="130"/>
      <c r="AC1956" s="130"/>
      <c r="AD1956" s="130"/>
      <c r="AE1956" s="130"/>
      <c r="AF1956" s="130"/>
      <c r="AG1956" s="130"/>
      <c r="AH1956" s="130"/>
      <c r="AI1956" s="130"/>
      <c r="AJ1956" s="130"/>
      <c r="AK1956" s="130"/>
      <c r="AL1956" s="130"/>
      <c r="AM1956" s="130"/>
      <c r="AN1956" s="130"/>
      <c r="AO1956" s="130"/>
      <c r="AP1956" s="130"/>
      <c r="AQ1956" s="130"/>
      <c r="AR1956" s="130"/>
      <c r="AS1956" s="130"/>
      <c r="AT1956" s="130"/>
      <c r="AU1956" s="130"/>
      <c r="AV1956" s="130"/>
      <c r="AW1956" s="130"/>
      <c r="AX1956" s="131"/>
      <c r="BC1956" s="51"/>
    </row>
    <row r="1957" spans="1:113" ht="12" customHeight="1">
      <c r="A1957" s="43"/>
      <c r="B1957" s="129"/>
      <c r="C1957" s="130"/>
      <c r="D1957" s="130"/>
      <c r="E1957" s="130"/>
      <c r="F1957" s="130"/>
      <c r="G1957" s="130"/>
      <c r="H1957" s="130"/>
      <c r="I1957" s="130"/>
      <c r="J1957" s="130"/>
      <c r="K1957" s="130"/>
      <c r="L1957" s="130"/>
      <c r="M1957" s="130"/>
      <c r="N1957" s="130"/>
      <c r="O1957" s="130"/>
      <c r="P1957" s="130"/>
      <c r="Q1957" s="130"/>
      <c r="R1957" s="130"/>
      <c r="S1957" s="130"/>
      <c r="T1957" s="130"/>
      <c r="U1957" s="130"/>
      <c r="V1957" s="130"/>
      <c r="W1957" s="130"/>
      <c r="X1957" s="130"/>
      <c r="Y1957" s="130"/>
      <c r="Z1957" s="130"/>
      <c r="AA1957" s="130"/>
      <c r="AB1957" s="130"/>
      <c r="AC1957" s="130"/>
      <c r="AD1957" s="130"/>
      <c r="AE1957" s="130"/>
      <c r="AF1957" s="130"/>
      <c r="AG1957" s="130"/>
      <c r="AH1957" s="130"/>
      <c r="AI1957" s="130"/>
      <c r="AJ1957" s="130"/>
      <c r="AK1957" s="130"/>
      <c r="AL1957" s="130"/>
      <c r="AM1957" s="130"/>
      <c r="AN1957" s="130"/>
      <c r="AO1957" s="130"/>
      <c r="AP1957" s="130"/>
      <c r="AQ1957" s="130"/>
      <c r="AR1957" s="130"/>
      <c r="AS1957" s="130"/>
      <c r="AT1957" s="130"/>
      <c r="AU1957" s="130"/>
      <c r="AV1957" s="130"/>
      <c r="AW1957" s="130"/>
      <c r="AX1957" s="131"/>
    </row>
    <row r="1958" spans="1:113" ht="12" customHeight="1">
      <c r="A1958" s="43"/>
      <c r="B1958" s="129"/>
      <c r="C1958" s="130"/>
      <c r="D1958" s="130"/>
      <c r="E1958" s="130"/>
      <c r="F1958" s="130"/>
      <c r="G1958" s="130"/>
      <c r="H1958" s="130"/>
      <c r="I1958" s="130"/>
      <c r="J1958" s="130"/>
      <c r="K1958" s="130"/>
      <c r="L1958" s="130"/>
      <c r="M1958" s="130"/>
      <c r="N1958" s="130"/>
      <c r="O1958" s="130"/>
      <c r="P1958" s="130"/>
      <c r="Q1958" s="130"/>
      <c r="R1958" s="130"/>
      <c r="S1958" s="130"/>
      <c r="T1958" s="130"/>
      <c r="U1958" s="130"/>
      <c r="V1958" s="130"/>
      <c r="W1958" s="130"/>
      <c r="X1958" s="130"/>
      <c r="Y1958" s="130"/>
      <c r="Z1958" s="130"/>
      <c r="AA1958" s="130"/>
      <c r="AB1958" s="130"/>
      <c r="AC1958" s="130"/>
      <c r="AD1958" s="130"/>
      <c r="AE1958" s="130"/>
      <c r="AF1958" s="130"/>
      <c r="AG1958" s="130"/>
      <c r="AH1958" s="130"/>
      <c r="AI1958" s="130"/>
      <c r="AJ1958" s="130"/>
      <c r="AK1958" s="130"/>
      <c r="AL1958" s="130"/>
      <c r="AM1958" s="130"/>
      <c r="AN1958" s="130"/>
      <c r="AO1958" s="130"/>
      <c r="AP1958" s="130"/>
      <c r="AQ1958" s="130"/>
      <c r="AR1958" s="130"/>
      <c r="AS1958" s="130"/>
      <c r="AT1958" s="130"/>
      <c r="AU1958" s="130"/>
      <c r="AV1958" s="130"/>
      <c r="AW1958" s="130"/>
      <c r="AX1958" s="131"/>
    </row>
    <row r="1959" spans="1:113" ht="12" customHeight="1">
      <c r="A1959" s="43"/>
      <c r="B1959" s="129"/>
      <c r="C1959" s="130"/>
      <c r="D1959" s="130"/>
      <c r="E1959" s="130"/>
      <c r="F1959" s="130"/>
      <c r="G1959" s="130"/>
      <c r="H1959" s="130"/>
      <c r="I1959" s="130"/>
      <c r="J1959" s="130"/>
      <c r="K1959" s="130"/>
      <c r="L1959" s="130"/>
      <c r="M1959" s="130"/>
      <c r="N1959" s="130"/>
      <c r="O1959" s="130"/>
      <c r="P1959" s="130"/>
      <c r="Q1959" s="130"/>
      <c r="R1959" s="130"/>
      <c r="S1959" s="130"/>
      <c r="T1959" s="130"/>
      <c r="U1959" s="130"/>
      <c r="V1959" s="130"/>
      <c r="W1959" s="130"/>
      <c r="X1959" s="130"/>
      <c r="Y1959" s="130"/>
      <c r="Z1959" s="130"/>
      <c r="AA1959" s="130"/>
      <c r="AB1959" s="130"/>
      <c r="AC1959" s="130"/>
      <c r="AD1959" s="130"/>
      <c r="AE1959" s="130"/>
      <c r="AF1959" s="130"/>
      <c r="AG1959" s="130"/>
      <c r="AH1959" s="130"/>
      <c r="AI1959" s="130"/>
      <c r="AJ1959" s="130"/>
      <c r="AK1959" s="130"/>
      <c r="AL1959" s="130"/>
      <c r="AM1959" s="130"/>
      <c r="AN1959" s="130"/>
      <c r="AO1959" s="130"/>
      <c r="AP1959" s="130"/>
      <c r="AQ1959" s="130"/>
      <c r="AR1959" s="130"/>
      <c r="AS1959" s="130"/>
      <c r="AT1959" s="130"/>
      <c r="AU1959" s="130"/>
      <c r="AV1959" s="130"/>
      <c r="AW1959" s="130"/>
      <c r="AX1959" s="131"/>
    </row>
    <row r="1960" spans="1:113" ht="15" thickBot="1">
      <c r="A1960" s="52"/>
      <c r="B1960" s="53"/>
      <c r="C1960" s="54"/>
      <c r="D1960" s="54"/>
      <c r="E1960" s="54"/>
      <c r="F1960" s="54"/>
      <c r="G1960" s="54"/>
      <c r="H1960" s="54"/>
      <c r="I1960" s="54"/>
      <c r="J1960" s="54"/>
      <c r="K1960" s="54"/>
      <c r="L1960" s="54"/>
      <c r="M1960" s="54"/>
      <c r="N1960" s="54"/>
      <c r="O1960" s="54"/>
      <c r="P1960" s="54"/>
      <c r="Q1960" s="54"/>
      <c r="R1960" s="54"/>
      <c r="S1960" s="54"/>
      <c r="T1960" s="54"/>
      <c r="U1960" s="54"/>
      <c r="V1960" s="54"/>
      <c r="W1960" s="54"/>
      <c r="X1960" s="54"/>
      <c r="Y1960" s="54"/>
      <c r="Z1960" s="54"/>
      <c r="AA1960" s="54"/>
      <c r="AB1960" s="54"/>
      <c r="AC1960" s="54"/>
      <c r="AD1960" s="54"/>
      <c r="AE1960" s="54"/>
      <c r="AF1960" s="54"/>
      <c r="AG1960" s="54"/>
      <c r="AH1960" s="54"/>
      <c r="AI1960" s="54"/>
      <c r="AJ1960" s="54"/>
      <c r="AK1960" s="54"/>
      <c r="AL1960" s="54"/>
      <c r="AM1960" s="54"/>
      <c r="AN1960" s="54"/>
      <c r="AO1960" s="54"/>
      <c r="AP1960" s="54"/>
      <c r="AQ1960" s="54"/>
      <c r="AR1960" s="54"/>
      <c r="AS1960" s="54"/>
      <c r="AT1960" s="54"/>
      <c r="AU1960" s="54"/>
      <c r="AV1960" s="54"/>
      <c r="AW1960" s="54"/>
      <c r="AX1960" s="55"/>
    </row>
    <row r="1961" spans="1:113">
      <c r="B1961" s="56"/>
    </row>
    <row r="1962" spans="1:113" ht="15" thickBot="1">
      <c r="A1962" s="46"/>
      <c r="B1962" s="45" t="s">
        <v>245</v>
      </c>
      <c r="C1962" s="43"/>
      <c r="D1962" s="43"/>
      <c r="E1962" s="43"/>
      <c r="F1962" s="43"/>
      <c r="G1962" s="43"/>
      <c r="H1962" s="43"/>
      <c r="I1962" s="43"/>
      <c r="J1962" s="43"/>
      <c r="K1962" s="43"/>
      <c r="L1962" s="44"/>
      <c r="M1962" s="44"/>
      <c r="N1962" s="44"/>
      <c r="O1962" s="44"/>
      <c r="P1962" s="43"/>
      <c r="Q1962" s="43"/>
      <c r="R1962" s="43"/>
      <c r="S1962" s="43"/>
      <c r="T1962" s="43"/>
      <c r="U1962" s="43"/>
      <c r="V1962" s="45"/>
      <c r="W1962" s="45"/>
      <c r="X1962" s="45"/>
      <c r="Y1962" s="45"/>
      <c r="Z1962" s="45"/>
      <c r="AA1962" s="45"/>
      <c r="AB1962" s="45"/>
      <c r="AC1962" s="45"/>
      <c r="AD1962" s="45"/>
      <c r="AE1962" s="45"/>
      <c r="AF1962" s="45"/>
      <c r="AG1962" s="45"/>
      <c r="AH1962" s="45"/>
      <c r="AI1962" s="45"/>
      <c r="AJ1962" s="45"/>
      <c r="AK1962" s="45"/>
      <c r="AL1962" s="45"/>
      <c r="AM1962" s="45"/>
      <c r="AN1962" s="45"/>
      <c r="AO1962" s="45"/>
      <c r="AP1962" s="45"/>
      <c r="AQ1962" s="45"/>
      <c r="AR1962" s="45"/>
      <c r="AS1962" s="45"/>
      <c r="AT1962" s="45"/>
      <c r="AU1962" s="45"/>
      <c r="AV1962" s="45"/>
      <c r="AW1962" s="45"/>
      <c r="AX1962" s="45"/>
      <c r="DI1962" s="41"/>
    </row>
    <row r="1963" spans="1:113" ht="14.25">
      <c r="A1963" s="43"/>
      <c r="B1963" s="47"/>
      <c r="C1963" s="42"/>
      <c r="D1963" s="42"/>
      <c r="E1963" s="42"/>
      <c r="F1963" s="42"/>
      <c r="G1963" s="42"/>
      <c r="H1963" s="42"/>
      <c r="I1963" s="42"/>
      <c r="J1963" s="42"/>
      <c r="K1963" s="42"/>
      <c r="L1963" s="48"/>
      <c r="M1963" s="48"/>
      <c r="N1963" s="48"/>
      <c r="O1963" s="48"/>
      <c r="P1963" s="42"/>
      <c r="Q1963" s="42"/>
      <c r="R1963" s="42"/>
      <c r="S1963" s="42"/>
      <c r="T1963" s="42"/>
      <c r="U1963" s="42"/>
      <c r="V1963" s="49"/>
      <c r="W1963" s="49"/>
      <c r="X1963" s="49"/>
      <c r="Y1963" s="49"/>
      <c r="Z1963" s="49"/>
      <c r="AA1963" s="49"/>
      <c r="AB1963" s="49"/>
      <c r="AC1963" s="49"/>
      <c r="AD1963" s="49"/>
      <c r="AE1963" s="49"/>
      <c r="AF1963" s="49"/>
      <c r="AG1963" s="49"/>
      <c r="AH1963" s="49"/>
      <c r="AI1963" s="49"/>
      <c r="AJ1963" s="49"/>
      <c r="AK1963" s="49"/>
      <c r="AL1963" s="49"/>
      <c r="AM1963" s="49"/>
      <c r="AN1963" s="49"/>
      <c r="AO1963" s="49"/>
      <c r="AP1963" s="49"/>
      <c r="AQ1963" s="49"/>
      <c r="AR1963" s="49"/>
      <c r="AS1963" s="49"/>
      <c r="AT1963" s="49"/>
      <c r="AU1963" s="49"/>
      <c r="AV1963" s="49"/>
      <c r="AW1963" s="49"/>
      <c r="AX1963" s="50"/>
    </row>
    <row r="1964" spans="1:113" ht="12" customHeight="1">
      <c r="A1964" s="43"/>
      <c r="B1964" s="129" t="s">
        <v>627</v>
      </c>
      <c r="C1964" s="130"/>
      <c r="D1964" s="130"/>
      <c r="E1964" s="130"/>
      <c r="F1964" s="130"/>
      <c r="G1964" s="130"/>
      <c r="H1964" s="130"/>
      <c r="I1964" s="130"/>
      <c r="J1964" s="130"/>
      <c r="K1964" s="130"/>
      <c r="L1964" s="130"/>
      <c r="M1964" s="130"/>
      <c r="N1964" s="130"/>
      <c r="O1964" s="130"/>
      <c r="P1964" s="130"/>
      <c r="Q1964" s="130"/>
      <c r="R1964" s="130"/>
      <c r="S1964" s="130"/>
      <c r="T1964" s="130"/>
      <c r="U1964" s="130"/>
      <c r="V1964" s="130"/>
      <c r="W1964" s="130"/>
      <c r="X1964" s="130"/>
      <c r="Y1964" s="130"/>
      <c r="Z1964" s="130"/>
      <c r="AA1964" s="130"/>
      <c r="AB1964" s="130"/>
      <c r="AC1964" s="130"/>
      <c r="AD1964" s="130"/>
      <c r="AE1964" s="130"/>
      <c r="AF1964" s="130"/>
      <c r="AG1964" s="130"/>
      <c r="AH1964" s="130"/>
      <c r="AI1964" s="130"/>
      <c r="AJ1964" s="130"/>
      <c r="AK1964" s="130"/>
      <c r="AL1964" s="130"/>
      <c r="AM1964" s="130"/>
      <c r="AN1964" s="130"/>
      <c r="AO1964" s="130"/>
      <c r="AP1964" s="130"/>
      <c r="AQ1964" s="130"/>
      <c r="AR1964" s="130"/>
      <c r="AS1964" s="130"/>
      <c r="AT1964" s="130"/>
      <c r="AU1964" s="130"/>
      <c r="AV1964" s="130"/>
      <c r="AW1964" s="130"/>
      <c r="AX1964" s="131"/>
    </row>
    <row r="1965" spans="1:113" ht="12" customHeight="1">
      <c r="A1965" s="43"/>
      <c r="B1965" s="129"/>
      <c r="C1965" s="130"/>
      <c r="D1965" s="130"/>
      <c r="E1965" s="130"/>
      <c r="F1965" s="130"/>
      <c r="G1965" s="130"/>
      <c r="H1965" s="130"/>
      <c r="I1965" s="130"/>
      <c r="J1965" s="130"/>
      <c r="K1965" s="130"/>
      <c r="L1965" s="130"/>
      <c r="M1965" s="130"/>
      <c r="N1965" s="130"/>
      <c r="O1965" s="130"/>
      <c r="P1965" s="130"/>
      <c r="Q1965" s="130"/>
      <c r="R1965" s="130"/>
      <c r="S1965" s="130"/>
      <c r="T1965" s="130"/>
      <c r="U1965" s="130"/>
      <c r="V1965" s="130"/>
      <c r="W1965" s="130"/>
      <c r="X1965" s="130"/>
      <c r="Y1965" s="130"/>
      <c r="Z1965" s="130"/>
      <c r="AA1965" s="130"/>
      <c r="AB1965" s="130"/>
      <c r="AC1965" s="130"/>
      <c r="AD1965" s="130"/>
      <c r="AE1965" s="130"/>
      <c r="AF1965" s="130"/>
      <c r="AG1965" s="130"/>
      <c r="AH1965" s="130"/>
      <c r="AI1965" s="130"/>
      <c r="AJ1965" s="130"/>
      <c r="AK1965" s="130"/>
      <c r="AL1965" s="130"/>
      <c r="AM1965" s="130"/>
      <c r="AN1965" s="130"/>
      <c r="AO1965" s="130"/>
      <c r="AP1965" s="130"/>
      <c r="AQ1965" s="130"/>
      <c r="AR1965" s="130"/>
      <c r="AS1965" s="130"/>
      <c r="AT1965" s="130"/>
      <c r="AU1965" s="130"/>
      <c r="AV1965" s="130"/>
      <c r="AW1965" s="130"/>
      <c r="AX1965" s="131"/>
      <c r="BC1965" s="51"/>
    </row>
    <row r="1966" spans="1:113" ht="12" customHeight="1">
      <c r="A1966" s="43"/>
      <c r="B1966" s="129"/>
      <c r="C1966" s="130"/>
      <c r="D1966" s="130"/>
      <c r="E1966" s="130"/>
      <c r="F1966" s="130"/>
      <c r="G1966" s="130"/>
      <c r="H1966" s="130"/>
      <c r="I1966" s="130"/>
      <c r="J1966" s="130"/>
      <c r="K1966" s="130"/>
      <c r="L1966" s="130"/>
      <c r="M1966" s="130"/>
      <c r="N1966" s="130"/>
      <c r="O1966" s="130"/>
      <c r="P1966" s="130"/>
      <c r="Q1966" s="130"/>
      <c r="R1966" s="130"/>
      <c r="S1966" s="130"/>
      <c r="T1966" s="130"/>
      <c r="U1966" s="130"/>
      <c r="V1966" s="130"/>
      <c r="W1966" s="130"/>
      <c r="X1966" s="130"/>
      <c r="Y1966" s="130"/>
      <c r="Z1966" s="130"/>
      <c r="AA1966" s="130"/>
      <c r="AB1966" s="130"/>
      <c r="AC1966" s="130"/>
      <c r="AD1966" s="130"/>
      <c r="AE1966" s="130"/>
      <c r="AF1966" s="130"/>
      <c r="AG1966" s="130"/>
      <c r="AH1966" s="130"/>
      <c r="AI1966" s="130"/>
      <c r="AJ1966" s="130"/>
      <c r="AK1966" s="130"/>
      <c r="AL1966" s="130"/>
      <c r="AM1966" s="130"/>
      <c r="AN1966" s="130"/>
      <c r="AO1966" s="130"/>
      <c r="AP1966" s="130"/>
      <c r="AQ1966" s="130"/>
      <c r="AR1966" s="130"/>
      <c r="AS1966" s="130"/>
      <c r="AT1966" s="130"/>
      <c r="AU1966" s="130"/>
      <c r="AV1966" s="130"/>
      <c r="AW1966" s="130"/>
      <c r="AX1966" s="131"/>
    </row>
    <row r="1967" spans="1:113" ht="12" customHeight="1">
      <c r="A1967" s="43"/>
      <c r="B1967" s="129"/>
      <c r="C1967" s="130"/>
      <c r="D1967" s="130"/>
      <c r="E1967" s="130"/>
      <c r="F1967" s="130"/>
      <c r="G1967" s="130"/>
      <c r="H1967" s="130"/>
      <c r="I1967" s="130"/>
      <c r="J1967" s="130"/>
      <c r="K1967" s="130"/>
      <c r="L1967" s="130"/>
      <c r="M1967" s="130"/>
      <c r="N1967" s="130"/>
      <c r="O1967" s="130"/>
      <c r="P1967" s="130"/>
      <c r="Q1967" s="130"/>
      <c r="R1967" s="130"/>
      <c r="S1967" s="130"/>
      <c r="T1967" s="130"/>
      <c r="U1967" s="130"/>
      <c r="V1967" s="130"/>
      <c r="W1967" s="130"/>
      <c r="X1967" s="130"/>
      <c r="Y1967" s="130"/>
      <c r="Z1967" s="130"/>
      <c r="AA1967" s="130"/>
      <c r="AB1967" s="130"/>
      <c r="AC1967" s="130"/>
      <c r="AD1967" s="130"/>
      <c r="AE1967" s="130"/>
      <c r="AF1967" s="130"/>
      <c r="AG1967" s="130"/>
      <c r="AH1967" s="130"/>
      <c r="AI1967" s="130"/>
      <c r="AJ1967" s="130"/>
      <c r="AK1967" s="130"/>
      <c r="AL1967" s="130"/>
      <c r="AM1967" s="130"/>
      <c r="AN1967" s="130"/>
      <c r="AO1967" s="130"/>
      <c r="AP1967" s="130"/>
      <c r="AQ1967" s="130"/>
      <c r="AR1967" s="130"/>
      <c r="AS1967" s="130"/>
      <c r="AT1967" s="130"/>
      <c r="AU1967" s="130"/>
      <c r="AV1967" s="130"/>
      <c r="AW1967" s="130"/>
      <c r="AX1967" s="131"/>
    </row>
    <row r="1968" spans="1:113" ht="12" customHeight="1">
      <c r="A1968" s="43"/>
      <c r="B1968" s="129"/>
      <c r="C1968" s="130"/>
      <c r="D1968" s="130"/>
      <c r="E1968" s="130"/>
      <c r="F1968" s="130"/>
      <c r="G1968" s="130"/>
      <c r="H1968" s="130"/>
      <c r="I1968" s="130"/>
      <c r="J1968" s="130"/>
      <c r="K1968" s="130"/>
      <c r="L1968" s="130"/>
      <c r="M1968" s="130"/>
      <c r="N1968" s="130"/>
      <c r="O1968" s="130"/>
      <c r="P1968" s="130"/>
      <c r="Q1968" s="130"/>
      <c r="R1968" s="130"/>
      <c r="S1968" s="130"/>
      <c r="T1968" s="130"/>
      <c r="U1968" s="130"/>
      <c r="V1968" s="130"/>
      <c r="W1968" s="130"/>
      <c r="X1968" s="130"/>
      <c r="Y1968" s="130"/>
      <c r="Z1968" s="130"/>
      <c r="AA1968" s="130"/>
      <c r="AB1968" s="130"/>
      <c r="AC1968" s="130"/>
      <c r="AD1968" s="130"/>
      <c r="AE1968" s="130"/>
      <c r="AF1968" s="130"/>
      <c r="AG1968" s="130"/>
      <c r="AH1968" s="130"/>
      <c r="AI1968" s="130"/>
      <c r="AJ1968" s="130"/>
      <c r="AK1968" s="130"/>
      <c r="AL1968" s="130"/>
      <c r="AM1968" s="130"/>
      <c r="AN1968" s="130"/>
      <c r="AO1968" s="130"/>
      <c r="AP1968" s="130"/>
      <c r="AQ1968" s="130"/>
      <c r="AR1968" s="130"/>
      <c r="AS1968" s="130"/>
      <c r="AT1968" s="130"/>
      <c r="AU1968" s="130"/>
      <c r="AV1968" s="130"/>
      <c r="AW1968" s="130"/>
      <c r="AX1968" s="131"/>
    </row>
    <row r="1969" spans="1:251" ht="15" thickBot="1">
      <c r="A1969" s="52"/>
      <c r="B1969" s="53"/>
      <c r="C1969" s="54"/>
      <c r="D1969" s="54"/>
      <c r="E1969" s="54"/>
      <c r="F1969" s="54"/>
      <c r="G1969" s="54"/>
      <c r="H1969" s="54"/>
      <c r="I1969" s="54"/>
      <c r="J1969" s="54"/>
      <c r="K1969" s="54"/>
      <c r="L1969" s="54"/>
      <c r="M1969" s="54"/>
      <c r="N1969" s="54"/>
      <c r="O1969" s="54"/>
      <c r="P1969" s="54"/>
      <c r="Q1969" s="54"/>
      <c r="R1969" s="54"/>
      <c r="S1969" s="54"/>
      <c r="T1969" s="54"/>
      <c r="U1969" s="54"/>
      <c r="V1969" s="54"/>
      <c r="W1969" s="54"/>
      <c r="X1969" s="54"/>
      <c r="Y1969" s="54"/>
      <c r="Z1969" s="54"/>
      <c r="AA1969" s="54"/>
      <c r="AB1969" s="54"/>
      <c r="AC1969" s="54"/>
      <c r="AD1969" s="54"/>
      <c r="AE1969" s="54"/>
      <c r="AF1969" s="54"/>
      <c r="AG1969" s="54"/>
      <c r="AH1969" s="54"/>
      <c r="AI1969" s="54"/>
      <c r="AJ1969" s="54"/>
      <c r="AK1969" s="54"/>
      <c r="AL1969" s="54"/>
      <c r="AM1969" s="54"/>
      <c r="AN1969" s="54"/>
      <c r="AO1969" s="54"/>
      <c r="AP1969" s="54"/>
      <c r="AQ1969" s="54"/>
      <c r="AR1969" s="54"/>
      <c r="AS1969" s="54"/>
      <c r="AT1969" s="54"/>
      <c r="AU1969" s="54"/>
      <c r="AV1969" s="54"/>
      <c r="AW1969" s="54"/>
      <c r="AX1969" s="55"/>
    </row>
    <row r="1970" spans="1:251">
      <c r="B1970" s="56"/>
    </row>
    <row r="1971" spans="1:251" ht="14.25">
      <c r="B1971" s="45" t="s">
        <v>247</v>
      </c>
      <c r="C1971" s="43"/>
      <c r="D1971" s="43"/>
      <c r="E1971" s="43"/>
      <c r="F1971" s="43"/>
      <c r="G1971" s="43"/>
      <c r="H1971" s="43"/>
      <c r="I1971" s="43"/>
      <c r="J1971" s="43"/>
      <c r="K1971" s="43"/>
      <c r="L1971" s="44"/>
      <c r="M1971" s="44"/>
      <c r="N1971" s="44"/>
      <c r="O1971" s="44"/>
      <c r="P1971" s="43"/>
      <c r="Q1971" s="43"/>
      <c r="R1971" s="43"/>
      <c r="S1971" s="43"/>
      <c r="T1971" s="43"/>
      <c r="U1971" s="43"/>
      <c r="V1971" s="45"/>
      <c r="W1971" s="45"/>
      <c r="X1971" s="45"/>
      <c r="Y1971" s="45"/>
      <c r="Z1971" s="45"/>
      <c r="AA1971" s="45"/>
      <c r="AB1971" s="45"/>
      <c r="AC1971" s="45"/>
      <c r="AD1971" s="45"/>
      <c r="AE1971" s="45"/>
      <c r="AF1971" s="45"/>
      <c r="AG1971" s="45"/>
      <c r="AH1971" s="45"/>
      <c r="AI1971" s="45"/>
      <c r="AJ1971" s="45"/>
      <c r="AK1971" s="45"/>
      <c r="AL1971" s="45"/>
      <c r="AM1971" s="45"/>
      <c r="AN1971" s="45"/>
      <c r="AO1971" s="45"/>
      <c r="AP1971" s="45"/>
      <c r="AQ1971" s="45"/>
      <c r="AR1971" s="45"/>
      <c r="AS1971" s="45"/>
      <c r="AT1971" s="45"/>
      <c r="AU1971" s="45"/>
      <c r="AV1971" s="45"/>
      <c r="AW1971" s="45"/>
      <c r="AX1971" s="45"/>
    </row>
    <row r="1972" spans="1:251" ht="15" thickBot="1">
      <c r="B1972" s="43"/>
      <c r="C1972" s="43"/>
      <c r="D1972" s="43"/>
      <c r="E1972" s="43"/>
      <c r="F1972" s="43"/>
      <c r="G1972" s="43"/>
      <c r="H1972" s="43"/>
      <c r="I1972" s="43"/>
      <c r="J1972" s="43"/>
      <c r="K1972" s="43"/>
      <c r="L1972" s="44"/>
      <c r="M1972" s="44"/>
      <c r="N1972" s="44"/>
      <c r="O1972" s="44"/>
      <c r="P1972" s="43"/>
      <c r="Q1972" s="43"/>
      <c r="R1972" s="43"/>
      <c r="S1972" s="43"/>
      <c r="T1972" s="43"/>
      <c r="U1972" s="43"/>
      <c r="V1972" s="45"/>
      <c r="W1972" s="45"/>
      <c r="X1972" s="45"/>
      <c r="Y1972" s="45"/>
      <c r="Z1972" s="45"/>
      <c r="AA1972" s="45"/>
      <c r="AB1972" s="45"/>
      <c r="AC1972" s="45"/>
      <c r="AD1972" s="45"/>
      <c r="AE1972" s="45"/>
      <c r="AF1972" s="45"/>
      <c r="AG1972" s="45"/>
      <c r="AH1972" s="45"/>
      <c r="AI1972" s="45"/>
      <c r="AJ1972" s="45"/>
      <c r="AK1972" s="45"/>
      <c r="AL1972" s="45"/>
      <c r="AM1972" s="45"/>
      <c r="AN1972" s="45"/>
      <c r="AO1972" s="45"/>
      <c r="AP1972" s="45"/>
      <c r="AQ1972" s="45"/>
      <c r="AR1972" s="45"/>
      <c r="AS1972" s="45"/>
      <c r="AT1972" s="45"/>
      <c r="AU1972" s="45"/>
      <c r="AV1972" s="45"/>
      <c r="AW1972" s="45"/>
      <c r="AX1972" s="57" t="s">
        <v>248</v>
      </c>
    </row>
    <row r="1973" spans="1:251" s="51" customFormat="1" ht="13.5" customHeight="1">
      <c r="A1973" s="43"/>
      <c r="B1973" s="132" t="s">
        <v>249</v>
      </c>
      <c r="C1973" s="133"/>
      <c r="D1973" s="133"/>
      <c r="E1973" s="133"/>
      <c r="F1973" s="133"/>
      <c r="G1973" s="133"/>
      <c r="H1973" s="133"/>
      <c r="I1973" s="133"/>
      <c r="J1973" s="133"/>
      <c r="K1973" s="133"/>
      <c r="L1973" s="133"/>
      <c r="M1973" s="133"/>
      <c r="N1973" s="133"/>
      <c r="O1973" s="133"/>
      <c r="P1973" s="133"/>
      <c r="Q1973" s="133"/>
      <c r="R1973" s="133"/>
      <c r="S1973" s="133"/>
      <c r="T1973" s="133"/>
      <c r="U1973" s="133"/>
      <c r="V1973" s="133"/>
      <c r="W1973" s="133"/>
      <c r="X1973" s="133"/>
      <c r="Y1973" s="133"/>
      <c r="Z1973" s="134"/>
      <c r="AA1973" s="138" t="s">
        <v>250</v>
      </c>
      <c r="AB1973" s="133"/>
      <c r="AC1973" s="133"/>
      <c r="AD1973" s="133"/>
      <c r="AE1973" s="133"/>
      <c r="AF1973" s="133"/>
      <c r="AG1973" s="133"/>
      <c r="AH1973" s="133"/>
      <c r="AI1973" s="134"/>
      <c r="AJ1973" s="138" t="s">
        <v>251</v>
      </c>
      <c r="AK1973" s="133"/>
      <c r="AL1973" s="133"/>
      <c r="AM1973" s="133"/>
      <c r="AN1973" s="133"/>
      <c r="AO1973" s="133"/>
      <c r="AP1973" s="133"/>
      <c r="AQ1973" s="133"/>
      <c r="AR1973" s="134"/>
      <c r="AS1973" s="138" t="s">
        <v>252</v>
      </c>
      <c r="AT1973" s="133"/>
      <c r="AU1973" s="133"/>
      <c r="AV1973" s="133"/>
      <c r="AW1973" s="133"/>
      <c r="AX1973" s="140"/>
      <c r="AY1973" s="37"/>
      <c r="AZ1973" s="37"/>
      <c r="BA1973" s="37"/>
      <c r="BB1973" s="37"/>
      <c r="BC1973" s="37"/>
      <c r="BD1973" s="37"/>
      <c r="BE1973" s="37"/>
      <c r="BF1973" s="37"/>
      <c r="BG1973" s="37"/>
      <c r="BH1973" s="37"/>
      <c r="BI1973" s="37"/>
      <c r="BJ1973" s="37"/>
      <c r="BK1973" s="37"/>
      <c r="BL1973" s="37"/>
      <c r="BM1973" s="37"/>
      <c r="BN1973" s="37"/>
      <c r="BO1973" s="37"/>
      <c r="BP1973" s="37"/>
      <c r="BQ1973" s="37"/>
      <c r="BR1973" s="37"/>
      <c r="BS1973" s="37"/>
      <c r="BT1973" s="37"/>
      <c r="BU1973" s="37"/>
      <c r="BV1973" s="37"/>
      <c r="BW1973" s="37"/>
      <c r="BX1973" s="37"/>
      <c r="BY1973" s="37"/>
      <c r="BZ1973" s="37"/>
      <c r="CA1973" s="37"/>
      <c r="CB1973" s="37"/>
      <c r="CC1973" s="37"/>
      <c r="CD1973" s="37"/>
      <c r="CE1973" s="37"/>
      <c r="CF1973" s="37"/>
      <c r="CG1973" s="37"/>
      <c r="CH1973" s="37"/>
      <c r="CI1973" s="37"/>
      <c r="CJ1973" s="37"/>
      <c r="CK1973" s="37"/>
      <c r="CL1973" s="37"/>
      <c r="CM1973" s="37"/>
      <c r="CN1973" s="37"/>
      <c r="CO1973" s="37"/>
      <c r="CP1973" s="37"/>
      <c r="CQ1973" s="37"/>
      <c r="CR1973" s="37"/>
      <c r="CS1973" s="37"/>
      <c r="CT1973" s="37"/>
      <c r="CU1973" s="37"/>
      <c r="CV1973" s="37"/>
      <c r="CW1973" s="37"/>
      <c r="CX1973" s="37"/>
      <c r="CY1973" s="37"/>
      <c r="CZ1973" s="37"/>
      <c r="DA1973" s="37"/>
      <c r="DB1973" s="37"/>
      <c r="DC1973" s="37"/>
      <c r="DD1973" s="37"/>
      <c r="DE1973" s="37"/>
      <c r="DF1973" s="37"/>
      <c r="DG1973" s="37"/>
      <c r="DH1973" s="37"/>
      <c r="DI1973" s="37"/>
      <c r="DJ1973" s="37"/>
      <c r="DK1973" s="37"/>
      <c r="DL1973" s="37"/>
      <c r="DM1973" s="37"/>
      <c r="DN1973" s="37"/>
      <c r="DO1973" s="37"/>
      <c r="DP1973" s="37"/>
      <c r="DQ1973" s="37"/>
      <c r="DR1973" s="37"/>
      <c r="DS1973" s="37"/>
      <c r="DT1973" s="37"/>
      <c r="DU1973" s="37"/>
      <c r="DV1973" s="37"/>
      <c r="DW1973" s="37"/>
      <c r="DX1973" s="37"/>
      <c r="DY1973" s="37"/>
      <c r="DZ1973" s="37"/>
      <c r="EA1973" s="37"/>
      <c r="EB1973" s="37"/>
      <c r="EC1973" s="37"/>
      <c r="ED1973" s="37"/>
      <c r="EE1973" s="37"/>
      <c r="EF1973" s="37"/>
      <c r="EG1973" s="37"/>
      <c r="EH1973" s="37"/>
      <c r="EI1973" s="37"/>
      <c r="EJ1973" s="37"/>
      <c r="EK1973" s="37"/>
      <c r="EL1973" s="37"/>
      <c r="EM1973" s="37"/>
      <c r="EN1973" s="37"/>
      <c r="EO1973" s="37"/>
      <c r="EP1973" s="37"/>
      <c r="EQ1973" s="37"/>
      <c r="ER1973" s="37"/>
      <c r="ES1973" s="37"/>
      <c r="ET1973" s="37"/>
      <c r="EU1973" s="37"/>
      <c r="EV1973" s="37"/>
      <c r="EW1973" s="37"/>
      <c r="EX1973" s="37"/>
      <c r="EY1973" s="37"/>
      <c r="EZ1973" s="37"/>
      <c r="FA1973" s="37"/>
      <c r="FB1973" s="37"/>
      <c r="FC1973" s="37"/>
      <c r="FD1973" s="37"/>
      <c r="FE1973" s="37"/>
      <c r="FF1973" s="37"/>
      <c r="FG1973" s="37"/>
      <c r="FH1973" s="37"/>
      <c r="FI1973" s="37"/>
      <c r="FJ1973" s="37"/>
      <c r="FK1973" s="37"/>
      <c r="FL1973" s="37"/>
      <c r="FM1973" s="37"/>
      <c r="FN1973" s="37"/>
      <c r="FO1973" s="37"/>
      <c r="FP1973" s="37"/>
      <c r="FQ1973" s="37"/>
      <c r="FR1973" s="37"/>
      <c r="FS1973" s="37"/>
      <c r="FT1973" s="37"/>
      <c r="FU1973" s="37"/>
      <c r="FV1973" s="37"/>
      <c r="FW1973" s="37"/>
      <c r="FX1973" s="37"/>
      <c r="FY1973" s="37"/>
      <c r="FZ1973" s="37"/>
      <c r="GA1973" s="37"/>
      <c r="GB1973" s="37"/>
      <c r="GC1973" s="37"/>
      <c r="GD1973" s="37"/>
      <c r="GE1973" s="37"/>
      <c r="GF1973" s="37"/>
      <c r="GG1973" s="37"/>
      <c r="GH1973" s="37"/>
      <c r="GI1973" s="37"/>
      <c r="GJ1973" s="37"/>
      <c r="GK1973" s="37"/>
      <c r="GL1973" s="37"/>
      <c r="GM1973" s="37"/>
      <c r="GN1973" s="37"/>
      <c r="GO1973" s="37"/>
      <c r="GP1973" s="37"/>
      <c r="GQ1973" s="37"/>
      <c r="GR1973" s="37"/>
      <c r="GS1973" s="37"/>
      <c r="GT1973" s="37"/>
      <c r="GU1973" s="37"/>
      <c r="GV1973" s="37"/>
      <c r="GW1973" s="37"/>
      <c r="GX1973" s="37"/>
      <c r="GY1973" s="37"/>
      <c r="GZ1973" s="37"/>
      <c r="HA1973" s="37"/>
      <c r="HB1973" s="37"/>
      <c r="HC1973" s="37"/>
      <c r="HD1973" s="37"/>
      <c r="HE1973" s="37"/>
      <c r="HF1973" s="37"/>
      <c r="HG1973" s="37"/>
      <c r="HH1973" s="37"/>
      <c r="HI1973" s="37"/>
      <c r="HJ1973" s="37"/>
      <c r="HK1973" s="37"/>
      <c r="HL1973" s="37"/>
      <c r="HM1973" s="37"/>
      <c r="HN1973" s="37"/>
      <c r="HO1973" s="37"/>
      <c r="HP1973" s="37"/>
      <c r="HQ1973" s="37"/>
      <c r="HR1973" s="37"/>
      <c r="HS1973" s="37"/>
      <c r="HT1973" s="37"/>
      <c r="HU1973" s="37"/>
      <c r="HV1973" s="37"/>
      <c r="HW1973" s="37"/>
      <c r="HX1973" s="37"/>
      <c r="HY1973" s="37"/>
      <c r="HZ1973" s="37"/>
      <c r="IA1973" s="37"/>
      <c r="IB1973" s="37"/>
      <c r="IC1973" s="37"/>
      <c r="ID1973" s="37"/>
      <c r="IE1973" s="37"/>
      <c r="IF1973" s="37"/>
      <c r="IG1973" s="37"/>
      <c r="IH1973" s="37"/>
      <c r="II1973" s="37"/>
      <c r="IJ1973" s="37"/>
      <c r="IK1973" s="37"/>
      <c r="IL1973" s="37"/>
      <c r="IM1973" s="37"/>
      <c r="IN1973" s="37"/>
      <c r="IO1973" s="37"/>
      <c r="IP1973" s="37"/>
      <c r="IQ1973" s="37"/>
    </row>
    <row r="1974" spans="1:251" s="51" customFormat="1" ht="13.5">
      <c r="A1974" s="43"/>
      <c r="B1974" s="135"/>
      <c r="C1974" s="136"/>
      <c r="D1974" s="136"/>
      <c r="E1974" s="136"/>
      <c r="F1974" s="136"/>
      <c r="G1974" s="136"/>
      <c r="H1974" s="136"/>
      <c r="I1974" s="136"/>
      <c r="J1974" s="136"/>
      <c r="K1974" s="136"/>
      <c r="L1974" s="136"/>
      <c r="M1974" s="136"/>
      <c r="N1974" s="136"/>
      <c r="O1974" s="136"/>
      <c r="P1974" s="136"/>
      <c r="Q1974" s="136"/>
      <c r="R1974" s="136"/>
      <c r="S1974" s="136"/>
      <c r="T1974" s="136"/>
      <c r="U1974" s="136"/>
      <c r="V1974" s="136"/>
      <c r="W1974" s="136"/>
      <c r="X1974" s="136"/>
      <c r="Y1974" s="136"/>
      <c r="Z1974" s="137"/>
      <c r="AA1974" s="139"/>
      <c r="AB1974" s="136"/>
      <c r="AC1974" s="136"/>
      <c r="AD1974" s="136"/>
      <c r="AE1974" s="136"/>
      <c r="AF1974" s="136"/>
      <c r="AG1974" s="136"/>
      <c r="AH1974" s="136"/>
      <c r="AI1974" s="137"/>
      <c r="AJ1974" s="139"/>
      <c r="AK1974" s="136"/>
      <c r="AL1974" s="136"/>
      <c r="AM1974" s="136"/>
      <c r="AN1974" s="136"/>
      <c r="AO1974" s="136"/>
      <c r="AP1974" s="136"/>
      <c r="AQ1974" s="136"/>
      <c r="AR1974" s="137"/>
      <c r="AS1974" s="139"/>
      <c r="AT1974" s="136"/>
      <c r="AU1974" s="136"/>
      <c r="AV1974" s="136"/>
      <c r="AW1974" s="136"/>
      <c r="AX1974" s="141"/>
      <c r="AY1974" s="37"/>
      <c r="AZ1974" s="37"/>
      <c r="BA1974" s="37"/>
      <c r="BB1974" s="58"/>
      <c r="BC1974" s="59"/>
      <c r="BE1974" s="37"/>
      <c r="BF1974" s="37"/>
      <c r="BG1974" s="37"/>
      <c r="BH1974" s="37"/>
      <c r="BI1974" s="37"/>
      <c r="BJ1974" s="37"/>
      <c r="BK1974" s="37"/>
      <c r="BL1974" s="37"/>
      <c r="BM1974" s="37"/>
      <c r="BN1974" s="37"/>
      <c r="BO1974" s="37"/>
      <c r="BP1974" s="37"/>
      <c r="BQ1974" s="37"/>
      <c r="BR1974" s="37"/>
      <c r="BS1974" s="37"/>
      <c r="BT1974" s="37"/>
      <c r="BU1974" s="37"/>
      <c r="BV1974" s="37"/>
      <c r="BW1974" s="37"/>
      <c r="BX1974" s="37"/>
      <c r="BY1974" s="37"/>
      <c r="BZ1974" s="37"/>
      <c r="CA1974" s="37"/>
      <c r="CB1974" s="37"/>
      <c r="CC1974" s="37"/>
      <c r="CD1974" s="37"/>
      <c r="CE1974" s="37"/>
      <c r="CF1974" s="37"/>
      <c r="CG1974" s="37"/>
      <c r="CH1974" s="37"/>
      <c r="CI1974" s="37"/>
      <c r="CJ1974" s="37"/>
      <c r="CK1974" s="37"/>
      <c r="CL1974" s="37"/>
      <c r="CM1974" s="37"/>
      <c r="CN1974" s="37"/>
      <c r="CO1974" s="37"/>
      <c r="CP1974" s="37"/>
      <c r="CQ1974" s="37"/>
      <c r="CR1974" s="37"/>
      <c r="CS1974" s="37"/>
      <c r="CT1974" s="37"/>
      <c r="CU1974" s="37"/>
      <c r="CV1974" s="37"/>
      <c r="CW1974" s="37"/>
      <c r="CX1974" s="37"/>
      <c r="CY1974" s="37"/>
      <c r="CZ1974" s="37"/>
      <c r="DA1974" s="37"/>
      <c r="DB1974" s="37"/>
      <c r="DC1974" s="37"/>
      <c r="DD1974" s="37"/>
      <c r="DE1974" s="37"/>
      <c r="DF1974" s="37"/>
      <c r="DG1974" s="37"/>
      <c r="DH1974" s="37"/>
      <c r="DI1974" s="37"/>
      <c r="DJ1974" s="37"/>
      <c r="DK1974" s="37"/>
      <c r="DL1974" s="37"/>
      <c r="DM1974" s="37"/>
      <c r="DN1974" s="37"/>
      <c r="DO1974" s="37"/>
      <c r="DP1974" s="37"/>
      <c r="DQ1974" s="37"/>
      <c r="DR1974" s="37"/>
      <c r="DS1974" s="37"/>
      <c r="DT1974" s="37"/>
      <c r="DU1974" s="37"/>
      <c r="DV1974" s="37"/>
      <c r="DW1974" s="37"/>
      <c r="DX1974" s="37"/>
      <c r="DY1974" s="37"/>
      <c r="DZ1974" s="37"/>
      <c r="EA1974" s="37"/>
      <c r="EB1974" s="37"/>
      <c r="EC1974" s="37"/>
      <c r="ED1974" s="37"/>
      <c r="EE1974" s="37"/>
      <c r="EF1974" s="37"/>
      <c r="EG1974" s="37"/>
      <c r="EH1974" s="37"/>
      <c r="EI1974" s="37"/>
      <c r="EJ1974" s="37"/>
      <c r="EK1974" s="37"/>
      <c r="EL1974" s="37"/>
      <c r="EM1974" s="37"/>
      <c r="EN1974" s="37"/>
      <c r="EO1974" s="37"/>
      <c r="EP1974" s="37"/>
      <c r="EQ1974" s="37"/>
      <c r="ER1974" s="37"/>
      <c r="ES1974" s="37"/>
      <c r="ET1974" s="37"/>
      <c r="EU1974" s="37"/>
      <c r="EV1974" s="37"/>
      <c r="EW1974" s="37"/>
      <c r="EX1974" s="37"/>
      <c r="EY1974" s="37"/>
      <c r="EZ1974" s="37"/>
      <c r="FA1974" s="37"/>
      <c r="FB1974" s="37"/>
      <c r="FC1974" s="37"/>
      <c r="FD1974" s="37"/>
      <c r="FE1974" s="37"/>
      <c r="FF1974" s="37"/>
      <c r="FG1974" s="37"/>
      <c r="FH1974" s="37"/>
      <c r="FI1974" s="37"/>
      <c r="FJ1974" s="37"/>
      <c r="FK1974" s="37"/>
      <c r="FL1974" s="37"/>
      <c r="FM1974" s="37"/>
      <c r="FN1974" s="37"/>
      <c r="FO1974" s="37"/>
      <c r="FP1974" s="37"/>
      <c r="FQ1974" s="37"/>
      <c r="FR1974" s="37"/>
      <c r="FS1974" s="37"/>
      <c r="FT1974" s="37"/>
      <c r="FU1974" s="37"/>
      <c r="FV1974" s="37"/>
      <c r="FW1974" s="37"/>
      <c r="FX1974" s="37"/>
      <c r="FY1974" s="37"/>
      <c r="FZ1974" s="37"/>
      <c r="GA1974" s="37"/>
      <c r="GB1974" s="37"/>
      <c r="GC1974" s="37"/>
      <c r="GD1974" s="37"/>
      <c r="GE1974" s="37"/>
      <c r="GF1974" s="37"/>
      <c r="GG1974" s="37"/>
      <c r="GH1974" s="37"/>
      <c r="GI1974" s="37"/>
      <c r="GJ1974" s="37"/>
      <c r="GK1974" s="37"/>
      <c r="GL1974" s="37"/>
      <c r="GM1974" s="37"/>
      <c r="GN1974" s="37"/>
      <c r="GO1974" s="37"/>
      <c r="GP1974" s="37"/>
      <c r="GQ1974" s="37"/>
      <c r="GR1974" s="37"/>
      <c r="GS1974" s="37"/>
      <c r="GT1974" s="37"/>
      <c r="GU1974" s="37"/>
      <c r="GV1974" s="37"/>
      <c r="GW1974" s="37"/>
      <c r="GX1974" s="37"/>
      <c r="GY1974" s="37"/>
      <c r="GZ1974" s="37"/>
      <c r="HA1974" s="37"/>
      <c r="HB1974" s="37"/>
      <c r="HC1974" s="37"/>
      <c r="HD1974" s="37"/>
      <c r="HE1974" s="37"/>
      <c r="HF1974" s="37"/>
      <c r="HG1974" s="37"/>
      <c r="HH1974" s="37"/>
      <c r="HI1974" s="37"/>
      <c r="HJ1974" s="37"/>
      <c r="HK1974" s="37"/>
      <c r="HL1974" s="37"/>
      <c r="HM1974" s="37"/>
      <c r="HN1974" s="37"/>
      <c r="HO1974" s="37"/>
      <c r="HP1974" s="37"/>
      <c r="HQ1974" s="37"/>
      <c r="HR1974" s="37"/>
      <c r="HS1974" s="37"/>
      <c r="HT1974" s="37"/>
      <c r="HU1974" s="37"/>
      <c r="HV1974" s="37"/>
      <c r="HW1974" s="37"/>
      <c r="HX1974" s="37"/>
      <c r="HY1974" s="37"/>
      <c r="HZ1974" s="37"/>
      <c r="IA1974" s="37"/>
      <c r="IB1974" s="37"/>
      <c r="IC1974" s="37"/>
      <c r="ID1974" s="37"/>
      <c r="IE1974" s="37"/>
      <c r="IF1974" s="37"/>
      <c r="IG1974" s="37"/>
      <c r="IH1974" s="37"/>
      <c r="II1974" s="37"/>
      <c r="IJ1974" s="37"/>
      <c r="IK1974" s="37"/>
      <c r="IL1974" s="37"/>
      <c r="IM1974" s="37"/>
      <c r="IN1974" s="37"/>
      <c r="IO1974" s="37"/>
      <c r="IP1974" s="37"/>
      <c r="IQ1974" s="37"/>
    </row>
    <row r="1975" spans="1:251" s="51" customFormat="1" ht="18.75" customHeight="1">
      <c r="A1975" s="43"/>
      <c r="B1975" s="60"/>
      <c r="C1975" s="104" t="s">
        <v>628</v>
      </c>
      <c r="D1975" s="105"/>
      <c r="E1975" s="105"/>
      <c r="F1975" s="105"/>
      <c r="G1975" s="105"/>
      <c r="H1975" s="105"/>
      <c r="I1975" s="105"/>
      <c r="J1975" s="105"/>
      <c r="K1975" s="105"/>
      <c r="L1975" s="105"/>
      <c r="M1975" s="105"/>
      <c r="N1975" s="105"/>
      <c r="O1975" s="105"/>
      <c r="P1975" s="105"/>
      <c r="Q1975" s="105"/>
      <c r="R1975" s="105"/>
      <c r="S1975" s="105"/>
      <c r="T1975" s="105"/>
      <c r="U1975" s="105"/>
      <c r="V1975" s="105"/>
      <c r="W1975" s="105"/>
      <c r="X1975" s="105"/>
      <c r="Y1975" s="105"/>
      <c r="Z1975" s="106"/>
      <c r="AA1975" s="107">
        <v>104540</v>
      </c>
      <c r="AB1975" s="108"/>
      <c r="AC1975" s="108"/>
      <c r="AD1975" s="108"/>
      <c r="AE1975" s="108"/>
      <c r="AF1975" s="108"/>
      <c r="AG1975" s="108"/>
      <c r="AH1975" s="108"/>
      <c r="AI1975" s="109"/>
      <c r="AJ1975" s="107">
        <v>100887</v>
      </c>
      <c r="AK1975" s="108"/>
      <c r="AL1975" s="108"/>
      <c r="AM1975" s="108"/>
      <c r="AN1975" s="108"/>
      <c r="AO1975" s="108"/>
      <c r="AP1975" s="108"/>
      <c r="AQ1975" s="108"/>
      <c r="AR1975" s="109"/>
      <c r="AS1975" s="110"/>
      <c r="AT1975" s="111"/>
      <c r="AU1975" s="111"/>
      <c r="AV1975" s="111"/>
      <c r="AW1975" s="111"/>
      <c r="AX1975" s="112"/>
      <c r="AY1975" s="37"/>
      <c r="AZ1975" s="37"/>
      <c r="BA1975" s="37"/>
      <c r="BB1975" s="37"/>
      <c r="BC1975" s="37"/>
      <c r="BD1975" s="37"/>
      <c r="BE1975" s="37"/>
      <c r="BF1975" s="37"/>
      <c r="BG1975" s="37"/>
      <c r="BH1975" s="37"/>
      <c r="BI1975" s="37"/>
      <c r="BJ1975" s="37"/>
      <c r="BK1975" s="37"/>
      <c r="BL1975" s="37"/>
      <c r="BM1975" s="37"/>
      <c r="BN1975" s="37"/>
      <c r="BO1975" s="37"/>
      <c r="BP1975" s="37"/>
      <c r="BQ1975" s="37"/>
      <c r="BR1975" s="37"/>
      <c r="BS1975" s="37"/>
      <c r="BT1975" s="37"/>
      <c r="BU1975" s="37"/>
      <c r="BV1975" s="37"/>
      <c r="BW1975" s="37"/>
      <c r="BX1975" s="37"/>
      <c r="BY1975" s="37"/>
      <c r="BZ1975" s="37"/>
      <c r="CA1975" s="37"/>
      <c r="CB1975" s="37"/>
      <c r="CC1975" s="37"/>
      <c r="CD1975" s="37"/>
      <c r="CE1975" s="37"/>
      <c r="CF1975" s="37"/>
      <c r="CG1975" s="37"/>
      <c r="CH1975" s="37"/>
      <c r="CI1975" s="37"/>
      <c r="CJ1975" s="37"/>
      <c r="CK1975" s="37"/>
      <c r="CL1975" s="37"/>
      <c r="CM1975" s="37"/>
      <c r="CN1975" s="37"/>
      <c r="CO1975" s="37"/>
      <c r="CP1975" s="37"/>
      <c r="CQ1975" s="37"/>
      <c r="CR1975" s="37"/>
      <c r="CS1975" s="37"/>
      <c r="CT1975" s="37"/>
      <c r="CU1975" s="37"/>
      <c r="CV1975" s="37"/>
      <c r="CW1975" s="37"/>
      <c r="CX1975" s="37"/>
      <c r="CY1975" s="37"/>
      <c r="CZ1975" s="37"/>
      <c r="DA1975" s="37"/>
      <c r="DB1975" s="37"/>
      <c r="DC1975" s="37"/>
      <c r="DD1975" s="37"/>
      <c r="DE1975" s="37"/>
      <c r="DF1975" s="37"/>
      <c r="DG1975" s="37"/>
      <c r="DH1975" s="37"/>
      <c r="DI1975" s="37"/>
      <c r="DJ1975" s="37"/>
      <c r="DK1975" s="37"/>
      <c r="DL1975" s="37"/>
      <c r="DM1975" s="37"/>
      <c r="DN1975" s="37"/>
      <c r="DO1975" s="37"/>
      <c r="DP1975" s="37"/>
      <c r="DQ1975" s="37"/>
      <c r="DR1975" s="37"/>
      <c r="DS1975" s="37"/>
      <c r="DT1975" s="37"/>
      <c r="DU1975" s="37"/>
      <c r="DV1975" s="37"/>
      <c r="DW1975" s="37"/>
      <c r="DX1975" s="37"/>
      <c r="DY1975" s="37"/>
      <c r="DZ1975" s="37"/>
      <c r="EA1975" s="37"/>
      <c r="EB1975" s="37"/>
      <c r="EC1975" s="37"/>
      <c r="ED1975" s="37"/>
      <c r="EE1975" s="37"/>
      <c r="EF1975" s="37"/>
      <c r="EG1975" s="37"/>
      <c r="EH1975" s="37"/>
      <c r="EI1975" s="37"/>
      <c r="EJ1975" s="37"/>
      <c r="EK1975" s="37"/>
      <c r="EL1975" s="37"/>
      <c r="EM1975" s="37"/>
      <c r="EN1975" s="37"/>
      <c r="EO1975" s="37"/>
      <c r="EP1975" s="37"/>
      <c r="EQ1975" s="37"/>
      <c r="ER1975" s="37"/>
      <c r="ES1975" s="37"/>
      <c r="ET1975" s="37"/>
      <c r="EU1975" s="37"/>
      <c r="EV1975" s="37"/>
      <c r="EW1975" s="37"/>
      <c r="EX1975" s="37"/>
      <c r="EY1975" s="37"/>
      <c r="EZ1975" s="37"/>
      <c r="FA1975" s="37"/>
      <c r="FB1975" s="37"/>
      <c r="FC1975" s="37"/>
      <c r="FD1975" s="37"/>
      <c r="FE1975" s="37"/>
      <c r="FF1975" s="37"/>
      <c r="FG1975" s="37"/>
      <c r="FH1975" s="37"/>
      <c r="FI1975" s="37"/>
      <c r="FJ1975" s="37"/>
      <c r="FK1975" s="37"/>
      <c r="FL1975" s="37"/>
      <c r="FM1975" s="37"/>
      <c r="FN1975" s="37"/>
      <c r="FO1975" s="37"/>
      <c r="FP1975" s="37"/>
      <c r="FQ1975" s="37"/>
      <c r="FR1975" s="37"/>
      <c r="FS1975" s="37"/>
      <c r="FT1975" s="37"/>
      <c r="FU1975" s="37"/>
      <c r="FV1975" s="37"/>
      <c r="FW1975" s="37"/>
      <c r="FX1975" s="37"/>
      <c r="FY1975" s="37"/>
      <c r="FZ1975" s="37"/>
      <c r="GA1975" s="37"/>
      <c r="GB1975" s="37"/>
      <c r="GC1975" s="37"/>
      <c r="GD1975" s="37"/>
      <c r="GE1975" s="37"/>
      <c r="GF1975" s="37"/>
      <c r="GG1975" s="37"/>
      <c r="GH1975" s="37"/>
      <c r="GI1975" s="37"/>
      <c r="GJ1975" s="37"/>
      <c r="GK1975" s="37"/>
      <c r="GL1975" s="37"/>
      <c r="GM1975" s="37"/>
      <c r="GN1975" s="37"/>
      <c r="GO1975" s="37"/>
      <c r="GP1975" s="37"/>
      <c r="GQ1975" s="37"/>
      <c r="GR1975" s="37"/>
      <c r="GS1975" s="37"/>
      <c r="GT1975" s="37"/>
      <c r="GU1975" s="37"/>
      <c r="GV1975" s="37"/>
      <c r="GW1975" s="37"/>
      <c r="GX1975" s="37"/>
      <c r="GY1975" s="37"/>
      <c r="GZ1975" s="37"/>
      <c r="HA1975" s="37"/>
      <c r="HB1975" s="37"/>
      <c r="HC1975" s="37"/>
      <c r="HD1975" s="37"/>
      <c r="HE1975" s="37"/>
      <c r="HF1975" s="37"/>
      <c r="HG1975" s="37"/>
      <c r="HH1975" s="37"/>
      <c r="HI1975" s="37"/>
      <c r="HJ1975" s="37"/>
      <c r="HK1975" s="37"/>
      <c r="HL1975" s="37"/>
      <c r="HM1975" s="37"/>
      <c r="HN1975" s="37"/>
      <c r="HO1975" s="37"/>
      <c r="HP1975" s="37"/>
      <c r="HQ1975" s="37"/>
      <c r="HR1975" s="37"/>
      <c r="HS1975" s="37"/>
      <c r="HT1975" s="37"/>
      <c r="HU1975" s="37"/>
      <c r="HV1975" s="37"/>
      <c r="HW1975" s="37"/>
      <c r="HX1975" s="37"/>
      <c r="HY1975" s="37"/>
      <c r="HZ1975" s="37"/>
      <c r="IA1975" s="37"/>
      <c r="IB1975" s="37"/>
      <c r="IC1975" s="37"/>
      <c r="ID1975" s="37"/>
      <c r="IE1975" s="37"/>
      <c r="IF1975" s="37"/>
      <c r="IG1975" s="37"/>
      <c r="IH1975" s="37"/>
      <c r="II1975" s="37"/>
      <c r="IJ1975" s="37"/>
      <c r="IK1975" s="37"/>
      <c r="IL1975" s="37"/>
      <c r="IM1975" s="37"/>
      <c r="IN1975" s="37"/>
      <c r="IO1975" s="37"/>
      <c r="IP1975" s="37"/>
      <c r="IQ1975" s="37"/>
    </row>
    <row r="1976" spans="1:251" s="51" customFormat="1" ht="18.75" customHeight="1">
      <c r="A1976" s="43"/>
      <c r="B1976" s="60"/>
      <c r="C1976" s="104" t="s">
        <v>629</v>
      </c>
      <c r="D1976" s="105"/>
      <c r="E1976" s="105"/>
      <c r="F1976" s="105"/>
      <c r="G1976" s="105"/>
      <c r="H1976" s="105"/>
      <c r="I1976" s="105"/>
      <c r="J1976" s="105"/>
      <c r="K1976" s="105"/>
      <c r="L1976" s="105"/>
      <c r="M1976" s="105"/>
      <c r="N1976" s="105"/>
      <c r="O1976" s="105"/>
      <c r="P1976" s="105"/>
      <c r="Q1976" s="105"/>
      <c r="R1976" s="105"/>
      <c r="S1976" s="105"/>
      <c r="T1976" s="105"/>
      <c r="U1976" s="105"/>
      <c r="V1976" s="105"/>
      <c r="W1976" s="105"/>
      <c r="X1976" s="105"/>
      <c r="Y1976" s="105"/>
      <c r="Z1976" s="106"/>
      <c r="AA1976" s="107">
        <v>47518</v>
      </c>
      <c r="AB1976" s="108"/>
      <c r="AC1976" s="108"/>
      <c r="AD1976" s="108"/>
      <c r="AE1976" s="108"/>
      <c r="AF1976" s="108"/>
      <c r="AG1976" s="108"/>
      <c r="AH1976" s="108"/>
      <c r="AI1976" s="109"/>
      <c r="AJ1976" s="107">
        <v>44885</v>
      </c>
      <c r="AK1976" s="108"/>
      <c r="AL1976" s="108"/>
      <c r="AM1976" s="108"/>
      <c r="AN1976" s="108"/>
      <c r="AO1976" s="108"/>
      <c r="AP1976" s="108"/>
      <c r="AQ1976" s="108"/>
      <c r="AR1976" s="109"/>
      <c r="AS1976" s="110"/>
      <c r="AT1976" s="111"/>
      <c r="AU1976" s="111"/>
      <c r="AV1976" s="111"/>
      <c r="AW1976" s="111"/>
      <c r="AX1976" s="112"/>
      <c r="AY1976" s="37"/>
      <c r="AZ1976" s="37"/>
      <c r="BA1976" s="37"/>
      <c r="BB1976" s="37"/>
      <c r="BC1976" s="37"/>
      <c r="BD1976" s="37"/>
      <c r="BE1976" s="37"/>
      <c r="BF1976" s="37"/>
      <c r="BG1976" s="37"/>
      <c r="BH1976" s="37"/>
      <c r="BI1976" s="37"/>
      <c r="BJ1976" s="37"/>
      <c r="BK1976" s="37"/>
      <c r="BL1976" s="37"/>
      <c r="BM1976" s="37"/>
      <c r="BN1976" s="37"/>
      <c r="BO1976" s="37"/>
      <c r="BP1976" s="37"/>
      <c r="BQ1976" s="37"/>
      <c r="BR1976" s="37"/>
      <c r="BS1976" s="37"/>
      <c r="BT1976" s="37"/>
      <c r="BU1976" s="37"/>
      <c r="BV1976" s="37"/>
      <c r="BW1976" s="37"/>
      <c r="BX1976" s="37"/>
      <c r="BY1976" s="37"/>
      <c r="BZ1976" s="37"/>
      <c r="CA1976" s="37"/>
      <c r="CB1976" s="37"/>
      <c r="CC1976" s="37"/>
      <c r="CD1976" s="37"/>
      <c r="CE1976" s="37"/>
      <c r="CF1976" s="37"/>
      <c r="CG1976" s="37"/>
      <c r="CH1976" s="37"/>
      <c r="CI1976" s="37"/>
      <c r="CJ1976" s="37"/>
      <c r="CK1976" s="37"/>
      <c r="CL1976" s="37"/>
      <c r="CM1976" s="37"/>
      <c r="CN1976" s="37"/>
      <c r="CO1976" s="37"/>
      <c r="CP1976" s="37"/>
      <c r="CQ1976" s="37"/>
      <c r="CR1976" s="37"/>
      <c r="CS1976" s="37"/>
      <c r="CT1976" s="37"/>
      <c r="CU1976" s="37"/>
      <c r="CV1976" s="37"/>
      <c r="CW1976" s="37"/>
      <c r="CX1976" s="37"/>
      <c r="CY1976" s="37"/>
      <c r="CZ1976" s="37"/>
      <c r="DA1976" s="37"/>
      <c r="DB1976" s="37"/>
      <c r="DC1976" s="37"/>
      <c r="DD1976" s="37"/>
      <c r="DE1976" s="37"/>
      <c r="DF1976" s="37"/>
      <c r="DG1976" s="37"/>
      <c r="DH1976" s="37"/>
      <c r="DI1976" s="37"/>
      <c r="DJ1976" s="37"/>
      <c r="DK1976" s="37"/>
      <c r="DL1976" s="37"/>
      <c r="DM1976" s="37"/>
      <c r="DN1976" s="37"/>
      <c r="DO1976" s="37"/>
      <c r="DP1976" s="37"/>
      <c r="DQ1976" s="37"/>
      <c r="DR1976" s="37"/>
      <c r="DS1976" s="37"/>
      <c r="DT1976" s="37"/>
      <c r="DU1976" s="37"/>
      <c r="DV1976" s="37"/>
      <c r="DW1976" s="37"/>
      <c r="DX1976" s="37"/>
      <c r="DY1976" s="37"/>
      <c r="DZ1976" s="37"/>
      <c r="EA1976" s="37"/>
      <c r="EB1976" s="37"/>
      <c r="EC1976" s="37"/>
      <c r="ED1976" s="37"/>
      <c r="EE1976" s="37"/>
      <c r="EF1976" s="37"/>
      <c r="EG1976" s="37"/>
      <c r="EH1976" s="37"/>
      <c r="EI1976" s="37"/>
      <c r="EJ1976" s="37"/>
      <c r="EK1976" s="37"/>
      <c r="EL1976" s="37"/>
      <c r="EM1976" s="37"/>
      <c r="EN1976" s="37"/>
      <c r="EO1976" s="37"/>
      <c r="EP1976" s="37"/>
      <c r="EQ1976" s="37"/>
      <c r="ER1976" s="37"/>
      <c r="ES1976" s="37"/>
      <c r="ET1976" s="37"/>
      <c r="EU1976" s="37"/>
      <c r="EV1976" s="37"/>
      <c r="EW1976" s="37"/>
      <c r="EX1976" s="37"/>
      <c r="EY1976" s="37"/>
      <c r="EZ1976" s="37"/>
      <c r="FA1976" s="37"/>
      <c r="FB1976" s="37"/>
      <c r="FC1976" s="37"/>
      <c r="FD1976" s="37"/>
      <c r="FE1976" s="37"/>
      <c r="FF1976" s="37"/>
      <c r="FG1976" s="37"/>
      <c r="FH1976" s="37"/>
      <c r="FI1976" s="37"/>
      <c r="FJ1976" s="37"/>
      <c r="FK1976" s="37"/>
      <c r="FL1976" s="37"/>
      <c r="FM1976" s="37"/>
      <c r="FN1976" s="37"/>
      <c r="FO1976" s="37"/>
      <c r="FP1976" s="37"/>
      <c r="FQ1976" s="37"/>
      <c r="FR1976" s="37"/>
      <c r="FS1976" s="37"/>
      <c r="FT1976" s="37"/>
      <c r="FU1976" s="37"/>
      <c r="FV1976" s="37"/>
      <c r="FW1976" s="37"/>
      <c r="FX1976" s="37"/>
      <c r="FY1976" s="37"/>
      <c r="FZ1976" s="37"/>
      <c r="GA1976" s="37"/>
      <c r="GB1976" s="37"/>
      <c r="GC1976" s="37"/>
      <c r="GD1976" s="37"/>
      <c r="GE1976" s="37"/>
      <c r="GF1976" s="37"/>
      <c r="GG1976" s="37"/>
      <c r="GH1976" s="37"/>
      <c r="GI1976" s="37"/>
      <c r="GJ1976" s="37"/>
      <c r="GK1976" s="37"/>
      <c r="GL1976" s="37"/>
      <c r="GM1976" s="37"/>
      <c r="GN1976" s="37"/>
      <c r="GO1976" s="37"/>
      <c r="GP1976" s="37"/>
      <c r="GQ1976" s="37"/>
      <c r="GR1976" s="37"/>
      <c r="GS1976" s="37"/>
      <c r="GT1976" s="37"/>
      <c r="GU1976" s="37"/>
      <c r="GV1976" s="37"/>
      <c r="GW1976" s="37"/>
      <c r="GX1976" s="37"/>
      <c r="GY1976" s="37"/>
      <c r="GZ1976" s="37"/>
      <c r="HA1976" s="37"/>
      <c r="HB1976" s="37"/>
      <c r="HC1976" s="37"/>
      <c r="HD1976" s="37"/>
      <c r="HE1976" s="37"/>
      <c r="HF1976" s="37"/>
      <c r="HG1976" s="37"/>
      <c r="HH1976" s="37"/>
      <c r="HI1976" s="37"/>
      <c r="HJ1976" s="37"/>
      <c r="HK1976" s="37"/>
      <c r="HL1976" s="37"/>
      <c r="HM1976" s="37"/>
      <c r="HN1976" s="37"/>
      <c r="HO1976" s="37"/>
      <c r="HP1976" s="37"/>
      <c r="HQ1976" s="37"/>
      <c r="HR1976" s="37"/>
      <c r="HS1976" s="37"/>
      <c r="HT1976" s="37"/>
      <c r="HU1976" s="37"/>
      <c r="HV1976" s="37"/>
      <c r="HW1976" s="37"/>
      <c r="HX1976" s="37"/>
      <c r="HY1976" s="37"/>
      <c r="HZ1976" s="37"/>
      <c r="IA1976" s="37"/>
      <c r="IB1976" s="37"/>
      <c r="IC1976" s="37"/>
      <c r="ID1976" s="37"/>
      <c r="IE1976" s="37"/>
      <c r="IF1976" s="37"/>
      <c r="IG1976" s="37"/>
      <c r="IH1976" s="37"/>
      <c r="II1976" s="37"/>
      <c r="IJ1976" s="37"/>
      <c r="IK1976" s="37"/>
      <c r="IL1976" s="37"/>
      <c r="IM1976" s="37"/>
      <c r="IN1976" s="37"/>
      <c r="IO1976" s="37"/>
      <c r="IP1976" s="37"/>
      <c r="IQ1976" s="37"/>
    </row>
    <row r="1977" spans="1:251" s="51" customFormat="1" ht="18.75" customHeight="1" thickBot="1">
      <c r="A1977" s="52"/>
      <c r="B1977" s="113" t="s">
        <v>253</v>
      </c>
      <c r="C1977" s="114"/>
      <c r="D1977" s="114"/>
      <c r="E1977" s="114"/>
      <c r="F1977" s="114"/>
      <c r="G1977" s="114"/>
      <c r="H1977" s="114"/>
      <c r="I1977" s="114"/>
      <c r="J1977" s="114"/>
      <c r="K1977" s="114"/>
      <c r="L1977" s="114"/>
      <c r="M1977" s="114"/>
      <c r="N1977" s="114"/>
      <c r="O1977" s="114"/>
      <c r="P1977" s="114"/>
      <c r="Q1977" s="114"/>
      <c r="R1977" s="114"/>
      <c r="S1977" s="114"/>
      <c r="T1977" s="114"/>
      <c r="U1977" s="114"/>
      <c r="V1977" s="114"/>
      <c r="W1977" s="114"/>
      <c r="X1977" s="114"/>
      <c r="Y1977" s="114"/>
      <c r="Z1977" s="115"/>
      <c r="AA1977" s="116">
        <f>SUM($AA$1975:$AA$1976)</f>
        <v>152058</v>
      </c>
      <c r="AB1977" s="117"/>
      <c r="AC1977" s="117"/>
      <c r="AD1977" s="117"/>
      <c r="AE1977" s="117"/>
      <c r="AF1977" s="117"/>
      <c r="AG1977" s="117"/>
      <c r="AH1977" s="117"/>
      <c r="AI1977" s="118"/>
      <c r="AJ1977" s="116">
        <f>SUM($AJ$1975:$AJ$1976)</f>
        <v>145772</v>
      </c>
      <c r="AK1977" s="117"/>
      <c r="AL1977" s="117"/>
      <c r="AM1977" s="117"/>
      <c r="AN1977" s="117"/>
      <c r="AO1977" s="117"/>
      <c r="AP1977" s="117"/>
      <c r="AQ1977" s="117"/>
      <c r="AR1977" s="118"/>
      <c r="AS1977" s="119"/>
      <c r="AT1977" s="120"/>
      <c r="AU1977" s="120"/>
      <c r="AV1977" s="120"/>
      <c r="AW1977" s="120"/>
      <c r="AX1977" s="121"/>
      <c r="AY1977" s="37"/>
      <c r="AZ1977" s="37"/>
      <c r="BA1977" s="37"/>
      <c r="BB1977" s="37"/>
      <c r="BC1977" s="37"/>
      <c r="BD1977" s="37"/>
      <c r="BE1977" s="37"/>
      <c r="BF1977" s="37"/>
      <c r="BG1977" s="37"/>
      <c r="BH1977" s="37"/>
      <c r="BI1977" s="37"/>
      <c r="BJ1977" s="37"/>
      <c r="BK1977" s="37"/>
      <c r="BL1977" s="37"/>
      <c r="BM1977" s="37"/>
      <c r="BN1977" s="37"/>
      <c r="BO1977" s="37"/>
      <c r="BP1977" s="37"/>
      <c r="BQ1977" s="37"/>
      <c r="BR1977" s="37"/>
      <c r="BS1977" s="37"/>
      <c r="BT1977" s="37"/>
      <c r="BU1977" s="37"/>
      <c r="BV1977" s="37"/>
      <c r="BW1977" s="37"/>
      <c r="BX1977" s="37"/>
      <c r="BY1977" s="37"/>
      <c r="BZ1977" s="37"/>
      <c r="CA1977" s="37"/>
      <c r="CB1977" s="37"/>
      <c r="CC1977" s="37"/>
      <c r="CD1977" s="37"/>
      <c r="CE1977" s="37"/>
      <c r="CF1977" s="37"/>
      <c r="CG1977" s="37"/>
      <c r="CH1977" s="37"/>
      <c r="CI1977" s="37"/>
      <c r="CJ1977" s="37"/>
      <c r="CK1977" s="37"/>
      <c r="CL1977" s="37"/>
      <c r="CM1977" s="37"/>
      <c r="CN1977" s="37"/>
      <c r="CO1977" s="37"/>
      <c r="CP1977" s="37"/>
      <c r="CQ1977" s="37"/>
      <c r="CR1977" s="37"/>
      <c r="CS1977" s="37"/>
      <c r="CT1977" s="37"/>
      <c r="CU1977" s="37"/>
      <c r="CV1977" s="37"/>
      <c r="CW1977" s="37"/>
      <c r="CX1977" s="37"/>
      <c r="CY1977" s="37"/>
      <c r="CZ1977" s="37"/>
      <c r="DA1977" s="37"/>
      <c r="DB1977" s="37"/>
      <c r="DC1977" s="37"/>
      <c r="DD1977" s="37"/>
      <c r="DE1977" s="37"/>
      <c r="DF1977" s="37"/>
      <c r="DG1977" s="37"/>
      <c r="DH1977" s="37"/>
      <c r="DI1977" s="37"/>
      <c r="DJ1977" s="37"/>
      <c r="DK1977" s="37"/>
      <c r="DL1977" s="37"/>
      <c r="DM1977" s="37"/>
      <c r="DN1977" s="37"/>
      <c r="DO1977" s="37"/>
      <c r="DP1977" s="37"/>
      <c r="DQ1977" s="37"/>
      <c r="DR1977" s="37"/>
      <c r="DS1977" s="37"/>
      <c r="DT1977" s="37"/>
      <c r="DU1977" s="37"/>
      <c r="DV1977" s="37"/>
      <c r="DW1977" s="37"/>
      <c r="DX1977" s="37"/>
      <c r="DY1977" s="37"/>
      <c r="DZ1977" s="37"/>
      <c r="EA1977" s="37"/>
      <c r="EB1977" s="37"/>
      <c r="EC1977" s="37"/>
      <c r="ED1977" s="37"/>
      <c r="EE1977" s="37"/>
      <c r="EF1977" s="37"/>
      <c r="EG1977" s="37"/>
      <c r="EH1977" s="37"/>
      <c r="EI1977" s="37"/>
      <c r="EJ1977" s="37"/>
      <c r="EK1977" s="37"/>
      <c r="EL1977" s="37"/>
      <c r="EM1977" s="37"/>
      <c r="EN1977" s="37"/>
      <c r="EO1977" s="37"/>
      <c r="EP1977" s="37"/>
      <c r="EQ1977" s="37"/>
      <c r="ER1977" s="37"/>
      <c r="ES1977" s="37"/>
      <c r="ET1977" s="37"/>
      <c r="EU1977" s="37"/>
      <c r="EV1977" s="37"/>
      <c r="EW1977" s="37"/>
      <c r="EX1977" s="37"/>
      <c r="EY1977" s="37"/>
      <c r="EZ1977" s="37"/>
      <c r="FA1977" s="37"/>
      <c r="FB1977" s="37"/>
      <c r="FC1977" s="37"/>
      <c r="FD1977" s="37"/>
      <c r="FE1977" s="37"/>
      <c r="FF1977" s="37"/>
      <c r="FG1977" s="37"/>
      <c r="FH1977" s="37"/>
      <c r="FI1977" s="37"/>
      <c r="FJ1977" s="37"/>
      <c r="FK1977" s="37"/>
      <c r="FL1977" s="37"/>
      <c r="FM1977" s="37"/>
      <c r="FN1977" s="37"/>
      <c r="FO1977" s="37"/>
      <c r="FP1977" s="37"/>
      <c r="FQ1977" s="37"/>
      <c r="FR1977" s="37"/>
      <c r="FS1977" s="37"/>
      <c r="FT1977" s="37"/>
      <c r="FU1977" s="37"/>
      <c r="FV1977" s="37"/>
      <c r="FW1977" s="37"/>
      <c r="FX1977" s="37"/>
      <c r="FY1977" s="37"/>
      <c r="FZ1977" s="37"/>
      <c r="GA1977" s="37"/>
      <c r="GB1977" s="37"/>
      <c r="GC1977" s="37"/>
      <c r="GD1977" s="37"/>
      <c r="GE1977" s="37"/>
      <c r="GF1977" s="37"/>
      <c r="GG1977" s="37"/>
      <c r="GH1977" s="37"/>
      <c r="GI1977" s="37"/>
      <c r="GJ1977" s="37"/>
      <c r="GK1977" s="37"/>
      <c r="GL1977" s="37"/>
      <c r="GM1977" s="37"/>
      <c r="GN1977" s="37"/>
      <c r="GO1977" s="37"/>
      <c r="GP1977" s="37"/>
      <c r="GQ1977" s="37"/>
      <c r="GR1977" s="37"/>
      <c r="GS1977" s="37"/>
      <c r="GT1977" s="37"/>
      <c r="GU1977" s="37"/>
      <c r="GV1977" s="37"/>
      <c r="GW1977" s="37"/>
      <c r="GX1977" s="37"/>
      <c r="GY1977" s="37"/>
      <c r="GZ1977" s="37"/>
      <c r="HA1977" s="37"/>
      <c r="HB1977" s="37"/>
      <c r="HC1977" s="37"/>
      <c r="HD1977" s="37"/>
      <c r="HE1977" s="37"/>
      <c r="HF1977" s="37"/>
      <c r="HG1977" s="37"/>
      <c r="HH1977" s="37"/>
      <c r="HI1977" s="37"/>
      <c r="HJ1977" s="37"/>
      <c r="HK1977" s="37"/>
      <c r="HL1977" s="37"/>
      <c r="HM1977" s="37"/>
      <c r="HN1977" s="37"/>
      <c r="HO1977" s="37"/>
      <c r="HP1977" s="37"/>
      <c r="HQ1977" s="37"/>
      <c r="HR1977" s="37"/>
      <c r="HS1977" s="37"/>
      <c r="HT1977" s="37"/>
      <c r="HU1977" s="37"/>
      <c r="HV1977" s="37"/>
      <c r="HW1977" s="37"/>
      <c r="HX1977" s="37"/>
      <c r="HY1977" s="37"/>
      <c r="HZ1977" s="37"/>
      <c r="IA1977" s="37"/>
      <c r="IB1977" s="37"/>
      <c r="IC1977" s="37"/>
      <c r="ID1977" s="37"/>
      <c r="IE1977" s="37"/>
      <c r="IF1977" s="37"/>
      <c r="IG1977" s="37"/>
      <c r="IH1977" s="37"/>
      <c r="II1977" s="37"/>
      <c r="IJ1977" s="37"/>
      <c r="IK1977" s="37"/>
      <c r="IL1977" s="37"/>
      <c r="IM1977" s="37"/>
      <c r="IN1977" s="37"/>
      <c r="IO1977" s="37"/>
      <c r="IP1977" s="37"/>
      <c r="IQ1977" s="37"/>
    </row>
    <row r="1979" spans="1:251" ht="18.75">
      <c r="A1979" s="36" t="s">
        <v>241</v>
      </c>
      <c r="AW1979" s="38"/>
      <c r="AX1979" s="39"/>
      <c r="AY1979" s="38"/>
    </row>
    <row r="1981" spans="1:251" ht="18.75">
      <c r="B1981" s="122" t="s">
        <v>0</v>
      </c>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row>
    <row r="1982" spans="1:251">
      <c r="Z1982" s="40"/>
      <c r="AD1982" s="40"/>
      <c r="AE1982" s="40"/>
      <c r="AF1982" s="40"/>
      <c r="AG1982" s="40"/>
      <c r="AH1982" s="40"/>
      <c r="AI1982" s="40"/>
      <c r="AO1982" s="40"/>
    </row>
    <row r="1983" spans="1:251" ht="13.5" thickBot="1">
      <c r="Z1983" s="40"/>
      <c r="AD1983" s="40"/>
      <c r="AE1983" s="40"/>
      <c r="AF1983" s="40"/>
      <c r="AG1983" s="40"/>
      <c r="AH1983" s="40"/>
      <c r="AI1983" s="40"/>
      <c r="AO1983" s="40"/>
      <c r="DI1983" s="41"/>
    </row>
    <row r="1984" spans="1:251" ht="24.75" customHeight="1" thickBot="1">
      <c r="B1984" s="124" t="s">
        <v>242</v>
      </c>
      <c r="C1984" s="125"/>
      <c r="D1984" s="125"/>
      <c r="E1984" s="125"/>
      <c r="F1984" s="125"/>
      <c r="G1984" s="125"/>
      <c r="H1984" s="126" t="s">
        <v>630</v>
      </c>
      <c r="I1984" s="127"/>
      <c r="J1984" s="127"/>
      <c r="K1984" s="127"/>
      <c r="L1984" s="127"/>
      <c r="M1984" s="127"/>
      <c r="N1984" s="127"/>
      <c r="O1984" s="127"/>
      <c r="P1984" s="127"/>
      <c r="Q1984" s="127"/>
      <c r="R1984" s="127"/>
      <c r="S1984" s="127"/>
      <c r="T1984" s="127"/>
      <c r="U1984" s="127"/>
      <c r="V1984" s="127"/>
      <c r="W1984" s="127"/>
      <c r="X1984" s="127"/>
      <c r="Y1984" s="127"/>
      <c r="Z1984" s="127"/>
      <c r="AA1984" s="127"/>
      <c r="AB1984" s="127"/>
      <c r="AC1984" s="127"/>
      <c r="AD1984" s="127"/>
      <c r="AE1984" s="127"/>
      <c r="AF1984" s="127"/>
      <c r="AG1984" s="127"/>
      <c r="AH1984" s="127"/>
      <c r="AI1984" s="127"/>
      <c r="AJ1984" s="127"/>
      <c r="AK1984" s="127"/>
      <c r="AL1984" s="127"/>
      <c r="AM1984" s="127"/>
      <c r="AN1984" s="127"/>
      <c r="AO1984" s="127"/>
      <c r="AP1984" s="127"/>
      <c r="AQ1984" s="127"/>
      <c r="AR1984" s="127"/>
      <c r="AS1984" s="127"/>
      <c r="AT1984" s="127"/>
      <c r="AU1984" s="127"/>
      <c r="AV1984" s="127"/>
      <c r="AW1984" s="127"/>
      <c r="AX1984" s="128"/>
      <c r="DI1984" s="41"/>
    </row>
    <row r="1985" spans="1:113" ht="14.25">
      <c r="B1985" s="42"/>
      <c r="C1985" s="42"/>
      <c r="D1985" s="42"/>
      <c r="E1985" s="42"/>
      <c r="F1985" s="42"/>
      <c r="G1985" s="42"/>
      <c r="H1985" s="43"/>
      <c r="I1985" s="43"/>
      <c r="J1985" s="43"/>
      <c r="K1985" s="43"/>
      <c r="L1985" s="44"/>
      <c r="M1985" s="44"/>
      <c r="N1985" s="44"/>
      <c r="O1985" s="44"/>
      <c r="P1985" s="43"/>
      <c r="Q1985" s="43"/>
      <c r="R1985" s="43"/>
      <c r="S1985" s="43"/>
      <c r="T1985" s="43"/>
      <c r="U1985" s="43"/>
      <c r="V1985" s="45"/>
      <c r="W1985" s="45"/>
      <c r="X1985" s="45"/>
      <c r="Y1985" s="45"/>
      <c r="Z1985" s="45"/>
      <c r="AA1985" s="45"/>
      <c r="AB1985" s="45"/>
      <c r="AC1985" s="45"/>
      <c r="AD1985" s="45"/>
      <c r="AE1985" s="45"/>
      <c r="AF1985" s="45"/>
      <c r="AG1985" s="45"/>
      <c r="AH1985" s="45"/>
      <c r="AI1985" s="45"/>
      <c r="AJ1985" s="45"/>
      <c r="AK1985" s="45"/>
      <c r="AL1985" s="45"/>
      <c r="AM1985" s="45"/>
      <c r="AN1985" s="45"/>
      <c r="AO1985" s="45"/>
      <c r="AP1985" s="45"/>
      <c r="AQ1985" s="45"/>
      <c r="AR1985" s="45"/>
      <c r="AS1985" s="45"/>
      <c r="AT1985" s="45"/>
      <c r="AU1985" s="45"/>
      <c r="AV1985" s="45"/>
      <c r="AW1985" s="45"/>
      <c r="AX1985" s="45"/>
      <c r="DI1985" s="41"/>
    </row>
    <row r="1986" spans="1:113" ht="15" thickBot="1">
      <c r="A1986" s="46"/>
      <c r="B1986" s="45" t="s">
        <v>244</v>
      </c>
      <c r="C1986" s="43"/>
      <c r="D1986" s="43"/>
      <c r="E1986" s="43"/>
      <c r="F1986" s="43"/>
      <c r="G1986" s="43"/>
      <c r="H1986" s="43"/>
      <c r="I1986" s="43"/>
      <c r="J1986" s="43"/>
      <c r="K1986" s="43"/>
      <c r="L1986" s="44"/>
      <c r="M1986" s="44"/>
      <c r="N1986" s="44"/>
      <c r="O1986" s="44"/>
      <c r="P1986" s="43"/>
      <c r="Q1986" s="43"/>
      <c r="R1986" s="43"/>
      <c r="S1986" s="43"/>
      <c r="T1986" s="43"/>
      <c r="U1986" s="43"/>
      <c r="V1986" s="45"/>
      <c r="W1986" s="45"/>
      <c r="X1986" s="45"/>
      <c r="Y1986" s="45"/>
      <c r="Z1986" s="45"/>
      <c r="AA1986" s="45"/>
      <c r="AB1986" s="45"/>
      <c r="AC1986" s="45"/>
      <c r="AD1986" s="45"/>
      <c r="AE1986" s="45"/>
      <c r="AF1986" s="45"/>
      <c r="AG1986" s="45"/>
      <c r="AH1986" s="45"/>
      <c r="AI1986" s="45"/>
      <c r="AJ1986" s="45"/>
      <c r="AK1986" s="45"/>
      <c r="AL1986" s="45"/>
      <c r="AM1986" s="45"/>
      <c r="AN1986" s="45"/>
      <c r="AO1986" s="45"/>
      <c r="AP1986" s="45"/>
      <c r="AQ1986" s="45"/>
      <c r="AR1986" s="45"/>
      <c r="AS1986" s="45"/>
      <c r="AT1986" s="45"/>
      <c r="AU1986" s="45"/>
      <c r="AV1986" s="45"/>
      <c r="AW1986" s="45"/>
      <c r="AX1986" s="45"/>
      <c r="DI1986" s="41"/>
    </row>
    <row r="1987" spans="1:113" ht="14.25">
      <c r="A1987" s="43"/>
      <c r="B1987" s="47"/>
      <c r="C1987" s="42"/>
      <c r="D1987" s="42"/>
      <c r="E1987" s="42"/>
      <c r="F1987" s="42"/>
      <c r="G1987" s="42"/>
      <c r="H1987" s="42"/>
      <c r="I1987" s="42"/>
      <c r="J1987" s="42"/>
      <c r="K1987" s="42"/>
      <c r="L1987" s="48"/>
      <c r="M1987" s="48"/>
      <c r="N1987" s="48"/>
      <c r="O1987" s="48"/>
      <c r="P1987" s="42"/>
      <c r="Q1987" s="42"/>
      <c r="R1987" s="42"/>
      <c r="S1987" s="42"/>
      <c r="T1987" s="42"/>
      <c r="U1987" s="42"/>
      <c r="V1987" s="49"/>
      <c r="W1987" s="49"/>
      <c r="X1987" s="49"/>
      <c r="Y1987" s="49"/>
      <c r="Z1987" s="49"/>
      <c r="AA1987" s="49"/>
      <c r="AB1987" s="49"/>
      <c r="AC1987" s="49"/>
      <c r="AD1987" s="49"/>
      <c r="AE1987" s="49"/>
      <c r="AF1987" s="49"/>
      <c r="AG1987" s="49"/>
      <c r="AH1987" s="49"/>
      <c r="AI1987" s="49"/>
      <c r="AJ1987" s="49"/>
      <c r="AK1987" s="49"/>
      <c r="AL1987" s="49"/>
      <c r="AM1987" s="49"/>
      <c r="AN1987" s="49"/>
      <c r="AO1987" s="49"/>
      <c r="AP1987" s="49"/>
      <c r="AQ1987" s="49"/>
      <c r="AR1987" s="49"/>
      <c r="AS1987" s="49"/>
      <c r="AT1987" s="49"/>
      <c r="AU1987" s="49"/>
      <c r="AV1987" s="49"/>
      <c r="AW1987" s="49"/>
      <c r="AX1987" s="50"/>
    </row>
    <row r="1988" spans="1:113" ht="12" customHeight="1">
      <c r="A1988" s="43"/>
      <c r="B1988" s="129" t="s">
        <v>631</v>
      </c>
      <c r="C1988" s="130"/>
      <c r="D1988" s="130"/>
      <c r="E1988" s="130"/>
      <c r="F1988" s="130"/>
      <c r="G1988" s="130"/>
      <c r="H1988" s="130"/>
      <c r="I1988" s="130"/>
      <c r="J1988" s="130"/>
      <c r="K1988" s="130"/>
      <c r="L1988" s="130"/>
      <c r="M1988" s="130"/>
      <c r="N1988" s="130"/>
      <c r="O1988" s="130"/>
      <c r="P1988" s="130"/>
      <c r="Q1988" s="130"/>
      <c r="R1988" s="130"/>
      <c r="S1988" s="130"/>
      <c r="T1988" s="130"/>
      <c r="U1988" s="130"/>
      <c r="V1988" s="130"/>
      <c r="W1988" s="130"/>
      <c r="X1988" s="130"/>
      <c r="Y1988" s="130"/>
      <c r="Z1988" s="130"/>
      <c r="AA1988" s="130"/>
      <c r="AB1988" s="130"/>
      <c r="AC1988" s="130"/>
      <c r="AD1988" s="130"/>
      <c r="AE1988" s="130"/>
      <c r="AF1988" s="130"/>
      <c r="AG1988" s="130"/>
      <c r="AH1988" s="130"/>
      <c r="AI1988" s="130"/>
      <c r="AJ1988" s="130"/>
      <c r="AK1988" s="130"/>
      <c r="AL1988" s="130"/>
      <c r="AM1988" s="130"/>
      <c r="AN1988" s="130"/>
      <c r="AO1988" s="130"/>
      <c r="AP1988" s="130"/>
      <c r="AQ1988" s="130"/>
      <c r="AR1988" s="130"/>
      <c r="AS1988" s="130"/>
      <c r="AT1988" s="130"/>
      <c r="AU1988" s="130"/>
      <c r="AV1988" s="130"/>
      <c r="AW1988" s="130"/>
      <c r="AX1988" s="131"/>
    </row>
    <row r="1989" spans="1:113" ht="12" customHeight="1">
      <c r="A1989" s="43"/>
      <c r="B1989" s="129"/>
      <c r="C1989" s="130"/>
      <c r="D1989" s="130"/>
      <c r="E1989" s="130"/>
      <c r="F1989" s="130"/>
      <c r="G1989" s="130"/>
      <c r="H1989" s="130"/>
      <c r="I1989" s="130"/>
      <c r="J1989" s="130"/>
      <c r="K1989" s="130"/>
      <c r="L1989" s="130"/>
      <c r="M1989" s="130"/>
      <c r="N1989" s="130"/>
      <c r="O1989" s="130"/>
      <c r="P1989" s="130"/>
      <c r="Q1989" s="130"/>
      <c r="R1989" s="130"/>
      <c r="S1989" s="130"/>
      <c r="T1989" s="130"/>
      <c r="U1989" s="130"/>
      <c r="V1989" s="130"/>
      <c r="W1989" s="130"/>
      <c r="X1989" s="130"/>
      <c r="Y1989" s="130"/>
      <c r="Z1989" s="130"/>
      <c r="AA1989" s="130"/>
      <c r="AB1989" s="130"/>
      <c r="AC1989" s="130"/>
      <c r="AD1989" s="130"/>
      <c r="AE1989" s="130"/>
      <c r="AF1989" s="130"/>
      <c r="AG1989" s="130"/>
      <c r="AH1989" s="130"/>
      <c r="AI1989" s="130"/>
      <c r="AJ1989" s="130"/>
      <c r="AK1989" s="130"/>
      <c r="AL1989" s="130"/>
      <c r="AM1989" s="130"/>
      <c r="AN1989" s="130"/>
      <c r="AO1989" s="130"/>
      <c r="AP1989" s="130"/>
      <c r="AQ1989" s="130"/>
      <c r="AR1989" s="130"/>
      <c r="AS1989" s="130"/>
      <c r="AT1989" s="130"/>
      <c r="AU1989" s="130"/>
      <c r="AV1989" s="130"/>
      <c r="AW1989" s="130"/>
      <c r="AX1989" s="131"/>
      <c r="BC1989" s="51"/>
    </row>
    <row r="1990" spans="1:113" ht="12" customHeight="1">
      <c r="A1990" s="43"/>
      <c r="B1990" s="129"/>
      <c r="C1990" s="130"/>
      <c r="D1990" s="130"/>
      <c r="E1990" s="130"/>
      <c r="F1990" s="130"/>
      <c r="G1990" s="130"/>
      <c r="H1990" s="130"/>
      <c r="I1990" s="130"/>
      <c r="J1990" s="130"/>
      <c r="K1990" s="130"/>
      <c r="L1990" s="130"/>
      <c r="M1990" s="130"/>
      <c r="N1990" s="130"/>
      <c r="O1990" s="130"/>
      <c r="P1990" s="130"/>
      <c r="Q1990" s="130"/>
      <c r="R1990" s="130"/>
      <c r="S1990" s="130"/>
      <c r="T1990" s="130"/>
      <c r="U1990" s="130"/>
      <c r="V1990" s="130"/>
      <c r="W1990" s="130"/>
      <c r="X1990" s="130"/>
      <c r="Y1990" s="130"/>
      <c r="Z1990" s="130"/>
      <c r="AA1990" s="130"/>
      <c r="AB1990" s="130"/>
      <c r="AC1990" s="130"/>
      <c r="AD1990" s="130"/>
      <c r="AE1990" s="130"/>
      <c r="AF1990" s="130"/>
      <c r="AG1990" s="130"/>
      <c r="AH1990" s="130"/>
      <c r="AI1990" s="130"/>
      <c r="AJ1990" s="130"/>
      <c r="AK1990" s="130"/>
      <c r="AL1990" s="130"/>
      <c r="AM1990" s="130"/>
      <c r="AN1990" s="130"/>
      <c r="AO1990" s="130"/>
      <c r="AP1990" s="130"/>
      <c r="AQ1990" s="130"/>
      <c r="AR1990" s="130"/>
      <c r="AS1990" s="130"/>
      <c r="AT1990" s="130"/>
      <c r="AU1990" s="130"/>
      <c r="AV1990" s="130"/>
      <c r="AW1990" s="130"/>
      <c r="AX1990" s="131"/>
    </row>
    <row r="1991" spans="1:113" ht="12" customHeight="1">
      <c r="A1991" s="43"/>
      <c r="B1991" s="129"/>
      <c r="C1991" s="130"/>
      <c r="D1991" s="130"/>
      <c r="E1991" s="130"/>
      <c r="F1991" s="130"/>
      <c r="G1991" s="130"/>
      <c r="H1991" s="130"/>
      <c r="I1991" s="130"/>
      <c r="J1991" s="130"/>
      <c r="K1991" s="130"/>
      <c r="L1991" s="130"/>
      <c r="M1991" s="130"/>
      <c r="N1991" s="130"/>
      <c r="O1991" s="130"/>
      <c r="P1991" s="130"/>
      <c r="Q1991" s="130"/>
      <c r="R1991" s="130"/>
      <c r="S1991" s="130"/>
      <c r="T1991" s="130"/>
      <c r="U1991" s="130"/>
      <c r="V1991" s="130"/>
      <c r="W1991" s="130"/>
      <c r="X1991" s="130"/>
      <c r="Y1991" s="130"/>
      <c r="Z1991" s="130"/>
      <c r="AA1991" s="130"/>
      <c r="AB1991" s="130"/>
      <c r="AC1991" s="130"/>
      <c r="AD1991" s="130"/>
      <c r="AE1991" s="130"/>
      <c r="AF1991" s="130"/>
      <c r="AG1991" s="130"/>
      <c r="AH1991" s="130"/>
      <c r="AI1991" s="130"/>
      <c r="AJ1991" s="130"/>
      <c r="AK1991" s="130"/>
      <c r="AL1991" s="130"/>
      <c r="AM1991" s="130"/>
      <c r="AN1991" s="130"/>
      <c r="AO1991" s="130"/>
      <c r="AP1991" s="130"/>
      <c r="AQ1991" s="130"/>
      <c r="AR1991" s="130"/>
      <c r="AS1991" s="130"/>
      <c r="AT1991" s="130"/>
      <c r="AU1991" s="130"/>
      <c r="AV1991" s="130"/>
      <c r="AW1991" s="130"/>
      <c r="AX1991" s="131"/>
    </row>
    <row r="1992" spans="1:113" ht="12" customHeight="1">
      <c r="A1992" s="43"/>
      <c r="B1992" s="129"/>
      <c r="C1992" s="130"/>
      <c r="D1992" s="130"/>
      <c r="E1992" s="130"/>
      <c r="F1992" s="130"/>
      <c r="G1992" s="130"/>
      <c r="H1992" s="130"/>
      <c r="I1992" s="130"/>
      <c r="J1992" s="130"/>
      <c r="K1992" s="130"/>
      <c r="L1992" s="130"/>
      <c r="M1992" s="130"/>
      <c r="N1992" s="130"/>
      <c r="O1992" s="130"/>
      <c r="P1992" s="130"/>
      <c r="Q1992" s="130"/>
      <c r="R1992" s="130"/>
      <c r="S1992" s="130"/>
      <c r="T1992" s="130"/>
      <c r="U1992" s="130"/>
      <c r="V1992" s="130"/>
      <c r="W1992" s="130"/>
      <c r="X1992" s="130"/>
      <c r="Y1992" s="130"/>
      <c r="Z1992" s="130"/>
      <c r="AA1992" s="130"/>
      <c r="AB1992" s="130"/>
      <c r="AC1992" s="130"/>
      <c r="AD1992" s="130"/>
      <c r="AE1992" s="130"/>
      <c r="AF1992" s="130"/>
      <c r="AG1992" s="130"/>
      <c r="AH1992" s="130"/>
      <c r="AI1992" s="130"/>
      <c r="AJ1992" s="130"/>
      <c r="AK1992" s="130"/>
      <c r="AL1992" s="130"/>
      <c r="AM1992" s="130"/>
      <c r="AN1992" s="130"/>
      <c r="AO1992" s="130"/>
      <c r="AP1992" s="130"/>
      <c r="AQ1992" s="130"/>
      <c r="AR1992" s="130"/>
      <c r="AS1992" s="130"/>
      <c r="AT1992" s="130"/>
      <c r="AU1992" s="130"/>
      <c r="AV1992" s="130"/>
      <c r="AW1992" s="130"/>
      <c r="AX1992" s="131"/>
    </row>
    <row r="1993" spans="1:113" ht="15" thickBot="1">
      <c r="A1993" s="52"/>
      <c r="B1993" s="53"/>
      <c r="C1993" s="54"/>
      <c r="D1993" s="54"/>
      <c r="E1993" s="54"/>
      <c r="F1993" s="54"/>
      <c r="G1993" s="54"/>
      <c r="H1993" s="54"/>
      <c r="I1993" s="54"/>
      <c r="J1993" s="54"/>
      <c r="K1993" s="54"/>
      <c r="L1993" s="54"/>
      <c r="M1993" s="54"/>
      <c r="N1993" s="54"/>
      <c r="O1993" s="54"/>
      <c r="P1993" s="54"/>
      <c r="Q1993" s="54"/>
      <c r="R1993" s="54"/>
      <c r="S1993" s="54"/>
      <c r="T1993" s="54"/>
      <c r="U1993" s="54"/>
      <c r="V1993" s="54"/>
      <c r="W1993" s="54"/>
      <c r="X1993" s="54"/>
      <c r="Y1993" s="54"/>
      <c r="Z1993" s="54"/>
      <c r="AA1993" s="54"/>
      <c r="AB1993" s="54"/>
      <c r="AC1993" s="54"/>
      <c r="AD1993" s="54"/>
      <c r="AE1993" s="54"/>
      <c r="AF1993" s="54"/>
      <c r="AG1993" s="54"/>
      <c r="AH1993" s="54"/>
      <c r="AI1993" s="54"/>
      <c r="AJ1993" s="54"/>
      <c r="AK1993" s="54"/>
      <c r="AL1993" s="54"/>
      <c r="AM1993" s="54"/>
      <c r="AN1993" s="54"/>
      <c r="AO1993" s="54"/>
      <c r="AP1993" s="54"/>
      <c r="AQ1993" s="54"/>
      <c r="AR1993" s="54"/>
      <c r="AS1993" s="54"/>
      <c r="AT1993" s="54"/>
      <c r="AU1993" s="54"/>
      <c r="AV1993" s="54"/>
      <c r="AW1993" s="54"/>
      <c r="AX1993" s="55"/>
    </row>
    <row r="1994" spans="1:113">
      <c r="B1994" s="56"/>
    </row>
    <row r="1995" spans="1:113" ht="15" thickBot="1">
      <c r="A1995" s="46"/>
      <c r="B1995" s="45" t="s">
        <v>245</v>
      </c>
      <c r="C1995" s="43"/>
      <c r="D1995" s="43"/>
      <c r="E1995" s="43"/>
      <c r="F1995" s="43"/>
      <c r="G1995" s="43"/>
      <c r="H1995" s="43"/>
      <c r="I1995" s="43"/>
      <c r="J1995" s="43"/>
      <c r="K1995" s="43"/>
      <c r="L1995" s="44"/>
      <c r="M1995" s="44"/>
      <c r="N1995" s="44"/>
      <c r="O1995" s="44"/>
      <c r="P1995" s="43"/>
      <c r="Q1995" s="43"/>
      <c r="R1995" s="43"/>
      <c r="S1995" s="43"/>
      <c r="T1995" s="43"/>
      <c r="U1995" s="43"/>
      <c r="V1995" s="45"/>
      <c r="W1995" s="45"/>
      <c r="X1995" s="45"/>
      <c r="Y1995" s="45"/>
      <c r="Z1995" s="45"/>
      <c r="AA1995" s="45"/>
      <c r="AB1995" s="45"/>
      <c r="AC1995" s="45"/>
      <c r="AD1995" s="45"/>
      <c r="AE1995" s="45"/>
      <c r="AF1995" s="45"/>
      <c r="AG1995" s="45"/>
      <c r="AH1995" s="45"/>
      <c r="AI1995" s="45"/>
      <c r="AJ1995" s="45"/>
      <c r="AK1995" s="45"/>
      <c r="AL1995" s="45"/>
      <c r="AM1995" s="45"/>
      <c r="AN1995" s="45"/>
      <c r="AO1995" s="45"/>
      <c r="AP1995" s="45"/>
      <c r="AQ1995" s="45"/>
      <c r="AR1995" s="45"/>
      <c r="AS1995" s="45"/>
      <c r="AT1995" s="45"/>
      <c r="AU1995" s="45"/>
      <c r="AV1995" s="45"/>
      <c r="AW1995" s="45"/>
      <c r="AX1995" s="45"/>
      <c r="DI1995" s="41"/>
    </row>
    <row r="1996" spans="1:113" ht="14.25">
      <c r="A1996" s="43"/>
      <c r="B1996" s="47"/>
      <c r="C1996" s="42"/>
      <c r="D1996" s="42"/>
      <c r="E1996" s="42"/>
      <c r="F1996" s="42"/>
      <c r="G1996" s="42"/>
      <c r="H1996" s="42"/>
      <c r="I1996" s="42"/>
      <c r="J1996" s="42"/>
      <c r="K1996" s="42"/>
      <c r="L1996" s="48"/>
      <c r="M1996" s="48"/>
      <c r="N1996" s="48"/>
      <c r="O1996" s="48"/>
      <c r="P1996" s="42"/>
      <c r="Q1996" s="42"/>
      <c r="R1996" s="42"/>
      <c r="S1996" s="42"/>
      <c r="T1996" s="42"/>
      <c r="U1996" s="42"/>
      <c r="V1996" s="49"/>
      <c r="W1996" s="49"/>
      <c r="X1996" s="49"/>
      <c r="Y1996" s="49"/>
      <c r="Z1996" s="49"/>
      <c r="AA1996" s="49"/>
      <c r="AB1996" s="49"/>
      <c r="AC1996" s="49"/>
      <c r="AD1996" s="49"/>
      <c r="AE1996" s="49"/>
      <c r="AF1996" s="49"/>
      <c r="AG1996" s="49"/>
      <c r="AH1996" s="49"/>
      <c r="AI1996" s="49"/>
      <c r="AJ1996" s="49"/>
      <c r="AK1996" s="49"/>
      <c r="AL1996" s="49"/>
      <c r="AM1996" s="49"/>
      <c r="AN1996" s="49"/>
      <c r="AO1996" s="49"/>
      <c r="AP1996" s="49"/>
      <c r="AQ1996" s="49"/>
      <c r="AR1996" s="49"/>
      <c r="AS1996" s="49"/>
      <c r="AT1996" s="49"/>
      <c r="AU1996" s="49"/>
      <c r="AV1996" s="49"/>
      <c r="AW1996" s="49"/>
      <c r="AX1996" s="50"/>
    </row>
    <row r="1997" spans="1:113" ht="12" customHeight="1">
      <c r="A1997" s="43"/>
      <c r="B1997" s="129" t="s">
        <v>632</v>
      </c>
      <c r="C1997" s="130"/>
      <c r="D1997" s="130"/>
      <c r="E1997" s="130"/>
      <c r="F1997" s="130"/>
      <c r="G1997" s="130"/>
      <c r="H1997" s="130"/>
      <c r="I1997" s="130"/>
      <c r="J1997" s="130"/>
      <c r="K1997" s="130"/>
      <c r="L1997" s="130"/>
      <c r="M1997" s="130"/>
      <c r="N1997" s="130"/>
      <c r="O1997" s="130"/>
      <c r="P1997" s="130"/>
      <c r="Q1997" s="130"/>
      <c r="R1997" s="130"/>
      <c r="S1997" s="130"/>
      <c r="T1997" s="130"/>
      <c r="U1997" s="130"/>
      <c r="V1997" s="130"/>
      <c r="W1997" s="130"/>
      <c r="X1997" s="130"/>
      <c r="Y1997" s="130"/>
      <c r="Z1997" s="130"/>
      <c r="AA1997" s="130"/>
      <c r="AB1997" s="130"/>
      <c r="AC1997" s="130"/>
      <c r="AD1997" s="130"/>
      <c r="AE1997" s="130"/>
      <c r="AF1997" s="130"/>
      <c r="AG1997" s="130"/>
      <c r="AH1997" s="130"/>
      <c r="AI1997" s="130"/>
      <c r="AJ1997" s="130"/>
      <c r="AK1997" s="130"/>
      <c r="AL1997" s="130"/>
      <c r="AM1997" s="130"/>
      <c r="AN1997" s="130"/>
      <c r="AO1997" s="130"/>
      <c r="AP1997" s="130"/>
      <c r="AQ1997" s="130"/>
      <c r="AR1997" s="130"/>
      <c r="AS1997" s="130"/>
      <c r="AT1997" s="130"/>
      <c r="AU1997" s="130"/>
      <c r="AV1997" s="130"/>
      <c r="AW1997" s="130"/>
      <c r="AX1997" s="131"/>
    </row>
    <row r="1998" spans="1:113" ht="12" customHeight="1">
      <c r="A1998" s="43"/>
      <c r="B1998" s="129"/>
      <c r="C1998" s="130"/>
      <c r="D1998" s="130"/>
      <c r="E1998" s="130"/>
      <c r="F1998" s="130"/>
      <c r="G1998" s="130"/>
      <c r="H1998" s="130"/>
      <c r="I1998" s="130"/>
      <c r="J1998" s="130"/>
      <c r="K1998" s="130"/>
      <c r="L1998" s="130"/>
      <c r="M1998" s="130"/>
      <c r="N1998" s="130"/>
      <c r="O1998" s="130"/>
      <c r="P1998" s="130"/>
      <c r="Q1998" s="130"/>
      <c r="R1998" s="130"/>
      <c r="S1998" s="130"/>
      <c r="T1998" s="130"/>
      <c r="U1998" s="130"/>
      <c r="V1998" s="130"/>
      <c r="W1998" s="130"/>
      <c r="X1998" s="130"/>
      <c r="Y1998" s="130"/>
      <c r="Z1998" s="130"/>
      <c r="AA1998" s="130"/>
      <c r="AB1998" s="130"/>
      <c r="AC1998" s="130"/>
      <c r="AD1998" s="130"/>
      <c r="AE1998" s="130"/>
      <c r="AF1998" s="130"/>
      <c r="AG1998" s="130"/>
      <c r="AH1998" s="130"/>
      <c r="AI1998" s="130"/>
      <c r="AJ1998" s="130"/>
      <c r="AK1998" s="130"/>
      <c r="AL1998" s="130"/>
      <c r="AM1998" s="130"/>
      <c r="AN1998" s="130"/>
      <c r="AO1998" s="130"/>
      <c r="AP1998" s="130"/>
      <c r="AQ1998" s="130"/>
      <c r="AR1998" s="130"/>
      <c r="AS1998" s="130"/>
      <c r="AT1998" s="130"/>
      <c r="AU1998" s="130"/>
      <c r="AV1998" s="130"/>
      <c r="AW1998" s="130"/>
      <c r="AX1998" s="131"/>
    </row>
    <row r="1999" spans="1:113" ht="12" customHeight="1">
      <c r="A1999" s="43"/>
      <c r="B1999" s="129"/>
      <c r="C1999" s="130"/>
      <c r="D1999" s="130"/>
      <c r="E1999" s="130"/>
      <c r="F1999" s="130"/>
      <c r="G1999" s="130"/>
      <c r="H1999" s="130"/>
      <c r="I1999" s="130"/>
      <c r="J1999" s="130"/>
      <c r="K1999" s="130"/>
      <c r="L1999" s="130"/>
      <c r="M1999" s="130"/>
      <c r="N1999" s="130"/>
      <c r="O1999" s="130"/>
      <c r="P1999" s="130"/>
      <c r="Q1999" s="130"/>
      <c r="R1999" s="130"/>
      <c r="S1999" s="130"/>
      <c r="T1999" s="130"/>
      <c r="U1999" s="130"/>
      <c r="V1999" s="130"/>
      <c r="W1999" s="130"/>
      <c r="X1999" s="130"/>
      <c r="Y1999" s="130"/>
      <c r="Z1999" s="130"/>
      <c r="AA1999" s="130"/>
      <c r="AB1999" s="130"/>
      <c r="AC1999" s="130"/>
      <c r="AD1999" s="130"/>
      <c r="AE1999" s="130"/>
      <c r="AF1999" s="130"/>
      <c r="AG1999" s="130"/>
      <c r="AH1999" s="130"/>
      <c r="AI1999" s="130"/>
      <c r="AJ1999" s="130"/>
      <c r="AK1999" s="130"/>
      <c r="AL1999" s="130"/>
      <c r="AM1999" s="130"/>
      <c r="AN1999" s="130"/>
      <c r="AO1999" s="130"/>
      <c r="AP1999" s="130"/>
      <c r="AQ1999" s="130"/>
      <c r="AR1999" s="130"/>
      <c r="AS1999" s="130"/>
      <c r="AT1999" s="130"/>
      <c r="AU1999" s="130"/>
      <c r="AV1999" s="130"/>
      <c r="AW1999" s="130"/>
      <c r="AX1999" s="131"/>
    </row>
    <row r="2000" spans="1:113" ht="12" customHeight="1">
      <c r="A2000" s="43"/>
      <c r="B2000" s="129"/>
      <c r="C2000" s="130"/>
      <c r="D2000" s="130"/>
      <c r="E2000" s="130"/>
      <c r="F2000" s="130"/>
      <c r="G2000" s="130"/>
      <c r="H2000" s="130"/>
      <c r="I2000" s="130"/>
      <c r="J2000" s="130"/>
      <c r="K2000" s="130"/>
      <c r="L2000" s="130"/>
      <c r="M2000" s="130"/>
      <c r="N2000" s="130"/>
      <c r="O2000" s="130"/>
      <c r="P2000" s="130"/>
      <c r="Q2000" s="130"/>
      <c r="R2000" s="130"/>
      <c r="S2000" s="130"/>
      <c r="T2000" s="130"/>
      <c r="U2000" s="130"/>
      <c r="V2000" s="130"/>
      <c r="W2000" s="130"/>
      <c r="X2000" s="130"/>
      <c r="Y2000" s="130"/>
      <c r="Z2000" s="130"/>
      <c r="AA2000" s="130"/>
      <c r="AB2000" s="130"/>
      <c r="AC2000" s="130"/>
      <c r="AD2000" s="130"/>
      <c r="AE2000" s="130"/>
      <c r="AF2000" s="130"/>
      <c r="AG2000" s="130"/>
      <c r="AH2000" s="130"/>
      <c r="AI2000" s="130"/>
      <c r="AJ2000" s="130"/>
      <c r="AK2000" s="130"/>
      <c r="AL2000" s="130"/>
      <c r="AM2000" s="130"/>
      <c r="AN2000" s="130"/>
      <c r="AO2000" s="130"/>
      <c r="AP2000" s="130"/>
      <c r="AQ2000" s="130"/>
      <c r="AR2000" s="130"/>
      <c r="AS2000" s="130"/>
      <c r="AT2000" s="130"/>
      <c r="AU2000" s="130"/>
      <c r="AV2000" s="130"/>
      <c r="AW2000" s="130"/>
      <c r="AX2000" s="131"/>
    </row>
    <row r="2001" spans="1:251" ht="12" customHeight="1">
      <c r="A2001" s="43"/>
      <c r="B2001" s="129"/>
      <c r="C2001" s="130"/>
      <c r="D2001" s="130"/>
      <c r="E2001" s="130"/>
      <c r="F2001" s="130"/>
      <c r="G2001" s="130"/>
      <c r="H2001" s="130"/>
      <c r="I2001" s="130"/>
      <c r="J2001" s="130"/>
      <c r="K2001" s="130"/>
      <c r="L2001" s="130"/>
      <c r="M2001" s="130"/>
      <c r="N2001" s="130"/>
      <c r="O2001" s="130"/>
      <c r="P2001" s="130"/>
      <c r="Q2001" s="130"/>
      <c r="R2001" s="130"/>
      <c r="S2001" s="130"/>
      <c r="T2001" s="130"/>
      <c r="U2001" s="130"/>
      <c r="V2001" s="130"/>
      <c r="W2001" s="130"/>
      <c r="X2001" s="130"/>
      <c r="Y2001" s="130"/>
      <c r="Z2001" s="130"/>
      <c r="AA2001" s="130"/>
      <c r="AB2001" s="130"/>
      <c r="AC2001" s="130"/>
      <c r="AD2001" s="130"/>
      <c r="AE2001" s="130"/>
      <c r="AF2001" s="130"/>
      <c r="AG2001" s="130"/>
      <c r="AH2001" s="130"/>
      <c r="AI2001" s="130"/>
      <c r="AJ2001" s="130"/>
      <c r="AK2001" s="130"/>
      <c r="AL2001" s="130"/>
      <c r="AM2001" s="130"/>
      <c r="AN2001" s="130"/>
      <c r="AO2001" s="130"/>
      <c r="AP2001" s="130"/>
      <c r="AQ2001" s="130"/>
      <c r="AR2001" s="130"/>
      <c r="AS2001" s="130"/>
      <c r="AT2001" s="130"/>
      <c r="AU2001" s="130"/>
      <c r="AV2001" s="130"/>
      <c r="AW2001" s="130"/>
      <c r="AX2001" s="131"/>
    </row>
    <row r="2002" spans="1:251" ht="15" thickBot="1">
      <c r="A2002" s="52"/>
      <c r="B2002" s="53"/>
      <c r="C2002" s="54"/>
      <c r="D2002" s="54"/>
      <c r="E2002" s="54"/>
      <c r="F2002" s="54"/>
      <c r="G2002" s="54"/>
      <c r="H2002" s="54"/>
      <c r="I2002" s="54"/>
      <c r="J2002" s="54"/>
      <c r="K2002" s="54"/>
      <c r="L2002" s="54"/>
      <c r="M2002" s="54"/>
      <c r="N2002" s="54"/>
      <c r="O2002" s="54"/>
      <c r="P2002" s="54"/>
      <c r="Q2002" s="54"/>
      <c r="R2002" s="54"/>
      <c r="S2002" s="54"/>
      <c r="T2002" s="54"/>
      <c r="U2002" s="54"/>
      <c r="V2002" s="54"/>
      <c r="W2002" s="54"/>
      <c r="X2002" s="54"/>
      <c r="Y2002" s="54"/>
      <c r="Z2002" s="54"/>
      <c r="AA2002" s="54"/>
      <c r="AB2002" s="54"/>
      <c r="AC2002" s="54"/>
      <c r="AD2002" s="54"/>
      <c r="AE2002" s="54"/>
      <c r="AF2002" s="54"/>
      <c r="AG2002" s="54"/>
      <c r="AH2002" s="54"/>
      <c r="AI2002" s="54"/>
      <c r="AJ2002" s="54"/>
      <c r="AK2002" s="54"/>
      <c r="AL2002" s="54"/>
      <c r="AM2002" s="54"/>
      <c r="AN2002" s="54"/>
      <c r="AO2002" s="54"/>
      <c r="AP2002" s="54"/>
      <c r="AQ2002" s="54"/>
      <c r="AR2002" s="54"/>
      <c r="AS2002" s="54"/>
      <c r="AT2002" s="54"/>
      <c r="AU2002" s="54"/>
      <c r="AV2002" s="54"/>
      <c r="AW2002" s="54"/>
      <c r="AX2002" s="55"/>
    </row>
    <row r="2003" spans="1:251">
      <c r="B2003" s="56"/>
    </row>
    <row r="2004" spans="1:251" ht="14.25">
      <c r="B2004" s="45" t="s">
        <v>247</v>
      </c>
      <c r="C2004" s="43"/>
      <c r="D2004" s="43"/>
      <c r="E2004" s="43"/>
      <c r="F2004" s="43"/>
      <c r="G2004" s="43"/>
      <c r="H2004" s="43"/>
      <c r="I2004" s="43"/>
      <c r="J2004" s="43"/>
      <c r="K2004" s="43"/>
      <c r="L2004" s="44"/>
      <c r="M2004" s="44"/>
      <c r="N2004" s="44"/>
      <c r="O2004" s="44"/>
      <c r="P2004" s="43"/>
      <c r="Q2004" s="43"/>
      <c r="R2004" s="43"/>
      <c r="S2004" s="43"/>
      <c r="T2004" s="43"/>
      <c r="U2004" s="43"/>
      <c r="V2004" s="45"/>
      <c r="W2004" s="45"/>
      <c r="X2004" s="45"/>
      <c r="Y2004" s="45"/>
      <c r="Z2004" s="45"/>
      <c r="AA2004" s="45"/>
      <c r="AB2004" s="45"/>
      <c r="AC2004" s="45"/>
      <c r="AD2004" s="45"/>
      <c r="AE2004" s="45"/>
      <c r="AF2004" s="45"/>
      <c r="AG2004" s="45"/>
      <c r="AH2004" s="45"/>
      <c r="AI2004" s="45"/>
      <c r="AJ2004" s="45"/>
      <c r="AK2004" s="45"/>
      <c r="AL2004" s="45"/>
      <c r="AM2004" s="45"/>
      <c r="AN2004" s="45"/>
      <c r="AO2004" s="45"/>
      <c r="AP2004" s="45"/>
      <c r="AQ2004" s="45"/>
      <c r="AR2004" s="45"/>
      <c r="AS2004" s="45"/>
      <c r="AT2004" s="45"/>
      <c r="AU2004" s="45"/>
      <c r="AV2004" s="45"/>
      <c r="AW2004" s="45"/>
      <c r="AX2004" s="45"/>
    </row>
    <row r="2005" spans="1:251" ht="15" thickBot="1">
      <c r="B2005" s="43"/>
      <c r="C2005" s="43"/>
      <c r="D2005" s="43"/>
      <c r="E2005" s="43"/>
      <c r="F2005" s="43"/>
      <c r="G2005" s="43"/>
      <c r="H2005" s="43"/>
      <c r="I2005" s="43"/>
      <c r="J2005" s="43"/>
      <c r="K2005" s="43"/>
      <c r="L2005" s="44"/>
      <c r="M2005" s="44"/>
      <c r="N2005" s="44"/>
      <c r="O2005" s="44"/>
      <c r="P2005" s="43"/>
      <c r="Q2005" s="43"/>
      <c r="R2005" s="43"/>
      <c r="S2005" s="43"/>
      <c r="T2005" s="43"/>
      <c r="U2005" s="43"/>
      <c r="V2005" s="45"/>
      <c r="W2005" s="45"/>
      <c r="X2005" s="45"/>
      <c r="Y2005" s="45"/>
      <c r="Z2005" s="45"/>
      <c r="AA2005" s="45"/>
      <c r="AB2005" s="45"/>
      <c r="AC2005" s="45"/>
      <c r="AD2005" s="45"/>
      <c r="AE2005" s="45"/>
      <c r="AF2005" s="45"/>
      <c r="AG2005" s="45"/>
      <c r="AH2005" s="45"/>
      <c r="AI2005" s="45"/>
      <c r="AJ2005" s="45"/>
      <c r="AK2005" s="45"/>
      <c r="AL2005" s="45"/>
      <c r="AM2005" s="45"/>
      <c r="AN2005" s="45"/>
      <c r="AO2005" s="45"/>
      <c r="AP2005" s="45"/>
      <c r="AQ2005" s="45"/>
      <c r="AR2005" s="45"/>
      <c r="AS2005" s="45"/>
      <c r="AT2005" s="45"/>
      <c r="AU2005" s="45"/>
      <c r="AV2005" s="45"/>
      <c r="AW2005" s="45"/>
      <c r="AX2005" s="57" t="s">
        <v>248</v>
      </c>
    </row>
    <row r="2006" spans="1:251" s="51" customFormat="1" ht="13.5" customHeight="1">
      <c r="A2006" s="43"/>
      <c r="B2006" s="132" t="s">
        <v>249</v>
      </c>
      <c r="C2006" s="133"/>
      <c r="D2006" s="133"/>
      <c r="E2006" s="133"/>
      <c r="F2006" s="133"/>
      <c r="G2006" s="133"/>
      <c r="H2006" s="133"/>
      <c r="I2006" s="133"/>
      <c r="J2006" s="133"/>
      <c r="K2006" s="133"/>
      <c r="L2006" s="133"/>
      <c r="M2006" s="133"/>
      <c r="N2006" s="133"/>
      <c r="O2006" s="133"/>
      <c r="P2006" s="133"/>
      <c r="Q2006" s="133"/>
      <c r="R2006" s="133"/>
      <c r="S2006" s="133"/>
      <c r="T2006" s="133"/>
      <c r="U2006" s="133"/>
      <c r="V2006" s="133"/>
      <c r="W2006" s="133"/>
      <c r="X2006" s="133"/>
      <c r="Y2006" s="133"/>
      <c r="Z2006" s="134"/>
      <c r="AA2006" s="138" t="s">
        <v>250</v>
      </c>
      <c r="AB2006" s="133"/>
      <c r="AC2006" s="133"/>
      <c r="AD2006" s="133"/>
      <c r="AE2006" s="133"/>
      <c r="AF2006" s="133"/>
      <c r="AG2006" s="133"/>
      <c r="AH2006" s="133"/>
      <c r="AI2006" s="134"/>
      <c r="AJ2006" s="138" t="s">
        <v>251</v>
      </c>
      <c r="AK2006" s="133"/>
      <c r="AL2006" s="133"/>
      <c r="AM2006" s="133"/>
      <c r="AN2006" s="133"/>
      <c r="AO2006" s="133"/>
      <c r="AP2006" s="133"/>
      <c r="AQ2006" s="133"/>
      <c r="AR2006" s="134"/>
      <c r="AS2006" s="138" t="s">
        <v>252</v>
      </c>
      <c r="AT2006" s="133"/>
      <c r="AU2006" s="133"/>
      <c r="AV2006" s="133"/>
      <c r="AW2006" s="133"/>
      <c r="AX2006" s="140"/>
      <c r="AY2006" s="37"/>
      <c r="AZ2006" s="37"/>
      <c r="BA2006" s="37"/>
      <c r="BB2006" s="37"/>
      <c r="BC2006" s="37"/>
      <c r="BD2006" s="37"/>
      <c r="BE2006" s="37"/>
      <c r="BF2006" s="37"/>
      <c r="BG2006" s="37"/>
      <c r="BH2006" s="37"/>
      <c r="BI2006" s="37"/>
      <c r="BJ2006" s="37"/>
      <c r="BK2006" s="37"/>
      <c r="BL2006" s="37"/>
      <c r="BM2006" s="37"/>
      <c r="BN2006" s="37"/>
      <c r="BO2006" s="37"/>
      <c r="BP2006" s="37"/>
      <c r="BQ2006" s="37"/>
      <c r="BR2006" s="37"/>
      <c r="BS2006" s="37"/>
      <c r="BT2006" s="37"/>
      <c r="BU2006" s="37"/>
      <c r="BV2006" s="37"/>
      <c r="BW2006" s="37"/>
      <c r="BX2006" s="37"/>
      <c r="BY2006" s="37"/>
      <c r="BZ2006" s="37"/>
      <c r="CA2006" s="37"/>
      <c r="CB2006" s="37"/>
      <c r="CC2006" s="37"/>
      <c r="CD2006" s="37"/>
      <c r="CE2006" s="37"/>
      <c r="CF2006" s="37"/>
      <c r="CG2006" s="37"/>
      <c r="CH2006" s="37"/>
      <c r="CI2006" s="37"/>
      <c r="CJ2006" s="37"/>
      <c r="CK2006" s="37"/>
      <c r="CL2006" s="37"/>
      <c r="CM2006" s="37"/>
      <c r="CN2006" s="37"/>
      <c r="CO2006" s="37"/>
      <c r="CP2006" s="37"/>
      <c r="CQ2006" s="37"/>
      <c r="CR2006" s="37"/>
      <c r="CS2006" s="37"/>
      <c r="CT2006" s="37"/>
      <c r="CU2006" s="37"/>
      <c r="CV2006" s="37"/>
      <c r="CW2006" s="37"/>
      <c r="CX2006" s="37"/>
      <c r="CY2006" s="37"/>
      <c r="CZ2006" s="37"/>
      <c r="DA2006" s="37"/>
      <c r="DB2006" s="37"/>
      <c r="DC2006" s="37"/>
      <c r="DD2006" s="37"/>
      <c r="DE2006" s="37"/>
      <c r="DF2006" s="37"/>
      <c r="DG2006" s="37"/>
      <c r="DH2006" s="37"/>
      <c r="DI2006" s="37"/>
      <c r="DJ2006" s="37"/>
      <c r="DK2006" s="37"/>
      <c r="DL2006" s="37"/>
      <c r="DM2006" s="37"/>
      <c r="DN2006" s="37"/>
      <c r="DO2006" s="37"/>
      <c r="DP2006" s="37"/>
      <c r="DQ2006" s="37"/>
      <c r="DR2006" s="37"/>
      <c r="DS2006" s="37"/>
      <c r="DT2006" s="37"/>
      <c r="DU2006" s="37"/>
      <c r="DV2006" s="37"/>
      <c r="DW2006" s="37"/>
      <c r="DX2006" s="37"/>
      <c r="DY2006" s="37"/>
      <c r="DZ2006" s="37"/>
      <c r="EA2006" s="37"/>
      <c r="EB2006" s="37"/>
      <c r="EC2006" s="37"/>
      <c r="ED2006" s="37"/>
      <c r="EE2006" s="37"/>
      <c r="EF2006" s="37"/>
      <c r="EG2006" s="37"/>
      <c r="EH2006" s="37"/>
      <c r="EI2006" s="37"/>
      <c r="EJ2006" s="37"/>
      <c r="EK2006" s="37"/>
      <c r="EL2006" s="37"/>
      <c r="EM2006" s="37"/>
      <c r="EN2006" s="37"/>
      <c r="EO2006" s="37"/>
      <c r="EP2006" s="37"/>
      <c r="EQ2006" s="37"/>
      <c r="ER2006" s="37"/>
      <c r="ES2006" s="37"/>
      <c r="ET2006" s="37"/>
      <c r="EU2006" s="37"/>
      <c r="EV2006" s="37"/>
      <c r="EW2006" s="37"/>
      <c r="EX2006" s="37"/>
      <c r="EY2006" s="37"/>
      <c r="EZ2006" s="37"/>
      <c r="FA2006" s="37"/>
      <c r="FB2006" s="37"/>
      <c r="FC2006" s="37"/>
      <c r="FD2006" s="37"/>
      <c r="FE2006" s="37"/>
      <c r="FF2006" s="37"/>
      <c r="FG2006" s="37"/>
      <c r="FH2006" s="37"/>
      <c r="FI2006" s="37"/>
      <c r="FJ2006" s="37"/>
      <c r="FK2006" s="37"/>
      <c r="FL2006" s="37"/>
      <c r="FM2006" s="37"/>
      <c r="FN2006" s="37"/>
      <c r="FO2006" s="37"/>
      <c r="FP2006" s="37"/>
      <c r="FQ2006" s="37"/>
      <c r="FR2006" s="37"/>
      <c r="FS2006" s="37"/>
      <c r="FT2006" s="37"/>
      <c r="FU2006" s="37"/>
      <c r="FV2006" s="37"/>
      <c r="FW2006" s="37"/>
      <c r="FX2006" s="37"/>
      <c r="FY2006" s="37"/>
      <c r="FZ2006" s="37"/>
      <c r="GA2006" s="37"/>
      <c r="GB2006" s="37"/>
      <c r="GC2006" s="37"/>
      <c r="GD2006" s="37"/>
      <c r="GE2006" s="37"/>
      <c r="GF2006" s="37"/>
      <c r="GG2006" s="37"/>
      <c r="GH2006" s="37"/>
      <c r="GI2006" s="37"/>
      <c r="GJ2006" s="37"/>
      <c r="GK2006" s="37"/>
      <c r="GL2006" s="37"/>
      <c r="GM2006" s="37"/>
      <c r="GN2006" s="37"/>
      <c r="GO2006" s="37"/>
      <c r="GP2006" s="37"/>
      <c r="GQ2006" s="37"/>
      <c r="GR2006" s="37"/>
      <c r="GS2006" s="37"/>
      <c r="GT2006" s="37"/>
      <c r="GU2006" s="37"/>
      <c r="GV2006" s="37"/>
      <c r="GW2006" s="37"/>
      <c r="GX2006" s="37"/>
      <c r="GY2006" s="37"/>
      <c r="GZ2006" s="37"/>
      <c r="HA2006" s="37"/>
      <c r="HB2006" s="37"/>
      <c r="HC2006" s="37"/>
      <c r="HD2006" s="37"/>
      <c r="HE2006" s="37"/>
      <c r="HF2006" s="37"/>
      <c r="HG2006" s="37"/>
      <c r="HH2006" s="37"/>
      <c r="HI2006" s="37"/>
      <c r="HJ2006" s="37"/>
      <c r="HK2006" s="37"/>
      <c r="HL2006" s="37"/>
      <c r="HM2006" s="37"/>
      <c r="HN2006" s="37"/>
      <c r="HO2006" s="37"/>
      <c r="HP2006" s="37"/>
      <c r="HQ2006" s="37"/>
      <c r="HR2006" s="37"/>
      <c r="HS2006" s="37"/>
      <c r="HT2006" s="37"/>
      <c r="HU2006" s="37"/>
      <c r="HV2006" s="37"/>
      <c r="HW2006" s="37"/>
      <c r="HX2006" s="37"/>
      <c r="HY2006" s="37"/>
      <c r="HZ2006" s="37"/>
      <c r="IA2006" s="37"/>
      <c r="IB2006" s="37"/>
      <c r="IC2006" s="37"/>
      <c r="ID2006" s="37"/>
      <c r="IE2006" s="37"/>
      <c r="IF2006" s="37"/>
      <c r="IG2006" s="37"/>
      <c r="IH2006" s="37"/>
      <c r="II2006" s="37"/>
      <c r="IJ2006" s="37"/>
      <c r="IK2006" s="37"/>
      <c r="IL2006" s="37"/>
      <c r="IM2006" s="37"/>
      <c r="IN2006" s="37"/>
      <c r="IO2006" s="37"/>
      <c r="IP2006" s="37"/>
      <c r="IQ2006" s="37"/>
    </row>
    <row r="2007" spans="1:251" s="51" customFormat="1" ht="13.5">
      <c r="A2007" s="43"/>
      <c r="B2007" s="135"/>
      <c r="C2007" s="136"/>
      <c r="D2007" s="136"/>
      <c r="E2007" s="136"/>
      <c r="F2007" s="136"/>
      <c r="G2007" s="136"/>
      <c r="H2007" s="136"/>
      <c r="I2007" s="136"/>
      <c r="J2007" s="136"/>
      <c r="K2007" s="136"/>
      <c r="L2007" s="136"/>
      <c r="M2007" s="136"/>
      <c r="N2007" s="136"/>
      <c r="O2007" s="136"/>
      <c r="P2007" s="136"/>
      <c r="Q2007" s="136"/>
      <c r="R2007" s="136"/>
      <c r="S2007" s="136"/>
      <c r="T2007" s="136"/>
      <c r="U2007" s="136"/>
      <c r="V2007" s="136"/>
      <c r="W2007" s="136"/>
      <c r="X2007" s="136"/>
      <c r="Y2007" s="136"/>
      <c r="Z2007" s="137"/>
      <c r="AA2007" s="139"/>
      <c r="AB2007" s="136"/>
      <c r="AC2007" s="136"/>
      <c r="AD2007" s="136"/>
      <c r="AE2007" s="136"/>
      <c r="AF2007" s="136"/>
      <c r="AG2007" s="136"/>
      <c r="AH2007" s="136"/>
      <c r="AI2007" s="137"/>
      <c r="AJ2007" s="139"/>
      <c r="AK2007" s="136"/>
      <c r="AL2007" s="136"/>
      <c r="AM2007" s="136"/>
      <c r="AN2007" s="136"/>
      <c r="AO2007" s="136"/>
      <c r="AP2007" s="136"/>
      <c r="AQ2007" s="136"/>
      <c r="AR2007" s="137"/>
      <c r="AS2007" s="139"/>
      <c r="AT2007" s="136"/>
      <c r="AU2007" s="136"/>
      <c r="AV2007" s="136"/>
      <c r="AW2007" s="136"/>
      <c r="AX2007" s="141"/>
      <c r="AY2007" s="37"/>
      <c r="AZ2007" s="37"/>
      <c r="BA2007" s="37"/>
      <c r="BB2007" s="58"/>
      <c r="BC2007" s="59"/>
      <c r="BE2007" s="37"/>
      <c r="BF2007" s="37"/>
      <c r="BG2007" s="37"/>
      <c r="BH2007" s="37"/>
      <c r="BI2007" s="37"/>
      <c r="BJ2007" s="37"/>
      <c r="BK2007" s="37"/>
      <c r="BL2007" s="37"/>
      <c r="BM2007" s="37"/>
      <c r="BN2007" s="37"/>
      <c r="BO2007" s="37"/>
      <c r="BP2007" s="37"/>
      <c r="BQ2007" s="37"/>
      <c r="BR2007" s="37"/>
      <c r="BS2007" s="37"/>
      <c r="BT2007" s="37"/>
      <c r="BU2007" s="37"/>
      <c r="BV2007" s="37"/>
      <c r="BW2007" s="37"/>
      <c r="BX2007" s="37"/>
      <c r="BY2007" s="37"/>
      <c r="BZ2007" s="37"/>
      <c r="CA2007" s="37"/>
      <c r="CB2007" s="37"/>
      <c r="CC2007" s="37"/>
      <c r="CD2007" s="37"/>
      <c r="CE2007" s="37"/>
      <c r="CF2007" s="37"/>
      <c r="CG2007" s="37"/>
      <c r="CH2007" s="37"/>
      <c r="CI2007" s="37"/>
      <c r="CJ2007" s="37"/>
      <c r="CK2007" s="37"/>
      <c r="CL2007" s="37"/>
      <c r="CM2007" s="37"/>
      <c r="CN2007" s="37"/>
      <c r="CO2007" s="37"/>
      <c r="CP2007" s="37"/>
      <c r="CQ2007" s="37"/>
      <c r="CR2007" s="37"/>
      <c r="CS2007" s="37"/>
      <c r="CT2007" s="37"/>
      <c r="CU2007" s="37"/>
      <c r="CV2007" s="37"/>
      <c r="CW2007" s="37"/>
      <c r="CX2007" s="37"/>
      <c r="CY2007" s="37"/>
      <c r="CZ2007" s="37"/>
      <c r="DA2007" s="37"/>
      <c r="DB2007" s="37"/>
      <c r="DC2007" s="37"/>
      <c r="DD2007" s="37"/>
      <c r="DE2007" s="37"/>
      <c r="DF2007" s="37"/>
      <c r="DG2007" s="37"/>
      <c r="DH2007" s="37"/>
      <c r="DI2007" s="37"/>
      <c r="DJ2007" s="37"/>
      <c r="DK2007" s="37"/>
      <c r="DL2007" s="37"/>
      <c r="DM2007" s="37"/>
      <c r="DN2007" s="37"/>
      <c r="DO2007" s="37"/>
      <c r="DP2007" s="37"/>
      <c r="DQ2007" s="37"/>
      <c r="DR2007" s="37"/>
      <c r="DS2007" s="37"/>
      <c r="DT2007" s="37"/>
      <c r="DU2007" s="37"/>
      <c r="DV2007" s="37"/>
      <c r="DW2007" s="37"/>
      <c r="DX2007" s="37"/>
      <c r="DY2007" s="37"/>
      <c r="DZ2007" s="37"/>
      <c r="EA2007" s="37"/>
      <c r="EB2007" s="37"/>
      <c r="EC2007" s="37"/>
      <c r="ED2007" s="37"/>
      <c r="EE2007" s="37"/>
      <c r="EF2007" s="37"/>
      <c r="EG2007" s="37"/>
      <c r="EH2007" s="37"/>
      <c r="EI2007" s="37"/>
      <c r="EJ2007" s="37"/>
      <c r="EK2007" s="37"/>
      <c r="EL2007" s="37"/>
      <c r="EM2007" s="37"/>
      <c r="EN2007" s="37"/>
      <c r="EO2007" s="37"/>
      <c r="EP2007" s="37"/>
      <c r="EQ2007" s="37"/>
      <c r="ER2007" s="37"/>
      <c r="ES2007" s="37"/>
      <c r="ET2007" s="37"/>
      <c r="EU2007" s="37"/>
      <c r="EV2007" s="37"/>
      <c r="EW2007" s="37"/>
      <c r="EX2007" s="37"/>
      <c r="EY2007" s="37"/>
      <c r="EZ2007" s="37"/>
      <c r="FA2007" s="37"/>
      <c r="FB2007" s="37"/>
      <c r="FC2007" s="37"/>
      <c r="FD2007" s="37"/>
      <c r="FE2007" s="37"/>
      <c r="FF2007" s="37"/>
      <c r="FG2007" s="37"/>
      <c r="FH2007" s="37"/>
      <c r="FI2007" s="37"/>
      <c r="FJ2007" s="37"/>
      <c r="FK2007" s="37"/>
      <c r="FL2007" s="37"/>
      <c r="FM2007" s="37"/>
      <c r="FN2007" s="37"/>
      <c r="FO2007" s="37"/>
      <c r="FP2007" s="37"/>
      <c r="FQ2007" s="37"/>
      <c r="FR2007" s="37"/>
      <c r="FS2007" s="37"/>
      <c r="FT2007" s="37"/>
      <c r="FU2007" s="37"/>
      <c r="FV2007" s="37"/>
      <c r="FW2007" s="37"/>
      <c r="FX2007" s="37"/>
      <c r="FY2007" s="37"/>
      <c r="FZ2007" s="37"/>
      <c r="GA2007" s="37"/>
      <c r="GB2007" s="37"/>
      <c r="GC2007" s="37"/>
      <c r="GD2007" s="37"/>
      <c r="GE2007" s="37"/>
      <c r="GF2007" s="37"/>
      <c r="GG2007" s="37"/>
      <c r="GH2007" s="37"/>
      <c r="GI2007" s="37"/>
      <c r="GJ2007" s="37"/>
      <c r="GK2007" s="37"/>
      <c r="GL2007" s="37"/>
      <c r="GM2007" s="37"/>
      <c r="GN2007" s="37"/>
      <c r="GO2007" s="37"/>
      <c r="GP2007" s="37"/>
      <c r="GQ2007" s="37"/>
      <c r="GR2007" s="37"/>
      <c r="GS2007" s="37"/>
      <c r="GT2007" s="37"/>
      <c r="GU2007" s="37"/>
      <c r="GV2007" s="37"/>
      <c r="GW2007" s="37"/>
      <c r="GX2007" s="37"/>
      <c r="GY2007" s="37"/>
      <c r="GZ2007" s="37"/>
      <c r="HA2007" s="37"/>
      <c r="HB2007" s="37"/>
      <c r="HC2007" s="37"/>
      <c r="HD2007" s="37"/>
      <c r="HE2007" s="37"/>
      <c r="HF2007" s="37"/>
      <c r="HG2007" s="37"/>
      <c r="HH2007" s="37"/>
      <c r="HI2007" s="37"/>
      <c r="HJ2007" s="37"/>
      <c r="HK2007" s="37"/>
      <c r="HL2007" s="37"/>
      <c r="HM2007" s="37"/>
      <c r="HN2007" s="37"/>
      <c r="HO2007" s="37"/>
      <c r="HP2007" s="37"/>
      <c r="HQ2007" s="37"/>
      <c r="HR2007" s="37"/>
      <c r="HS2007" s="37"/>
      <c r="HT2007" s="37"/>
      <c r="HU2007" s="37"/>
      <c r="HV2007" s="37"/>
      <c r="HW2007" s="37"/>
      <c r="HX2007" s="37"/>
      <c r="HY2007" s="37"/>
      <c r="HZ2007" s="37"/>
      <c r="IA2007" s="37"/>
      <c r="IB2007" s="37"/>
      <c r="IC2007" s="37"/>
      <c r="ID2007" s="37"/>
      <c r="IE2007" s="37"/>
      <c r="IF2007" s="37"/>
      <c r="IG2007" s="37"/>
      <c r="IH2007" s="37"/>
      <c r="II2007" s="37"/>
      <c r="IJ2007" s="37"/>
      <c r="IK2007" s="37"/>
      <c r="IL2007" s="37"/>
      <c r="IM2007" s="37"/>
      <c r="IN2007" s="37"/>
      <c r="IO2007" s="37"/>
      <c r="IP2007" s="37"/>
      <c r="IQ2007" s="37"/>
    </row>
    <row r="2008" spans="1:251" s="51" customFormat="1" ht="18.75" customHeight="1">
      <c r="A2008" s="43"/>
      <c r="B2008" s="60"/>
      <c r="C2008" s="104" t="s">
        <v>633</v>
      </c>
      <c r="D2008" s="105"/>
      <c r="E2008" s="105"/>
      <c r="F2008" s="105"/>
      <c r="G2008" s="105"/>
      <c r="H2008" s="105"/>
      <c r="I2008" s="105"/>
      <c r="J2008" s="105"/>
      <c r="K2008" s="105"/>
      <c r="L2008" s="105"/>
      <c r="M2008" s="105"/>
      <c r="N2008" s="105"/>
      <c r="O2008" s="105"/>
      <c r="P2008" s="105"/>
      <c r="Q2008" s="105"/>
      <c r="R2008" s="105"/>
      <c r="S2008" s="105"/>
      <c r="T2008" s="105"/>
      <c r="U2008" s="105"/>
      <c r="V2008" s="105"/>
      <c r="W2008" s="105"/>
      <c r="X2008" s="105"/>
      <c r="Y2008" s="105"/>
      <c r="Z2008" s="106"/>
      <c r="AA2008" s="107">
        <v>3000</v>
      </c>
      <c r="AB2008" s="108"/>
      <c r="AC2008" s="108"/>
      <c r="AD2008" s="108"/>
      <c r="AE2008" s="108"/>
      <c r="AF2008" s="108"/>
      <c r="AG2008" s="108"/>
      <c r="AH2008" s="108"/>
      <c r="AI2008" s="109"/>
      <c r="AJ2008" s="107">
        <v>3000</v>
      </c>
      <c r="AK2008" s="108"/>
      <c r="AL2008" s="108"/>
      <c r="AM2008" s="108"/>
      <c r="AN2008" s="108"/>
      <c r="AO2008" s="108"/>
      <c r="AP2008" s="108"/>
      <c r="AQ2008" s="108"/>
      <c r="AR2008" s="109"/>
      <c r="AS2008" s="110"/>
      <c r="AT2008" s="111"/>
      <c r="AU2008" s="111"/>
      <c r="AV2008" s="111"/>
      <c r="AW2008" s="111"/>
      <c r="AX2008" s="112"/>
      <c r="AY2008" s="37"/>
      <c r="AZ2008" s="37"/>
      <c r="BA2008" s="37"/>
      <c r="BB2008" s="37"/>
      <c r="BC2008" s="37"/>
      <c r="BD2008" s="37"/>
      <c r="BE2008" s="37"/>
      <c r="BF2008" s="37"/>
      <c r="BG2008" s="37"/>
      <c r="BH2008" s="37"/>
      <c r="BI2008" s="37"/>
      <c r="BJ2008" s="37"/>
      <c r="BK2008" s="37"/>
      <c r="BL2008" s="37"/>
      <c r="BM2008" s="37"/>
      <c r="BN2008" s="37"/>
      <c r="BO2008" s="37"/>
      <c r="BP2008" s="37"/>
      <c r="BQ2008" s="37"/>
      <c r="BR2008" s="37"/>
      <c r="BS2008" s="37"/>
      <c r="BT2008" s="37"/>
      <c r="BU2008" s="37"/>
      <c r="BV2008" s="37"/>
      <c r="BW2008" s="37"/>
      <c r="BX2008" s="37"/>
      <c r="BY2008" s="37"/>
      <c r="BZ2008" s="37"/>
      <c r="CA2008" s="37"/>
      <c r="CB2008" s="37"/>
      <c r="CC2008" s="37"/>
      <c r="CD2008" s="37"/>
      <c r="CE2008" s="37"/>
      <c r="CF2008" s="37"/>
      <c r="CG2008" s="37"/>
      <c r="CH2008" s="37"/>
      <c r="CI2008" s="37"/>
      <c r="CJ2008" s="37"/>
      <c r="CK2008" s="37"/>
      <c r="CL2008" s="37"/>
      <c r="CM2008" s="37"/>
      <c r="CN2008" s="37"/>
      <c r="CO2008" s="37"/>
      <c r="CP2008" s="37"/>
      <c r="CQ2008" s="37"/>
      <c r="CR2008" s="37"/>
      <c r="CS2008" s="37"/>
      <c r="CT2008" s="37"/>
      <c r="CU2008" s="37"/>
      <c r="CV2008" s="37"/>
      <c r="CW2008" s="37"/>
      <c r="CX2008" s="37"/>
      <c r="CY2008" s="37"/>
      <c r="CZ2008" s="37"/>
      <c r="DA2008" s="37"/>
      <c r="DB2008" s="37"/>
      <c r="DC2008" s="37"/>
      <c r="DD2008" s="37"/>
      <c r="DE2008" s="37"/>
      <c r="DF2008" s="37"/>
      <c r="DG2008" s="37"/>
      <c r="DH2008" s="37"/>
      <c r="DI2008" s="37"/>
      <c r="DJ2008" s="37"/>
      <c r="DK2008" s="37"/>
      <c r="DL2008" s="37"/>
      <c r="DM2008" s="37"/>
      <c r="DN2008" s="37"/>
      <c r="DO2008" s="37"/>
      <c r="DP2008" s="37"/>
      <c r="DQ2008" s="37"/>
      <c r="DR2008" s="37"/>
      <c r="DS2008" s="37"/>
      <c r="DT2008" s="37"/>
      <c r="DU2008" s="37"/>
      <c r="DV2008" s="37"/>
      <c r="DW2008" s="37"/>
      <c r="DX2008" s="37"/>
      <c r="DY2008" s="37"/>
      <c r="DZ2008" s="37"/>
      <c r="EA2008" s="37"/>
      <c r="EB2008" s="37"/>
      <c r="EC2008" s="37"/>
      <c r="ED2008" s="37"/>
      <c r="EE2008" s="37"/>
      <c r="EF2008" s="37"/>
      <c r="EG2008" s="37"/>
      <c r="EH2008" s="37"/>
      <c r="EI2008" s="37"/>
      <c r="EJ2008" s="37"/>
      <c r="EK2008" s="37"/>
      <c r="EL2008" s="37"/>
      <c r="EM2008" s="37"/>
      <c r="EN2008" s="37"/>
      <c r="EO2008" s="37"/>
      <c r="EP2008" s="37"/>
      <c r="EQ2008" s="37"/>
      <c r="ER2008" s="37"/>
      <c r="ES2008" s="37"/>
      <c r="ET2008" s="37"/>
      <c r="EU2008" s="37"/>
      <c r="EV2008" s="37"/>
      <c r="EW2008" s="37"/>
      <c r="EX2008" s="37"/>
      <c r="EY2008" s="37"/>
      <c r="EZ2008" s="37"/>
      <c r="FA2008" s="37"/>
      <c r="FB2008" s="37"/>
      <c r="FC2008" s="37"/>
      <c r="FD2008" s="37"/>
      <c r="FE2008" s="37"/>
      <c r="FF2008" s="37"/>
      <c r="FG2008" s="37"/>
      <c r="FH2008" s="37"/>
      <c r="FI2008" s="37"/>
      <c r="FJ2008" s="37"/>
      <c r="FK2008" s="37"/>
      <c r="FL2008" s="37"/>
      <c r="FM2008" s="37"/>
      <c r="FN2008" s="37"/>
      <c r="FO2008" s="37"/>
      <c r="FP2008" s="37"/>
      <c r="FQ2008" s="37"/>
      <c r="FR2008" s="37"/>
      <c r="FS2008" s="37"/>
      <c r="FT2008" s="37"/>
      <c r="FU2008" s="37"/>
      <c r="FV2008" s="37"/>
      <c r="FW2008" s="37"/>
      <c r="FX2008" s="37"/>
      <c r="FY2008" s="37"/>
      <c r="FZ2008" s="37"/>
      <c r="GA2008" s="37"/>
      <c r="GB2008" s="37"/>
      <c r="GC2008" s="37"/>
      <c r="GD2008" s="37"/>
      <c r="GE2008" s="37"/>
      <c r="GF2008" s="37"/>
      <c r="GG2008" s="37"/>
      <c r="GH2008" s="37"/>
      <c r="GI2008" s="37"/>
      <c r="GJ2008" s="37"/>
      <c r="GK2008" s="37"/>
      <c r="GL2008" s="37"/>
      <c r="GM2008" s="37"/>
      <c r="GN2008" s="37"/>
      <c r="GO2008" s="37"/>
      <c r="GP2008" s="37"/>
      <c r="GQ2008" s="37"/>
      <c r="GR2008" s="37"/>
      <c r="GS2008" s="37"/>
      <c r="GT2008" s="37"/>
      <c r="GU2008" s="37"/>
      <c r="GV2008" s="37"/>
      <c r="GW2008" s="37"/>
      <c r="GX2008" s="37"/>
      <c r="GY2008" s="37"/>
      <c r="GZ2008" s="37"/>
      <c r="HA2008" s="37"/>
      <c r="HB2008" s="37"/>
      <c r="HC2008" s="37"/>
      <c r="HD2008" s="37"/>
      <c r="HE2008" s="37"/>
      <c r="HF2008" s="37"/>
      <c r="HG2008" s="37"/>
      <c r="HH2008" s="37"/>
      <c r="HI2008" s="37"/>
      <c r="HJ2008" s="37"/>
      <c r="HK2008" s="37"/>
      <c r="HL2008" s="37"/>
      <c r="HM2008" s="37"/>
      <c r="HN2008" s="37"/>
      <c r="HO2008" s="37"/>
      <c r="HP2008" s="37"/>
      <c r="HQ2008" s="37"/>
      <c r="HR2008" s="37"/>
      <c r="HS2008" s="37"/>
      <c r="HT2008" s="37"/>
      <c r="HU2008" s="37"/>
      <c r="HV2008" s="37"/>
      <c r="HW2008" s="37"/>
      <c r="HX2008" s="37"/>
      <c r="HY2008" s="37"/>
      <c r="HZ2008" s="37"/>
      <c r="IA2008" s="37"/>
      <c r="IB2008" s="37"/>
      <c r="IC2008" s="37"/>
      <c r="ID2008" s="37"/>
      <c r="IE2008" s="37"/>
      <c r="IF2008" s="37"/>
      <c r="IG2008" s="37"/>
      <c r="IH2008" s="37"/>
      <c r="II2008" s="37"/>
      <c r="IJ2008" s="37"/>
      <c r="IK2008" s="37"/>
      <c r="IL2008" s="37"/>
      <c r="IM2008" s="37"/>
      <c r="IN2008" s="37"/>
      <c r="IO2008" s="37"/>
      <c r="IP2008" s="37"/>
      <c r="IQ2008" s="37"/>
    </row>
    <row r="2009" spans="1:251" s="51" customFormat="1" ht="18.75" customHeight="1" thickBot="1">
      <c r="A2009" s="52"/>
      <c r="B2009" s="113" t="s">
        <v>253</v>
      </c>
      <c r="C2009" s="114"/>
      <c r="D2009" s="114"/>
      <c r="E2009" s="114"/>
      <c r="F2009" s="114"/>
      <c r="G2009" s="114"/>
      <c r="H2009" s="114"/>
      <c r="I2009" s="114"/>
      <c r="J2009" s="114"/>
      <c r="K2009" s="114"/>
      <c r="L2009" s="114"/>
      <c r="M2009" s="114"/>
      <c r="N2009" s="114"/>
      <c r="O2009" s="114"/>
      <c r="P2009" s="114"/>
      <c r="Q2009" s="114"/>
      <c r="R2009" s="114"/>
      <c r="S2009" s="114"/>
      <c r="T2009" s="114"/>
      <c r="U2009" s="114"/>
      <c r="V2009" s="114"/>
      <c r="W2009" s="114"/>
      <c r="X2009" s="114"/>
      <c r="Y2009" s="114"/>
      <c r="Z2009" s="115"/>
      <c r="AA2009" s="116">
        <f>SUM($AA$2008:$AA$2008)</f>
        <v>3000</v>
      </c>
      <c r="AB2009" s="117"/>
      <c r="AC2009" s="117"/>
      <c r="AD2009" s="117"/>
      <c r="AE2009" s="117"/>
      <c r="AF2009" s="117"/>
      <c r="AG2009" s="117"/>
      <c r="AH2009" s="117"/>
      <c r="AI2009" s="118"/>
      <c r="AJ2009" s="116">
        <f>SUM($AJ$2008:$AJ$2008)</f>
        <v>3000</v>
      </c>
      <c r="AK2009" s="117"/>
      <c r="AL2009" s="117"/>
      <c r="AM2009" s="117"/>
      <c r="AN2009" s="117"/>
      <c r="AO2009" s="117"/>
      <c r="AP2009" s="117"/>
      <c r="AQ2009" s="117"/>
      <c r="AR2009" s="118"/>
      <c r="AS2009" s="119"/>
      <c r="AT2009" s="120"/>
      <c r="AU2009" s="120"/>
      <c r="AV2009" s="120"/>
      <c r="AW2009" s="120"/>
      <c r="AX2009" s="121"/>
      <c r="AY2009" s="37"/>
      <c r="AZ2009" s="37"/>
      <c r="BA2009" s="37"/>
      <c r="BB2009" s="37"/>
      <c r="BC2009" s="37"/>
      <c r="BD2009" s="37"/>
      <c r="BE2009" s="37"/>
      <c r="BF2009" s="37"/>
      <c r="BG2009" s="37"/>
      <c r="BH2009" s="37"/>
      <c r="BI2009" s="37"/>
      <c r="BJ2009" s="37"/>
      <c r="BK2009" s="37"/>
      <c r="BL2009" s="37"/>
      <c r="BM2009" s="37"/>
      <c r="BN2009" s="37"/>
      <c r="BO2009" s="37"/>
      <c r="BP2009" s="37"/>
      <c r="BQ2009" s="37"/>
      <c r="BR2009" s="37"/>
      <c r="BS2009" s="37"/>
      <c r="BT2009" s="37"/>
      <c r="BU2009" s="37"/>
      <c r="BV2009" s="37"/>
      <c r="BW2009" s="37"/>
      <c r="BX2009" s="37"/>
      <c r="BY2009" s="37"/>
      <c r="BZ2009" s="37"/>
      <c r="CA2009" s="37"/>
      <c r="CB2009" s="37"/>
      <c r="CC2009" s="37"/>
      <c r="CD2009" s="37"/>
      <c r="CE2009" s="37"/>
      <c r="CF2009" s="37"/>
      <c r="CG2009" s="37"/>
      <c r="CH2009" s="37"/>
      <c r="CI2009" s="37"/>
      <c r="CJ2009" s="37"/>
      <c r="CK2009" s="37"/>
      <c r="CL2009" s="37"/>
      <c r="CM2009" s="37"/>
      <c r="CN2009" s="37"/>
      <c r="CO2009" s="37"/>
      <c r="CP2009" s="37"/>
      <c r="CQ2009" s="37"/>
      <c r="CR2009" s="37"/>
      <c r="CS2009" s="37"/>
      <c r="CT2009" s="37"/>
      <c r="CU2009" s="37"/>
      <c r="CV2009" s="37"/>
      <c r="CW2009" s="37"/>
      <c r="CX2009" s="37"/>
      <c r="CY2009" s="37"/>
      <c r="CZ2009" s="37"/>
      <c r="DA2009" s="37"/>
      <c r="DB2009" s="37"/>
      <c r="DC2009" s="37"/>
      <c r="DD2009" s="37"/>
      <c r="DE2009" s="37"/>
      <c r="DF2009" s="37"/>
      <c r="DG2009" s="37"/>
      <c r="DH2009" s="37"/>
      <c r="DI2009" s="37"/>
      <c r="DJ2009" s="37"/>
      <c r="DK2009" s="37"/>
      <c r="DL2009" s="37"/>
      <c r="DM2009" s="37"/>
      <c r="DN2009" s="37"/>
      <c r="DO2009" s="37"/>
      <c r="DP2009" s="37"/>
      <c r="DQ2009" s="37"/>
      <c r="DR2009" s="37"/>
      <c r="DS2009" s="37"/>
      <c r="DT2009" s="37"/>
      <c r="DU2009" s="37"/>
      <c r="DV2009" s="37"/>
      <c r="DW2009" s="37"/>
      <c r="DX2009" s="37"/>
      <c r="DY2009" s="37"/>
      <c r="DZ2009" s="37"/>
      <c r="EA2009" s="37"/>
      <c r="EB2009" s="37"/>
      <c r="EC2009" s="37"/>
      <c r="ED2009" s="37"/>
      <c r="EE2009" s="37"/>
      <c r="EF2009" s="37"/>
      <c r="EG2009" s="37"/>
      <c r="EH2009" s="37"/>
      <c r="EI2009" s="37"/>
      <c r="EJ2009" s="37"/>
      <c r="EK2009" s="37"/>
      <c r="EL2009" s="37"/>
      <c r="EM2009" s="37"/>
      <c r="EN2009" s="37"/>
      <c r="EO2009" s="37"/>
      <c r="EP2009" s="37"/>
      <c r="EQ2009" s="37"/>
      <c r="ER2009" s="37"/>
      <c r="ES2009" s="37"/>
      <c r="ET2009" s="37"/>
      <c r="EU2009" s="37"/>
      <c r="EV2009" s="37"/>
      <c r="EW2009" s="37"/>
      <c r="EX2009" s="37"/>
      <c r="EY2009" s="37"/>
      <c r="EZ2009" s="37"/>
      <c r="FA2009" s="37"/>
      <c r="FB2009" s="37"/>
      <c r="FC2009" s="37"/>
      <c r="FD2009" s="37"/>
      <c r="FE2009" s="37"/>
      <c r="FF2009" s="37"/>
      <c r="FG2009" s="37"/>
      <c r="FH2009" s="37"/>
      <c r="FI2009" s="37"/>
      <c r="FJ2009" s="37"/>
      <c r="FK2009" s="37"/>
      <c r="FL2009" s="37"/>
      <c r="FM2009" s="37"/>
      <c r="FN2009" s="37"/>
      <c r="FO2009" s="37"/>
      <c r="FP2009" s="37"/>
      <c r="FQ2009" s="37"/>
      <c r="FR2009" s="37"/>
      <c r="FS2009" s="37"/>
      <c r="FT2009" s="37"/>
      <c r="FU2009" s="37"/>
      <c r="FV2009" s="37"/>
      <c r="FW2009" s="37"/>
      <c r="FX2009" s="37"/>
      <c r="FY2009" s="37"/>
      <c r="FZ2009" s="37"/>
      <c r="GA2009" s="37"/>
      <c r="GB2009" s="37"/>
      <c r="GC2009" s="37"/>
      <c r="GD2009" s="37"/>
      <c r="GE2009" s="37"/>
      <c r="GF2009" s="37"/>
      <c r="GG2009" s="37"/>
      <c r="GH2009" s="37"/>
      <c r="GI2009" s="37"/>
      <c r="GJ2009" s="37"/>
      <c r="GK2009" s="37"/>
      <c r="GL2009" s="37"/>
      <c r="GM2009" s="37"/>
      <c r="GN2009" s="37"/>
      <c r="GO2009" s="37"/>
      <c r="GP2009" s="37"/>
      <c r="GQ2009" s="37"/>
      <c r="GR2009" s="37"/>
      <c r="GS2009" s="37"/>
      <c r="GT2009" s="37"/>
      <c r="GU2009" s="37"/>
      <c r="GV2009" s="37"/>
      <c r="GW2009" s="37"/>
      <c r="GX2009" s="37"/>
      <c r="GY2009" s="37"/>
      <c r="GZ2009" s="37"/>
      <c r="HA2009" s="37"/>
      <c r="HB2009" s="37"/>
      <c r="HC2009" s="37"/>
      <c r="HD2009" s="37"/>
      <c r="HE2009" s="37"/>
      <c r="HF2009" s="37"/>
      <c r="HG2009" s="37"/>
      <c r="HH2009" s="37"/>
      <c r="HI2009" s="37"/>
      <c r="HJ2009" s="37"/>
      <c r="HK2009" s="37"/>
      <c r="HL2009" s="37"/>
      <c r="HM2009" s="37"/>
      <c r="HN2009" s="37"/>
      <c r="HO2009" s="37"/>
      <c r="HP2009" s="37"/>
      <c r="HQ2009" s="37"/>
      <c r="HR2009" s="37"/>
      <c r="HS2009" s="37"/>
      <c r="HT2009" s="37"/>
      <c r="HU2009" s="37"/>
      <c r="HV2009" s="37"/>
      <c r="HW2009" s="37"/>
      <c r="HX2009" s="37"/>
      <c r="HY2009" s="37"/>
      <c r="HZ2009" s="37"/>
      <c r="IA2009" s="37"/>
      <c r="IB2009" s="37"/>
      <c r="IC2009" s="37"/>
      <c r="ID2009" s="37"/>
      <c r="IE2009" s="37"/>
      <c r="IF2009" s="37"/>
      <c r="IG2009" s="37"/>
      <c r="IH2009" s="37"/>
      <c r="II2009" s="37"/>
      <c r="IJ2009" s="37"/>
      <c r="IK2009" s="37"/>
      <c r="IL2009" s="37"/>
      <c r="IM2009" s="37"/>
      <c r="IN2009" s="37"/>
      <c r="IO2009" s="37"/>
      <c r="IP2009" s="37"/>
      <c r="IQ2009" s="37"/>
    </row>
    <row r="2011" spans="1:251" ht="18.75">
      <c r="A2011" s="36" t="s">
        <v>241</v>
      </c>
      <c r="AW2011" s="38"/>
      <c r="AX2011" s="39"/>
      <c r="AY2011" s="38"/>
    </row>
    <row r="2013" spans="1:251" ht="18.75">
      <c r="B2013" s="122" t="s">
        <v>0</v>
      </c>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row>
    <row r="2014" spans="1:251">
      <c r="Z2014" s="40"/>
      <c r="AD2014" s="40"/>
      <c r="AE2014" s="40"/>
      <c r="AF2014" s="40"/>
      <c r="AG2014" s="40"/>
      <c r="AH2014" s="40"/>
      <c r="AI2014" s="40"/>
      <c r="AO2014" s="40"/>
    </row>
    <row r="2015" spans="1:251" ht="13.5" thickBot="1">
      <c r="Z2015" s="40"/>
      <c r="AD2015" s="40"/>
      <c r="AE2015" s="40"/>
      <c r="AF2015" s="40"/>
      <c r="AG2015" s="40"/>
      <c r="AH2015" s="40"/>
      <c r="AI2015" s="40"/>
      <c r="AO2015" s="40"/>
      <c r="DI2015" s="41"/>
    </row>
    <row r="2016" spans="1:251" ht="24.75" customHeight="1" thickBot="1">
      <c r="B2016" s="124" t="s">
        <v>242</v>
      </c>
      <c r="C2016" s="125"/>
      <c r="D2016" s="125"/>
      <c r="E2016" s="125"/>
      <c r="F2016" s="125"/>
      <c r="G2016" s="125"/>
      <c r="H2016" s="126" t="s">
        <v>634</v>
      </c>
      <c r="I2016" s="127"/>
      <c r="J2016" s="127"/>
      <c r="K2016" s="127"/>
      <c r="L2016" s="127"/>
      <c r="M2016" s="127"/>
      <c r="N2016" s="127"/>
      <c r="O2016" s="127"/>
      <c r="P2016" s="127"/>
      <c r="Q2016" s="127"/>
      <c r="R2016" s="127"/>
      <c r="S2016" s="127"/>
      <c r="T2016" s="127"/>
      <c r="U2016" s="127"/>
      <c r="V2016" s="127"/>
      <c r="W2016" s="127"/>
      <c r="X2016" s="127"/>
      <c r="Y2016" s="127"/>
      <c r="Z2016" s="127"/>
      <c r="AA2016" s="127"/>
      <c r="AB2016" s="127"/>
      <c r="AC2016" s="127"/>
      <c r="AD2016" s="127"/>
      <c r="AE2016" s="127"/>
      <c r="AF2016" s="127"/>
      <c r="AG2016" s="127"/>
      <c r="AH2016" s="127"/>
      <c r="AI2016" s="127"/>
      <c r="AJ2016" s="127"/>
      <c r="AK2016" s="127"/>
      <c r="AL2016" s="127"/>
      <c r="AM2016" s="127"/>
      <c r="AN2016" s="127"/>
      <c r="AO2016" s="127"/>
      <c r="AP2016" s="127"/>
      <c r="AQ2016" s="127"/>
      <c r="AR2016" s="127"/>
      <c r="AS2016" s="127"/>
      <c r="AT2016" s="127"/>
      <c r="AU2016" s="127"/>
      <c r="AV2016" s="127"/>
      <c r="AW2016" s="127"/>
      <c r="AX2016" s="128"/>
      <c r="DI2016" s="41"/>
    </row>
    <row r="2017" spans="1:113" ht="14.25">
      <c r="B2017" s="42"/>
      <c r="C2017" s="42"/>
      <c r="D2017" s="42"/>
      <c r="E2017" s="42"/>
      <c r="F2017" s="42"/>
      <c r="G2017" s="42"/>
      <c r="H2017" s="43"/>
      <c r="I2017" s="43"/>
      <c r="J2017" s="43"/>
      <c r="K2017" s="43"/>
      <c r="L2017" s="44"/>
      <c r="M2017" s="44"/>
      <c r="N2017" s="44"/>
      <c r="O2017" s="44"/>
      <c r="P2017" s="43"/>
      <c r="Q2017" s="43"/>
      <c r="R2017" s="43"/>
      <c r="S2017" s="43"/>
      <c r="T2017" s="43"/>
      <c r="U2017" s="43"/>
      <c r="V2017" s="45"/>
      <c r="W2017" s="45"/>
      <c r="X2017" s="45"/>
      <c r="Y2017" s="45"/>
      <c r="Z2017" s="45"/>
      <c r="AA2017" s="45"/>
      <c r="AB2017" s="45"/>
      <c r="AC2017" s="45"/>
      <c r="AD2017" s="45"/>
      <c r="AE2017" s="45"/>
      <c r="AF2017" s="45"/>
      <c r="AG2017" s="45"/>
      <c r="AH2017" s="45"/>
      <c r="AI2017" s="45"/>
      <c r="AJ2017" s="45"/>
      <c r="AK2017" s="45"/>
      <c r="AL2017" s="45"/>
      <c r="AM2017" s="45"/>
      <c r="AN2017" s="45"/>
      <c r="AO2017" s="45"/>
      <c r="AP2017" s="45"/>
      <c r="AQ2017" s="45"/>
      <c r="AR2017" s="45"/>
      <c r="AS2017" s="45"/>
      <c r="AT2017" s="45"/>
      <c r="AU2017" s="45"/>
      <c r="AV2017" s="45"/>
      <c r="AW2017" s="45"/>
      <c r="AX2017" s="45"/>
      <c r="DI2017" s="41"/>
    </row>
    <row r="2018" spans="1:113" ht="15" thickBot="1">
      <c r="A2018" s="46"/>
      <c r="B2018" s="45" t="s">
        <v>244</v>
      </c>
      <c r="C2018" s="43"/>
      <c r="D2018" s="43"/>
      <c r="E2018" s="43"/>
      <c r="F2018" s="43"/>
      <c r="G2018" s="43"/>
      <c r="H2018" s="43"/>
      <c r="I2018" s="43"/>
      <c r="J2018" s="43"/>
      <c r="K2018" s="43"/>
      <c r="L2018" s="44"/>
      <c r="M2018" s="44"/>
      <c r="N2018" s="44"/>
      <c r="O2018" s="44"/>
      <c r="P2018" s="43"/>
      <c r="Q2018" s="43"/>
      <c r="R2018" s="43"/>
      <c r="S2018" s="43"/>
      <c r="T2018" s="43"/>
      <c r="U2018" s="43"/>
      <c r="V2018" s="45"/>
      <c r="W2018" s="45"/>
      <c r="X2018" s="45"/>
      <c r="Y2018" s="45"/>
      <c r="Z2018" s="45"/>
      <c r="AA2018" s="45"/>
      <c r="AB2018" s="45"/>
      <c r="AC2018" s="45"/>
      <c r="AD2018" s="45"/>
      <c r="AE2018" s="45"/>
      <c r="AF2018" s="45"/>
      <c r="AG2018" s="45"/>
      <c r="AH2018" s="45"/>
      <c r="AI2018" s="45"/>
      <c r="AJ2018" s="45"/>
      <c r="AK2018" s="45"/>
      <c r="AL2018" s="45"/>
      <c r="AM2018" s="45"/>
      <c r="AN2018" s="45"/>
      <c r="AO2018" s="45"/>
      <c r="AP2018" s="45"/>
      <c r="AQ2018" s="45"/>
      <c r="AR2018" s="45"/>
      <c r="AS2018" s="45"/>
      <c r="AT2018" s="45"/>
      <c r="AU2018" s="45"/>
      <c r="AV2018" s="45"/>
      <c r="AW2018" s="45"/>
      <c r="AX2018" s="45"/>
      <c r="DI2018" s="41"/>
    </row>
    <row r="2019" spans="1:113" ht="14.25">
      <c r="A2019" s="43"/>
      <c r="B2019" s="47"/>
      <c r="C2019" s="42"/>
      <c r="D2019" s="42"/>
      <c r="E2019" s="42"/>
      <c r="F2019" s="42"/>
      <c r="G2019" s="42"/>
      <c r="H2019" s="42"/>
      <c r="I2019" s="42"/>
      <c r="J2019" s="42"/>
      <c r="K2019" s="42"/>
      <c r="L2019" s="48"/>
      <c r="M2019" s="48"/>
      <c r="N2019" s="48"/>
      <c r="O2019" s="48"/>
      <c r="P2019" s="42"/>
      <c r="Q2019" s="42"/>
      <c r="R2019" s="42"/>
      <c r="S2019" s="42"/>
      <c r="T2019" s="42"/>
      <c r="U2019" s="42"/>
      <c r="V2019" s="49"/>
      <c r="W2019" s="49"/>
      <c r="X2019" s="49"/>
      <c r="Y2019" s="49"/>
      <c r="Z2019" s="49"/>
      <c r="AA2019" s="49"/>
      <c r="AB2019" s="49"/>
      <c r="AC2019" s="49"/>
      <c r="AD2019" s="49"/>
      <c r="AE2019" s="49"/>
      <c r="AF2019" s="49"/>
      <c r="AG2019" s="49"/>
      <c r="AH2019" s="49"/>
      <c r="AI2019" s="49"/>
      <c r="AJ2019" s="49"/>
      <c r="AK2019" s="49"/>
      <c r="AL2019" s="49"/>
      <c r="AM2019" s="49"/>
      <c r="AN2019" s="49"/>
      <c r="AO2019" s="49"/>
      <c r="AP2019" s="49"/>
      <c r="AQ2019" s="49"/>
      <c r="AR2019" s="49"/>
      <c r="AS2019" s="49"/>
      <c r="AT2019" s="49"/>
      <c r="AU2019" s="49"/>
      <c r="AV2019" s="49"/>
      <c r="AW2019" s="49"/>
      <c r="AX2019" s="50"/>
    </row>
    <row r="2020" spans="1:113" ht="12" customHeight="1">
      <c r="A2020" s="43"/>
      <c r="B2020" s="129" t="s">
        <v>635</v>
      </c>
      <c r="C2020" s="130"/>
      <c r="D2020" s="130"/>
      <c r="E2020" s="130"/>
      <c r="F2020" s="130"/>
      <c r="G2020" s="130"/>
      <c r="H2020" s="130"/>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1"/>
    </row>
    <row r="2021" spans="1:113" ht="12" customHeight="1">
      <c r="A2021" s="43"/>
      <c r="B2021" s="129"/>
      <c r="C2021" s="130"/>
      <c r="D2021" s="130"/>
      <c r="E2021" s="130"/>
      <c r="F2021" s="130"/>
      <c r="G2021" s="130"/>
      <c r="H2021" s="130"/>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1"/>
      <c r="BC2021" s="51"/>
    </row>
    <row r="2022" spans="1:113" ht="12" customHeight="1">
      <c r="A2022" s="43"/>
      <c r="B2022" s="129"/>
      <c r="C2022" s="130"/>
      <c r="D2022" s="130"/>
      <c r="E2022" s="130"/>
      <c r="F2022" s="130"/>
      <c r="G2022" s="130"/>
      <c r="H2022" s="130"/>
      <c r="I2022" s="130"/>
      <c r="J2022" s="130"/>
      <c r="K2022" s="130"/>
      <c r="L2022" s="130"/>
      <c r="M2022" s="130"/>
      <c r="N2022" s="130"/>
      <c r="O2022" s="130"/>
      <c r="P2022" s="130"/>
      <c r="Q2022" s="130"/>
      <c r="R2022" s="130"/>
      <c r="S2022" s="130"/>
      <c r="T2022" s="130"/>
      <c r="U2022" s="130"/>
      <c r="V2022" s="130"/>
      <c r="W2022" s="130"/>
      <c r="X2022" s="130"/>
      <c r="Y2022" s="130"/>
      <c r="Z2022" s="130"/>
      <c r="AA2022" s="130"/>
      <c r="AB2022" s="130"/>
      <c r="AC2022" s="130"/>
      <c r="AD2022" s="130"/>
      <c r="AE2022" s="130"/>
      <c r="AF2022" s="130"/>
      <c r="AG2022" s="130"/>
      <c r="AH2022" s="130"/>
      <c r="AI2022" s="130"/>
      <c r="AJ2022" s="130"/>
      <c r="AK2022" s="130"/>
      <c r="AL2022" s="130"/>
      <c r="AM2022" s="130"/>
      <c r="AN2022" s="130"/>
      <c r="AO2022" s="130"/>
      <c r="AP2022" s="130"/>
      <c r="AQ2022" s="130"/>
      <c r="AR2022" s="130"/>
      <c r="AS2022" s="130"/>
      <c r="AT2022" s="130"/>
      <c r="AU2022" s="130"/>
      <c r="AV2022" s="130"/>
      <c r="AW2022" s="130"/>
      <c r="AX2022" s="131"/>
    </row>
    <row r="2023" spans="1:113" ht="12" customHeight="1">
      <c r="A2023" s="43"/>
      <c r="B2023" s="129"/>
      <c r="C2023" s="130"/>
      <c r="D2023" s="130"/>
      <c r="E2023" s="130"/>
      <c r="F2023" s="130"/>
      <c r="G2023" s="130"/>
      <c r="H2023" s="130"/>
      <c r="I2023" s="130"/>
      <c r="J2023" s="130"/>
      <c r="K2023" s="130"/>
      <c r="L2023" s="130"/>
      <c r="M2023" s="130"/>
      <c r="N2023" s="130"/>
      <c r="O2023" s="130"/>
      <c r="P2023" s="130"/>
      <c r="Q2023" s="130"/>
      <c r="R2023" s="130"/>
      <c r="S2023" s="130"/>
      <c r="T2023" s="130"/>
      <c r="U2023" s="130"/>
      <c r="V2023" s="130"/>
      <c r="W2023" s="130"/>
      <c r="X2023" s="130"/>
      <c r="Y2023" s="130"/>
      <c r="Z2023" s="130"/>
      <c r="AA2023" s="130"/>
      <c r="AB2023" s="130"/>
      <c r="AC2023" s="130"/>
      <c r="AD2023" s="130"/>
      <c r="AE2023" s="130"/>
      <c r="AF2023" s="130"/>
      <c r="AG2023" s="130"/>
      <c r="AH2023" s="130"/>
      <c r="AI2023" s="130"/>
      <c r="AJ2023" s="130"/>
      <c r="AK2023" s="130"/>
      <c r="AL2023" s="130"/>
      <c r="AM2023" s="130"/>
      <c r="AN2023" s="130"/>
      <c r="AO2023" s="130"/>
      <c r="AP2023" s="130"/>
      <c r="AQ2023" s="130"/>
      <c r="AR2023" s="130"/>
      <c r="AS2023" s="130"/>
      <c r="AT2023" s="130"/>
      <c r="AU2023" s="130"/>
      <c r="AV2023" s="130"/>
      <c r="AW2023" s="130"/>
      <c r="AX2023" s="131"/>
    </row>
    <row r="2024" spans="1:113" ht="12" customHeight="1">
      <c r="A2024" s="43"/>
      <c r="B2024" s="129"/>
      <c r="C2024" s="130"/>
      <c r="D2024" s="130"/>
      <c r="E2024" s="130"/>
      <c r="F2024" s="130"/>
      <c r="G2024" s="130"/>
      <c r="H2024" s="130"/>
      <c r="I2024" s="130"/>
      <c r="J2024" s="130"/>
      <c r="K2024" s="130"/>
      <c r="L2024" s="130"/>
      <c r="M2024" s="130"/>
      <c r="N2024" s="130"/>
      <c r="O2024" s="130"/>
      <c r="P2024" s="130"/>
      <c r="Q2024" s="130"/>
      <c r="R2024" s="130"/>
      <c r="S2024" s="130"/>
      <c r="T2024" s="130"/>
      <c r="U2024" s="130"/>
      <c r="V2024" s="130"/>
      <c r="W2024" s="130"/>
      <c r="X2024" s="130"/>
      <c r="Y2024" s="130"/>
      <c r="Z2024" s="130"/>
      <c r="AA2024" s="130"/>
      <c r="AB2024" s="130"/>
      <c r="AC2024" s="130"/>
      <c r="AD2024" s="130"/>
      <c r="AE2024" s="130"/>
      <c r="AF2024" s="130"/>
      <c r="AG2024" s="130"/>
      <c r="AH2024" s="130"/>
      <c r="AI2024" s="130"/>
      <c r="AJ2024" s="130"/>
      <c r="AK2024" s="130"/>
      <c r="AL2024" s="130"/>
      <c r="AM2024" s="130"/>
      <c r="AN2024" s="130"/>
      <c r="AO2024" s="130"/>
      <c r="AP2024" s="130"/>
      <c r="AQ2024" s="130"/>
      <c r="AR2024" s="130"/>
      <c r="AS2024" s="130"/>
      <c r="AT2024" s="130"/>
      <c r="AU2024" s="130"/>
      <c r="AV2024" s="130"/>
      <c r="AW2024" s="130"/>
      <c r="AX2024" s="131"/>
    </row>
    <row r="2025" spans="1:113" ht="15" thickBot="1">
      <c r="A2025" s="52"/>
      <c r="B2025" s="53"/>
      <c r="C2025" s="54"/>
      <c r="D2025" s="54"/>
      <c r="E2025" s="54"/>
      <c r="F2025" s="54"/>
      <c r="G2025" s="54"/>
      <c r="H2025" s="54"/>
      <c r="I2025" s="54"/>
      <c r="J2025" s="54"/>
      <c r="K2025" s="54"/>
      <c r="L2025" s="54"/>
      <c r="M2025" s="54"/>
      <c r="N2025" s="54"/>
      <c r="O2025" s="54"/>
      <c r="P2025" s="54"/>
      <c r="Q2025" s="54"/>
      <c r="R2025" s="54"/>
      <c r="S2025" s="54"/>
      <c r="T2025" s="54"/>
      <c r="U2025" s="54"/>
      <c r="V2025" s="54"/>
      <c r="W2025" s="54"/>
      <c r="X2025" s="54"/>
      <c r="Y2025" s="54"/>
      <c r="Z2025" s="54"/>
      <c r="AA2025" s="54"/>
      <c r="AB2025" s="54"/>
      <c r="AC2025" s="54"/>
      <c r="AD2025" s="54"/>
      <c r="AE2025" s="54"/>
      <c r="AF2025" s="54"/>
      <c r="AG2025" s="54"/>
      <c r="AH2025" s="54"/>
      <c r="AI2025" s="54"/>
      <c r="AJ2025" s="54"/>
      <c r="AK2025" s="54"/>
      <c r="AL2025" s="54"/>
      <c r="AM2025" s="54"/>
      <c r="AN2025" s="54"/>
      <c r="AO2025" s="54"/>
      <c r="AP2025" s="54"/>
      <c r="AQ2025" s="54"/>
      <c r="AR2025" s="54"/>
      <c r="AS2025" s="54"/>
      <c r="AT2025" s="54"/>
      <c r="AU2025" s="54"/>
      <c r="AV2025" s="54"/>
      <c r="AW2025" s="54"/>
      <c r="AX2025" s="55"/>
    </row>
    <row r="2026" spans="1:113">
      <c r="B2026" s="56"/>
    </row>
    <row r="2027" spans="1:113" ht="15" thickBot="1">
      <c r="A2027" s="46"/>
      <c r="B2027" s="45" t="s">
        <v>245</v>
      </c>
      <c r="C2027" s="43"/>
      <c r="D2027" s="43"/>
      <c r="E2027" s="43"/>
      <c r="F2027" s="43"/>
      <c r="G2027" s="43"/>
      <c r="H2027" s="43"/>
      <c r="I2027" s="43"/>
      <c r="J2027" s="43"/>
      <c r="K2027" s="43"/>
      <c r="L2027" s="44"/>
      <c r="M2027" s="44"/>
      <c r="N2027" s="44"/>
      <c r="O2027" s="44"/>
      <c r="P2027" s="43"/>
      <c r="Q2027" s="43"/>
      <c r="R2027" s="43"/>
      <c r="S2027" s="43"/>
      <c r="T2027" s="43"/>
      <c r="U2027" s="43"/>
      <c r="V2027" s="45"/>
      <c r="W2027" s="45"/>
      <c r="X2027" s="45"/>
      <c r="Y2027" s="45"/>
      <c r="Z2027" s="45"/>
      <c r="AA2027" s="45"/>
      <c r="AB2027" s="45"/>
      <c r="AC2027" s="45"/>
      <c r="AD2027" s="45"/>
      <c r="AE2027" s="45"/>
      <c r="AF2027" s="45"/>
      <c r="AG2027" s="45"/>
      <c r="AH2027" s="45"/>
      <c r="AI2027" s="45"/>
      <c r="AJ2027" s="45"/>
      <c r="AK2027" s="45"/>
      <c r="AL2027" s="45"/>
      <c r="AM2027" s="45"/>
      <c r="AN2027" s="45"/>
      <c r="AO2027" s="45"/>
      <c r="AP2027" s="45"/>
      <c r="AQ2027" s="45"/>
      <c r="AR2027" s="45"/>
      <c r="AS2027" s="45"/>
      <c r="AT2027" s="45"/>
      <c r="AU2027" s="45"/>
      <c r="AV2027" s="45"/>
      <c r="AW2027" s="45"/>
      <c r="AX2027" s="45"/>
      <c r="DI2027" s="41"/>
    </row>
    <row r="2028" spans="1:113" ht="14.25">
      <c r="A2028" s="43"/>
      <c r="B2028" s="47"/>
      <c r="C2028" s="42"/>
      <c r="D2028" s="42"/>
      <c r="E2028" s="42"/>
      <c r="F2028" s="42"/>
      <c r="G2028" s="42"/>
      <c r="H2028" s="42"/>
      <c r="I2028" s="42"/>
      <c r="J2028" s="42"/>
      <c r="K2028" s="42"/>
      <c r="L2028" s="48"/>
      <c r="M2028" s="48"/>
      <c r="N2028" s="48"/>
      <c r="O2028" s="48"/>
      <c r="P2028" s="42"/>
      <c r="Q2028" s="42"/>
      <c r="R2028" s="42"/>
      <c r="S2028" s="42"/>
      <c r="T2028" s="42"/>
      <c r="U2028" s="42"/>
      <c r="V2028" s="49"/>
      <c r="W2028" s="49"/>
      <c r="X2028" s="49"/>
      <c r="Y2028" s="49"/>
      <c r="Z2028" s="49"/>
      <c r="AA2028" s="49"/>
      <c r="AB2028" s="49"/>
      <c r="AC2028" s="49"/>
      <c r="AD2028" s="49"/>
      <c r="AE2028" s="49"/>
      <c r="AF2028" s="49"/>
      <c r="AG2028" s="49"/>
      <c r="AH2028" s="49"/>
      <c r="AI2028" s="49"/>
      <c r="AJ2028" s="49"/>
      <c r="AK2028" s="49"/>
      <c r="AL2028" s="49"/>
      <c r="AM2028" s="49"/>
      <c r="AN2028" s="49"/>
      <c r="AO2028" s="49"/>
      <c r="AP2028" s="49"/>
      <c r="AQ2028" s="49"/>
      <c r="AR2028" s="49"/>
      <c r="AS2028" s="49"/>
      <c r="AT2028" s="49"/>
      <c r="AU2028" s="49"/>
      <c r="AV2028" s="49"/>
      <c r="AW2028" s="49"/>
      <c r="AX2028" s="50"/>
    </row>
    <row r="2029" spans="1:113" ht="12" customHeight="1">
      <c r="A2029" s="43"/>
      <c r="B2029" s="129" t="s">
        <v>636</v>
      </c>
      <c r="C2029" s="130"/>
      <c r="D2029" s="130"/>
      <c r="E2029" s="130"/>
      <c r="F2029" s="130"/>
      <c r="G2029" s="130"/>
      <c r="H2029" s="130"/>
      <c r="I2029" s="130"/>
      <c r="J2029" s="130"/>
      <c r="K2029" s="130"/>
      <c r="L2029" s="130"/>
      <c r="M2029" s="130"/>
      <c r="N2029" s="130"/>
      <c r="O2029" s="130"/>
      <c r="P2029" s="130"/>
      <c r="Q2029" s="130"/>
      <c r="R2029" s="130"/>
      <c r="S2029" s="130"/>
      <c r="T2029" s="130"/>
      <c r="U2029" s="130"/>
      <c r="V2029" s="130"/>
      <c r="W2029" s="130"/>
      <c r="X2029" s="130"/>
      <c r="Y2029" s="130"/>
      <c r="Z2029" s="130"/>
      <c r="AA2029" s="130"/>
      <c r="AB2029" s="130"/>
      <c r="AC2029" s="130"/>
      <c r="AD2029" s="130"/>
      <c r="AE2029" s="130"/>
      <c r="AF2029" s="130"/>
      <c r="AG2029" s="130"/>
      <c r="AH2029" s="130"/>
      <c r="AI2029" s="130"/>
      <c r="AJ2029" s="130"/>
      <c r="AK2029" s="130"/>
      <c r="AL2029" s="130"/>
      <c r="AM2029" s="130"/>
      <c r="AN2029" s="130"/>
      <c r="AO2029" s="130"/>
      <c r="AP2029" s="130"/>
      <c r="AQ2029" s="130"/>
      <c r="AR2029" s="130"/>
      <c r="AS2029" s="130"/>
      <c r="AT2029" s="130"/>
      <c r="AU2029" s="130"/>
      <c r="AV2029" s="130"/>
      <c r="AW2029" s="130"/>
      <c r="AX2029" s="131"/>
    </row>
    <row r="2030" spans="1:113" ht="12" customHeight="1">
      <c r="A2030" s="43"/>
      <c r="B2030" s="129"/>
      <c r="C2030" s="130"/>
      <c r="D2030" s="130"/>
      <c r="E2030" s="130"/>
      <c r="F2030" s="130"/>
      <c r="G2030" s="130"/>
      <c r="H2030" s="130"/>
      <c r="I2030" s="130"/>
      <c r="J2030" s="130"/>
      <c r="K2030" s="130"/>
      <c r="L2030" s="130"/>
      <c r="M2030" s="130"/>
      <c r="N2030" s="130"/>
      <c r="O2030" s="130"/>
      <c r="P2030" s="130"/>
      <c r="Q2030" s="130"/>
      <c r="R2030" s="130"/>
      <c r="S2030" s="130"/>
      <c r="T2030" s="130"/>
      <c r="U2030" s="130"/>
      <c r="V2030" s="130"/>
      <c r="W2030" s="130"/>
      <c r="X2030" s="130"/>
      <c r="Y2030" s="130"/>
      <c r="Z2030" s="130"/>
      <c r="AA2030" s="130"/>
      <c r="AB2030" s="130"/>
      <c r="AC2030" s="130"/>
      <c r="AD2030" s="130"/>
      <c r="AE2030" s="130"/>
      <c r="AF2030" s="130"/>
      <c r="AG2030" s="130"/>
      <c r="AH2030" s="130"/>
      <c r="AI2030" s="130"/>
      <c r="AJ2030" s="130"/>
      <c r="AK2030" s="130"/>
      <c r="AL2030" s="130"/>
      <c r="AM2030" s="130"/>
      <c r="AN2030" s="130"/>
      <c r="AO2030" s="130"/>
      <c r="AP2030" s="130"/>
      <c r="AQ2030" s="130"/>
      <c r="AR2030" s="130"/>
      <c r="AS2030" s="130"/>
      <c r="AT2030" s="130"/>
      <c r="AU2030" s="130"/>
      <c r="AV2030" s="130"/>
      <c r="AW2030" s="130"/>
      <c r="AX2030" s="131"/>
      <c r="BC2030" s="51"/>
    </row>
    <row r="2031" spans="1:113" ht="12" customHeight="1">
      <c r="A2031" s="43"/>
      <c r="B2031" s="129"/>
      <c r="C2031" s="130"/>
      <c r="D2031" s="130"/>
      <c r="E2031" s="130"/>
      <c r="F2031" s="130"/>
      <c r="G2031" s="130"/>
      <c r="H2031" s="130"/>
      <c r="I2031" s="130"/>
      <c r="J2031" s="130"/>
      <c r="K2031" s="130"/>
      <c r="L2031" s="130"/>
      <c r="M2031" s="130"/>
      <c r="N2031" s="130"/>
      <c r="O2031" s="130"/>
      <c r="P2031" s="130"/>
      <c r="Q2031" s="130"/>
      <c r="R2031" s="130"/>
      <c r="S2031" s="130"/>
      <c r="T2031" s="130"/>
      <c r="U2031" s="130"/>
      <c r="V2031" s="130"/>
      <c r="W2031" s="130"/>
      <c r="X2031" s="130"/>
      <c r="Y2031" s="130"/>
      <c r="Z2031" s="130"/>
      <c r="AA2031" s="130"/>
      <c r="AB2031" s="130"/>
      <c r="AC2031" s="130"/>
      <c r="AD2031" s="130"/>
      <c r="AE2031" s="130"/>
      <c r="AF2031" s="130"/>
      <c r="AG2031" s="130"/>
      <c r="AH2031" s="130"/>
      <c r="AI2031" s="130"/>
      <c r="AJ2031" s="130"/>
      <c r="AK2031" s="130"/>
      <c r="AL2031" s="130"/>
      <c r="AM2031" s="130"/>
      <c r="AN2031" s="130"/>
      <c r="AO2031" s="130"/>
      <c r="AP2031" s="130"/>
      <c r="AQ2031" s="130"/>
      <c r="AR2031" s="130"/>
      <c r="AS2031" s="130"/>
      <c r="AT2031" s="130"/>
      <c r="AU2031" s="130"/>
      <c r="AV2031" s="130"/>
      <c r="AW2031" s="130"/>
      <c r="AX2031" s="131"/>
    </row>
    <row r="2032" spans="1:113" ht="12" customHeight="1">
      <c r="A2032" s="43"/>
      <c r="B2032" s="129"/>
      <c r="C2032" s="130"/>
      <c r="D2032" s="130"/>
      <c r="E2032" s="130"/>
      <c r="F2032" s="130"/>
      <c r="G2032" s="130"/>
      <c r="H2032" s="130"/>
      <c r="I2032" s="130"/>
      <c r="J2032" s="130"/>
      <c r="K2032" s="130"/>
      <c r="L2032" s="130"/>
      <c r="M2032" s="130"/>
      <c r="N2032" s="130"/>
      <c r="O2032" s="130"/>
      <c r="P2032" s="130"/>
      <c r="Q2032" s="130"/>
      <c r="R2032" s="130"/>
      <c r="S2032" s="130"/>
      <c r="T2032" s="130"/>
      <c r="U2032" s="130"/>
      <c r="V2032" s="130"/>
      <c r="W2032" s="130"/>
      <c r="X2032" s="130"/>
      <c r="Y2032" s="130"/>
      <c r="Z2032" s="130"/>
      <c r="AA2032" s="130"/>
      <c r="AB2032" s="130"/>
      <c r="AC2032" s="130"/>
      <c r="AD2032" s="130"/>
      <c r="AE2032" s="130"/>
      <c r="AF2032" s="130"/>
      <c r="AG2032" s="130"/>
      <c r="AH2032" s="130"/>
      <c r="AI2032" s="130"/>
      <c r="AJ2032" s="130"/>
      <c r="AK2032" s="130"/>
      <c r="AL2032" s="130"/>
      <c r="AM2032" s="130"/>
      <c r="AN2032" s="130"/>
      <c r="AO2032" s="130"/>
      <c r="AP2032" s="130"/>
      <c r="AQ2032" s="130"/>
      <c r="AR2032" s="130"/>
      <c r="AS2032" s="130"/>
      <c r="AT2032" s="130"/>
      <c r="AU2032" s="130"/>
      <c r="AV2032" s="130"/>
      <c r="AW2032" s="130"/>
      <c r="AX2032" s="131"/>
    </row>
    <row r="2033" spans="1:251" ht="12" customHeight="1">
      <c r="A2033" s="43"/>
      <c r="B2033" s="129"/>
      <c r="C2033" s="130"/>
      <c r="D2033" s="130"/>
      <c r="E2033" s="130"/>
      <c r="F2033" s="130"/>
      <c r="G2033" s="130"/>
      <c r="H2033" s="130"/>
      <c r="I2033" s="130"/>
      <c r="J2033" s="130"/>
      <c r="K2033" s="130"/>
      <c r="L2033" s="130"/>
      <c r="M2033" s="130"/>
      <c r="N2033" s="130"/>
      <c r="O2033" s="130"/>
      <c r="P2033" s="130"/>
      <c r="Q2033" s="130"/>
      <c r="R2033" s="130"/>
      <c r="S2033" s="130"/>
      <c r="T2033" s="130"/>
      <c r="U2033" s="130"/>
      <c r="V2033" s="130"/>
      <c r="W2033" s="130"/>
      <c r="X2033" s="130"/>
      <c r="Y2033" s="130"/>
      <c r="Z2033" s="130"/>
      <c r="AA2033" s="130"/>
      <c r="AB2033" s="130"/>
      <c r="AC2033" s="130"/>
      <c r="AD2033" s="130"/>
      <c r="AE2033" s="130"/>
      <c r="AF2033" s="130"/>
      <c r="AG2033" s="130"/>
      <c r="AH2033" s="130"/>
      <c r="AI2033" s="130"/>
      <c r="AJ2033" s="130"/>
      <c r="AK2033" s="130"/>
      <c r="AL2033" s="130"/>
      <c r="AM2033" s="130"/>
      <c r="AN2033" s="130"/>
      <c r="AO2033" s="130"/>
      <c r="AP2033" s="130"/>
      <c r="AQ2033" s="130"/>
      <c r="AR2033" s="130"/>
      <c r="AS2033" s="130"/>
      <c r="AT2033" s="130"/>
      <c r="AU2033" s="130"/>
      <c r="AV2033" s="130"/>
      <c r="AW2033" s="130"/>
      <c r="AX2033" s="131"/>
    </row>
    <row r="2034" spans="1:251" ht="15" thickBot="1">
      <c r="A2034" s="52"/>
      <c r="B2034" s="53"/>
      <c r="C2034" s="54"/>
      <c r="D2034" s="54"/>
      <c r="E2034" s="54"/>
      <c r="F2034" s="54"/>
      <c r="G2034" s="54"/>
      <c r="H2034" s="54"/>
      <c r="I2034" s="54"/>
      <c r="J2034" s="54"/>
      <c r="K2034" s="54"/>
      <c r="L2034" s="54"/>
      <c r="M2034" s="54"/>
      <c r="N2034" s="54"/>
      <c r="O2034" s="54"/>
      <c r="P2034" s="54"/>
      <c r="Q2034" s="54"/>
      <c r="R2034" s="54"/>
      <c r="S2034" s="54"/>
      <c r="T2034" s="54"/>
      <c r="U2034" s="54"/>
      <c r="V2034" s="54"/>
      <c r="W2034" s="54"/>
      <c r="X2034" s="54"/>
      <c r="Y2034" s="54"/>
      <c r="Z2034" s="54"/>
      <c r="AA2034" s="54"/>
      <c r="AB2034" s="54"/>
      <c r="AC2034" s="54"/>
      <c r="AD2034" s="54"/>
      <c r="AE2034" s="54"/>
      <c r="AF2034" s="54"/>
      <c r="AG2034" s="54"/>
      <c r="AH2034" s="54"/>
      <c r="AI2034" s="54"/>
      <c r="AJ2034" s="54"/>
      <c r="AK2034" s="54"/>
      <c r="AL2034" s="54"/>
      <c r="AM2034" s="54"/>
      <c r="AN2034" s="54"/>
      <c r="AO2034" s="54"/>
      <c r="AP2034" s="54"/>
      <c r="AQ2034" s="54"/>
      <c r="AR2034" s="54"/>
      <c r="AS2034" s="54"/>
      <c r="AT2034" s="54"/>
      <c r="AU2034" s="54"/>
      <c r="AV2034" s="54"/>
      <c r="AW2034" s="54"/>
      <c r="AX2034" s="55"/>
    </row>
    <row r="2035" spans="1:251">
      <c r="B2035" s="56"/>
    </row>
    <row r="2036" spans="1:251" ht="14.25">
      <c r="B2036" s="45" t="s">
        <v>247</v>
      </c>
      <c r="C2036" s="43"/>
      <c r="D2036" s="43"/>
      <c r="E2036" s="43"/>
      <c r="F2036" s="43"/>
      <c r="G2036" s="43"/>
      <c r="H2036" s="43"/>
      <c r="I2036" s="43"/>
      <c r="J2036" s="43"/>
      <c r="K2036" s="43"/>
      <c r="L2036" s="44"/>
      <c r="M2036" s="44"/>
      <c r="N2036" s="44"/>
      <c r="O2036" s="44"/>
      <c r="P2036" s="43"/>
      <c r="Q2036" s="43"/>
      <c r="R2036" s="43"/>
      <c r="S2036" s="43"/>
      <c r="T2036" s="43"/>
      <c r="U2036" s="43"/>
      <c r="V2036" s="45"/>
      <c r="W2036" s="45"/>
      <c r="X2036" s="45"/>
      <c r="Y2036" s="45"/>
      <c r="Z2036" s="45"/>
      <c r="AA2036" s="45"/>
      <c r="AB2036" s="45"/>
      <c r="AC2036" s="45"/>
      <c r="AD2036" s="45"/>
      <c r="AE2036" s="45"/>
      <c r="AF2036" s="45"/>
      <c r="AG2036" s="45"/>
      <c r="AH2036" s="45"/>
      <c r="AI2036" s="45"/>
      <c r="AJ2036" s="45"/>
      <c r="AK2036" s="45"/>
      <c r="AL2036" s="45"/>
      <c r="AM2036" s="45"/>
      <c r="AN2036" s="45"/>
      <c r="AO2036" s="45"/>
      <c r="AP2036" s="45"/>
      <c r="AQ2036" s="45"/>
      <c r="AR2036" s="45"/>
      <c r="AS2036" s="45"/>
      <c r="AT2036" s="45"/>
      <c r="AU2036" s="45"/>
      <c r="AV2036" s="45"/>
      <c r="AW2036" s="45"/>
      <c r="AX2036" s="45"/>
    </row>
    <row r="2037" spans="1:251" ht="15" thickBot="1">
      <c r="B2037" s="43"/>
      <c r="C2037" s="43"/>
      <c r="D2037" s="43"/>
      <c r="E2037" s="43"/>
      <c r="F2037" s="43"/>
      <c r="G2037" s="43"/>
      <c r="H2037" s="43"/>
      <c r="I2037" s="43"/>
      <c r="J2037" s="43"/>
      <c r="K2037" s="43"/>
      <c r="L2037" s="44"/>
      <c r="M2037" s="44"/>
      <c r="N2037" s="44"/>
      <c r="O2037" s="44"/>
      <c r="P2037" s="43"/>
      <c r="Q2037" s="43"/>
      <c r="R2037" s="43"/>
      <c r="S2037" s="43"/>
      <c r="T2037" s="43"/>
      <c r="U2037" s="43"/>
      <c r="V2037" s="45"/>
      <c r="W2037" s="45"/>
      <c r="X2037" s="45"/>
      <c r="Y2037" s="45"/>
      <c r="Z2037" s="45"/>
      <c r="AA2037" s="45"/>
      <c r="AB2037" s="45"/>
      <c r="AC2037" s="45"/>
      <c r="AD2037" s="45"/>
      <c r="AE2037" s="45"/>
      <c r="AF2037" s="45"/>
      <c r="AG2037" s="45"/>
      <c r="AH2037" s="45"/>
      <c r="AI2037" s="45"/>
      <c r="AJ2037" s="45"/>
      <c r="AK2037" s="45"/>
      <c r="AL2037" s="45"/>
      <c r="AM2037" s="45"/>
      <c r="AN2037" s="45"/>
      <c r="AO2037" s="45"/>
      <c r="AP2037" s="45"/>
      <c r="AQ2037" s="45"/>
      <c r="AR2037" s="45"/>
      <c r="AS2037" s="45"/>
      <c r="AT2037" s="45"/>
      <c r="AU2037" s="45"/>
      <c r="AV2037" s="45"/>
      <c r="AW2037" s="45"/>
      <c r="AX2037" s="57" t="s">
        <v>248</v>
      </c>
    </row>
    <row r="2038" spans="1:251" s="51" customFormat="1" ht="13.5" customHeight="1">
      <c r="A2038" s="43"/>
      <c r="B2038" s="132" t="s">
        <v>249</v>
      </c>
      <c r="C2038" s="133"/>
      <c r="D2038" s="133"/>
      <c r="E2038" s="133"/>
      <c r="F2038" s="133"/>
      <c r="G2038" s="133"/>
      <c r="H2038" s="133"/>
      <c r="I2038" s="133"/>
      <c r="J2038" s="133"/>
      <c r="K2038" s="133"/>
      <c r="L2038" s="133"/>
      <c r="M2038" s="133"/>
      <c r="N2038" s="133"/>
      <c r="O2038" s="133"/>
      <c r="P2038" s="133"/>
      <c r="Q2038" s="133"/>
      <c r="R2038" s="133"/>
      <c r="S2038" s="133"/>
      <c r="T2038" s="133"/>
      <c r="U2038" s="133"/>
      <c r="V2038" s="133"/>
      <c r="W2038" s="133"/>
      <c r="X2038" s="133"/>
      <c r="Y2038" s="133"/>
      <c r="Z2038" s="134"/>
      <c r="AA2038" s="138" t="s">
        <v>250</v>
      </c>
      <c r="AB2038" s="133"/>
      <c r="AC2038" s="133"/>
      <c r="AD2038" s="133"/>
      <c r="AE2038" s="133"/>
      <c r="AF2038" s="133"/>
      <c r="AG2038" s="133"/>
      <c r="AH2038" s="133"/>
      <c r="AI2038" s="134"/>
      <c r="AJ2038" s="138" t="s">
        <v>251</v>
      </c>
      <c r="AK2038" s="133"/>
      <c r="AL2038" s="133"/>
      <c r="AM2038" s="133"/>
      <c r="AN2038" s="133"/>
      <c r="AO2038" s="133"/>
      <c r="AP2038" s="133"/>
      <c r="AQ2038" s="133"/>
      <c r="AR2038" s="134"/>
      <c r="AS2038" s="138" t="s">
        <v>252</v>
      </c>
      <c r="AT2038" s="133"/>
      <c r="AU2038" s="133"/>
      <c r="AV2038" s="133"/>
      <c r="AW2038" s="133"/>
      <c r="AX2038" s="140"/>
      <c r="AY2038" s="37"/>
      <c r="AZ2038" s="37"/>
      <c r="BA2038" s="37"/>
      <c r="BB2038" s="37"/>
      <c r="BC2038" s="37"/>
      <c r="BD2038" s="37"/>
      <c r="BE2038" s="37"/>
      <c r="BF2038" s="37"/>
      <c r="BG2038" s="37"/>
      <c r="BH2038" s="37"/>
      <c r="BI2038" s="37"/>
      <c r="BJ2038" s="37"/>
      <c r="BK2038" s="37"/>
      <c r="BL2038" s="37"/>
      <c r="BM2038" s="37"/>
      <c r="BN2038" s="37"/>
      <c r="BO2038" s="37"/>
      <c r="BP2038" s="37"/>
      <c r="BQ2038" s="37"/>
      <c r="BR2038" s="37"/>
      <c r="BS2038" s="37"/>
      <c r="BT2038" s="37"/>
      <c r="BU2038" s="37"/>
      <c r="BV2038" s="37"/>
      <c r="BW2038" s="37"/>
      <c r="BX2038" s="37"/>
      <c r="BY2038" s="37"/>
      <c r="BZ2038" s="37"/>
      <c r="CA2038" s="37"/>
      <c r="CB2038" s="37"/>
      <c r="CC2038" s="37"/>
      <c r="CD2038" s="37"/>
      <c r="CE2038" s="37"/>
      <c r="CF2038" s="37"/>
      <c r="CG2038" s="37"/>
      <c r="CH2038" s="37"/>
      <c r="CI2038" s="37"/>
      <c r="CJ2038" s="37"/>
      <c r="CK2038" s="37"/>
      <c r="CL2038" s="37"/>
      <c r="CM2038" s="37"/>
      <c r="CN2038" s="37"/>
      <c r="CO2038" s="37"/>
      <c r="CP2038" s="37"/>
      <c r="CQ2038" s="37"/>
      <c r="CR2038" s="37"/>
      <c r="CS2038" s="37"/>
      <c r="CT2038" s="37"/>
      <c r="CU2038" s="37"/>
      <c r="CV2038" s="37"/>
      <c r="CW2038" s="37"/>
      <c r="CX2038" s="37"/>
      <c r="CY2038" s="37"/>
      <c r="CZ2038" s="37"/>
      <c r="DA2038" s="37"/>
      <c r="DB2038" s="37"/>
      <c r="DC2038" s="37"/>
      <c r="DD2038" s="37"/>
      <c r="DE2038" s="37"/>
      <c r="DF2038" s="37"/>
      <c r="DG2038" s="37"/>
      <c r="DH2038" s="37"/>
      <c r="DI2038" s="37"/>
      <c r="DJ2038" s="37"/>
      <c r="DK2038" s="37"/>
      <c r="DL2038" s="37"/>
      <c r="DM2038" s="37"/>
      <c r="DN2038" s="37"/>
      <c r="DO2038" s="37"/>
      <c r="DP2038" s="37"/>
      <c r="DQ2038" s="37"/>
      <c r="DR2038" s="37"/>
      <c r="DS2038" s="37"/>
      <c r="DT2038" s="37"/>
      <c r="DU2038" s="37"/>
      <c r="DV2038" s="37"/>
      <c r="DW2038" s="37"/>
      <c r="DX2038" s="37"/>
      <c r="DY2038" s="37"/>
      <c r="DZ2038" s="37"/>
      <c r="EA2038" s="37"/>
      <c r="EB2038" s="37"/>
      <c r="EC2038" s="37"/>
      <c r="ED2038" s="37"/>
      <c r="EE2038" s="37"/>
      <c r="EF2038" s="37"/>
      <c r="EG2038" s="37"/>
      <c r="EH2038" s="37"/>
      <c r="EI2038" s="37"/>
      <c r="EJ2038" s="37"/>
      <c r="EK2038" s="37"/>
      <c r="EL2038" s="37"/>
      <c r="EM2038" s="37"/>
      <c r="EN2038" s="37"/>
      <c r="EO2038" s="37"/>
      <c r="EP2038" s="37"/>
      <c r="EQ2038" s="37"/>
      <c r="ER2038" s="37"/>
      <c r="ES2038" s="37"/>
      <c r="ET2038" s="37"/>
      <c r="EU2038" s="37"/>
      <c r="EV2038" s="37"/>
      <c r="EW2038" s="37"/>
      <c r="EX2038" s="37"/>
      <c r="EY2038" s="37"/>
      <c r="EZ2038" s="37"/>
      <c r="FA2038" s="37"/>
      <c r="FB2038" s="37"/>
      <c r="FC2038" s="37"/>
      <c r="FD2038" s="37"/>
      <c r="FE2038" s="37"/>
      <c r="FF2038" s="37"/>
      <c r="FG2038" s="37"/>
      <c r="FH2038" s="37"/>
      <c r="FI2038" s="37"/>
      <c r="FJ2038" s="37"/>
      <c r="FK2038" s="37"/>
      <c r="FL2038" s="37"/>
      <c r="FM2038" s="37"/>
      <c r="FN2038" s="37"/>
      <c r="FO2038" s="37"/>
      <c r="FP2038" s="37"/>
      <c r="FQ2038" s="37"/>
      <c r="FR2038" s="37"/>
      <c r="FS2038" s="37"/>
      <c r="FT2038" s="37"/>
      <c r="FU2038" s="37"/>
      <c r="FV2038" s="37"/>
      <c r="FW2038" s="37"/>
      <c r="FX2038" s="37"/>
      <c r="FY2038" s="37"/>
      <c r="FZ2038" s="37"/>
      <c r="GA2038" s="37"/>
      <c r="GB2038" s="37"/>
      <c r="GC2038" s="37"/>
      <c r="GD2038" s="37"/>
      <c r="GE2038" s="37"/>
      <c r="GF2038" s="37"/>
      <c r="GG2038" s="37"/>
      <c r="GH2038" s="37"/>
      <c r="GI2038" s="37"/>
      <c r="GJ2038" s="37"/>
      <c r="GK2038" s="37"/>
      <c r="GL2038" s="37"/>
      <c r="GM2038" s="37"/>
      <c r="GN2038" s="37"/>
      <c r="GO2038" s="37"/>
      <c r="GP2038" s="37"/>
      <c r="GQ2038" s="37"/>
      <c r="GR2038" s="37"/>
      <c r="GS2038" s="37"/>
      <c r="GT2038" s="37"/>
      <c r="GU2038" s="37"/>
      <c r="GV2038" s="37"/>
      <c r="GW2038" s="37"/>
      <c r="GX2038" s="37"/>
      <c r="GY2038" s="37"/>
      <c r="GZ2038" s="37"/>
      <c r="HA2038" s="37"/>
      <c r="HB2038" s="37"/>
      <c r="HC2038" s="37"/>
      <c r="HD2038" s="37"/>
      <c r="HE2038" s="37"/>
      <c r="HF2038" s="37"/>
      <c r="HG2038" s="37"/>
      <c r="HH2038" s="37"/>
      <c r="HI2038" s="37"/>
      <c r="HJ2038" s="37"/>
      <c r="HK2038" s="37"/>
      <c r="HL2038" s="37"/>
      <c r="HM2038" s="37"/>
      <c r="HN2038" s="37"/>
      <c r="HO2038" s="37"/>
      <c r="HP2038" s="37"/>
      <c r="HQ2038" s="37"/>
      <c r="HR2038" s="37"/>
      <c r="HS2038" s="37"/>
      <c r="HT2038" s="37"/>
      <c r="HU2038" s="37"/>
      <c r="HV2038" s="37"/>
      <c r="HW2038" s="37"/>
      <c r="HX2038" s="37"/>
      <c r="HY2038" s="37"/>
      <c r="HZ2038" s="37"/>
      <c r="IA2038" s="37"/>
      <c r="IB2038" s="37"/>
      <c r="IC2038" s="37"/>
      <c r="ID2038" s="37"/>
      <c r="IE2038" s="37"/>
      <c r="IF2038" s="37"/>
      <c r="IG2038" s="37"/>
      <c r="IH2038" s="37"/>
      <c r="II2038" s="37"/>
      <c r="IJ2038" s="37"/>
      <c r="IK2038" s="37"/>
      <c r="IL2038" s="37"/>
      <c r="IM2038" s="37"/>
      <c r="IN2038" s="37"/>
      <c r="IO2038" s="37"/>
      <c r="IP2038" s="37"/>
      <c r="IQ2038" s="37"/>
    </row>
    <row r="2039" spans="1:251" s="51" customFormat="1" ht="13.5">
      <c r="A2039" s="43"/>
      <c r="B2039" s="135"/>
      <c r="C2039" s="136"/>
      <c r="D2039" s="136"/>
      <c r="E2039" s="136"/>
      <c r="F2039" s="136"/>
      <c r="G2039" s="136"/>
      <c r="H2039" s="136"/>
      <c r="I2039" s="136"/>
      <c r="J2039" s="136"/>
      <c r="K2039" s="136"/>
      <c r="L2039" s="136"/>
      <c r="M2039" s="136"/>
      <c r="N2039" s="136"/>
      <c r="O2039" s="136"/>
      <c r="P2039" s="136"/>
      <c r="Q2039" s="136"/>
      <c r="R2039" s="136"/>
      <c r="S2039" s="136"/>
      <c r="T2039" s="136"/>
      <c r="U2039" s="136"/>
      <c r="V2039" s="136"/>
      <c r="W2039" s="136"/>
      <c r="X2039" s="136"/>
      <c r="Y2039" s="136"/>
      <c r="Z2039" s="137"/>
      <c r="AA2039" s="139"/>
      <c r="AB2039" s="136"/>
      <c r="AC2039" s="136"/>
      <c r="AD2039" s="136"/>
      <c r="AE2039" s="136"/>
      <c r="AF2039" s="136"/>
      <c r="AG2039" s="136"/>
      <c r="AH2039" s="136"/>
      <c r="AI2039" s="137"/>
      <c r="AJ2039" s="139"/>
      <c r="AK2039" s="136"/>
      <c r="AL2039" s="136"/>
      <c r="AM2039" s="136"/>
      <c r="AN2039" s="136"/>
      <c r="AO2039" s="136"/>
      <c r="AP2039" s="136"/>
      <c r="AQ2039" s="136"/>
      <c r="AR2039" s="137"/>
      <c r="AS2039" s="139"/>
      <c r="AT2039" s="136"/>
      <c r="AU2039" s="136"/>
      <c r="AV2039" s="136"/>
      <c r="AW2039" s="136"/>
      <c r="AX2039" s="141"/>
      <c r="AY2039" s="37"/>
      <c r="AZ2039" s="37"/>
      <c r="BA2039" s="37"/>
      <c r="BB2039" s="58"/>
      <c r="BC2039" s="59"/>
      <c r="BE2039" s="37"/>
      <c r="BF2039" s="37"/>
      <c r="BG2039" s="37"/>
      <c r="BH2039" s="37"/>
      <c r="BI2039" s="37"/>
      <c r="BJ2039" s="37"/>
      <c r="BK2039" s="37"/>
      <c r="BL2039" s="37"/>
      <c r="BM2039" s="37"/>
      <c r="BN2039" s="37"/>
      <c r="BO2039" s="37"/>
      <c r="BP2039" s="37"/>
      <c r="BQ2039" s="37"/>
      <c r="BR2039" s="37"/>
      <c r="BS2039" s="37"/>
      <c r="BT2039" s="37"/>
      <c r="BU2039" s="37"/>
      <c r="BV2039" s="37"/>
      <c r="BW2039" s="37"/>
      <c r="BX2039" s="37"/>
      <c r="BY2039" s="37"/>
      <c r="BZ2039" s="37"/>
      <c r="CA2039" s="37"/>
      <c r="CB2039" s="37"/>
      <c r="CC2039" s="37"/>
      <c r="CD2039" s="37"/>
      <c r="CE2039" s="37"/>
      <c r="CF2039" s="37"/>
      <c r="CG2039" s="37"/>
      <c r="CH2039" s="37"/>
      <c r="CI2039" s="37"/>
      <c r="CJ2039" s="37"/>
      <c r="CK2039" s="37"/>
      <c r="CL2039" s="37"/>
      <c r="CM2039" s="37"/>
      <c r="CN2039" s="37"/>
      <c r="CO2039" s="37"/>
      <c r="CP2039" s="37"/>
      <c r="CQ2039" s="37"/>
      <c r="CR2039" s="37"/>
      <c r="CS2039" s="37"/>
      <c r="CT2039" s="37"/>
      <c r="CU2039" s="37"/>
      <c r="CV2039" s="37"/>
      <c r="CW2039" s="37"/>
      <c r="CX2039" s="37"/>
      <c r="CY2039" s="37"/>
      <c r="CZ2039" s="37"/>
      <c r="DA2039" s="37"/>
      <c r="DB2039" s="37"/>
      <c r="DC2039" s="37"/>
      <c r="DD2039" s="37"/>
      <c r="DE2039" s="37"/>
      <c r="DF2039" s="37"/>
      <c r="DG2039" s="37"/>
      <c r="DH2039" s="37"/>
      <c r="DI2039" s="37"/>
      <c r="DJ2039" s="37"/>
      <c r="DK2039" s="37"/>
      <c r="DL2039" s="37"/>
      <c r="DM2039" s="37"/>
      <c r="DN2039" s="37"/>
      <c r="DO2039" s="37"/>
      <c r="DP2039" s="37"/>
      <c r="DQ2039" s="37"/>
      <c r="DR2039" s="37"/>
      <c r="DS2039" s="37"/>
      <c r="DT2039" s="37"/>
      <c r="DU2039" s="37"/>
      <c r="DV2039" s="37"/>
      <c r="DW2039" s="37"/>
      <c r="DX2039" s="37"/>
      <c r="DY2039" s="37"/>
      <c r="DZ2039" s="37"/>
      <c r="EA2039" s="37"/>
      <c r="EB2039" s="37"/>
      <c r="EC2039" s="37"/>
      <c r="ED2039" s="37"/>
      <c r="EE2039" s="37"/>
      <c r="EF2039" s="37"/>
      <c r="EG2039" s="37"/>
      <c r="EH2039" s="37"/>
      <c r="EI2039" s="37"/>
      <c r="EJ2039" s="37"/>
      <c r="EK2039" s="37"/>
      <c r="EL2039" s="37"/>
      <c r="EM2039" s="37"/>
      <c r="EN2039" s="37"/>
      <c r="EO2039" s="37"/>
      <c r="EP2039" s="37"/>
      <c r="EQ2039" s="37"/>
      <c r="ER2039" s="37"/>
      <c r="ES2039" s="37"/>
      <c r="ET2039" s="37"/>
      <c r="EU2039" s="37"/>
      <c r="EV2039" s="37"/>
      <c r="EW2039" s="37"/>
      <c r="EX2039" s="37"/>
      <c r="EY2039" s="37"/>
      <c r="EZ2039" s="37"/>
      <c r="FA2039" s="37"/>
      <c r="FB2039" s="37"/>
      <c r="FC2039" s="37"/>
      <c r="FD2039" s="37"/>
      <c r="FE2039" s="37"/>
      <c r="FF2039" s="37"/>
      <c r="FG2039" s="37"/>
      <c r="FH2039" s="37"/>
      <c r="FI2039" s="37"/>
      <c r="FJ2039" s="37"/>
      <c r="FK2039" s="37"/>
      <c r="FL2039" s="37"/>
      <c r="FM2039" s="37"/>
      <c r="FN2039" s="37"/>
      <c r="FO2039" s="37"/>
      <c r="FP2039" s="37"/>
      <c r="FQ2039" s="37"/>
      <c r="FR2039" s="37"/>
      <c r="FS2039" s="37"/>
      <c r="FT2039" s="37"/>
      <c r="FU2039" s="37"/>
      <c r="FV2039" s="37"/>
      <c r="FW2039" s="37"/>
      <c r="FX2039" s="37"/>
      <c r="FY2039" s="37"/>
      <c r="FZ2039" s="37"/>
      <c r="GA2039" s="37"/>
      <c r="GB2039" s="37"/>
      <c r="GC2039" s="37"/>
      <c r="GD2039" s="37"/>
      <c r="GE2039" s="37"/>
      <c r="GF2039" s="37"/>
      <c r="GG2039" s="37"/>
      <c r="GH2039" s="37"/>
      <c r="GI2039" s="37"/>
      <c r="GJ2039" s="37"/>
      <c r="GK2039" s="37"/>
      <c r="GL2039" s="37"/>
      <c r="GM2039" s="37"/>
      <c r="GN2039" s="37"/>
      <c r="GO2039" s="37"/>
      <c r="GP2039" s="37"/>
      <c r="GQ2039" s="37"/>
      <c r="GR2039" s="37"/>
      <c r="GS2039" s="37"/>
      <c r="GT2039" s="37"/>
      <c r="GU2039" s="37"/>
      <c r="GV2039" s="37"/>
      <c r="GW2039" s="37"/>
      <c r="GX2039" s="37"/>
      <c r="GY2039" s="37"/>
      <c r="GZ2039" s="37"/>
      <c r="HA2039" s="37"/>
      <c r="HB2039" s="37"/>
      <c r="HC2039" s="37"/>
      <c r="HD2039" s="37"/>
      <c r="HE2039" s="37"/>
      <c r="HF2039" s="37"/>
      <c r="HG2039" s="37"/>
      <c r="HH2039" s="37"/>
      <c r="HI2039" s="37"/>
      <c r="HJ2039" s="37"/>
      <c r="HK2039" s="37"/>
      <c r="HL2039" s="37"/>
      <c r="HM2039" s="37"/>
      <c r="HN2039" s="37"/>
      <c r="HO2039" s="37"/>
      <c r="HP2039" s="37"/>
      <c r="HQ2039" s="37"/>
      <c r="HR2039" s="37"/>
      <c r="HS2039" s="37"/>
      <c r="HT2039" s="37"/>
      <c r="HU2039" s="37"/>
      <c r="HV2039" s="37"/>
      <c r="HW2039" s="37"/>
      <c r="HX2039" s="37"/>
      <c r="HY2039" s="37"/>
      <c r="HZ2039" s="37"/>
      <c r="IA2039" s="37"/>
      <c r="IB2039" s="37"/>
      <c r="IC2039" s="37"/>
      <c r="ID2039" s="37"/>
      <c r="IE2039" s="37"/>
      <c r="IF2039" s="37"/>
      <c r="IG2039" s="37"/>
      <c r="IH2039" s="37"/>
      <c r="II2039" s="37"/>
      <c r="IJ2039" s="37"/>
      <c r="IK2039" s="37"/>
      <c r="IL2039" s="37"/>
      <c r="IM2039" s="37"/>
      <c r="IN2039" s="37"/>
      <c r="IO2039" s="37"/>
      <c r="IP2039" s="37"/>
      <c r="IQ2039" s="37"/>
    </row>
    <row r="2040" spans="1:251" s="51" customFormat="1" ht="18.75" customHeight="1">
      <c r="A2040" s="43"/>
      <c r="B2040" s="60"/>
      <c r="C2040" s="104" t="s">
        <v>637</v>
      </c>
      <c r="D2040" s="105"/>
      <c r="E2040" s="105"/>
      <c r="F2040" s="105"/>
      <c r="G2040" s="105"/>
      <c r="H2040" s="105"/>
      <c r="I2040" s="105"/>
      <c r="J2040" s="105"/>
      <c r="K2040" s="105"/>
      <c r="L2040" s="105"/>
      <c r="M2040" s="105"/>
      <c r="N2040" s="105"/>
      <c r="O2040" s="105"/>
      <c r="P2040" s="105"/>
      <c r="Q2040" s="105"/>
      <c r="R2040" s="105"/>
      <c r="S2040" s="105"/>
      <c r="T2040" s="105"/>
      <c r="U2040" s="105"/>
      <c r="V2040" s="105"/>
      <c r="W2040" s="105"/>
      <c r="X2040" s="105"/>
      <c r="Y2040" s="105"/>
      <c r="Z2040" s="106"/>
      <c r="AA2040" s="107">
        <v>4917</v>
      </c>
      <c r="AB2040" s="108"/>
      <c r="AC2040" s="108"/>
      <c r="AD2040" s="108"/>
      <c r="AE2040" s="108"/>
      <c r="AF2040" s="108"/>
      <c r="AG2040" s="108"/>
      <c r="AH2040" s="108"/>
      <c r="AI2040" s="109"/>
      <c r="AJ2040" s="107">
        <v>12537</v>
      </c>
      <c r="AK2040" s="108"/>
      <c r="AL2040" s="108"/>
      <c r="AM2040" s="108"/>
      <c r="AN2040" s="108"/>
      <c r="AO2040" s="108"/>
      <c r="AP2040" s="108"/>
      <c r="AQ2040" s="108"/>
      <c r="AR2040" s="109"/>
      <c r="AS2040" s="110"/>
      <c r="AT2040" s="111"/>
      <c r="AU2040" s="111"/>
      <c r="AV2040" s="111"/>
      <c r="AW2040" s="111"/>
      <c r="AX2040" s="112"/>
      <c r="AY2040" s="37"/>
      <c r="AZ2040" s="37"/>
      <c r="BA2040" s="37"/>
      <c r="BB2040" s="37"/>
      <c r="BC2040" s="37"/>
      <c r="BD2040" s="37"/>
      <c r="BE2040" s="37"/>
      <c r="BF2040" s="37"/>
      <c r="BG2040" s="37"/>
      <c r="BH2040" s="37"/>
      <c r="BI2040" s="37"/>
      <c r="BJ2040" s="37"/>
      <c r="BK2040" s="37"/>
      <c r="BL2040" s="37"/>
      <c r="BM2040" s="37"/>
      <c r="BN2040" s="37"/>
      <c r="BO2040" s="37"/>
      <c r="BP2040" s="37"/>
      <c r="BQ2040" s="37"/>
      <c r="BR2040" s="37"/>
      <c r="BS2040" s="37"/>
      <c r="BT2040" s="37"/>
      <c r="BU2040" s="37"/>
      <c r="BV2040" s="37"/>
      <c r="BW2040" s="37"/>
      <c r="BX2040" s="37"/>
      <c r="BY2040" s="37"/>
      <c r="BZ2040" s="37"/>
      <c r="CA2040" s="37"/>
      <c r="CB2040" s="37"/>
      <c r="CC2040" s="37"/>
      <c r="CD2040" s="37"/>
      <c r="CE2040" s="37"/>
      <c r="CF2040" s="37"/>
      <c r="CG2040" s="37"/>
      <c r="CH2040" s="37"/>
      <c r="CI2040" s="37"/>
      <c r="CJ2040" s="37"/>
      <c r="CK2040" s="37"/>
      <c r="CL2040" s="37"/>
      <c r="CM2040" s="37"/>
      <c r="CN2040" s="37"/>
      <c r="CO2040" s="37"/>
      <c r="CP2040" s="37"/>
      <c r="CQ2040" s="37"/>
      <c r="CR2040" s="37"/>
      <c r="CS2040" s="37"/>
      <c r="CT2040" s="37"/>
      <c r="CU2040" s="37"/>
      <c r="CV2040" s="37"/>
      <c r="CW2040" s="37"/>
      <c r="CX2040" s="37"/>
      <c r="CY2040" s="37"/>
      <c r="CZ2040" s="37"/>
      <c r="DA2040" s="37"/>
      <c r="DB2040" s="37"/>
      <c r="DC2040" s="37"/>
      <c r="DD2040" s="37"/>
      <c r="DE2040" s="37"/>
      <c r="DF2040" s="37"/>
      <c r="DG2040" s="37"/>
      <c r="DH2040" s="37"/>
      <c r="DI2040" s="37"/>
      <c r="DJ2040" s="37"/>
      <c r="DK2040" s="37"/>
      <c r="DL2040" s="37"/>
      <c r="DM2040" s="37"/>
      <c r="DN2040" s="37"/>
      <c r="DO2040" s="37"/>
      <c r="DP2040" s="37"/>
      <c r="DQ2040" s="37"/>
      <c r="DR2040" s="37"/>
      <c r="DS2040" s="37"/>
      <c r="DT2040" s="37"/>
      <c r="DU2040" s="37"/>
      <c r="DV2040" s="37"/>
      <c r="DW2040" s="37"/>
      <c r="DX2040" s="37"/>
      <c r="DY2040" s="37"/>
      <c r="DZ2040" s="37"/>
      <c r="EA2040" s="37"/>
      <c r="EB2040" s="37"/>
      <c r="EC2040" s="37"/>
      <c r="ED2040" s="37"/>
      <c r="EE2040" s="37"/>
      <c r="EF2040" s="37"/>
      <c r="EG2040" s="37"/>
      <c r="EH2040" s="37"/>
      <c r="EI2040" s="37"/>
      <c r="EJ2040" s="37"/>
      <c r="EK2040" s="37"/>
      <c r="EL2040" s="37"/>
      <c r="EM2040" s="37"/>
      <c r="EN2040" s="37"/>
      <c r="EO2040" s="37"/>
      <c r="EP2040" s="37"/>
      <c r="EQ2040" s="37"/>
      <c r="ER2040" s="37"/>
      <c r="ES2040" s="37"/>
      <c r="ET2040" s="37"/>
      <c r="EU2040" s="37"/>
      <c r="EV2040" s="37"/>
      <c r="EW2040" s="37"/>
      <c r="EX2040" s="37"/>
      <c r="EY2040" s="37"/>
      <c r="EZ2040" s="37"/>
      <c r="FA2040" s="37"/>
      <c r="FB2040" s="37"/>
      <c r="FC2040" s="37"/>
      <c r="FD2040" s="37"/>
      <c r="FE2040" s="37"/>
      <c r="FF2040" s="37"/>
      <c r="FG2040" s="37"/>
      <c r="FH2040" s="37"/>
      <c r="FI2040" s="37"/>
      <c r="FJ2040" s="37"/>
      <c r="FK2040" s="37"/>
      <c r="FL2040" s="37"/>
      <c r="FM2040" s="37"/>
      <c r="FN2040" s="37"/>
      <c r="FO2040" s="37"/>
      <c r="FP2040" s="37"/>
      <c r="FQ2040" s="37"/>
      <c r="FR2040" s="37"/>
      <c r="FS2040" s="37"/>
      <c r="FT2040" s="37"/>
      <c r="FU2040" s="37"/>
      <c r="FV2040" s="37"/>
      <c r="FW2040" s="37"/>
      <c r="FX2040" s="37"/>
      <c r="FY2040" s="37"/>
      <c r="FZ2040" s="37"/>
      <c r="GA2040" s="37"/>
      <c r="GB2040" s="37"/>
      <c r="GC2040" s="37"/>
      <c r="GD2040" s="37"/>
      <c r="GE2040" s="37"/>
      <c r="GF2040" s="37"/>
      <c r="GG2040" s="37"/>
      <c r="GH2040" s="37"/>
      <c r="GI2040" s="37"/>
      <c r="GJ2040" s="37"/>
      <c r="GK2040" s="37"/>
      <c r="GL2040" s="37"/>
      <c r="GM2040" s="37"/>
      <c r="GN2040" s="37"/>
      <c r="GO2040" s="37"/>
      <c r="GP2040" s="37"/>
      <c r="GQ2040" s="37"/>
      <c r="GR2040" s="37"/>
      <c r="GS2040" s="37"/>
      <c r="GT2040" s="37"/>
      <c r="GU2040" s="37"/>
      <c r="GV2040" s="37"/>
      <c r="GW2040" s="37"/>
      <c r="GX2040" s="37"/>
      <c r="GY2040" s="37"/>
      <c r="GZ2040" s="37"/>
      <c r="HA2040" s="37"/>
      <c r="HB2040" s="37"/>
      <c r="HC2040" s="37"/>
      <c r="HD2040" s="37"/>
      <c r="HE2040" s="37"/>
      <c r="HF2040" s="37"/>
      <c r="HG2040" s="37"/>
      <c r="HH2040" s="37"/>
      <c r="HI2040" s="37"/>
      <c r="HJ2040" s="37"/>
      <c r="HK2040" s="37"/>
      <c r="HL2040" s="37"/>
      <c r="HM2040" s="37"/>
      <c r="HN2040" s="37"/>
      <c r="HO2040" s="37"/>
      <c r="HP2040" s="37"/>
      <c r="HQ2040" s="37"/>
      <c r="HR2040" s="37"/>
      <c r="HS2040" s="37"/>
      <c r="HT2040" s="37"/>
      <c r="HU2040" s="37"/>
      <c r="HV2040" s="37"/>
      <c r="HW2040" s="37"/>
      <c r="HX2040" s="37"/>
      <c r="HY2040" s="37"/>
      <c r="HZ2040" s="37"/>
      <c r="IA2040" s="37"/>
      <c r="IB2040" s="37"/>
      <c r="IC2040" s="37"/>
      <c r="ID2040" s="37"/>
      <c r="IE2040" s="37"/>
      <c r="IF2040" s="37"/>
      <c r="IG2040" s="37"/>
      <c r="IH2040" s="37"/>
      <c r="II2040" s="37"/>
      <c r="IJ2040" s="37"/>
      <c r="IK2040" s="37"/>
      <c r="IL2040" s="37"/>
      <c r="IM2040" s="37"/>
      <c r="IN2040" s="37"/>
      <c r="IO2040" s="37"/>
      <c r="IP2040" s="37"/>
      <c r="IQ2040" s="37"/>
    </row>
    <row r="2041" spans="1:251" s="51" customFormat="1" ht="18.75" customHeight="1" thickBot="1">
      <c r="A2041" s="52"/>
      <c r="B2041" s="113" t="s">
        <v>253</v>
      </c>
      <c r="C2041" s="114"/>
      <c r="D2041" s="114"/>
      <c r="E2041" s="114"/>
      <c r="F2041" s="114"/>
      <c r="G2041" s="114"/>
      <c r="H2041" s="114"/>
      <c r="I2041" s="114"/>
      <c r="J2041" s="114"/>
      <c r="K2041" s="114"/>
      <c r="L2041" s="114"/>
      <c r="M2041" s="114"/>
      <c r="N2041" s="114"/>
      <c r="O2041" s="114"/>
      <c r="P2041" s="114"/>
      <c r="Q2041" s="114"/>
      <c r="R2041" s="114"/>
      <c r="S2041" s="114"/>
      <c r="T2041" s="114"/>
      <c r="U2041" s="114"/>
      <c r="V2041" s="114"/>
      <c r="W2041" s="114"/>
      <c r="X2041" s="114"/>
      <c r="Y2041" s="114"/>
      <c r="Z2041" s="115"/>
      <c r="AA2041" s="116">
        <f>SUM($AA$2040:$AA$2040)</f>
        <v>4917</v>
      </c>
      <c r="AB2041" s="117"/>
      <c r="AC2041" s="117"/>
      <c r="AD2041" s="117"/>
      <c r="AE2041" s="117"/>
      <c r="AF2041" s="117"/>
      <c r="AG2041" s="117"/>
      <c r="AH2041" s="117"/>
      <c r="AI2041" s="118"/>
      <c r="AJ2041" s="116">
        <f>SUM($AJ$2040:$AJ$2040)</f>
        <v>12537</v>
      </c>
      <c r="AK2041" s="117"/>
      <c r="AL2041" s="117"/>
      <c r="AM2041" s="117"/>
      <c r="AN2041" s="117"/>
      <c r="AO2041" s="117"/>
      <c r="AP2041" s="117"/>
      <c r="AQ2041" s="117"/>
      <c r="AR2041" s="118"/>
      <c r="AS2041" s="119"/>
      <c r="AT2041" s="120"/>
      <c r="AU2041" s="120"/>
      <c r="AV2041" s="120"/>
      <c r="AW2041" s="120"/>
      <c r="AX2041" s="121"/>
      <c r="AY2041" s="37"/>
      <c r="AZ2041" s="37"/>
      <c r="BA2041" s="37"/>
      <c r="BB2041" s="37"/>
      <c r="BC2041" s="37"/>
      <c r="BD2041" s="37"/>
      <c r="BE2041" s="37"/>
      <c r="BF2041" s="37"/>
      <c r="BG2041" s="37"/>
      <c r="BH2041" s="37"/>
      <c r="BI2041" s="37"/>
      <c r="BJ2041" s="37"/>
      <c r="BK2041" s="37"/>
      <c r="BL2041" s="37"/>
      <c r="BM2041" s="37"/>
      <c r="BN2041" s="37"/>
      <c r="BO2041" s="37"/>
      <c r="BP2041" s="37"/>
      <c r="BQ2041" s="37"/>
      <c r="BR2041" s="37"/>
      <c r="BS2041" s="37"/>
      <c r="BT2041" s="37"/>
      <c r="BU2041" s="37"/>
      <c r="BV2041" s="37"/>
      <c r="BW2041" s="37"/>
      <c r="BX2041" s="37"/>
      <c r="BY2041" s="37"/>
      <c r="BZ2041" s="37"/>
      <c r="CA2041" s="37"/>
      <c r="CB2041" s="37"/>
      <c r="CC2041" s="37"/>
      <c r="CD2041" s="37"/>
      <c r="CE2041" s="37"/>
      <c r="CF2041" s="37"/>
      <c r="CG2041" s="37"/>
      <c r="CH2041" s="37"/>
      <c r="CI2041" s="37"/>
      <c r="CJ2041" s="37"/>
      <c r="CK2041" s="37"/>
      <c r="CL2041" s="37"/>
      <c r="CM2041" s="37"/>
      <c r="CN2041" s="37"/>
      <c r="CO2041" s="37"/>
      <c r="CP2041" s="37"/>
      <c r="CQ2041" s="37"/>
      <c r="CR2041" s="37"/>
      <c r="CS2041" s="37"/>
      <c r="CT2041" s="37"/>
      <c r="CU2041" s="37"/>
      <c r="CV2041" s="37"/>
      <c r="CW2041" s="37"/>
      <c r="CX2041" s="37"/>
      <c r="CY2041" s="37"/>
      <c r="CZ2041" s="37"/>
      <c r="DA2041" s="37"/>
      <c r="DB2041" s="37"/>
      <c r="DC2041" s="37"/>
      <c r="DD2041" s="37"/>
      <c r="DE2041" s="37"/>
      <c r="DF2041" s="37"/>
      <c r="DG2041" s="37"/>
      <c r="DH2041" s="37"/>
      <c r="DI2041" s="37"/>
      <c r="DJ2041" s="37"/>
      <c r="DK2041" s="37"/>
      <c r="DL2041" s="37"/>
      <c r="DM2041" s="37"/>
      <c r="DN2041" s="37"/>
      <c r="DO2041" s="37"/>
      <c r="DP2041" s="37"/>
      <c r="DQ2041" s="37"/>
      <c r="DR2041" s="37"/>
      <c r="DS2041" s="37"/>
      <c r="DT2041" s="37"/>
      <c r="DU2041" s="37"/>
      <c r="DV2041" s="37"/>
      <c r="DW2041" s="37"/>
      <c r="DX2041" s="37"/>
      <c r="DY2041" s="37"/>
      <c r="DZ2041" s="37"/>
      <c r="EA2041" s="37"/>
      <c r="EB2041" s="37"/>
      <c r="EC2041" s="37"/>
      <c r="ED2041" s="37"/>
      <c r="EE2041" s="37"/>
      <c r="EF2041" s="37"/>
      <c r="EG2041" s="37"/>
      <c r="EH2041" s="37"/>
      <c r="EI2041" s="37"/>
      <c r="EJ2041" s="37"/>
      <c r="EK2041" s="37"/>
      <c r="EL2041" s="37"/>
      <c r="EM2041" s="37"/>
      <c r="EN2041" s="37"/>
      <c r="EO2041" s="37"/>
      <c r="EP2041" s="37"/>
      <c r="EQ2041" s="37"/>
      <c r="ER2041" s="37"/>
      <c r="ES2041" s="37"/>
      <c r="ET2041" s="37"/>
      <c r="EU2041" s="37"/>
      <c r="EV2041" s="37"/>
      <c r="EW2041" s="37"/>
      <c r="EX2041" s="37"/>
      <c r="EY2041" s="37"/>
      <c r="EZ2041" s="37"/>
      <c r="FA2041" s="37"/>
      <c r="FB2041" s="37"/>
      <c r="FC2041" s="37"/>
      <c r="FD2041" s="37"/>
      <c r="FE2041" s="37"/>
      <c r="FF2041" s="37"/>
      <c r="FG2041" s="37"/>
      <c r="FH2041" s="37"/>
      <c r="FI2041" s="37"/>
      <c r="FJ2041" s="37"/>
      <c r="FK2041" s="37"/>
      <c r="FL2041" s="37"/>
      <c r="FM2041" s="37"/>
      <c r="FN2041" s="37"/>
      <c r="FO2041" s="37"/>
      <c r="FP2041" s="37"/>
      <c r="FQ2041" s="37"/>
      <c r="FR2041" s="37"/>
      <c r="FS2041" s="37"/>
      <c r="FT2041" s="37"/>
      <c r="FU2041" s="37"/>
      <c r="FV2041" s="37"/>
      <c r="FW2041" s="37"/>
      <c r="FX2041" s="37"/>
      <c r="FY2041" s="37"/>
      <c r="FZ2041" s="37"/>
      <c r="GA2041" s="37"/>
      <c r="GB2041" s="37"/>
      <c r="GC2041" s="37"/>
      <c r="GD2041" s="37"/>
      <c r="GE2041" s="37"/>
      <c r="GF2041" s="37"/>
      <c r="GG2041" s="37"/>
      <c r="GH2041" s="37"/>
      <c r="GI2041" s="37"/>
      <c r="GJ2041" s="37"/>
      <c r="GK2041" s="37"/>
      <c r="GL2041" s="37"/>
      <c r="GM2041" s="37"/>
      <c r="GN2041" s="37"/>
      <c r="GO2041" s="37"/>
      <c r="GP2041" s="37"/>
      <c r="GQ2041" s="37"/>
      <c r="GR2041" s="37"/>
      <c r="GS2041" s="37"/>
      <c r="GT2041" s="37"/>
      <c r="GU2041" s="37"/>
      <c r="GV2041" s="37"/>
      <c r="GW2041" s="37"/>
      <c r="GX2041" s="37"/>
      <c r="GY2041" s="37"/>
      <c r="GZ2041" s="37"/>
      <c r="HA2041" s="37"/>
      <c r="HB2041" s="37"/>
      <c r="HC2041" s="37"/>
      <c r="HD2041" s="37"/>
      <c r="HE2041" s="37"/>
      <c r="HF2041" s="37"/>
      <c r="HG2041" s="37"/>
      <c r="HH2041" s="37"/>
      <c r="HI2041" s="37"/>
      <c r="HJ2041" s="37"/>
      <c r="HK2041" s="37"/>
      <c r="HL2041" s="37"/>
      <c r="HM2041" s="37"/>
      <c r="HN2041" s="37"/>
      <c r="HO2041" s="37"/>
      <c r="HP2041" s="37"/>
      <c r="HQ2041" s="37"/>
      <c r="HR2041" s="37"/>
      <c r="HS2041" s="37"/>
      <c r="HT2041" s="37"/>
      <c r="HU2041" s="37"/>
      <c r="HV2041" s="37"/>
      <c r="HW2041" s="37"/>
      <c r="HX2041" s="37"/>
      <c r="HY2041" s="37"/>
      <c r="HZ2041" s="37"/>
      <c r="IA2041" s="37"/>
      <c r="IB2041" s="37"/>
      <c r="IC2041" s="37"/>
      <c r="ID2041" s="37"/>
      <c r="IE2041" s="37"/>
      <c r="IF2041" s="37"/>
      <c r="IG2041" s="37"/>
      <c r="IH2041" s="37"/>
      <c r="II2041" s="37"/>
      <c r="IJ2041" s="37"/>
      <c r="IK2041" s="37"/>
      <c r="IL2041" s="37"/>
      <c r="IM2041" s="37"/>
      <c r="IN2041" s="37"/>
      <c r="IO2041" s="37"/>
      <c r="IP2041" s="37"/>
      <c r="IQ2041" s="37"/>
    </row>
    <row r="2043" spans="1:251" ht="18.75">
      <c r="A2043" s="36" t="s">
        <v>241</v>
      </c>
      <c r="AW2043" s="38"/>
      <c r="AX2043" s="39"/>
      <c r="AY2043" s="38"/>
    </row>
    <row r="2045" spans="1:251" ht="18.75">
      <c r="B2045" s="122" t="s">
        <v>0</v>
      </c>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row>
    <row r="2046" spans="1:251">
      <c r="Z2046" s="40"/>
      <c r="AD2046" s="40"/>
      <c r="AE2046" s="40"/>
      <c r="AF2046" s="40"/>
      <c r="AG2046" s="40"/>
      <c r="AH2046" s="40"/>
      <c r="AI2046" s="40"/>
      <c r="AO2046" s="40"/>
    </row>
    <row r="2047" spans="1:251" ht="13.5" thickBot="1">
      <c r="Z2047" s="40"/>
      <c r="AD2047" s="40"/>
      <c r="AE2047" s="40"/>
      <c r="AF2047" s="40"/>
      <c r="AG2047" s="40"/>
      <c r="AH2047" s="40"/>
      <c r="AI2047" s="40"/>
      <c r="AO2047" s="40"/>
      <c r="DI2047" s="41"/>
    </row>
    <row r="2048" spans="1:251" ht="24.75" customHeight="1" thickBot="1">
      <c r="B2048" s="124" t="s">
        <v>242</v>
      </c>
      <c r="C2048" s="125"/>
      <c r="D2048" s="125"/>
      <c r="E2048" s="125"/>
      <c r="F2048" s="125"/>
      <c r="G2048" s="125"/>
      <c r="H2048" s="126" t="s">
        <v>638</v>
      </c>
      <c r="I2048" s="127"/>
      <c r="J2048" s="127"/>
      <c r="K2048" s="127"/>
      <c r="L2048" s="127"/>
      <c r="M2048" s="127"/>
      <c r="N2048" s="127"/>
      <c r="O2048" s="127"/>
      <c r="P2048" s="127"/>
      <c r="Q2048" s="127"/>
      <c r="R2048" s="127"/>
      <c r="S2048" s="127"/>
      <c r="T2048" s="127"/>
      <c r="U2048" s="127"/>
      <c r="V2048" s="127"/>
      <c r="W2048" s="127"/>
      <c r="X2048" s="127"/>
      <c r="Y2048" s="127"/>
      <c r="Z2048" s="127"/>
      <c r="AA2048" s="127"/>
      <c r="AB2048" s="127"/>
      <c r="AC2048" s="127"/>
      <c r="AD2048" s="127"/>
      <c r="AE2048" s="127"/>
      <c r="AF2048" s="127"/>
      <c r="AG2048" s="127"/>
      <c r="AH2048" s="127"/>
      <c r="AI2048" s="127"/>
      <c r="AJ2048" s="127"/>
      <c r="AK2048" s="127"/>
      <c r="AL2048" s="127"/>
      <c r="AM2048" s="127"/>
      <c r="AN2048" s="127"/>
      <c r="AO2048" s="127"/>
      <c r="AP2048" s="127"/>
      <c r="AQ2048" s="127"/>
      <c r="AR2048" s="127"/>
      <c r="AS2048" s="127"/>
      <c r="AT2048" s="127"/>
      <c r="AU2048" s="127"/>
      <c r="AV2048" s="127"/>
      <c r="AW2048" s="127"/>
      <c r="AX2048" s="128"/>
      <c r="DI2048" s="41"/>
    </row>
    <row r="2049" spans="1:113" ht="14.25">
      <c r="B2049" s="42"/>
      <c r="C2049" s="42"/>
      <c r="D2049" s="42"/>
      <c r="E2049" s="42"/>
      <c r="F2049" s="42"/>
      <c r="G2049" s="42"/>
      <c r="H2049" s="43"/>
      <c r="I2049" s="43"/>
      <c r="J2049" s="43"/>
      <c r="K2049" s="43"/>
      <c r="L2049" s="44"/>
      <c r="M2049" s="44"/>
      <c r="N2049" s="44"/>
      <c r="O2049" s="44"/>
      <c r="P2049" s="43"/>
      <c r="Q2049" s="43"/>
      <c r="R2049" s="43"/>
      <c r="S2049" s="43"/>
      <c r="T2049" s="43"/>
      <c r="U2049" s="43"/>
      <c r="V2049" s="45"/>
      <c r="W2049" s="45"/>
      <c r="X2049" s="45"/>
      <c r="Y2049" s="45"/>
      <c r="Z2049" s="45"/>
      <c r="AA2049" s="45"/>
      <c r="AB2049" s="45"/>
      <c r="AC2049" s="45"/>
      <c r="AD2049" s="45"/>
      <c r="AE2049" s="45"/>
      <c r="AF2049" s="45"/>
      <c r="AG2049" s="45"/>
      <c r="AH2049" s="45"/>
      <c r="AI2049" s="45"/>
      <c r="AJ2049" s="45"/>
      <c r="AK2049" s="45"/>
      <c r="AL2049" s="45"/>
      <c r="AM2049" s="45"/>
      <c r="AN2049" s="45"/>
      <c r="AO2049" s="45"/>
      <c r="AP2049" s="45"/>
      <c r="AQ2049" s="45"/>
      <c r="AR2049" s="45"/>
      <c r="AS2049" s="45"/>
      <c r="AT2049" s="45"/>
      <c r="AU2049" s="45"/>
      <c r="AV2049" s="45"/>
      <c r="AW2049" s="45"/>
      <c r="AX2049" s="45"/>
      <c r="DI2049" s="41"/>
    </row>
    <row r="2050" spans="1:113" ht="15" thickBot="1">
      <c r="A2050" s="46"/>
      <c r="B2050" s="45" t="s">
        <v>244</v>
      </c>
      <c r="C2050" s="43"/>
      <c r="D2050" s="43"/>
      <c r="E2050" s="43"/>
      <c r="F2050" s="43"/>
      <c r="G2050" s="43"/>
      <c r="H2050" s="43"/>
      <c r="I2050" s="43"/>
      <c r="J2050" s="43"/>
      <c r="K2050" s="43"/>
      <c r="L2050" s="44"/>
      <c r="M2050" s="44"/>
      <c r="N2050" s="44"/>
      <c r="O2050" s="44"/>
      <c r="P2050" s="43"/>
      <c r="Q2050" s="43"/>
      <c r="R2050" s="43"/>
      <c r="S2050" s="43"/>
      <c r="T2050" s="43"/>
      <c r="U2050" s="43"/>
      <c r="V2050" s="45"/>
      <c r="W2050" s="45"/>
      <c r="X2050" s="45"/>
      <c r="Y2050" s="45"/>
      <c r="Z2050" s="45"/>
      <c r="AA2050" s="45"/>
      <c r="AB2050" s="45"/>
      <c r="AC2050" s="45"/>
      <c r="AD2050" s="45"/>
      <c r="AE2050" s="45"/>
      <c r="AF2050" s="45"/>
      <c r="AG2050" s="45"/>
      <c r="AH2050" s="45"/>
      <c r="AI2050" s="45"/>
      <c r="AJ2050" s="45"/>
      <c r="AK2050" s="45"/>
      <c r="AL2050" s="45"/>
      <c r="AM2050" s="45"/>
      <c r="AN2050" s="45"/>
      <c r="AO2050" s="45"/>
      <c r="AP2050" s="45"/>
      <c r="AQ2050" s="45"/>
      <c r="AR2050" s="45"/>
      <c r="AS2050" s="45"/>
      <c r="AT2050" s="45"/>
      <c r="AU2050" s="45"/>
      <c r="AV2050" s="45"/>
      <c r="AW2050" s="45"/>
      <c r="AX2050" s="45"/>
      <c r="DI2050" s="41"/>
    </row>
    <row r="2051" spans="1:113" ht="14.25">
      <c r="A2051" s="43"/>
      <c r="B2051" s="47"/>
      <c r="C2051" s="42"/>
      <c r="D2051" s="42"/>
      <c r="E2051" s="42"/>
      <c r="F2051" s="42"/>
      <c r="G2051" s="42"/>
      <c r="H2051" s="42"/>
      <c r="I2051" s="42"/>
      <c r="J2051" s="42"/>
      <c r="K2051" s="42"/>
      <c r="L2051" s="48"/>
      <c r="M2051" s="48"/>
      <c r="N2051" s="48"/>
      <c r="O2051" s="48"/>
      <c r="P2051" s="42"/>
      <c r="Q2051" s="42"/>
      <c r="R2051" s="42"/>
      <c r="S2051" s="42"/>
      <c r="T2051" s="42"/>
      <c r="U2051" s="42"/>
      <c r="V2051" s="49"/>
      <c r="W2051" s="49"/>
      <c r="X2051" s="49"/>
      <c r="Y2051" s="49"/>
      <c r="Z2051" s="49"/>
      <c r="AA2051" s="49"/>
      <c r="AB2051" s="49"/>
      <c r="AC2051" s="49"/>
      <c r="AD2051" s="49"/>
      <c r="AE2051" s="49"/>
      <c r="AF2051" s="49"/>
      <c r="AG2051" s="49"/>
      <c r="AH2051" s="49"/>
      <c r="AI2051" s="49"/>
      <c r="AJ2051" s="49"/>
      <c r="AK2051" s="49"/>
      <c r="AL2051" s="49"/>
      <c r="AM2051" s="49"/>
      <c r="AN2051" s="49"/>
      <c r="AO2051" s="49"/>
      <c r="AP2051" s="49"/>
      <c r="AQ2051" s="49"/>
      <c r="AR2051" s="49"/>
      <c r="AS2051" s="49"/>
      <c r="AT2051" s="49"/>
      <c r="AU2051" s="49"/>
      <c r="AV2051" s="49"/>
      <c r="AW2051" s="49"/>
      <c r="AX2051" s="50"/>
    </row>
    <row r="2052" spans="1:113" ht="12" customHeight="1">
      <c r="A2052" s="43"/>
      <c r="B2052" s="129" t="s">
        <v>639</v>
      </c>
      <c r="C2052" s="130"/>
      <c r="D2052" s="130"/>
      <c r="E2052" s="130"/>
      <c r="F2052" s="130"/>
      <c r="G2052" s="130"/>
      <c r="H2052" s="130"/>
      <c r="I2052" s="130"/>
      <c r="J2052" s="130"/>
      <c r="K2052" s="130"/>
      <c r="L2052" s="130"/>
      <c r="M2052" s="130"/>
      <c r="N2052" s="130"/>
      <c r="O2052" s="130"/>
      <c r="P2052" s="130"/>
      <c r="Q2052" s="130"/>
      <c r="R2052" s="130"/>
      <c r="S2052" s="130"/>
      <c r="T2052" s="130"/>
      <c r="U2052" s="130"/>
      <c r="V2052" s="130"/>
      <c r="W2052" s="130"/>
      <c r="X2052" s="130"/>
      <c r="Y2052" s="130"/>
      <c r="Z2052" s="130"/>
      <c r="AA2052" s="130"/>
      <c r="AB2052" s="130"/>
      <c r="AC2052" s="130"/>
      <c r="AD2052" s="130"/>
      <c r="AE2052" s="130"/>
      <c r="AF2052" s="130"/>
      <c r="AG2052" s="130"/>
      <c r="AH2052" s="130"/>
      <c r="AI2052" s="130"/>
      <c r="AJ2052" s="130"/>
      <c r="AK2052" s="130"/>
      <c r="AL2052" s="130"/>
      <c r="AM2052" s="130"/>
      <c r="AN2052" s="130"/>
      <c r="AO2052" s="130"/>
      <c r="AP2052" s="130"/>
      <c r="AQ2052" s="130"/>
      <c r="AR2052" s="130"/>
      <c r="AS2052" s="130"/>
      <c r="AT2052" s="130"/>
      <c r="AU2052" s="130"/>
      <c r="AV2052" s="130"/>
      <c r="AW2052" s="130"/>
      <c r="AX2052" s="131"/>
    </row>
    <row r="2053" spans="1:113" ht="12" customHeight="1">
      <c r="A2053" s="43"/>
      <c r="B2053" s="129"/>
      <c r="C2053" s="130"/>
      <c r="D2053" s="130"/>
      <c r="E2053" s="130"/>
      <c r="F2053" s="130"/>
      <c r="G2053" s="130"/>
      <c r="H2053" s="130"/>
      <c r="I2053" s="130"/>
      <c r="J2053" s="130"/>
      <c r="K2053" s="130"/>
      <c r="L2053" s="130"/>
      <c r="M2053" s="130"/>
      <c r="N2053" s="130"/>
      <c r="O2053" s="130"/>
      <c r="P2053" s="130"/>
      <c r="Q2053" s="130"/>
      <c r="R2053" s="130"/>
      <c r="S2053" s="130"/>
      <c r="T2053" s="130"/>
      <c r="U2053" s="130"/>
      <c r="V2053" s="130"/>
      <c r="W2053" s="130"/>
      <c r="X2053" s="130"/>
      <c r="Y2053" s="130"/>
      <c r="Z2053" s="130"/>
      <c r="AA2053" s="130"/>
      <c r="AB2053" s="130"/>
      <c r="AC2053" s="130"/>
      <c r="AD2053" s="130"/>
      <c r="AE2053" s="130"/>
      <c r="AF2053" s="130"/>
      <c r="AG2053" s="130"/>
      <c r="AH2053" s="130"/>
      <c r="AI2053" s="130"/>
      <c r="AJ2053" s="130"/>
      <c r="AK2053" s="130"/>
      <c r="AL2053" s="130"/>
      <c r="AM2053" s="130"/>
      <c r="AN2053" s="130"/>
      <c r="AO2053" s="130"/>
      <c r="AP2053" s="130"/>
      <c r="AQ2053" s="130"/>
      <c r="AR2053" s="130"/>
      <c r="AS2053" s="130"/>
      <c r="AT2053" s="130"/>
      <c r="AU2053" s="130"/>
      <c r="AV2053" s="130"/>
      <c r="AW2053" s="130"/>
      <c r="AX2053" s="131"/>
      <c r="BC2053" s="51"/>
    </row>
    <row r="2054" spans="1:113" ht="12" customHeight="1">
      <c r="A2054" s="43"/>
      <c r="B2054" s="129"/>
      <c r="C2054" s="130"/>
      <c r="D2054" s="130"/>
      <c r="E2054" s="130"/>
      <c r="F2054" s="130"/>
      <c r="G2054" s="130"/>
      <c r="H2054" s="130"/>
      <c r="I2054" s="130"/>
      <c r="J2054" s="130"/>
      <c r="K2054" s="130"/>
      <c r="L2054" s="130"/>
      <c r="M2054" s="130"/>
      <c r="N2054" s="130"/>
      <c r="O2054" s="130"/>
      <c r="P2054" s="130"/>
      <c r="Q2054" s="130"/>
      <c r="R2054" s="130"/>
      <c r="S2054" s="130"/>
      <c r="T2054" s="130"/>
      <c r="U2054" s="130"/>
      <c r="V2054" s="130"/>
      <c r="W2054" s="130"/>
      <c r="X2054" s="130"/>
      <c r="Y2054" s="130"/>
      <c r="Z2054" s="130"/>
      <c r="AA2054" s="130"/>
      <c r="AB2054" s="130"/>
      <c r="AC2054" s="130"/>
      <c r="AD2054" s="130"/>
      <c r="AE2054" s="130"/>
      <c r="AF2054" s="130"/>
      <c r="AG2054" s="130"/>
      <c r="AH2054" s="130"/>
      <c r="AI2054" s="130"/>
      <c r="AJ2054" s="130"/>
      <c r="AK2054" s="130"/>
      <c r="AL2054" s="130"/>
      <c r="AM2054" s="130"/>
      <c r="AN2054" s="130"/>
      <c r="AO2054" s="130"/>
      <c r="AP2054" s="130"/>
      <c r="AQ2054" s="130"/>
      <c r="AR2054" s="130"/>
      <c r="AS2054" s="130"/>
      <c r="AT2054" s="130"/>
      <c r="AU2054" s="130"/>
      <c r="AV2054" s="130"/>
      <c r="AW2054" s="130"/>
      <c r="AX2054" s="131"/>
    </row>
    <row r="2055" spans="1:113" ht="12" customHeight="1">
      <c r="A2055" s="43"/>
      <c r="B2055" s="129"/>
      <c r="C2055" s="130"/>
      <c r="D2055" s="130"/>
      <c r="E2055" s="130"/>
      <c r="F2055" s="130"/>
      <c r="G2055" s="130"/>
      <c r="H2055" s="130"/>
      <c r="I2055" s="130"/>
      <c r="J2055" s="130"/>
      <c r="K2055" s="130"/>
      <c r="L2055" s="130"/>
      <c r="M2055" s="130"/>
      <c r="N2055" s="130"/>
      <c r="O2055" s="130"/>
      <c r="P2055" s="130"/>
      <c r="Q2055" s="130"/>
      <c r="R2055" s="130"/>
      <c r="S2055" s="130"/>
      <c r="T2055" s="130"/>
      <c r="U2055" s="130"/>
      <c r="V2055" s="130"/>
      <c r="W2055" s="130"/>
      <c r="X2055" s="130"/>
      <c r="Y2055" s="130"/>
      <c r="Z2055" s="130"/>
      <c r="AA2055" s="130"/>
      <c r="AB2055" s="130"/>
      <c r="AC2055" s="130"/>
      <c r="AD2055" s="130"/>
      <c r="AE2055" s="130"/>
      <c r="AF2055" s="130"/>
      <c r="AG2055" s="130"/>
      <c r="AH2055" s="130"/>
      <c r="AI2055" s="130"/>
      <c r="AJ2055" s="130"/>
      <c r="AK2055" s="130"/>
      <c r="AL2055" s="130"/>
      <c r="AM2055" s="130"/>
      <c r="AN2055" s="130"/>
      <c r="AO2055" s="130"/>
      <c r="AP2055" s="130"/>
      <c r="AQ2055" s="130"/>
      <c r="AR2055" s="130"/>
      <c r="AS2055" s="130"/>
      <c r="AT2055" s="130"/>
      <c r="AU2055" s="130"/>
      <c r="AV2055" s="130"/>
      <c r="AW2055" s="130"/>
      <c r="AX2055" s="131"/>
    </row>
    <row r="2056" spans="1:113" ht="12" customHeight="1">
      <c r="A2056" s="43"/>
      <c r="B2056" s="129"/>
      <c r="C2056" s="130"/>
      <c r="D2056" s="130"/>
      <c r="E2056" s="130"/>
      <c r="F2056" s="130"/>
      <c r="G2056" s="130"/>
      <c r="H2056" s="130"/>
      <c r="I2056" s="130"/>
      <c r="J2056" s="130"/>
      <c r="K2056" s="130"/>
      <c r="L2056" s="130"/>
      <c r="M2056" s="130"/>
      <c r="N2056" s="130"/>
      <c r="O2056" s="130"/>
      <c r="P2056" s="130"/>
      <c r="Q2056" s="130"/>
      <c r="R2056" s="130"/>
      <c r="S2056" s="130"/>
      <c r="T2056" s="130"/>
      <c r="U2056" s="130"/>
      <c r="V2056" s="130"/>
      <c r="W2056" s="130"/>
      <c r="X2056" s="130"/>
      <c r="Y2056" s="130"/>
      <c r="Z2056" s="130"/>
      <c r="AA2056" s="130"/>
      <c r="AB2056" s="130"/>
      <c r="AC2056" s="130"/>
      <c r="AD2056" s="130"/>
      <c r="AE2056" s="130"/>
      <c r="AF2056" s="130"/>
      <c r="AG2056" s="130"/>
      <c r="AH2056" s="130"/>
      <c r="AI2056" s="130"/>
      <c r="AJ2056" s="130"/>
      <c r="AK2056" s="130"/>
      <c r="AL2056" s="130"/>
      <c r="AM2056" s="130"/>
      <c r="AN2056" s="130"/>
      <c r="AO2056" s="130"/>
      <c r="AP2056" s="130"/>
      <c r="AQ2056" s="130"/>
      <c r="AR2056" s="130"/>
      <c r="AS2056" s="130"/>
      <c r="AT2056" s="130"/>
      <c r="AU2056" s="130"/>
      <c r="AV2056" s="130"/>
      <c r="AW2056" s="130"/>
      <c r="AX2056" s="131"/>
    </row>
    <row r="2057" spans="1:113" ht="15" thickBot="1">
      <c r="A2057" s="52"/>
      <c r="B2057" s="53"/>
      <c r="C2057" s="54"/>
      <c r="D2057" s="54"/>
      <c r="E2057" s="54"/>
      <c r="F2057" s="54"/>
      <c r="G2057" s="54"/>
      <c r="H2057" s="54"/>
      <c r="I2057" s="54"/>
      <c r="J2057" s="54"/>
      <c r="K2057" s="54"/>
      <c r="L2057" s="54"/>
      <c r="M2057" s="54"/>
      <c r="N2057" s="54"/>
      <c r="O2057" s="54"/>
      <c r="P2057" s="54"/>
      <c r="Q2057" s="54"/>
      <c r="R2057" s="54"/>
      <c r="S2057" s="54"/>
      <c r="T2057" s="54"/>
      <c r="U2057" s="54"/>
      <c r="V2057" s="54"/>
      <c r="W2057" s="54"/>
      <c r="X2057" s="54"/>
      <c r="Y2057" s="54"/>
      <c r="Z2057" s="54"/>
      <c r="AA2057" s="54"/>
      <c r="AB2057" s="54"/>
      <c r="AC2057" s="54"/>
      <c r="AD2057" s="54"/>
      <c r="AE2057" s="54"/>
      <c r="AF2057" s="54"/>
      <c r="AG2057" s="54"/>
      <c r="AH2057" s="54"/>
      <c r="AI2057" s="54"/>
      <c r="AJ2057" s="54"/>
      <c r="AK2057" s="54"/>
      <c r="AL2057" s="54"/>
      <c r="AM2057" s="54"/>
      <c r="AN2057" s="54"/>
      <c r="AO2057" s="54"/>
      <c r="AP2057" s="54"/>
      <c r="AQ2057" s="54"/>
      <c r="AR2057" s="54"/>
      <c r="AS2057" s="54"/>
      <c r="AT2057" s="54"/>
      <c r="AU2057" s="54"/>
      <c r="AV2057" s="54"/>
      <c r="AW2057" s="54"/>
      <c r="AX2057" s="55"/>
    </row>
    <row r="2058" spans="1:113">
      <c r="B2058" s="56"/>
    </row>
    <row r="2059" spans="1:113" ht="15" thickBot="1">
      <c r="A2059" s="46"/>
      <c r="B2059" s="45" t="s">
        <v>245</v>
      </c>
      <c r="C2059" s="43"/>
      <c r="D2059" s="43"/>
      <c r="E2059" s="43"/>
      <c r="F2059" s="43"/>
      <c r="G2059" s="43"/>
      <c r="H2059" s="43"/>
      <c r="I2059" s="43"/>
      <c r="J2059" s="43"/>
      <c r="K2059" s="43"/>
      <c r="L2059" s="44"/>
      <c r="M2059" s="44"/>
      <c r="N2059" s="44"/>
      <c r="O2059" s="44"/>
      <c r="P2059" s="43"/>
      <c r="Q2059" s="43"/>
      <c r="R2059" s="43"/>
      <c r="S2059" s="43"/>
      <c r="T2059" s="43"/>
      <c r="U2059" s="43"/>
      <c r="V2059" s="45"/>
      <c r="W2059" s="45"/>
      <c r="X2059" s="45"/>
      <c r="Y2059" s="45"/>
      <c r="Z2059" s="45"/>
      <c r="AA2059" s="45"/>
      <c r="AB2059" s="45"/>
      <c r="AC2059" s="45"/>
      <c r="AD2059" s="45"/>
      <c r="AE2059" s="45"/>
      <c r="AF2059" s="45"/>
      <c r="AG2059" s="45"/>
      <c r="AH2059" s="45"/>
      <c r="AI2059" s="45"/>
      <c r="AJ2059" s="45"/>
      <c r="AK2059" s="45"/>
      <c r="AL2059" s="45"/>
      <c r="AM2059" s="45"/>
      <c r="AN2059" s="45"/>
      <c r="AO2059" s="45"/>
      <c r="AP2059" s="45"/>
      <c r="AQ2059" s="45"/>
      <c r="AR2059" s="45"/>
      <c r="AS2059" s="45"/>
      <c r="AT2059" s="45"/>
      <c r="AU2059" s="45"/>
      <c r="AV2059" s="45"/>
      <c r="AW2059" s="45"/>
      <c r="AX2059" s="45"/>
      <c r="DI2059" s="41"/>
    </row>
    <row r="2060" spans="1:113" ht="14.25">
      <c r="A2060" s="43"/>
      <c r="B2060" s="47"/>
      <c r="C2060" s="42"/>
      <c r="D2060" s="42"/>
      <c r="E2060" s="42"/>
      <c r="F2060" s="42"/>
      <c r="G2060" s="42"/>
      <c r="H2060" s="42"/>
      <c r="I2060" s="42"/>
      <c r="J2060" s="42"/>
      <c r="K2060" s="42"/>
      <c r="L2060" s="48"/>
      <c r="M2060" s="48"/>
      <c r="N2060" s="48"/>
      <c r="O2060" s="48"/>
      <c r="P2060" s="42"/>
      <c r="Q2060" s="42"/>
      <c r="R2060" s="42"/>
      <c r="S2060" s="42"/>
      <c r="T2060" s="42"/>
      <c r="U2060" s="42"/>
      <c r="V2060" s="49"/>
      <c r="W2060" s="49"/>
      <c r="X2060" s="49"/>
      <c r="Y2060" s="49"/>
      <c r="Z2060" s="49"/>
      <c r="AA2060" s="49"/>
      <c r="AB2060" s="49"/>
      <c r="AC2060" s="49"/>
      <c r="AD2060" s="49"/>
      <c r="AE2060" s="49"/>
      <c r="AF2060" s="49"/>
      <c r="AG2060" s="49"/>
      <c r="AH2060" s="49"/>
      <c r="AI2060" s="49"/>
      <c r="AJ2060" s="49"/>
      <c r="AK2060" s="49"/>
      <c r="AL2060" s="49"/>
      <c r="AM2060" s="49"/>
      <c r="AN2060" s="49"/>
      <c r="AO2060" s="49"/>
      <c r="AP2060" s="49"/>
      <c r="AQ2060" s="49"/>
      <c r="AR2060" s="49"/>
      <c r="AS2060" s="49"/>
      <c r="AT2060" s="49"/>
      <c r="AU2060" s="49"/>
      <c r="AV2060" s="49"/>
      <c r="AW2060" s="49"/>
      <c r="AX2060" s="50"/>
    </row>
    <row r="2061" spans="1:113" ht="12" customHeight="1">
      <c r="A2061" s="43"/>
      <c r="B2061" s="129" t="s">
        <v>640</v>
      </c>
      <c r="C2061" s="130"/>
      <c r="D2061" s="130"/>
      <c r="E2061" s="130"/>
      <c r="F2061" s="130"/>
      <c r="G2061" s="130"/>
      <c r="H2061" s="130"/>
      <c r="I2061" s="130"/>
      <c r="J2061" s="130"/>
      <c r="K2061" s="130"/>
      <c r="L2061" s="130"/>
      <c r="M2061" s="130"/>
      <c r="N2061" s="130"/>
      <c r="O2061" s="130"/>
      <c r="P2061" s="130"/>
      <c r="Q2061" s="130"/>
      <c r="R2061" s="130"/>
      <c r="S2061" s="130"/>
      <c r="T2061" s="130"/>
      <c r="U2061" s="130"/>
      <c r="V2061" s="130"/>
      <c r="W2061" s="130"/>
      <c r="X2061" s="130"/>
      <c r="Y2061" s="130"/>
      <c r="Z2061" s="130"/>
      <c r="AA2061" s="130"/>
      <c r="AB2061" s="130"/>
      <c r="AC2061" s="130"/>
      <c r="AD2061" s="130"/>
      <c r="AE2061" s="130"/>
      <c r="AF2061" s="130"/>
      <c r="AG2061" s="130"/>
      <c r="AH2061" s="130"/>
      <c r="AI2061" s="130"/>
      <c r="AJ2061" s="130"/>
      <c r="AK2061" s="130"/>
      <c r="AL2061" s="130"/>
      <c r="AM2061" s="130"/>
      <c r="AN2061" s="130"/>
      <c r="AO2061" s="130"/>
      <c r="AP2061" s="130"/>
      <c r="AQ2061" s="130"/>
      <c r="AR2061" s="130"/>
      <c r="AS2061" s="130"/>
      <c r="AT2061" s="130"/>
      <c r="AU2061" s="130"/>
      <c r="AV2061" s="130"/>
      <c r="AW2061" s="130"/>
      <c r="AX2061" s="131"/>
    </row>
    <row r="2062" spans="1:113" ht="12" customHeight="1">
      <c r="A2062" s="43"/>
      <c r="B2062" s="129"/>
      <c r="C2062" s="130"/>
      <c r="D2062" s="130"/>
      <c r="E2062" s="130"/>
      <c r="F2062" s="130"/>
      <c r="G2062" s="130"/>
      <c r="H2062" s="130"/>
      <c r="I2062" s="130"/>
      <c r="J2062" s="130"/>
      <c r="K2062" s="130"/>
      <c r="L2062" s="130"/>
      <c r="M2062" s="130"/>
      <c r="N2062" s="130"/>
      <c r="O2062" s="130"/>
      <c r="P2062" s="130"/>
      <c r="Q2062" s="130"/>
      <c r="R2062" s="130"/>
      <c r="S2062" s="130"/>
      <c r="T2062" s="130"/>
      <c r="U2062" s="130"/>
      <c r="V2062" s="130"/>
      <c r="W2062" s="130"/>
      <c r="X2062" s="130"/>
      <c r="Y2062" s="130"/>
      <c r="Z2062" s="130"/>
      <c r="AA2062" s="130"/>
      <c r="AB2062" s="130"/>
      <c r="AC2062" s="130"/>
      <c r="AD2062" s="130"/>
      <c r="AE2062" s="130"/>
      <c r="AF2062" s="130"/>
      <c r="AG2062" s="130"/>
      <c r="AH2062" s="130"/>
      <c r="AI2062" s="130"/>
      <c r="AJ2062" s="130"/>
      <c r="AK2062" s="130"/>
      <c r="AL2062" s="130"/>
      <c r="AM2062" s="130"/>
      <c r="AN2062" s="130"/>
      <c r="AO2062" s="130"/>
      <c r="AP2062" s="130"/>
      <c r="AQ2062" s="130"/>
      <c r="AR2062" s="130"/>
      <c r="AS2062" s="130"/>
      <c r="AT2062" s="130"/>
      <c r="AU2062" s="130"/>
      <c r="AV2062" s="130"/>
      <c r="AW2062" s="130"/>
      <c r="AX2062" s="131"/>
    </row>
    <row r="2063" spans="1:113" ht="12" customHeight="1">
      <c r="A2063" s="43"/>
      <c r="B2063" s="129"/>
      <c r="C2063" s="130"/>
      <c r="D2063" s="130"/>
      <c r="E2063" s="130"/>
      <c r="F2063" s="130"/>
      <c r="G2063" s="130"/>
      <c r="H2063" s="130"/>
      <c r="I2063" s="130"/>
      <c r="J2063" s="130"/>
      <c r="K2063" s="130"/>
      <c r="L2063" s="130"/>
      <c r="M2063" s="130"/>
      <c r="N2063" s="130"/>
      <c r="O2063" s="130"/>
      <c r="P2063" s="130"/>
      <c r="Q2063" s="130"/>
      <c r="R2063" s="130"/>
      <c r="S2063" s="130"/>
      <c r="T2063" s="130"/>
      <c r="U2063" s="130"/>
      <c r="V2063" s="130"/>
      <c r="W2063" s="130"/>
      <c r="X2063" s="130"/>
      <c r="Y2063" s="130"/>
      <c r="Z2063" s="130"/>
      <c r="AA2063" s="130"/>
      <c r="AB2063" s="130"/>
      <c r="AC2063" s="130"/>
      <c r="AD2063" s="130"/>
      <c r="AE2063" s="130"/>
      <c r="AF2063" s="130"/>
      <c r="AG2063" s="130"/>
      <c r="AH2063" s="130"/>
      <c r="AI2063" s="130"/>
      <c r="AJ2063" s="130"/>
      <c r="AK2063" s="130"/>
      <c r="AL2063" s="130"/>
      <c r="AM2063" s="130"/>
      <c r="AN2063" s="130"/>
      <c r="AO2063" s="130"/>
      <c r="AP2063" s="130"/>
      <c r="AQ2063" s="130"/>
      <c r="AR2063" s="130"/>
      <c r="AS2063" s="130"/>
      <c r="AT2063" s="130"/>
      <c r="AU2063" s="130"/>
      <c r="AV2063" s="130"/>
      <c r="AW2063" s="130"/>
      <c r="AX2063" s="131"/>
    </row>
    <row r="2064" spans="1:113" ht="12" customHeight="1">
      <c r="A2064" s="43"/>
      <c r="B2064" s="129"/>
      <c r="C2064" s="130"/>
      <c r="D2064" s="130"/>
      <c r="E2064" s="130"/>
      <c r="F2064" s="130"/>
      <c r="G2064" s="130"/>
      <c r="H2064" s="130"/>
      <c r="I2064" s="130"/>
      <c r="J2064" s="130"/>
      <c r="K2064" s="130"/>
      <c r="L2064" s="130"/>
      <c r="M2064" s="130"/>
      <c r="N2064" s="130"/>
      <c r="O2064" s="130"/>
      <c r="P2064" s="130"/>
      <c r="Q2064" s="130"/>
      <c r="R2064" s="130"/>
      <c r="S2064" s="130"/>
      <c r="T2064" s="130"/>
      <c r="U2064" s="130"/>
      <c r="V2064" s="130"/>
      <c r="W2064" s="130"/>
      <c r="X2064" s="130"/>
      <c r="Y2064" s="130"/>
      <c r="Z2064" s="130"/>
      <c r="AA2064" s="130"/>
      <c r="AB2064" s="130"/>
      <c r="AC2064" s="130"/>
      <c r="AD2064" s="130"/>
      <c r="AE2064" s="130"/>
      <c r="AF2064" s="130"/>
      <c r="AG2064" s="130"/>
      <c r="AH2064" s="130"/>
      <c r="AI2064" s="130"/>
      <c r="AJ2064" s="130"/>
      <c r="AK2064" s="130"/>
      <c r="AL2064" s="130"/>
      <c r="AM2064" s="130"/>
      <c r="AN2064" s="130"/>
      <c r="AO2064" s="130"/>
      <c r="AP2064" s="130"/>
      <c r="AQ2064" s="130"/>
      <c r="AR2064" s="130"/>
      <c r="AS2064" s="130"/>
      <c r="AT2064" s="130"/>
      <c r="AU2064" s="130"/>
      <c r="AV2064" s="130"/>
      <c r="AW2064" s="130"/>
      <c r="AX2064" s="131"/>
      <c r="BC2064" s="51"/>
    </row>
    <row r="2065" spans="1:251" ht="12" customHeight="1">
      <c r="A2065" s="43"/>
      <c r="B2065" s="129"/>
      <c r="C2065" s="130"/>
      <c r="D2065" s="130"/>
      <c r="E2065" s="130"/>
      <c r="F2065" s="130"/>
      <c r="G2065" s="130"/>
      <c r="H2065" s="130"/>
      <c r="I2065" s="130"/>
      <c r="J2065" s="130"/>
      <c r="K2065" s="130"/>
      <c r="L2065" s="130"/>
      <c r="M2065" s="130"/>
      <c r="N2065" s="130"/>
      <c r="O2065" s="130"/>
      <c r="P2065" s="130"/>
      <c r="Q2065" s="130"/>
      <c r="R2065" s="130"/>
      <c r="S2065" s="130"/>
      <c r="T2065" s="130"/>
      <c r="U2065" s="130"/>
      <c r="V2065" s="130"/>
      <c r="W2065" s="130"/>
      <c r="X2065" s="130"/>
      <c r="Y2065" s="130"/>
      <c r="Z2065" s="130"/>
      <c r="AA2065" s="130"/>
      <c r="AB2065" s="130"/>
      <c r="AC2065" s="130"/>
      <c r="AD2065" s="130"/>
      <c r="AE2065" s="130"/>
      <c r="AF2065" s="130"/>
      <c r="AG2065" s="130"/>
      <c r="AH2065" s="130"/>
      <c r="AI2065" s="130"/>
      <c r="AJ2065" s="130"/>
      <c r="AK2065" s="130"/>
      <c r="AL2065" s="130"/>
      <c r="AM2065" s="130"/>
      <c r="AN2065" s="130"/>
      <c r="AO2065" s="130"/>
      <c r="AP2065" s="130"/>
      <c r="AQ2065" s="130"/>
      <c r="AR2065" s="130"/>
      <c r="AS2065" s="130"/>
      <c r="AT2065" s="130"/>
      <c r="AU2065" s="130"/>
      <c r="AV2065" s="130"/>
      <c r="AW2065" s="130"/>
      <c r="AX2065" s="131"/>
    </row>
    <row r="2066" spans="1:251" ht="15" thickBot="1">
      <c r="A2066" s="52"/>
      <c r="B2066" s="53"/>
      <c r="C2066" s="54"/>
      <c r="D2066" s="54"/>
      <c r="E2066" s="54"/>
      <c r="F2066" s="54"/>
      <c r="G2066" s="54"/>
      <c r="H2066" s="54"/>
      <c r="I2066" s="54"/>
      <c r="J2066" s="54"/>
      <c r="K2066" s="54"/>
      <c r="L2066" s="54"/>
      <c r="M2066" s="54"/>
      <c r="N2066" s="54"/>
      <c r="O2066" s="54"/>
      <c r="P2066" s="54"/>
      <c r="Q2066" s="54"/>
      <c r="R2066" s="54"/>
      <c r="S2066" s="54"/>
      <c r="T2066" s="54"/>
      <c r="U2066" s="54"/>
      <c r="V2066" s="54"/>
      <c r="W2066" s="54"/>
      <c r="X2066" s="54"/>
      <c r="Y2066" s="54"/>
      <c r="Z2066" s="54"/>
      <c r="AA2066" s="54"/>
      <c r="AB2066" s="54"/>
      <c r="AC2066" s="54"/>
      <c r="AD2066" s="54"/>
      <c r="AE2066" s="54"/>
      <c r="AF2066" s="54"/>
      <c r="AG2066" s="54"/>
      <c r="AH2066" s="54"/>
      <c r="AI2066" s="54"/>
      <c r="AJ2066" s="54"/>
      <c r="AK2066" s="54"/>
      <c r="AL2066" s="54"/>
      <c r="AM2066" s="54"/>
      <c r="AN2066" s="54"/>
      <c r="AO2066" s="54"/>
      <c r="AP2066" s="54"/>
      <c r="AQ2066" s="54"/>
      <c r="AR2066" s="54"/>
      <c r="AS2066" s="54"/>
      <c r="AT2066" s="54"/>
      <c r="AU2066" s="54"/>
      <c r="AV2066" s="54"/>
      <c r="AW2066" s="54"/>
      <c r="AX2066" s="55"/>
    </row>
    <row r="2067" spans="1:251">
      <c r="B2067" s="56"/>
    </row>
    <row r="2068" spans="1:251" ht="14.25">
      <c r="B2068" s="45" t="s">
        <v>247</v>
      </c>
      <c r="C2068" s="43"/>
      <c r="D2068" s="43"/>
      <c r="E2068" s="43"/>
      <c r="F2068" s="43"/>
      <c r="G2068" s="43"/>
      <c r="H2068" s="43"/>
      <c r="I2068" s="43"/>
      <c r="J2068" s="43"/>
      <c r="K2068" s="43"/>
      <c r="L2068" s="44"/>
      <c r="M2068" s="44"/>
      <c r="N2068" s="44"/>
      <c r="O2068" s="44"/>
      <c r="P2068" s="43"/>
      <c r="Q2068" s="43"/>
      <c r="R2068" s="43"/>
      <c r="S2068" s="43"/>
      <c r="T2068" s="43"/>
      <c r="U2068" s="43"/>
      <c r="V2068" s="45"/>
      <c r="W2068" s="45"/>
      <c r="X2068" s="45"/>
      <c r="Y2068" s="45"/>
      <c r="Z2068" s="45"/>
      <c r="AA2068" s="45"/>
      <c r="AB2068" s="45"/>
      <c r="AC2068" s="45"/>
      <c r="AD2068" s="45"/>
      <c r="AE2068" s="45"/>
      <c r="AF2068" s="45"/>
      <c r="AG2068" s="45"/>
      <c r="AH2068" s="45"/>
      <c r="AI2068" s="45"/>
      <c r="AJ2068" s="45"/>
      <c r="AK2068" s="45"/>
      <c r="AL2068" s="45"/>
      <c r="AM2068" s="45"/>
      <c r="AN2068" s="45"/>
      <c r="AO2068" s="45"/>
      <c r="AP2068" s="45"/>
      <c r="AQ2068" s="45"/>
      <c r="AR2068" s="45"/>
      <c r="AS2068" s="45"/>
      <c r="AT2068" s="45"/>
      <c r="AU2068" s="45"/>
      <c r="AV2068" s="45"/>
      <c r="AW2068" s="45"/>
      <c r="AX2068" s="45"/>
    </row>
    <row r="2069" spans="1:251" ht="15" thickBot="1">
      <c r="B2069" s="43"/>
      <c r="C2069" s="43"/>
      <c r="D2069" s="43"/>
      <c r="E2069" s="43"/>
      <c r="F2069" s="43"/>
      <c r="G2069" s="43"/>
      <c r="H2069" s="43"/>
      <c r="I2069" s="43"/>
      <c r="J2069" s="43"/>
      <c r="K2069" s="43"/>
      <c r="L2069" s="44"/>
      <c r="M2069" s="44"/>
      <c r="N2069" s="44"/>
      <c r="O2069" s="44"/>
      <c r="P2069" s="43"/>
      <c r="Q2069" s="43"/>
      <c r="R2069" s="43"/>
      <c r="S2069" s="43"/>
      <c r="T2069" s="43"/>
      <c r="U2069" s="43"/>
      <c r="V2069" s="45"/>
      <c r="W2069" s="45"/>
      <c r="X2069" s="45"/>
      <c r="Y2069" s="45"/>
      <c r="Z2069" s="45"/>
      <c r="AA2069" s="45"/>
      <c r="AB2069" s="45"/>
      <c r="AC2069" s="45"/>
      <c r="AD2069" s="45"/>
      <c r="AE2069" s="45"/>
      <c r="AF2069" s="45"/>
      <c r="AG2069" s="45"/>
      <c r="AH2069" s="45"/>
      <c r="AI2069" s="45"/>
      <c r="AJ2069" s="45"/>
      <c r="AK2069" s="45"/>
      <c r="AL2069" s="45"/>
      <c r="AM2069" s="45"/>
      <c r="AN2069" s="45"/>
      <c r="AO2069" s="45"/>
      <c r="AP2069" s="45"/>
      <c r="AQ2069" s="45"/>
      <c r="AR2069" s="45"/>
      <c r="AS2069" s="45"/>
      <c r="AT2069" s="45"/>
      <c r="AU2069" s="45"/>
      <c r="AV2069" s="45"/>
      <c r="AW2069" s="45"/>
      <c r="AX2069" s="57" t="s">
        <v>248</v>
      </c>
    </row>
    <row r="2070" spans="1:251" s="51" customFormat="1" ht="13.5" customHeight="1">
      <c r="A2070" s="43"/>
      <c r="B2070" s="132" t="s">
        <v>249</v>
      </c>
      <c r="C2070" s="133"/>
      <c r="D2070" s="133"/>
      <c r="E2070" s="133"/>
      <c r="F2070" s="133"/>
      <c r="G2070" s="133"/>
      <c r="H2070" s="133"/>
      <c r="I2070" s="133"/>
      <c r="J2070" s="133"/>
      <c r="K2070" s="133"/>
      <c r="L2070" s="133"/>
      <c r="M2070" s="133"/>
      <c r="N2070" s="133"/>
      <c r="O2070" s="133"/>
      <c r="P2070" s="133"/>
      <c r="Q2070" s="133"/>
      <c r="R2070" s="133"/>
      <c r="S2070" s="133"/>
      <c r="T2070" s="133"/>
      <c r="U2070" s="133"/>
      <c r="V2070" s="133"/>
      <c r="W2070" s="133"/>
      <c r="X2070" s="133"/>
      <c r="Y2070" s="133"/>
      <c r="Z2070" s="134"/>
      <c r="AA2070" s="138" t="s">
        <v>250</v>
      </c>
      <c r="AB2070" s="133"/>
      <c r="AC2070" s="133"/>
      <c r="AD2070" s="133"/>
      <c r="AE2070" s="133"/>
      <c r="AF2070" s="133"/>
      <c r="AG2070" s="133"/>
      <c r="AH2070" s="133"/>
      <c r="AI2070" s="134"/>
      <c r="AJ2070" s="138" t="s">
        <v>251</v>
      </c>
      <c r="AK2070" s="133"/>
      <c r="AL2070" s="133"/>
      <c r="AM2070" s="133"/>
      <c r="AN2070" s="133"/>
      <c r="AO2070" s="133"/>
      <c r="AP2070" s="133"/>
      <c r="AQ2070" s="133"/>
      <c r="AR2070" s="134"/>
      <c r="AS2070" s="138" t="s">
        <v>252</v>
      </c>
      <c r="AT2070" s="133"/>
      <c r="AU2070" s="133"/>
      <c r="AV2070" s="133"/>
      <c r="AW2070" s="133"/>
      <c r="AX2070" s="140"/>
      <c r="AY2070" s="37"/>
      <c r="AZ2070" s="37"/>
      <c r="BA2070" s="37"/>
      <c r="BB2070" s="37"/>
      <c r="BC2070" s="37"/>
      <c r="BD2070" s="37"/>
      <c r="BE2070" s="37"/>
      <c r="BF2070" s="37"/>
      <c r="BG2070" s="37"/>
      <c r="BH2070" s="37"/>
      <c r="BI2070" s="37"/>
      <c r="BJ2070" s="37"/>
      <c r="BK2070" s="37"/>
      <c r="BL2070" s="37"/>
      <c r="BM2070" s="37"/>
      <c r="BN2070" s="37"/>
      <c r="BO2070" s="37"/>
      <c r="BP2070" s="37"/>
      <c r="BQ2070" s="37"/>
      <c r="BR2070" s="37"/>
      <c r="BS2070" s="37"/>
      <c r="BT2070" s="37"/>
      <c r="BU2070" s="37"/>
      <c r="BV2070" s="37"/>
      <c r="BW2070" s="37"/>
      <c r="BX2070" s="37"/>
      <c r="BY2070" s="37"/>
      <c r="BZ2070" s="37"/>
      <c r="CA2070" s="37"/>
      <c r="CB2070" s="37"/>
      <c r="CC2070" s="37"/>
      <c r="CD2070" s="37"/>
      <c r="CE2070" s="37"/>
      <c r="CF2070" s="37"/>
      <c r="CG2070" s="37"/>
      <c r="CH2070" s="37"/>
      <c r="CI2070" s="37"/>
      <c r="CJ2070" s="37"/>
      <c r="CK2070" s="37"/>
      <c r="CL2070" s="37"/>
      <c r="CM2070" s="37"/>
      <c r="CN2070" s="37"/>
      <c r="CO2070" s="37"/>
      <c r="CP2070" s="37"/>
      <c r="CQ2070" s="37"/>
      <c r="CR2070" s="37"/>
      <c r="CS2070" s="37"/>
      <c r="CT2070" s="37"/>
      <c r="CU2070" s="37"/>
      <c r="CV2070" s="37"/>
      <c r="CW2070" s="37"/>
      <c r="CX2070" s="37"/>
      <c r="CY2070" s="37"/>
      <c r="CZ2070" s="37"/>
      <c r="DA2070" s="37"/>
      <c r="DB2070" s="37"/>
      <c r="DC2070" s="37"/>
      <c r="DD2070" s="37"/>
      <c r="DE2070" s="37"/>
      <c r="DF2070" s="37"/>
      <c r="DG2070" s="37"/>
      <c r="DH2070" s="37"/>
      <c r="DI2070" s="37"/>
      <c r="DJ2070" s="37"/>
      <c r="DK2070" s="37"/>
      <c r="DL2070" s="37"/>
      <c r="DM2070" s="37"/>
      <c r="DN2070" s="37"/>
      <c r="DO2070" s="37"/>
      <c r="DP2070" s="37"/>
      <c r="DQ2070" s="37"/>
      <c r="DR2070" s="37"/>
      <c r="DS2070" s="37"/>
      <c r="DT2070" s="37"/>
      <c r="DU2070" s="37"/>
      <c r="DV2070" s="37"/>
      <c r="DW2070" s="37"/>
      <c r="DX2070" s="37"/>
      <c r="DY2070" s="37"/>
      <c r="DZ2070" s="37"/>
      <c r="EA2070" s="37"/>
      <c r="EB2070" s="37"/>
      <c r="EC2070" s="37"/>
      <c r="ED2070" s="37"/>
      <c r="EE2070" s="37"/>
      <c r="EF2070" s="37"/>
      <c r="EG2070" s="37"/>
      <c r="EH2070" s="37"/>
      <c r="EI2070" s="37"/>
      <c r="EJ2070" s="37"/>
      <c r="EK2070" s="37"/>
      <c r="EL2070" s="37"/>
      <c r="EM2070" s="37"/>
      <c r="EN2070" s="37"/>
      <c r="EO2070" s="37"/>
      <c r="EP2070" s="37"/>
      <c r="EQ2070" s="37"/>
      <c r="ER2070" s="37"/>
      <c r="ES2070" s="37"/>
      <c r="ET2070" s="37"/>
      <c r="EU2070" s="37"/>
      <c r="EV2070" s="37"/>
      <c r="EW2070" s="37"/>
      <c r="EX2070" s="37"/>
      <c r="EY2070" s="37"/>
      <c r="EZ2070" s="37"/>
      <c r="FA2070" s="37"/>
      <c r="FB2070" s="37"/>
      <c r="FC2070" s="37"/>
      <c r="FD2070" s="37"/>
      <c r="FE2070" s="37"/>
      <c r="FF2070" s="37"/>
      <c r="FG2070" s="37"/>
      <c r="FH2070" s="37"/>
      <c r="FI2070" s="37"/>
      <c r="FJ2070" s="37"/>
      <c r="FK2070" s="37"/>
      <c r="FL2070" s="37"/>
      <c r="FM2070" s="37"/>
      <c r="FN2070" s="37"/>
      <c r="FO2070" s="37"/>
      <c r="FP2070" s="37"/>
      <c r="FQ2070" s="37"/>
      <c r="FR2070" s="37"/>
      <c r="FS2070" s="37"/>
      <c r="FT2070" s="37"/>
      <c r="FU2070" s="37"/>
      <c r="FV2070" s="37"/>
      <c r="FW2070" s="37"/>
      <c r="FX2070" s="37"/>
      <c r="FY2070" s="37"/>
      <c r="FZ2070" s="37"/>
      <c r="GA2070" s="37"/>
      <c r="GB2070" s="37"/>
      <c r="GC2070" s="37"/>
      <c r="GD2070" s="37"/>
      <c r="GE2070" s="37"/>
      <c r="GF2070" s="37"/>
      <c r="GG2070" s="37"/>
      <c r="GH2070" s="37"/>
      <c r="GI2070" s="37"/>
      <c r="GJ2070" s="37"/>
      <c r="GK2070" s="37"/>
      <c r="GL2070" s="37"/>
      <c r="GM2070" s="37"/>
      <c r="GN2070" s="37"/>
      <c r="GO2070" s="37"/>
      <c r="GP2070" s="37"/>
      <c r="GQ2070" s="37"/>
      <c r="GR2070" s="37"/>
      <c r="GS2070" s="37"/>
      <c r="GT2070" s="37"/>
      <c r="GU2070" s="37"/>
      <c r="GV2070" s="37"/>
      <c r="GW2070" s="37"/>
      <c r="GX2070" s="37"/>
      <c r="GY2070" s="37"/>
      <c r="GZ2070" s="37"/>
      <c r="HA2070" s="37"/>
      <c r="HB2070" s="37"/>
      <c r="HC2070" s="37"/>
      <c r="HD2070" s="37"/>
      <c r="HE2070" s="37"/>
      <c r="HF2070" s="37"/>
      <c r="HG2070" s="37"/>
      <c r="HH2070" s="37"/>
      <c r="HI2070" s="37"/>
      <c r="HJ2070" s="37"/>
      <c r="HK2070" s="37"/>
      <c r="HL2070" s="37"/>
      <c r="HM2070" s="37"/>
      <c r="HN2070" s="37"/>
      <c r="HO2070" s="37"/>
      <c r="HP2070" s="37"/>
      <c r="HQ2070" s="37"/>
      <c r="HR2070" s="37"/>
      <c r="HS2070" s="37"/>
      <c r="HT2070" s="37"/>
      <c r="HU2070" s="37"/>
      <c r="HV2070" s="37"/>
      <c r="HW2070" s="37"/>
      <c r="HX2070" s="37"/>
      <c r="HY2070" s="37"/>
      <c r="HZ2070" s="37"/>
      <c r="IA2070" s="37"/>
      <c r="IB2070" s="37"/>
      <c r="IC2070" s="37"/>
      <c r="ID2070" s="37"/>
      <c r="IE2070" s="37"/>
      <c r="IF2070" s="37"/>
      <c r="IG2070" s="37"/>
      <c r="IH2070" s="37"/>
      <c r="II2070" s="37"/>
      <c r="IJ2070" s="37"/>
      <c r="IK2070" s="37"/>
      <c r="IL2070" s="37"/>
      <c r="IM2070" s="37"/>
      <c r="IN2070" s="37"/>
      <c r="IO2070" s="37"/>
      <c r="IP2070" s="37"/>
      <c r="IQ2070" s="37"/>
    </row>
    <row r="2071" spans="1:251" s="51" customFormat="1" ht="13.5">
      <c r="A2071" s="43"/>
      <c r="B2071" s="135"/>
      <c r="C2071" s="136"/>
      <c r="D2071" s="136"/>
      <c r="E2071" s="136"/>
      <c r="F2071" s="136"/>
      <c r="G2071" s="136"/>
      <c r="H2071" s="136"/>
      <c r="I2071" s="136"/>
      <c r="J2071" s="136"/>
      <c r="K2071" s="136"/>
      <c r="L2071" s="136"/>
      <c r="M2071" s="136"/>
      <c r="N2071" s="136"/>
      <c r="O2071" s="136"/>
      <c r="P2071" s="136"/>
      <c r="Q2071" s="136"/>
      <c r="R2071" s="136"/>
      <c r="S2071" s="136"/>
      <c r="T2071" s="136"/>
      <c r="U2071" s="136"/>
      <c r="V2071" s="136"/>
      <c r="W2071" s="136"/>
      <c r="X2071" s="136"/>
      <c r="Y2071" s="136"/>
      <c r="Z2071" s="137"/>
      <c r="AA2071" s="139"/>
      <c r="AB2071" s="136"/>
      <c r="AC2071" s="136"/>
      <c r="AD2071" s="136"/>
      <c r="AE2071" s="136"/>
      <c r="AF2071" s="136"/>
      <c r="AG2071" s="136"/>
      <c r="AH2071" s="136"/>
      <c r="AI2071" s="137"/>
      <c r="AJ2071" s="139"/>
      <c r="AK2071" s="136"/>
      <c r="AL2071" s="136"/>
      <c r="AM2071" s="136"/>
      <c r="AN2071" s="136"/>
      <c r="AO2071" s="136"/>
      <c r="AP2071" s="136"/>
      <c r="AQ2071" s="136"/>
      <c r="AR2071" s="137"/>
      <c r="AS2071" s="139"/>
      <c r="AT2071" s="136"/>
      <c r="AU2071" s="136"/>
      <c r="AV2071" s="136"/>
      <c r="AW2071" s="136"/>
      <c r="AX2071" s="141"/>
      <c r="AY2071" s="37"/>
      <c r="AZ2071" s="37"/>
      <c r="BA2071" s="37"/>
      <c r="BB2071" s="58"/>
      <c r="BC2071" s="59"/>
      <c r="BE2071" s="37"/>
      <c r="BF2071" s="37"/>
      <c r="BG2071" s="37"/>
      <c r="BH2071" s="37"/>
      <c r="BI2071" s="37"/>
      <c r="BJ2071" s="37"/>
      <c r="BK2071" s="37"/>
      <c r="BL2071" s="37"/>
      <c r="BM2071" s="37"/>
      <c r="BN2071" s="37"/>
      <c r="BO2071" s="37"/>
      <c r="BP2071" s="37"/>
      <c r="BQ2071" s="37"/>
      <c r="BR2071" s="37"/>
      <c r="BS2071" s="37"/>
      <c r="BT2071" s="37"/>
      <c r="BU2071" s="37"/>
      <c r="BV2071" s="37"/>
      <c r="BW2071" s="37"/>
      <c r="BX2071" s="37"/>
      <c r="BY2071" s="37"/>
      <c r="BZ2071" s="37"/>
      <c r="CA2071" s="37"/>
      <c r="CB2071" s="37"/>
      <c r="CC2071" s="37"/>
      <c r="CD2071" s="37"/>
      <c r="CE2071" s="37"/>
      <c r="CF2071" s="37"/>
      <c r="CG2071" s="37"/>
      <c r="CH2071" s="37"/>
      <c r="CI2071" s="37"/>
      <c r="CJ2071" s="37"/>
      <c r="CK2071" s="37"/>
      <c r="CL2071" s="37"/>
      <c r="CM2071" s="37"/>
      <c r="CN2071" s="37"/>
      <c r="CO2071" s="37"/>
      <c r="CP2071" s="37"/>
      <c r="CQ2071" s="37"/>
      <c r="CR2071" s="37"/>
      <c r="CS2071" s="37"/>
      <c r="CT2071" s="37"/>
      <c r="CU2071" s="37"/>
      <c r="CV2071" s="37"/>
      <c r="CW2071" s="37"/>
      <c r="CX2071" s="37"/>
      <c r="CY2071" s="37"/>
      <c r="CZ2071" s="37"/>
      <c r="DA2071" s="37"/>
      <c r="DB2071" s="37"/>
      <c r="DC2071" s="37"/>
      <c r="DD2071" s="37"/>
      <c r="DE2071" s="37"/>
      <c r="DF2071" s="37"/>
      <c r="DG2071" s="37"/>
      <c r="DH2071" s="37"/>
      <c r="DI2071" s="37"/>
      <c r="DJ2071" s="37"/>
      <c r="DK2071" s="37"/>
      <c r="DL2071" s="37"/>
      <c r="DM2071" s="37"/>
      <c r="DN2071" s="37"/>
      <c r="DO2071" s="37"/>
      <c r="DP2071" s="37"/>
      <c r="DQ2071" s="37"/>
      <c r="DR2071" s="37"/>
      <c r="DS2071" s="37"/>
      <c r="DT2071" s="37"/>
      <c r="DU2071" s="37"/>
      <c r="DV2071" s="37"/>
      <c r="DW2071" s="37"/>
      <c r="DX2071" s="37"/>
      <c r="DY2071" s="37"/>
      <c r="DZ2071" s="37"/>
      <c r="EA2071" s="37"/>
      <c r="EB2071" s="37"/>
      <c r="EC2071" s="37"/>
      <c r="ED2071" s="37"/>
      <c r="EE2071" s="37"/>
      <c r="EF2071" s="37"/>
      <c r="EG2071" s="37"/>
      <c r="EH2071" s="37"/>
      <c r="EI2071" s="37"/>
      <c r="EJ2071" s="37"/>
      <c r="EK2071" s="37"/>
      <c r="EL2071" s="37"/>
      <c r="EM2071" s="37"/>
      <c r="EN2071" s="37"/>
      <c r="EO2071" s="37"/>
      <c r="EP2071" s="37"/>
      <c r="EQ2071" s="37"/>
      <c r="ER2071" s="37"/>
      <c r="ES2071" s="37"/>
      <c r="ET2071" s="37"/>
      <c r="EU2071" s="37"/>
      <c r="EV2071" s="37"/>
      <c r="EW2071" s="37"/>
      <c r="EX2071" s="37"/>
      <c r="EY2071" s="37"/>
      <c r="EZ2071" s="37"/>
      <c r="FA2071" s="37"/>
      <c r="FB2071" s="37"/>
      <c r="FC2071" s="37"/>
      <c r="FD2071" s="37"/>
      <c r="FE2071" s="37"/>
      <c r="FF2071" s="37"/>
      <c r="FG2071" s="37"/>
      <c r="FH2071" s="37"/>
      <c r="FI2071" s="37"/>
      <c r="FJ2071" s="37"/>
      <c r="FK2071" s="37"/>
      <c r="FL2071" s="37"/>
      <c r="FM2071" s="37"/>
      <c r="FN2071" s="37"/>
      <c r="FO2071" s="37"/>
      <c r="FP2071" s="37"/>
      <c r="FQ2071" s="37"/>
      <c r="FR2071" s="37"/>
      <c r="FS2071" s="37"/>
      <c r="FT2071" s="37"/>
      <c r="FU2071" s="37"/>
      <c r="FV2071" s="37"/>
      <c r="FW2071" s="37"/>
      <c r="FX2071" s="37"/>
      <c r="FY2071" s="37"/>
      <c r="FZ2071" s="37"/>
      <c r="GA2071" s="37"/>
      <c r="GB2071" s="37"/>
      <c r="GC2071" s="37"/>
      <c r="GD2071" s="37"/>
      <c r="GE2071" s="37"/>
      <c r="GF2071" s="37"/>
      <c r="GG2071" s="37"/>
      <c r="GH2071" s="37"/>
      <c r="GI2071" s="37"/>
      <c r="GJ2071" s="37"/>
      <c r="GK2071" s="37"/>
      <c r="GL2071" s="37"/>
      <c r="GM2071" s="37"/>
      <c r="GN2071" s="37"/>
      <c r="GO2071" s="37"/>
      <c r="GP2071" s="37"/>
      <c r="GQ2071" s="37"/>
      <c r="GR2071" s="37"/>
      <c r="GS2071" s="37"/>
      <c r="GT2071" s="37"/>
      <c r="GU2071" s="37"/>
      <c r="GV2071" s="37"/>
      <c r="GW2071" s="37"/>
      <c r="GX2071" s="37"/>
      <c r="GY2071" s="37"/>
      <c r="GZ2071" s="37"/>
      <c r="HA2071" s="37"/>
      <c r="HB2071" s="37"/>
      <c r="HC2071" s="37"/>
      <c r="HD2071" s="37"/>
      <c r="HE2071" s="37"/>
      <c r="HF2071" s="37"/>
      <c r="HG2071" s="37"/>
      <c r="HH2071" s="37"/>
      <c r="HI2071" s="37"/>
      <c r="HJ2071" s="37"/>
      <c r="HK2071" s="37"/>
      <c r="HL2071" s="37"/>
      <c r="HM2071" s="37"/>
      <c r="HN2071" s="37"/>
      <c r="HO2071" s="37"/>
      <c r="HP2071" s="37"/>
      <c r="HQ2071" s="37"/>
      <c r="HR2071" s="37"/>
      <c r="HS2071" s="37"/>
      <c r="HT2071" s="37"/>
      <c r="HU2071" s="37"/>
      <c r="HV2071" s="37"/>
      <c r="HW2071" s="37"/>
      <c r="HX2071" s="37"/>
      <c r="HY2071" s="37"/>
      <c r="HZ2071" s="37"/>
      <c r="IA2071" s="37"/>
      <c r="IB2071" s="37"/>
      <c r="IC2071" s="37"/>
      <c r="ID2071" s="37"/>
      <c r="IE2071" s="37"/>
      <c r="IF2071" s="37"/>
      <c r="IG2071" s="37"/>
      <c r="IH2071" s="37"/>
      <c r="II2071" s="37"/>
      <c r="IJ2071" s="37"/>
      <c r="IK2071" s="37"/>
      <c r="IL2071" s="37"/>
      <c r="IM2071" s="37"/>
      <c r="IN2071" s="37"/>
      <c r="IO2071" s="37"/>
      <c r="IP2071" s="37"/>
      <c r="IQ2071" s="37"/>
    </row>
    <row r="2072" spans="1:251" s="51" customFormat="1" ht="18.75" customHeight="1">
      <c r="A2072" s="43"/>
      <c r="B2072" s="60"/>
      <c r="C2072" s="104" t="s">
        <v>641</v>
      </c>
      <c r="D2072" s="105"/>
      <c r="E2072" s="105"/>
      <c r="F2072" s="105"/>
      <c r="G2072" s="105"/>
      <c r="H2072" s="105"/>
      <c r="I2072" s="105"/>
      <c r="J2072" s="105"/>
      <c r="K2072" s="105"/>
      <c r="L2072" s="105"/>
      <c r="M2072" s="105"/>
      <c r="N2072" s="105"/>
      <c r="O2072" s="105"/>
      <c r="P2072" s="105"/>
      <c r="Q2072" s="105"/>
      <c r="R2072" s="105"/>
      <c r="S2072" s="105"/>
      <c r="T2072" s="105"/>
      <c r="U2072" s="105"/>
      <c r="V2072" s="105"/>
      <c r="W2072" s="105"/>
      <c r="X2072" s="105"/>
      <c r="Y2072" s="105"/>
      <c r="Z2072" s="106"/>
      <c r="AA2072" s="107">
        <v>5760</v>
      </c>
      <c r="AB2072" s="108"/>
      <c r="AC2072" s="108"/>
      <c r="AD2072" s="108"/>
      <c r="AE2072" s="108"/>
      <c r="AF2072" s="108"/>
      <c r="AG2072" s="108"/>
      <c r="AH2072" s="108"/>
      <c r="AI2072" s="109"/>
      <c r="AJ2072" s="107">
        <v>2400</v>
      </c>
      <c r="AK2072" s="108"/>
      <c r="AL2072" s="108"/>
      <c r="AM2072" s="108"/>
      <c r="AN2072" s="108"/>
      <c r="AO2072" s="108"/>
      <c r="AP2072" s="108"/>
      <c r="AQ2072" s="108"/>
      <c r="AR2072" s="109"/>
      <c r="AS2072" s="110"/>
      <c r="AT2072" s="111"/>
      <c r="AU2072" s="111"/>
      <c r="AV2072" s="111"/>
      <c r="AW2072" s="111"/>
      <c r="AX2072" s="112"/>
      <c r="AY2072" s="37"/>
      <c r="AZ2072" s="37"/>
      <c r="BA2072" s="37"/>
      <c r="BB2072" s="37"/>
      <c r="BC2072" s="37"/>
      <c r="BD2072" s="37"/>
      <c r="BE2072" s="37"/>
      <c r="BF2072" s="37"/>
      <c r="BG2072" s="37"/>
      <c r="BH2072" s="37"/>
      <c r="BI2072" s="37"/>
      <c r="BJ2072" s="37"/>
      <c r="BK2072" s="37"/>
      <c r="BL2072" s="37"/>
      <c r="BM2072" s="37"/>
      <c r="BN2072" s="37"/>
      <c r="BO2072" s="37"/>
      <c r="BP2072" s="37"/>
      <c r="BQ2072" s="37"/>
      <c r="BR2072" s="37"/>
      <c r="BS2072" s="37"/>
      <c r="BT2072" s="37"/>
      <c r="BU2072" s="37"/>
      <c r="BV2072" s="37"/>
      <c r="BW2072" s="37"/>
      <c r="BX2072" s="37"/>
      <c r="BY2072" s="37"/>
      <c r="BZ2072" s="37"/>
      <c r="CA2072" s="37"/>
      <c r="CB2072" s="37"/>
      <c r="CC2072" s="37"/>
      <c r="CD2072" s="37"/>
      <c r="CE2072" s="37"/>
      <c r="CF2072" s="37"/>
      <c r="CG2072" s="37"/>
      <c r="CH2072" s="37"/>
      <c r="CI2072" s="37"/>
      <c r="CJ2072" s="37"/>
      <c r="CK2072" s="37"/>
      <c r="CL2072" s="37"/>
      <c r="CM2072" s="37"/>
      <c r="CN2072" s="37"/>
      <c r="CO2072" s="37"/>
      <c r="CP2072" s="37"/>
      <c r="CQ2072" s="37"/>
      <c r="CR2072" s="37"/>
      <c r="CS2072" s="37"/>
      <c r="CT2072" s="37"/>
      <c r="CU2072" s="37"/>
      <c r="CV2072" s="37"/>
      <c r="CW2072" s="37"/>
      <c r="CX2072" s="37"/>
      <c r="CY2072" s="37"/>
      <c r="CZ2072" s="37"/>
      <c r="DA2072" s="37"/>
      <c r="DB2072" s="37"/>
      <c r="DC2072" s="37"/>
      <c r="DD2072" s="37"/>
      <c r="DE2072" s="37"/>
      <c r="DF2072" s="37"/>
      <c r="DG2072" s="37"/>
      <c r="DH2072" s="37"/>
      <c r="DI2072" s="37"/>
      <c r="DJ2072" s="37"/>
      <c r="DK2072" s="37"/>
      <c r="DL2072" s="37"/>
      <c r="DM2072" s="37"/>
      <c r="DN2072" s="37"/>
      <c r="DO2072" s="37"/>
      <c r="DP2072" s="37"/>
      <c r="DQ2072" s="37"/>
      <c r="DR2072" s="37"/>
      <c r="DS2072" s="37"/>
      <c r="DT2072" s="37"/>
      <c r="DU2072" s="37"/>
      <c r="DV2072" s="37"/>
      <c r="DW2072" s="37"/>
      <c r="DX2072" s="37"/>
      <c r="DY2072" s="37"/>
      <c r="DZ2072" s="37"/>
      <c r="EA2072" s="37"/>
      <c r="EB2072" s="37"/>
      <c r="EC2072" s="37"/>
      <c r="ED2072" s="37"/>
      <c r="EE2072" s="37"/>
      <c r="EF2072" s="37"/>
      <c r="EG2072" s="37"/>
      <c r="EH2072" s="37"/>
      <c r="EI2072" s="37"/>
      <c r="EJ2072" s="37"/>
      <c r="EK2072" s="37"/>
      <c r="EL2072" s="37"/>
      <c r="EM2072" s="37"/>
      <c r="EN2072" s="37"/>
      <c r="EO2072" s="37"/>
      <c r="EP2072" s="37"/>
      <c r="EQ2072" s="37"/>
      <c r="ER2072" s="37"/>
      <c r="ES2072" s="37"/>
      <c r="ET2072" s="37"/>
      <c r="EU2072" s="37"/>
      <c r="EV2072" s="37"/>
      <c r="EW2072" s="37"/>
      <c r="EX2072" s="37"/>
      <c r="EY2072" s="37"/>
      <c r="EZ2072" s="37"/>
      <c r="FA2072" s="37"/>
      <c r="FB2072" s="37"/>
      <c r="FC2072" s="37"/>
      <c r="FD2072" s="37"/>
      <c r="FE2072" s="37"/>
      <c r="FF2072" s="37"/>
      <c r="FG2072" s="37"/>
      <c r="FH2072" s="37"/>
      <c r="FI2072" s="37"/>
      <c r="FJ2072" s="37"/>
      <c r="FK2072" s="37"/>
      <c r="FL2072" s="37"/>
      <c r="FM2072" s="37"/>
      <c r="FN2072" s="37"/>
      <c r="FO2072" s="37"/>
      <c r="FP2072" s="37"/>
      <c r="FQ2072" s="37"/>
      <c r="FR2072" s="37"/>
      <c r="FS2072" s="37"/>
      <c r="FT2072" s="37"/>
      <c r="FU2072" s="37"/>
      <c r="FV2072" s="37"/>
      <c r="FW2072" s="37"/>
      <c r="FX2072" s="37"/>
      <c r="FY2072" s="37"/>
      <c r="FZ2072" s="37"/>
      <c r="GA2072" s="37"/>
      <c r="GB2072" s="37"/>
      <c r="GC2072" s="37"/>
      <c r="GD2072" s="37"/>
      <c r="GE2072" s="37"/>
      <c r="GF2072" s="37"/>
      <c r="GG2072" s="37"/>
      <c r="GH2072" s="37"/>
      <c r="GI2072" s="37"/>
      <c r="GJ2072" s="37"/>
      <c r="GK2072" s="37"/>
      <c r="GL2072" s="37"/>
      <c r="GM2072" s="37"/>
      <c r="GN2072" s="37"/>
      <c r="GO2072" s="37"/>
      <c r="GP2072" s="37"/>
      <c r="GQ2072" s="37"/>
      <c r="GR2072" s="37"/>
      <c r="GS2072" s="37"/>
      <c r="GT2072" s="37"/>
      <c r="GU2072" s="37"/>
      <c r="GV2072" s="37"/>
      <c r="GW2072" s="37"/>
      <c r="GX2072" s="37"/>
      <c r="GY2072" s="37"/>
      <c r="GZ2072" s="37"/>
      <c r="HA2072" s="37"/>
      <c r="HB2072" s="37"/>
      <c r="HC2072" s="37"/>
      <c r="HD2072" s="37"/>
      <c r="HE2072" s="37"/>
      <c r="HF2072" s="37"/>
      <c r="HG2072" s="37"/>
      <c r="HH2072" s="37"/>
      <c r="HI2072" s="37"/>
      <c r="HJ2072" s="37"/>
      <c r="HK2072" s="37"/>
      <c r="HL2072" s="37"/>
      <c r="HM2072" s="37"/>
      <c r="HN2072" s="37"/>
      <c r="HO2072" s="37"/>
      <c r="HP2072" s="37"/>
      <c r="HQ2072" s="37"/>
      <c r="HR2072" s="37"/>
      <c r="HS2072" s="37"/>
      <c r="HT2072" s="37"/>
      <c r="HU2072" s="37"/>
      <c r="HV2072" s="37"/>
      <c r="HW2072" s="37"/>
      <c r="HX2072" s="37"/>
      <c r="HY2072" s="37"/>
      <c r="HZ2072" s="37"/>
      <c r="IA2072" s="37"/>
      <c r="IB2072" s="37"/>
      <c r="IC2072" s="37"/>
      <c r="ID2072" s="37"/>
      <c r="IE2072" s="37"/>
      <c r="IF2072" s="37"/>
      <c r="IG2072" s="37"/>
      <c r="IH2072" s="37"/>
      <c r="II2072" s="37"/>
      <c r="IJ2072" s="37"/>
      <c r="IK2072" s="37"/>
      <c r="IL2072" s="37"/>
      <c r="IM2072" s="37"/>
      <c r="IN2072" s="37"/>
      <c r="IO2072" s="37"/>
      <c r="IP2072" s="37"/>
      <c r="IQ2072" s="37"/>
    </row>
    <row r="2073" spans="1:251" s="51" customFormat="1" ht="18.75" customHeight="1">
      <c r="A2073" s="43"/>
      <c r="B2073" s="60"/>
      <c r="C2073" s="104" t="s">
        <v>642</v>
      </c>
      <c r="D2073" s="105"/>
      <c r="E2073" s="105"/>
      <c r="F2073" s="105"/>
      <c r="G2073" s="105"/>
      <c r="H2073" s="105"/>
      <c r="I2073" s="105"/>
      <c r="J2073" s="105"/>
      <c r="K2073" s="105"/>
      <c r="L2073" s="105"/>
      <c r="M2073" s="105"/>
      <c r="N2073" s="105"/>
      <c r="O2073" s="105"/>
      <c r="P2073" s="105"/>
      <c r="Q2073" s="105"/>
      <c r="R2073" s="105"/>
      <c r="S2073" s="105"/>
      <c r="T2073" s="105"/>
      <c r="U2073" s="105"/>
      <c r="V2073" s="105"/>
      <c r="W2073" s="105"/>
      <c r="X2073" s="105"/>
      <c r="Y2073" s="105"/>
      <c r="Z2073" s="106"/>
      <c r="AA2073" s="107">
        <v>6720</v>
      </c>
      <c r="AB2073" s="108"/>
      <c r="AC2073" s="108"/>
      <c r="AD2073" s="108"/>
      <c r="AE2073" s="108"/>
      <c r="AF2073" s="108"/>
      <c r="AG2073" s="108"/>
      <c r="AH2073" s="108"/>
      <c r="AI2073" s="109"/>
      <c r="AJ2073" s="107">
        <v>2240</v>
      </c>
      <c r="AK2073" s="108"/>
      <c r="AL2073" s="108"/>
      <c r="AM2073" s="108"/>
      <c r="AN2073" s="108"/>
      <c r="AO2073" s="108"/>
      <c r="AP2073" s="108"/>
      <c r="AQ2073" s="108"/>
      <c r="AR2073" s="109"/>
      <c r="AS2073" s="110"/>
      <c r="AT2073" s="111"/>
      <c r="AU2073" s="111"/>
      <c r="AV2073" s="111"/>
      <c r="AW2073" s="111"/>
      <c r="AX2073" s="112"/>
      <c r="AY2073" s="37"/>
      <c r="AZ2073" s="37"/>
      <c r="BA2073" s="37"/>
      <c r="BB2073" s="37"/>
      <c r="BC2073" s="37"/>
      <c r="BD2073" s="37"/>
      <c r="BE2073" s="37"/>
      <c r="BF2073" s="37"/>
      <c r="BG2073" s="37"/>
      <c r="BH2073" s="37"/>
      <c r="BI2073" s="37"/>
      <c r="BJ2073" s="37"/>
      <c r="BK2073" s="37"/>
      <c r="BL2073" s="37"/>
      <c r="BM2073" s="37"/>
      <c r="BN2073" s="37"/>
      <c r="BO2073" s="37"/>
      <c r="BP2073" s="37"/>
      <c r="BQ2073" s="37"/>
      <c r="BR2073" s="37"/>
      <c r="BS2073" s="37"/>
      <c r="BT2073" s="37"/>
      <c r="BU2073" s="37"/>
      <c r="BV2073" s="37"/>
      <c r="BW2073" s="37"/>
      <c r="BX2073" s="37"/>
      <c r="BY2073" s="37"/>
      <c r="BZ2073" s="37"/>
      <c r="CA2073" s="37"/>
      <c r="CB2073" s="37"/>
      <c r="CC2073" s="37"/>
      <c r="CD2073" s="37"/>
      <c r="CE2073" s="37"/>
      <c r="CF2073" s="37"/>
      <c r="CG2073" s="37"/>
      <c r="CH2073" s="37"/>
      <c r="CI2073" s="37"/>
      <c r="CJ2073" s="37"/>
      <c r="CK2073" s="37"/>
      <c r="CL2073" s="37"/>
      <c r="CM2073" s="37"/>
      <c r="CN2073" s="37"/>
      <c r="CO2073" s="37"/>
      <c r="CP2073" s="37"/>
      <c r="CQ2073" s="37"/>
      <c r="CR2073" s="37"/>
      <c r="CS2073" s="37"/>
      <c r="CT2073" s="37"/>
      <c r="CU2073" s="37"/>
      <c r="CV2073" s="37"/>
      <c r="CW2073" s="37"/>
      <c r="CX2073" s="37"/>
      <c r="CY2073" s="37"/>
      <c r="CZ2073" s="37"/>
      <c r="DA2073" s="37"/>
      <c r="DB2073" s="37"/>
      <c r="DC2073" s="37"/>
      <c r="DD2073" s="37"/>
      <c r="DE2073" s="37"/>
      <c r="DF2073" s="37"/>
      <c r="DG2073" s="37"/>
      <c r="DH2073" s="37"/>
      <c r="DI2073" s="37"/>
      <c r="DJ2073" s="37"/>
      <c r="DK2073" s="37"/>
      <c r="DL2073" s="37"/>
      <c r="DM2073" s="37"/>
      <c r="DN2073" s="37"/>
      <c r="DO2073" s="37"/>
      <c r="DP2073" s="37"/>
      <c r="DQ2073" s="37"/>
      <c r="DR2073" s="37"/>
      <c r="DS2073" s="37"/>
      <c r="DT2073" s="37"/>
      <c r="DU2073" s="37"/>
      <c r="DV2073" s="37"/>
      <c r="DW2073" s="37"/>
      <c r="DX2073" s="37"/>
      <c r="DY2073" s="37"/>
      <c r="DZ2073" s="37"/>
      <c r="EA2073" s="37"/>
      <c r="EB2073" s="37"/>
      <c r="EC2073" s="37"/>
      <c r="ED2073" s="37"/>
      <c r="EE2073" s="37"/>
      <c r="EF2073" s="37"/>
      <c r="EG2073" s="37"/>
      <c r="EH2073" s="37"/>
      <c r="EI2073" s="37"/>
      <c r="EJ2073" s="37"/>
      <c r="EK2073" s="37"/>
      <c r="EL2073" s="37"/>
      <c r="EM2073" s="37"/>
      <c r="EN2073" s="37"/>
      <c r="EO2073" s="37"/>
      <c r="EP2073" s="37"/>
      <c r="EQ2073" s="37"/>
      <c r="ER2073" s="37"/>
      <c r="ES2073" s="37"/>
      <c r="ET2073" s="37"/>
      <c r="EU2073" s="37"/>
      <c r="EV2073" s="37"/>
      <c r="EW2073" s="37"/>
      <c r="EX2073" s="37"/>
      <c r="EY2073" s="37"/>
      <c r="EZ2073" s="37"/>
      <c r="FA2073" s="37"/>
      <c r="FB2073" s="37"/>
      <c r="FC2073" s="37"/>
      <c r="FD2073" s="37"/>
      <c r="FE2073" s="37"/>
      <c r="FF2073" s="37"/>
      <c r="FG2073" s="37"/>
      <c r="FH2073" s="37"/>
      <c r="FI2073" s="37"/>
      <c r="FJ2073" s="37"/>
      <c r="FK2073" s="37"/>
      <c r="FL2073" s="37"/>
      <c r="FM2073" s="37"/>
      <c r="FN2073" s="37"/>
      <c r="FO2073" s="37"/>
      <c r="FP2073" s="37"/>
      <c r="FQ2073" s="37"/>
      <c r="FR2073" s="37"/>
      <c r="FS2073" s="37"/>
      <c r="FT2073" s="37"/>
      <c r="FU2073" s="37"/>
      <c r="FV2073" s="37"/>
      <c r="FW2073" s="37"/>
      <c r="FX2073" s="37"/>
      <c r="FY2073" s="37"/>
      <c r="FZ2073" s="37"/>
      <c r="GA2073" s="37"/>
      <c r="GB2073" s="37"/>
      <c r="GC2073" s="37"/>
      <c r="GD2073" s="37"/>
      <c r="GE2073" s="37"/>
      <c r="GF2073" s="37"/>
      <c r="GG2073" s="37"/>
      <c r="GH2073" s="37"/>
      <c r="GI2073" s="37"/>
      <c r="GJ2073" s="37"/>
      <c r="GK2073" s="37"/>
      <c r="GL2073" s="37"/>
      <c r="GM2073" s="37"/>
      <c r="GN2073" s="37"/>
      <c r="GO2073" s="37"/>
      <c r="GP2073" s="37"/>
      <c r="GQ2073" s="37"/>
      <c r="GR2073" s="37"/>
      <c r="GS2073" s="37"/>
      <c r="GT2073" s="37"/>
      <c r="GU2073" s="37"/>
      <c r="GV2073" s="37"/>
      <c r="GW2073" s="37"/>
      <c r="GX2073" s="37"/>
      <c r="GY2073" s="37"/>
      <c r="GZ2073" s="37"/>
      <c r="HA2073" s="37"/>
      <c r="HB2073" s="37"/>
      <c r="HC2073" s="37"/>
      <c r="HD2073" s="37"/>
      <c r="HE2073" s="37"/>
      <c r="HF2073" s="37"/>
      <c r="HG2073" s="37"/>
      <c r="HH2073" s="37"/>
      <c r="HI2073" s="37"/>
      <c r="HJ2073" s="37"/>
      <c r="HK2073" s="37"/>
      <c r="HL2073" s="37"/>
      <c r="HM2073" s="37"/>
      <c r="HN2073" s="37"/>
      <c r="HO2073" s="37"/>
      <c r="HP2073" s="37"/>
      <c r="HQ2073" s="37"/>
      <c r="HR2073" s="37"/>
      <c r="HS2073" s="37"/>
      <c r="HT2073" s="37"/>
      <c r="HU2073" s="37"/>
      <c r="HV2073" s="37"/>
      <c r="HW2073" s="37"/>
      <c r="HX2073" s="37"/>
      <c r="HY2073" s="37"/>
      <c r="HZ2073" s="37"/>
      <c r="IA2073" s="37"/>
      <c r="IB2073" s="37"/>
      <c r="IC2073" s="37"/>
      <c r="ID2073" s="37"/>
      <c r="IE2073" s="37"/>
      <c r="IF2073" s="37"/>
      <c r="IG2073" s="37"/>
      <c r="IH2073" s="37"/>
      <c r="II2073" s="37"/>
      <c r="IJ2073" s="37"/>
      <c r="IK2073" s="37"/>
      <c r="IL2073" s="37"/>
      <c r="IM2073" s="37"/>
      <c r="IN2073" s="37"/>
      <c r="IO2073" s="37"/>
      <c r="IP2073" s="37"/>
      <c r="IQ2073" s="37"/>
    </row>
    <row r="2074" spans="1:251" s="51" customFormat="1" ht="18.75" customHeight="1">
      <c r="A2074" s="43"/>
      <c r="B2074" s="60"/>
      <c r="C2074" s="104" t="s">
        <v>643</v>
      </c>
      <c r="D2074" s="105"/>
      <c r="E2074" s="105"/>
      <c r="F2074" s="105"/>
      <c r="G2074" s="105"/>
      <c r="H2074" s="105"/>
      <c r="I2074" s="105"/>
      <c r="J2074" s="105"/>
      <c r="K2074" s="105"/>
      <c r="L2074" s="105"/>
      <c r="M2074" s="105"/>
      <c r="N2074" s="105"/>
      <c r="O2074" s="105"/>
      <c r="P2074" s="105"/>
      <c r="Q2074" s="105"/>
      <c r="R2074" s="105"/>
      <c r="S2074" s="105"/>
      <c r="T2074" s="105"/>
      <c r="U2074" s="105"/>
      <c r="V2074" s="105"/>
      <c r="W2074" s="105"/>
      <c r="X2074" s="105"/>
      <c r="Y2074" s="105"/>
      <c r="Z2074" s="106"/>
      <c r="AA2074" s="107">
        <v>8</v>
      </c>
      <c r="AB2074" s="108"/>
      <c r="AC2074" s="108"/>
      <c r="AD2074" s="108"/>
      <c r="AE2074" s="108"/>
      <c r="AF2074" s="108"/>
      <c r="AG2074" s="108"/>
      <c r="AH2074" s="108"/>
      <c r="AI2074" s="109"/>
      <c r="AJ2074" s="107">
        <v>0</v>
      </c>
      <c r="AK2074" s="108"/>
      <c r="AL2074" s="108"/>
      <c r="AM2074" s="108"/>
      <c r="AN2074" s="108"/>
      <c r="AO2074" s="108"/>
      <c r="AP2074" s="108"/>
      <c r="AQ2074" s="108"/>
      <c r="AR2074" s="109"/>
      <c r="AS2074" s="110"/>
      <c r="AT2074" s="111"/>
      <c r="AU2074" s="111"/>
      <c r="AV2074" s="111"/>
      <c r="AW2074" s="111"/>
      <c r="AX2074" s="112"/>
      <c r="AY2074" s="37"/>
      <c r="AZ2074" s="37"/>
      <c r="BA2074" s="37"/>
      <c r="BB2074" s="37"/>
      <c r="BC2074" s="37"/>
      <c r="BD2074" s="37"/>
      <c r="BE2074" s="37"/>
      <c r="BF2074" s="37"/>
      <c r="BG2074" s="37"/>
      <c r="BH2074" s="37"/>
      <c r="BI2074" s="37"/>
      <c r="BJ2074" s="37"/>
      <c r="BK2074" s="37"/>
      <c r="BL2074" s="37"/>
      <c r="BM2074" s="37"/>
      <c r="BN2074" s="37"/>
      <c r="BO2074" s="37"/>
      <c r="BP2074" s="37"/>
      <c r="BQ2074" s="37"/>
      <c r="BR2074" s="37"/>
      <c r="BS2074" s="37"/>
      <c r="BT2074" s="37"/>
      <c r="BU2074" s="37"/>
      <c r="BV2074" s="37"/>
      <c r="BW2074" s="37"/>
      <c r="BX2074" s="37"/>
      <c r="BY2074" s="37"/>
      <c r="BZ2074" s="37"/>
      <c r="CA2074" s="37"/>
      <c r="CB2074" s="37"/>
      <c r="CC2074" s="37"/>
      <c r="CD2074" s="37"/>
      <c r="CE2074" s="37"/>
      <c r="CF2074" s="37"/>
      <c r="CG2074" s="37"/>
      <c r="CH2074" s="37"/>
      <c r="CI2074" s="37"/>
      <c r="CJ2074" s="37"/>
      <c r="CK2074" s="37"/>
      <c r="CL2074" s="37"/>
      <c r="CM2074" s="37"/>
      <c r="CN2074" s="37"/>
      <c r="CO2074" s="37"/>
      <c r="CP2074" s="37"/>
      <c r="CQ2074" s="37"/>
      <c r="CR2074" s="37"/>
      <c r="CS2074" s="37"/>
      <c r="CT2074" s="37"/>
      <c r="CU2074" s="37"/>
      <c r="CV2074" s="37"/>
      <c r="CW2074" s="37"/>
      <c r="CX2074" s="37"/>
      <c r="CY2074" s="37"/>
      <c r="CZ2074" s="37"/>
      <c r="DA2074" s="37"/>
      <c r="DB2074" s="37"/>
      <c r="DC2074" s="37"/>
      <c r="DD2074" s="37"/>
      <c r="DE2074" s="37"/>
      <c r="DF2074" s="37"/>
      <c r="DG2074" s="37"/>
      <c r="DH2074" s="37"/>
      <c r="DI2074" s="37"/>
      <c r="DJ2074" s="37"/>
      <c r="DK2074" s="37"/>
      <c r="DL2074" s="37"/>
      <c r="DM2074" s="37"/>
      <c r="DN2074" s="37"/>
      <c r="DO2074" s="37"/>
      <c r="DP2074" s="37"/>
      <c r="DQ2074" s="37"/>
      <c r="DR2074" s="37"/>
      <c r="DS2074" s="37"/>
      <c r="DT2074" s="37"/>
      <c r="DU2074" s="37"/>
      <c r="DV2074" s="37"/>
      <c r="DW2074" s="37"/>
      <c r="DX2074" s="37"/>
      <c r="DY2074" s="37"/>
      <c r="DZ2074" s="37"/>
      <c r="EA2074" s="37"/>
      <c r="EB2074" s="37"/>
      <c r="EC2074" s="37"/>
      <c r="ED2074" s="37"/>
      <c r="EE2074" s="37"/>
      <c r="EF2074" s="37"/>
      <c r="EG2074" s="37"/>
      <c r="EH2074" s="37"/>
      <c r="EI2074" s="37"/>
      <c r="EJ2074" s="37"/>
      <c r="EK2074" s="37"/>
      <c r="EL2074" s="37"/>
      <c r="EM2074" s="37"/>
      <c r="EN2074" s="37"/>
      <c r="EO2074" s="37"/>
      <c r="EP2074" s="37"/>
      <c r="EQ2074" s="37"/>
      <c r="ER2074" s="37"/>
      <c r="ES2074" s="37"/>
      <c r="ET2074" s="37"/>
      <c r="EU2074" s="37"/>
      <c r="EV2074" s="37"/>
      <c r="EW2074" s="37"/>
      <c r="EX2074" s="37"/>
      <c r="EY2074" s="37"/>
      <c r="EZ2074" s="37"/>
      <c r="FA2074" s="37"/>
      <c r="FB2074" s="37"/>
      <c r="FC2074" s="37"/>
      <c r="FD2074" s="37"/>
      <c r="FE2074" s="37"/>
      <c r="FF2074" s="37"/>
      <c r="FG2074" s="37"/>
      <c r="FH2074" s="37"/>
      <c r="FI2074" s="37"/>
      <c r="FJ2074" s="37"/>
      <c r="FK2074" s="37"/>
      <c r="FL2074" s="37"/>
      <c r="FM2074" s="37"/>
      <c r="FN2074" s="37"/>
      <c r="FO2074" s="37"/>
      <c r="FP2074" s="37"/>
      <c r="FQ2074" s="37"/>
      <c r="FR2074" s="37"/>
      <c r="FS2074" s="37"/>
      <c r="FT2074" s="37"/>
      <c r="FU2074" s="37"/>
      <c r="FV2074" s="37"/>
      <c r="FW2074" s="37"/>
      <c r="FX2074" s="37"/>
      <c r="FY2074" s="37"/>
      <c r="FZ2074" s="37"/>
      <c r="GA2074" s="37"/>
      <c r="GB2074" s="37"/>
      <c r="GC2074" s="37"/>
      <c r="GD2074" s="37"/>
      <c r="GE2074" s="37"/>
      <c r="GF2074" s="37"/>
      <c r="GG2074" s="37"/>
      <c r="GH2074" s="37"/>
      <c r="GI2074" s="37"/>
      <c r="GJ2074" s="37"/>
      <c r="GK2074" s="37"/>
      <c r="GL2074" s="37"/>
      <c r="GM2074" s="37"/>
      <c r="GN2074" s="37"/>
      <c r="GO2074" s="37"/>
      <c r="GP2074" s="37"/>
      <c r="GQ2074" s="37"/>
      <c r="GR2074" s="37"/>
      <c r="GS2074" s="37"/>
      <c r="GT2074" s="37"/>
      <c r="GU2074" s="37"/>
      <c r="GV2074" s="37"/>
      <c r="GW2074" s="37"/>
      <c r="GX2074" s="37"/>
      <c r="GY2074" s="37"/>
      <c r="GZ2074" s="37"/>
      <c r="HA2074" s="37"/>
      <c r="HB2074" s="37"/>
      <c r="HC2074" s="37"/>
      <c r="HD2074" s="37"/>
      <c r="HE2074" s="37"/>
      <c r="HF2074" s="37"/>
      <c r="HG2074" s="37"/>
      <c r="HH2074" s="37"/>
      <c r="HI2074" s="37"/>
      <c r="HJ2074" s="37"/>
      <c r="HK2074" s="37"/>
      <c r="HL2074" s="37"/>
      <c r="HM2074" s="37"/>
      <c r="HN2074" s="37"/>
      <c r="HO2074" s="37"/>
      <c r="HP2074" s="37"/>
      <c r="HQ2074" s="37"/>
      <c r="HR2074" s="37"/>
      <c r="HS2074" s="37"/>
      <c r="HT2074" s="37"/>
      <c r="HU2074" s="37"/>
      <c r="HV2074" s="37"/>
      <c r="HW2074" s="37"/>
      <c r="HX2074" s="37"/>
      <c r="HY2074" s="37"/>
      <c r="HZ2074" s="37"/>
      <c r="IA2074" s="37"/>
      <c r="IB2074" s="37"/>
      <c r="IC2074" s="37"/>
      <c r="ID2074" s="37"/>
      <c r="IE2074" s="37"/>
      <c r="IF2074" s="37"/>
      <c r="IG2074" s="37"/>
      <c r="IH2074" s="37"/>
      <c r="II2074" s="37"/>
      <c r="IJ2074" s="37"/>
      <c r="IK2074" s="37"/>
      <c r="IL2074" s="37"/>
      <c r="IM2074" s="37"/>
      <c r="IN2074" s="37"/>
      <c r="IO2074" s="37"/>
      <c r="IP2074" s="37"/>
      <c r="IQ2074" s="37"/>
    </row>
    <row r="2075" spans="1:251" s="51" customFormat="1" ht="18.75" customHeight="1" thickBot="1">
      <c r="A2075" s="52"/>
      <c r="B2075" s="113" t="s">
        <v>253</v>
      </c>
      <c r="C2075" s="114"/>
      <c r="D2075" s="114"/>
      <c r="E2075" s="114"/>
      <c r="F2075" s="114"/>
      <c r="G2075" s="114"/>
      <c r="H2075" s="114"/>
      <c r="I2075" s="114"/>
      <c r="J2075" s="114"/>
      <c r="K2075" s="114"/>
      <c r="L2075" s="114"/>
      <c r="M2075" s="114"/>
      <c r="N2075" s="114"/>
      <c r="O2075" s="114"/>
      <c r="P2075" s="114"/>
      <c r="Q2075" s="114"/>
      <c r="R2075" s="114"/>
      <c r="S2075" s="114"/>
      <c r="T2075" s="114"/>
      <c r="U2075" s="114"/>
      <c r="V2075" s="114"/>
      <c r="W2075" s="114"/>
      <c r="X2075" s="114"/>
      <c r="Y2075" s="114"/>
      <c r="Z2075" s="115"/>
      <c r="AA2075" s="116">
        <f>SUM($AA$2072:$AA$2074)</f>
        <v>12488</v>
      </c>
      <c r="AB2075" s="117"/>
      <c r="AC2075" s="117"/>
      <c r="AD2075" s="117"/>
      <c r="AE2075" s="117"/>
      <c r="AF2075" s="117"/>
      <c r="AG2075" s="117"/>
      <c r="AH2075" s="117"/>
      <c r="AI2075" s="118"/>
      <c r="AJ2075" s="116">
        <f>SUM($AJ$2072:$AJ$2074)</f>
        <v>4640</v>
      </c>
      <c r="AK2075" s="117"/>
      <c r="AL2075" s="117"/>
      <c r="AM2075" s="117"/>
      <c r="AN2075" s="117"/>
      <c r="AO2075" s="117"/>
      <c r="AP2075" s="117"/>
      <c r="AQ2075" s="117"/>
      <c r="AR2075" s="118"/>
      <c r="AS2075" s="119"/>
      <c r="AT2075" s="120"/>
      <c r="AU2075" s="120"/>
      <c r="AV2075" s="120"/>
      <c r="AW2075" s="120"/>
      <c r="AX2075" s="121"/>
      <c r="AY2075" s="37"/>
      <c r="AZ2075" s="37"/>
      <c r="BA2075" s="37"/>
      <c r="BB2075" s="37"/>
      <c r="BC2075" s="37"/>
      <c r="BD2075" s="37"/>
      <c r="BE2075" s="37"/>
      <c r="BF2075" s="37"/>
      <c r="BG2075" s="37"/>
      <c r="BH2075" s="37"/>
      <c r="BI2075" s="37"/>
      <c r="BJ2075" s="37"/>
      <c r="BK2075" s="37"/>
      <c r="BL2075" s="37"/>
      <c r="BM2075" s="37"/>
      <c r="BN2075" s="37"/>
      <c r="BO2075" s="37"/>
      <c r="BP2075" s="37"/>
      <c r="BQ2075" s="37"/>
      <c r="BR2075" s="37"/>
      <c r="BS2075" s="37"/>
      <c r="BT2075" s="37"/>
      <c r="BU2075" s="37"/>
      <c r="BV2075" s="37"/>
      <c r="BW2075" s="37"/>
      <c r="BX2075" s="37"/>
      <c r="BY2075" s="37"/>
      <c r="BZ2075" s="37"/>
      <c r="CA2075" s="37"/>
      <c r="CB2075" s="37"/>
      <c r="CC2075" s="37"/>
      <c r="CD2075" s="37"/>
      <c r="CE2075" s="37"/>
      <c r="CF2075" s="37"/>
      <c r="CG2075" s="37"/>
      <c r="CH2075" s="37"/>
      <c r="CI2075" s="37"/>
      <c r="CJ2075" s="37"/>
      <c r="CK2075" s="37"/>
      <c r="CL2075" s="37"/>
      <c r="CM2075" s="37"/>
      <c r="CN2075" s="37"/>
      <c r="CO2075" s="37"/>
      <c r="CP2075" s="37"/>
      <c r="CQ2075" s="37"/>
      <c r="CR2075" s="37"/>
      <c r="CS2075" s="37"/>
      <c r="CT2075" s="37"/>
      <c r="CU2075" s="37"/>
      <c r="CV2075" s="37"/>
      <c r="CW2075" s="37"/>
      <c r="CX2075" s="37"/>
      <c r="CY2075" s="37"/>
      <c r="CZ2075" s="37"/>
      <c r="DA2075" s="37"/>
      <c r="DB2075" s="37"/>
      <c r="DC2075" s="37"/>
      <c r="DD2075" s="37"/>
      <c r="DE2075" s="37"/>
      <c r="DF2075" s="37"/>
      <c r="DG2075" s="37"/>
      <c r="DH2075" s="37"/>
      <c r="DI2075" s="37"/>
      <c r="DJ2075" s="37"/>
      <c r="DK2075" s="37"/>
      <c r="DL2075" s="37"/>
      <c r="DM2075" s="37"/>
      <c r="DN2075" s="37"/>
      <c r="DO2075" s="37"/>
      <c r="DP2075" s="37"/>
      <c r="DQ2075" s="37"/>
      <c r="DR2075" s="37"/>
      <c r="DS2075" s="37"/>
      <c r="DT2075" s="37"/>
      <c r="DU2075" s="37"/>
      <c r="DV2075" s="37"/>
      <c r="DW2075" s="37"/>
      <c r="DX2075" s="37"/>
      <c r="DY2075" s="37"/>
      <c r="DZ2075" s="37"/>
      <c r="EA2075" s="37"/>
      <c r="EB2075" s="37"/>
      <c r="EC2075" s="37"/>
      <c r="ED2075" s="37"/>
      <c r="EE2075" s="37"/>
      <c r="EF2075" s="37"/>
      <c r="EG2075" s="37"/>
      <c r="EH2075" s="37"/>
      <c r="EI2075" s="37"/>
      <c r="EJ2075" s="37"/>
      <c r="EK2075" s="37"/>
      <c r="EL2075" s="37"/>
      <c r="EM2075" s="37"/>
      <c r="EN2075" s="37"/>
      <c r="EO2075" s="37"/>
      <c r="EP2075" s="37"/>
      <c r="EQ2075" s="37"/>
      <c r="ER2075" s="37"/>
      <c r="ES2075" s="37"/>
      <c r="ET2075" s="37"/>
      <c r="EU2075" s="37"/>
      <c r="EV2075" s="37"/>
      <c r="EW2075" s="37"/>
      <c r="EX2075" s="37"/>
      <c r="EY2075" s="37"/>
      <c r="EZ2075" s="37"/>
      <c r="FA2075" s="37"/>
      <c r="FB2075" s="37"/>
      <c r="FC2075" s="37"/>
      <c r="FD2075" s="37"/>
      <c r="FE2075" s="37"/>
      <c r="FF2075" s="37"/>
      <c r="FG2075" s="37"/>
      <c r="FH2075" s="37"/>
      <c r="FI2075" s="37"/>
      <c r="FJ2075" s="37"/>
      <c r="FK2075" s="37"/>
      <c r="FL2075" s="37"/>
      <c r="FM2075" s="37"/>
      <c r="FN2075" s="37"/>
      <c r="FO2075" s="37"/>
      <c r="FP2075" s="37"/>
      <c r="FQ2075" s="37"/>
      <c r="FR2075" s="37"/>
      <c r="FS2075" s="37"/>
      <c r="FT2075" s="37"/>
      <c r="FU2075" s="37"/>
      <c r="FV2075" s="37"/>
      <c r="FW2075" s="37"/>
      <c r="FX2075" s="37"/>
      <c r="FY2075" s="37"/>
      <c r="FZ2075" s="37"/>
      <c r="GA2075" s="37"/>
      <c r="GB2075" s="37"/>
      <c r="GC2075" s="37"/>
      <c r="GD2075" s="37"/>
      <c r="GE2075" s="37"/>
      <c r="GF2075" s="37"/>
      <c r="GG2075" s="37"/>
      <c r="GH2075" s="37"/>
      <c r="GI2075" s="37"/>
      <c r="GJ2075" s="37"/>
      <c r="GK2075" s="37"/>
      <c r="GL2075" s="37"/>
      <c r="GM2075" s="37"/>
      <c r="GN2075" s="37"/>
      <c r="GO2075" s="37"/>
      <c r="GP2075" s="37"/>
      <c r="GQ2075" s="37"/>
      <c r="GR2075" s="37"/>
      <c r="GS2075" s="37"/>
      <c r="GT2075" s="37"/>
      <c r="GU2075" s="37"/>
      <c r="GV2075" s="37"/>
      <c r="GW2075" s="37"/>
      <c r="GX2075" s="37"/>
      <c r="GY2075" s="37"/>
      <c r="GZ2075" s="37"/>
      <c r="HA2075" s="37"/>
      <c r="HB2075" s="37"/>
      <c r="HC2075" s="37"/>
      <c r="HD2075" s="37"/>
      <c r="HE2075" s="37"/>
      <c r="HF2075" s="37"/>
      <c r="HG2075" s="37"/>
      <c r="HH2075" s="37"/>
      <c r="HI2075" s="37"/>
      <c r="HJ2075" s="37"/>
      <c r="HK2075" s="37"/>
      <c r="HL2075" s="37"/>
      <c r="HM2075" s="37"/>
      <c r="HN2075" s="37"/>
      <c r="HO2075" s="37"/>
      <c r="HP2075" s="37"/>
      <c r="HQ2075" s="37"/>
      <c r="HR2075" s="37"/>
      <c r="HS2075" s="37"/>
      <c r="HT2075" s="37"/>
      <c r="HU2075" s="37"/>
      <c r="HV2075" s="37"/>
      <c r="HW2075" s="37"/>
      <c r="HX2075" s="37"/>
      <c r="HY2075" s="37"/>
      <c r="HZ2075" s="37"/>
      <c r="IA2075" s="37"/>
      <c r="IB2075" s="37"/>
      <c r="IC2075" s="37"/>
      <c r="ID2075" s="37"/>
      <c r="IE2075" s="37"/>
      <c r="IF2075" s="37"/>
      <c r="IG2075" s="37"/>
      <c r="IH2075" s="37"/>
      <c r="II2075" s="37"/>
      <c r="IJ2075" s="37"/>
      <c r="IK2075" s="37"/>
      <c r="IL2075" s="37"/>
      <c r="IM2075" s="37"/>
      <c r="IN2075" s="37"/>
      <c r="IO2075" s="37"/>
      <c r="IP2075" s="37"/>
      <c r="IQ2075" s="37"/>
    </row>
    <row r="2077" spans="1:251" ht="18.75">
      <c r="A2077" s="36" t="s">
        <v>241</v>
      </c>
      <c r="AW2077" s="38"/>
      <c r="AX2077" s="39"/>
      <c r="AY2077" s="38"/>
    </row>
    <row r="2079" spans="1:251" ht="18.75">
      <c r="B2079" s="122" t="s">
        <v>0</v>
      </c>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row>
    <row r="2080" spans="1:251">
      <c r="Z2080" s="40"/>
      <c r="AD2080" s="40"/>
      <c r="AE2080" s="40"/>
      <c r="AF2080" s="40"/>
      <c r="AG2080" s="40"/>
      <c r="AH2080" s="40"/>
      <c r="AI2080" s="40"/>
      <c r="AO2080" s="40"/>
    </row>
    <row r="2081" spans="1:113" ht="13.5" thickBot="1">
      <c r="Z2081" s="40"/>
      <c r="AD2081" s="40"/>
      <c r="AE2081" s="40"/>
      <c r="AF2081" s="40"/>
      <c r="AG2081" s="40"/>
      <c r="AH2081" s="40"/>
      <c r="AI2081" s="40"/>
      <c r="AO2081" s="40"/>
      <c r="DI2081" s="41"/>
    </row>
    <row r="2082" spans="1:113" ht="24.75" customHeight="1" thickBot="1">
      <c r="B2082" s="124" t="s">
        <v>242</v>
      </c>
      <c r="C2082" s="125"/>
      <c r="D2082" s="125"/>
      <c r="E2082" s="125"/>
      <c r="F2082" s="125"/>
      <c r="G2082" s="125"/>
      <c r="H2082" s="126" t="s">
        <v>329</v>
      </c>
      <c r="I2082" s="127"/>
      <c r="J2082" s="127"/>
      <c r="K2082" s="127"/>
      <c r="L2082" s="127"/>
      <c r="M2082" s="127"/>
      <c r="N2082" s="127"/>
      <c r="O2082" s="127"/>
      <c r="P2082" s="127"/>
      <c r="Q2082" s="127"/>
      <c r="R2082" s="127"/>
      <c r="S2082" s="127"/>
      <c r="T2082" s="127"/>
      <c r="U2082" s="127"/>
      <c r="V2082" s="127"/>
      <c r="W2082" s="127"/>
      <c r="X2082" s="127"/>
      <c r="Y2082" s="127"/>
      <c r="Z2082" s="127"/>
      <c r="AA2082" s="127"/>
      <c r="AB2082" s="127"/>
      <c r="AC2082" s="127"/>
      <c r="AD2082" s="127"/>
      <c r="AE2082" s="127"/>
      <c r="AF2082" s="127"/>
      <c r="AG2082" s="127"/>
      <c r="AH2082" s="127"/>
      <c r="AI2082" s="127"/>
      <c r="AJ2082" s="127"/>
      <c r="AK2082" s="127"/>
      <c r="AL2082" s="127"/>
      <c r="AM2082" s="127"/>
      <c r="AN2082" s="127"/>
      <c r="AO2082" s="127"/>
      <c r="AP2082" s="127"/>
      <c r="AQ2082" s="127"/>
      <c r="AR2082" s="127"/>
      <c r="AS2082" s="127"/>
      <c r="AT2082" s="127"/>
      <c r="AU2082" s="127"/>
      <c r="AV2082" s="127"/>
      <c r="AW2082" s="127"/>
      <c r="AX2082" s="128"/>
      <c r="DI2082" s="41"/>
    </row>
    <row r="2083" spans="1:113" ht="14.25">
      <c r="B2083" s="42"/>
      <c r="C2083" s="42"/>
      <c r="D2083" s="42"/>
      <c r="E2083" s="42"/>
      <c r="F2083" s="42"/>
      <c r="G2083" s="42"/>
      <c r="H2083" s="43"/>
      <c r="I2083" s="43"/>
      <c r="J2083" s="43"/>
      <c r="K2083" s="43"/>
      <c r="L2083" s="44"/>
      <c r="M2083" s="44"/>
      <c r="N2083" s="44"/>
      <c r="O2083" s="44"/>
      <c r="P2083" s="43"/>
      <c r="Q2083" s="43"/>
      <c r="R2083" s="43"/>
      <c r="S2083" s="43"/>
      <c r="T2083" s="43"/>
      <c r="U2083" s="43"/>
      <c r="V2083" s="45"/>
      <c r="W2083" s="45"/>
      <c r="X2083" s="45"/>
      <c r="Y2083" s="45"/>
      <c r="Z2083" s="45"/>
      <c r="AA2083" s="45"/>
      <c r="AB2083" s="45"/>
      <c r="AC2083" s="45"/>
      <c r="AD2083" s="45"/>
      <c r="AE2083" s="45"/>
      <c r="AF2083" s="45"/>
      <c r="AG2083" s="45"/>
      <c r="AH2083" s="45"/>
      <c r="AI2083" s="45"/>
      <c r="AJ2083" s="45"/>
      <c r="AK2083" s="45"/>
      <c r="AL2083" s="45"/>
      <c r="AM2083" s="45"/>
      <c r="AN2083" s="45"/>
      <c r="AO2083" s="45"/>
      <c r="AP2083" s="45"/>
      <c r="AQ2083" s="45"/>
      <c r="AR2083" s="45"/>
      <c r="AS2083" s="45"/>
      <c r="AT2083" s="45"/>
      <c r="AU2083" s="45"/>
      <c r="AV2083" s="45"/>
      <c r="AW2083" s="45"/>
      <c r="AX2083" s="45"/>
      <c r="DI2083" s="41"/>
    </row>
    <row r="2084" spans="1:113" ht="15" thickBot="1">
      <c r="A2084" s="46"/>
      <c r="B2084" s="45" t="s">
        <v>244</v>
      </c>
      <c r="C2084" s="43"/>
      <c r="D2084" s="43"/>
      <c r="E2084" s="43"/>
      <c r="F2084" s="43"/>
      <c r="G2084" s="43"/>
      <c r="H2084" s="43"/>
      <c r="I2084" s="43"/>
      <c r="J2084" s="43"/>
      <c r="K2084" s="43"/>
      <c r="L2084" s="44"/>
      <c r="M2084" s="44"/>
      <c r="N2084" s="44"/>
      <c r="O2084" s="44"/>
      <c r="P2084" s="43"/>
      <c r="Q2084" s="43"/>
      <c r="R2084" s="43"/>
      <c r="S2084" s="43"/>
      <c r="T2084" s="43"/>
      <c r="U2084" s="43"/>
      <c r="V2084" s="45"/>
      <c r="W2084" s="45"/>
      <c r="X2084" s="45"/>
      <c r="Y2084" s="45"/>
      <c r="Z2084" s="45"/>
      <c r="AA2084" s="45"/>
      <c r="AB2084" s="45"/>
      <c r="AC2084" s="45"/>
      <c r="AD2084" s="45"/>
      <c r="AE2084" s="45"/>
      <c r="AF2084" s="45"/>
      <c r="AG2084" s="45"/>
      <c r="AH2084" s="45"/>
      <c r="AI2084" s="45"/>
      <c r="AJ2084" s="45"/>
      <c r="AK2084" s="45"/>
      <c r="AL2084" s="45"/>
      <c r="AM2084" s="45"/>
      <c r="AN2084" s="45"/>
      <c r="AO2084" s="45"/>
      <c r="AP2084" s="45"/>
      <c r="AQ2084" s="45"/>
      <c r="AR2084" s="45"/>
      <c r="AS2084" s="45"/>
      <c r="AT2084" s="45"/>
      <c r="AU2084" s="45"/>
      <c r="AV2084" s="45"/>
      <c r="AW2084" s="45"/>
      <c r="AX2084" s="45"/>
      <c r="DI2084" s="41"/>
    </row>
    <row r="2085" spans="1:113" ht="14.25">
      <c r="A2085" s="43"/>
      <c r="B2085" s="47"/>
      <c r="C2085" s="42"/>
      <c r="D2085" s="42"/>
      <c r="E2085" s="42"/>
      <c r="F2085" s="42"/>
      <c r="G2085" s="42"/>
      <c r="H2085" s="42"/>
      <c r="I2085" s="42"/>
      <c r="J2085" s="42"/>
      <c r="K2085" s="42"/>
      <c r="L2085" s="48"/>
      <c r="M2085" s="48"/>
      <c r="N2085" s="48"/>
      <c r="O2085" s="48"/>
      <c r="P2085" s="42"/>
      <c r="Q2085" s="42"/>
      <c r="R2085" s="42"/>
      <c r="S2085" s="42"/>
      <c r="T2085" s="42"/>
      <c r="U2085" s="42"/>
      <c r="V2085" s="49"/>
      <c r="W2085" s="49"/>
      <c r="X2085" s="49"/>
      <c r="Y2085" s="49"/>
      <c r="Z2085" s="49"/>
      <c r="AA2085" s="49"/>
      <c r="AB2085" s="49"/>
      <c r="AC2085" s="49"/>
      <c r="AD2085" s="49"/>
      <c r="AE2085" s="49"/>
      <c r="AF2085" s="49"/>
      <c r="AG2085" s="49"/>
      <c r="AH2085" s="49"/>
      <c r="AI2085" s="49"/>
      <c r="AJ2085" s="49"/>
      <c r="AK2085" s="49"/>
      <c r="AL2085" s="49"/>
      <c r="AM2085" s="49"/>
      <c r="AN2085" s="49"/>
      <c r="AO2085" s="49"/>
      <c r="AP2085" s="49"/>
      <c r="AQ2085" s="49"/>
      <c r="AR2085" s="49"/>
      <c r="AS2085" s="49"/>
      <c r="AT2085" s="49"/>
      <c r="AU2085" s="49"/>
      <c r="AV2085" s="49"/>
      <c r="AW2085" s="49"/>
      <c r="AX2085" s="50"/>
    </row>
    <row r="2086" spans="1:113" ht="12" customHeight="1">
      <c r="A2086" s="43"/>
      <c r="B2086" s="129" t="s">
        <v>644</v>
      </c>
      <c r="C2086" s="130"/>
      <c r="D2086" s="130"/>
      <c r="E2086" s="130"/>
      <c r="F2086" s="130"/>
      <c r="G2086" s="130"/>
      <c r="H2086" s="130"/>
      <c r="I2086" s="130"/>
      <c r="J2086" s="130"/>
      <c r="K2086" s="130"/>
      <c r="L2086" s="130"/>
      <c r="M2086" s="130"/>
      <c r="N2086" s="130"/>
      <c r="O2086" s="130"/>
      <c r="P2086" s="130"/>
      <c r="Q2086" s="130"/>
      <c r="R2086" s="130"/>
      <c r="S2086" s="130"/>
      <c r="T2086" s="130"/>
      <c r="U2086" s="130"/>
      <c r="V2086" s="130"/>
      <c r="W2086" s="130"/>
      <c r="X2086" s="130"/>
      <c r="Y2086" s="130"/>
      <c r="Z2086" s="130"/>
      <c r="AA2086" s="130"/>
      <c r="AB2086" s="130"/>
      <c r="AC2086" s="130"/>
      <c r="AD2086" s="130"/>
      <c r="AE2086" s="130"/>
      <c r="AF2086" s="130"/>
      <c r="AG2086" s="130"/>
      <c r="AH2086" s="130"/>
      <c r="AI2086" s="130"/>
      <c r="AJ2086" s="130"/>
      <c r="AK2086" s="130"/>
      <c r="AL2086" s="130"/>
      <c r="AM2086" s="130"/>
      <c r="AN2086" s="130"/>
      <c r="AO2086" s="130"/>
      <c r="AP2086" s="130"/>
      <c r="AQ2086" s="130"/>
      <c r="AR2086" s="130"/>
      <c r="AS2086" s="130"/>
      <c r="AT2086" s="130"/>
      <c r="AU2086" s="130"/>
      <c r="AV2086" s="130"/>
      <c r="AW2086" s="130"/>
      <c r="AX2086" s="131"/>
    </row>
    <row r="2087" spans="1:113" ht="12" customHeight="1">
      <c r="A2087" s="43"/>
      <c r="B2087" s="129"/>
      <c r="C2087" s="130"/>
      <c r="D2087" s="130"/>
      <c r="E2087" s="130"/>
      <c r="F2087" s="130"/>
      <c r="G2087" s="130"/>
      <c r="H2087" s="130"/>
      <c r="I2087" s="130"/>
      <c r="J2087" s="130"/>
      <c r="K2087" s="130"/>
      <c r="L2087" s="130"/>
      <c r="M2087" s="130"/>
      <c r="N2087" s="130"/>
      <c r="O2087" s="130"/>
      <c r="P2087" s="130"/>
      <c r="Q2087" s="130"/>
      <c r="R2087" s="130"/>
      <c r="S2087" s="130"/>
      <c r="T2087" s="130"/>
      <c r="U2087" s="130"/>
      <c r="V2087" s="130"/>
      <c r="W2087" s="130"/>
      <c r="X2087" s="130"/>
      <c r="Y2087" s="130"/>
      <c r="Z2087" s="130"/>
      <c r="AA2087" s="130"/>
      <c r="AB2087" s="130"/>
      <c r="AC2087" s="130"/>
      <c r="AD2087" s="130"/>
      <c r="AE2087" s="130"/>
      <c r="AF2087" s="130"/>
      <c r="AG2087" s="130"/>
      <c r="AH2087" s="130"/>
      <c r="AI2087" s="130"/>
      <c r="AJ2087" s="130"/>
      <c r="AK2087" s="130"/>
      <c r="AL2087" s="130"/>
      <c r="AM2087" s="130"/>
      <c r="AN2087" s="130"/>
      <c r="AO2087" s="130"/>
      <c r="AP2087" s="130"/>
      <c r="AQ2087" s="130"/>
      <c r="AR2087" s="130"/>
      <c r="AS2087" s="130"/>
      <c r="AT2087" s="130"/>
      <c r="AU2087" s="130"/>
      <c r="AV2087" s="130"/>
      <c r="AW2087" s="130"/>
      <c r="AX2087" s="131"/>
    </row>
    <row r="2088" spans="1:113" ht="12" customHeight="1">
      <c r="A2088" s="43"/>
      <c r="B2088" s="129"/>
      <c r="C2088" s="130"/>
      <c r="D2088" s="130"/>
      <c r="E2088" s="130"/>
      <c r="F2088" s="130"/>
      <c r="G2088" s="130"/>
      <c r="H2088" s="130"/>
      <c r="I2088" s="130"/>
      <c r="J2088" s="130"/>
      <c r="K2088" s="130"/>
      <c r="L2088" s="130"/>
      <c r="M2088" s="130"/>
      <c r="N2088" s="130"/>
      <c r="O2088" s="130"/>
      <c r="P2088" s="130"/>
      <c r="Q2088" s="130"/>
      <c r="R2088" s="130"/>
      <c r="S2088" s="130"/>
      <c r="T2088" s="130"/>
      <c r="U2088" s="130"/>
      <c r="V2088" s="130"/>
      <c r="W2088" s="130"/>
      <c r="X2088" s="130"/>
      <c r="Y2088" s="130"/>
      <c r="Z2088" s="130"/>
      <c r="AA2088" s="130"/>
      <c r="AB2088" s="130"/>
      <c r="AC2088" s="130"/>
      <c r="AD2088" s="130"/>
      <c r="AE2088" s="130"/>
      <c r="AF2088" s="130"/>
      <c r="AG2088" s="130"/>
      <c r="AH2088" s="130"/>
      <c r="AI2088" s="130"/>
      <c r="AJ2088" s="130"/>
      <c r="AK2088" s="130"/>
      <c r="AL2088" s="130"/>
      <c r="AM2088" s="130"/>
      <c r="AN2088" s="130"/>
      <c r="AO2088" s="130"/>
      <c r="AP2088" s="130"/>
      <c r="AQ2088" s="130"/>
      <c r="AR2088" s="130"/>
      <c r="AS2088" s="130"/>
      <c r="AT2088" s="130"/>
      <c r="AU2088" s="130"/>
      <c r="AV2088" s="130"/>
      <c r="AW2088" s="130"/>
      <c r="AX2088" s="131"/>
      <c r="BC2088" s="51"/>
    </row>
    <row r="2089" spans="1:113" ht="12" customHeight="1">
      <c r="A2089" s="43"/>
      <c r="B2089" s="129"/>
      <c r="C2089" s="130"/>
      <c r="D2089" s="130"/>
      <c r="E2089" s="130"/>
      <c r="F2089" s="130"/>
      <c r="G2089" s="130"/>
      <c r="H2089" s="130"/>
      <c r="I2089" s="130"/>
      <c r="J2089" s="130"/>
      <c r="K2089" s="130"/>
      <c r="L2089" s="130"/>
      <c r="M2089" s="130"/>
      <c r="N2089" s="130"/>
      <c r="O2089" s="130"/>
      <c r="P2089" s="130"/>
      <c r="Q2089" s="130"/>
      <c r="R2089" s="130"/>
      <c r="S2089" s="130"/>
      <c r="T2089" s="130"/>
      <c r="U2089" s="130"/>
      <c r="V2089" s="130"/>
      <c r="W2089" s="130"/>
      <c r="X2089" s="130"/>
      <c r="Y2089" s="130"/>
      <c r="Z2089" s="130"/>
      <c r="AA2089" s="130"/>
      <c r="AB2089" s="130"/>
      <c r="AC2089" s="130"/>
      <c r="AD2089" s="130"/>
      <c r="AE2089" s="130"/>
      <c r="AF2089" s="130"/>
      <c r="AG2089" s="130"/>
      <c r="AH2089" s="130"/>
      <c r="AI2089" s="130"/>
      <c r="AJ2089" s="130"/>
      <c r="AK2089" s="130"/>
      <c r="AL2089" s="130"/>
      <c r="AM2089" s="130"/>
      <c r="AN2089" s="130"/>
      <c r="AO2089" s="130"/>
      <c r="AP2089" s="130"/>
      <c r="AQ2089" s="130"/>
      <c r="AR2089" s="130"/>
      <c r="AS2089" s="130"/>
      <c r="AT2089" s="130"/>
      <c r="AU2089" s="130"/>
      <c r="AV2089" s="130"/>
      <c r="AW2089" s="130"/>
      <c r="AX2089" s="131"/>
    </row>
    <row r="2090" spans="1:113" ht="12" customHeight="1">
      <c r="A2090" s="43"/>
      <c r="B2090" s="129"/>
      <c r="C2090" s="130"/>
      <c r="D2090" s="130"/>
      <c r="E2090" s="130"/>
      <c r="F2090" s="130"/>
      <c r="G2090" s="130"/>
      <c r="H2090" s="130"/>
      <c r="I2090" s="130"/>
      <c r="J2090" s="130"/>
      <c r="K2090" s="130"/>
      <c r="L2090" s="130"/>
      <c r="M2090" s="130"/>
      <c r="N2090" s="130"/>
      <c r="O2090" s="130"/>
      <c r="P2090" s="130"/>
      <c r="Q2090" s="130"/>
      <c r="R2090" s="130"/>
      <c r="S2090" s="130"/>
      <c r="T2090" s="130"/>
      <c r="U2090" s="130"/>
      <c r="V2090" s="130"/>
      <c r="W2090" s="130"/>
      <c r="X2090" s="130"/>
      <c r="Y2090" s="130"/>
      <c r="Z2090" s="130"/>
      <c r="AA2090" s="130"/>
      <c r="AB2090" s="130"/>
      <c r="AC2090" s="130"/>
      <c r="AD2090" s="130"/>
      <c r="AE2090" s="130"/>
      <c r="AF2090" s="130"/>
      <c r="AG2090" s="130"/>
      <c r="AH2090" s="130"/>
      <c r="AI2090" s="130"/>
      <c r="AJ2090" s="130"/>
      <c r="AK2090" s="130"/>
      <c r="AL2090" s="130"/>
      <c r="AM2090" s="130"/>
      <c r="AN2090" s="130"/>
      <c r="AO2090" s="130"/>
      <c r="AP2090" s="130"/>
      <c r="AQ2090" s="130"/>
      <c r="AR2090" s="130"/>
      <c r="AS2090" s="130"/>
      <c r="AT2090" s="130"/>
      <c r="AU2090" s="130"/>
      <c r="AV2090" s="130"/>
      <c r="AW2090" s="130"/>
      <c r="AX2090" s="131"/>
    </row>
    <row r="2091" spans="1:113" ht="15" thickBot="1">
      <c r="A2091" s="52"/>
      <c r="B2091" s="53"/>
      <c r="C2091" s="54"/>
      <c r="D2091" s="54"/>
      <c r="E2091" s="54"/>
      <c r="F2091" s="54"/>
      <c r="G2091" s="54"/>
      <c r="H2091" s="54"/>
      <c r="I2091" s="54"/>
      <c r="J2091" s="54"/>
      <c r="K2091" s="54"/>
      <c r="L2091" s="54"/>
      <c r="M2091" s="54"/>
      <c r="N2091" s="54"/>
      <c r="O2091" s="54"/>
      <c r="P2091" s="54"/>
      <c r="Q2091" s="54"/>
      <c r="R2091" s="54"/>
      <c r="S2091" s="54"/>
      <c r="T2091" s="54"/>
      <c r="U2091" s="54"/>
      <c r="V2091" s="54"/>
      <c r="W2091" s="54"/>
      <c r="X2091" s="54"/>
      <c r="Y2091" s="54"/>
      <c r="Z2091" s="54"/>
      <c r="AA2091" s="54"/>
      <c r="AB2091" s="54"/>
      <c r="AC2091" s="54"/>
      <c r="AD2091" s="54"/>
      <c r="AE2091" s="54"/>
      <c r="AF2091" s="54"/>
      <c r="AG2091" s="54"/>
      <c r="AH2091" s="54"/>
      <c r="AI2091" s="54"/>
      <c r="AJ2091" s="54"/>
      <c r="AK2091" s="54"/>
      <c r="AL2091" s="54"/>
      <c r="AM2091" s="54"/>
      <c r="AN2091" s="54"/>
      <c r="AO2091" s="54"/>
      <c r="AP2091" s="54"/>
      <c r="AQ2091" s="54"/>
      <c r="AR2091" s="54"/>
      <c r="AS2091" s="54"/>
      <c r="AT2091" s="54"/>
      <c r="AU2091" s="54"/>
      <c r="AV2091" s="54"/>
      <c r="AW2091" s="54"/>
      <c r="AX2091" s="55"/>
    </row>
    <row r="2092" spans="1:113">
      <c r="B2092" s="56"/>
    </row>
    <row r="2093" spans="1:113" ht="15" thickBot="1">
      <c r="A2093" s="46"/>
      <c r="B2093" s="45" t="s">
        <v>245</v>
      </c>
      <c r="C2093" s="43"/>
      <c r="D2093" s="43"/>
      <c r="E2093" s="43"/>
      <c r="F2093" s="43"/>
      <c r="G2093" s="43"/>
      <c r="H2093" s="43"/>
      <c r="I2093" s="43"/>
      <c r="J2093" s="43"/>
      <c r="K2093" s="43"/>
      <c r="L2093" s="44"/>
      <c r="M2093" s="44"/>
      <c r="N2093" s="44"/>
      <c r="O2093" s="44"/>
      <c r="P2093" s="43"/>
      <c r="Q2093" s="43"/>
      <c r="R2093" s="43"/>
      <c r="S2093" s="43"/>
      <c r="T2093" s="43"/>
      <c r="U2093" s="43"/>
      <c r="V2093" s="45"/>
      <c r="W2093" s="45"/>
      <c r="X2093" s="45"/>
      <c r="Y2093" s="45"/>
      <c r="Z2093" s="45"/>
      <c r="AA2093" s="45"/>
      <c r="AB2093" s="45"/>
      <c r="AC2093" s="45"/>
      <c r="AD2093" s="45"/>
      <c r="AE2093" s="45"/>
      <c r="AF2093" s="45"/>
      <c r="AG2093" s="45"/>
      <c r="AH2093" s="45"/>
      <c r="AI2093" s="45"/>
      <c r="AJ2093" s="45"/>
      <c r="AK2093" s="45"/>
      <c r="AL2093" s="45"/>
      <c r="AM2093" s="45"/>
      <c r="AN2093" s="45"/>
      <c r="AO2093" s="45"/>
      <c r="AP2093" s="45"/>
      <c r="AQ2093" s="45"/>
      <c r="AR2093" s="45"/>
      <c r="AS2093" s="45"/>
      <c r="AT2093" s="45"/>
      <c r="AU2093" s="45"/>
      <c r="AV2093" s="45"/>
      <c r="AW2093" s="45"/>
      <c r="AX2093" s="45"/>
      <c r="DI2093" s="41"/>
    </row>
    <row r="2094" spans="1:113" ht="14.25">
      <c r="A2094" s="43"/>
      <c r="B2094" s="47"/>
      <c r="C2094" s="42"/>
      <c r="D2094" s="42"/>
      <c r="E2094" s="42"/>
      <c r="F2094" s="42"/>
      <c r="G2094" s="42"/>
      <c r="H2094" s="42"/>
      <c r="I2094" s="42"/>
      <c r="J2094" s="42"/>
      <c r="K2094" s="42"/>
      <c r="L2094" s="48"/>
      <c r="M2094" s="48"/>
      <c r="N2094" s="48"/>
      <c r="O2094" s="48"/>
      <c r="P2094" s="42"/>
      <c r="Q2094" s="42"/>
      <c r="R2094" s="42"/>
      <c r="S2094" s="42"/>
      <c r="T2094" s="42"/>
      <c r="U2094" s="42"/>
      <c r="V2094" s="49"/>
      <c r="W2094" s="49"/>
      <c r="X2094" s="49"/>
      <c r="Y2094" s="49"/>
      <c r="Z2094" s="49"/>
      <c r="AA2094" s="49"/>
      <c r="AB2094" s="49"/>
      <c r="AC2094" s="49"/>
      <c r="AD2094" s="49"/>
      <c r="AE2094" s="49"/>
      <c r="AF2094" s="49"/>
      <c r="AG2094" s="49"/>
      <c r="AH2094" s="49"/>
      <c r="AI2094" s="49"/>
      <c r="AJ2094" s="49"/>
      <c r="AK2094" s="49"/>
      <c r="AL2094" s="49"/>
      <c r="AM2094" s="49"/>
      <c r="AN2094" s="49"/>
      <c r="AO2094" s="49"/>
      <c r="AP2094" s="49"/>
      <c r="AQ2094" s="49"/>
      <c r="AR2094" s="49"/>
      <c r="AS2094" s="49"/>
      <c r="AT2094" s="49"/>
      <c r="AU2094" s="49"/>
      <c r="AV2094" s="49"/>
      <c r="AW2094" s="49"/>
      <c r="AX2094" s="50"/>
    </row>
    <row r="2095" spans="1:113" ht="12" customHeight="1">
      <c r="A2095" s="43"/>
      <c r="B2095" s="129" t="s">
        <v>645</v>
      </c>
      <c r="C2095" s="130"/>
      <c r="D2095" s="130"/>
      <c r="E2095" s="130"/>
      <c r="F2095" s="130"/>
      <c r="G2095" s="130"/>
      <c r="H2095" s="130"/>
      <c r="I2095" s="130"/>
      <c r="J2095" s="130"/>
      <c r="K2095" s="130"/>
      <c r="L2095" s="130"/>
      <c r="M2095" s="130"/>
      <c r="N2095" s="130"/>
      <c r="O2095" s="130"/>
      <c r="P2095" s="130"/>
      <c r="Q2095" s="130"/>
      <c r="R2095" s="130"/>
      <c r="S2095" s="130"/>
      <c r="T2095" s="130"/>
      <c r="U2095" s="130"/>
      <c r="V2095" s="130"/>
      <c r="W2095" s="130"/>
      <c r="X2095" s="130"/>
      <c r="Y2095" s="130"/>
      <c r="Z2095" s="130"/>
      <c r="AA2095" s="130"/>
      <c r="AB2095" s="130"/>
      <c r="AC2095" s="130"/>
      <c r="AD2095" s="130"/>
      <c r="AE2095" s="130"/>
      <c r="AF2095" s="130"/>
      <c r="AG2095" s="130"/>
      <c r="AH2095" s="130"/>
      <c r="AI2095" s="130"/>
      <c r="AJ2095" s="130"/>
      <c r="AK2095" s="130"/>
      <c r="AL2095" s="130"/>
      <c r="AM2095" s="130"/>
      <c r="AN2095" s="130"/>
      <c r="AO2095" s="130"/>
      <c r="AP2095" s="130"/>
      <c r="AQ2095" s="130"/>
      <c r="AR2095" s="130"/>
      <c r="AS2095" s="130"/>
      <c r="AT2095" s="130"/>
      <c r="AU2095" s="130"/>
      <c r="AV2095" s="130"/>
      <c r="AW2095" s="130"/>
      <c r="AX2095" s="131"/>
    </row>
    <row r="2096" spans="1:113" ht="12" customHeight="1">
      <c r="A2096" s="43"/>
      <c r="B2096" s="129"/>
      <c r="C2096" s="130"/>
      <c r="D2096" s="130"/>
      <c r="E2096" s="130"/>
      <c r="F2096" s="130"/>
      <c r="G2096" s="130"/>
      <c r="H2096" s="130"/>
      <c r="I2096" s="130"/>
      <c r="J2096" s="130"/>
      <c r="K2096" s="130"/>
      <c r="L2096" s="130"/>
      <c r="M2096" s="130"/>
      <c r="N2096" s="130"/>
      <c r="O2096" s="130"/>
      <c r="P2096" s="130"/>
      <c r="Q2096" s="130"/>
      <c r="R2096" s="130"/>
      <c r="S2096" s="130"/>
      <c r="T2096" s="130"/>
      <c r="U2096" s="130"/>
      <c r="V2096" s="130"/>
      <c r="W2096" s="130"/>
      <c r="X2096" s="130"/>
      <c r="Y2096" s="130"/>
      <c r="Z2096" s="130"/>
      <c r="AA2096" s="130"/>
      <c r="AB2096" s="130"/>
      <c r="AC2096" s="130"/>
      <c r="AD2096" s="130"/>
      <c r="AE2096" s="130"/>
      <c r="AF2096" s="130"/>
      <c r="AG2096" s="130"/>
      <c r="AH2096" s="130"/>
      <c r="AI2096" s="130"/>
      <c r="AJ2096" s="130"/>
      <c r="AK2096" s="130"/>
      <c r="AL2096" s="130"/>
      <c r="AM2096" s="130"/>
      <c r="AN2096" s="130"/>
      <c r="AO2096" s="130"/>
      <c r="AP2096" s="130"/>
      <c r="AQ2096" s="130"/>
      <c r="AR2096" s="130"/>
      <c r="AS2096" s="130"/>
      <c r="AT2096" s="130"/>
      <c r="AU2096" s="130"/>
      <c r="AV2096" s="130"/>
      <c r="AW2096" s="130"/>
      <c r="AX2096" s="131"/>
    </row>
    <row r="2097" spans="1:251" ht="12" customHeight="1">
      <c r="A2097" s="43"/>
      <c r="B2097" s="129"/>
      <c r="C2097" s="130"/>
      <c r="D2097" s="130"/>
      <c r="E2097" s="130"/>
      <c r="F2097" s="130"/>
      <c r="G2097" s="130"/>
      <c r="H2097" s="130"/>
      <c r="I2097" s="130"/>
      <c r="J2097" s="130"/>
      <c r="K2097" s="130"/>
      <c r="L2097" s="130"/>
      <c r="M2097" s="130"/>
      <c r="N2097" s="130"/>
      <c r="O2097" s="130"/>
      <c r="P2097" s="130"/>
      <c r="Q2097" s="130"/>
      <c r="R2097" s="130"/>
      <c r="S2097" s="130"/>
      <c r="T2097" s="130"/>
      <c r="U2097" s="130"/>
      <c r="V2097" s="130"/>
      <c r="W2097" s="130"/>
      <c r="X2097" s="130"/>
      <c r="Y2097" s="130"/>
      <c r="Z2097" s="130"/>
      <c r="AA2097" s="130"/>
      <c r="AB2097" s="130"/>
      <c r="AC2097" s="130"/>
      <c r="AD2097" s="130"/>
      <c r="AE2097" s="130"/>
      <c r="AF2097" s="130"/>
      <c r="AG2097" s="130"/>
      <c r="AH2097" s="130"/>
      <c r="AI2097" s="130"/>
      <c r="AJ2097" s="130"/>
      <c r="AK2097" s="130"/>
      <c r="AL2097" s="130"/>
      <c r="AM2097" s="130"/>
      <c r="AN2097" s="130"/>
      <c r="AO2097" s="130"/>
      <c r="AP2097" s="130"/>
      <c r="AQ2097" s="130"/>
      <c r="AR2097" s="130"/>
      <c r="AS2097" s="130"/>
      <c r="AT2097" s="130"/>
      <c r="AU2097" s="130"/>
      <c r="AV2097" s="130"/>
      <c r="AW2097" s="130"/>
      <c r="AX2097" s="131"/>
    </row>
    <row r="2098" spans="1:251" ht="12" customHeight="1">
      <c r="A2098" s="43"/>
      <c r="B2098" s="129"/>
      <c r="C2098" s="130"/>
      <c r="D2098" s="130"/>
      <c r="E2098" s="130"/>
      <c r="F2098" s="130"/>
      <c r="G2098" s="130"/>
      <c r="H2098" s="130"/>
      <c r="I2098" s="130"/>
      <c r="J2098" s="130"/>
      <c r="K2098" s="130"/>
      <c r="L2098" s="130"/>
      <c r="M2098" s="130"/>
      <c r="N2098" s="130"/>
      <c r="O2098" s="130"/>
      <c r="P2098" s="130"/>
      <c r="Q2098" s="130"/>
      <c r="R2098" s="130"/>
      <c r="S2098" s="130"/>
      <c r="T2098" s="130"/>
      <c r="U2098" s="130"/>
      <c r="V2098" s="130"/>
      <c r="W2098" s="130"/>
      <c r="X2098" s="130"/>
      <c r="Y2098" s="130"/>
      <c r="Z2098" s="130"/>
      <c r="AA2098" s="130"/>
      <c r="AB2098" s="130"/>
      <c r="AC2098" s="130"/>
      <c r="AD2098" s="130"/>
      <c r="AE2098" s="130"/>
      <c r="AF2098" s="130"/>
      <c r="AG2098" s="130"/>
      <c r="AH2098" s="130"/>
      <c r="AI2098" s="130"/>
      <c r="AJ2098" s="130"/>
      <c r="AK2098" s="130"/>
      <c r="AL2098" s="130"/>
      <c r="AM2098" s="130"/>
      <c r="AN2098" s="130"/>
      <c r="AO2098" s="130"/>
      <c r="AP2098" s="130"/>
      <c r="AQ2098" s="130"/>
      <c r="AR2098" s="130"/>
      <c r="AS2098" s="130"/>
      <c r="AT2098" s="130"/>
      <c r="AU2098" s="130"/>
      <c r="AV2098" s="130"/>
      <c r="AW2098" s="130"/>
      <c r="AX2098" s="131"/>
      <c r="BC2098" s="51"/>
    </row>
    <row r="2099" spans="1:251" ht="12" customHeight="1">
      <c r="A2099" s="43"/>
      <c r="B2099" s="129"/>
      <c r="C2099" s="130"/>
      <c r="D2099" s="130"/>
      <c r="E2099" s="130"/>
      <c r="F2099" s="130"/>
      <c r="G2099" s="130"/>
      <c r="H2099" s="130"/>
      <c r="I2099" s="130"/>
      <c r="J2099" s="130"/>
      <c r="K2099" s="130"/>
      <c r="L2099" s="130"/>
      <c r="M2099" s="130"/>
      <c r="N2099" s="130"/>
      <c r="O2099" s="130"/>
      <c r="P2099" s="130"/>
      <c r="Q2099" s="130"/>
      <c r="R2099" s="130"/>
      <c r="S2099" s="130"/>
      <c r="T2099" s="130"/>
      <c r="U2099" s="130"/>
      <c r="V2099" s="130"/>
      <c r="W2099" s="130"/>
      <c r="X2099" s="130"/>
      <c r="Y2099" s="130"/>
      <c r="Z2099" s="130"/>
      <c r="AA2099" s="130"/>
      <c r="AB2099" s="130"/>
      <c r="AC2099" s="130"/>
      <c r="AD2099" s="130"/>
      <c r="AE2099" s="130"/>
      <c r="AF2099" s="130"/>
      <c r="AG2099" s="130"/>
      <c r="AH2099" s="130"/>
      <c r="AI2099" s="130"/>
      <c r="AJ2099" s="130"/>
      <c r="AK2099" s="130"/>
      <c r="AL2099" s="130"/>
      <c r="AM2099" s="130"/>
      <c r="AN2099" s="130"/>
      <c r="AO2099" s="130"/>
      <c r="AP2099" s="130"/>
      <c r="AQ2099" s="130"/>
      <c r="AR2099" s="130"/>
      <c r="AS2099" s="130"/>
      <c r="AT2099" s="130"/>
      <c r="AU2099" s="130"/>
      <c r="AV2099" s="130"/>
      <c r="AW2099" s="130"/>
      <c r="AX2099" s="131"/>
    </row>
    <row r="2100" spans="1:251" ht="15" thickBot="1">
      <c r="A2100" s="52"/>
      <c r="B2100" s="53"/>
      <c r="C2100" s="54"/>
      <c r="D2100" s="54"/>
      <c r="E2100" s="54"/>
      <c r="F2100" s="54"/>
      <c r="G2100" s="54"/>
      <c r="H2100" s="54"/>
      <c r="I2100" s="54"/>
      <c r="J2100" s="54"/>
      <c r="K2100" s="54"/>
      <c r="L2100" s="54"/>
      <c r="M2100" s="54"/>
      <c r="N2100" s="54"/>
      <c r="O2100" s="54"/>
      <c r="P2100" s="54"/>
      <c r="Q2100" s="54"/>
      <c r="R2100" s="54"/>
      <c r="S2100" s="54"/>
      <c r="T2100" s="54"/>
      <c r="U2100" s="54"/>
      <c r="V2100" s="54"/>
      <c r="W2100" s="54"/>
      <c r="X2100" s="54"/>
      <c r="Y2100" s="54"/>
      <c r="Z2100" s="54"/>
      <c r="AA2100" s="54"/>
      <c r="AB2100" s="54"/>
      <c r="AC2100" s="54"/>
      <c r="AD2100" s="54"/>
      <c r="AE2100" s="54"/>
      <c r="AF2100" s="54"/>
      <c r="AG2100" s="54"/>
      <c r="AH2100" s="54"/>
      <c r="AI2100" s="54"/>
      <c r="AJ2100" s="54"/>
      <c r="AK2100" s="54"/>
      <c r="AL2100" s="54"/>
      <c r="AM2100" s="54"/>
      <c r="AN2100" s="54"/>
      <c r="AO2100" s="54"/>
      <c r="AP2100" s="54"/>
      <c r="AQ2100" s="54"/>
      <c r="AR2100" s="54"/>
      <c r="AS2100" s="54"/>
      <c r="AT2100" s="54"/>
      <c r="AU2100" s="54"/>
      <c r="AV2100" s="54"/>
      <c r="AW2100" s="54"/>
      <c r="AX2100" s="55"/>
    </row>
    <row r="2101" spans="1:251">
      <c r="B2101" s="56"/>
    </row>
    <row r="2102" spans="1:251" ht="14.25">
      <c r="B2102" s="45" t="s">
        <v>247</v>
      </c>
      <c r="C2102" s="43"/>
      <c r="D2102" s="43"/>
      <c r="E2102" s="43"/>
      <c r="F2102" s="43"/>
      <c r="G2102" s="43"/>
      <c r="H2102" s="43"/>
      <c r="I2102" s="43"/>
      <c r="J2102" s="43"/>
      <c r="K2102" s="43"/>
      <c r="L2102" s="44"/>
      <c r="M2102" s="44"/>
      <c r="N2102" s="44"/>
      <c r="O2102" s="44"/>
      <c r="P2102" s="43"/>
      <c r="Q2102" s="43"/>
      <c r="R2102" s="43"/>
      <c r="S2102" s="43"/>
      <c r="T2102" s="43"/>
      <c r="U2102" s="43"/>
      <c r="V2102" s="45"/>
      <c r="W2102" s="45"/>
      <c r="X2102" s="45"/>
      <c r="Y2102" s="45"/>
      <c r="Z2102" s="45"/>
      <c r="AA2102" s="45"/>
      <c r="AB2102" s="45"/>
      <c r="AC2102" s="45"/>
      <c r="AD2102" s="45"/>
      <c r="AE2102" s="45"/>
      <c r="AF2102" s="45"/>
      <c r="AG2102" s="45"/>
      <c r="AH2102" s="45"/>
      <c r="AI2102" s="45"/>
      <c r="AJ2102" s="45"/>
      <c r="AK2102" s="45"/>
      <c r="AL2102" s="45"/>
      <c r="AM2102" s="45"/>
      <c r="AN2102" s="45"/>
      <c r="AO2102" s="45"/>
      <c r="AP2102" s="45"/>
      <c r="AQ2102" s="45"/>
      <c r="AR2102" s="45"/>
      <c r="AS2102" s="45"/>
      <c r="AT2102" s="45"/>
      <c r="AU2102" s="45"/>
      <c r="AV2102" s="45"/>
      <c r="AW2102" s="45"/>
      <c r="AX2102" s="45"/>
    </row>
    <row r="2103" spans="1:251" ht="15" thickBot="1">
      <c r="B2103" s="43"/>
      <c r="C2103" s="43"/>
      <c r="D2103" s="43"/>
      <c r="E2103" s="43"/>
      <c r="F2103" s="43"/>
      <c r="G2103" s="43"/>
      <c r="H2103" s="43"/>
      <c r="I2103" s="43"/>
      <c r="J2103" s="43"/>
      <c r="K2103" s="43"/>
      <c r="L2103" s="44"/>
      <c r="M2103" s="44"/>
      <c r="N2103" s="44"/>
      <c r="O2103" s="44"/>
      <c r="P2103" s="43"/>
      <c r="Q2103" s="43"/>
      <c r="R2103" s="43"/>
      <c r="S2103" s="43"/>
      <c r="T2103" s="43"/>
      <c r="U2103" s="43"/>
      <c r="V2103" s="45"/>
      <c r="W2103" s="45"/>
      <c r="X2103" s="45"/>
      <c r="Y2103" s="45"/>
      <c r="Z2103" s="45"/>
      <c r="AA2103" s="45"/>
      <c r="AB2103" s="45"/>
      <c r="AC2103" s="45"/>
      <c r="AD2103" s="45"/>
      <c r="AE2103" s="45"/>
      <c r="AF2103" s="45"/>
      <c r="AG2103" s="45"/>
      <c r="AH2103" s="45"/>
      <c r="AI2103" s="45"/>
      <c r="AJ2103" s="45"/>
      <c r="AK2103" s="45"/>
      <c r="AL2103" s="45"/>
      <c r="AM2103" s="45"/>
      <c r="AN2103" s="45"/>
      <c r="AO2103" s="45"/>
      <c r="AP2103" s="45"/>
      <c r="AQ2103" s="45"/>
      <c r="AR2103" s="45"/>
      <c r="AS2103" s="45"/>
      <c r="AT2103" s="45"/>
      <c r="AU2103" s="45"/>
      <c r="AV2103" s="45"/>
      <c r="AW2103" s="45"/>
      <c r="AX2103" s="57" t="s">
        <v>248</v>
      </c>
    </row>
    <row r="2104" spans="1:251" s="51" customFormat="1" ht="13.5" customHeight="1">
      <c r="A2104" s="43"/>
      <c r="B2104" s="132" t="s">
        <v>249</v>
      </c>
      <c r="C2104" s="133"/>
      <c r="D2104" s="133"/>
      <c r="E2104" s="133"/>
      <c r="F2104" s="133"/>
      <c r="G2104" s="133"/>
      <c r="H2104" s="133"/>
      <c r="I2104" s="133"/>
      <c r="J2104" s="133"/>
      <c r="K2104" s="133"/>
      <c r="L2104" s="133"/>
      <c r="M2104" s="133"/>
      <c r="N2104" s="133"/>
      <c r="O2104" s="133"/>
      <c r="P2104" s="133"/>
      <c r="Q2104" s="133"/>
      <c r="R2104" s="133"/>
      <c r="S2104" s="133"/>
      <c r="T2104" s="133"/>
      <c r="U2104" s="133"/>
      <c r="V2104" s="133"/>
      <c r="W2104" s="133"/>
      <c r="X2104" s="133"/>
      <c r="Y2104" s="133"/>
      <c r="Z2104" s="134"/>
      <c r="AA2104" s="138" t="s">
        <v>250</v>
      </c>
      <c r="AB2104" s="133"/>
      <c r="AC2104" s="133"/>
      <c r="AD2104" s="133"/>
      <c r="AE2104" s="133"/>
      <c r="AF2104" s="133"/>
      <c r="AG2104" s="133"/>
      <c r="AH2104" s="133"/>
      <c r="AI2104" s="134"/>
      <c r="AJ2104" s="138" t="s">
        <v>251</v>
      </c>
      <c r="AK2104" s="133"/>
      <c r="AL2104" s="133"/>
      <c r="AM2104" s="133"/>
      <c r="AN2104" s="133"/>
      <c r="AO2104" s="133"/>
      <c r="AP2104" s="133"/>
      <c r="AQ2104" s="133"/>
      <c r="AR2104" s="134"/>
      <c r="AS2104" s="138" t="s">
        <v>252</v>
      </c>
      <c r="AT2104" s="133"/>
      <c r="AU2104" s="133"/>
      <c r="AV2104" s="133"/>
      <c r="AW2104" s="133"/>
      <c r="AX2104" s="140"/>
      <c r="AY2104" s="37"/>
      <c r="AZ2104" s="37"/>
      <c r="BA2104" s="37"/>
      <c r="BB2104" s="37"/>
      <c r="BC2104" s="37"/>
      <c r="BD2104" s="37"/>
      <c r="BE2104" s="37"/>
      <c r="BF2104" s="37"/>
      <c r="BG2104" s="37"/>
      <c r="BH2104" s="37"/>
      <c r="BI2104" s="37"/>
      <c r="BJ2104" s="37"/>
      <c r="BK2104" s="37"/>
      <c r="BL2104" s="37"/>
      <c r="BM2104" s="37"/>
      <c r="BN2104" s="37"/>
      <c r="BO2104" s="37"/>
      <c r="BP2104" s="37"/>
      <c r="BQ2104" s="37"/>
      <c r="BR2104" s="37"/>
      <c r="BS2104" s="37"/>
      <c r="BT2104" s="37"/>
      <c r="BU2104" s="37"/>
      <c r="BV2104" s="37"/>
      <c r="BW2104" s="37"/>
      <c r="BX2104" s="37"/>
      <c r="BY2104" s="37"/>
      <c r="BZ2104" s="37"/>
      <c r="CA2104" s="37"/>
      <c r="CB2104" s="37"/>
      <c r="CC2104" s="37"/>
      <c r="CD2104" s="37"/>
      <c r="CE2104" s="37"/>
      <c r="CF2104" s="37"/>
      <c r="CG2104" s="37"/>
      <c r="CH2104" s="37"/>
      <c r="CI2104" s="37"/>
      <c r="CJ2104" s="37"/>
      <c r="CK2104" s="37"/>
      <c r="CL2104" s="37"/>
      <c r="CM2104" s="37"/>
      <c r="CN2104" s="37"/>
      <c r="CO2104" s="37"/>
      <c r="CP2104" s="37"/>
      <c r="CQ2104" s="37"/>
      <c r="CR2104" s="37"/>
      <c r="CS2104" s="37"/>
      <c r="CT2104" s="37"/>
      <c r="CU2104" s="37"/>
      <c r="CV2104" s="37"/>
      <c r="CW2104" s="37"/>
      <c r="CX2104" s="37"/>
      <c r="CY2104" s="37"/>
      <c r="CZ2104" s="37"/>
      <c r="DA2104" s="37"/>
      <c r="DB2104" s="37"/>
      <c r="DC2104" s="37"/>
      <c r="DD2104" s="37"/>
      <c r="DE2104" s="37"/>
      <c r="DF2104" s="37"/>
      <c r="DG2104" s="37"/>
      <c r="DH2104" s="37"/>
      <c r="DI2104" s="37"/>
      <c r="DJ2104" s="37"/>
      <c r="DK2104" s="37"/>
      <c r="DL2104" s="37"/>
      <c r="DM2104" s="37"/>
      <c r="DN2104" s="37"/>
      <c r="DO2104" s="37"/>
      <c r="DP2104" s="37"/>
      <c r="DQ2104" s="37"/>
      <c r="DR2104" s="37"/>
      <c r="DS2104" s="37"/>
      <c r="DT2104" s="37"/>
      <c r="DU2104" s="37"/>
      <c r="DV2104" s="37"/>
      <c r="DW2104" s="37"/>
      <c r="DX2104" s="37"/>
      <c r="DY2104" s="37"/>
      <c r="DZ2104" s="37"/>
      <c r="EA2104" s="37"/>
      <c r="EB2104" s="37"/>
      <c r="EC2104" s="37"/>
      <c r="ED2104" s="37"/>
      <c r="EE2104" s="37"/>
      <c r="EF2104" s="37"/>
      <c r="EG2104" s="37"/>
      <c r="EH2104" s="37"/>
      <c r="EI2104" s="37"/>
      <c r="EJ2104" s="37"/>
      <c r="EK2104" s="37"/>
      <c r="EL2104" s="37"/>
      <c r="EM2104" s="37"/>
      <c r="EN2104" s="37"/>
      <c r="EO2104" s="37"/>
      <c r="EP2104" s="37"/>
      <c r="EQ2104" s="37"/>
      <c r="ER2104" s="37"/>
      <c r="ES2104" s="37"/>
      <c r="ET2104" s="37"/>
      <c r="EU2104" s="37"/>
      <c r="EV2104" s="37"/>
      <c r="EW2104" s="37"/>
      <c r="EX2104" s="37"/>
      <c r="EY2104" s="37"/>
      <c r="EZ2104" s="37"/>
      <c r="FA2104" s="37"/>
      <c r="FB2104" s="37"/>
      <c r="FC2104" s="37"/>
      <c r="FD2104" s="37"/>
      <c r="FE2104" s="37"/>
      <c r="FF2104" s="37"/>
      <c r="FG2104" s="37"/>
      <c r="FH2104" s="37"/>
      <c r="FI2104" s="37"/>
      <c r="FJ2104" s="37"/>
      <c r="FK2104" s="37"/>
      <c r="FL2104" s="37"/>
      <c r="FM2104" s="37"/>
      <c r="FN2104" s="37"/>
      <c r="FO2104" s="37"/>
      <c r="FP2104" s="37"/>
      <c r="FQ2104" s="37"/>
      <c r="FR2104" s="37"/>
      <c r="FS2104" s="37"/>
      <c r="FT2104" s="37"/>
      <c r="FU2104" s="37"/>
      <c r="FV2104" s="37"/>
      <c r="FW2104" s="37"/>
      <c r="FX2104" s="37"/>
      <c r="FY2104" s="37"/>
      <c r="FZ2104" s="37"/>
      <c r="GA2104" s="37"/>
      <c r="GB2104" s="37"/>
      <c r="GC2104" s="37"/>
      <c r="GD2104" s="37"/>
      <c r="GE2104" s="37"/>
      <c r="GF2104" s="37"/>
      <c r="GG2104" s="37"/>
      <c r="GH2104" s="37"/>
      <c r="GI2104" s="37"/>
      <c r="GJ2104" s="37"/>
      <c r="GK2104" s="37"/>
      <c r="GL2104" s="37"/>
      <c r="GM2104" s="37"/>
      <c r="GN2104" s="37"/>
      <c r="GO2104" s="37"/>
      <c r="GP2104" s="37"/>
      <c r="GQ2104" s="37"/>
      <c r="GR2104" s="37"/>
      <c r="GS2104" s="37"/>
      <c r="GT2104" s="37"/>
      <c r="GU2104" s="37"/>
      <c r="GV2104" s="37"/>
      <c r="GW2104" s="37"/>
      <c r="GX2104" s="37"/>
      <c r="GY2104" s="37"/>
      <c r="GZ2104" s="37"/>
      <c r="HA2104" s="37"/>
      <c r="HB2104" s="37"/>
      <c r="HC2104" s="37"/>
      <c r="HD2104" s="37"/>
      <c r="HE2104" s="37"/>
      <c r="HF2104" s="37"/>
      <c r="HG2104" s="37"/>
      <c r="HH2104" s="37"/>
      <c r="HI2104" s="37"/>
      <c r="HJ2104" s="37"/>
      <c r="HK2104" s="37"/>
      <c r="HL2104" s="37"/>
      <c r="HM2104" s="37"/>
      <c r="HN2104" s="37"/>
      <c r="HO2104" s="37"/>
      <c r="HP2104" s="37"/>
      <c r="HQ2104" s="37"/>
      <c r="HR2104" s="37"/>
      <c r="HS2104" s="37"/>
      <c r="HT2104" s="37"/>
      <c r="HU2104" s="37"/>
      <c r="HV2104" s="37"/>
      <c r="HW2104" s="37"/>
      <c r="HX2104" s="37"/>
      <c r="HY2104" s="37"/>
      <c r="HZ2104" s="37"/>
      <c r="IA2104" s="37"/>
      <c r="IB2104" s="37"/>
      <c r="IC2104" s="37"/>
      <c r="ID2104" s="37"/>
      <c r="IE2104" s="37"/>
      <c r="IF2104" s="37"/>
      <c r="IG2104" s="37"/>
      <c r="IH2104" s="37"/>
      <c r="II2104" s="37"/>
      <c r="IJ2104" s="37"/>
      <c r="IK2104" s="37"/>
      <c r="IL2104" s="37"/>
      <c r="IM2104" s="37"/>
      <c r="IN2104" s="37"/>
      <c r="IO2104" s="37"/>
      <c r="IP2104" s="37"/>
      <c r="IQ2104" s="37"/>
    </row>
    <row r="2105" spans="1:251" s="51" customFormat="1" ht="13.5">
      <c r="A2105" s="43"/>
      <c r="B2105" s="135"/>
      <c r="C2105" s="136"/>
      <c r="D2105" s="136"/>
      <c r="E2105" s="136"/>
      <c r="F2105" s="136"/>
      <c r="G2105" s="136"/>
      <c r="H2105" s="136"/>
      <c r="I2105" s="136"/>
      <c r="J2105" s="136"/>
      <c r="K2105" s="136"/>
      <c r="L2105" s="136"/>
      <c r="M2105" s="136"/>
      <c r="N2105" s="136"/>
      <c r="O2105" s="136"/>
      <c r="P2105" s="136"/>
      <c r="Q2105" s="136"/>
      <c r="R2105" s="136"/>
      <c r="S2105" s="136"/>
      <c r="T2105" s="136"/>
      <c r="U2105" s="136"/>
      <c r="V2105" s="136"/>
      <c r="W2105" s="136"/>
      <c r="X2105" s="136"/>
      <c r="Y2105" s="136"/>
      <c r="Z2105" s="137"/>
      <c r="AA2105" s="139"/>
      <c r="AB2105" s="136"/>
      <c r="AC2105" s="136"/>
      <c r="AD2105" s="136"/>
      <c r="AE2105" s="136"/>
      <c r="AF2105" s="136"/>
      <c r="AG2105" s="136"/>
      <c r="AH2105" s="136"/>
      <c r="AI2105" s="137"/>
      <c r="AJ2105" s="139"/>
      <c r="AK2105" s="136"/>
      <c r="AL2105" s="136"/>
      <c r="AM2105" s="136"/>
      <c r="AN2105" s="136"/>
      <c r="AO2105" s="136"/>
      <c r="AP2105" s="136"/>
      <c r="AQ2105" s="136"/>
      <c r="AR2105" s="137"/>
      <c r="AS2105" s="139"/>
      <c r="AT2105" s="136"/>
      <c r="AU2105" s="136"/>
      <c r="AV2105" s="136"/>
      <c r="AW2105" s="136"/>
      <c r="AX2105" s="141"/>
      <c r="AY2105" s="37"/>
      <c r="AZ2105" s="37"/>
      <c r="BA2105" s="37"/>
      <c r="BB2105" s="58"/>
      <c r="BC2105" s="59"/>
      <c r="BE2105" s="37"/>
      <c r="BF2105" s="37"/>
      <c r="BG2105" s="37"/>
      <c r="BH2105" s="37"/>
      <c r="BI2105" s="37"/>
      <c r="BJ2105" s="37"/>
      <c r="BK2105" s="37"/>
      <c r="BL2105" s="37"/>
      <c r="BM2105" s="37"/>
      <c r="BN2105" s="37"/>
      <c r="BO2105" s="37"/>
      <c r="BP2105" s="37"/>
      <c r="BQ2105" s="37"/>
      <c r="BR2105" s="37"/>
      <c r="BS2105" s="37"/>
      <c r="BT2105" s="37"/>
      <c r="BU2105" s="37"/>
      <c r="BV2105" s="37"/>
      <c r="BW2105" s="37"/>
      <c r="BX2105" s="37"/>
      <c r="BY2105" s="37"/>
      <c r="BZ2105" s="37"/>
      <c r="CA2105" s="37"/>
      <c r="CB2105" s="37"/>
      <c r="CC2105" s="37"/>
      <c r="CD2105" s="37"/>
      <c r="CE2105" s="37"/>
      <c r="CF2105" s="37"/>
      <c r="CG2105" s="37"/>
      <c r="CH2105" s="37"/>
      <c r="CI2105" s="37"/>
      <c r="CJ2105" s="37"/>
      <c r="CK2105" s="37"/>
      <c r="CL2105" s="37"/>
      <c r="CM2105" s="37"/>
      <c r="CN2105" s="37"/>
      <c r="CO2105" s="37"/>
      <c r="CP2105" s="37"/>
      <c r="CQ2105" s="37"/>
      <c r="CR2105" s="37"/>
      <c r="CS2105" s="37"/>
      <c r="CT2105" s="37"/>
      <c r="CU2105" s="37"/>
      <c r="CV2105" s="37"/>
      <c r="CW2105" s="37"/>
      <c r="CX2105" s="37"/>
      <c r="CY2105" s="37"/>
      <c r="CZ2105" s="37"/>
      <c r="DA2105" s="37"/>
      <c r="DB2105" s="37"/>
      <c r="DC2105" s="37"/>
      <c r="DD2105" s="37"/>
      <c r="DE2105" s="37"/>
      <c r="DF2105" s="37"/>
      <c r="DG2105" s="37"/>
      <c r="DH2105" s="37"/>
      <c r="DI2105" s="37"/>
      <c r="DJ2105" s="37"/>
      <c r="DK2105" s="37"/>
      <c r="DL2105" s="37"/>
      <c r="DM2105" s="37"/>
      <c r="DN2105" s="37"/>
      <c r="DO2105" s="37"/>
      <c r="DP2105" s="37"/>
      <c r="DQ2105" s="37"/>
      <c r="DR2105" s="37"/>
      <c r="DS2105" s="37"/>
      <c r="DT2105" s="37"/>
      <c r="DU2105" s="37"/>
      <c r="DV2105" s="37"/>
      <c r="DW2105" s="37"/>
      <c r="DX2105" s="37"/>
      <c r="DY2105" s="37"/>
      <c r="DZ2105" s="37"/>
      <c r="EA2105" s="37"/>
      <c r="EB2105" s="37"/>
      <c r="EC2105" s="37"/>
      <c r="ED2105" s="37"/>
      <c r="EE2105" s="37"/>
      <c r="EF2105" s="37"/>
      <c r="EG2105" s="37"/>
      <c r="EH2105" s="37"/>
      <c r="EI2105" s="37"/>
      <c r="EJ2105" s="37"/>
      <c r="EK2105" s="37"/>
      <c r="EL2105" s="37"/>
      <c r="EM2105" s="37"/>
      <c r="EN2105" s="37"/>
      <c r="EO2105" s="37"/>
      <c r="EP2105" s="37"/>
      <c r="EQ2105" s="37"/>
      <c r="ER2105" s="37"/>
      <c r="ES2105" s="37"/>
      <c r="ET2105" s="37"/>
      <c r="EU2105" s="37"/>
      <c r="EV2105" s="37"/>
      <c r="EW2105" s="37"/>
      <c r="EX2105" s="37"/>
      <c r="EY2105" s="37"/>
      <c r="EZ2105" s="37"/>
      <c r="FA2105" s="37"/>
      <c r="FB2105" s="37"/>
      <c r="FC2105" s="37"/>
      <c r="FD2105" s="37"/>
      <c r="FE2105" s="37"/>
      <c r="FF2105" s="37"/>
      <c r="FG2105" s="37"/>
      <c r="FH2105" s="37"/>
      <c r="FI2105" s="37"/>
      <c r="FJ2105" s="37"/>
      <c r="FK2105" s="37"/>
      <c r="FL2105" s="37"/>
      <c r="FM2105" s="37"/>
      <c r="FN2105" s="37"/>
      <c r="FO2105" s="37"/>
      <c r="FP2105" s="37"/>
      <c r="FQ2105" s="37"/>
      <c r="FR2105" s="37"/>
      <c r="FS2105" s="37"/>
      <c r="FT2105" s="37"/>
      <c r="FU2105" s="37"/>
      <c r="FV2105" s="37"/>
      <c r="FW2105" s="37"/>
      <c r="FX2105" s="37"/>
      <c r="FY2105" s="37"/>
      <c r="FZ2105" s="37"/>
      <c r="GA2105" s="37"/>
      <c r="GB2105" s="37"/>
      <c r="GC2105" s="37"/>
      <c r="GD2105" s="37"/>
      <c r="GE2105" s="37"/>
      <c r="GF2105" s="37"/>
      <c r="GG2105" s="37"/>
      <c r="GH2105" s="37"/>
      <c r="GI2105" s="37"/>
      <c r="GJ2105" s="37"/>
      <c r="GK2105" s="37"/>
      <c r="GL2105" s="37"/>
      <c r="GM2105" s="37"/>
      <c r="GN2105" s="37"/>
      <c r="GO2105" s="37"/>
      <c r="GP2105" s="37"/>
      <c r="GQ2105" s="37"/>
      <c r="GR2105" s="37"/>
      <c r="GS2105" s="37"/>
      <c r="GT2105" s="37"/>
      <c r="GU2105" s="37"/>
      <c r="GV2105" s="37"/>
      <c r="GW2105" s="37"/>
      <c r="GX2105" s="37"/>
      <c r="GY2105" s="37"/>
      <c r="GZ2105" s="37"/>
      <c r="HA2105" s="37"/>
      <c r="HB2105" s="37"/>
      <c r="HC2105" s="37"/>
      <c r="HD2105" s="37"/>
      <c r="HE2105" s="37"/>
      <c r="HF2105" s="37"/>
      <c r="HG2105" s="37"/>
      <c r="HH2105" s="37"/>
      <c r="HI2105" s="37"/>
      <c r="HJ2105" s="37"/>
      <c r="HK2105" s="37"/>
      <c r="HL2105" s="37"/>
      <c r="HM2105" s="37"/>
      <c r="HN2105" s="37"/>
      <c r="HO2105" s="37"/>
      <c r="HP2105" s="37"/>
      <c r="HQ2105" s="37"/>
      <c r="HR2105" s="37"/>
      <c r="HS2105" s="37"/>
      <c r="HT2105" s="37"/>
      <c r="HU2105" s="37"/>
      <c r="HV2105" s="37"/>
      <c r="HW2105" s="37"/>
      <c r="HX2105" s="37"/>
      <c r="HY2105" s="37"/>
      <c r="HZ2105" s="37"/>
      <c r="IA2105" s="37"/>
      <c r="IB2105" s="37"/>
      <c r="IC2105" s="37"/>
      <c r="ID2105" s="37"/>
      <c r="IE2105" s="37"/>
      <c r="IF2105" s="37"/>
      <c r="IG2105" s="37"/>
      <c r="IH2105" s="37"/>
      <c r="II2105" s="37"/>
      <c r="IJ2105" s="37"/>
      <c r="IK2105" s="37"/>
      <c r="IL2105" s="37"/>
      <c r="IM2105" s="37"/>
      <c r="IN2105" s="37"/>
      <c r="IO2105" s="37"/>
      <c r="IP2105" s="37"/>
      <c r="IQ2105" s="37"/>
    </row>
    <row r="2106" spans="1:251" s="51" customFormat="1" ht="18.75" customHeight="1">
      <c r="A2106" s="43"/>
      <c r="B2106" s="60"/>
      <c r="C2106" s="104" t="s">
        <v>646</v>
      </c>
      <c r="D2106" s="105"/>
      <c r="E2106" s="105"/>
      <c r="F2106" s="105"/>
      <c r="G2106" s="105"/>
      <c r="H2106" s="105"/>
      <c r="I2106" s="105"/>
      <c r="J2106" s="105"/>
      <c r="K2106" s="105"/>
      <c r="L2106" s="105"/>
      <c r="M2106" s="105"/>
      <c r="N2106" s="105"/>
      <c r="O2106" s="105"/>
      <c r="P2106" s="105"/>
      <c r="Q2106" s="105"/>
      <c r="R2106" s="105"/>
      <c r="S2106" s="105"/>
      <c r="T2106" s="105"/>
      <c r="U2106" s="105"/>
      <c r="V2106" s="105"/>
      <c r="W2106" s="105"/>
      <c r="X2106" s="105"/>
      <c r="Y2106" s="105"/>
      <c r="Z2106" s="106"/>
      <c r="AA2106" s="107">
        <v>110024</v>
      </c>
      <c r="AB2106" s="108"/>
      <c r="AC2106" s="108"/>
      <c r="AD2106" s="108"/>
      <c r="AE2106" s="108"/>
      <c r="AF2106" s="108"/>
      <c r="AG2106" s="108"/>
      <c r="AH2106" s="108"/>
      <c r="AI2106" s="109"/>
      <c r="AJ2106" s="107">
        <v>124985</v>
      </c>
      <c r="AK2106" s="108"/>
      <c r="AL2106" s="108"/>
      <c r="AM2106" s="108"/>
      <c r="AN2106" s="108"/>
      <c r="AO2106" s="108"/>
      <c r="AP2106" s="108"/>
      <c r="AQ2106" s="108"/>
      <c r="AR2106" s="109"/>
      <c r="AS2106" s="110"/>
      <c r="AT2106" s="111"/>
      <c r="AU2106" s="111"/>
      <c r="AV2106" s="111"/>
      <c r="AW2106" s="111"/>
      <c r="AX2106" s="112"/>
      <c r="AY2106" s="37"/>
      <c r="AZ2106" s="37"/>
      <c r="BA2106" s="37"/>
      <c r="BB2106" s="37"/>
      <c r="BC2106" s="37"/>
      <c r="BD2106" s="37"/>
      <c r="BE2106" s="37"/>
      <c r="BF2106" s="37"/>
      <c r="BG2106" s="37"/>
      <c r="BH2106" s="37"/>
      <c r="BI2106" s="37"/>
      <c r="BJ2106" s="37"/>
      <c r="BK2106" s="37"/>
      <c r="BL2106" s="37"/>
      <c r="BM2106" s="37"/>
      <c r="BN2106" s="37"/>
      <c r="BO2106" s="37"/>
      <c r="BP2106" s="37"/>
      <c r="BQ2106" s="37"/>
      <c r="BR2106" s="37"/>
      <c r="BS2106" s="37"/>
      <c r="BT2106" s="37"/>
      <c r="BU2106" s="37"/>
      <c r="BV2106" s="37"/>
      <c r="BW2106" s="37"/>
      <c r="BX2106" s="37"/>
      <c r="BY2106" s="37"/>
      <c r="BZ2106" s="37"/>
      <c r="CA2106" s="37"/>
      <c r="CB2106" s="37"/>
      <c r="CC2106" s="37"/>
      <c r="CD2106" s="37"/>
      <c r="CE2106" s="37"/>
      <c r="CF2106" s="37"/>
      <c r="CG2106" s="37"/>
      <c r="CH2106" s="37"/>
      <c r="CI2106" s="37"/>
      <c r="CJ2106" s="37"/>
      <c r="CK2106" s="37"/>
      <c r="CL2106" s="37"/>
      <c r="CM2106" s="37"/>
      <c r="CN2106" s="37"/>
      <c r="CO2106" s="37"/>
      <c r="CP2106" s="37"/>
      <c r="CQ2106" s="37"/>
      <c r="CR2106" s="37"/>
      <c r="CS2106" s="37"/>
      <c r="CT2106" s="37"/>
      <c r="CU2106" s="37"/>
      <c r="CV2106" s="37"/>
      <c r="CW2106" s="37"/>
      <c r="CX2106" s="37"/>
      <c r="CY2106" s="37"/>
      <c r="CZ2106" s="37"/>
      <c r="DA2106" s="37"/>
      <c r="DB2106" s="37"/>
      <c r="DC2106" s="37"/>
      <c r="DD2106" s="37"/>
      <c r="DE2106" s="37"/>
      <c r="DF2106" s="37"/>
      <c r="DG2106" s="37"/>
      <c r="DH2106" s="37"/>
      <c r="DI2106" s="37"/>
      <c r="DJ2106" s="37"/>
      <c r="DK2106" s="37"/>
      <c r="DL2106" s="37"/>
      <c r="DM2106" s="37"/>
      <c r="DN2106" s="37"/>
      <c r="DO2106" s="37"/>
      <c r="DP2106" s="37"/>
      <c r="DQ2106" s="37"/>
      <c r="DR2106" s="37"/>
      <c r="DS2106" s="37"/>
      <c r="DT2106" s="37"/>
      <c r="DU2106" s="37"/>
      <c r="DV2106" s="37"/>
      <c r="DW2106" s="37"/>
      <c r="DX2106" s="37"/>
      <c r="DY2106" s="37"/>
      <c r="DZ2106" s="37"/>
      <c r="EA2106" s="37"/>
      <c r="EB2106" s="37"/>
      <c r="EC2106" s="37"/>
      <c r="ED2106" s="37"/>
      <c r="EE2106" s="37"/>
      <c r="EF2106" s="37"/>
      <c r="EG2106" s="37"/>
      <c r="EH2106" s="37"/>
      <c r="EI2106" s="37"/>
      <c r="EJ2106" s="37"/>
      <c r="EK2106" s="37"/>
      <c r="EL2106" s="37"/>
      <c r="EM2106" s="37"/>
      <c r="EN2106" s="37"/>
      <c r="EO2106" s="37"/>
      <c r="EP2106" s="37"/>
      <c r="EQ2106" s="37"/>
      <c r="ER2106" s="37"/>
      <c r="ES2106" s="37"/>
      <c r="ET2106" s="37"/>
      <c r="EU2106" s="37"/>
      <c r="EV2106" s="37"/>
      <c r="EW2106" s="37"/>
      <c r="EX2106" s="37"/>
      <c r="EY2106" s="37"/>
      <c r="EZ2106" s="37"/>
      <c r="FA2106" s="37"/>
      <c r="FB2106" s="37"/>
      <c r="FC2106" s="37"/>
      <c r="FD2106" s="37"/>
      <c r="FE2106" s="37"/>
      <c r="FF2106" s="37"/>
      <c r="FG2106" s="37"/>
      <c r="FH2106" s="37"/>
      <c r="FI2106" s="37"/>
      <c r="FJ2106" s="37"/>
      <c r="FK2106" s="37"/>
      <c r="FL2106" s="37"/>
      <c r="FM2106" s="37"/>
      <c r="FN2106" s="37"/>
      <c r="FO2106" s="37"/>
      <c r="FP2106" s="37"/>
      <c r="FQ2106" s="37"/>
      <c r="FR2106" s="37"/>
      <c r="FS2106" s="37"/>
      <c r="FT2106" s="37"/>
      <c r="FU2106" s="37"/>
      <c r="FV2106" s="37"/>
      <c r="FW2106" s="37"/>
      <c r="FX2106" s="37"/>
      <c r="FY2106" s="37"/>
      <c r="FZ2106" s="37"/>
      <c r="GA2106" s="37"/>
      <c r="GB2106" s="37"/>
      <c r="GC2106" s="37"/>
      <c r="GD2106" s="37"/>
      <c r="GE2106" s="37"/>
      <c r="GF2106" s="37"/>
      <c r="GG2106" s="37"/>
      <c r="GH2106" s="37"/>
      <c r="GI2106" s="37"/>
      <c r="GJ2106" s="37"/>
      <c r="GK2106" s="37"/>
      <c r="GL2106" s="37"/>
      <c r="GM2106" s="37"/>
      <c r="GN2106" s="37"/>
      <c r="GO2106" s="37"/>
      <c r="GP2106" s="37"/>
      <c r="GQ2106" s="37"/>
      <c r="GR2106" s="37"/>
      <c r="GS2106" s="37"/>
      <c r="GT2106" s="37"/>
      <c r="GU2106" s="37"/>
      <c r="GV2106" s="37"/>
      <c r="GW2106" s="37"/>
      <c r="GX2106" s="37"/>
      <c r="GY2106" s="37"/>
      <c r="GZ2106" s="37"/>
      <c r="HA2106" s="37"/>
      <c r="HB2106" s="37"/>
      <c r="HC2106" s="37"/>
      <c r="HD2106" s="37"/>
      <c r="HE2106" s="37"/>
      <c r="HF2106" s="37"/>
      <c r="HG2106" s="37"/>
      <c r="HH2106" s="37"/>
      <c r="HI2106" s="37"/>
      <c r="HJ2106" s="37"/>
      <c r="HK2106" s="37"/>
      <c r="HL2106" s="37"/>
      <c r="HM2106" s="37"/>
      <c r="HN2106" s="37"/>
      <c r="HO2106" s="37"/>
      <c r="HP2106" s="37"/>
      <c r="HQ2106" s="37"/>
      <c r="HR2106" s="37"/>
      <c r="HS2106" s="37"/>
      <c r="HT2106" s="37"/>
      <c r="HU2106" s="37"/>
      <c r="HV2106" s="37"/>
      <c r="HW2106" s="37"/>
      <c r="HX2106" s="37"/>
      <c r="HY2106" s="37"/>
      <c r="HZ2106" s="37"/>
      <c r="IA2106" s="37"/>
      <c r="IB2106" s="37"/>
      <c r="IC2106" s="37"/>
      <c r="ID2106" s="37"/>
      <c r="IE2106" s="37"/>
      <c r="IF2106" s="37"/>
      <c r="IG2106" s="37"/>
      <c r="IH2106" s="37"/>
      <c r="II2106" s="37"/>
      <c r="IJ2106" s="37"/>
      <c r="IK2106" s="37"/>
      <c r="IL2106" s="37"/>
      <c r="IM2106" s="37"/>
      <c r="IN2106" s="37"/>
      <c r="IO2106" s="37"/>
      <c r="IP2106" s="37"/>
      <c r="IQ2106" s="37"/>
    </row>
    <row r="2107" spans="1:251" s="51" customFormat="1" ht="18.75" customHeight="1">
      <c r="A2107" s="43"/>
      <c r="B2107" s="60"/>
      <c r="C2107" s="104" t="s">
        <v>647</v>
      </c>
      <c r="D2107" s="105"/>
      <c r="E2107" s="105"/>
      <c r="F2107" s="105"/>
      <c r="G2107" s="105"/>
      <c r="H2107" s="105"/>
      <c r="I2107" s="105"/>
      <c r="J2107" s="105"/>
      <c r="K2107" s="105"/>
      <c r="L2107" s="105"/>
      <c r="M2107" s="105"/>
      <c r="N2107" s="105"/>
      <c r="O2107" s="105"/>
      <c r="P2107" s="105"/>
      <c r="Q2107" s="105"/>
      <c r="R2107" s="105"/>
      <c r="S2107" s="105"/>
      <c r="T2107" s="105"/>
      <c r="U2107" s="105"/>
      <c r="V2107" s="105"/>
      <c r="W2107" s="105"/>
      <c r="X2107" s="105"/>
      <c r="Y2107" s="105"/>
      <c r="Z2107" s="106"/>
      <c r="AA2107" s="107">
        <v>11</v>
      </c>
      <c r="AB2107" s="108"/>
      <c r="AC2107" s="108"/>
      <c r="AD2107" s="108"/>
      <c r="AE2107" s="108"/>
      <c r="AF2107" s="108"/>
      <c r="AG2107" s="108"/>
      <c r="AH2107" s="108"/>
      <c r="AI2107" s="109"/>
      <c r="AJ2107" s="107">
        <v>15</v>
      </c>
      <c r="AK2107" s="108"/>
      <c r="AL2107" s="108"/>
      <c r="AM2107" s="108"/>
      <c r="AN2107" s="108"/>
      <c r="AO2107" s="108"/>
      <c r="AP2107" s="108"/>
      <c r="AQ2107" s="108"/>
      <c r="AR2107" s="109"/>
      <c r="AS2107" s="110"/>
      <c r="AT2107" s="111"/>
      <c r="AU2107" s="111"/>
      <c r="AV2107" s="111"/>
      <c r="AW2107" s="111"/>
      <c r="AX2107" s="112"/>
      <c r="AY2107" s="37"/>
      <c r="AZ2107" s="37"/>
      <c r="BA2107" s="37"/>
      <c r="BB2107" s="37"/>
      <c r="BC2107" s="37"/>
      <c r="BD2107" s="37"/>
      <c r="BE2107" s="37"/>
      <c r="BF2107" s="37"/>
      <c r="BG2107" s="37"/>
      <c r="BH2107" s="37"/>
      <c r="BI2107" s="37"/>
      <c r="BJ2107" s="37"/>
      <c r="BK2107" s="37"/>
      <c r="BL2107" s="37"/>
      <c r="BM2107" s="37"/>
      <c r="BN2107" s="37"/>
      <c r="BO2107" s="37"/>
      <c r="BP2107" s="37"/>
      <c r="BQ2107" s="37"/>
      <c r="BR2107" s="37"/>
      <c r="BS2107" s="37"/>
      <c r="BT2107" s="37"/>
      <c r="BU2107" s="37"/>
      <c r="BV2107" s="37"/>
      <c r="BW2107" s="37"/>
      <c r="BX2107" s="37"/>
      <c r="BY2107" s="37"/>
      <c r="BZ2107" s="37"/>
      <c r="CA2107" s="37"/>
      <c r="CB2107" s="37"/>
      <c r="CC2107" s="37"/>
      <c r="CD2107" s="37"/>
      <c r="CE2107" s="37"/>
      <c r="CF2107" s="37"/>
      <c r="CG2107" s="37"/>
      <c r="CH2107" s="37"/>
      <c r="CI2107" s="37"/>
      <c r="CJ2107" s="37"/>
      <c r="CK2107" s="37"/>
      <c r="CL2107" s="37"/>
      <c r="CM2107" s="37"/>
      <c r="CN2107" s="37"/>
      <c r="CO2107" s="37"/>
      <c r="CP2107" s="37"/>
      <c r="CQ2107" s="37"/>
      <c r="CR2107" s="37"/>
      <c r="CS2107" s="37"/>
      <c r="CT2107" s="37"/>
      <c r="CU2107" s="37"/>
      <c r="CV2107" s="37"/>
      <c r="CW2107" s="37"/>
      <c r="CX2107" s="37"/>
      <c r="CY2107" s="37"/>
      <c r="CZ2107" s="37"/>
      <c r="DA2107" s="37"/>
      <c r="DB2107" s="37"/>
      <c r="DC2107" s="37"/>
      <c r="DD2107" s="37"/>
      <c r="DE2107" s="37"/>
      <c r="DF2107" s="37"/>
      <c r="DG2107" s="37"/>
      <c r="DH2107" s="37"/>
      <c r="DI2107" s="37"/>
      <c r="DJ2107" s="37"/>
      <c r="DK2107" s="37"/>
      <c r="DL2107" s="37"/>
      <c r="DM2107" s="37"/>
      <c r="DN2107" s="37"/>
      <c r="DO2107" s="37"/>
      <c r="DP2107" s="37"/>
      <c r="DQ2107" s="37"/>
      <c r="DR2107" s="37"/>
      <c r="DS2107" s="37"/>
      <c r="DT2107" s="37"/>
      <c r="DU2107" s="37"/>
      <c r="DV2107" s="37"/>
      <c r="DW2107" s="37"/>
      <c r="DX2107" s="37"/>
      <c r="DY2107" s="37"/>
      <c r="DZ2107" s="37"/>
      <c r="EA2107" s="37"/>
      <c r="EB2107" s="37"/>
      <c r="EC2107" s="37"/>
      <c r="ED2107" s="37"/>
      <c r="EE2107" s="37"/>
      <c r="EF2107" s="37"/>
      <c r="EG2107" s="37"/>
      <c r="EH2107" s="37"/>
      <c r="EI2107" s="37"/>
      <c r="EJ2107" s="37"/>
      <c r="EK2107" s="37"/>
      <c r="EL2107" s="37"/>
      <c r="EM2107" s="37"/>
      <c r="EN2107" s="37"/>
      <c r="EO2107" s="37"/>
      <c r="EP2107" s="37"/>
      <c r="EQ2107" s="37"/>
      <c r="ER2107" s="37"/>
      <c r="ES2107" s="37"/>
      <c r="ET2107" s="37"/>
      <c r="EU2107" s="37"/>
      <c r="EV2107" s="37"/>
      <c r="EW2107" s="37"/>
      <c r="EX2107" s="37"/>
      <c r="EY2107" s="37"/>
      <c r="EZ2107" s="37"/>
      <c r="FA2107" s="37"/>
      <c r="FB2107" s="37"/>
      <c r="FC2107" s="37"/>
      <c r="FD2107" s="37"/>
      <c r="FE2107" s="37"/>
      <c r="FF2107" s="37"/>
      <c r="FG2107" s="37"/>
      <c r="FH2107" s="37"/>
      <c r="FI2107" s="37"/>
      <c r="FJ2107" s="37"/>
      <c r="FK2107" s="37"/>
      <c r="FL2107" s="37"/>
      <c r="FM2107" s="37"/>
      <c r="FN2107" s="37"/>
      <c r="FO2107" s="37"/>
      <c r="FP2107" s="37"/>
      <c r="FQ2107" s="37"/>
      <c r="FR2107" s="37"/>
      <c r="FS2107" s="37"/>
      <c r="FT2107" s="37"/>
      <c r="FU2107" s="37"/>
      <c r="FV2107" s="37"/>
      <c r="FW2107" s="37"/>
      <c r="FX2107" s="37"/>
      <c r="FY2107" s="37"/>
      <c r="FZ2107" s="37"/>
      <c r="GA2107" s="37"/>
      <c r="GB2107" s="37"/>
      <c r="GC2107" s="37"/>
      <c r="GD2107" s="37"/>
      <c r="GE2107" s="37"/>
      <c r="GF2107" s="37"/>
      <c r="GG2107" s="37"/>
      <c r="GH2107" s="37"/>
      <c r="GI2107" s="37"/>
      <c r="GJ2107" s="37"/>
      <c r="GK2107" s="37"/>
      <c r="GL2107" s="37"/>
      <c r="GM2107" s="37"/>
      <c r="GN2107" s="37"/>
      <c r="GO2107" s="37"/>
      <c r="GP2107" s="37"/>
      <c r="GQ2107" s="37"/>
      <c r="GR2107" s="37"/>
      <c r="GS2107" s="37"/>
      <c r="GT2107" s="37"/>
      <c r="GU2107" s="37"/>
      <c r="GV2107" s="37"/>
      <c r="GW2107" s="37"/>
      <c r="GX2107" s="37"/>
      <c r="GY2107" s="37"/>
      <c r="GZ2107" s="37"/>
      <c r="HA2107" s="37"/>
      <c r="HB2107" s="37"/>
      <c r="HC2107" s="37"/>
      <c r="HD2107" s="37"/>
      <c r="HE2107" s="37"/>
      <c r="HF2107" s="37"/>
      <c r="HG2107" s="37"/>
      <c r="HH2107" s="37"/>
      <c r="HI2107" s="37"/>
      <c r="HJ2107" s="37"/>
      <c r="HK2107" s="37"/>
      <c r="HL2107" s="37"/>
      <c r="HM2107" s="37"/>
      <c r="HN2107" s="37"/>
      <c r="HO2107" s="37"/>
      <c r="HP2107" s="37"/>
      <c r="HQ2107" s="37"/>
      <c r="HR2107" s="37"/>
      <c r="HS2107" s="37"/>
      <c r="HT2107" s="37"/>
      <c r="HU2107" s="37"/>
      <c r="HV2107" s="37"/>
      <c r="HW2107" s="37"/>
      <c r="HX2107" s="37"/>
      <c r="HY2107" s="37"/>
      <c r="HZ2107" s="37"/>
      <c r="IA2107" s="37"/>
      <c r="IB2107" s="37"/>
      <c r="IC2107" s="37"/>
      <c r="ID2107" s="37"/>
      <c r="IE2107" s="37"/>
      <c r="IF2107" s="37"/>
      <c r="IG2107" s="37"/>
      <c r="IH2107" s="37"/>
      <c r="II2107" s="37"/>
      <c r="IJ2107" s="37"/>
      <c r="IK2107" s="37"/>
      <c r="IL2107" s="37"/>
      <c r="IM2107" s="37"/>
      <c r="IN2107" s="37"/>
      <c r="IO2107" s="37"/>
      <c r="IP2107" s="37"/>
      <c r="IQ2107" s="37"/>
    </row>
    <row r="2108" spans="1:251" s="51" customFormat="1" ht="18.75" customHeight="1">
      <c r="A2108" s="43"/>
      <c r="B2108" s="60"/>
      <c r="C2108" s="104" t="s">
        <v>648</v>
      </c>
      <c r="D2108" s="105"/>
      <c r="E2108" s="105"/>
      <c r="F2108" s="105"/>
      <c r="G2108" s="105"/>
      <c r="H2108" s="105"/>
      <c r="I2108" s="105"/>
      <c r="J2108" s="105"/>
      <c r="K2108" s="105"/>
      <c r="L2108" s="105"/>
      <c r="M2108" s="105"/>
      <c r="N2108" s="105"/>
      <c r="O2108" s="105"/>
      <c r="P2108" s="105"/>
      <c r="Q2108" s="105"/>
      <c r="R2108" s="105"/>
      <c r="S2108" s="105"/>
      <c r="T2108" s="105"/>
      <c r="U2108" s="105"/>
      <c r="V2108" s="105"/>
      <c r="W2108" s="105"/>
      <c r="X2108" s="105"/>
      <c r="Y2108" s="105"/>
      <c r="Z2108" s="106"/>
      <c r="AA2108" s="107">
        <v>1287</v>
      </c>
      <c r="AB2108" s="108"/>
      <c r="AC2108" s="108"/>
      <c r="AD2108" s="108"/>
      <c r="AE2108" s="108"/>
      <c r="AF2108" s="108"/>
      <c r="AG2108" s="108"/>
      <c r="AH2108" s="108"/>
      <c r="AI2108" s="109"/>
      <c r="AJ2108" s="107">
        <v>828</v>
      </c>
      <c r="AK2108" s="108"/>
      <c r="AL2108" s="108"/>
      <c r="AM2108" s="108"/>
      <c r="AN2108" s="108"/>
      <c r="AO2108" s="108"/>
      <c r="AP2108" s="108"/>
      <c r="AQ2108" s="108"/>
      <c r="AR2108" s="109"/>
      <c r="AS2108" s="110"/>
      <c r="AT2108" s="111"/>
      <c r="AU2108" s="111"/>
      <c r="AV2108" s="111"/>
      <c r="AW2108" s="111"/>
      <c r="AX2108" s="112"/>
      <c r="AY2108" s="37"/>
      <c r="AZ2108" s="37"/>
      <c r="BA2108" s="37"/>
      <c r="BB2108" s="37"/>
      <c r="BC2108" s="37"/>
      <c r="BD2108" s="37"/>
      <c r="BE2108" s="37"/>
      <c r="BF2108" s="37"/>
      <c r="BG2108" s="37"/>
      <c r="BH2108" s="37"/>
      <c r="BI2108" s="37"/>
      <c r="BJ2108" s="37"/>
      <c r="BK2108" s="37"/>
      <c r="BL2108" s="37"/>
      <c r="BM2108" s="37"/>
      <c r="BN2108" s="37"/>
      <c r="BO2108" s="37"/>
      <c r="BP2108" s="37"/>
      <c r="BQ2108" s="37"/>
      <c r="BR2108" s="37"/>
      <c r="BS2108" s="37"/>
      <c r="BT2108" s="37"/>
      <c r="BU2108" s="37"/>
      <c r="BV2108" s="37"/>
      <c r="BW2108" s="37"/>
      <c r="BX2108" s="37"/>
      <c r="BY2108" s="37"/>
      <c r="BZ2108" s="37"/>
      <c r="CA2108" s="37"/>
      <c r="CB2108" s="37"/>
      <c r="CC2108" s="37"/>
      <c r="CD2108" s="37"/>
      <c r="CE2108" s="37"/>
      <c r="CF2108" s="37"/>
      <c r="CG2108" s="37"/>
      <c r="CH2108" s="37"/>
      <c r="CI2108" s="37"/>
      <c r="CJ2108" s="37"/>
      <c r="CK2108" s="37"/>
      <c r="CL2108" s="37"/>
      <c r="CM2108" s="37"/>
      <c r="CN2108" s="37"/>
      <c r="CO2108" s="37"/>
      <c r="CP2108" s="37"/>
      <c r="CQ2108" s="37"/>
      <c r="CR2108" s="37"/>
      <c r="CS2108" s="37"/>
      <c r="CT2108" s="37"/>
      <c r="CU2108" s="37"/>
      <c r="CV2108" s="37"/>
      <c r="CW2108" s="37"/>
      <c r="CX2108" s="37"/>
      <c r="CY2108" s="37"/>
      <c r="CZ2108" s="37"/>
      <c r="DA2108" s="37"/>
      <c r="DB2108" s="37"/>
      <c r="DC2108" s="37"/>
      <c r="DD2108" s="37"/>
      <c r="DE2108" s="37"/>
      <c r="DF2108" s="37"/>
      <c r="DG2108" s="37"/>
      <c r="DH2108" s="37"/>
      <c r="DI2108" s="37"/>
      <c r="DJ2108" s="37"/>
      <c r="DK2108" s="37"/>
      <c r="DL2108" s="37"/>
      <c r="DM2108" s="37"/>
      <c r="DN2108" s="37"/>
      <c r="DO2108" s="37"/>
      <c r="DP2108" s="37"/>
      <c r="DQ2108" s="37"/>
      <c r="DR2108" s="37"/>
      <c r="DS2108" s="37"/>
      <c r="DT2108" s="37"/>
      <c r="DU2108" s="37"/>
      <c r="DV2108" s="37"/>
      <c r="DW2108" s="37"/>
      <c r="DX2108" s="37"/>
      <c r="DY2108" s="37"/>
      <c r="DZ2108" s="37"/>
      <c r="EA2108" s="37"/>
      <c r="EB2108" s="37"/>
      <c r="EC2108" s="37"/>
      <c r="ED2108" s="37"/>
      <c r="EE2108" s="37"/>
      <c r="EF2108" s="37"/>
      <c r="EG2108" s="37"/>
      <c r="EH2108" s="37"/>
      <c r="EI2108" s="37"/>
      <c r="EJ2108" s="37"/>
      <c r="EK2108" s="37"/>
      <c r="EL2108" s="37"/>
      <c r="EM2108" s="37"/>
      <c r="EN2108" s="37"/>
      <c r="EO2108" s="37"/>
      <c r="EP2108" s="37"/>
      <c r="EQ2108" s="37"/>
      <c r="ER2108" s="37"/>
      <c r="ES2108" s="37"/>
      <c r="ET2108" s="37"/>
      <c r="EU2108" s="37"/>
      <c r="EV2108" s="37"/>
      <c r="EW2108" s="37"/>
      <c r="EX2108" s="37"/>
      <c r="EY2108" s="37"/>
      <c r="EZ2108" s="37"/>
      <c r="FA2108" s="37"/>
      <c r="FB2108" s="37"/>
      <c r="FC2108" s="37"/>
      <c r="FD2108" s="37"/>
      <c r="FE2108" s="37"/>
      <c r="FF2108" s="37"/>
      <c r="FG2108" s="37"/>
      <c r="FH2108" s="37"/>
      <c r="FI2108" s="37"/>
      <c r="FJ2108" s="37"/>
      <c r="FK2108" s="37"/>
      <c r="FL2108" s="37"/>
      <c r="FM2108" s="37"/>
      <c r="FN2108" s="37"/>
      <c r="FO2108" s="37"/>
      <c r="FP2108" s="37"/>
      <c r="FQ2108" s="37"/>
      <c r="FR2108" s="37"/>
      <c r="FS2108" s="37"/>
      <c r="FT2108" s="37"/>
      <c r="FU2108" s="37"/>
      <c r="FV2108" s="37"/>
      <c r="FW2108" s="37"/>
      <c r="FX2108" s="37"/>
      <c r="FY2108" s="37"/>
      <c r="FZ2108" s="37"/>
      <c r="GA2108" s="37"/>
      <c r="GB2108" s="37"/>
      <c r="GC2108" s="37"/>
      <c r="GD2108" s="37"/>
      <c r="GE2108" s="37"/>
      <c r="GF2108" s="37"/>
      <c r="GG2108" s="37"/>
      <c r="GH2108" s="37"/>
      <c r="GI2108" s="37"/>
      <c r="GJ2108" s="37"/>
      <c r="GK2108" s="37"/>
      <c r="GL2108" s="37"/>
      <c r="GM2108" s="37"/>
      <c r="GN2108" s="37"/>
      <c r="GO2108" s="37"/>
      <c r="GP2108" s="37"/>
      <c r="GQ2108" s="37"/>
      <c r="GR2108" s="37"/>
      <c r="GS2108" s="37"/>
      <c r="GT2108" s="37"/>
      <c r="GU2108" s="37"/>
      <c r="GV2108" s="37"/>
      <c r="GW2108" s="37"/>
      <c r="GX2108" s="37"/>
      <c r="GY2108" s="37"/>
      <c r="GZ2108" s="37"/>
      <c r="HA2108" s="37"/>
      <c r="HB2108" s="37"/>
      <c r="HC2108" s="37"/>
      <c r="HD2108" s="37"/>
      <c r="HE2108" s="37"/>
      <c r="HF2108" s="37"/>
      <c r="HG2108" s="37"/>
      <c r="HH2108" s="37"/>
      <c r="HI2108" s="37"/>
      <c r="HJ2108" s="37"/>
      <c r="HK2108" s="37"/>
      <c r="HL2108" s="37"/>
      <c r="HM2108" s="37"/>
      <c r="HN2108" s="37"/>
      <c r="HO2108" s="37"/>
      <c r="HP2108" s="37"/>
      <c r="HQ2108" s="37"/>
      <c r="HR2108" s="37"/>
      <c r="HS2108" s="37"/>
      <c r="HT2108" s="37"/>
      <c r="HU2108" s="37"/>
      <c r="HV2108" s="37"/>
      <c r="HW2108" s="37"/>
      <c r="HX2108" s="37"/>
      <c r="HY2108" s="37"/>
      <c r="HZ2108" s="37"/>
      <c r="IA2108" s="37"/>
      <c r="IB2108" s="37"/>
      <c r="IC2108" s="37"/>
      <c r="ID2108" s="37"/>
      <c r="IE2108" s="37"/>
      <c r="IF2108" s="37"/>
      <c r="IG2108" s="37"/>
      <c r="IH2108" s="37"/>
      <c r="II2108" s="37"/>
      <c r="IJ2108" s="37"/>
      <c r="IK2108" s="37"/>
      <c r="IL2108" s="37"/>
      <c r="IM2108" s="37"/>
      <c r="IN2108" s="37"/>
      <c r="IO2108" s="37"/>
      <c r="IP2108" s="37"/>
      <c r="IQ2108" s="37"/>
    </row>
    <row r="2109" spans="1:251" s="51" customFormat="1" ht="18.75" customHeight="1" thickBot="1">
      <c r="A2109" s="52"/>
      <c r="B2109" s="113" t="s">
        <v>253</v>
      </c>
      <c r="C2109" s="114"/>
      <c r="D2109" s="114"/>
      <c r="E2109" s="114"/>
      <c r="F2109" s="114"/>
      <c r="G2109" s="114"/>
      <c r="H2109" s="114"/>
      <c r="I2109" s="114"/>
      <c r="J2109" s="114"/>
      <c r="K2109" s="114"/>
      <c r="L2109" s="114"/>
      <c r="M2109" s="114"/>
      <c r="N2109" s="114"/>
      <c r="O2109" s="114"/>
      <c r="P2109" s="114"/>
      <c r="Q2109" s="114"/>
      <c r="R2109" s="114"/>
      <c r="S2109" s="114"/>
      <c r="T2109" s="114"/>
      <c r="U2109" s="114"/>
      <c r="V2109" s="114"/>
      <c r="W2109" s="114"/>
      <c r="X2109" s="114"/>
      <c r="Y2109" s="114"/>
      <c r="Z2109" s="115"/>
      <c r="AA2109" s="116">
        <f>SUM(AA2106:AI2108)</f>
        <v>111322</v>
      </c>
      <c r="AB2109" s="117"/>
      <c r="AC2109" s="117"/>
      <c r="AD2109" s="117"/>
      <c r="AE2109" s="117"/>
      <c r="AF2109" s="117"/>
      <c r="AG2109" s="117"/>
      <c r="AH2109" s="117"/>
      <c r="AI2109" s="118"/>
      <c r="AJ2109" s="116">
        <f>SUM(AJ2106:AR2108)</f>
        <v>125828</v>
      </c>
      <c r="AK2109" s="117"/>
      <c r="AL2109" s="117"/>
      <c r="AM2109" s="117"/>
      <c r="AN2109" s="117"/>
      <c r="AO2109" s="117"/>
      <c r="AP2109" s="117"/>
      <c r="AQ2109" s="117"/>
      <c r="AR2109" s="118"/>
      <c r="AS2109" s="119"/>
      <c r="AT2109" s="120"/>
      <c r="AU2109" s="120"/>
      <c r="AV2109" s="120"/>
      <c r="AW2109" s="120"/>
      <c r="AX2109" s="121"/>
      <c r="AY2109" s="37"/>
      <c r="AZ2109" s="37"/>
      <c r="BA2109" s="37"/>
      <c r="BB2109" s="37"/>
      <c r="BC2109" s="37"/>
      <c r="BD2109" s="37"/>
      <c r="BE2109" s="37"/>
      <c r="BF2109" s="37"/>
      <c r="BG2109" s="37"/>
      <c r="BH2109" s="37"/>
      <c r="BI2109" s="37"/>
      <c r="BJ2109" s="37"/>
      <c r="BK2109" s="37"/>
      <c r="BL2109" s="37"/>
      <c r="BM2109" s="37"/>
      <c r="BN2109" s="37"/>
      <c r="BO2109" s="37"/>
      <c r="BP2109" s="37"/>
      <c r="BQ2109" s="37"/>
      <c r="BR2109" s="37"/>
      <c r="BS2109" s="37"/>
      <c r="BT2109" s="37"/>
      <c r="BU2109" s="37"/>
      <c r="BV2109" s="37"/>
      <c r="BW2109" s="37"/>
      <c r="BX2109" s="37"/>
      <c r="BY2109" s="37"/>
      <c r="BZ2109" s="37"/>
      <c r="CA2109" s="37"/>
      <c r="CB2109" s="37"/>
      <c r="CC2109" s="37"/>
      <c r="CD2109" s="37"/>
      <c r="CE2109" s="37"/>
      <c r="CF2109" s="37"/>
      <c r="CG2109" s="37"/>
      <c r="CH2109" s="37"/>
      <c r="CI2109" s="37"/>
      <c r="CJ2109" s="37"/>
      <c r="CK2109" s="37"/>
      <c r="CL2109" s="37"/>
      <c r="CM2109" s="37"/>
      <c r="CN2109" s="37"/>
      <c r="CO2109" s="37"/>
      <c r="CP2109" s="37"/>
      <c r="CQ2109" s="37"/>
      <c r="CR2109" s="37"/>
      <c r="CS2109" s="37"/>
      <c r="CT2109" s="37"/>
      <c r="CU2109" s="37"/>
      <c r="CV2109" s="37"/>
      <c r="CW2109" s="37"/>
      <c r="CX2109" s="37"/>
      <c r="CY2109" s="37"/>
      <c r="CZ2109" s="37"/>
      <c r="DA2109" s="37"/>
      <c r="DB2109" s="37"/>
      <c r="DC2109" s="37"/>
      <c r="DD2109" s="37"/>
      <c r="DE2109" s="37"/>
      <c r="DF2109" s="37"/>
      <c r="DG2109" s="37"/>
      <c r="DH2109" s="37"/>
      <c r="DI2109" s="37"/>
      <c r="DJ2109" s="37"/>
      <c r="DK2109" s="37"/>
      <c r="DL2109" s="37"/>
      <c r="DM2109" s="37"/>
      <c r="DN2109" s="37"/>
      <c r="DO2109" s="37"/>
      <c r="DP2109" s="37"/>
      <c r="DQ2109" s="37"/>
      <c r="DR2109" s="37"/>
      <c r="DS2109" s="37"/>
      <c r="DT2109" s="37"/>
      <c r="DU2109" s="37"/>
      <c r="DV2109" s="37"/>
      <c r="DW2109" s="37"/>
      <c r="DX2109" s="37"/>
      <c r="DY2109" s="37"/>
      <c r="DZ2109" s="37"/>
      <c r="EA2109" s="37"/>
      <c r="EB2109" s="37"/>
      <c r="EC2109" s="37"/>
      <c r="ED2109" s="37"/>
      <c r="EE2109" s="37"/>
      <c r="EF2109" s="37"/>
      <c r="EG2109" s="37"/>
      <c r="EH2109" s="37"/>
      <c r="EI2109" s="37"/>
      <c r="EJ2109" s="37"/>
      <c r="EK2109" s="37"/>
      <c r="EL2109" s="37"/>
      <c r="EM2109" s="37"/>
      <c r="EN2109" s="37"/>
      <c r="EO2109" s="37"/>
      <c r="EP2109" s="37"/>
      <c r="EQ2109" s="37"/>
      <c r="ER2109" s="37"/>
      <c r="ES2109" s="37"/>
      <c r="ET2109" s="37"/>
      <c r="EU2109" s="37"/>
      <c r="EV2109" s="37"/>
      <c r="EW2109" s="37"/>
      <c r="EX2109" s="37"/>
      <c r="EY2109" s="37"/>
      <c r="EZ2109" s="37"/>
      <c r="FA2109" s="37"/>
      <c r="FB2109" s="37"/>
      <c r="FC2109" s="37"/>
      <c r="FD2109" s="37"/>
      <c r="FE2109" s="37"/>
      <c r="FF2109" s="37"/>
      <c r="FG2109" s="37"/>
      <c r="FH2109" s="37"/>
      <c r="FI2109" s="37"/>
      <c r="FJ2109" s="37"/>
      <c r="FK2109" s="37"/>
      <c r="FL2109" s="37"/>
      <c r="FM2109" s="37"/>
      <c r="FN2109" s="37"/>
      <c r="FO2109" s="37"/>
      <c r="FP2109" s="37"/>
      <c r="FQ2109" s="37"/>
      <c r="FR2109" s="37"/>
      <c r="FS2109" s="37"/>
      <c r="FT2109" s="37"/>
      <c r="FU2109" s="37"/>
      <c r="FV2109" s="37"/>
      <c r="FW2109" s="37"/>
      <c r="FX2109" s="37"/>
      <c r="FY2109" s="37"/>
      <c r="FZ2109" s="37"/>
      <c r="GA2109" s="37"/>
      <c r="GB2109" s="37"/>
      <c r="GC2109" s="37"/>
      <c r="GD2109" s="37"/>
      <c r="GE2109" s="37"/>
      <c r="GF2109" s="37"/>
      <c r="GG2109" s="37"/>
      <c r="GH2109" s="37"/>
      <c r="GI2109" s="37"/>
      <c r="GJ2109" s="37"/>
      <c r="GK2109" s="37"/>
      <c r="GL2109" s="37"/>
      <c r="GM2109" s="37"/>
      <c r="GN2109" s="37"/>
      <c r="GO2109" s="37"/>
      <c r="GP2109" s="37"/>
      <c r="GQ2109" s="37"/>
      <c r="GR2109" s="37"/>
      <c r="GS2109" s="37"/>
      <c r="GT2109" s="37"/>
      <c r="GU2109" s="37"/>
      <c r="GV2109" s="37"/>
      <c r="GW2109" s="37"/>
      <c r="GX2109" s="37"/>
      <c r="GY2109" s="37"/>
      <c r="GZ2109" s="37"/>
      <c r="HA2109" s="37"/>
      <c r="HB2109" s="37"/>
      <c r="HC2109" s="37"/>
      <c r="HD2109" s="37"/>
      <c r="HE2109" s="37"/>
      <c r="HF2109" s="37"/>
      <c r="HG2109" s="37"/>
      <c r="HH2109" s="37"/>
      <c r="HI2109" s="37"/>
      <c r="HJ2109" s="37"/>
      <c r="HK2109" s="37"/>
      <c r="HL2109" s="37"/>
      <c r="HM2109" s="37"/>
      <c r="HN2109" s="37"/>
      <c r="HO2109" s="37"/>
      <c r="HP2109" s="37"/>
      <c r="HQ2109" s="37"/>
      <c r="HR2109" s="37"/>
      <c r="HS2109" s="37"/>
      <c r="HT2109" s="37"/>
      <c r="HU2109" s="37"/>
      <c r="HV2109" s="37"/>
      <c r="HW2109" s="37"/>
      <c r="HX2109" s="37"/>
      <c r="HY2109" s="37"/>
      <c r="HZ2109" s="37"/>
      <c r="IA2109" s="37"/>
      <c r="IB2109" s="37"/>
      <c r="IC2109" s="37"/>
      <c r="ID2109" s="37"/>
      <c r="IE2109" s="37"/>
      <c r="IF2109" s="37"/>
      <c r="IG2109" s="37"/>
      <c r="IH2109" s="37"/>
      <c r="II2109" s="37"/>
      <c r="IJ2109" s="37"/>
      <c r="IK2109" s="37"/>
      <c r="IL2109" s="37"/>
      <c r="IM2109" s="37"/>
      <c r="IN2109" s="37"/>
      <c r="IO2109" s="37"/>
      <c r="IP2109" s="37"/>
      <c r="IQ2109" s="37"/>
    </row>
    <row r="2111" spans="1:251" ht="18.75">
      <c r="A2111" s="36" t="s">
        <v>241</v>
      </c>
      <c r="AW2111" s="38"/>
      <c r="AX2111" s="39"/>
      <c r="AY2111" s="38"/>
    </row>
    <row r="2113" spans="1:113" ht="18.75">
      <c r="B2113" s="122" t="s">
        <v>0</v>
      </c>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row>
    <row r="2114" spans="1:113">
      <c r="Z2114" s="40"/>
      <c r="AD2114" s="40"/>
      <c r="AE2114" s="40"/>
      <c r="AF2114" s="40"/>
      <c r="AG2114" s="40"/>
      <c r="AH2114" s="40"/>
      <c r="AI2114" s="40"/>
      <c r="AO2114" s="40"/>
    </row>
    <row r="2115" spans="1:113" ht="13.5" thickBot="1">
      <c r="Z2115" s="40"/>
      <c r="AD2115" s="40"/>
      <c r="AE2115" s="40"/>
      <c r="AF2115" s="40"/>
      <c r="AG2115" s="40"/>
      <c r="AH2115" s="40"/>
      <c r="AI2115" s="40"/>
      <c r="AO2115" s="40"/>
      <c r="DI2115" s="41"/>
    </row>
    <row r="2116" spans="1:113" ht="24.75" customHeight="1" thickBot="1">
      <c r="B2116" s="124" t="s">
        <v>242</v>
      </c>
      <c r="C2116" s="125"/>
      <c r="D2116" s="125"/>
      <c r="E2116" s="125"/>
      <c r="F2116" s="125"/>
      <c r="G2116" s="125"/>
      <c r="H2116" s="126" t="s">
        <v>649</v>
      </c>
      <c r="I2116" s="127"/>
      <c r="J2116" s="127"/>
      <c r="K2116" s="127"/>
      <c r="L2116" s="127"/>
      <c r="M2116" s="127"/>
      <c r="N2116" s="127"/>
      <c r="O2116" s="127"/>
      <c r="P2116" s="127"/>
      <c r="Q2116" s="127"/>
      <c r="R2116" s="127"/>
      <c r="S2116" s="127"/>
      <c r="T2116" s="127"/>
      <c r="U2116" s="127"/>
      <c r="V2116" s="127"/>
      <c r="W2116" s="127"/>
      <c r="X2116" s="127"/>
      <c r="Y2116" s="127"/>
      <c r="Z2116" s="127"/>
      <c r="AA2116" s="127"/>
      <c r="AB2116" s="127"/>
      <c r="AC2116" s="127"/>
      <c r="AD2116" s="127"/>
      <c r="AE2116" s="127"/>
      <c r="AF2116" s="127"/>
      <c r="AG2116" s="127"/>
      <c r="AH2116" s="127"/>
      <c r="AI2116" s="127"/>
      <c r="AJ2116" s="127"/>
      <c r="AK2116" s="127"/>
      <c r="AL2116" s="127"/>
      <c r="AM2116" s="127"/>
      <c r="AN2116" s="127"/>
      <c r="AO2116" s="127"/>
      <c r="AP2116" s="127"/>
      <c r="AQ2116" s="127"/>
      <c r="AR2116" s="127"/>
      <c r="AS2116" s="127"/>
      <c r="AT2116" s="127"/>
      <c r="AU2116" s="127"/>
      <c r="AV2116" s="127"/>
      <c r="AW2116" s="127"/>
      <c r="AX2116" s="128"/>
      <c r="DI2116" s="41"/>
    </row>
    <row r="2117" spans="1:113" ht="14.25">
      <c r="B2117" s="42"/>
      <c r="C2117" s="42"/>
      <c r="D2117" s="42"/>
      <c r="E2117" s="42"/>
      <c r="F2117" s="42"/>
      <c r="G2117" s="42"/>
      <c r="H2117" s="43"/>
      <c r="I2117" s="43"/>
      <c r="J2117" s="43"/>
      <c r="K2117" s="43"/>
      <c r="L2117" s="44"/>
      <c r="M2117" s="44"/>
      <c r="N2117" s="44"/>
      <c r="O2117" s="44"/>
      <c r="P2117" s="43"/>
      <c r="Q2117" s="43"/>
      <c r="R2117" s="43"/>
      <c r="S2117" s="43"/>
      <c r="T2117" s="43"/>
      <c r="U2117" s="43"/>
      <c r="V2117" s="45"/>
      <c r="W2117" s="45"/>
      <c r="X2117" s="45"/>
      <c r="Y2117" s="45"/>
      <c r="Z2117" s="45"/>
      <c r="AA2117" s="45"/>
      <c r="AB2117" s="45"/>
      <c r="AC2117" s="45"/>
      <c r="AD2117" s="45"/>
      <c r="AE2117" s="45"/>
      <c r="AF2117" s="45"/>
      <c r="AG2117" s="45"/>
      <c r="AH2117" s="45"/>
      <c r="AI2117" s="45"/>
      <c r="AJ2117" s="45"/>
      <c r="AK2117" s="45"/>
      <c r="AL2117" s="45"/>
      <c r="AM2117" s="45"/>
      <c r="AN2117" s="45"/>
      <c r="AO2117" s="45"/>
      <c r="AP2117" s="45"/>
      <c r="AQ2117" s="45"/>
      <c r="AR2117" s="45"/>
      <c r="AS2117" s="45"/>
      <c r="AT2117" s="45"/>
      <c r="AU2117" s="45"/>
      <c r="AV2117" s="45"/>
      <c r="AW2117" s="45"/>
      <c r="AX2117" s="45"/>
      <c r="DI2117" s="41"/>
    </row>
    <row r="2118" spans="1:113" ht="15" thickBot="1">
      <c r="A2118" s="46"/>
      <c r="B2118" s="45" t="s">
        <v>244</v>
      </c>
      <c r="C2118" s="43"/>
      <c r="D2118" s="43"/>
      <c r="E2118" s="43"/>
      <c r="F2118" s="43"/>
      <c r="G2118" s="43"/>
      <c r="H2118" s="43"/>
      <c r="I2118" s="43"/>
      <c r="J2118" s="43"/>
      <c r="K2118" s="43"/>
      <c r="L2118" s="44"/>
      <c r="M2118" s="44"/>
      <c r="N2118" s="44"/>
      <c r="O2118" s="44"/>
      <c r="P2118" s="43"/>
      <c r="Q2118" s="43"/>
      <c r="R2118" s="43"/>
      <c r="S2118" s="43"/>
      <c r="T2118" s="43"/>
      <c r="U2118" s="43"/>
      <c r="V2118" s="45"/>
      <c r="W2118" s="45"/>
      <c r="X2118" s="45"/>
      <c r="Y2118" s="45"/>
      <c r="Z2118" s="45"/>
      <c r="AA2118" s="45"/>
      <c r="AB2118" s="45"/>
      <c r="AC2118" s="45"/>
      <c r="AD2118" s="45"/>
      <c r="AE2118" s="45"/>
      <c r="AF2118" s="45"/>
      <c r="AG2118" s="45"/>
      <c r="AH2118" s="45"/>
      <c r="AI2118" s="45"/>
      <c r="AJ2118" s="45"/>
      <c r="AK2118" s="45"/>
      <c r="AL2118" s="45"/>
      <c r="AM2118" s="45"/>
      <c r="AN2118" s="45"/>
      <c r="AO2118" s="45"/>
      <c r="AP2118" s="45"/>
      <c r="AQ2118" s="45"/>
      <c r="AR2118" s="45"/>
      <c r="AS2118" s="45"/>
      <c r="AT2118" s="45"/>
      <c r="AU2118" s="45"/>
      <c r="AV2118" s="45"/>
      <c r="AW2118" s="45"/>
      <c r="AX2118" s="45"/>
      <c r="DI2118" s="41"/>
    </row>
    <row r="2119" spans="1:113" ht="14.25">
      <c r="A2119" s="43"/>
      <c r="B2119" s="47"/>
      <c r="C2119" s="42"/>
      <c r="D2119" s="42"/>
      <c r="E2119" s="42"/>
      <c r="F2119" s="42"/>
      <c r="G2119" s="42"/>
      <c r="H2119" s="42"/>
      <c r="I2119" s="42"/>
      <c r="J2119" s="42"/>
      <c r="K2119" s="42"/>
      <c r="L2119" s="48"/>
      <c r="M2119" s="48"/>
      <c r="N2119" s="48"/>
      <c r="O2119" s="48"/>
      <c r="P2119" s="42"/>
      <c r="Q2119" s="42"/>
      <c r="R2119" s="42"/>
      <c r="S2119" s="42"/>
      <c r="T2119" s="42"/>
      <c r="U2119" s="42"/>
      <c r="V2119" s="49"/>
      <c r="W2119" s="49"/>
      <c r="X2119" s="49"/>
      <c r="Y2119" s="49"/>
      <c r="Z2119" s="49"/>
      <c r="AA2119" s="49"/>
      <c r="AB2119" s="49"/>
      <c r="AC2119" s="49"/>
      <c r="AD2119" s="49"/>
      <c r="AE2119" s="49"/>
      <c r="AF2119" s="49"/>
      <c r="AG2119" s="49"/>
      <c r="AH2119" s="49"/>
      <c r="AI2119" s="49"/>
      <c r="AJ2119" s="49"/>
      <c r="AK2119" s="49"/>
      <c r="AL2119" s="49"/>
      <c r="AM2119" s="49"/>
      <c r="AN2119" s="49"/>
      <c r="AO2119" s="49"/>
      <c r="AP2119" s="49"/>
      <c r="AQ2119" s="49"/>
      <c r="AR2119" s="49"/>
      <c r="AS2119" s="49"/>
      <c r="AT2119" s="49"/>
      <c r="AU2119" s="49"/>
      <c r="AV2119" s="49"/>
      <c r="AW2119" s="49"/>
      <c r="AX2119" s="50"/>
    </row>
    <row r="2120" spans="1:113" ht="12" customHeight="1">
      <c r="A2120" s="43"/>
      <c r="B2120" s="129" t="s">
        <v>650</v>
      </c>
      <c r="C2120" s="130"/>
      <c r="D2120" s="130"/>
      <c r="E2120" s="130"/>
      <c r="F2120" s="130"/>
      <c r="G2120" s="130"/>
      <c r="H2120" s="130"/>
      <c r="I2120" s="130"/>
      <c r="J2120" s="130"/>
      <c r="K2120" s="130"/>
      <c r="L2120" s="130"/>
      <c r="M2120" s="130"/>
      <c r="N2120" s="130"/>
      <c r="O2120" s="130"/>
      <c r="P2120" s="130"/>
      <c r="Q2120" s="130"/>
      <c r="R2120" s="130"/>
      <c r="S2120" s="130"/>
      <c r="T2120" s="130"/>
      <c r="U2120" s="130"/>
      <c r="V2120" s="130"/>
      <c r="W2120" s="130"/>
      <c r="X2120" s="130"/>
      <c r="Y2120" s="130"/>
      <c r="Z2120" s="130"/>
      <c r="AA2120" s="130"/>
      <c r="AB2120" s="130"/>
      <c r="AC2120" s="130"/>
      <c r="AD2120" s="130"/>
      <c r="AE2120" s="130"/>
      <c r="AF2120" s="130"/>
      <c r="AG2120" s="130"/>
      <c r="AH2120" s="130"/>
      <c r="AI2120" s="130"/>
      <c r="AJ2120" s="130"/>
      <c r="AK2120" s="130"/>
      <c r="AL2120" s="130"/>
      <c r="AM2120" s="130"/>
      <c r="AN2120" s="130"/>
      <c r="AO2120" s="130"/>
      <c r="AP2120" s="130"/>
      <c r="AQ2120" s="130"/>
      <c r="AR2120" s="130"/>
      <c r="AS2120" s="130"/>
      <c r="AT2120" s="130"/>
      <c r="AU2120" s="130"/>
      <c r="AV2120" s="130"/>
      <c r="AW2120" s="130"/>
      <c r="AX2120" s="131"/>
    </row>
    <row r="2121" spans="1:113" ht="12" customHeight="1">
      <c r="A2121" s="43"/>
      <c r="B2121" s="129"/>
      <c r="C2121" s="130"/>
      <c r="D2121" s="130"/>
      <c r="E2121" s="130"/>
      <c r="F2121" s="130"/>
      <c r="G2121" s="130"/>
      <c r="H2121" s="130"/>
      <c r="I2121" s="130"/>
      <c r="J2121" s="130"/>
      <c r="K2121" s="130"/>
      <c r="L2121" s="130"/>
      <c r="M2121" s="130"/>
      <c r="N2121" s="130"/>
      <c r="O2121" s="130"/>
      <c r="P2121" s="130"/>
      <c r="Q2121" s="130"/>
      <c r="R2121" s="130"/>
      <c r="S2121" s="130"/>
      <c r="T2121" s="130"/>
      <c r="U2121" s="130"/>
      <c r="V2121" s="130"/>
      <c r="W2121" s="130"/>
      <c r="X2121" s="130"/>
      <c r="Y2121" s="130"/>
      <c r="Z2121" s="130"/>
      <c r="AA2121" s="130"/>
      <c r="AB2121" s="130"/>
      <c r="AC2121" s="130"/>
      <c r="AD2121" s="130"/>
      <c r="AE2121" s="130"/>
      <c r="AF2121" s="130"/>
      <c r="AG2121" s="130"/>
      <c r="AH2121" s="130"/>
      <c r="AI2121" s="130"/>
      <c r="AJ2121" s="130"/>
      <c r="AK2121" s="130"/>
      <c r="AL2121" s="130"/>
      <c r="AM2121" s="130"/>
      <c r="AN2121" s="130"/>
      <c r="AO2121" s="130"/>
      <c r="AP2121" s="130"/>
      <c r="AQ2121" s="130"/>
      <c r="AR2121" s="130"/>
      <c r="AS2121" s="130"/>
      <c r="AT2121" s="130"/>
      <c r="AU2121" s="130"/>
      <c r="AV2121" s="130"/>
      <c r="AW2121" s="130"/>
      <c r="AX2121" s="131"/>
      <c r="BC2121" s="51"/>
    </row>
    <row r="2122" spans="1:113" ht="12" customHeight="1">
      <c r="A2122" s="43"/>
      <c r="B2122" s="129"/>
      <c r="C2122" s="130"/>
      <c r="D2122" s="130"/>
      <c r="E2122" s="130"/>
      <c r="F2122" s="130"/>
      <c r="G2122" s="130"/>
      <c r="H2122" s="130"/>
      <c r="I2122" s="130"/>
      <c r="J2122" s="130"/>
      <c r="K2122" s="130"/>
      <c r="L2122" s="130"/>
      <c r="M2122" s="130"/>
      <c r="N2122" s="130"/>
      <c r="O2122" s="130"/>
      <c r="P2122" s="130"/>
      <c r="Q2122" s="130"/>
      <c r="R2122" s="130"/>
      <c r="S2122" s="130"/>
      <c r="T2122" s="130"/>
      <c r="U2122" s="130"/>
      <c r="V2122" s="130"/>
      <c r="W2122" s="130"/>
      <c r="X2122" s="130"/>
      <c r="Y2122" s="130"/>
      <c r="Z2122" s="130"/>
      <c r="AA2122" s="130"/>
      <c r="AB2122" s="130"/>
      <c r="AC2122" s="130"/>
      <c r="AD2122" s="130"/>
      <c r="AE2122" s="130"/>
      <c r="AF2122" s="130"/>
      <c r="AG2122" s="130"/>
      <c r="AH2122" s="130"/>
      <c r="AI2122" s="130"/>
      <c r="AJ2122" s="130"/>
      <c r="AK2122" s="130"/>
      <c r="AL2122" s="130"/>
      <c r="AM2122" s="130"/>
      <c r="AN2122" s="130"/>
      <c r="AO2122" s="130"/>
      <c r="AP2122" s="130"/>
      <c r="AQ2122" s="130"/>
      <c r="AR2122" s="130"/>
      <c r="AS2122" s="130"/>
      <c r="AT2122" s="130"/>
      <c r="AU2122" s="130"/>
      <c r="AV2122" s="130"/>
      <c r="AW2122" s="130"/>
      <c r="AX2122" s="131"/>
    </row>
    <row r="2123" spans="1:113" ht="12" customHeight="1">
      <c r="A2123" s="43"/>
      <c r="B2123" s="129"/>
      <c r="C2123" s="130"/>
      <c r="D2123" s="130"/>
      <c r="E2123" s="130"/>
      <c r="F2123" s="130"/>
      <c r="G2123" s="130"/>
      <c r="H2123" s="130"/>
      <c r="I2123" s="130"/>
      <c r="J2123" s="130"/>
      <c r="K2123" s="130"/>
      <c r="L2123" s="130"/>
      <c r="M2123" s="130"/>
      <c r="N2123" s="130"/>
      <c r="O2123" s="130"/>
      <c r="P2123" s="130"/>
      <c r="Q2123" s="130"/>
      <c r="R2123" s="130"/>
      <c r="S2123" s="130"/>
      <c r="T2123" s="130"/>
      <c r="U2123" s="130"/>
      <c r="V2123" s="130"/>
      <c r="W2123" s="130"/>
      <c r="X2123" s="130"/>
      <c r="Y2123" s="130"/>
      <c r="Z2123" s="130"/>
      <c r="AA2123" s="130"/>
      <c r="AB2123" s="130"/>
      <c r="AC2123" s="130"/>
      <c r="AD2123" s="130"/>
      <c r="AE2123" s="130"/>
      <c r="AF2123" s="130"/>
      <c r="AG2123" s="130"/>
      <c r="AH2123" s="130"/>
      <c r="AI2123" s="130"/>
      <c r="AJ2123" s="130"/>
      <c r="AK2123" s="130"/>
      <c r="AL2123" s="130"/>
      <c r="AM2123" s="130"/>
      <c r="AN2123" s="130"/>
      <c r="AO2123" s="130"/>
      <c r="AP2123" s="130"/>
      <c r="AQ2123" s="130"/>
      <c r="AR2123" s="130"/>
      <c r="AS2123" s="130"/>
      <c r="AT2123" s="130"/>
      <c r="AU2123" s="130"/>
      <c r="AV2123" s="130"/>
      <c r="AW2123" s="130"/>
      <c r="AX2123" s="131"/>
    </row>
    <row r="2124" spans="1:113" ht="12" customHeight="1">
      <c r="A2124" s="43"/>
      <c r="B2124" s="129"/>
      <c r="C2124" s="130"/>
      <c r="D2124" s="130"/>
      <c r="E2124" s="130"/>
      <c r="F2124" s="130"/>
      <c r="G2124" s="130"/>
      <c r="H2124" s="130"/>
      <c r="I2124" s="130"/>
      <c r="J2124" s="130"/>
      <c r="K2124" s="130"/>
      <c r="L2124" s="130"/>
      <c r="M2124" s="130"/>
      <c r="N2124" s="130"/>
      <c r="O2124" s="130"/>
      <c r="P2124" s="130"/>
      <c r="Q2124" s="130"/>
      <c r="R2124" s="130"/>
      <c r="S2124" s="130"/>
      <c r="T2124" s="130"/>
      <c r="U2124" s="130"/>
      <c r="V2124" s="130"/>
      <c r="W2124" s="130"/>
      <c r="X2124" s="130"/>
      <c r="Y2124" s="130"/>
      <c r="Z2124" s="130"/>
      <c r="AA2124" s="130"/>
      <c r="AB2124" s="130"/>
      <c r="AC2124" s="130"/>
      <c r="AD2124" s="130"/>
      <c r="AE2124" s="130"/>
      <c r="AF2124" s="130"/>
      <c r="AG2124" s="130"/>
      <c r="AH2124" s="130"/>
      <c r="AI2124" s="130"/>
      <c r="AJ2124" s="130"/>
      <c r="AK2124" s="130"/>
      <c r="AL2124" s="130"/>
      <c r="AM2124" s="130"/>
      <c r="AN2124" s="130"/>
      <c r="AO2124" s="130"/>
      <c r="AP2124" s="130"/>
      <c r="AQ2124" s="130"/>
      <c r="AR2124" s="130"/>
      <c r="AS2124" s="130"/>
      <c r="AT2124" s="130"/>
      <c r="AU2124" s="130"/>
      <c r="AV2124" s="130"/>
      <c r="AW2124" s="130"/>
      <c r="AX2124" s="131"/>
    </row>
    <row r="2125" spans="1:113" ht="15" thickBot="1">
      <c r="A2125" s="52"/>
      <c r="B2125" s="53"/>
      <c r="C2125" s="54"/>
      <c r="D2125" s="54"/>
      <c r="E2125" s="54"/>
      <c r="F2125" s="54"/>
      <c r="G2125" s="54"/>
      <c r="H2125" s="54"/>
      <c r="I2125" s="54"/>
      <c r="J2125" s="54"/>
      <c r="K2125" s="54"/>
      <c r="L2125" s="54"/>
      <c r="M2125" s="54"/>
      <c r="N2125" s="54"/>
      <c r="O2125" s="54"/>
      <c r="P2125" s="54"/>
      <c r="Q2125" s="54"/>
      <c r="R2125" s="54"/>
      <c r="S2125" s="54"/>
      <c r="T2125" s="54"/>
      <c r="U2125" s="54"/>
      <c r="V2125" s="54"/>
      <c r="W2125" s="54"/>
      <c r="X2125" s="54"/>
      <c r="Y2125" s="54"/>
      <c r="Z2125" s="54"/>
      <c r="AA2125" s="54"/>
      <c r="AB2125" s="54"/>
      <c r="AC2125" s="54"/>
      <c r="AD2125" s="54"/>
      <c r="AE2125" s="54"/>
      <c r="AF2125" s="54"/>
      <c r="AG2125" s="54"/>
      <c r="AH2125" s="54"/>
      <c r="AI2125" s="54"/>
      <c r="AJ2125" s="54"/>
      <c r="AK2125" s="54"/>
      <c r="AL2125" s="54"/>
      <c r="AM2125" s="54"/>
      <c r="AN2125" s="54"/>
      <c r="AO2125" s="54"/>
      <c r="AP2125" s="54"/>
      <c r="AQ2125" s="54"/>
      <c r="AR2125" s="54"/>
      <c r="AS2125" s="54"/>
      <c r="AT2125" s="54"/>
      <c r="AU2125" s="54"/>
      <c r="AV2125" s="54"/>
      <c r="AW2125" s="54"/>
      <c r="AX2125" s="55"/>
    </row>
    <row r="2126" spans="1:113">
      <c r="B2126" s="56"/>
    </row>
    <row r="2127" spans="1:113" ht="15" thickBot="1">
      <c r="A2127" s="46"/>
      <c r="B2127" s="45" t="s">
        <v>245</v>
      </c>
      <c r="C2127" s="43"/>
      <c r="D2127" s="43"/>
      <c r="E2127" s="43"/>
      <c r="F2127" s="43"/>
      <c r="G2127" s="43"/>
      <c r="H2127" s="43"/>
      <c r="I2127" s="43"/>
      <c r="J2127" s="43"/>
      <c r="K2127" s="43"/>
      <c r="L2127" s="44"/>
      <c r="M2127" s="44"/>
      <c r="N2127" s="44"/>
      <c r="O2127" s="44"/>
      <c r="P2127" s="43"/>
      <c r="Q2127" s="43"/>
      <c r="R2127" s="43"/>
      <c r="S2127" s="43"/>
      <c r="T2127" s="43"/>
      <c r="U2127" s="43"/>
      <c r="V2127" s="45"/>
      <c r="W2127" s="45"/>
      <c r="X2127" s="45"/>
      <c r="Y2127" s="45"/>
      <c r="Z2127" s="45"/>
      <c r="AA2127" s="45"/>
      <c r="AB2127" s="45"/>
      <c r="AC2127" s="45"/>
      <c r="AD2127" s="45"/>
      <c r="AE2127" s="45"/>
      <c r="AF2127" s="45"/>
      <c r="AG2127" s="45"/>
      <c r="AH2127" s="45"/>
      <c r="AI2127" s="45"/>
      <c r="AJ2127" s="45"/>
      <c r="AK2127" s="45"/>
      <c r="AL2127" s="45"/>
      <c r="AM2127" s="45"/>
      <c r="AN2127" s="45"/>
      <c r="AO2127" s="45"/>
      <c r="AP2127" s="45"/>
      <c r="AQ2127" s="45"/>
      <c r="AR2127" s="45"/>
      <c r="AS2127" s="45"/>
      <c r="AT2127" s="45"/>
      <c r="AU2127" s="45"/>
      <c r="AV2127" s="45"/>
      <c r="AW2127" s="45"/>
      <c r="AX2127" s="45"/>
      <c r="DI2127" s="41"/>
    </row>
    <row r="2128" spans="1:113" ht="14.25">
      <c r="A2128" s="43"/>
      <c r="B2128" s="47"/>
      <c r="C2128" s="42"/>
      <c r="D2128" s="42"/>
      <c r="E2128" s="42"/>
      <c r="F2128" s="42"/>
      <c r="G2128" s="42"/>
      <c r="H2128" s="42"/>
      <c r="I2128" s="42"/>
      <c r="J2128" s="42"/>
      <c r="K2128" s="42"/>
      <c r="L2128" s="48"/>
      <c r="M2128" s="48"/>
      <c r="N2128" s="48"/>
      <c r="O2128" s="48"/>
      <c r="P2128" s="42"/>
      <c r="Q2128" s="42"/>
      <c r="R2128" s="42"/>
      <c r="S2128" s="42"/>
      <c r="T2128" s="42"/>
      <c r="U2128" s="42"/>
      <c r="V2128" s="49"/>
      <c r="W2128" s="49"/>
      <c r="X2128" s="49"/>
      <c r="Y2128" s="49"/>
      <c r="Z2128" s="49"/>
      <c r="AA2128" s="49"/>
      <c r="AB2128" s="49"/>
      <c r="AC2128" s="49"/>
      <c r="AD2128" s="49"/>
      <c r="AE2128" s="49"/>
      <c r="AF2128" s="49"/>
      <c r="AG2128" s="49"/>
      <c r="AH2128" s="49"/>
      <c r="AI2128" s="49"/>
      <c r="AJ2128" s="49"/>
      <c r="AK2128" s="49"/>
      <c r="AL2128" s="49"/>
      <c r="AM2128" s="49"/>
      <c r="AN2128" s="49"/>
      <c r="AO2128" s="49"/>
      <c r="AP2128" s="49"/>
      <c r="AQ2128" s="49"/>
      <c r="AR2128" s="49"/>
      <c r="AS2128" s="49"/>
      <c r="AT2128" s="49"/>
      <c r="AU2128" s="49"/>
      <c r="AV2128" s="49"/>
      <c r="AW2128" s="49"/>
      <c r="AX2128" s="50"/>
    </row>
    <row r="2129" spans="1:251" ht="12" customHeight="1">
      <c r="A2129" s="43"/>
      <c r="B2129" s="129" t="s">
        <v>651</v>
      </c>
      <c r="C2129" s="130"/>
      <c r="D2129" s="130"/>
      <c r="E2129" s="130"/>
      <c r="F2129" s="130"/>
      <c r="G2129" s="130"/>
      <c r="H2129" s="130"/>
      <c r="I2129" s="130"/>
      <c r="J2129" s="130"/>
      <c r="K2129" s="130"/>
      <c r="L2129" s="130"/>
      <c r="M2129" s="130"/>
      <c r="N2129" s="130"/>
      <c r="O2129" s="130"/>
      <c r="P2129" s="130"/>
      <c r="Q2129" s="130"/>
      <c r="R2129" s="130"/>
      <c r="S2129" s="130"/>
      <c r="T2129" s="130"/>
      <c r="U2129" s="130"/>
      <c r="V2129" s="130"/>
      <c r="W2129" s="130"/>
      <c r="X2129" s="130"/>
      <c r="Y2129" s="130"/>
      <c r="Z2129" s="130"/>
      <c r="AA2129" s="130"/>
      <c r="AB2129" s="130"/>
      <c r="AC2129" s="130"/>
      <c r="AD2129" s="130"/>
      <c r="AE2129" s="130"/>
      <c r="AF2129" s="130"/>
      <c r="AG2129" s="130"/>
      <c r="AH2129" s="130"/>
      <c r="AI2129" s="130"/>
      <c r="AJ2129" s="130"/>
      <c r="AK2129" s="130"/>
      <c r="AL2129" s="130"/>
      <c r="AM2129" s="130"/>
      <c r="AN2129" s="130"/>
      <c r="AO2129" s="130"/>
      <c r="AP2129" s="130"/>
      <c r="AQ2129" s="130"/>
      <c r="AR2129" s="130"/>
      <c r="AS2129" s="130"/>
      <c r="AT2129" s="130"/>
      <c r="AU2129" s="130"/>
      <c r="AV2129" s="130"/>
      <c r="AW2129" s="130"/>
      <c r="AX2129" s="131"/>
    </row>
    <row r="2130" spans="1:251" ht="12" customHeight="1">
      <c r="A2130" s="43"/>
      <c r="B2130" s="129"/>
      <c r="C2130" s="130"/>
      <c r="D2130" s="130"/>
      <c r="E2130" s="130"/>
      <c r="F2130" s="130"/>
      <c r="G2130" s="130"/>
      <c r="H2130" s="130"/>
      <c r="I2130" s="130"/>
      <c r="J2130" s="130"/>
      <c r="K2130" s="130"/>
      <c r="L2130" s="130"/>
      <c r="M2130" s="130"/>
      <c r="N2130" s="130"/>
      <c r="O2130" s="130"/>
      <c r="P2130" s="130"/>
      <c r="Q2130" s="130"/>
      <c r="R2130" s="130"/>
      <c r="S2130" s="130"/>
      <c r="T2130" s="130"/>
      <c r="U2130" s="130"/>
      <c r="V2130" s="130"/>
      <c r="W2130" s="130"/>
      <c r="X2130" s="130"/>
      <c r="Y2130" s="130"/>
      <c r="Z2130" s="130"/>
      <c r="AA2130" s="130"/>
      <c r="AB2130" s="130"/>
      <c r="AC2130" s="130"/>
      <c r="AD2130" s="130"/>
      <c r="AE2130" s="130"/>
      <c r="AF2130" s="130"/>
      <c r="AG2130" s="130"/>
      <c r="AH2130" s="130"/>
      <c r="AI2130" s="130"/>
      <c r="AJ2130" s="130"/>
      <c r="AK2130" s="130"/>
      <c r="AL2130" s="130"/>
      <c r="AM2130" s="130"/>
      <c r="AN2130" s="130"/>
      <c r="AO2130" s="130"/>
      <c r="AP2130" s="130"/>
      <c r="AQ2130" s="130"/>
      <c r="AR2130" s="130"/>
      <c r="AS2130" s="130"/>
      <c r="AT2130" s="130"/>
      <c r="AU2130" s="130"/>
      <c r="AV2130" s="130"/>
      <c r="AW2130" s="130"/>
      <c r="AX2130" s="131"/>
      <c r="BC2130" s="51"/>
    </row>
    <row r="2131" spans="1:251" ht="12" customHeight="1">
      <c r="A2131" s="43"/>
      <c r="B2131" s="129"/>
      <c r="C2131" s="130"/>
      <c r="D2131" s="130"/>
      <c r="E2131" s="130"/>
      <c r="F2131" s="130"/>
      <c r="G2131" s="130"/>
      <c r="H2131" s="130"/>
      <c r="I2131" s="130"/>
      <c r="J2131" s="130"/>
      <c r="K2131" s="130"/>
      <c r="L2131" s="130"/>
      <c r="M2131" s="130"/>
      <c r="N2131" s="130"/>
      <c r="O2131" s="130"/>
      <c r="P2131" s="130"/>
      <c r="Q2131" s="130"/>
      <c r="R2131" s="130"/>
      <c r="S2131" s="130"/>
      <c r="T2131" s="130"/>
      <c r="U2131" s="130"/>
      <c r="V2131" s="130"/>
      <c r="W2131" s="130"/>
      <c r="X2131" s="130"/>
      <c r="Y2131" s="130"/>
      <c r="Z2131" s="130"/>
      <c r="AA2131" s="130"/>
      <c r="AB2131" s="130"/>
      <c r="AC2131" s="130"/>
      <c r="AD2131" s="130"/>
      <c r="AE2131" s="130"/>
      <c r="AF2131" s="130"/>
      <c r="AG2131" s="130"/>
      <c r="AH2131" s="130"/>
      <c r="AI2131" s="130"/>
      <c r="AJ2131" s="130"/>
      <c r="AK2131" s="130"/>
      <c r="AL2131" s="130"/>
      <c r="AM2131" s="130"/>
      <c r="AN2131" s="130"/>
      <c r="AO2131" s="130"/>
      <c r="AP2131" s="130"/>
      <c r="AQ2131" s="130"/>
      <c r="AR2131" s="130"/>
      <c r="AS2131" s="130"/>
      <c r="AT2131" s="130"/>
      <c r="AU2131" s="130"/>
      <c r="AV2131" s="130"/>
      <c r="AW2131" s="130"/>
      <c r="AX2131" s="131"/>
    </row>
    <row r="2132" spans="1:251" ht="12" customHeight="1">
      <c r="A2132" s="43"/>
      <c r="B2132" s="129"/>
      <c r="C2132" s="130"/>
      <c r="D2132" s="130"/>
      <c r="E2132" s="130"/>
      <c r="F2132" s="130"/>
      <c r="G2132" s="130"/>
      <c r="H2132" s="130"/>
      <c r="I2132" s="130"/>
      <c r="J2132" s="130"/>
      <c r="K2132" s="130"/>
      <c r="L2132" s="130"/>
      <c r="M2132" s="130"/>
      <c r="N2132" s="130"/>
      <c r="O2132" s="130"/>
      <c r="P2132" s="130"/>
      <c r="Q2132" s="130"/>
      <c r="R2132" s="130"/>
      <c r="S2132" s="130"/>
      <c r="T2132" s="130"/>
      <c r="U2132" s="130"/>
      <c r="V2132" s="130"/>
      <c r="W2132" s="130"/>
      <c r="X2132" s="130"/>
      <c r="Y2132" s="130"/>
      <c r="Z2132" s="130"/>
      <c r="AA2132" s="130"/>
      <c r="AB2132" s="130"/>
      <c r="AC2132" s="130"/>
      <c r="AD2132" s="130"/>
      <c r="AE2132" s="130"/>
      <c r="AF2132" s="130"/>
      <c r="AG2132" s="130"/>
      <c r="AH2132" s="130"/>
      <c r="AI2132" s="130"/>
      <c r="AJ2132" s="130"/>
      <c r="AK2132" s="130"/>
      <c r="AL2132" s="130"/>
      <c r="AM2132" s="130"/>
      <c r="AN2132" s="130"/>
      <c r="AO2132" s="130"/>
      <c r="AP2132" s="130"/>
      <c r="AQ2132" s="130"/>
      <c r="AR2132" s="130"/>
      <c r="AS2132" s="130"/>
      <c r="AT2132" s="130"/>
      <c r="AU2132" s="130"/>
      <c r="AV2132" s="130"/>
      <c r="AW2132" s="130"/>
      <c r="AX2132" s="131"/>
    </row>
    <row r="2133" spans="1:251" ht="12" customHeight="1">
      <c r="A2133" s="43"/>
      <c r="B2133" s="129"/>
      <c r="C2133" s="130"/>
      <c r="D2133" s="130"/>
      <c r="E2133" s="130"/>
      <c r="F2133" s="130"/>
      <c r="G2133" s="130"/>
      <c r="H2133" s="130"/>
      <c r="I2133" s="130"/>
      <c r="J2133" s="130"/>
      <c r="K2133" s="130"/>
      <c r="L2133" s="130"/>
      <c r="M2133" s="130"/>
      <c r="N2133" s="130"/>
      <c r="O2133" s="130"/>
      <c r="P2133" s="130"/>
      <c r="Q2133" s="130"/>
      <c r="R2133" s="130"/>
      <c r="S2133" s="130"/>
      <c r="T2133" s="130"/>
      <c r="U2133" s="130"/>
      <c r="V2133" s="130"/>
      <c r="W2133" s="130"/>
      <c r="X2133" s="130"/>
      <c r="Y2133" s="130"/>
      <c r="Z2133" s="130"/>
      <c r="AA2133" s="130"/>
      <c r="AB2133" s="130"/>
      <c r="AC2133" s="130"/>
      <c r="AD2133" s="130"/>
      <c r="AE2133" s="130"/>
      <c r="AF2133" s="130"/>
      <c r="AG2133" s="130"/>
      <c r="AH2133" s="130"/>
      <c r="AI2133" s="130"/>
      <c r="AJ2133" s="130"/>
      <c r="AK2133" s="130"/>
      <c r="AL2133" s="130"/>
      <c r="AM2133" s="130"/>
      <c r="AN2133" s="130"/>
      <c r="AO2133" s="130"/>
      <c r="AP2133" s="130"/>
      <c r="AQ2133" s="130"/>
      <c r="AR2133" s="130"/>
      <c r="AS2133" s="130"/>
      <c r="AT2133" s="130"/>
      <c r="AU2133" s="130"/>
      <c r="AV2133" s="130"/>
      <c r="AW2133" s="130"/>
      <c r="AX2133" s="131"/>
    </row>
    <row r="2134" spans="1:251" ht="15" thickBot="1">
      <c r="A2134" s="52"/>
      <c r="B2134" s="53"/>
      <c r="C2134" s="54"/>
      <c r="D2134" s="54"/>
      <c r="E2134" s="54"/>
      <c r="F2134" s="54"/>
      <c r="G2134" s="54"/>
      <c r="H2134" s="54"/>
      <c r="I2134" s="54"/>
      <c r="J2134" s="54"/>
      <c r="K2134" s="54"/>
      <c r="L2134" s="54"/>
      <c r="M2134" s="54"/>
      <c r="N2134" s="54"/>
      <c r="O2134" s="54"/>
      <c r="P2134" s="54"/>
      <c r="Q2134" s="54"/>
      <c r="R2134" s="54"/>
      <c r="S2134" s="54"/>
      <c r="T2134" s="54"/>
      <c r="U2134" s="54"/>
      <c r="V2134" s="54"/>
      <c r="W2134" s="54"/>
      <c r="X2134" s="54"/>
      <c r="Y2134" s="54"/>
      <c r="Z2134" s="54"/>
      <c r="AA2134" s="54"/>
      <c r="AB2134" s="54"/>
      <c r="AC2134" s="54"/>
      <c r="AD2134" s="54"/>
      <c r="AE2134" s="54"/>
      <c r="AF2134" s="54"/>
      <c r="AG2134" s="54"/>
      <c r="AH2134" s="54"/>
      <c r="AI2134" s="54"/>
      <c r="AJ2134" s="54"/>
      <c r="AK2134" s="54"/>
      <c r="AL2134" s="54"/>
      <c r="AM2134" s="54"/>
      <c r="AN2134" s="54"/>
      <c r="AO2134" s="54"/>
      <c r="AP2134" s="54"/>
      <c r="AQ2134" s="54"/>
      <c r="AR2134" s="54"/>
      <c r="AS2134" s="54"/>
      <c r="AT2134" s="54"/>
      <c r="AU2134" s="54"/>
      <c r="AV2134" s="54"/>
      <c r="AW2134" s="54"/>
      <c r="AX2134" s="55"/>
    </row>
    <row r="2135" spans="1:251">
      <c r="B2135" s="56"/>
    </row>
    <row r="2136" spans="1:251" ht="14.25">
      <c r="B2136" s="45" t="s">
        <v>247</v>
      </c>
      <c r="C2136" s="43"/>
      <c r="D2136" s="43"/>
      <c r="E2136" s="43"/>
      <c r="F2136" s="43"/>
      <c r="G2136" s="43"/>
      <c r="H2136" s="43"/>
      <c r="I2136" s="43"/>
      <c r="J2136" s="43"/>
      <c r="K2136" s="43"/>
      <c r="L2136" s="44"/>
      <c r="M2136" s="44"/>
      <c r="N2136" s="44"/>
      <c r="O2136" s="44"/>
      <c r="P2136" s="43"/>
      <c r="Q2136" s="43"/>
      <c r="R2136" s="43"/>
      <c r="S2136" s="43"/>
      <c r="T2136" s="43"/>
      <c r="U2136" s="43"/>
      <c r="V2136" s="45"/>
      <c r="W2136" s="45"/>
      <c r="X2136" s="45"/>
      <c r="Y2136" s="45"/>
      <c r="Z2136" s="45"/>
      <c r="AA2136" s="45"/>
      <c r="AB2136" s="45"/>
      <c r="AC2136" s="45"/>
      <c r="AD2136" s="45"/>
      <c r="AE2136" s="45"/>
      <c r="AF2136" s="45"/>
      <c r="AG2136" s="45"/>
      <c r="AH2136" s="45"/>
      <c r="AI2136" s="45"/>
      <c r="AJ2136" s="45"/>
      <c r="AK2136" s="45"/>
      <c r="AL2136" s="45"/>
      <c r="AM2136" s="45"/>
      <c r="AN2136" s="45"/>
      <c r="AO2136" s="45"/>
      <c r="AP2136" s="45"/>
      <c r="AQ2136" s="45"/>
      <c r="AR2136" s="45"/>
      <c r="AS2136" s="45"/>
      <c r="AT2136" s="45"/>
      <c r="AU2136" s="45"/>
      <c r="AV2136" s="45"/>
      <c r="AW2136" s="45"/>
      <c r="AX2136" s="45"/>
    </row>
    <row r="2137" spans="1:251" ht="15" thickBot="1">
      <c r="B2137" s="43"/>
      <c r="C2137" s="43"/>
      <c r="D2137" s="43"/>
      <c r="E2137" s="43"/>
      <c r="F2137" s="43"/>
      <c r="G2137" s="43"/>
      <c r="H2137" s="43"/>
      <c r="I2137" s="43"/>
      <c r="J2137" s="43"/>
      <c r="K2137" s="43"/>
      <c r="L2137" s="44"/>
      <c r="M2137" s="44"/>
      <c r="N2137" s="44"/>
      <c r="O2137" s="44"/>
      <c r="P2137" s="43"/>
      <c r="Q2137" s="43"/>
      <c r="R2137" s="43"/>
      <c r="S2137" s="43"/>
      <c r="T2137" s="43"/>
      <c r="U2137" s="43"/>
      <c r="V2137" s="45"/>
      <c r="W2137" s="45"/>
      <c r="X2137" s="45"/>
      <c r="Y2137" s="45"/>
      <c r="Z2137" s="45"/>
      <c r="AA2137" s="45"/>
      <c r="AB2137" s="45"/>
      <c r="AC2137" s="45"/>
      <c r="AD2137" s="45"/>
      <c r="AE2137" s="45"/>
      <c r="AF2137" s="45"/>
      <c r="AG2137" s="45"/>
      <c r="AH2137" s="45"/>
      <c r="AI2137" s="45"/>
      <c r="AJ2137" s="45"/>
      <c r="AK2137" s="45"/>
      <c r="AL2137" s="45"/>
      <c r="AM2137" s="45"/>
      <c r="AN2137" s="45"/>
      <c r="AO2137" s="45"/>
      <c r="AP2137" s="45"/>
      <c r="AQ2137" s="45"/>
      <c r="AR2137" s="45"/>
      <c r="AS2137" s="45"/>
      <c r="AT2137" s="45"/>
      <c r="AU2137" s="45"/>
      <c r="AV2137" s="45"/>
      <c r="AW2137" s="45"/>
      <c r="AX2137" s="57" t="s">
        <v>248</v>
      </c>
    </row>
    <row r="2138" spans="1:251" s="51" customFormat="1" ht="13.5" customHeight="1">
      <c r="A2138" s="43"/>
      <c r="B2138" s="132" t="s">
        <v>249</v>
      </c>
      <c r="C2138" s="133"/>
      <c r="D2138" s="133"/>
      <c r="E2138" s="133"/>
      <c r="F2138" s="133"/>
      <c r="G2138" s="133"/>
      <c r="H2138" s="133"/>
      <c r="I2138" s="133"/>
      <c r="J2138" s="133"/>
      <c r="K2138" s="133"/>
      <c r="L2138" s="133"/>
      <c r="M2138" s="133"/>
      <c r="N2138" s="133"/>
      <c r="O2138" s="133"/>
      <c r="P2138" s="133"/>
      <c r="Q2138" s="133"/>
      <c r="R2138" s="133"/>
      <c r="S2138" s="133"/>
      <c r="T2138" s="133"/>
      <c r="U2138" s="133"/>
      <c r="V2138" s="133"/>
      <c r="W2138" s="133"/>
      <c r="X2138" s="133"/>
      <c r="Y2138" s="133"/>
      <c r="Z2138" s="134"/>
      <c r="AA2138" s="138" t="s">
        <v>250</v>
      </c>
      <c r="AB2138" s="133"/>
      <c r="AC2138" s="133"/>
      <c r="AD2138" s="133"/>
      <c r="AE2138" s="133"/>
      <c r="AF2138" s="133"/>
      <c r="AG2138" s="133"/>
      <c r="AH2138" s="133"/>
      <c r="AI2138" s="134"/>
      <c r="AJ2138" s="138" t="s">
        <v>251</v>
      </c>
      <c r="AK2138" s="133"/>
      <c r="AL2138" s="133"/>
      <c r="AM2138" s="133"/>
      <c r="AN2138" s="133"/>
      <c r="AO2138" s="133"/>
      <c r="AP2138" s="133"/>
      <c r="AQ2138" s="133"/>
      <c r="AR2138" s="134"/>
      <c r="AS2138" s="138" t="s">
        <v>252</v>
      </c>
      <c r="AT2138" s="133"/>
      <c r="AU2138" s="133"/>
      <c r="AV2138" s="133"/>
      <c r="AW2138" s="133"/>
      <c r="AX2138" s="140"/>
      <c r="AY2138" s="37"/>
      <c r="AZ2138" s="37"/>
      <c r="BA2138" s="37"/>
      <c r="BB2138" s="37"/>
      <c r="BC2138" s="37"/>
      <c r="BD2138" s="37"/>
      <c r="BE2138" s="37"/>
      <c r="BF2138" s="37"/>
      <c r="BG2138" s="37"/>
      <c r="BH2138" s="37"/>
      <c r="BI2138" s="37"/>
      <c r="BJ2138" s="37"/>
      <c r="BK2138" s="37"/>
      <c r="BL2138" s="37"/>
      <c r="BM2138" s="37"/>
      <c r="BN2138" s="37"/>
      <c r="BO2138" s="37"/>
      <c r="BP2138" s="37"/>
      <c r="BQ2138" s="37"/>
      <c r="BR2138" s="37"/>
      <c r="BS2138" s="37"/>
      <c r="BT2138" s="37"/>
      <c r="BU2138" s="37"/>
      <c r="BV2138" s="37"/>
      <c r="BW2138" s="37"/>
      <c r="BX2138" s="37"/>
      <c r="BY2138" s="37"/>
      <c r="BZ2138" s="37"/>
      <c r="CA2138" s="37"/>
      <c r="CB2138" s="37"/>
      <c r="CC2138" s="37"/>
      <c r="CD2138" s="37"/>
      <c r="CE2138" s="37"/>
      <c r="CF2138" s="37"/>
      <c r="CG2138" s="37"/>
      <c r="CH2138" s="37"/>
      <c r="CI2138" s="37"/>
      <c r="CJ2138" s="37"/>
      <c r="CK2138" s="37"/>
      <c r="CL2138" s="37"/>
      <c r="CM2138" s="37"/>
      <c r="CN2138" s="37"/>
      <c r="CO2138" s="37"/>
      <c r="CP2138" s="37"/>
      <c r="CQ2138" s="37"/>
      <c r="CR2138" s="37"/>
      <c r="CS2138" s="37"/>
      <c r="CT2138" s="37"/>
      <c r="CU2138" s="37"/>
      <c r="CV2138" s="37"/>
      <c r="CW2138" s="37"/>
      <c r="CX2138" s="37"/>
      <c r="CY2138" s="37"/>
      <c r="CZ2138" s="37"/>
      <c r="DA2138" s="37"/>
      <c r="DB2138" s="37"/>
      <c r="DC2138" s="37"/>
      <c r="DD2138" s="37"/>
      <c r="DE2138" s="37"/>
      <c r="DF2138" s="37"/>
      <c r="DG2138" s="37"/>
      <c r="DH2138" s="37"/>
      <c r="DI2138" s="37"/>
      <c r="DJ2138" s="37"/>
      <c r="DK2138" s="37"/>
      <c r="DL2138" s="37"/>
      <c r="DM2138" s="37"/>
      <c r="DN2138" s="37"/>
      <c r="DO2138" s="37"/>
      <c r="DP2138" s="37"/>
      <c r="DQ2138" s="37"/>
      <c r="DR2138" s="37"/>
      <c r="DS2138" s="37"/>
      <c r="DT2138" s="37"/>
      <c r="DU2138" s="37"/>
      <c r="DV2138" s="37"/>
      <c r="DW2138" s="37"/>
      <c r="DX2138" s="37"/>
      <c r="DY2138" s="37"/>
      <c r="DZ2138" s="37"/>
      <c r="EA2138" s="37"/>
      <c r="EB2138" s="37"/>
      <c r="EC2138" s="37"/>
      <c r="ED2138" s="37"/>
      <c r="EE2138" s="37"/>
      <c r="EF2138" s="37"/>
      <c r="EG2138" s="37"/>
      <c r="EH2138" s="37"/>
      <c r="EI2138" s="37"/>
      <c r="EJ2138" s="37"/>
      <c r="EK2138" s="37"/>
      <c r="EL2138" s="37"/>
      <c r="EM2138" s="37"/>
      <c r="EN2138" s="37"/>
      <c r="EO2138" s="37"/>
      <c r="EP2138" s="37"/>
      <c r="EQ2138" s="37"/>
      <c r="ER2138" s="37"/>
      <c r="ES2138" s="37"/>
      <c r="ET2138" s="37"/>
      <c r="EU2138" s="37"/>
      <c r="EV2138" s="37"/>
      <c r="EW2138" s="37"/>
      <c r="EX2138" s="37"/>
      <c r="EY2138" s="37"/>
      <c r="EZ2138" s="37"/>
      <c r="FA2138" s="37"/>
      <c r="FB2138" s="37"/>
      <c r="FC2138" s="37"/>
      <c r="FD2138" s="37"/>
      <c r="FE2138" s="37"/>
      <c r="FF2138" s="37"/>
      <c r="FG2138" s="37"/>
      <c r="FH2138" s="37"/>
      <c r="FI2138" s="37"/>
      <c r="FJ2138" s="37"/>
      <c r="FK2138" s="37"/>
      <c r="FL2138" s="37"/>
      <c r="FM2138" s="37"/>
      <c r="FN2138" s="37"/>
      <c r="FO2138" s="37"/>
      <c r="FP2138" s="37"/>
      <c r="FQ2138" s="37"/>
      <c r="FR2138" s="37"/>
      <c r="FS2138" s="37"/>
      <c r="FT2138" s="37"/>
      <c r="FU2138" s="37"/>
      <c r="FV2138" s="37"/>
      <c r="FW2138" s="37"/>
      <c r="FX2138" s="37"/>
      <c r="FY2138" s="37"/>
      <c r="FZ2138" s="37"/>
      <c r="GA2138" s="37"/>
      <c r="GB2138" s="37"/>
      <c r="GC2138" s="37"/>
      <c r="GD2138" s="37"/>
      <c r="GE2138" s="37"/>
      <c r="GF2138" s="37"/>
      <c r="GG2138" s="37"/>
      <c r="GH2138" s="37"/>
      <c r="GI2138" s="37"/>
      <c r="GJ2138" s="37"/>
      <c r="GK2138" s="37"/>
      <c r="GL2138" s="37"/>
      <c r="GM2138" s="37"/>
      <c r="GN2138" s="37"/>
      <c r="GO2138" s="37"/>
      <c r="GP2138" s="37"/>
      <c r="GQ2138" s="37"/>
      <c r="GR2138" s="37"/>
      <c r="GS2138" s="37"/>
      <c r="GT2138" s="37"/>
      <c r="GU2138" s="37"/>
      <c r="GV2138" s="37"/>
      <c r="GW2138" s="37"/>
      <c r="GX2138" s="37"/>
      <c r="GY2138" s="37"/>
      <c r="GZ2138" s="37"/>
      <c r="HA2138" s="37"/>
      <c r="HB2138" s="37"/>
      <c r="HC2138" s="37"/>
      <c r="HD2138" s="37"/>
      <c r="HE2138" s="37"/>
      <c r="HF2138" s="37"/>
      <c r="HG2138" s="37"/>
      <c r="HH2138" s="37"/>
      <c r="HI2138" s="37"/>
      <c r="HJ2138" s="37"/>
      <c r="HK2138" s="37"/>
      <c r="HL2138" s="37"/>
      <c r="HM2138" s="37"/>
      <c r="HN2138" s="37"/>
      <c r="HO2138" s="37"/>
      <c r="HP2138" s="37"/>
      <c r="HQ2138" s="37"/>
      <c r="HR2138" s="37"/>
      <c r="HS2138" s="37"/>
      <c r="HT2138" s="37"/>
      <c r="HU2138" s="37"/>
      <c r="HV2138" s="37"/>
      <c r="HW2138" s="37"/>
      <c r="HX2138" s="37"/>
      <c r="HY2138" s="37"/>
      <c r="HZ2138" s="37"/>
      <c r="IA2138" s="37"/>
      <c r="IB2138" s="37"/>
      <c r="IC2138" s="37"/>
      <c r="ID2138" s="37"/>
      <c r="IE2138" s="37"/>
      <c r="IF2138" s="37"/>
      <c r="IG2138" s="37"/>
      <c r="IH2138" s="37"/>
      <c r="II2138" s="37"/>
      <c r="IJ2138" s="37"/>
      <c r="IK2138" s="37"/>
      <c r="IL2138" s="37"/>
      <c r="IM2138" s="37"/>
      <c r="IN2138" s="37"/>
      <c r="IO2138" s="37"/>
      <c r="IP2138" s="37"/>
      <c r="IQ2138" s="37"/>
    </row>
    <row r="2139" spans="1:251" s="51" customFormat="1" ht="13.5">
      <c r="A2139" s="43"/>
      <c r="B2139" s="135"/>
      <c r="C2139" s="136"/>
      <c r="D2139" s="136"/>
      <c r="E2139" s="136"/>
      <c r="F2139" s="136"/>
      <c r="G2139" s="136"/>
      <c r="H2139" s="136"/>
      <c r="I2139" s="136"/>
      <c r="J2139" s="136"/>
      <c r="K2139" s="136"/>
      <c r="L2139" s="136"/>
      <c r="M2139" s="136"/>
      <c r="N2139" s="136"/>
      <c r="O2139" s="136"/>
      <c r="P2139" s="136"/>
      <c r="Q2139" s="136"/>
      <c r="R2139" s="136"/>
      <c r="S2139" s="136"/>
      <c r="T2139" s="136"/>
      <c r="U2139" s="136"/>
      <c r="V2139" s="136"/>
      <c r="W2139" s="136"/>
      <c r="X2139" s="136"/>
      <c r="Y2139" s="136"/>
      <c r="Z2139" s="137"/>
      <c r="AA2139" s="139"/>
      <c r="AB2139" s="136"/>
      <c r="AC2139" s="136"/>
      <c r="AD2139" s="136"/>
      <c r="AE2139" s="136"/>
      <c r="AF2139" s="136"/>
      <c r="AG2139" s="136"/>
      <c r="AH2139" s="136"/>
      <c r="AI2139" s="137"/>
      <c r="AJ2139" s="139"/>
      <c r="AK2139" s="136"/>
      <c r="AL2139" s="136"/>
      <c r="AM2139" s="136"/>
      <c r="AN2139" s="136"/>
      <c r="AO2139" s="136"/>
      <c r="AP2139" s="136"/>
      <c r="AQ2139" s="136"/>
      <c r="AR2139" s="137"/>
      <c r="AS2139" s="139"/>
      <c r="AT2139" s="136"/>
      <c r="AU2139" s="136"/>
      <c r="AV2139" s="136"/>
      <c r="AW2139" s="136"/>
      <c r="AX2139" s="141"/>
      <c r="AY2139" s="37"/>
      <c r="AZ2139" s="37"/>
      <c r="BA2139" s="37"/>
      <c r="BB2139" s="58"/>
      <c r="BC2139" s="59"/>
      <c r="BE2139" s="37"/>
      <c r="BF2139" s="37"/>
      <c r="BG2139" s="37"/>
      <c r="BH2139" s="37"/>
      <c r="BI2139" s="37"/>
      <c r="BJ2139" s="37"/>
      <c r="BK2139" s="37"/>
      <c r="BL2139" s="37"/>
      <c r="BM2139" s="37"/>
      <c r="BN2139" s="37"/>
      <c r="BO2139" s="37"/>
      <c r="BP2139" s="37"/>
      <c r="BQ2139" s="37"/>
      <c r="BR2139" s="37"/>
      <c r="BS2139" s="37"/>
      <c r="BT2139" s="37"/>
      <c r="BU2139" s="37"/>
      <c r="BV2139" s="37"/>
      <c r="BW2139" s="37"/>
      <c r="BX2139" s="37"/>
      <c r="BY2139" s="37"/>
      <c r="BZ2139" s="37"/>
      <c r="CA2139" s="37"/>
      <c r="CB2139" s="37"/>
      <c r="CC2139" s="37"/>
      <c r="CD2139" s="37"/>
      <c r="CE2139" s="37"/>
      <c r="CF2139" s="37"/>
      <c r="CG2139" s="37"/>
      <c r="CH2139" s="37"/>
      <c r="CI2139" s="37"/>
      <c r="CJ2139" s="37"/>
      <c r="CK2139" s="37"/>
      <c r="CL2139" s="37"/>
      <c r="CM2139" s="37"/>
      <c r="CN2139" s="37"/>
      <c r="CO2139" s="37"/>
      <c r="CP2139" s="37"/>
      <c r="CQ2139" s="37"/>
      <c r="CR2139" s="37"/>
      <c r="CS2139" s="37"/>
      <c r="CT2139" s="37"/>
      <c r="CU2139" s="37"/>
      <c r="CV2139" s="37"/>
      <c r="CW2139" s="37"/>
      <c r="CX2139" s="37"/>
      <c r="CY2139" s="37"/>
      <c r="CZ2139" s="37"/>
      <c r="DA2139" s="37"/>
      <c r="DB2139" s="37"/>
      <c r="DC2139" s="37"/>
      <c r="DD2139" s="37"/>
      <c r="DE2139" s="37"/>
      <c r="DF2139" s="37"/>
      <c r="DG2139" s="37"/>
      <c r="DH2139" s="37"/>
      <c r="DI2139" s="37"/>
      <c r="DJ2139" s="37"/>
      <c r="DK2139" s="37"/>
      <c r="DL2139" s="37"/>
      <c r="DM2139" s="37"/>
      <c r="DN2139" s="37"/>
      <c r="DO2139" s="37"/>
      <c r="DP2139" s="37"/>
      <c r="DQ2139" s="37"/>
      <c r="DR2139" s="37"/>
      <c r="DS2139" s="37"/>
      <c r="DT2139" s="37"/>
      <c r="DU2139" s="37"/>
      <c r="DV2139" s="37"/>
      <c r="DW2139" s="37"/>
      <c r="DX2139" s="37"/>
      <c r="DY2139" s="37"/>
      <c r="DZ2139" s="37"/>
      <c r="EA2139" s="37"/>
      <c r="EB2139" s="37"/>
      <c r="EC2139" s="37"/>
      <c r="ED2139" s="37"/>
      <c r="EE2139" s="37"/>
      <c r="EF2139" s="37"/>
      <c r="EG2139" s="37"/>
      <c r="EH2139" s="37"/>
      <c r="EI2139" s="37"/>
      <c r="EJ2139" s="37"/>
      <c r="EK2139" s="37"/>
      <c r="EL2139" s="37"/>
      <c r="EM2139" s="37"/>
      <c r="EN2139" s="37"/>
      <c r="EO2139" s="37"/>
      <c r="EP2139" s="37"/>
      <c r="EQ2139" s="37"/>
      <c r="ER2139" s="37"/>
      <c r="ES2139" s="37"/>
      <c r="ET2139" s="37"/>
      <c r="EU2139" s="37"/>
      <c r="EV2139" s="37"/>
      <c r="EW2139" s="37"/>
      <c r="EX2139" s="37"/>
      <c r="EY2139" s="37"/>
      <c r="EZ2139" s="37"/>
      <c r="FA2139" s="37"/>
      <c r="FB2139" s="37"/>
      <c r="FC2139" s="37"/>
      <c r="FD2139" s="37"/>
      <c r="FE2139" s="37"/>
      <c r="FF2139" s="37"/>
      <c r="FG2139" s="37"/>
      <c r="FH2139" s="37"/>
      <c r="FI2139" s="37"/>
      <c r="FJ2139" s="37"/>
      <c r="FK2139" s="37"/>
      <c r="FL2139" s="37"/>
      <c r="FM2139" s="37"/>
      <c r="FN2139" s="37"/>
      <c r="FO2139" s="37"/>
      <c r="FP2139" s="37"/>
      <c r="FQ2139" s="37"/>
      <c r="FR2139" s="37"/>
      <c r="FS2139" s="37"/>
      <c r="FT2139" s="37"/>
      <c r="FU2139" s="37"/>
      <c r="FV2139" s="37"/>
      <c r="FW2139" s="37"/>
      <c r="FX2139" s="37"/>
      <c r="FY2139" s="37"/>
      <c r="FZ2139" s="37"/>
      <c r="GA2139" s="37"/>
      <c r="GB2139" s="37"/>
      <c r="GC2139" s="37"/>
      <c r="GD2139" s="37"/>
      <c r="GE2139" s="37"/>
      <c r="GF2139" s="37"/>
      <c r="GG2139" s="37"/>
      <c r="GH2139" s="37"/>
      <c r="GI2139" s="37"/>
      <c r="GJ2139" s="37"/>
      <c r="GK2139" s="37"/>
      <c r="GL2139" s="37"/>
      <c r="GM2139" s="37"/>
      <c r="GN2139" s="37"/>
      <c r="GO2139" s="37"/>
      <c r="GP2139" s="37"/>
      <c r="GQ2139" s="37"/>
      <c r="GR2139" s="37"/>
      <c r="GS2139" s="37"/>
      <c r="GT2139" s="37"/>
      <c r="GU2139" s="37"/>
      <c r="GV2139" s="37"/>
      <c r="GW2139" s="37"/>
      <c r="GX2139" s="37"/>
      <c r="GY2139" s="37"/>
      <c r="GZ2139" s="37"/>
      <c r="HA2139" s="37"/>
      <c r="HB2139" s="37"/>
      <c r="HC2139" s="37"/>
      <c r="HD2139" s="37"/>
      <c r="HE2139" s="37"/>
      <c r="HF2139" s="37"/>
      <c r="HG2139" s="37"/>
      <c r="HH2139" s="37"/>
      <c r="HI2139" s="37"/>
      <c r="HJ2139" s="37"/>
      <c r="HK2139" s="37"/>
      <c r="HL2139" s="37"/>
      <c r="HM2139" s="37"/>
      <c r="HN2139" s="37"/>
      <c r="HO2139" s="37"/>
      <c r="HP2139" s="37"/>
      <c r="HQ2139" s="37"/>
      <c r="HR2139" s="37"/>
      <c r="HS2139" s="37"/>
      <c r="HT2139" s="37"/>
      <c r="HU2139" s="37"/>
      <c r="HV2139" s="37"/>
      <c r="HW2139" s="37"/>
      <c r="HX2139" s="37"/>
      <c r="HY2139" s="37"/>
      <c r="HZ2139" s="37"/>
      <c r="IA2139" s="37"/>
      <c r="IB2139" s="37"/>
      <c r="IC2139" s="37"/>
      <c r="ID2139" s="37"/>
      <c r="IE2139" s="37"/>
      <c r="IF2139" s="37"/>
      <c r="IG2139" s="37"/>
      <c r="IH2139" s="37"/>
      <c r="II2139" s="37"/>
      <c r="IJ2139" s="37"/>
      <c r="IK2139" s="37"/>
      <c r="IL2139" s="37"/>
      <c r="IM2139" s="37"/>
      <c r="IN2139" s="37"/>
      <c r="IO2139" s="37"/>
      <c r="IP2139" s="37"/>
      <c r="IQ2139" s="37"/>
    </row>
    <row r="2140" spans="1:251" s="51" customFormat="1" ht="18.75" customHeight="1">
      <c r="A2140" s="43"/>
      <c r="B2140" s="60"/>
      <c r="C2140" s="104" t="s">
        <v>652</v>
      </c>
      <c r="D2140" s="105"/>
      <c r="E2140" s="105"/>
      <c r="F2140" s="105"/>
      <c r="G2140" s="105"/>
      <c r="H2140" s="105"/>
      <c r="I2140" s="105"/>
      <c r="J2140" s="105"/>
      <c r="K2140" s="105"/>
      <c r="L2140" s="105"/>
      <c r="M2140" s="105"/>
      <c r="N2140" s="105"/>
      <c r="O2140" s="105"/>
      <c r="P2140" s="105"/>
      <c r="Q2140" s="105"/>
      <c r="R2140" s="105"/>
      <c r="S2140" s="105"/>
      <c r="T2140" s="105"/>
      <c r="U2140" s="105"/>
      <c r="V2140" s="105"/>
      <c r="W2140" s="105"/>
      <c r="X2140" s="105"/>
      <c r="Y2140" s="105"/>
      <c r="Z2140" s="106"/>
      <c r="AA2140" s="107">
        <v>60815</v>
      </c>
      <c r="AB2140" s="108"/>
      <c r="AC2140" s="108"/>
      <c r="AD2140" s="108"/>
      <c r="AE2140" s="108"/>
      <c r="AF2140" s="108"/>
      <c r="AG2140" s="108"/>
      <c r="AH2140" s="108"/>
      <c r="AI2140" s="109"/>
      <c r="AJ2140" s="107">
        <v>52173</v>
      </c>
      <c r="AK2140" s="108"/>
      <c r="AL2140" s="108"/>
      <c r="AM2140" s="108"/>
      <c r="AN2140" s="108"/>
      <c r="AO2140" s="108"/>
      <c r="AP2140" s="108"/>
      <c r="AQ2140" s="108"/>
      <c r="AR2140" s="109"/>
      <c r="AS2140" s="110"/>
      <c r="AT2140" s="111"/>
      <c r="AU2140" s="111"/>
      <c r="AV2140" s="111"/>
      <c r="AW2140" s="111"/>
      <c r="AX2140" s="112"/>
      <c r="AY2140" s="37"/>
      <c r="AZ2140" s="37"/>
      <c r="BA2140" s="37"/>
      <c r="BB2140" s="37"/>
      <c r="BC2140" s="37"/>
      <c r="BD2140" s="37"/>
      <c r="BE2140" s="37"/>
      <c r="BF2140" s="37"/>
      <c r="BG2140" s="37"/>
      <c r="BH2140" s="37"/>
      <c r="BI2140" s="37"/>
      <c r="BJ2140" s="37"/>
      <c r="BK2140" s="37"/>
      <c r="BL2140" s="37"/>
      <c r="BM2140" s="37"/>
      <c r="BN2140" s="37"/>
      <c r="BO2140" s="37"/>
      <c r="BP2140" s="37"/>
      <c r="BQ2140" s="37"/>
      <c r="BR2140" s="37"/>
      <c r="BS2140" s="37"/>
      <c r="BT2140" s="37"/>
      <c r="BU2140" s="37"/>
      <c r="BV2140" s="37"/>
      <c r="BW2140" s="37"/>
      <c r="BX2140" s="37"/>
      <c r="BY2140" s="37"/>
      <c r="BZ2140" s="37"/>
      <c r="CA2140" s="37"/>
      <c r="CB2140" s="37"/>
      <c r="CC2140" s="37"/>
      <c r="CD2140" s="37"/>
      <c r="CE2140" s="37"/>
      <c r="CF2140" s="37"/>
      <c r="CG2140" s="37"/>
      <c r="CH2140" s="37"/>
      <c r="CI2140" s="37"/>
      <c r="CJ2140" s="37"/>
      <c r="CK2140" s="37"/>
      <c r="CL2140" s="37"/>
      <c r="CM2140" s="37"/>
      <c r="CN2140" s="37"/>
      <c r="CO2140" s="37"/>
      <c r="CP2140" s="37"/>
      <c r="CQ2140" s="37"/>
      <c r="CR2140" s="37"/>
      <c r="CS2140" s="37"/>
      <c r="CT2140" s="37"/>
      <c r="CU2140" s="37"/>
      <c r="CV2140" s="37"/>
      <c r="CW2140" s="37"/>
      <c r="CX2140" s="37"/>
      <c r="CY2140" s="37"/>
      <c r="CZ2140" s="37"/>
      <c r="DA2140" s="37"/>
      <c r="DB2140" s="37"/>
      <c r="DC2140" s="37"/>
      <c r="DD2140" s="37"/>
      <c r="DE2140" s="37"/>
      <c r="DF2140" s="37"/>
      <c r="DG2140" s="37"/>
      <c r="DH2140" s="37"/>
      <c r="DI2140" s="37"/>
      <c r="DJ2140" s="37"/>
      <c r="DK2140" s="37"/>
      <c r="DL2140" s="37"/>
      <c r="DM2140" s="37"/>
      <c r="DN2140" s="37"/>
      <c r="DO2140" s="37"/>
      <c r="DP2140" s="37"/>
      <c r="DQ2140" s="37"/>
      <c r="DR2140" s="37"/>
      <c r="DS2140" s="37"/>
      <c r="DT2140" s="37"/>
      <c r="DU2140" s="37"/>
      <c r="DV2140" s="37"/>
      <c r="DW2140" s="37"/>
      <c r="DX2140" s="37"/>
      <c r="DY2140" s="37"/>
      <c r="DZ2140" s="37"/>
      <c r="EA2140" s="37"/>
      <c r="EB2140" s="37"/>
      <c r="EC2140" s="37"/>
      <c r="ED2140" s="37"/>
      <c r="EE2140" s="37"/>
      <c r="EF2140" s="37"/>
      <c r="EG2140" s="37"/>
      <c r="EH2140" s="37"/>
      <c r="EI2140" s="37"/>
      <c r="EJ2140" s="37"/>
      <c r="EK2140" s="37"/>
      <c r="EL2140" s="37"/>
      <c r="EM2140" s="37"/>
      <c r="EN2140" s="37"/>
      <c r="EO2140" s="37"/>
      <c r="EP2140" s="37"/>
      <c r="EQ2140" s="37"/>
      <c r="ER2140" s="37"/>
      <c r="ES2140" s="37"/>
      <c r="ET2140" s="37"/>
      <c r="EU2140" s="37"/>
      <c r="EV2140" s="37"/>
      <c r="EW2140" s="37"/>
      <c r="EX2140" s="37"/>
      <c r="EY2140" s="37"/>
      <c r="EZ2140" s="37"/>
      <c r="FA2140" s="37"/>
      <c r="FB2140" s="37"/>
      <c r="FC2140" s="37"/>
      <c r="FD2140" s="37"/>
      <c r="FE2140" s="37"/>
      <c r="FF2140" s="37"/>
      <c r="FG2140" s="37"/>
      <c r="FH2140" s="37"/>
      <c r="FI2140" s="37"/>
      <c r="FJ2140" s="37"/>
      <c r="FK2140" s="37"/>
      <c r="FL2140" s="37"/>
      <c r="FM2140" s="37"/>
      <c r="FN2140" s="37"/>
      <c r="FO2140" s="37"/>
      <c r="FP2140" s="37"/>
      <c r="FQ2140" s="37"/>
      <c r="FR2140" s="37"/>
      <c r="FS2140" s="37"/>
      <c r="FT2140" s="37"/>
      <c r="FU2140" s="37"/>
      <c r="FV2140" s="37"/>
      <c r="FW2140" s="37"/>
      <c r="FX2140" s="37"/>
      <c r="FY2140" s="37"/>
      <c r="FZ2140" s="37"/>
      <c r="GA2140" s="37"/>
      <c r="GB2140" s="37"/>
      <c r="GC2140" s="37"/>
      <c r="GD2140" s="37"/>
      <c r="GE2140" s="37"/>
      <c r="GF2140" s="37"/>
      <c r="GG2140" s="37"/>
      <c r="GH2140" s="37"/>
      <c r="GI2140" s="37"/>
      <c r="GJ2140" s="37"/>
      <c r="GK2140" s="37"/>
      <c r="GL2140" s="37"/>
      <c r="GM2140" s="37"/>
      <c r="GN2140" s="37"/>
      <c r="GO2140" s="37"/>
      <c r="GP2140" s="37"/>
      <c r="GQ2140" s="37"/>
      <c r="GR2140" s="37"/>
      <c r="GS2140" s="37"/>
      <c r="GT2140" s="37"/>
      <c r="GU2140" s="37"/>
      <c r="GV2140" s="37"/>
      <c r="GW2140" s="37"/>
      <c r="GX2140" s="37"/>
      <c r="GY2140" s="37"/>
      <c r="GZ2140" s="37"/>
      <c r="HA2140" s="37"/>
      <c r="HB2140" s="37"/>
      <c r="HC2140" s="37"/>
      <c r="HD2140" s="37"/>
      <c r="HE2140" s="37"/>
      <c r="HF2140" s="37"/>
      <c r="HG2140" s="37"/>
      <c r="HH2140" s="37"/>
      <c r="HI2140" s="37"/>
      <c r="HJ2140" s="37"/>
      <c r="HK2140" s="37"/>
      <c r="HL2140" s="37"/>
      <c r="HM2140" s="37"/>
      <c r="HN2140" s="37"/>
      <c r="HO2140" s="37"/>
      <c r="HP2140" s="37"/>
      <c r="HQ2140" s="37"/>
      <c r="HR2140" s="37"/>
      <c r="HS2140" s="37"/>
      <c r="HT2140" s="37"/>
      <c r="HU2140" s="37"/>
      <c r="HV2140" s="37"/>
      <c r="HW2140" s="37"/>
      <c r="HX2140" s="37"/>
      <c r="HY2140" s="37"/>
      <c r="HZ2140" s="37"/>
      <c r="IA2140" s="37"/>
      <c r="IB2140" s="37"/>
      <c r="IC2140" s="37"/>
      <c r="ID2140" s="37"/>
      <c r="IE2140" s="37"/>
      <c r="IF2140" s="37"/>
      <c r="IG2140" s="37"/>
      <c r="IH2140" s="37"/>
      <c r="II2140" s="37"/>
      <c r="IJ2140" s="37"/>
      <c r="IK2140" s="37"/>
      <c r="IL2140" s="37"/>
      <c r="IM2140" s="37"/>
      <c r="IN2140" s="37"/>
      <c r="IO2140" s="37"/>
      <c r="IP2140" s="37"/>
      <c r="IQ2140" s="37"/>
    </row>
    <row r="2141" spans="1:251" s="51" customFormat="1" ht="18.75" customHeight="1">
      <c r="A2141" s="43"/>
      <c r="B2141" s="60"/>
      <c r="C2141" s="104" t="s">
        <v>653</v>
      </c>
      <c r="D2141" s="105"/>
      <c r="E2141" s="105"/>
      <c r="F2141" s="105"/>
      <c r="G2141" s="105"/>
      <c r="H2141" s="105"/>
      <c r="I2141" s="105"/>
      <c r="J2141" s="105"/>
      <c r="K2141" s="105"/>
      <c r="L2141" s="105"/>
      <c r="M2141" s="105"/>
      <c r="N2141" s="105"/>
      <c r="O2141" s="105"/>
      <c r="P2141" s="105"/>
      <c r="Q2141" s="105"/>
      <c r="R2141" s="105"/>
      <c r="S2141" s="105"/>
      <c r="T2141" s="105"/>
      <c r="U2141" s="105"/>
      <c r="V2141" s="105"/>
      <c r="W2141" s="105"/>
      <c r="X2141" s="105"/>
      <c r="Y2141" s="105"/>
      <c r="Z2141" s="106"/>
      <c r="AA2141" s="107">
        <v>0</v>
      </c>
      <c r="AB2141" s="108"/>
      <c r="AC2141" s="108"/>
      <c r="AD2141" s="108"/>
      <c r="AE2141" s="108"/>
      <c r="AF2141" s="108"/>
      <c r="AG2141" s="108"/>
      <c r="AH2141" s="108"/>
      <c r="AI2141" s="109"/>
      <c r="AJ2141" s="107">
        <v>45613</v>
      </c>
      <c r="AK2141" s="108"/>
      <c r="AL2141" s="108"/>
      <c r="AM2141" s="108"/>
      <c r="AN2141" s="108"/>
      <c r="AO2141" s="108"/>
      <c r="AP2141" s="108"/>
      <c r="AQ2141" s="108"/>
      <c r="AR2141" s="109"/>
      <c r="AS2141" s="110"/>
      <c r="AT2141" s="111"/>
      <c r="AU2141" s="111"/>
      <c r="AV2141" s="111"/>
      <c r="AW2141" s="111"/>
      <c r="AX2141" s="112"/>
      <c r="AY2141" s="37"/>
      <c r="AZ2141" s="37"/>
      <c r="BA2141" s="37"/>
      <c r="BB2141" s="37"/>
      <c r="BC2141" s="37"/>
      <c r="BD2141" s="37"/>
      <c r="BE2141" s="37"/>
      <c r="BF2141" s="37"/>
      <c r="BG2141" s="37"/>
      <c r="BH2141" s="37"/>
      <c r="BI2141" s="37"/>
      <c r="BJ2141" s="37"/>
      <c r="BK2141" s="37"/>
      <c r="BL2141" s="37"/>
      <c r="BM2141" s="37"/>
      <c r="BN2141" s="37"/>
      <c r="BO2141" s="37"/>
      <c r="BP2141" s="37"/>
      <c r="BQ2141" s="37"/>
      <c r="BR2141" s="37"/>
      <c r="BS2141" s="37"/>
      <c r="BT2141" s="37"/>
      <c r="BU2141" s="37"/>
      <c r="BV2141" s="37"/>
      <c r="BW2141" s="37"/>
      <c r="BX2141" s="37"/>
      <c r="BY2141" s="37"/>
      <c r="BZ2141" s="37"/>
      <c r="CA2141" s="37"/>
      <c r="CB2141" s="37"/>
      <c r="CC2141" s="37"/>
      <c r="CD2141" s="37"/>
      <c r="CE2141" s="37"/>
      <c r="CF2141" s="37"/>
      <c r="CG2141" s="37"/>
      <c r="CH2141" s="37"/>
      <c r="CI2141" s="37"/>
      <c r="CJ2141" s="37"/>
      <c r="CK2141" s="37"/>
      <c r="CL2141" s="37"/>
      <c r="CM2141" s="37"/>
      <c r="CN2141" s="37"/>
      <c r="CO2141" s="37"/>
      <c r="CP2141" s="37"/>
      <c r="CQ2141" s="37"/>
      <c r="CR2141" s="37"/>
      <c r="CS2141" s="37"/>
      <c r="CT2141" s="37"/>
      <c r="CU2141" s="37"/>
      <c r="CV2141" s="37"/>
      <c r="CW2141" s="37"/>
      <c r="CX2141" s="37"/>
      <c r="CY2141" s="37"/>
      <c r="CZ2141" s="37"/>
      <c r="DA2141" s="37"/>
      <c r="DB2141" s="37"/>
      <c r="DC2141" s="37"/>
      <c r="DD2141" s="37"/>
      <c r="DE2141" s="37"/>
      <c r="DF2141" s="37"/>
      <c r="DG2141" s="37"/>
      <c r="DH2141" s="37"/>
      <c r="DI2141" s="37"/>
      <c r="DJ2141" s="37"/>
      <c r="DK2141" s="37"/>
      <c r="DL2141" s="37"/>
      <c r="DM2141" s="37"/>
      <c r="DN2141" s="37"/>
      <c r="DO2141" s="37"/>
      <c r="DP2141" s="37"/>
      <c r="DQ2141" s="37"/>
      <c r="DR2141" s="37"/>
      <c r="DS2141" s="37"/>
      <c r="DT2141" s="37"/>
      <c r="DU2141" s="37"/>
      <c r="DV2141" s="37"/>
      <c r="DW2141" s="37"/>
      <c r="DX2141" s="37"/>
      <c r="DY2141" s="37"/>
      <c r="DZ2141" s="37"/>
      <c r="EA2141" s="37"/>
      <c r="EB2141" s="37"/>
      <c r="EC2141" s="37"/>
      <c r="ED2141" s="37"/>
      <c r="EE2141" s="37"/>
      <c r="EF2141" s="37"/>
      <c r="EG2141" s="37"/>
      <c r="EH2141" s="37"/>
      <c r="EI2141" s="37"/>
      <c r="EJ2141" s="37"/>
      <c r="EK2141" s="37"/>
      <c r="EL2141" s="37"/>
      <c r="EM2141" s="37"/>
      <c r="EN2141" s="37"/>
      <c r="EO2141" s="37"/>
      <c r="EP2141" s="37"/>
      <c r="EQ2141" s="37"/>
      <c r="ER2141" s="37"/>
      <c r="ES2141" s="37"/>
      <c r="ET2141" s="37"/>
      <c r="EU2141" s="37"/>
      <c r="EV2141" s="37"/>
      <c r="EW2141" s="37"/>
      <c r="EX2141" s="37"/>
      <c r="EY2141" s="37"/>
      <c r="EZ2141" s="37"/>
      <c r="FA2141" s="37"/>
      <c r="FB2141" s="37"/>
      <c r="FC2141" s="37"/>
      <c r="FD2141" s="37"/>
      <c r="FE2141" s="37"/>
      <c r="FF2141" s="37"/>
      <c r="FG2141" s="37"/>
      <c r="FH2141" s="37"/>
      <c r="FI2141" s="37"/>
      <c r="FJ2141" s="37"/>
      <c r="FK2141" s="37"/>
      <c r="FL2141" s="37"/>
      <c r="FM2141" s="37"/>
      <c r="FN2141" s="37"/>
      <c r="FO2141" s="37"/>
      <c r="FP2141" s="37"/>
      <c r="FQ2141" s="37"/>
      <c r="FR2141" s="37"/>
      <c r="FS2141" s="37"/>
      <c r="FT2141" s="37"/>
      <c r="FU2141" s="37"/>
      <c r="FV2141" s="37"/>
      <c r="FW2141" s="37"/>
      <c r="FX2141" s="37"/>
      <c r="FY2141" s="37"/>
      <c r="FZ2141" s="37"/>
      <c r="GA2141" s="37"/>
      <c r="GB2141" s="37"/>
      <c r="GC2141" s="37"/>
      <c r="GD2141" s="37"/>
      <c r="GE2141" s="37"/>
      <c r="GF2141" s="37"/>
      <c r="GG2141" s="37"/>
      <c r="GH2141" s="37"/>
      <c r="GI2141" s="37"/>
      <c r="GJ2141" s="37"/>
      <c r="GK2141" s="37"/>
      <c r="GL2141" s="37"/>
      <c r="GM2141" s="37"/>
      <c r="GN2141" s="37"/>
      <c r="GO2141" s="37"/>
      <c r="GP2141" s="37"/>
      <c r="GQ2141" s="37"/>
      <c r="GR2141" s="37"/>
      <c r="GS2141" s="37"/>
      <c r="GT2141" s="37"/>
      <c r="GU2141" s="37"/>
      <c r="GV2141" s="37"/>
      <c r="GW2141" s="37"/>
      <c r="GX2141" s="37"/>
      <c r="GY2141" s="37"/>
      <c r="GZ2141" s="37"/>
      <c r="HA2141" s="37"/>
      <c r="HB2141" s="37"/>
      <c r="HC2141" s="37"/>
      <c r="HD2141" s="37"/>
      <c r="HE2141" s="37"/>
      <c r="HF2141" s="37"/>
      <c r="HG2141" s="37"/>
      <c r="HH2141" s="37"/>
      <c r="HI2141" s="37"/>
      <c r="HJ2141" s="37"/>
      <c r="HK2141" s="37"/>
      <c r="HL2141" s="37"/>
      <c r="HM2141" s="37"/>
      <c r="HN2141" s="37"/>
      <c r="HO2141" s="37"/>
      <c r="HP2141" s="37"/>
      <c r="HQ2141" s="37"/>
      <c r="HR2141" s="37"/>
      <c r="HS2141" s="37"/>
      <c r="HT2141" s="37"/>
      <c r="HU2141" s="37"/>
      <c r="HV2141" s="37"/>
      <c r="HW2141" s="37"/>
      <c r="HX2141" s="37"/>
      <c r="HY2141" s="37"/>
      <c r="HZ2141" s="37"/>
      <c r="IA2141" s="37"/>
      <c r="IB2141" s="37"/>
      <c r="IC2141" s="37"/>
      <c r="ID2141" s="37"/>
      <c r="IE2141" s="37"/>
      <c r="IF2141" s="37"/>
      <c r="IG2141" s="37"/>
      <c r="IH2141" s="37"/>
      <c r="II2141" s="37"/>
      <c r="IJ2141" s="37"/>
      <c r="IK2141" s="37"/>
      <c r="IL2141" s="37"/>
      <c r="IM2141" s="37"/>
      <c r="IN2141" s="37"/>
      <c r="IO2141" s="37"/>
      <c r="IP2141" s="37"/>
      <c r="IQ2141" s="37"/>
    </row>
    <row r="2142" spans="1:251" s="51" customFormat="1" ht="18.75" customHeight="1">
      <c r="A2142" s="43"/>
      <c r="B2142" s="60"/>
      <c r="C2142" s="104" t="s">
        <v>654</v>
      </c>
      <c r="D2142" s="105"/>
      <c r="E2142" s="105"/>
      <c r="F2142" s="105"/>
      <c r="G2142" s="105"/>
      <c r="H2142" s="105"/>
      <c r="I2142" s="105"/>
      <c r="J2142" s="105"/>
      <c r="K2142" s="105"/>
      <c r="L2142" s="105"/>
      <c r="M2142" s="105"/>
      <c r="N2142" s="105"/>
      <c r="O2142" s="105"/>
      <c r="P2142" s="105"/>
      <c r="Q2142" s="105"/>
      <c r="R2142" s="105"/>
      <c r="S2142" s="105"/>
      <c r="T2142" s="105"/>
      <c r="U2142" s="105"/>
      <c r="V2142" s="105"/>
      <c r="W2142" s="105"/>
      <c r="X2142" s="105"/>
      <c r="Y2142" s="105"/>
      <c r="Z2142" s="106"/>
      <c r="AA2142" s="107">
        <v>6463</v>
      </c>
      <c r="AB2142" s="108"/>
      <c r="AC2142" s="108"/>
      <c r="AD2142" s="108"/>
      <c r="AE2142" s="108"/>
      <c r="AF2142" s="108"/>
      <c r="AG2142" s="108"/>
      <c r="AH2142" s="108"/>
      <c r="AI2142" s="109"/>
      <c r="AJ2142" s="107">
        <f>147486-64412</f>
        <v>83074</v>
      </c>
      <c r="AK2142" s="108"/>
      <c r="AL2142" s="108"/>
      <c r="AM2142" s="108"/>
      <c r="AN2142" s="108"/>
      <c r="AO2142" s="108"/>
      <c r="AP2142" s="108"/>
      <c r="AQ2142" s="108"/>
      <c r="AR2142" s="109"/>
      <c r="AS2142" s="110"/>
      <c r="AT2142" s="111"/>
      <c r="AU2142" s="111"/>
      <c r="AV2142" s="111"/>
      <c r="AW2142" s="111"/>
      <c r="AX2142" s="112"/>
      <c r="AY2142" s="37"/>
      <c r="AZ2142" s="37"/>
      <c r="BA2142" s="37"/>
      <c r="BB2142" s="37"/>
      <c r="BC2142" s="37"/>
      <c r="BD2142" s="37"/>
      <c r="BE2142" s="37"/>
      <c r="BF2142" s="37"/>
      <c r="BG2142" s="37"/>
      <c r="BH2142" s="37"/>
      <c r="BI2142" s="37"/>
      <c r="BJ2142" s="37"/>
      <c r="BK2142" s="37"/>
      <c r="BL2142" s="37"/>
      <c r="BM2142" s="37"/>
      <c r="BN2142" s="37"/>
      <c r="BO2142" s="37"/>
      <c r="BP2142" s="37"/>
      <c r="BQ2142" s="37"/>
      <c r="BR2142" s="37"/>
      <c r="BS2142" s="37"/>
      <c r="BT2142" s="37"/>
      <c r="BU2142" s="37"/>
      <c r="BV2142" s="37"/>
      <c r="BW2142" s="37"/>
      <c r="BX2142" s="37"/>
      <c r="BY2142" s="37"/>
      <c r="BZ2142" s="37"/>
      <c r="CA2142" s="37"/>
      <c r="CB2142" s="37"/>
      <c r="CC2142" s="37"/>
      <c r="CD2142" s="37"/>
      <c r="CE2142" s="37"/>
      <c r="CF2142" s="37"/>
      <c r="CG2142" s="37"/>
      <c r="CH2142" s="37"/>
      <c r="CI2142" s="37"/>
      <c r="CJ2142" s="37"/>
      <c r="CK2142" s="37"/>
      <c r="CL2142" s="37"/>
      <c r="CM2142" s="37"/>
      <c r="CN2142" s="37"/>
      <c r="CO2142" s="37"/>
      <c r="CP2142" s="37"/>
      <c r="CQ2142" s="37"/>
      <c r="CR2142" s="37"/>
      <c r="CS2142" s="37"/>
      <c r="CT2142" s="37"/>
      <c r="CU2142" s="37"/>
      <c r="CV2142" s="37"/>
      <c r="CW2142" s="37"/>
      <c r="CX2142" s="37"/>
      <c r="CY2142" s="37"/>
      <c r="CZ2142" s="37"/>
      <c r="DA2142" s="37"/>
      <c r="DB2142" s="37"/>
      <c r="DC2142" s="37"/>
      <c r="DD2142" s="37"/>
      <c r="DE2142" s="37"/>
      <c r="DF2142" s="37"/>
      <c r="DG2142" s="37"/>
      <c r="DH2142" s="37"/>
      <c r="DI2142" s="37"/>
      <c r="DJ2142" s="37"/>
      <c r="DK2142" s="37"/>
      <c r="DL2142" s="37"/>
      <c r="DM2142" s="37"/>
      <c r="DN2142" s="37"/>
      <c r="DO2142" s="37"/>
      <c r="DP2142" s="37"/>
      <c r="DQ2142" s="37"/>
      <c r="DR2142" s="37"/>
      <c r="DS2142" s="37"/>
      <c r="DT2142" s="37"/>
      <c r="DU2142" s="37"/>
      <c r="DV2142" s="37"/>
      <c r="DW2142" s="37"/>
      <c r="DX2142" s="37"/>
      <c r="DY2142" s="37"/>
      <c r="DZ2142" s="37"/>
      <c r="EA2142" s="37"/>
      <c r="EB2142" s="37"/>
      <c r="EC2142" s="37"/>
      <c r="ED2142" s="37"/>
      <c r="EE2142" s="37"/>
      <c r="EF2142" s="37"/>
      <c r="EG2142" s="37"/>
      <c r="EH2142" s="37"/>
      <c r="EI2142" s="37"/>
      <c r="EJ2142" s="37"/>
      <c r="EK2142" s="37"/>
      <c r="EL2142" s="37"/>
      <c r="EM2142" s="37"/>
      <c r="EN2142" s="37"/>
      <c r="EO2142" s="37"/>
      <c r="EP2142" s="37"/>
      <c r="EQ2142" s="37"/>
      <c r="ER2142" s="37"/>
      <c r="ES2142" s="37"/>
      <c r="ET2142" s="37"/>
      <c r="EU2142" s="37"/>
      <c r="EV2142" s="37"/>
      <c r="EW2142" s="37"/>
      <c r="EX2142" s="37"/>
      <c r="EY2142" s="37"/>
      <c r="EZ2142" s="37"/>
      <c r="FA2142" s="37"/>
      <c r="FB2142" s="37"/>
      <c r="FC2142" s="37"/>
      <c r="FD2142" s="37"/>
      <c r="FE2142" s="37"/>
      <c r="FF2142" s="37"/>
      <c r="FG2142" s="37"/>
      <c r="FH2142" s="37"/>
      <c r="FI2142" s="37"/>
      <c r="FJ2142" s="37"/>
      <c r="FK2142" s="37"/>
      <c r="FL2142" s="37"/>
      <c r="FM2142" s="37"/>
      <c r="FN2142" s="37"/>
      <c r="FO2142" s="37"/>
      <c r="FP2142" s="37"/>
      <c r="FQ2142" s="37"/>
      <c r="FR2142" s="37"/>
      <c r="FS2142" s="37"/>
      <c r="FT2142" s="37"/>
      <c r="FU2142" s="37"/>
      <c r="FV2142" s="37"/>
      <c r="FW2142" s="37"/>
      <c r="FX2142" s="37"/>
      <c r="FY2142" s="37"/>
      <c r="FZ2142" s="37"/>
      <c r="GA2142" s="37"/>
      <c r="GB2142" s="37"/>
      <c r="GC2142" s="37"/>
      <c r="GD2142" s="37"/>
      <c r="GE2142" s="37"/>
      <c r="GF2142" s="37"/>
      <c r="GG2142" s="37"/>
      <c r="GH2142" s="37"/>
      <c r="GI2142" s="37"/>
      <c r="GJ2142" s="37"/>
      <c r="GK2142" s="37"/>
      <c r="GL2142" s="37"/>
      <c r="GM2142" s="37"/>
      <c r="GN2142" s="37"/>
      <c r="GO2142" s="37"/>
      <c r="GP2142" s="37"/>
      <c r="GQ2142" s="37"/>
      <c r="GR2142" s="37"/>
      <c r="GS2142" s="37"/>
      <c r="GT2142" s="37"/>
      <c r="GU2142" s="37"/>
      <c r="GV2142" s="37"/>
      <c r="GW2142" s="37"/>
      <c r="GX2142" s="37"/>
      <c r="GY2142" s="37"/>
      <c r="GZ2142" s="37"/>
      <c r="HA2142" s="37"/>
      <c r="HB2142" s="37"/>
      <c r="HC2142" s="37"/>
      <c r="HD2142" s="37"/>
      <c r="HE2142" s="37"/>
      <c r="HF2142" s="37"/>
      <c r="HG2142" s="37"/>
      <c r="HH2142" s="37"/>
      <c r="HI2142" s="37"/>
      <c r="HJ2142" s="37"/>
      <c r="HK2142" s="37"/>
      <c r="HL2142" s="37"/>
      <c r="HM2142" s="37"/>
      <c r="HN2142" s="37"/>
      <c r="HO2142" s="37"/>
      <c r="HP2142" s="37"/>
      <c r="HQ2142" s="37"/>
      <c r="HR2142" s="37"/>
      <c r="HS2142" s="37"/>
      <c r="HT2142" s="37"/>
      <c r="HU2142" s="37"/>
      <c r="HV2142" s="37"/>
      <c r="HW2142" s="37"/>
      <c r="HX2142" s="37"/>
      <c r="HY2142" s="37"/>
      <c r="HZ2142" s="37"/>
      <c r="IA2142" s="37"/>
      <c r="IB2142" s="37"/>
      <c r="IC2142" s="37"/>
      <c r="ID2142" s="37"/>
      <c r="IE2142" s="37"/>
      <c r="IF2142" s="37"/>
      <c r="IG2142" s="37"/>
      <c r="IH2142" s="37"/>
      <c r="II2142" s="37"/>
      <c r="IJ2142" s="37"/>
      <c r="IK2142" s="37"/>
      <c r="IL2142" s="37"/>
      <c r="IM2142" s="37"/>
      <c r="IN2142" s="37"/>
      <c r="IO2142" s="37"/>
      <c r="IP2142" s="37"/>
      <c r="IQ2142" s="37"/>
    </row>
    <row r="2143" spans="1:251" s="51" customFormat="1" ht="18.75" customHeight="1" thickBot="1">
      <c r="A2143" s="52"/>
      <c r="B2143" s="113" t="s">
        <v>253</v>
      </c>
      <c r="C2143" s="114"/>
      <c r="D2143" s="114"/>
      <c r="E2143" s="114"/>
      <c r="F2143" s="114"/>
      <c r="G2143" s="114"/>
      <c r="H2143" s="114"/>
      <c r="I2143" s="114"/>
      <c r="J2143" s="114"/>
      <c r="K2143" s="114"/>
      <c r="L2143" s="114"/>
      <c r="M2143" s="114"/>
      <c r="N2143" s="114"/>
      <c r="O2143" s="114"/>
      <c r="P2143" s="114"/>
      <c r="Q2143" s="114"/>
      <c r="R2143" s="114"/>
      <c r="S2143" s="114"/>
      <c r="T2143" s="114"/>
      <c r="U2143" s="114"/>
      <c r="V2143" s="114"/>
      <c r="W2143" s="114"/>
      <c r="X2143" s="114"/>
      <c r="Y2143" s="114"/>
      <c r="Z2143" s="115"/>
      <c r="AA2143" s="116">
        <f>SUM(AA2140:AI2142)</f>
        <v>67278</v>
      </c>
      <c r="AB2143" s="117"/>
      <c r="AC2143" s="117"/>
      <c r="AD2143" s="117"/>
      <c r="AE2143" s="117"/>
      <c r="AF2143" s="117"/>
      <c r="AG2143" s="117"/>
      <c r="AH2143" s="117"/>
      <c r="AI2143" s="118"/>
      <c r="AJ2143" s="116">
        <f>SUM(AJ2140:AR2142)</f>
        <v>180860</v>
      </c>
      <c r="AK2143" s="117"/>
      <c r="AL2143" s="117"/>
      <c r="AM2143" s="117"/>
      <c r="AN2143" s="117"/>
      <c r="AO2143" s="117"/>
      <c r="AP2143" s="117"/>
      <c r="AQ2143" s="117"/>
      <c r="AR2143" s="118"/>
      <c r="AS2143" s="119"/>
      <c r="AT2143" s="120"/>
      <c r="AU2143" s="120"/>
      <c r="AV2143" s="120"/>
      <c r="AW2143" s="120"/>
      <c r="AX2143" s="121"/>
      <c r="AY2143" s="37"/>
      <c r="AZ2143" s="37"/>
      <c r="BA2143" s="37"/>
      <c r="BB2143" s="37"/>
      <c r="BC2143" s="37"/>
      <c r="BD2143" s="37"/>
      <c r="BE2143" s="37"/>
      <c r="BF2143" s="37"/>
      <c r="BG2143" s="37"/>
      <c r="BH2143" s="37"/>
      <c r="BI2143" s="37"/>
      <c r="BJ2143" s="37"/>
      <c r="BK2143" s="37"/>
      <c r="BL2143" s="37"/>
      <c r="BM2143" s="37"/>
      <c r="BN2143" s="37"/>
      <c r="BO2143" s="37"/>
      <c r="BP2143" s="37"/>
      <c r="BQ2143" s="37"/>
      <c r="BR2143" s="37"/>
      <c r="BS2143" s="37"/>
      <c r="BT2143" s="37"/>
      <c r="BU2143" s="37"/>
      <c r="BV2143" s="37"/>
      <c r="BW2143" s="37"/>
      <c r="BX2143" s="37"/>
      <c r="BY2143" s="37"/>
      <c r="BZ2143" s="37"/>
      <c r="CA2143" s="37"/>
      <c r="CB2143" s="37"/>
      <c r="CC2143" s="37"/>
      <c r="CD2143" s="37"/>
      <c r="CE2143" s="37"/>
      <c r="CF2143" s="37"/>
      <c r="CG2143" s="37"/>
      <c r="CH2143" s="37"/>
      <c r="CI2143" s="37"/>
      <c r="CJ2143" s="37"/>
      <c r="CK2143" s="37"/>
      <c r="CL2143" s="37"/>
      <c r="CM2143" s="37"/>
      <c r="CN2143" s="37"/>
      <c r="CO2143" s="37"/>
      <c r="CP2143" s="37"/>
      <c r="CQ2143" s="37"/>
      <c r="CR2143" s="37"/>
      <c r="CS2143" s="37"/>
      <c r="CT2143" s="37"/>
      <c r="CU2143" s="37"/>
      <c r="CV2143" s="37"/>
      <c r="CW2143" s="37"/>
      <c r="CX2143" s="37"/>
      <c r="CY2143" s="37"/>
      <c r="CZ2143" s="37"/>
      <c r="DA2143" s="37"/>
      <c r="DB2143" s="37"/>
      <c r="DC2143" s="37"/>
      <c r="DD2143" s="37"/>
      <c r="DE2143" s="37"/>
      <c r="DF2143" s="37"/>
      <c r="DG2143" s="37"/>
      <c r="DH2143" s="37"/>
      <c r="DI2143" s="37"/>
      <c r="DJ2143" s="37"/>
      <c r="DK2143" s="37"/>
      <c r="DL2143" s="37"/>
      <c r="DM2143" s="37"/>
      <c r="DN2143" s="37"/>
      <c r="DO2143" s="37"/>
      <c r="DP2143" s="37"/>
      <c r="DQ2143" s="37"/>
      <c r="DR2143" s="37"/>
      <c r="DS2143" s="37"/>
      <c r="DT2143" s="37"/>
      <c r="DU2143" s="37"/>
      <c r="DV2143" s="37"/>
      <c r="DW2143" s="37"/>
      <c r="DX2143" s="37"/>
      <c r="DY2143" s="37"/>
      <c r="DZ2143" s="37"/>
      <c r="EA2143" s="37"/>
      <c r="EB2143" s="37"/>
      <c r="EC2143" s="37"/>
      <c r="ED2143" s="37"/>
      <c r="EE2143" s="37"/>
      <c r="EF2143" s="37"/>
      <c r="EG2143" s="37"/>
      <c r="EH2143" s="37"/>
      <c r="EI2143" s="37"/>
      <c r="EJ2143" s="37"/>
      <c r="EK2143" s="37"/>
      <c r="EL2143" s="37"/>
      <c r="EM2143" s="37"/>
      <c r="EN2143" s="37"/>
      <c r="EO2143" s="37"/>
      <c r="EP2143" s="37"/>
      <c r="EQ2143" s="37"/>
      <c r="ER2143" s="37"/>
      <c r="ES2143" s="37"/>
      <c r="ET2143" s="37"/>
      <c r="EU2143" s="37"/>
      <c r="EV2143" s="37"/>
      <c r="EW2143" s="37"/>
      <c r="EX2143" s="37"/>
      <c r="EY2143" s="37"/>
      <c r="EZ2143" s="37"/>
      <c r="FA2143" s="37"/>
      <c r="FB2143" s="37"/>
      <c r="FC2143" s="37"/>
      <c r="FD2143" s="37"/>
      <c r="FE2143" s="37"/>
      <c r="FF2143" s="37"/>
      <c r="FG2143" s="37"/>
      <c r="FH2143" s="37"/>
      <c r="FI2143" s="37"/>
      <c r="FJ2143" s="37"/>
      <c r="FK2143" s="37"/>
      <c r="FL2143" s="37"/>
      <c r="FM2143" s="37"/>
      <c r="FN2143" s="37"/>
      <c r="FO2143" s="37"/>
      <c r="FP2143" s="37"/>
      <c r="FQ2143" s="37"/>
      <c r="FR2143" s="37"/>
      <c r="FS2143" s="37"/>
      <c r="FT2143" s="37"/>
      <c r="FU2143" s="37"/>
      <c r="FV2143" s="37"/>
      <c r="FW2143" s="37"/>
      <c r="FX2143" s="37"/>
      <c r="FY2143" s="37"/>
      <c r="FZ2143" s="37"/>
      <c r="GA2143" s="37"/>
      <c r="GB2143" s="37"/>
      <c r="GC2143" s="37"/>
      <c r="GD2143" s="37"/>
      <c r="GE2143" s="37"/>
      <c r="GF2143" s="37"/>
      <c r="GG2143" s="37"/>
      <c r="GH2143" s="37"/>
      <c r="GI2143" s="37"/>
      <c r="GJ2143" s="37"/>
      <c r="GK2143" s="37"/>
      <c r="GL2143" s="37"/>
      <c r="GM2143" s="37"/>
      <c r="GN2143" s="37"/>
      <c r="GO2143" s="37"/>
      <c r="GP2143" s="37"/>
      <c r="GQ2143" s="37"/>
      <c r="GR2143" s="37"/>
      <c r="GS2143" s="37"/>
      <c r="GT2143" s="37"/>
      <c r="GU2143" s="37"/>
      <c r="GV2143" s="37"/>
      <c r="GW2143" s="37"/>
      <c r="GX2143" s="37"/>
      <c r="GY2143" s="37"/>
      <c r="GZ2143" s="37"/>
      <c r="HA2143" s="37"/>
      <c r="HB2143" s="37"/>
      <c r="HC2143" s="37"/>
      <c r="HD2143" s="37"/>
      <c r="HE2143" s="37"/>
      <c r="HF2143" s="37"/>
      <c r="HG2143" s="37"/>
      <c r="HH2143" s="37"/>
      <c r="HI2143" s="37"/>
      <c r="HJ2143" s="37"/>
      <c r="HK2143" s="37"/>
      <c r="HL2143" s="37"/>
      <c r="HM2143" s="37"/>
      <c r="HN2143" s="37"/>
      <c r="HO2143" s="37"/>
      <c r="HP2143" s="37"/>
      <c r="HQ2143" s="37"/>
      <c r="HR2143" s="37"/>
      <c r="HS2143" s="37"/>
      <c r="HT2143" s="37"/>
      <c r="HU2143" s="37"/>
      <c r="HV2143" s="37"/>
      <c r="HW2143" s="37"/>
      <c r="HX2143" s="37"/>
      <c r="HY2143" s="37"/>
      <c r="HZ2143" s="37"/>
      <c r="IA2143" s="37"/>
      <c r="IB2143" s="37"/>
      <c r="IC2143" s="37"/>
      <c r="ID2143" s="37"/>
      <c r="IE2143" s="37"/>
      <c r="IF2143" s="37"/>
      <c r="IG2143" s="37"/>
      <c r="IH2143" s="37"/>
      <c r="II2143" s="37"/>
      <c r="IJ2143" s="37"/>
      <c r="IK2143" s="37"/>
      <c r="IL2143" s="37"/>
      <c r="IM2143" s="37"/>
      <c r="IN2143" s="37"/>
      <c r="IO2143" s="37"/>
      <c r="IP2143" s="37"/>
      <c r="IQ2143" s="37"/>
    </row>
    <row r="2145" spans="1:113" ht="18.75">
      <c r="A2145" s="36" t="s">
        <v>241</v>
      </c>
      <c r="AW2145" s="38"/>
      <c r="AX2145" s="39"/>
      <c r="AY2145" s="38"/>
    </row>
    <row r="2147" spans="1:113" ht="18.75">
      <c r="B2147" s="122" t="s">
        <v>0</v>
      </c>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row>
    <row r="2148" spans="1:113">
      <c r="Z2148" s="40"/>
      <c r="AD2148" s="40"/>
      <c r="AE2148" s="40"/>
      <c r="AF2148" s="40"/>
      <c r="AG2148" s="40"/>
      <c r="AH2148" s="40"/>
      <c r="AI2148" s="40"/>
      <c r="AO2148" s="40"/>
    </row>
    <row r="2149" spans="1:113" ht="13.5" thickBot="1">
      <c r="Z2149" s="40"/>
      <c r="AD2149" s="40"/>
      <c r="AE2149" s="40"/>
      <c r="AF2149" s="40"/>
      <c r="AG2149" s="40"/>
      <c r="AH2149" s="40"/>
      <c r="AI2149" s="40"/>
      <c r="AO2149" s="40"/>
      <c r="DI2149" s="41"/>
    </row>
    <row r="2150" spans="1:113" ht="24.75" customHeight="1" thickBot="1">
      <c r="B2150" s="124" t="s">
        <v>242</v>
      </c>
      <c r="C2150" s="125"/>
      <c r="D2150" s="125"/>
      <c r="E2150" s="125"/>
      <c r="F2150" s="125"/>
      <c r="G2150" s="125"/>
      <c r="H2150" s="126" t="s">
        <v>334</v>
      </c>
      <c r="I2150" s="127"/>
      <c r="J2150" s="127"/>
      <c r="K2150" s="127"/>
      <c r="L2150" s="127"/>
      <c r="M2150" s="127"/>
      <c r="N2150" s="127"/>
      <c r="O2150" s="127"/>
      <c r="P2150" s="127"/>
      <c r="Q2150" s="127"/>
      <c r="R2150" s="127"/>
      <c r="S2150" s="127"/>
      <c r="T2150" s="127"/>
      <c r="U2150" s="127"/>
      <c r="V2150" s="127"/>
      <c r="W2150" s="127"/>
      <c r="X2150" s="127"/>
      <c r="Y2150" s="127"/>
      <c r="Z2150" s="127"/>
      <c r="AA2150" s="127"/>
      <c r="AB2150" s="127"/>
      <c r="AC2150" s="127"/>
      <c r="AD2150" s="127"/>
      <c r="AE2150" s="127"/>
      <c r="AF2150" s="127"/>
      <c r="AG2150" s="127"/>
      <c r="AH2150" s="127"/>
      <c r="AI2150" s="127"/>
      <c r="AJ2150" s="127"/>
      <c r="AK2150" s="127"/>
      <c r="AL2150" s="127"/>
      <c r="AM2150" s="127"/>
      <c r="AN2150" s="127"/>
      <c r="AO2150" s="127"/>
      <c r="AP2150" s="127"/>
      <c r="AQ2150" s="127"/>
      <c r="AR2150" s="127"/>
      <c r="AS2150" s="127"/>
      <c r="AT2150" s="127"/>
      <c r="AU2150" s="127"/>
      <c r="AV2150" s="127"/>
      <c r="AW2150" s="127"/>
      <c r="AX2150" s="128"/>
      <c r="DI2150" s="41"/>
    </row>
    <row r="2151" spans="1:113" ht="14.25">
      <c r="B2151" s="42"/>
      <c r="C2151" s="42"/>
      <c r="D2151" s="42"/>
      <c r="E2151" s="42"/>
      <c r="F2151" s="42"/>
      <c r="G2151" s="42"/>
      <c r="H2151" s="43"/>
      <c r="I2151" s="43"/>
      <c r="J2151" s="43"/>
      <c r="K2151" s="43"/>
      <c r="L2151" s="44"/>
      <c r="M2151" s="44"/>
      <c r="N2151" s="44"/>
      <c r="O2151" s="44"/>
      <c r="P2151" s="43"/>
      <c r="Q2151" s="43"/>
      <c r="R2151" s="43"/>
      <c r="S2151" s="43"/>
      <c r="T2151" s="43"/>
      <c r="U2151" s="43"/>
      <c r="V2151" s="45"/>
      <c r="W2151" s="45"/>
      <c r="X2151" s="45"/>
      <c r="Y2151" s="45"/>
      <c r="Z2151" s="45"/>
      <c r="AA2151" s="45"/>
      <c r="AB2151" s="45"/>
      <c r="AC2151" s="45"/>
      <c r="AD2151" s="45"/>
      <c r="AE2151" s="45"/>
      <c r="AF2151" s="45"/>
      <c r="AG2151" s="45"/>
      <c r="AH2151" s="45"/>
      <c r="AI2151" s="45"/>
      <c r="AJ2151" s="45"/>
      <c r="AK2151" s="45"/>
      <c r="AL2151" s="45"/>
      <c r="AM2151" s="45"/>
      <c r="AN2151" s="45"/>
      <c r="AO2151" s="45"/>
      <c r="AP2151" s="45"/>
      <c r="AQ2151" s="45"/>
      <c r="AR2151" s="45"/>
      <c r="AS2151" s="45"/>
      <c r="AT2151" s="45"/>
      <c r="AU2151" s="45"/>
      <c r="AV2151" s="45"/>
      <c r="AW2151" s="45"/>
      <c r="AX2151" s="45"/>
      <c r="DI2151" s="41"/>
    </row>
    <row r="2152" spans="1:113" ht="15" thickBot="1">
      <c r="A2152" s="46"/>
      <c r="B2152" s="45" t="s">
        <v>244</v>
      </c>
      <c r="C2152" s="43"/>
      <c r="D2152" s="43"/>
      <c r="E2152" s="43"/>
      <c r="F2152" s="43"/>
      <c r="G2152" s="43"/>
      <c r="H2152" s="43"/>
      <c r="I2152" s="43"/>
      <c r="J2152" s="43"/>
      <c r="K2152" s="43"/>
      <c r="L2152" s="44"/>
      <c r="M2152" s="44"/>
      <c r="N2152" s="44"/>
      <c r="O2152" s="44"/>
      <c r="P2152" s="43"/>
      <c r="Q2152" s="43"/>
      <c r="R2152" s="43"/>
      <c r="S2152" s="43"/>
      <c r="T2152" s="43"/>
      <c r="U2152" s="43"/>
      <c r="V2152" s="45"/>
      <c r="W2152" s="45"/>
      <c r="X2152" s="45"/>
      <c r="Y2152" s="45"/>
      <c r="Z2152" s="45"/>
      <c r="AA2152" s="45"/>
      <c r="AB2152" s="45"/>
      <c r="AC2152" s="45"/>
      <c r="AD2152" s="45"/>
      <c r="AE2152" s="45"/>
      <c r="AF2152" s="45"/>
      <c r="AG2152" s="45"/>
      <c r="AH2152" s="45"/>
      <c r="AI2152" s="45"/>
      <c r="AJ2152" s="45"/>
      <c r="AK2152" s="45"/>
      <c r="AL2152" s="45"/>
      <c r="AM2152" s="45"/>
      <c r="AN2152" s="45"/>
      <c r="AO2152" s="45"/>
      <c r="AP2152" s="45"/>
      <c r="AQ2152" s="45"/>
      <c r="AR2152" s="45"/>
      <c r="AS2152" s="45"/>
      <c r="AT2152" s="45"/>
      <c r="AU2152" s="45"/>
      <c r="AV2152" s="45"/>
      <c r="AW2152" s="45"/>
      <c r="AX2152" s="45"/>
      <c r="DI2152" s="41"/>
    </row>
    <row r="2153" spans="1:113" ht="14.25">
      <c r="A2153" s="43"/>
      <c r="B2153" s="47"/>
      <c r="C2153" s="42"/>
      <c r="D2153" s="42"/>
      <c r="E2153" s="42"/>
      <c r="F2153" s="42"/>
      <c r="G2153" s="42"/>
      <c r="H2153" s="42"/>
      <c r="I2153" s="42"/>
      <c r="J2153" s="42"/>
      <c r="K2153" s="42"/>
      <c r="L2153" s="48"/>
      <c r="M2153" s="48"/>
      <c r="N2153" s="48"/>
      <c r="O2153" s="48"/>
      <c r="P2153" s="42"/>
      <c r="Q2153" s="42"/>
      <c r="R2153" s="42"/>
      <c r="S2153" s="42"/>
      <c r="T2153" s="42"/>
      <c r="U2153" s="42"/>
      <c r="V2153" s="49"/>
      <c r="W2153" s="49"/>
      <c r="X2153" s="49"/>
      <c r="Y2153" s="49"/>
      <c r="Z2153" s="49"/>
      <c r="AA2153" s="49"/>
      <c r="AB2153" s="49"/>
      <c r="AC2153" s="49"/>
      <c r="AD2153" s="49"/>
      <c r="AE2153" s="49"/>
      <c r="AF2153" s="49"/>
      <c r="AG2153" s="49"/>
      <c r="AH2153" s="49"/>
      <c r="AI2153" s="49"/>
      <c r="AJ2153" s="49"/>
      <c r="AK2153" s="49"/>
      <c r="AL2153" s="49"/>
      <c r="AM2153" s="49"/>
      <c r="AN2153" s="49"/>
      <c r="AO2153" s="49"/>
      <c r="AP2153" s="49"/>
      <c r="AQ2153" s="49"/>
      <c r="AR2153" s="49"/>
      <c r="AS2153" s="49"/>
      <c r="AT2153" s="49"/>
      <c r="AU2153" s="49"/>
      <c r="AV2153" s="49"/>
      <c r="AW2153" s="49"/>
      <c r="AX2153" s="50"/>
    </row>
    <row r="2154" spans="1:113" ht="12" customHeight="1">
      <c r="A2154" s="43"/>
      <c r="B2154" s="129" t="s">
        <v>335</v>
      </c>
      <c r="C2154" s="130"/>
      <c r="D2154" s="130"/>
      <c r="E2154" s="130"/>
      <c r="F2154" s="130"/>
      <c r="G2154" s="130"/>
      <c r="H2154" s="130"/>
      <c r="I2154" s="130"/>
      <c r="J2154" s="130"/>
      <c r="K2154" s="130"/>
      <c r="L2154" s="130"/>
      <c r="M2154" s="130"/>
      <c r="N2154" s="130"/>
      <c r="O2154" s="130"/>
      <c r="P2154" s="130"/>
      <c r="Q2154" s="130"/>
      <c r="R2154" s="130"/>
      <c r="S2154" s="130"/>
      <c r="T2154" s="130"/>
      <c r="U2154" s="130"/>
      <c r="V2154" s="130"/>
      <c r="W2154" s="130"/>
      <c r="X2154" s="130"/>
      <c r="Y2154" s="130"/>
      <c r="Z2154" s="130"/>
      <c r="AA2154" s="130"/>
      <c r="AB2154" s="130"/>
      <c r="AC2154" s="130"/>
      <c r="AD2154" s="130"/>
      <c r="AE2154" s="130"/>
      <c r="AF2154" s="130"/>
      <c r="AG2154" s="130"/>
      <c r="AH2154" s="130"/>
      <c r="AI2154" s="130"/>
      <c r="AJ2154" s="130"/>
      <c r="AK2154" s="130"/>
      <c r="AL2154" s="130"/>
      <c r="AM2154" s="130"/>
      <c r="AN2154" s="130"/>
      <c r="AO2154" s="130"/>
      <c r="AP2154" s="130"/>
      <c r="AQ2154" s="130"/>
      <c r="AR2154" s="130"/>
      <c r="AS2154" s="130"/>
      <c r="AT2154" s="130"/>
      <c r="AU2154" s="130"/>
      <c r="AV2154" s="130"/>
      <c r="AW2154" s="130"/>
      <c r="AX2154" s="131"/>
    </row>
    <row r="2155" spans="1:113" ht="12" customHeight="1">
      <c r="A2155" s="43"/>
      <c r="B2155" s="129"/>
      <c r="C2155" s="130"/>
      <c r="D2155" s="130"/>
      <c r="E2155" s="130"/>
      <c r="F2155" s="130"/>
      <c r="G2155" s="130"/>
      <c r="H2155" s="130"/>
      <c r="I2155" s="130"/>
      <c r="J2155" s="130"/>
      <c r="K2155" s="130"/>
      <c r="L2155" s="130"/>
      <c r="M2155" s="130"/>
      <c r="N2155" s="130"/>
      <c r="O2155" s="130"/>
      <c r="P2155" s="130"/>
      <c r="Q2155" s="130"/>
      <c r="R2155" s="130"/>
      <c r="S2155" s="130"/>
      <c r="T2155" s="130"/>
      <c r="U2155" s="130"/>
      <c r="V2155" s="130"/>
      <c r="W2155" s="130"/>
      <c r="X2155" s="130"/>
      <c r="Y2155" s="130"/>
      <c r="Z2155" s="130"/>
      <c r="AA2155" s="130"/>
      <c r="AB2155" s="130"/>
      <c r="AC2155" s="130"/>
      <c r="AD2155" s="130"/>
      <c r="AE2155" s="130"/>
      <c r="AF2155" s="130"/>
      <c r="AG2155" s="130"/>
      <c r="AH2155" s="130"/>
      <c r="AI2155" s="130"/>
      <c r="AJ2155" s="130"/>
      <c r="AK2155" s="130"/>
      <c r="AL2155" s="130"/>
      <c r="AM2155" s="130"/>
      <c r="AN2155" s="130"/>
      <c r="AO2155" s="130"/>
      <c r="AP2155" s="130"/>
      <c r="AQ2155" s="130"/>
      <c r="AR2155" s="130"/>
      <c r="AS2155" s="130"/>
      <c r="AT2155" s="130"/>
      <c r="AU2155" s="130"/>
      <c r="AV2155" s="130"/>
      <c r="AW2155" s="130"/>
      <c r="AX2155" s="131"/>
      <c r="BC2155" s="51"/>
    </row>
    <row r="2156" spans="1:113" ht="12" customHeight="1">
      <c r="A2156" s="43"/>
      <c r="B2156" s="129"/>
      <c r="C2156" s="130"/>
      <c r="D2156" s="130"/>
      <c r="E2156" s="130"/>
      <c r="F2156" s="130"/>
      <c r="G2156" s="130"/>
      <c r="H2156" s="130"/>
      <c r="I2156" s="130"/>
      <c r="J2156" s="130"/>
      <c r="K2156" s="130"/>
      <c r="L2156" s="130"/>
      <c r="M2156" s="130"/>
      <c r="N2156" s="130"/>
      <c r="O2156" s="130"/>
      <c r="P2156" s="130"/>
      <c r="Q2156" s="130"/>
      <c r="R2156" s="130"/>
      <c r="S2156" s="130"/>
      <c r="T2156" s="130"/>
      <c r="U2156" s="130"/>
      <c r="V2156" s="130"/>
      <c r="W2156" s="130"/>
      <c r="X2156" s="130"/>
      <c r="Y2156" s="130"/>
      <c r="Z2156" s="130"/>
      <c r="AA2156" s="130"/>
      <c r="AB2156" s="130"/>
      <c r="AC2156" s="130"/>
      <c r="AD2156" s="130"/>
      <c r="AE2156" s="130"/>
      <c r="AF2156" s="130"/>
      <c r="AG2156" s="130"/>
      <c r="AH2156" s="130"/>
      <c r="AI2156" s="130"/>
      <c r="AJ2156" s="130"/>
      <c r="AK2156" s="130"/>
      <c r="AL2156" s="130"/>
      <c r="AM2156" s="130"/>
      <c r="AN2156" s="130"/>
      <c r="AO2156" s="130"/>
      <c r="AP2156" s="130"/>
      <c r="AQ2156" s="130"/>
      <c r="AR2156" s="130"/>
      <c r="AS2156" s="130"/>
      <c r="AT2156" s="130"/>
      <c r="AU2156" s="130"/>
      <c r="AV2156" s="130"/>
      <c r="AW2156" s="130"/>
      <c r="AX2156" s="131"/>
    </row>
    <row r="2157" spans="1:113" ht="12" customHeight="1">
      <c r="A2157" s="43"/>
      <c r="B2157" s="129"/>
      <c r="C2157" s="130"/>
      <c r="D2157" s="130"/>
      <c r="E2157" s="130"/>
      <c r="F2157" s="130"/>
      <c r="G2157" s="130"/>
      <c r="H2157" s="130"/>
      <c r="I2157" s="130"/>
      <c r="J2157" s="130"/>
      <c r="K2157" s="130"/>
      <c r="L2157" s="130"/>
      <c r="M2157" s="130"/>
      <c r="N2157" s="130"/>
      <c r="O2157" s="130"/>
      <c r="P2157" s="130"/>
      <c r="Q2157" s="130"/>
      <c r="R2157" s="130"/>
      <c r="S2157" s="130"/>
      <c r="T2157" s="130"/>
      <c r="U2157" s="130"/>
      <c r="V2157" s="130"/>
      <c r="W2157" s="130"/>
      <c r="X2157" s="130"/>
      <c r="Y2157" s="130"/>
      <c r="Z2157" s="130"/>
      <c r="AA2157" s="130"/>
      <c r="AB2157" s="130"/>
      <c r="AC2157" s="130"/>
      <c r="AD2157" s="130"/>
      <c r="AE2157" s="130"/>
      <c r="AF2157" s="130"/>
      <c r="AG2157" s="130"/>
      <c r="AH2157" s="130"/>
      <c r="AI2157" s="130"/>
      <c r="AJ2157" s="130"/>
      <c r="AK2157" s="130"/>
      <c r="AL2157" s="130"/>
      <c r="AM2157" s="130"/>
      <c r="AN2157" s="130"/>
      <c r="AO2157" s="130"/>
      <c r="AP2157" s="130"/>
      <c r="AQ2157" s="130"/>
      <c r="AR2157" s="130"/>
      <c r="AS2157" s="130"/>
      <c r="AT2157" s="130"/>
      <c r="AU2157" s="130"/>
      <c r="AV2157" s="130"/>
      <c r="AW2157" s="130"/>
      <c r="AX2157" s="131"/>
    </row>
    <row r="2158" spans="1:113" ht="12" customHeight="1">
      <c r="A2158" s="43"/>
      <c r="B2158" s="129"/>
      <c r="C2158" s="130"/>
      <c r="D2158" s="130"/>
      <c r="E2158" s="130"/>
      <c r="F2158" s="130"/>
      <c r="G2158" s="130"/>
      <c r="H2158" s="130"/>
      <c r="I2158" s="130"/>
      <c r="J2158" s="130"/>
      <c r="K2158" s="130"/>
      <c r="L2158" s="130"/>
      <c r="M2158" s="130"/>
      <c r="N2158" s="130"/>
      <c r="O2158" s="130"/>
      <c r="P2158" s="130"/>
      <c r="Q2158" s="130"/>
      <c r="R2158" s="130"/>
      <c r="S2158" s="130"/>
      <c r="T2158" s="130"/>
      <c r="U2158" s="130"/>
      <c r="V2158" s="130"/>
      <c r="W2158" s="130"/>
      <c r="X2158" s="130"/>
      <c r="Y2158" s="130"/>
      <c r="Z2158" s="130"/>
      <c r="AA2158" s="130"/>
      <c r="AB2158" s="130"/>
      <c r="AC2158" s="130"/>
      <c r="AD2158" s="130"/>
      <c r="AE2158" s="130"/>
      <c r="AF2158" s="130"/>
      <c r="AG2158" s="130"/>
      <c r="AH2158" s="130"/>
      <c r="AI2158" s="130"/>
      <c r="AJ2158" s="130"/>
      <c r="AK2158" s="130"/>
      <c r="AL2158" s="130"/>
      <c r="AM2158" s="130"/>
      <c r="AN2158" s="130"/>
      <c r="AO2158" s="130"/>
      <c r="AP2158" s="130"/>
      <c r="AQ2158" s="130"/>
      <c r="AR2158" s="130"/>
      <c r="AS2158" s="130"/>
      <c r="AT2158" s="130"/>
      <c r="AU2158" s="130"/>
      <c r="AV2158" s="130"/>
      <c r="AW2158" s="130"/>
      <c r="AX2158" s="131"/>
    </row>
    <row r="2159" spans="1:113" ht="15" thickBot="1">
      <c r="A2159" s="52"/>
      <c r="B2159" s="53"/>
      <c r="C2159" s="54"/>
      <c r="D2159" s="54"/>
      <c r="E2159" s="54"/>
      <c r="F2159" s="54"/>
      <c r="G2159" s="54"/>
      <c r="H2159" s="54"/>
      <c r="I2159" s="54"/>
      <c r="J2159" s="54"/>
      <c r="K2159" s="54"/>
      <c r="L2159" s="54"/>
      <c r="M2159" s="54"/>
      <c r="N2159" s="54"/>
      <c r="O2159" s="54"/>
      <c r="P2159" s="54"/>
      <c r="Q2159" s="54"/>
      <c r="R2159" s="54"/>
      <c r="S2159" s="54"/>
      <c r="T2159" s="54"/>
      <c r="U2159" s="54"/>
      <c r="V2159" s="54"/>
      <c r="W2159" s="54"/>
      <c r="X2159" s="54"/>
      <c r="Y2159" s="54"/>
      <c r="Z2159" s="54"/>
      <c r="AA2159" s="54"/>
      <c r="AB2159" s="54"/>
      <c r="AC2159" s="54"/>
      <c r="AD2159" s="54"/>
      <c r="AE2159" s="54"/>
      <c r="AF2159" s="54"/>
      <c r="AG2159" s="54"/>
      <c r="AH2159" s="54"/>
      <c r="AI2159" s="54"/>
      <c r="AJ2159" s="54"/>
      <c r="AK2159" s="54"/>
      <c r="AL2159" s="54"/>
      <c r="AM2159" s="54"/>
      <c r="AN2159" s="54"/>
      <c r="AO2159" s="54"/>
      <c r="AP2159" s="54"/>
      <c r="AQ2159" s="54"/>
      <c r="AR2159" s="54"/>
      <c r="AS2159" s="54"/>
      <c r="AT2159" s="54"/>
      <c r="AU2159" s="54"/>
      <c r="AV2159" s="54"/>
      <c r="AW2159" s="54"/>
      <c r="AX2159" s="55"/>
    </row>
    <row r="2160" spans="1:113">
      <c r="B2160" s="56"/>
    </row>
    <row r="2161" spans="1:113" ht="15" thickBot="1">
      <c r="A2161" s="46"/>
      <c r="B2161" s="45" t="s">
        <v>245</v>
      </c>
      <c r="C2161" s="43"/>
      <c r="D2161" s="43"/>
      <c r="E2161" s="43"/>
      <c r="F2161" s="43"/>
      <c r="G2161" s="43"/>
      <c r="H2161" s="43"/>
      <c r="I2161" s="43"/>
      <c r="J2161" s="43"/>
      <c r="K2161" s="43"/>
      <c r="L2161" s="44"/>
      <c r="M2161" s="44"/>
      <c r="N2161" s="44"/>
      <c r="O2161" s="44"/>
      <c r="P2161" s="43"/>
      <c r="Q2161" s="43"/>
      <c r="R2161" s="43"/>
      <c r="S2161" s="43"/>
      <c r="T2161" s="43"/>
      <c r="U2161" s="43"/>
      <c r="V2161" s="45"/>
      <c r="W2161" s="45"/>
      <c r="X2161" s="45"/>
      <c r="Y2161" s="45"/>
      <c r="Z2161" s="45"/>
      <c r="AA2161" s="45"/>
      <c r="AB2161" s="45"/>
      <c r="AC2161" s="45"/>
      <c r="AD2161" s="45"/>
      <c r="AE2161" s="45"/>
      <c r="AF2161" s="45"/>
      <c r="AG2161" s="45"/>
      <c r="AH2161" s="45"/>
      <c r="AI2161" s="45"/>
      <c r="AJ2161" s="45"/>
      <c r="AK2161" s="45"/>
      <c r="AL2161" s="45"/>
      <c r="AM2161" s="45"/>
      <c r="AN2161" s="45"/>
      <c r="AO2161" s="45"/>
      <c r="AP2161" s="45"/>
      <c r="AQ2161" s="45"/>
      <c r="AR2161" s="45"/>
      <c r="AS2161" s="45"/>
      <c r="AT2161" s="45"/>
      <c r="AU2161" s="45"/>
      <c r="AV2161" s="45"/>
      <c r="AW2161" s="45"/>
      <c r="AX2161" s="45"/>
      <c r="DI2161" s="41"/>
    </row>
    <row r="2162" spans="1:113" ht="14.25">
      <c r="A2162" s="43"/>
      <c r="B2162" s="47"/>
      <c r="C2162" s="42"/>
      <c r="D2162" s="42"/>
      <c r="E2162" s="42"/>
      <c r="F2162" s="42"/>
      <c r="G2162" s="42"/>
      <c r="H2162" s="42"/>
      <c r="I2162" s="42"/>
      <c r="J2162" s="42"/>
      <c r="K2162" s="42"/>
      <c r="L2162" s="48"/>
      <c r="M2162" s="48"/>
      <c r="N2162" s="48"/>
      <c r="O2162" s="48"/>
      <c r="P2162" s="42"/>
      <c r="Q2162" s="42"/>
      <c r="R2162" s="42"/>
      <c r="S2162" s="42"/>
      <c r="T2162" s="42"/>
      <c r="U2162" s="42"/>
      <c r="V2162" s="49"/>
      <c r="W2162" s="49"/>
      <c r="X2162" s="49"/>
      <c r="Y2162" s="49"/>
      <c r="Z2162" s="49"/>
      <c r="AA2162" s="49"/>
      <c r="AB2162" s="49"/>
      <c r="AC2162" s="49"/>
      <c r="AD2162" s="49"/>
      <c r="AE2162" s="49"/>
      <c r="AF2162" s="49"/>
      <c r="AG2162" s="49"/>
      <c r="AH2162" s="49"/>
      <c r="AI2162" s="49"/>
      <c r="AJ2162" s="49"/>
      <c r="AK2162" s="49"/>
      <c r="AL2162" s="49"/>
      <c r="AM2162" s="49"/>
      <c r="AN2162" s="49"/>
      <c r="AO2162" s="49"/>
      <c r="AP2162" s="49"/>
      <c r="AQ2162" s="49"/>
      <c r="AR2162" s="49"/>
      <c r="AS2162" s="49"/>
      <c r="AT2162" s="49"/>
      <c r="AU2162" s="49"/>
      <c r="AV2162" s="49"/>
      <c r="AW2162" s="49"/>
      <c r="AX2162" s="50"/>
    </row>
    <row r="2163" spans="1:113" ht="12" customHeight="1">
      <c r="A2163" s="43"/>
      <c r="B2163" s="129" t="s">
        <v>655</v>
      </c>
      <c r="C2163" s="130"/>
      <c r="D2163" s="130"/>
      <c r="E2163" s="130"/>
      <c r="F2163" s="130"/>
      <c r="G2163" s="130"/>
      <c r="H2163" s="130"/>
      <c r="I2163" s="130"/>
      <c r="J2163" s="130"/>
      <c r="K2163" s="130"/>
      <c r="L2163" s="130"/>
      <c r="M2163" s="130"/>
      <c r="N2163" s="130"/>
      <c r="O2163" s="130"/>
      <c r="P2163" s="130"/>
      <c r="Q2163" s="130"/>
      <c r="R2163" s="130"/>
      <c r="S2163" s="130"/>
      <c r="T2163" s="130"/>
      <c r="U2163" s="130"/>
      <c r="V2163" s="130"/>
      <c r="W2163" s="130"/>
      <c r="X2163" s="130"/>
      <c r="Y2163" s="130"/>
      <c r="Z2163" s="130"/>
      <c r="AA2163" s="130"/>
      <c r="AB2163" s="130"/>
      <c r="AC2163" s="130"/>
      <c r="AD2163" s="130"/>
      <c r="AE2163" s="130"/>
      <c r="AF2163" s="130"/>
      <c r="AG2163" s="130"/>
      <c r="AH2163" s="130"/>
      <c r="AI2163" s="130"/>
      <c r="AJ2163" s="130"/>
      <c r="AK2163" s="130"/>
      <c r="AL2163" s="130"/>
      <c r="AM2163" s="130"/>
      <c r="AN2163" s="130"/>
      <c r="AO2163" s="130"/>
      <c r="AP2163" s="130"/>
      <c r="AQ2163" s="130"/>
      <c r="AR2163" s="130"/>
      <c r="AS2163" s="130"/>
      <c r="AT2163" s="130"/>
      <c r="AU2163" s="130"/>
      <c r="AV2163" s="130"/>
      <c r="AW2163" s="130"/>
      <c r="AX2163" s="131"/>
    </row>
    <row r="2164" spans="1:113" ht="12" customHeight="1">
      <c r="A2164" s="43"/>
      <c r="B2164" s="129"/>
      <c r="C2164" s="130"/>
      <c r="D2164" s="130"/>
      <c r="E2164" s="130"/>
      <c r="F2164" s="130"/>
      <c r="G2164" s="130"/>
      <c r="H2164" s="130"/>
      <c r="I2164" s="130"/>
      <c r="J2164" s="130"/>
      <c r="K2164" s="130"/>
      <c r="L2164" s="130"/>
      <c r="M2164" s="130"/>
      <c r="N2164" s="130"/>
      <c r="O2164" s="130"/>
      <c r="P2164" s="130"/>
      <c r="Q2164" s="130"/>
      <c r="R2164" s="130"/>
      <c r="S2164" s="130"/>
      <c r="T2164" s="130"/>
      <c r="U2164" s="130"/>
      <c r="V2164" s="130"/>
      <c r="W2164" s="130"/>
      <c r="X2164" s="130"/>
      <c r="Y2164" s="130"/>
      <c r="Z2164" s="130"/>
      <c r="AA2164" s="130"/>
      <c r="AB2164" s="130"/>
      <c r="AC2164" s="130"/>
      <c r="AD2164" s="130"/>
      <c r="AE2164" s="130"/>
      <c r="AF2164" s="130"/>
      <c r="AG2164" s="130"/>
      <c r="AH2164" s="130"/>
      <c r="AI2164" s="130"/>
      <c r="AJ2164" s="130"/>
      <c r="AK2164" s="130"/>
      <c r="AL2164" s="130"/>
      <c r="AM2164" s="130"/>
      <c r="AN2164" s="130"/>
      <c r="AO2164" s="130"/>
      <c r="AP2164" s="130"/>
      <c r="AQ2164" s="130"/>
      <c r="AR2164" s="130"/>
      <c r="AS2164" s="130"/>
      <c r="AT2164" s="130"/>
      <c r="AU2164" s="130"/>
      <c r="AV2164" s="130"/>
      <c r="AW2164" s="130"/>
      <c r="AX2164" s="131"/>
    </row>
    <row r="2165" spans="1:113" ht="12" customHeight="1">
      <c r="A2165" s="43"/>
      <c r="B2165" s="129"/>
      <c r="C2165" s="130"/>
      <c r="D2165" s="130"/>
      <c r="E2165" s="130"/>
      <c r="F2165" s="130"/>
      <c r="G2165" s="130"/>
      <c r="H2165" s="130"/>
      <c r="I2165" s="130"/>
      <c r="J2165" s="130"/>
      <c r="K2165" s="130"/>
      <c r="L2165" s="130"/>
      <c r="M2165" s="130"/>
      <c r="N2165" s="130"/>
      <c r="O2165" s="130"/>
      <c r="P2165" s="130"/>
      <c r="Q2165" s="130"/>
      <c r="R2165" s="130"/>
      <c r="S2165" s="130"/>
      <c r="T2165" s="130"/>
      <c r="U2165" s="130"/>
      <c r="V2165" s="130"/>
      <c r="W2165" s="130"/>
      <c r="X2165" s="130"/>
      <c r="Y2165" s="130"/>
      <c r="Z2165" s="130"/>
      <c r="AA2165" s="130"/>
      <c r="AB2165" s="130"/>
      <c r="AC2165" s="130"/>
      <c r="AD2165" s="130"/>
      <c r="AE2165" s="130"/>
      <c r="AF2165" s="130"/>
      <c r="AG2165" s="130"/>
      <c r="AH2165" s="130"/>
      <c r="AI2165" s="130"/>
      <c r="AJ2165" s="130"/>
      <c r="AK2165" s="130"/>
      <c r="AL2165" s="130"/>
      <c r="AM2165" s="130"/>
      <c r="AN2165" s="130"/>
      <c r="AO2165" s="130"/>
      <c r="AP2165" s="130"/>
      <c r="AQ2165" s="130"/>
      <c r="AR2165" s="130"/>
      <c r="AS2165" s="130"/>
      <c r="AT2165" s="130"/>
      <c r="AU2165" s="130"/>
      <c r="AV2165" s="130"/>
      <c r="AW2165" s="130"/>
      <c r="AX2165" s="131"/>
    </row>
    <row r="2166" spans="1:113" ht="12" customHeight="1">
      <c r="A2166" s="43"/>
      <c r="B2166" s="129"/>
      <c r="C2166" s="130"/>
      <c r="D2166" s="130"/>
      <c r="E2166" s="130"/>
      <c r="F2166" s="130"/>
      <c r="G2166" s="130"/>
      <c r="H2166" s="130"/>
      <c r="I2166" s="130"/>
      <c r="J2166" s="130"/>
      <c r="K2166" s="130"/>
      <c r="L2166" s="130"/>
      <c r="M2166" s="130"/>
      <c r="N2166" s="130"/>
      <c r="O2166" s="130"/>
      <c r="P2166" s="130"/>
      <c r="Q2166" s="130"/>
      <c r="R2166" s="130"/>
      <c r="S2166" s="130"/>
      <c r="T2166" s="130"/>
      <c r="U2166" s="130"/>
      <c r="V2166" s="130"/>
      <c r="W2166" s="130"/>
      <c r="X2166" s="130"/>
      <c r="Y2166" s="130"/>
      <c r="Z2166" s="130"/>
      <c r="AA2166" s="130"/>
      <c r="AB2166" s="130"/>
      <c r="AC2166" s="130"/>
      <c r="AD2166" s="130"/>
      <c r="AE2166" s="130"/>
      <c r="AF2166" s="130"/>
      <c r="AG2166" s="130"/>
      <c r="AH2166" s="130"/>
      <c r="AI2166" s="130"/>
      <c r="AJ2166" s="130"/>
      <c r="AK2166" s="130"/>
      <c r="AL2166" s="130"/>
      <c r="AM2166" s="130"/>
      <c r="AN2166" s="130"/>
      <c r="AO2166" s="130"/>
      <c r="AP2166" s="130"/>
      <c r="AQ2166" s="130"/>
      <c r="AR2166" s="130"/>
      <c r="AS2166" s="130"/>
      <c r="AT2166" s="130"/>
      <c r="AU2166" s="130"/>
      <c r="AV2166" s="130"/>
      <c r="AW2166" s="130"/>
      <c r="AX2166" s="131"/>
    </row>
    <row r="2167" spans="1:113" ht="12" customHeight="1">
      <c r="A2167" s="43"/>
      <c r="B2167" s="129"/>
      <c r="C2167" s="130"/>
      <c r="D2167" s="130"/>
      <c r="E2167" s="130"/>
      <c r="F2167" s="130"/>
      <c r="G2167" s="130"/>
      <c r="H2167" s="130"/>
      <c r="I2167" s="130"/>
      <c r="J2167" s="130"/>
      <c r="K2167" s="130"/>
      <c r="L2167" s="130"/>
      <c r="M2167" s="130"/>
      <c r="N2167" s="130"/>
      <c r="O2167" s="130"/>
      <c r="P2167" s="130"/>
      <c r="Q2167" s="130"/>
      <c r="R2167" s="130"/>
      <c r="S2167" s="130"/>
      <c r="T2167" s="130"/>
      <c r="U2167" s="130"/>
      <c r="V2167" s="130"/>
      <c r="W2167" s="130"/>
      <c r="X2167" s="130"/>
      <c r="Y2167" s="130"/>
      <c r="Z2167" s="130"/>
      <c r="AA2167" s="130"/>
      <c r="AB2167" s="130"/>
      <c r="AC2167" s="130"/>
      <c r="AD2167" s="130"/>
      <c r="AE2167" s="130"/>
      <c r="AF2167" s="130"/>
      <c r="AG2167" s="130"/>
      <c r="AH2167" s="130"/>
      <c r="AI2167" s="130"/>
      <c r="AJ2167" s="130"/>
      <c r="AK2167" s="130"/>
      <c r="AL2167" s="130"/>
      <c r="AM2167" s="130"/>
      <c r="AN2167" s="130"/>
      <c r="AO2167" s="130"/>
      <c r="AP2167" s="130"/>
      <c r="AQ2167" s="130"/>
      <c r="AR2167" s="130"/>
      <c r="AS2167" s="130"/>
      <c r="AT2167" s="130"/>
      <c r="AU2167" s="130"/>
      <c r="AV2167" s="130"/>
      <c r="AW2167" s="130"/>
      <c r="AX2167" s="131"/>
    </row>
    <row r="2168" spans="1:113" ht="12" customHeight="1">
      <c r="A2168" s="43"/>
      <c r="B2168" s="129"/>
      <c r="C2168" s="130"/>
      <c r="D2168" s="130"/>
      <c r="E2168" s="130"/>
      <c r="F2168" s="130"/>
      <c r="G2168" s="130"/>
      <c r="H2168" s="130"/>
      <c r="I2168" s="130"/>
      <c r="J2168" s="130"/>
      <c r="K2168" s="130"/>
      <c r="L2168" s="130"/>
      <c r="M2168" s="130"/>
      <c r="N2168" s="130"/>
      <c r="O2168" s="130"/>
      <c r="P2168" s="130"/>
      <c r="Q2168" s="130"/>
      <c r="R2168" s="130"/>
      <c r="S2168" s="130"/>
      <c r="T2168" s="130"/>
      <c r="U2168" s="130"/>
      <c r="V2168" s="130"/>
      <c r="W2168" s="130"/>
      <c r="X2168" s="130"/>
      <c r="Y2168" s="130"/>
      <c r="Z2168" s="130"/>
      <c r="AA2168" s="130"/>
      <c r="AB2168" s="130"/>
      <c r="AC2168" s="130"/>
      <c r="AD2168" s="130"/>
      <c r="AE2168" s="130"/>
      <c r="AF2168" s="130"/>
      <c r="AG2168" s="130"/>
      <c r="AH2168" s="130"/>
      <c r="AI2168" s="130"/>
      <c r="AJ2168" s="130"/>
      <c r="AK2168" s="130"/>
      <c r="AL2168" s="130"/>
      <c r="AM2168" s="130"/>
      <c r="AN2168" s="130"/>
      <c r="AO2168" s="130"/>
      <c r="AP2168" s="130"/>
      <c r="AQ2168" s="130"/>
      <c r="AR2168" s="130"/>
      <c r="AS2168" s="130"/>
      <c r="AT2168" s="130"/>
      <c r="AU2168" s="130"/>
      <c r="AV2168" s="130"/>
      <c r="AW2168" s="130"/>
      <c r="AX2168" s="131"/>
    </row>
    <row r="2169" spans="1:113" ht="12" customHeight="1">
      <c r="A2169" s="43"/>
      <c r="B2169" s="129"/>
      <c r="C2169" s="130"/>
      <c r="D2169" s="130"/>
      <c r="E2169" s="130"/>
      <c r="F2169" s="130"/>
      <c r="G2169" s="130"/>
      <c r="H2169" s="130"/>
      <c r="I2169" s="130"/>
      <c r="J2169" s="130"/>
      <c r="K2169" s="130"/>
      <c r="L2169" s="130"/>
      <c r="M2169" s="130"/>
      <c r="N2169" s="130"/>
      <c r="O2169" s="130"/>
      <c r="P2169" s="130"/>
      <c r="Q2169" s="130"/>
      <c r="R2169" s="130"/>
      <c r="S2169" s="130"/>
      <c r="T2169" s="130"/>
      <c r="U2169" s="130"/>
      <c r="V2169" s="130"/>
      <c r="W2169" s="130"/>
      <c r="X2169" s="130"/>
      <c r="Y2169" s="130"/>
      <c r="Z2169" s="130"/>
      <c r="AA2169" s="130"/>
      <c r="AB2169" s="130"/>
      <c r="AC2169" s="130"/>
      <c r="AD2169" s="130"/>
      <c r="AE2169" s="130"/>
      <c r="AF2169" s="130"/>
      <c r="AG2169" s="130"/>
      <c r="AH2169" s="130"/>
      <c r="AI2169" s="130"/>
      <c r="AJ2169" s="130"/>
      <c r="AK2169" s="130"/>
      <c r="AL2169" s="130"/>
      <c r="AM2169" s="130"/>
      <c r="AN2169" s="130"/>
      <c r="AO2169" s="130"/>
      <c r="AP2169" s="130"/>
      <c r="AQ2169" s="130"/>
      <c r="AR2169" s="130"/>
      <c r="AS2169" s="130"/>
      <c r="AT2169" s="130"/>
      <c r="AU2169" s="130"/>
      <c r="AV2169" s="130"/>
      <c r="AW2169" s="130"/>
      <c r="AX2169" s="131"/>
    </row>
    <row r="2170" spans="1:113" ht="12" customHeight="1">
      <c r="A2170" s="43"/>
      <c r="B2170" s="129"/>
      <c r="C2170" s="130"/>
      <c r="D2170" s="130"/>
      <c r="E2170" s="130"/>
      <c r="F2170" s="130"/>
      <c r="G2170" s="130"/>
      <c r="H2170" s="130"/>
      <c r="I2170" s="130"/>
      <c r="J2170" s="130"/>
      <c r="K2170" s="130"/>
      <c r="L2170" s="130"/>
      <c r="M2170" s="130"/>
      <c r="N2170" s="130"/>
      <c r="O2170" s="130"/>
      <c r="P2170" s="130"/>
      <c r="Q2170" s="130"/>
      <c r="R2170" s="130"/>
      <c r="S2170" s="130"/>
      <c r="T2170" s="130"/>
      <c r="U2170" s="130"/>
      <c r="V2170" s="130"/>
      <c r="W2170" s="130"/>
      <c r="X2170" s="130"/>
      <c r="Y2170" s="130"/>
      <c r="Z2170" s="130"/>
      <c r="AA2170" s="130"/>
      <c r="AB2170" s="130"/>
      <c r="AC2170" s="130"/>
      <c r="AD2170" s="130"/>
      <c r="AE2170" s="130"/>
      <c r="AF2170" s="130"/>
      <c r="AG2170" s="130"/>
      <c r="AH2170" s="130"/>
      <c r="AI2170" s="130"/>
      <c r="AJ2170" s="130"/>
      <c r="AK2170" s="130"/>
      <c r="AL2170" s="130"/>
      <c r="AM2170" s="130"/>
      <c r="AN2170" s="130"/>
      <c r="AO2170" s="130"/>
      <c r="AP2170" s="130"/>
      <c r="AQ2170" s="130"/>
      <c r="AR2170" s="130"/>
      <c r="AS2170" s="130"/>
      <c r="AT2170" s="130"/>
      <c r="AU2170" s="130"/>
      <c r="AV2170" s="130"/>
      <c r="AW2170" s="130"/>
      <c r="AX2170" s="131"/>
    </row>
    <row r="2171" spans="1:113" ht="12" customHeight="1">
      <c r="A2171" s="43"/>
      <c r="B2171" s="129"/>
      <c r="C2171" s="130"/>
      <c r="D2171" s="130"/>
      <c r="E2171" s="130"/>
      <c r="F2171" s="130"/>
      <c r="G2171" s="130"/>
      <c r="H2171" s="130"/>
      <c r="I2171" s="130"/>
      <c r="J2171" s="130"/>
      <c r="K2171" s="130"/>
      <c r="L2171" s="130"/>
      <c r="M2171" s="130"/>
      <c r="N2171" s="130"/>
      <c r="O2171" s="130"/>
      <c r="P2171" s="130"/>
      <c r="Q2171" s="130"/>
      <c r="R2171" s="130"/>
      <c r="S2171" s="130"/>
      <c r="T2171" s="130"/>
      <c r="U2171" s="130"/>
      <c r="V2171" s="130"/>
      <c r="W2171" s="130"/>
      <c r="X2171" s="130"/>
      <c r="Y2171" s="130"/>
      <c r="Z2171" s="130"/>
      <c r="AA2171" s="130"/>
      <c r="AB2171" s="130"/>
      <c r="AC2171" s="130"/>
      <c r="AD2171" s="130"/>
      <c r="AE2171" s="130"/>
      <c r="AF2171" s="130"/>
      <c r="AG2171" s="130"/>
      <c r="AH2171" s="130"/>
      <c r="AI2171" s="130"/>
      <c r="AJ2171" s="130"/>
      <c r="AK2171" s="130"/>
      <c r="AL2171" s="130"/>
      <c r="AM2171" s="130"/>
      <c r="AN2171" s="130"/>
      <c r="AO2171" s="130"/>
      <c r="AP2171" s="130"/>
      <c r="AQ2171" s="130"/>
      <c r="AR2171" s="130"/>
      <c r="AS2171" s="130"/>
      <c r="AT2171" s="130"/>
      <c r="AU2171" s="130"/>
      <c r="AV2171" s="130"/>
      <c r="AW2171" s="130"/>
      <c r="AX2171" s="131"/>
      <c r="BC2171" s="51"/>
    </row>
    <row r="2172" spans="1:113" ht="12" customHeight="1">
      <c r="A2172" s="43"/>
      <c r="B2172" s="129"/>
      <c r="C2172" s="130"/>
      <c r="D2172" s="130"/>
      <c r="E2172" s="130"/>
      <c r="F2172" s="130"/>
      <c r="G2172" s="130"/>
      <c r="H2172" s="130"/>
      <c r="I2172" s="130"/>
      <c r="J2172" s="130"/>
      <c r="K2172" s="130"/>
      <c r="L2172" s="130"/>
      <c r="M2172" s="130"/>
      <c r="N2172" s="130"/>
      <c r="O2172" s="130"/>
      <c r="P2172" s="130"/>
      <c r="Q2172" s="130"/>
      <c r="R2172" s="130"/>
      <c r="S2172" s="130"/>
      <c r="T2172" s="130"/>
      <c r="U2172" s="130"/>
      <c r="V2172" s="130"/>
      <c r="W2172" s="130"/>
      <c r="X2172" s="130"/>
      <c r="Y2172" s="130"/>
      <c r="Z2172" s="130"/>
      <c r="AA2172" s="130"/>
      <c r="AB2172" s="130"/>
      <c r="AC2172" s="130"/>
      <c r="AD2172" s="130"/>
      <c r="AE2172" s="130"/>
      <c r="AF2172" s="130"/>
      <c r="AG2172" s="130"/>
      <c r="AH2172" s="130"/>
      <c r="AI2172" s="130"/>
      <c r="AJ2172" s="130"/>
      <c r="AK2172" s="130"/>
      <c r="AL2172" s="130"/>
      <c r="AM2172" s="130"/>
      <c r="AN2172" s="130"/>
      <c r="AO2172" s="130"/>
      <c r="AP2172" s="130"/>
      <c r="AQ2172" s="130"/>
      <c r="AR2172" s="130"/>
      <c r="AS2172" s="130"/>
      <c r="AT2172" s="130"/>
      <c r="AU2172" s="130"/>
      <c r="AV2172" s="130"/>
      <c r="AW2172" s="130"/>
      <c r="AX2172" s="131"/>
    </row>
    <row r="2173" spans="1:113" ht="15" thickBot="1">
      <c r="A2173" s="52"/>
      <c r="B2173" s="53"/>
      <c r="C2173" s="54"/>
      <c r="D2173" s="54"/>
      <c r="E2173" s="54"/>
      <c r="F2173" s="54"/>
      <c r="G2173" s="54"/>
      <c r="H2173" s="54"/>
      <c r="I2173" s="54"/>
      <c r="J2173" s="54"/>
      <c r="K2173" s="54"/>
      <c r="L2173" s="54"/>
      <c r="M2173" s="54"/>
      <c r="N2173" s="54"/>
      <c r="O2173" s="54"/>
      <c r="P2173" s="54"/>
      <c r="Q2173" s="54"/>
      <c r="R2173" s="54"/>
      <c r="S2173" s="54"/>
      <c r="T2173" s="54"/>
      <c r="U2173" s="54"/>
      <c r="V2173" s="54"/>
      <c r="W2173" s="54"/>
      <c r="X2173" s="54"/>
      <c r="Y2173" s="54"/>
      <c r="Z2173" s="54"/>
      <c r="AA2173" s="54"/>
      <c r="AB2173" s="54"/>
      <c r="AC2173" s="54"/>
      <c r="AD2173" s="54"/>
      <c r="AE2173" s="54"/>
      <c r="AF2173" s="54"/>
      <c r="AG2173" s="54"/>
      <c r="AH2173" s="54"/>
      <c r="AI2173" s="54"/>
      <c r="AJ2173" s="54"/>
      <c r="AK2173" s="54"/>
      <c r="AL2173" s="54"/>
      <c r="AM2173" s="54"/>
      <c r="AN2173" s="54"/>
      <c r="AO2173" s="54"/>
      <c r="AP2173" s="54"/>
      <c r="AQ2173" s="54"/>
      <c r="AR2173" s="54"/>
      <c r="AS2173" s="54"/>
      <c r="AT2173" s="54"/>
      <c r="AU2173" s="54"/>
      <c r="AV2173" s="54"/>
      <c r="AW2173" s="54"/>
      <c r="AX2173" s="55"/>
    </row>
    <row r="2174" spans="1:113">
      <c r="B2174" s="56"/>
    </row>
    <row r="2175" spans="1:113" ht="14.25">
      <c r="B2175" s="45" t="s">
        <v>247</v>
      </c>
      <c r="C2175" s="43"/>
      <c r="D2175" s="43"/>
      <c r="E2175" s="43"/>
      <c r="F2175" s="43"/>
      <c r="G2175" s="43"/>
      <c r="H2175" s="43"/>
      <c r="I2175" s="43"/>
      <c r="J2175" s="43"/>
      <c r="K2175" s="43"/>
      <c r="L2175" s="44"/>
      <c r="M2175" s="44"/>
      <c r="N2175" s="44"/>
      <c r="O2175" s="44"/>
      <c r="P2175" s="43"/>
      <c r="Q2175" s="43"/>
      <c r="R2175" s="43"/>
      <c r="S2175" s="43"/>
      <c r="T2175" s="43"/>
      <c r="U2175" s="43"/>
      <c r="V2175" s="45"/>
      <c r="W2175" s="45"/>
      <c r="X2175" s="45"/>
      <c r="Y2175" s="45"/>
      <c r="Z2175" s="45"/>
      <c r="AA2175" s="45"/>
      <c r="AB2175" s="45"/>
      <c r="AC2175" s="45"/>
      <c r="AD2175" s="45"/>
      <c r="AE2175" s="45"/>
      <c r="AF2175" s="45"/>
      <c r="AG2175" s="45"/>
      <c r="AH2175" s="45"/>
      <c r="AI2175" s="45"/>
      <c r="AJ2175" s="45"/>
      <c r="AK2175" s="45"/>
      <c r="AL2175" s="45"/>
      <c r="AM2175" s="45"/>
      <c r="AN2175" s="45"/>
      <c r="AO2175" s="45"/>
      <c r="AP2175" s="45"/>
      <c r="AQ2175" s="45"/>
      <c r="AR2175" s="45"/>
      <c r="AS2175" s="45"/>
      <c r="AT2175" s="45"/>
      <c r="AU2175" s="45"/>
      <c r="AV2175" s="45"/>
      <c r="AW2175" s="45"/>
      <c r="AX2175" s="45"/>
    </row>
    <row r="2176" spans="1:113" ht="15" thickBot="1">
      <c r="B2176" s="43"/>
      <c r="C2176" s="43"/>
      <c r="D2176" s="43"/>
      <c r="E2176" s="43"/>
      <c r="F2176" s="43"/>
      <c r="G2176" s="43"/>
      <c r="H2176" s="43"/>
      <c r="I2176" s="43"/>
      <c r="J2176" s="43"/>
      <c r="K2176" s="43"/>
      <c r="L2176" s="44"/>
      <c r="M2176" s="44"/>
      <c r="N2176" s="44"/>
      <c r="O2176" s="44"/>
      <c r="P2176" s="43"/>
      <c r="Q2176" s="43"/>
      <c r="R2176" s="43"/>
      <c r="S2176" s="43"/>
      <c r="T2176" s="43"/>
      <c r="U2176" s="43"/>
      <c r="V2176" s="45"/>
      <c r="W2176" s="45"/>
      <c r="X2176" s="45"/>
      <c r="Y2176" s="45"/>
      <c r="Z2176" s="45"/>
      <c r="AA2176" s="45"/>
      <c r="AB2176" s="45"/>
      <c r="AC2176" s="45"/>
      <c r="AD2176" s="45"/>
      <c r="AE2176" s="45"/>
      <c r="AF2176" s="45"/>
      <c r="AG2176" s="45"/>
      <c r="AH2176" s="45"/>
      <c r="AI2176" s="45"/>
      <c r="AJ2176" s="45"/>
      <c r="AK2176" s="45"/>
      <c r="AL2176" s="45"/>
      <c r="AM2176" s="45"/>
      <c r="AN2176" s="45"/>
      <c r="AO2176" s="45"/>
      <c r="AP2176" s="45"/>
      <c r="AQ2176" s="45"/>
      <c r="AR2176" s="45"/>
      <c r="AS2176" s="45"/>
      <c r="AT2176" s="45"/>
      <c r="AU2176" s="45"/>
      <c r="AV2176" s="45"/>
      <c r="AW2176" s="45"/>
      <c r="AX2176" s="57" t="s">
        <v>248</v>
      </c>
    </row>
    <row r="2177" spans="1:251" s="51" customFormat="1" ht="13.5" customHeight="1">
      <c r="A2177" s="43"/>
      <c r="B2177" s="132" t="s">
        <v>249</v>
      </c>
      <c r="C2177" s="133"/>
      <c r="D2177" s="133"/>
      <c r="E2177" s="133"/>
      <c r="F2177" s="133"/>
      <c r="G2177" s="133"/>
      <c r="H2177" s="133"/>
      <c r="I2177" s="133"/>
      <c r="J2177" s="133"/>
      <c r="K2177" s="133"/>
      <c r="L2177" s="133"/>
      <c r="M2177" s="133"/>
      <c r="N2177" s="133"/>
      <c r="O2177" s="133"/>
      <c r="P2177" s="133"/>
      <c r="Q2177" s="133"/>
      <c r="R2177" s="133"/>
      <c r="S2177" s="133"/>
      <c r="T2177" s="133"/>
      <c r="U2177" s="133"/>
      <c r="V2177" s="133"/>
      <c r="W2177" s="133"/>
      <c r="X2177" s="133"/>
      <c r="Y2177" s="133"/>
      <c r="Z2177" s="134"/>
      <c r="AA2177" s="138" t="s">
        <v>250</v>
      </c>
      <c r="AB2177" s="133"/>
      <c r="AC2177" s="133"/>
      <c r="AD2177" s="133"/>
      <c r="AE2177" s="133"/>
      <c r="AF2177" s="133"/>
      <c r="AG2177" s="133"/>
      <c r="AH2177" s="133"/>
      <c r="AI2177" s="134"/>
      <c r="AJ2177" s="138" t="s">
        <v>251</v>
      </c>
      <c r="AK2177" s="133"/>
      <c r="AL2177" s="133"/>
      <c r="AM2177" s="133"/>
      <c r="AN2177" s="133"/>
      <c r="AO2177" s="133"/>
      <c r="AP2177" s="133"/>
      <c r="AQ2177" s="133"/>
      <c r="AR2177" s="134"/>
      <c r="AS2177" s="138" t="s">
        <v>252</v>
      </c>
      <c r="AT2177" s="133"/>
      <c r="AU2177" s="133"/>
      <c r="AV2177" s="133"/>
      <c r="AW2177" s="133"/>
      <c r="AX2177" s="140"/>
      <c r="AY2177" s="37"/>
      <c r="AZ2177" s="37"/>
      <c r="BA2177" s="37"/>
      <c r="BB2177" s="37"/>
      <c r="BC2177" s="37"/>
      <c r="BD2177" s="37"/>
      <c r="BE2177" s="37"/>
      <c r="BF2177" s="37"/>
      <c r="BG2177" s="37"/>
      <c r="BH2177" s="37"/>
      <c r="BI2177" s="37"/>
      <c r="BJ2177" s="37"/>
      <c r="BK2177" s="37"/>
      <c r="BL2177" s="37"/>
      <c r="BM2177" s="37"/>
      <c r="BN2177" s="37"/>
      <c r="BO2177" s="37"/>
      <c r="BP2177" s="37"/>
      <c r="BQ2177" s="37"/>
      <c r="BR2177" s="37"/>
      <c r="BS2177" s="37"/>
      <c r="BT2177" s="37"/>
      <c r="BU2177" s="37"/>
      <c r="BV2177" s="37"/>
      <c r="BW2177" s="37"/>
      <c r="BX2177" s="37"/>
      <c r="BY2177" s="37"/>
      <c r="BZ2177" s="37"/>
      <c r="CA2177" s="37"/>
      <c r="CB2177" s="37"/>
      <c r="CC2177" s="37"/>
      <c r="CD2177" s="37"/>
      <c r="CE2177" s="37"/>
      <c r="CF2177" s="37"/>
      <c r="CG2177" s="37"/>
      <c r="CH2177" s="37"/>
      <c r="CI2177" s="37"/>
      <c r="CJ2177" s="37"/>
      <c r="CK2177" s="37"/>
      <c r="CL2177" s="37"/>
      <c r="CM2177" s="37"/>
      <c r="CN2177" s="37"/>
      <c r="CO2177" s="37"/>
      <c r="CP2177" s="37"/>
      <c r="CQ2177" s="37"/>
      <c r="CR2177" s="37"/>
      <c r="CS2177" s="37"/>
      <c r="CT2177" s="37"/>
      <c r="CU2177" s="37"/>
      <c r="CV2177" s="37"/>
      <c r="CW2177" s="37"/>
      <c r="CX2177" s="37"/>
      <c r="CY2177" s="37"/>
      <c r="CZ2177" s="37"/>
      <c r="DA2177" s="37"/>
      <c r="DB2177" s="37"/>
      <c r="DC2177" s="37"/>
      <c r="DD2177" s="37"/>
      <c r="DE2177" s="37"/>
      <c r="DF2177" s="37"/>
      <c r="DG2177" s="37"/>
      <c r="DH2177" s="37"/>
      <c r="DI2177" s="37"/>
      <c r="DJ2177" s="37"/>
      <c r="DK2177" s="37"/>
      <c r="DL2177" s="37"/>
      <c r="DM2177" s="37"/>
      <c r="DN2177" s="37"/>
      <c r="DO2177" s="37"/>
      <c r="DP2177" s="37"/>
      <c r="DQ2177" s="37"/>
      <c r="DR2177" s="37"/>
      <c r="DS2177" s="37"/>
      <c r="DT2177" s="37"/>
      <c r="DU2177" s="37"/>
      <c r="DV2177" s="37"/>
      <c r="DW2177" s="37"/>
      <c r="DX2177" s="37"/>
      <c r="DY2177" s="37"/>
      <c r="DZ2177" s="37"/>
      <c r="EA2177" s="37"/>
      <c r="EB2177" s="37"/>
      <c r="EC2177" s="37"/>
      <c r="ED2177" s="37"/>
      <c r="EE2177" s="37"/>
      <c r="EF2177" s="37"/>
      <c r="EG2177" s="37"/>
      <c r="EH2177" s="37"/>
      <c r="EI2177" s="37"/>
      <c r="EJ2177" s="37"/>
      <c r="EK2177" s="37"/>
      <c r="EL2177" s="37"/>
      <c r="EM2177" s="37"/>
      <c r="EN2177" s="37"/>
      <c r="EO2177" s="37"/>
      <c r="EP2177" s="37"/>
      <c r="EQ2177" s="37"/>
      <c r="ER2177" s="37"/>
      <c r="ES2177" s="37"/>
      <c r="ET2177" s="37"/>
      <c r="EU2177" s="37"/>
      <c r="EV2177" s="37"/>
      <c r="EW2177" s="37"/>
      <c r="EX2177" s="37"/>
      <c r="EY2177" s="37"/>
      <c r="EZ2177" s="37"/>
      <c r="FA2177" s="37"/>
      <c r="FB2177" s="37"/>
      <c r="FC2177" s="37"/>
      <c r="FD2177" s="37"/>
      <c r="FE2177" s="37"/>
      <c r="FF2177" s="37"/>
      <c r="FG2177" s="37"/>
      <c r="FH2177" s="37"/>
      <c r="FI2177" s="37"/>
      <c r="FJ2177" s="37"/>
      <c r="FK2177" s="37"/>
      <c r="FL2177" s="37"/>
      <c r="FM2177" s="37"/>
      <c r="FN2177" s="37"/>
      <c r="FO2177" s="37"/>
      <c r="FP2177" s="37"/>
      <c r="FQ2177" s="37"/>
      <c r="FR2177" s="37"/>
      <c r="FS2177" s="37"/>
      <c r="FT2177" s="37"/>
      <c r="FU2177" s="37"/>
      <c r="FV2177" s="37"/>
      <c r="FW2177" s="37"/>
      <c r="FX2177" s="37"/>
      <c r="FY2177" s="37"/>
      <c r="FZ2177" s="37"/>
      <c r="GA2177" s="37"/>
      <c r="GB2177" s="37"/>
      <c r="GC2177" s="37"/>
      <c r="GD2177" s="37"/>
      <c r="GE2177" s="37"/>
      <c r="GF2177" s="37"/>
      <c r="GG2177" s="37"/>
      <c r="GH2177" s="37"/>
      <c r="GI2177" s="37"/>
      <c r="GJ2177" s="37"/>
      <c r="GK2177" s="37"/>
      <c r="GL2177" s="37"/>
      <c r="GM2177" s="37"/>
      <c r="GN2177" s="37"/>
      <c r="GO2177" s="37"/>
      <c r="GP2177" s="37"/>
      <c r="GQ2177" s="37"/>
      <c r="GR2177" s="37"/>
      <c r="GS2177" s="37"/>
      <c r="GT2177" s="37"/>
      <c r="GU2177" s="37"/>
      <c r="GV2177" s="37"/>
      <c r="GW2177" s="37"/>
      <c r="GX2177" s="37"/>
      <c r="GY2177" s="37"/>
      <c r="GZ2177" s="37"/>
      <c r="HA2177" s="37"/>
      <c r="HB2177" s="37"/>
      <c r="HC2177" s="37"/>
      <c r="HD2177" s="37"/>
      <c r="HE2177" s="37"/>
      <c r="HF2177" s="37"/>
      <c r="HG2177" s="37"/>
      <c r="HH2177" s="37"/>
      <c r="HI2177" s="37"/>
      <c r="HJ2177" s="37"/>
      <c r="HK2177" s="37"/>
      <c r="HL2177" s="37"/>
      <c r="HM2177" s="37"/>
      <c r="HN2177" s="37"/>
      <c r="HO2177" s="37"/>
      <c r="HP2177" s="37"/>
      <c r="HQ2177" s="37"/>
      <c r="HR2177" s="37"/>
      <c r="HS2177" s="37"/>
      <c r="HT2177" s="37"/>
      <c r="HU2177" s="37"/>
      <c r="HV2177" s="37"/>
      <c r="HW2177" s="37"/>
      <c r="HX2177" s="37"/>
      <c r="HY2177" s="37"/>
      <c r="HZ2177" s="37"/>
      <c r="IA2177" s="37"/>
      <c r="IB2177" s="37"/>
      <c r="IC2177" s="37"/>
      <c r="ID2177" s="37"/>
      <c r="IE2177" s="37"/>
      <c r="IF2177" s="37"/>
      <c r="IG2177" s="37"/>
      <c r="IH2177" s="37"/>
      <c r="II2177" s="37"/>
      <c r="IJ2177" s="37"/>
      <c r="IK2177" s="37"/>
      <c r="IL2177" s="37"/>
      <c r="IM2177" s="37"/>
      <c r="IN2177" s="37"/>
      <c r="IO2177" s="37"/>
      <c r="IP2177" s="37"/>
      <c r="IQ2177" s="37"/>
    </row>
    <row r="2178" spans="1:251" s="51" customFormat="1" ht="13.5">
      <c r="A2178" s="43"/>
      <c r="B2178" s="135"/>
      <c r="C2178" s="136"/>
      <c r="D2178" s="136"/>
      <c r="E2178" s="136"/>
      <c r="F2178" s="136"/>
      <c r="G2178" s="136"/>
      <c r="H2178" s="136"/>
      <c r="I2178" s="136"/>
      <c r="J2178" s="136"/>
      <c r="K2178" s="136"/>
      <c r="L2178" s="136"/>
      <c r="M2178" s="136"/>
      <c r="N2178" s="136"/>
      <c r="O2178" s="136"/>
      <c r="P2178" s="136"/>
      <c r="Q2178" s="136"/>
      <c r="R2178" s="136"/>
      <c r="S2178" s="136"/>
      <c r="T2178" s="136"/>
      <c r="U2178" s="136"/>
      <c r="V2178" s="136"/>
      <c r="W2178" s="136"/>
      <c r="X2178" s="136"/>
      <c r="Y2178" s="136"/>
      <c r="Z2178" s="137"/>
      <c r="AA2178" s="139"/>
      <c r="AB2178" s="136"/>
      <c r="AC2178" s="136"/>
      <c r="AD2178" s="136"/>
      <c r="AE2178" s="136"/>
      <c r="AF2178" s="136"/>
      <c r="AG2178" s="136"/>
      <c r="AH2178" s="136"/>
      <c r="AI2178" s="137"/>
      <c r="AJ2178" s="139"/>
      <c r="AK2178" s="136"/>
      <c r="AL2178" s="136"/>
      <c r="AM2178" s="136"/>
      <c r="AN2178" s="136"/>
      <c r="AO2178" s="136"/>
      <c r="AP2178" s="136"/>
      <c r="AQ2178" s="136"/>
      <c r="AR2178" s="137"/>
      <c r="AS2178" s="139"/>
      <c r="AT2178" s="136"/>
      <c r="AU2178" s="136"/>
      <c r="AV2178" s="136"/>
      <c r="AW2178" s="136"/>
      <c r="AX2178" s="141"/>
      <c r="AY2178" s="37"/>
      <c r="AZ2178" s="37"/>
      <c r="BA2178" s="37"/>
      <c r="BB2178" s="58"/>
      <c r="BC2178" s="59"/>
      <c r="BE2178" s="37"/>
      <c r="BF2178" s="37"/>
      <c r="BG2178" s="37"/>
      <c r="BH2178" s="37"/>
      <c r="BI2178" s="37"/>
      <c r="BJ2178" s="37"/>
      <c r="BK2178" s="37"/>
      <c r="BL2178" s="37"/>
      <c r="BM2178" s="37"/>
      <c r="BN2178" s="37"/>
      <c r="BO2178" s="37"/>
      <c r="BP2178" s="37"/>
      <c r="BQ2178" s="37"/>
      <c r="BR2178" s="37"/>
      <c r="BS2178" s="37"/>
      <c r="BT2178" s="37"/>
      <c r="BU2178" s="37"/>
      <c r="BV2178" s="37"/>
      <c r="BW2178" s="37"/>
      <c r="BX2178" s="37"/>
      <c r="BY2178" s="37"/>
      <c r="BZ2178" s="37"/>
      <c r="CA2178" s="37"/>
      <c r="CB2178" s="37"/>
      <c r="CC2178" s="37"/>
      <c r="CD2178" s="37"/>
      <c r="CE2178" s="37"/>
      <c r="CF2178" s="37"/>
      <c r="CG2178" s="37"/>
      <c r="CH2178" s="37"/>
      <c r="CI2178" s="37"/>
      <c r="CJ2178" s="37"/>
      <c r="CK2178" s="37"/>
      <c r="CL2178" s="37"/>
      <c r="CM2178" s="37"/>
      <c r="CN2178" s="37"/>
      <c r="CO2178" s="37"/>
      <c r="CP2178" s="37"/>
      <c r="CQ2178" s="37"/>
      <c r="CR2178" s="37"/>
      <c r="CS2178" s="37"/>
      <c r="CT2178" s="37"/>
      <c r="CU2178" s="37"/>
      <c r="CV2178" s="37"/>
      <c r="CW2178" s="37"/>
      <c r="CX2178" s="37"/>
      <c r="CY2178" s="37"/>
      <c r="CZ2178" s="37"/>
      <c r="DA2178" s="37"/>
      <c r="DB2178" s="37"/>
      <c r="DC2178" s="37"/>
      <c r="DD2178" s="37"/>
      <c r="DE2178" s="37"/>
      <c r="DF2178" s="37"/>
      <c r="DG2178" s="37"/>
      <c r="DH2178" s="37"/>
      <c r="DI2178" s="37"/>
      <c r="DJ2178" s="37"/>
      <c r="DK2178" s="37"/>
      <c r="DL2178" s="37"/>
      <c r="DM2178" s="37"/>
      <c r="DN2178" s="37"/>
      <c r="DO2178" s="37"/>
      <c r="DP2178" s="37"/>
      <c r="DQ2178" s="37"/>
      <c r="DR2178" s="37"/>
      <c r="DS2178" s="37"/>
      <c r="DT2178" s="37"/>
      <c r="DU2178" s="37"/>
      <c r="DV2178" s="37"/>
      <c r="DW2178" s="37"/>
      <c r="DX2178" s="37"/>
      <c r="DY2178" s="37"/>
      <c r="DZ2178" s="37"/>
      <c r="EA2178" s="37"/>
      <c r="EB2178" s="37"/>
      <c r="EC2178" s="37"/>
      <c r="ED2178" s="37"/>
      <c r="EE2178" s="37"/>
      <c r="EF2178" s="37"/>
      <c r="EG2178" s="37"/>
      <c r="EH2178" s="37"/>
      <c r="EI2178" s="37"/>
      <c r="EJ2178" s="37"/>
      <c r="EK2178" s="37"/>
      <c r="EL2178" s="37"/>
      <c r="EM2178" s="37"/>
      <c r="EN2178" s="37"/>
      <c r="EO2178" s="37"/>
      <c r="EP2178" s="37"/>
      <c r="EQ2178" s="37"/>
      <c r="ER2178" s="37"/>
      <c r="ES2178" s="37"/>
      <c r="ET2178" s="37"/>
      <c r="EU2178" s="37"/>
      <c r="EV2178" s="37"/>
      <c r="EW2178" s="37"/>
      <c r="EX2178" s="37"/>
      <c r="EY2178" s="37"/>
      <c r="EZ2178" s="37"/>
      <c r="FA2178" s="37"/>
      <c r="FB2178" s="37"/>
      <c r="FC2178" s="37"/>
      <c r="FD2178" s="37"/>
      <c r="FE2178" s="37"/>
      <c r="FF2178" s="37"/>
      <c r="FG2178" s="37"/>
      <c r="FH2178" s="37"/>
      <c r="FI2178" s="37"/>
      <c r="FJ2178" s="37"/>
      <c r="FK2178" s="37"/>
      <c r="FL2178" s="37"/>
      <c r="FM2178" s="37"/>
      <c r="FN2178" s="37"/>
      <c r="FO2178" s="37"/>
      <c r="FP2178" s="37"/>
      <c r="FQ2178" s="37"/>
      <c r="FR2178" s="37"/>
      <c r="FS2178" s="37"/>
      <c r="FT2178" s="37"/>
      <c r="FU2178" s="37"/>
      <c r="FV2178" s="37"/>
      <c r="FW2178" s="37"/>
      <c r="FX2178" s="37"/>
      <c r="FY2178" s="37"/>
      <c r="FZ2178" s="37"/>
      <c r="GA2178" s="37"/>
      <c r="GB2178" s="37"/>
      <c r="GC2178" s="37"/>
      <c r="GD2178" s="37"/>
      <c r="GE2178" s="37"/>
      <c r="GF2178" s="37"/>
      <c r="GG2178" s="37"/>
      <c r="GH2178" s="37"/>
      <c r="GI2178" s="37"/>
      <c r="GJ2178" s="37"/>
      <c r="GK2178" s="37"/>
      <c r="GL2178" s="37"/>
      <c r="GM2178" s="37"/>
      <c r="GN2178" s="37"/>
      <c r="GO2178" s="37"/>
      <c r="GP2178" s="37"/>
      <c r="GQ2178" s="37"/>
      <c r="GR2178" s="37"/>
      <c r="GS2178" s="37"/>
      <c r="GT2178" s="37"/>
      <c r="GU2178" s="37"/>
      <c r="GV2178" s="37"/>
      <c r="GW2178" s="37"/>
      <c r="GX2178" s="37"/>
      <c r="GY2178" s="37"/>
      <c r="GZ2178" s="37"/>
      <c r="HA2178" s="37"/>
      <c r="HB2178" s="37"/>
      <c r="HC2178" s="37"/>
      <c r="HD2178" s="37"/>
      <c r="HE2178" s="37"/>
      <c r="HF2178" s="37"/>
      <c r="HG2178" s="37"/>
      <c r="HH2178" s="37"/>
      <c r="HI2178" s="37"/>
      <c r="HJ2178" s="37"/>
      <c r="HK2178" s="37"/>
      <c r="HL2178" s="37"/>
      <c r="HM2178" s="37"/>
      <c r="HN2178" s="37"/>
      <c r="HO2178" s="37"/>
      <c r="HP2178" s="37"/>
      <c r="HQ2178" s="37"/>
      <c r="HR2178" s="37"/>
      <c r="HS2178" s="37"/>
      <c r="HT2178" s="37"/>
      <c r="HU2178" s="37"/>
      <c r="HV2178" s="37"/>
      <c r="HW2178" s="37"/>
      <c r="HX2178" s="37"/>
      <c r="HY2178" s="37"/>
      <c r="HZ2178" s="37"/>
      <c r="IA2178" s="37"/>
      <c r="IB2178" s="37"/>
      <c r="IC2178" s="37"/>
      <c r="ID2178" s="37"/>
      <c r="IE2178" s="37"/>
      <c r="IF2178" s="37"/>
      <c r="IG2178" s="37"/>
      <c r="IH2178" s="37"/>
      <c r="II2178" s="37"/>
      <c r="IJ2178" s="37"/>
      <c r="IK2178" s="37"/>
      <c r="IL2178" s="37"/>
      <c r="IM2178" s="37"/>
      <c r="IN2178" s="37"/>
      <c r="IO2178" s="37"/>
      <c r="IP2178" s="37"/>
      <c r="IQ2178" s="37"/>
    </row>
    <row r="2179" spans="1:251" s="51" customFormat="1" ht="18.75" customHeight="1">
      <c r="A2179" s="43"/>
      <c r="B2179" s="60"/>
      <c r="C2179" s="104" t="s">
        <v>656</v>
      </c>
      <c r="D2179" s="105"/>
      <c r="E2179" s="105"/>
      <c r="F2179" s="105"/>
      <c r="G2179" s="105"/>
      <c r="H2179" s="105"/>
      <c r="I2179" s="105"/>
      <c r="J2179" s="105"/>
      <c r="K2179" s="105"/>
      <c r="L2179" s="105"/>
      <c r="M2179" s="105"/>
      <c r="N2179" s="105"/>
      <c r="O2179" s="105"/>
      <c r="P2179" s="105"/>
      <c r="Q2179" s="105"/>
      <c r="R2179" s="105"/>
      <c r="S2179" s="105"/>
      <c r="T2179" s="105"/>
      <c r="U2179" s="105"/>
      <c r="V2179" s="105"/>
      <c r="W2179" s="105"/>
      <c r="X2179" s="105"/>
      <c r="Y2179" s="105"/>
      <c r="Z2179" s="106"/>
      <c r="AA2179" s="107">
        <v>258531</v>
      </c>
      <c r="AB2179" s="108"/>
      <c r="AC2179" s="108"/>
      <c r="AD2179" s="108"/>
      <c r="AE2179" s="108"/>
      <c r="AF2179" s="108"/>
      <c r="AG2179" s="108"/>
      <c r="AH2179" s="108"/>
      <c r="AI2179" s="109"/>
      <c r="AJ2179" s="107">
        <v>223841</v>
      </c>
      <c r="AK2179" s="108"/>
      <c r="AL2179" s="108"/>
      <c r="AM2179" s="108"/>
      <c r="AN2179" s="108"/>
      <c r="AO2179" s="108"/>
      <c r="AP2179" s="108"/>
      <c r="AQ2179" s="108"/>
      <c r="AR2179" s="109"/>
      <c r="AS2179" s="110"/>
      <c r="AT2179" s="111"/>
      <c r="AU2179" s="111"/>
      <c r="AV2179" s="111"/>
      <c r="AW2179" s="111"/>
      <c r="AX2179" s="112"/>
      <c r="AY2179" s="37"/>
      <c r="AZ2179" s="37"/>
      <c r="BA2179" s="37"/>
      <c r="BB2179" s="37"/>
      <c r="BC2179" s="37"/>
      <c r="BD2179" s="37"/>
      <c r="BE2179" s="37"/>
      <c r="BF2179" s="37"/>
      <c r="BG2179" s="37"/>
      <c r="BH2179" s="37"/>
      <c r="BI2179" s="37"/>
      <c r="BJ2179" s="37"/>
      <c r="BK2179" s="37"/>
      <c r="BL2179" s="37"/>
      <c r="BM2179" s="37"/>
      <c r="BN2179" s="37"/>
      <c r="BO2179" s="37"/>
      <c r="BP2179" s="37"/>
      <c r="BQ2179" s="37"/>
      <c r="BR2179" s="37"/>
      <c r="BS2179" s="37"/>
      <c r="BT2179" s="37"/>
      <c r="BU2179" s="37"/>
      <c r="BV2179" s="37"/>
      <c r="BW2179" s="37"/>
      <c r="BX2179" s="37"/>
      <c r="BY2179" s="37"/>
      <c r="BZ2179" s="37"/>
      <c r="CA2179" s="37"/>
      <c r="CB2179" s="37"/>
      <c r="CC2179" s="37"/>
      <c r="CD2179" s="37"/>
      <c r="CE2179" s="37"/>
      <c r="CF2179" s="37"/>
      <c r="CG2179" s="37"/>
      <c r="CH2179" s="37"/>
      <c r="CI2179" s="37"/>
      <c r="CJ2179" s="37"/>
      <c r="CK2179" s="37"/>
      <c r="CL2179" s="37"/>
      <c r="CM2179" s="37"/>
      <c r="CN2179" s="37"/>
      <c r="CO2179" s="37"/>
      <c r="CP2179" s="37"/>
      <c r="CQ2179" s="37"/>
      <c r="CR2179" s="37"/>
      <c r="CS2179" s="37"/>
      <c r="CT2179" s="37"/>
      <c r="CU2179" s="37"/>
      <c r="CV2179" s="37"/>
      <c r="CW2179" s="37"/>
      <c r="CX2179" s="37"/>
      <c r="CY2179" s="37"/>
      <c r="CZ2179" s="37"/>
      <c r="DA2179" s="37"/>
      <c r="DB2179" s="37"/>
      <c r="DC2179" s="37"/>
      <c r="DD2179" s="37"/>
      <c r="DE2179" s="37"/>
      <c r="DF2179" s="37"/>
      <c r="DG2179" s="37"/>
      <c r="DH2179" s="37"/>
      <c r="DI2179" s="37"/>
      <c r="DJ2179" s="37"/>
      <c r="DK2179" s="37"/>
      <c r="DL2179" s="37"/>
      <c r="DM2179" s="37"/>
      <c r="DN2179" s="37"/>
      <c r="DO2179" s="37"/>
      <c r="DP2179" s="37"/>
      <c r="DQ2179" s="37"/>
      <c r="DR2179" s="37"/>
      <c r="DS2179" s="37"/>
      <c r="DT2179" s="37"/>
      <c r="DU2179" s="37"/>
      <c r="DV2179" s="37"/>
      <c r="DW2179" s="37"/>
      <c r="DX2179" s="37"/>
      <c r="DY2179" s="37"/>
      <c r="DZ2179" s="37"/>
      <c r="EA2179" s="37"/>
      <c r="EB2179" s="37"/>
      <c r="EC2179" s="37"/>
      <c r="ED2179" s="37"/>
      <c r="EE2179" s="37"/>
      <c r="EF2179" s="37"/>
      <c r="EG2179" s="37"/>
      <c r="EH2179" s="37"/>
      <c r="EI2179" s="37"/>
      <c r="EJ2179" s="37"/>
      <c r="EK2179" s="37"/>
      <c r="EL2179" s="37"/>
      <c r="EM2179" s="37"/>
      <c r="EN2179" s="37"/>
      <c r="EO2179" s="37"/>
      <c r="EP2179" s="37"/>
      <c r="EQ2179" s="37"/>
      <c r="ER2179" s="37"/>
      <c r="ES2179" s="37"/>
      <c r="ET2179" s="37"/>
      <c r="EU2179" s="37"/>
      <c r="EV2179" s="37"/>
      <c r="EW2179" s="37"/>
      <c r="EX2179" s="37"/>
      <c r="EY2179" s="37"/>
      <c r="EZ2179" s="37"/>
      <c r="FA2179" s="37"/>
      <c r="FB2179" s="37"/>
      <c r="FC2179" s="37"/>
      <c r="FD2179" s="37"/>
      <c r="FE2179" s="37"/>
      <c r="FF2179" s="37"/>
      <c r="FG2179" s="37"/>
      <c r="FH2179" s="37"/>
      <c r="FI2179" s="37"/>
      <c r="FJ2179" s="37"/>
      <c r="FK2179" s="37"/>
      <c r="FL2179" s="37"/>
      <c r="FM2179" s="37"/>
      <c r="FN2179" s="37"/>
      <c r="FO2179" s="37"/>
      <c r="FP2179" s="37"/>
      <c r="FQ2179" s="37"/>
      <c r="FR2179" s="37"/>
      <c r="FS2179" s="37"/>
      <c r="FT2179" s="37"/>
      <c r="FU2179" s="37"/>
      <c r="FV2179" s="37"/>
      <c r="FW2179" s="37"/>
      <c r="FX2179" s="37"/>
      <c r="FY2179" s="37"/>
      <c r="FZ2179" s="37"/>
      <c r="GA2179" s="37"/>
      <c r="GB2179" s="37"/>
      <c r="GC2179" s="37"/>
      <c r="GD2179" s="37"/>
      <c r="GE2179" s="37"/>
      <c r="GF2179" s="37"/>
      <c r="GG2179" s="37"/>
      <c r="GH2179" s="37"/>
      <c r="GI2179" s="37"/>
      <c r="GJ2179" s="37"/>
      <c r="GK2179" s="37"/>
      <c r="GL2179" s="37"/>
      <c r="GM2179" s="37"/>
      <c r="GN2179" s="37"/>
      <c r="GO2179" s="37"/>
      <c r="GP2179" s="37"/>
      <c r="GQ2179" s="37"/>
      <c r="GR2179" s="37"/>
      <c r="GS2179" s="37"/>
      <c r="GT2179" s="37"/>
      <c r="GU2179" s="37"/>
      <c r="GV2179" s="37"/>
      <c r="GW2179" s="37"/>
      <c r="GX2179" s="37"/>
      <c r="GY2179" s="37"/>
      <c r="GZ2179" s="37"/>
      <c r="HA2179" s="37"/>
      <c r="HB2179" s="37"/>
      <c r="HC2179" s="37"/>
      <c r="HD2179" s="37"/>
      <c r="HE2179" s="37"/>
      <c r="HF2179" s="37"/>
      <c r="HG2179" s="37"/>
      <c r="HH2179" s="37"/>
      <c r="HI2179" s="37"/>
      <c r="HJ2179" s="37"/>
      <c r="HK2179" s="37"/>
      <c r="HL2179" s="37"/>
      <c r="HM2179" s="37"/>
      <c r="HN2179" s="37"/>
      <c r="HO2179" s="37"/>
      <c r="HP2179" s="37"/>
      <c r="HQ2179" s="37"/>
      <c r="HR2179" s="37"/>
      <c r="HS2179" s="37"/>
      <c r="HT2179" s="37"/>
      <c r="HU2179" s="37"/>
      <c r="HV2179" s="37"/>
      <c r="HW2179" s="37"/>
      <c r="HX2179" s="37"/>
      <c r="HY2179" s="37"/>
      <c r="HZ2179" s="37"/>
      <c r="IA2179" s="37"/>
      <c r="IB2179" s="37"/>
      <c r="IC2179" s="37"/>
      <c r="ID2179" s="37"/>
      <c r="IE2179" s="37"/>
      <c r="IF2179" s="37"/>
      <c r="IG2179" s="37"/>
      <c r="IH2179" s="37"/>
      <c r="II2179" s="37"/>
      <c r="IJ2179" s="37"/>
      <c r="IK2179" s="37"/>
      <c r="IL2179" s="37"/>
      <c r="IM2179" s="37"/>
      <c r="IN2179" s="37"/>
      <c r="IO2179" s="37"/>
      <c r="IP2179" s="37"/>
      <c r="IQ2179" s="37"/>
    </row>
    <row r="2180" spans="1:251" s="51" customFormat="1" ht="18.75" customHeight="1" thickBot="1">
      <c r="A2180" s="52"/>
      <c r="B2180" s="113" t="s">
        <v>253</v>
      </c>
      <c r="C2180" s="114"/>
      <c r="D2180" s="114"/>
      <c r="E2180" s="114"/>
      <c r="F2180" s="114"/>
      <c r="G2180" s="114"/>
      <c r="H2180" s="114"/>
      <c r="I2180" s="114"/>
      <c r="J2180" s="114"/>
      <c r="K2180" s="114"/>
      <c r="L2180" s="114"/>
      <c r="M2180" s="114"/>
      <c r="N2180" s="114"/>
      <c r="O2180" s="114"/>
      <c r="P2180" s="114"/>
      <c r="Q2180" s="114"/>
      <c r="R2180" s="114"/>
      <c r="S2180" s="114"/>
      <c r="T2180" s="114"/>
      <c r="U2180" s="114"/>
      <c r="V2180" s="114"/>
      <c r="W2180" s="114"/>
      <c r="X2180" s="114"/>
      <c r="Y2180" s="114"/>
      <c r="Z2180" s="115"/>
      <c r="AA2180" s="116">
        <f>SUM($AA$2179:$AA$2179)</f>
        <v>258531</v>
      </c>
      <c r="AB2180" s="117"/>
      <c r="AC2180" s="117"/>
      <c r="AD2180" s="117"/>
      <c r="AE2180" s="117"/>
      <c r="AF2180" s="117"/>
      <c r="AG2180" s="117"/>
      <c r="AH2180" s="117"/>
      <c r="AI2180" s="118"/>
      <c r="AJ2180" s="116">
        <f>SUM($AJ$2179:$AJ$2179)</f>
        <v>223841</v>
      </c>
      <c r="AK2180" s="117"/>
      <c r="AL2180" s="117"/>
      <c r="AM2180" s="117"/>
      <c r="AN2180" s="117"/>
      <c r="AO2180" s="117"/>
      <c r="AP2180" s="117"/>
      <c r="AQ2180" s="117"/>
      <c r="AR2180" s="118"/>
      <c r="AS2180" s="119"/>
      <c r="AT2180" s="120"/>
      <c r="AU2180" s="120"/>
      <c r="AV2180" s="120"/>
      <c r="AW2180" s="120"/>
      <c r="AX2180" s="121"/>
      <c r="AY2180" s="37"/>
      <c r="AZ2180" s="37"/>
      <c r="BA2180" s="37"/>
      <c r="BB2180" s="37"/>
      <c r="BC2180" s="37"/>
      <c r="BD2180" s="37"/>
      <c r="BE2180" s="37"/>
      <c r="BF2180" s="37"/>
      <c r="BG2180" s="37"/>
      <c r="BH2180" s="37"/>
      <c r="BI2180" s="37"/>
      <c r="BJ2180" s="37"/>
      <c r="BK2180" s="37"/>
      <c r="BL2180" s="37"/>
      <c r="BM2180" s="37"/>
      <c r="BN2180" s="37"/>
      <c r="BO2180" s="37"/>
      <c r="BP2180" s="37"/>
      <c r="BQ2180" s="37"/>
      <c r="BR2180" s="37"/>
      <c r="BS2180" s="37"/>
      <c r="BT2180" s="37"/>
      <c r="BU2180" s="37"/>
      <c r="BV2180" s="37"/>
      <c r="BW2180" s="37"/>
      <c r="BX2180" s="37"/>
      <c r="BY2180" s="37"/>
      <c r="BZ2180" s="37"/>
      <c r="CA2180" s="37"/>
      <c r="CB2180" s="37"/>
      <c r="CC2180" s="37"/>
      <c r="CD2180" s="37"/>
      <c r="CE2180" s="37"/>
      <c r="CF2180" s="37"/>
      <c r="CG2180" s="37"/>
      <c r="CH2180" s="37"/>
      <c r="CI2180" s="37"/>
      <c r="CJ2180" s="37"/>
      <c r="CK2180" s="37"/>
      <c r="CL2180" s="37"/>
      <c r="CM2180" s="37"/>
      <c r="CN2180" s="37"/>
      <c r="CO2180" s="37"/>
      <c r="CP2180" s="37"/>
      <c r="CQ2180" s="37"/>
      <c r="CR2180" s="37"/>
      <c r="CS2180" s="37"/>
      <c r="CT2180" s="37"/>
      <c r="CU2180" s="37"/>
      <c r="CV2180" s="37"/>
      <c r="CW2180" s="37"/>
      <c r="CX2180" s="37"/>
      <c r="CY2180" s="37"/>
      <c r="CZ2180" s="37"/>
      <c r="DA2180" s="37"/>
      <c r="DB2180" s="37"/>
      <c r="DC2180" s="37"/>
      <c r="DD2180" s="37"/>
      <c r="DE2180" s="37"/>
      <c r="DF2180" s="37"/>
      <c r="DG2180" s="37"/>
      <c r="DH2180" s="37"/>
      <c r="DI2180" s="37"/>
      <c r="DJ2180" s="37"/>
      <c r="DK2180" s="37"/>
      <c r="DL2180" s="37"/>
      <c r="DM2180" s="37"/>
      <c r="DN2180" s="37"/>
      <c r="DO2180" s="37"/>
      <c r="DP2180" s="37"/>
      <c r="DQ2180" s="37"/>
      <c r="DR2180" s="37"/>
      <c r="DS2180" s="37"/>
      <c r="DT2180" s="37"/>
      <c r="DU2180" s="37"/>
      <c r="DV2180" s="37"/>
      <c r="DW2180" s="37"/>
      <c r="DX2180" s="37"/>
      <c r="DY2180" s="37"/>
      <c r="DZ2180" s="37"/>
      <c r="EA2180" s="37"/>
      <c r="EB2180" s="37"/>
      <c r="EC2180" s="37"/>
      <c r="ED2180" s="37"/>
      <c r="EE2180" s="37"/>
      <c r="EF2180" s="37"/>
      <c r="EG2180" s="37"/>
      <c r="EH2180" s="37"/>
      <c r="EI2180" s="37"/>
      <c r="EJ2180" s="37"/>
      <c r="EK2180" s="37"/>
      <c r="EL2180" s="37"/>
      <c r="EM2180" s="37"/>
      <c r="EN2180" s="37"/>
      <c r="EO2180" s="37"/>
      <c r="EP2180" s="37"/>
      <c r="EQ2180" s="37"/>
      <c r="ER2180" s="37"/>
      <c r="ES2180" s="37"/>
      <c r="ET2180" s="37"/>
      <c r="EU2180" s="37"/>
      <c r="EV2180" s="37"/>
      <c r="EW2180" s="37"/>
      <c r="EX2180" s="37"/>
      <c r="EY2180" s="37"/>
      <c r="EZ2180" s="37"/>
      <c r="FA2180" s="37"/>
      <c r="FB2180" s="37"/>
      <c r="FC2180" s="37"/>
      <c r="FD2180" s="37"/>
      <c r="FE2180" s="37"/>
      <c r="FF2180" s="37"/>
      <c r="FG2180" s="37"/>
      <c r="FH2180" s="37"/>
      <c r="FI2180" s="37"/>
      <c r="FJ2180" s="37"/>
      <c r="FK2180" s="37"/>
      <c r="FL2180" s="37"/>
      <c r="FM2180" s="37"/>
      <c r="FN2180" s="37"/>
      <c r="FO2180" s="37"/>
      <c r="FP2180" s="37"/>
      <c r="FQ2180" s="37"/>
      <c r="FR2180" s="37"/>
      <c r="FS2180" s="37"/>
      <c r="FT2180" s="37"/>
      <c r="FU2180" s="37"/>
      <c r="FV2180" s="37"/>
      <c r="FW2180" s="37"/>
      <c r="FX2180" s="37"/>
      <c r="FY2180" s="37"/>
      <c r="FZ2180" s="37"/>
      <c r="GA2180" s="37"/>
      <c r="GB2180" s="37"/>
      <c r="GC2180" s="37"/>
      <c r="GD2180" s="37"/>
      <c r="GE2180" s="37"/>
      <c r="GF2180" s="37"/>
      <c r="GG2180" s="37"/>
      <c r="GH2180" s="37"/>
      <c r="GI2180" s="37"/>
      <c r="GJ2180" s="37"/>
      <c r="GK2180" s="37"/>
      <c r="GL2180" s="37"/>
      <c r="GM2180" s="37"/>
      <c r="GN2180" s="37"/>
      <c r="GO2180" s="37"/>
      <c r="GP2180" s="37"/>
      <c r="GQ2180" s="37"/>
      <c r="GR2180" s="37"/>
      <c r="GS2180" s="37"/>
      <c r="GT2180" s="37"/>
      <c r="GU2180" s="37"/>
      <c r="GV2180" s="37"/>
      <c r="GW2180" s="37"/>
      <c r="GX2180" s="37"/>
      <c r="GY2180" s="37"/>
      <c r="GZ2180" s="37"/>
      <c r="HA2180" s="37"/>
      <c r="HB2180" s="37"/>
      <c r="HC2180" s="37"/>
      <c r="HD2180" s="37"/>
      <c r="HE2180" s="37"/>
      <c r="HF2180" s="37"/>
      <c r="HG2180" s="37"/>
      <c r="HH2180" s="37"/>
      <c r="HI2180" s="37"/>
      <c r="HJ2180" s="37"/>
      <c r="HK2180" s="37"/>
      <c r="HL2180" s="37"/>
      <c r="HM2180" s="37"/>
      <c r="HN2180" s="37"/>
      <c r="HO2180" s="37"/>
      <c r="HP2180" s="37"/>
      <c r="HQ2180" s="37"/>
      <c r="HR2180" s="37"/>
      <c r="HS2180" s="37"/>
      <c r="HT2180" s="37"/>
      <c r="HU2180" s="37"/>
      <c r="HV2180" s="37"/>
      <c r="HW2180" s="37"/>
      <c r="HX2180" s="37"/>
      <c r="HY2180" s="37"/>
      <c r="HZ2180" s="37"/>
      <c r="IA2180" s="37"/>
      <c r="IB2180" s="37"/>
      <c r="IC2180" s="37"/>
      <c r="ID2180" s="37"/>
      <c r="IE2180" s="37"/>
      <c r="IF2180" s="37"/>
      <c r="IG2180" s="37"/>
      <c r="IH2180" s="37"/>
      <c r="II2180" s="37"/>
      <c r="IJ2180" s="37"/>
      <c r="IK2180" s="37"/>
      <c r="IL2180" s="37"/>
      <c r="IM2180" s="37"/>
      <c r="IN2180" s="37"/>
      <c r="IO2180" s="37"/>
      <c r="IP2180" s="37"/>
      <c r="IQ2180" s="37"/>
    </row>
    <row r="2182" spans="1:251" ht="18.75">
      <c r="A2182" s="36" t="s">
        <v>241</v>
      </c>
      <c r="AW2182" s="38"/>
      <c r="AX2182" s="39"/>
      <c r="AY2182" s="38"/>
    </row>
    <row r="2184" spans="1:251" ht="18.75">
      <c r="B2184" s="122" t="s">
        <v>0</v>
      </c>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row>
    <row r="2185" spans="1:251">
      <c r="Z2185" s="40"/>
      <c r="AD2185" s="40"/>
      <c r="AE2185" s="40"/>
      <c r="AF2185" s="40"/>
      <c r="AG2185" s="40"/>
      <c r="AH2185" s="40"/>
      <c r="AI2185" s="40"/>
      <c r="AO2185" s="40"/>
    </row>
    <row r="2186" spans="1:251" ht="13.5" thickBot="1">
      <c r="Z2186" s="40"/>
      <c r="AD2186" s="40"/>
      <c r="AE2186" s="40"/>
      <c r="AF2186" s="40"/>
      <c r="AG2186" s="40"/>
      <c r="AH2186" s="40"/>
      <c r="AI2186" s="40"/>
      <c r="AO2186" s="40"/>
      <c r="DI2186" s="41"/>
    </row>
    <row r="2187" spans="1:251" ht="24.75" customHeight="1" thickBot="1">
      <c r="B2187" s="124" t="s">
        <v>242</v>
      </c>
      <c r="C2187" s="125"/>
      <c r="D2187" s="125"/>
      <c r="E2187" s="125"/>
      <c r="F2187" s="125"/>
      <c r="G2187" s="125"/>
      <c r="H2187" s="126" t="s">
        <v>343</v>
      </c>
      <c r="I2187" s="127"/>
      <c r="J2187" s="127"/>
      <c r="K2187" s="127"/>
      <c r="L2187" s="127"/>
      <c r="M2187" s="127"/>
      <c r="N2187" s="127"/>
      <c r="O2187" s="127"/>
      <c r="P2187" s="127"/>
      <c r="Q2187" s="127"/>
      <c r="R2187" s="127"/>
      <c r="S2187" s="127"/>
      <c r="T2187" s="127"/>
      <c r="U2187" s="127"/>
      <c r="V2187" s="127"/>
      <c r="W2187" s="127"/>
      <c r="X2187" s="127"/>
      <c r="Y2187" s="127"/>
      <c r="Z2187" s="127"/>
      <c r="AA2187" s="127"/>
      <c r="AB2187" s="127"/>
      <c r="AC2187" s="127"/>
      <c r="AD2187" s="127"/>
      <c r="AE2187" s="127"/>
      <c r="AF2187" s="127"/>
      <c r="AG2187" s="127"/>
      <c r="AH2187" s="127"/>
      <c r="AI2187" s="127"/>
      <c r="AJ2187" s="127"/>
      <c r="AK2187" s="127"/>
      <c r="AL2187" s="127"/>
      <c r="AM2187" s="127"/>
      <c r="AN2187" s="127"/>
      <c r="AO2187" s="127"/>
      <c r="AP2187" s="127"/>
      <c r="AQ2187" s="127"/>
      <c r="AR2187" s="127"/>
      <c r="AS2187" s="127"/>
      <c r="AT2187" s="127"/>
      <c r="AU2187" s="127"/>
      <c r="AV2187" s="127"/>
      <c r="AW2187" s="127"/>
      <c r="AX2187" s="128"/>
      <c r="DI2187" s="41"/>
    </row>
    <row r="2188" spans="1:251" ht="14.25">
      <c r="B2188" s="42"/>
      <c r="C2188" s="42"/>
      <c r="D2188" s="42"/>
      <c r="E2188" s="42"/>
      <c r="F2188" s="42"/>
      <c r="G2188" s="42"/>
      <c r="H2188" s="43"/>
      <c r="I2188" s="43"/>
      <c r="J2188" s="43"/>
      <c r="K2188" s="43"/>
      <c r="L2188" s="44"/>
      <c r="M2188" s="44"/>
      <c r="N2188" s="44"/>
      <c r="O2188" s="44"/>
      <c r="P2188" s="43"/>
      <c r="Q2188" s="43"/>
      <c r="R2188" s="43"/>
      <c r="S2188" s="43"/>
      <c r="T2188" s="43"/>
      <c r="U2188" s="43"/>
      <c r="V2188" s="45"/>
      <c r="W2188" s="45"/>
      <c r="X2188" s="45"/>
      <c r="Y2188" s="45"/>
      <c r="Z2188" s="45"/>
      <c r="AA2188" s="45"/>
      <c r="AB2188" s="45"/>
      <c r="AC2188" s="45"/>
      <c r="AD2188" s="45"/>
      <c r="AE2188" s="45"/>
      <c r="AF2188" s="45"/>
      <c r="AG2188" s="45"/>
      <c r="AH2188" s="45"/>
      <c r="AI2188" s="45"/>
      <c r="AJ2188" s="45"/>
      <c r="AK2188" s="45"/>
      <c r="AL2188" s="45"/>
      <c r="AM2188" s="45"/>
      <c r="AN2188" s="45"/>
      <c r="AO2188" s="45"/>
      <c r="AP2188" s="45"/>
      <c r="AQ2188" s="45"/>
      <c r="AR2188" s="45"/>
      <c r="AS2188" s="45"/>
      <c r="AT2188" s="45"/>
      <c r="AU2188" s="45"/>
      <c r="AV2188" s="45"/>
      <c r="AW2188" s="45"/>
      <c r="AX2188" s="45"/>
      <c r="DI2188" s="41"/>
    </row>
    <row r="2189" spans="1:251" ht="15" thickBot="1">
      <c r="A2189" s="46"/>
      <c r="B2189" s="45" t="s">
        <v>244</v>
      </c>
      <c r="C2189" s="43"/>
      <c r="D2189" s="43"/>
      <c r="E2189" s="43"/>
      <c r="F2189" s="43"/>
      <c r="G2189" s="43"/>
      <c r="H2189" s="43"/>
      <c r="I2189" s="43"/>
      <c r="J2189" s="43"/>
      <c r="K2189" s="43"/>
      <c r="L2189" s="44"/>
      <c r="M2189" s="44"/>
      <c r="N2189" s="44"/>
      <c r="O2189" s="44"/>
      <c r="P2189" s="43"/>
      <c r="Q2189" s="43"/>
      <c r="R2189" s="43"/>
      <c r="S2189" s="43"/>
      <c r="T2189" s="43"/>
      <c r="U2189" s="43"/>
      <c r="V2189" s="45"/>
      <c r="W2189" s="45"/>
      <c r="X2189" s="45"/>
      <c r="Y2189" s="45"/>
      <c r="Z2189" s="45"/>
      <c r="AA2189" s="45"/>
      <c r="AB2189" s="45"/>
      <c r="AC2189" s="45"/>
      <c r="AD2189" s="45"/>
      <c r="AE2189" s="45"/>
      <c r="AF2189" s="45"/>
      <c r="AG2189" s="45"/>
      <c r="AH2189" s="45"/>
      <c r="AI2189" s="45"/>
      <c r="AJ2189" s="45"/>
      <c r="AK2189" s="45"/>
      <c r="AL2189" s="45"/>
      <c r="AM2189" s="45"/>
      <c r="AN2189" s="45"/>
      <c r="AO2189" s="45"/>
      <c r="AP2189" s="45"/>
      <c r="AQ2189" s="45"/>
      <c r="AR2189" s="45"/>
      <c r="AS2189" s="45"/>
      <c r="AT2189" s="45"/>
      <c r="AU2189" s="45"/>
      <c r="AV2189" s="45"/>
      <c r="AW2189" s="45"/>
      <c r="AX2189" s="45"/>
      <c r="DI2189" s="41"/>
    </row>
    <row r="2190" spans="1:251" ht="14.25">
      <c r="A2190" s="43"/>
      <c r="B2190" s="47"/>
      <c r="C2190" s="42"/>
      <c r="D2190" s="42"/>
      <c r="E2190" s="42"/>
      <c r="F2190" s="42"/>
      <c r="G2190" s="42"/>
      <c r="H2190" s="42"/>
      <c r="I2190" s="42"/>
      <c r="J2190" s="42"/>
      <c r="K2190" s="42"/>
      <c r="L2190" s="48"/>
      <c r="M2190" s="48"/>
      <c r="N2190" s="48"/>
      <c r="O2190" s="48"/>
      <c r="P2190" s="42"/>
      <c r="Q2190" s="42"/>
      <c r="R2190" s="42"/>
      <c r="S2190" s="42"/>
      <c r="T2190" s="42"/>
      <c r="U2190" s="42"/>
      <c r="V2190" s="49"/>
      <c r="W2190" s="49"/>
      <c r="X2190" s="49"/>
      <c r="Y2190" s="49"/>
      <c r="Z2190" s="49"/>
      <c r="AA2190" s="49"/>
      <c r="AB2190" s="49"/>
      <c r="AC2190" s="49"/>
      <c r="AD2190" s="49"/>
      <c r="AE2190" s="49"/>
      <c r="AF2190" s="49"/>
      <c r="AG2190" s="49"/>
      <c r="AH2190" s="49"/>
      <c r="AI2190" s="49"/>
      <c r="AJ2190" s="49"/>
      <c r="AK2190" s="49"/>
      <c r="AL2190" s="49"/>
      <c r="AM2190" s="49"/>
      <c r="AN2190" s="49"/>
      <c r="AO2190" s="49"/>
      <c r="AP2190" s="49"/>
      <c r="AQ2190" s="49"/>
      <c r="AR2190" s="49"/>
      <c r="AS2190" s="49"/>
      <c r="AT2190" s="49"/>
      <c r="AU2190" s="49"/>
      <c r="AV2190" s="49"/>
      <c r="AW2190" s="49"/>
      <c r="AX2190" s="50"/>
    </row>
    <row r="2191" spans="1:251" ht="12" customHeight="1">
      <c r="A2191" s="43"/>
      <c r="B2191" s="129" t="s">
        <v>344</v>
      </c>
      <c r="C2191" s="130"/>
      <c r="D2191" s="130"/>
      <c r="E2191" s="130"/>
      <c r="F2191" s="130"/>
      <c r="G2191" s="130"/>
      <c r="H2191" s="130"/>
      <c r="I2191" s="130"/>
      <c r="J2191" s="130"/>
      <c r="K2191" s="130"/>
      <c r="L2191" s="130"/>
      <c r="M2191" s="130"/>
      <c r="N2191" s="130"/>
      <c r="O2191" s="130"/>
      <c r="P2191" s="130"/>
      <c r="Q2191" s="130"/>
      <c r="R2191" s="130"/>
      <c r="S2191" s="130"/>
      <c r="T2191" s="130"/>
      <c r="U2191" s="130"/>
      <c r="V2191" s="130"/>
      <c r="W2191" s="130"/>
      <c r="X2191" s="130"/>
      <c r="Y2191" s="130"/>
      <c r="Z2191" s="130"/>
      <c r="AA2191" s="130"/>
      <c r="AB2191" s="130"/>
      <c r="AC2191" s="130"/>
      <c r="AD2191" s="130"/>
      <c r="AE2191" s="130"/>
      <c r="AF2191" s="130"/>
      <c r="AG2191" s="130"/>
      <c r="AH2191" s="130"/>
      <c r="AI2191" s="130"/>
      <c r="AJ2191" s="130"/>
      <c r="AK2191" s="130"/>
      <c r="AL2191" s="130"/>
      <c r="AM2191" s="130"/>
      <c r="AN2191" s="130"/>
      <c r="AO2191" s="130"/>
      <c r="AP2191" s="130"/>
      <c r="AQ2191" s="130"/>
      <c r="AR2191" s="130"/>
      <c r="AS2191" s="130"/>
      <c r="AT2191" s="130"/>
      <c r="AU2191" s="130"/>
      <c r="AV2191" s="130"/>
      <c r="AW2191" s="130"/>
      <c r="AX2191" s="131"/>
    </row>
    <row r="2192" spans="1:251" ht="12" customHeight="1">
      <c r="A2192" s="43"/>
      <c r="B2192" s="129"/>
      <c r="C2192" s="130"/>
      <c r="D2192" s="130"/>
      <c r="E2192" s="130"/>
      <c r="F2192" s="130"/>
      <c r="G2192" s="130"/>
      <c r="H2192" s="130"/>
      <c r="I2192" s="130"/>
      <c r="J2192" s="130"/>
      <c r="K2192" s="130"/>
      <c r="L2192" s="130"/>
      <c r="M2192" s="130"/>
      <c r="N2192" s="130"/>
      <c r="O2192" s="130"/>
      <c r="P2192" s="130"/>
      <c r="Q2192" s="130"/>
      <c r="R2192" s="130"/>
      <c r="S2192" s="130"/>
      <c r="T2192" s="130"/>
      <c r="U2192" s="130"/>
      <c r="V2192" s="130"/>
      <c r="W2192" s="130"/>
      <c r="X2192" s="130"/>
      <c r="Y2192" s="130"/>
      <c r="Z2192" s="130"/>
      <c r="AA2192" s="130"/>
      <c r="AB2192" s="130"/>
      <c r="AC2192" s="130"/>
      <c r="AD2192" s="130"/>
      <c r="AE2192" s="130"/>
      <c r="AF2192" s="130"/>
      <c r="AG2192" s="130"/>
      <c r="AH2192" s="130"/>
      <c r="AI2192" s="130"/>
      <c r="AJ2192" s="130"/>
      <c r="AK2192" s="130"/>
      <c r="AL2192" s="130"/>
      <c r="AM2192" s="130"/>
      <c r="AN2192" s="130"/>
      <c r="AO2192" s="130"/>
      <c r="AP2192" s="130"/>
      <c r="AQ2192" s="130"/>
      <c r="AR2192" s="130"/>
      <c r="AS2192" s="130"/>
      <c r="AT2192" s="130"/>
      <c r="AU2192" s="130"/>
      <c r="AV2192" s="130"/>
      <c r="AW2192" s="130"/>
      <c r="AX2192" s="131"/>
    </row>
    <row r="2193" spans="1:113" ht="12" customHeight="1">
      <c r="A2193" s="43"/>
      <c r="B2193" s="129"/>
      <c r="C2193" s="130"/>
      <c r="D2193" s="130"/>
      <c r="E2193" s="130"/>
      <c r="F2193" s="130"/>
      <c r="G2193" s="130"/>
      <c r="H2193" s="130"/>
      <c r="I2193" s="130"/>
      <c r="J2193" s="130"/>
      <c r="K2193" s="130"/>
      <c r="L2193" s="130"/>
      <c r="M2193" s="130"/>
      <c r="N2193" s="130"/>
      <c r="O2193" s="130"/>
      <c r="P2193" s="130"/>
      <c r="Q2193" s="130"/>
      <c r="R2193" s="130"/>
      <c r="S2193" s="130"/>
      <c r="T2193" s="130"/>
      <c r="U2193" s="130"/>
      <c r="V2193" s="130"/>
      <c r="W2193" s="130"/>
      <c r="X2193" s="130"/>
      <c r="Y2193" s="130"/>
      <c r="Z2193" s="130"/>
      <c r="AA2193" s="130"/>
      <c r="AB2193" s="130"/>
      <c r="AC2193" s="130"/>
      <c r="AD2193" s="130"/>
      <c r="AE2193" s="130"/>
      <c r="AF2193" s="130"/>
      <c r="AG2193" s="130"/>
      <c r="AH2193" s="130"/>
      <c r="AI2193" s="130"/>
      <c r="AJ2193" s="130"/>
      <c r="AK2193" s="130"/>
      <c r="AL2193" s="130"/>
      <c r="AM2193" s="130"/>
      <c r="AN2193" s="130"/>
      <c r="AO2193" s="130"/>
      <c r="AP2193" s="130"/>
      <c r="AQ2193" s="130"/>
      <c r="AR2193" s="130"/>
      <c r="AS2193" s="130"/>
      <c r="AT2193" s="130"/>
      <c r="AU2193" s="130"/>
      <c r="AV2193" s="130"/>
      <c r="AW2193" s="130"/>
      <c r="AX2193" s="131"/>
      <c r="BC2193" s="51"/>
    </row>
    <row r="2194" spans="1:113" ht="12" customHeight="1">
      <c r="A2194" s="43"/>
      <c r="B2194" s="129"/>
      <c r="C2194" s="130"/>
      <c r="D2194" s="130"/>
      <c r="E2194" s="130"/>
      <c r="F2194" s="130"/>
      <c r="G2194" s="130"/>
      <c r="H2194" s="130"/>
      <c r="I2194" s="130"/>
      <c r="J2194" s="130"/>
      <c r="K2194" s="130"/>
      <c r="L2194" s="130"/>
      <c r="M2194" s="130"/>
      <c r="N2194" s="130"/>
      <c r="O2194" s="130"/>
      <c r="P2194" s="130"/>
      <c r="Q2194" s="130"/>
      <c r="R2194" s="130"/>
      <c r="S2194" s="130"/>
      <c r="T2194" s="130"/>
      <c r="U2194" s="130"/>
      <c r="V2194" s="130"/>
      <c r="W2194" s="130"/>
      <c r="X2194" s="130"/>
      <c r="Y2194" s="130"/>
      <c r="Z2194" s="130"/>
      <c r="AA2194" s="130"/>
      <c r="AB2194" s="130"/>
      <c r="AC2194" s="130"/>
      <c r="AD2194" s="130"/>
      <c r="AE2194" s="130"/>
      <c r="AF2194" s="130"/>
      <c r="AG2194" s="130"/>
      <c r="AH2194" s="130"/>
      <c r="AI2194" s="130"/>
      <c r="AJ2194" s="130"/>
      <c r="AK2194" s="130"/>
      <c r="AL2194" s="130"/>
      <c r="AM2194" s="130"/>
      <c r="AN2194" s="130"/>
      <c r="AO2194" s="130"/>
      <c r="AP2194" s="130"/>
      <c r="AQ2194" s="130"/>
      <c r="AR2194" s="130"/>
      <c r="AS2194" s="130"/>
      <c r="AT2194" s="130"/>
      <c r="AU2194" s="130"/>
      <c r="AV2194" s="130"/>
      <c r="AW2194" s="130"/>
      <c r="AX2194" s="131"/>
    </row>
    <row r="2195" spans="1:113" ht="12" customHeight="1">
      <c r="A2195" s="43"/>
      <c r="B2195" s="129"/>
      <c r="C2195" s="130"/>
      <c r="D2195" s="130"/>
      <c r="E2195" s="130"/>
      <c r="F2195" s="130"/>
      <c r="G2195" s="130"/>
      <c r="H2195" s="130"/>
      <c r="I2195" s="130"/>
      <c r="J2195" s="130"/>
      <c r="K2195" s="130"/>
      <c r="L2195" s="130"/>
      <c r="M2195" s="130"/>
      <c r="N2195" s="130"/>
      <c r="O2195" s="130"/>
      <c r="P2195" s="130"/>
      <c r="Q2195" s="130"/>
      <c r="R2195" s="130"/>
      <c r="S2195" s="130"/>
      <c r="T2195" s="130"/>
      <c r="U2195" s="130"/>
      <c r="V2195" s="130"/>
      <c r="W2195" s="130"/>
      <c r="X2195" s="130"/>
      <c r="Y2195" s="130"/>
      <c r="Z2195" s="130"/>
      <c r="AA2195" s="130"/>
      <c r="AB2195" s="130"/>
      <c r="AC2195" s="130"/>
      <c r="AD2195" s="130"/>
      <c r="AE2195" s="130"/>
      <c r="AF2195" s="130"/>
      <c r="AG2195" s="130"/>
      <c r="AH2195" s="130"/>
      <c r="AI2195" s="130"/>
      <c r="AJ2195" s="130"/>
      <c r="AK2195" s="130"/>
      <c r="AL2195" s="130"/>
      <c r="AM2195" s="130"/>
      <c r="AN2195" s="130"/>
      <c r="AO2195" s="130"/>
      <c r="AP2195" s="130"/>
      <c r="AQ2195" s="130"/>
      <c r="AR2195" s="130"/>
      <c r="AS2195" s="130"/>
      <c r="AT2195" s="130"/>
      <c r="AU2195" s="130"/>
      <c r="AV2195" s="130"/>
      <c r="AW2195" s="130"/>
      <c r="AX2195" s="131"/>
    </row>
    <row r="2196" spans="1:113" ht="15" thickBot="1">
      <c r="A2196" s="52"/>
      <c r="B2196" s="53"/>
      <c r="C2196" s="54"/>
      <c r="D2196" s="54"/>
      <c r="E2196" s="54"/>
      <c r="F2196" s="54"/>
      <c r="G2196" s="54"/>
      <c r="H2196" s="54"/>
      <c r="I2196" s="54"/>
      <c r="J2196" s="54"/>
      <c r="K2196" s="54"/>
      <c r="L2196" s="54"/>
      <c r="M2196" s="54"/>
      <c r="N2196" s="54"/>
      <c r="O2196" s="54"/>
      <c r="P2196" s="54"/>
      <c r="Q2196" s="54"/>
      <c r="R2196" s="54"/>
      <c r="S2196" s="54"/>
      <c r="T2196" s="54"/>
      <c r="U2196" s="54"/>
      <c r="V2196" s="54"/>
      <c r="W2196" s="54"/>
      <c r="X2196" s="54"/>
      <c r="Y2196" s="54"/>
      <c r="Z2196" s="54"/>
      <c r="AA2196" s="54"/>
      <c r="AB2196" s="54"/>
      <c r="AC2196" s="54"/>
      <c r="AD2196" s="54"/>
      <c r="AE2196" s="54"/>
      <c r="AF2196" s="54"/>
      <c r="AG2196" s="54"/>
      <c r="AH2196" s="54"/>
      <c r="AI2196" s="54"/>
      <c r="AJ2196" s="54"/>
      <c r="AK2196" s="54"/>
      <c r="AL2196" s="54"/>
      <c r="AM2196" s="54"/>
      <c r="AN2196" s="54"/>
      <c r="AO2196" s="54"/>
      <c r="AP2196" s="54"/>
      <c r="AQ2196" s="54"/>
      <c r="AR2196" s="54"/>
      <c r="AS2196" s="54"/>
      <c r="AT2196" s="54"/>
      <c r="AU2196" s="54"/>
      <c r="AV2196" s="54"/>
      <c r="AW2196" s="54"/>
      <c r="AX2196" s="55"/>
    </row>
    <row r="2197" spans="1:113">
      <c r="B2197" s="56"/>
    </row>
    <row r="2198" spans="1:113" ht="15" thickBot="1">
      <c r="A2198" s="46"/>
      <c r="B2198" s="45" t="s">
        <v>245</v>
      </c>
      <c r="C2198" s="43"/>
      <c r="D2198" s="43"/>
      <c r="E2198" s="43"/>
      <c r="F2198" s="43"/>
      <c r="G2198" s="43"/>
      <c r="H2198" s="43"/>
      <c r="I2198" s="43"/>
      <c r="J2198" s="43"/>
      <c r="K2198" s="43"/>
      <c r="L2198" s="44"/>
      <c r="M2198" s="44"/>
      <c r="N2198" s="44"/>
      <c r="O2198" s="44"/>
      <c r="P2198" s="43"/>
      <c r="Q2198" s="43"/>
      <c r="R2198" s="43"/>
      <c r="S2198" s="43"/>
      <c r="T2198" s="43"/>
      <c r="U2198" s="43"/>
      <c r="V2198" s="45"/>
      <c r="W2198" s="45"/>
      <c r="X2198" s="45"/>
      <c r="Y2198" s="45"/>
      <c r="Z2198" s="45"/>
      <c r="AA2198" s="45"/>
      <c r="AB2198" s="45"/>
      <c r="AC2198" s="45"/>
      <c r="AD2198" s="45"/>
      <c r="AE2198" s="45"/>
      <c r="AF2198" s="45"/>
      <c r="AG2198" s="45"/>
      <c r="AH2198" s="45"/>
      <c r="AI2198" s="45"/>
      <c r="AJ2198" s="45"/>
      <c r="AK2198" s="45"/>
      <c r="AL2198" s="45"/>
      <c r="AM2198" s="45"/>
      <c r="AN2198" s="45"/>
      <c r="AO2198" s="45"/>
      <c r="AP2198" s="45"/>
      <c r="AQ2198" s="45"/>
      <c r="AR2198" s="45"/>
      <c r="AS2198" s="45"/>
      <c r="AT2198" s="45"/>
      <c r="AU2198" s="45"/>
      <c r="AV2198" s="45"/>
      <c r="AW2198" s="45"/>
      <c r="AX2198" s="45"/>
      <c r="DI2198" s="41"/>
    </row>
    <row r="2199" spans="1:113" ht="14.25">
      <c r="A2199" s="43"/>
      <c r="B2199" s="47"/>
      <c r="C2199" s="42"/>
      <c r="D2199" s="42"/>
      <c r="E2199" s="42"/>
      <c r="F2199" s="42"/>
      <c r="G2199" s="42"/>
      <c r="H2199" s="42"/>
      <c r="I2199" s="42"/>
      <c r="J2199" s="42"/>
      <c r="K2199" s="42"/>
      <c r="L2199" s="48"/>
      <c r="M2199" s="48"/>
      <c r="N2199" s="48"/>
      <c r="O2199" s="48"/>
      <c r="P2199" s="42"/>
      <c r="Q2199" s="42"/>
      <c r="R2199" s="42"/>
      <c r="S2199" s="42"/>
      <c r="T2199" s="42"/>
      <c r="U2199" s="42"/>
      <c r="V2199" s="49"/>
      <c r="W2199" s="49"/>
      <c r="X2199" s="49"/>
      <c r="Y2199" s="49"/>
      <c r="Z2199" s="49"/>
      <c r="AA2199" s="49"/>
      <c r="AB2199" s="49"/>
      <c r="AC2199" s="49"/>
      <c r="AD2199" s="49"/>
      <c r="AE2199" s="49"/>
      <c r="AF2199" s="49"/>
      <c r="AG2199" s="49"/>
      <c r="AH2199" s="49"/>
      <c r="AI2199" s="49"/>
      <c r="AJ2199" s="49"/>
      <c r="AK2199" s="49"/>
      <c r="AL2199" s="49"/>
      <c r="AM2199" s="49"/>
      <c r="AN2199" s="49"/>
      <c r="AO2199" s="49"/>
      <c r="AP2199" s="49"/>
      <c r="AQ2199" s="49"/>
      <c r="AR2199" s="49"/>
      <c r="AS2199" s="49"/>
      <c r="AT2199" s="49"/>
      <c r="AU2199" s="49"/>
      <c r="AV2199" s="49"/>
      <c r="AW2199" s="49"/>
      <c r="AX2199" s="50"/>
    </row>
    <row r="2200" spans="1:113" ht="12" customHeight="1">
      <c r="A2200" s="43"/>
      <c r="B2200" s="129" t="s">
        <v>657</v>
      </c>
      <c r="C2200" s="130"/>
      <c r="D2200" s="130"/>
      <c r="E2200" s="130"/>
      <c r="F2200" s="130"/>
      <c r="G2200" s="130"/>
      <c r="H2200" s="130"/>
      <c r="I2200" s="130"/>
      <c r="J2200" s="130"/>
      <c r="K2200" s="130"/>
      <c r="L2200" s="130"/>
      <c r="M2200" s="130"/>
      <c r="N2200" s="130"/>
      <c r="O2200" s="130"/>
      <c r="P2200" s="130"/>
      <c r="Q2200" s="130"/>
      <c r="R2200" s="130"/>
      <c r="S2200" s="130"/>
      <c r="T2200" s="130"/>
      <c r="U2200" s="130"/>
      <c r="V2200" s="130"/>
      <c r="W2200" s="130"/>
      <c r="X2200" s="130"/>
      <c r="Y2200" s="130"/>
      <c r="Z2200" s="130"/>
      <c r="AA2200" s="130"/>
      <c r="AB2200" s="130"/>
      <c r="AC2200" s="130"/>
      <c r="AD2200" s="130"/>
      <c r="AE2200" s="130"/>
      <c r="AF2200" s="130"/>
      <c r="AG2200" s="130"/>
      <c r="AH2200" s="130"/>
      <c r="AI2200" s="130"/>
      <c r="AJ2200" s="130"/>
      <c r="AK2200" s="130"/>
      <c r="AL2200" s="130"/>
      <c r="AM2200" s="130"/>
      <c r="AN2200" s="130"/>
      <c r="AO2200" s="130"/>
      <c r="AP2200" s="130"/>
      <c r="AQ2200" s="130"/>
      <c r="AR2200" s="130"/>
      <c r="AS2200" s="130"/>
      <c r="AT2200" s="130"/>
      <c r="AU2200" s="130"/>
      <c r="AV2200" s="130"/>
      <c r="AW2200" s="130"/>
      <c r="AX2200" s="131"/>
    </row>
    <row r="2201" spans="1:113" ht="12" customHeight="1">
      <c r="A2201" s="43"/>
      <c r="B2201" s="129"/>
      <c r="C2201" s="130"/>
      <c r="D2201" s="130"/>
      <c r="E2201" s="130"/>
      <c r="F2201" s="130"/>
      <c r="G2201" s="130"/>
      <c r="H2201" s="130"/>
      <c r="I2201" s="130"/>
      <c r="J2201" s="130"/>
      <c r="K2201" s="130"/>
      <c r="L2201" s="130"/>
      <c r="M2201" s="130"/>
      <c r="N2201" s="130"/>
      <c r="O2201" s="130"/>
      <c r="P2201" s="130"/>
      <c r="Q2201" s="130"/>
      <c r="R2201" s="130"/>
      <c r="S2201" s="130"/>
      <c r="T2201" s="130"/>
      <c r="U2201" s="130"/>
      <c r="V2201" s="130"/>
      <c r="W2201" s="130"/>
      <c r="X2201" s="130"/>
      <c r="Y2201" s="130"/>
      <c r="Z2201" s="130"/>
      <c r="AA2201" s="130"/>
      <c r="AB2201" s="130"/>
      <c r="AC2201" s="130"/>
      <c r="AD2201" s="130"/>
      <c r="AE2201" s="130"/>
      <c r="AF2201" s="130"/>
      <c r="AG2201" s="130"/>
      <c r="AH2201" s="130"/>
      <c r="AI2201" s="130"/>
      <c r="AJ2201" s="130"/>
      <c r="AK2201" s="130"/>
      <c r="AL2201" s="130"/>
      <c r="AM2201" s="130"/>
      <c r="AN2201" s="130"/>
      <c r="AO2201" s="130"/>
      <c r="AP2201" s="130"/>
      <c r="AQ2201" s="130"/>
      <c r="AR2201" s="130"/>
      <c r="AS2201" s="130"/>
      <c r="AT2201" s="130"/>
      <c r="AU2201" s="130"/>
      <c r="AV2201" s="130"/>
      <c r="AW2201" s="130"/>
      <c r="AX2201" s="131"/>
      <c r="BC2201" s="51"/>
    </row>
    <row r="2202" spans="1:113" ht="12" customHeight="1">
      <c r="A2202" s="43"/>
      <c r="B2202" s="129"/>
      <c r="C2202" s="130"/>
      <c r="D2202" s="130"/>
      <c r="E2202" s="130"/>
      <c r="F2202" s="130"/>
      <c r="G2202" s="130"/>
      <c r="H2202" s="130"/>
      <c r="I2202" s="130"/>
      <c r="J2202" s="130"/>
      <c r="K2202" s="130"/>
      <c r="L2202" s="130"/>
      <c r="M2202" s="130"/>
      <c r="N2202" s="130"/>
      <c r="O2202" s="130"/>
      <c r="P2202" s="130"/>
      <c r="Q2202" s="130"/>
      <c r="R2202" s="130"/>
      <c r="S2202" s="130"/>
      <c r="T2202" s="130"/>
      <c r="U2202" s="130"/>
      <c r="V2202" s="130"/>
      <c r="W2202" s="130"/>
      <c r="X2202" s="130"/>
      <c r="Y2202" s="130"/>
      <c r="Z2202" s="130"/>
      <c r="AA2202" s="130"/>
      <c r="AB2202" s="130"/>
      <c r="AC2202" s="130"/>
      <c r="AD2202" s="130"/>
      <c r="AE2202" s="130"/>
      <c r="AF2202" s="130"/>
      <c r="AG2202" s="130"/>
      <c r="AH2202" s="130"/>
      <c r="AI2202" s="130"/>
      <c r="AJ2202" s="130"/>
      <c r="AK2202" s="130"/>
      <c r="AL2202" s="130"/>
      <c r="AM2202" s="130"/>
      <c r="AN2202" s="130"/>
      <c r="AO2202" s="130"/>
      <c r="AP2202" s="130"/>
      <c r="AQ2202" s="130"/>
      <c r="AR2202" s="130"/>
      <c r="AS2202" s="130"/>
      <c r="AT2202" s="130"/>
      <c r="AU2202" s="130"/>
      <c r="AV2202" s="130"/>
      <c r="AW2202" s="130"/>
      <c r="AX2202" s="131"/>
    </row>
    <row r="2203" spans="1:113" ht="12" customHeight="1">
      <c r="A2203" s="43"/>
      <c r="B2203" s="129"/>
      <c r="C2203" s="130"/>
      <c r="D2203" s="130"/>
      <c r="E2203" s="130"/>
      <c r="F2203" s="130"/>
      <c r="G2203" s="130"/>
      <c r="H2203" s="130"/>
      <c r="I2203" s="130"/>
      <c r="J2203" s="130"/>
      <c r="K2203" s="130"/>
      <c r="L2203" s="130"/>
      <c r="M2203" s="130"/>
      <c r="N2203" s="130"/>
      <c r="O2203" s="130"/>
      <c r="P2203" s="130"/>
      <c r="Q2203" s="130"/>
      <c r="R2203" s="130"/>
      <c r="S2203" s="130"/>
      <c r="T2203" s="130"/>
      <c r="U2203" s="130"/>
      <c r="V2203" s="130"/>
      <c r="W2203" s="130"/>
      <c r="X2203" s="130"/>
      <c r="Y2203" s="130"/>
      <c r="Z2203" s="130"/>
      <c r="AA2203" s="130"/>
      <c r="AB2203" s="130"/>
      <c r="AC2203" s="130"/>
      <c r="AD2203" s="130"/>
      <c r="AE2203" s="130"/>
      <c r="AF2203" s="130"/>
      <c r="AG2203" s="130"/>
      <c r="AH2203" s="130"/>
      <c r="AI2203" s="130"/>
      <c r="AJ2203" s="130"/>
      <c r="AK2203" s="130"/>
      <c r="AL2203" s="130"/>
      <c r="AM2203" s="130"/>
      <c r="AN2203" s="130"/>
      <c r="AO2203" s="130"/>
      <c r="AP2203" s="130"/>
      <c r="AQ2203" s="130"/>
      <c r="AR2203" s="130"/>
      <c r="AS2203" s="130"/>
      <c r="AT2203" s="130"/>
      <c r="AU2203" s="130"/>
      <c r="AV2203" s="130"/>
      <c r="AW2203" s="130"/>
      <c r="AX2203" s="131"/>
    </row>
    <row r="2204" spans="1:113" ht="12" customHeight="1">
      <c r="A2204" s="43"/>
      <c r="B2204" s="129"/>
      <c r="C2204" s="130"/>
      <c r="D2204" s="130"/>
      <c r="E2204" s="130"/>
      <c r="F2204" s="130"/>
      <c r="G2204" s="130"/>
      <c r="H2204" s="130"/>
      <c r="I2204" s="130"/>
      <c r="J2204" s="130"/>
      <c r="K2204" s="130"/>
      <c r="L2204" s="130"/>
      <c r="M2204" s="130"/>
      <c r="N2204" s="130"/>
      <c r="O2204" s="130"/>
      <c r="P2204" s="130"/>
      <c r="Q2204" s="130"/>
      <c r="R2204" s="130"/>
      <c r="S2204" s="130"/>
      <c r="T2204" s="130"/>
      <c r="U2204" s="130"/>
      <c r="V2204" s="130"/>
      <c r="W2204" s="130"/>
      <c r="X2204" s="130"/>
      <c r="Y2204" s="130"/>
      <c r="Z2204" s="130"/>
      <c r="AA2204" s="130"/>
      <c r="AB2204" s="130"/>
      <c r="AC2204" s="130"/>
      <c r="AD2204" s="130"/>
      <c r="AE2204" s="130"/>
      <c r="AF2204" s="130"/>
      <c r="AG2204" s="130"/>
      <c r="AH2204" s="130"/>
      <c r="AI2204" s="130"/>
      <c r="AJ2204" s="130"/>
      <c r="AK2204" s="130"/>
      <c r="AL2204" s="130"/>
      <c r="AM2204" s="130"/>
      <c r="AN2204" s="130"/>
      <c r="AO2204" s="130"/>
      <c r="AP2204" s="130"/>
      <c r="AQ2204" s="130"/>
      <c r="AR2204" s="130"/>
      <c r="AS2204" s="130"/>
      <c r="AT2204" s="130"/>
      <c r="AU2204" s="130"/>
      <c r="AV2204" s="130"/>
      <c r="AW2204" s="130"/>
      <c r="AX2204" s="131"/>
    </row>
    <row r="2205" spans="1:113" ht="15" thickBot="1">
      <c r="A2205" s="52"/>
      <c r="B2205" s="53"/>
      <c r="C2205" s="54"/>
      <c r="D2205" s="54"/>
      <c r="E2205" s="54"/>
      <c r="F2205" s="54"/>
      <c r="G2205" s="54"/>
      <c r="H2205" s="54"/>
      <c r="I2205" s="54"/>
      <c r="J2205" s="54"/>
      <c r="K2205" s="54"/>
      <c r="L2205" s="54"/>
      <c r="M2205" s="54"/>
      <c r="N2205" s="54"/>
      <c r="O2205" s="54"/>
      <c r="P2205" s="54"/>
      <c r="Q2205" s="54"/>
      <c r="R2205" s="54"/>
      <c r="S2205" s="54"/>
      <c r="T2205" s="54"/>
      <c r="U2205" s="54"/>
      <c r="V2205" s="54"/>
      <c r="W2205" s="54"/>
      <c r="X2205" s="54"/>
      <c r="Y2205" s="54"/>
      <c r="Z2205" s="54"/>
      <c r="AA2205" s="54"/>
      <c r="AB2205" s="54"/>
      <c r="AC2205" s="54"/>
      <c r="AD2205" s="54"/>
      <c r="AE2205" s="54"/>
      <c r="AF2205" s="54"/>
      <c r="AG2205" s="54"/>
      <c r="AH2205" s="54"/>
      <c r="AI2205" s="54"/>
      <c r="AJ2205" s="54"/>
      <c r="AK2205" s="54"/>
      <c r="AL2205" s="54"/>
      <c r="AM2205" s="54"/>
      <c r="AN2205" s="54"/>
      <c r="AO2205" s="54"/>
      <c r="AP2205" s="54"/>
      <c r="AQ2205" s="54"/>
      <c r="AR2205" s="54"/>
      <c r="AS2205" s="54"/>
      <c r="AT2205" s="54"/>
      <c r="AU2205" s="54"/>
      <c r="AV2205" s="54"/>
      <c r="AW2205" s="54"/>
      <c r="AX2205" s="55"/>
    </row>
    <row r="2206" spans="1:113">
      <c r="B2206" s="56"/>
    </row>
    <row r="2207" spans="1:113" ht="14.25">
      <c r="B2207" s="45" t="s">
        <v>247</v>
      </c>
      <c r="C2207" s="43"/>
      <c r="D2207" s="43"/>
      <c r="E2207" s="43"/>
      <c r="F2207" s="43"/>
      <c r="G2207" s="43"/>
      <c r="H2207" s="43"/>
      <c r="I2207" s="43"/>
      <c r="J2207" s="43"/>
      <c r="K2207" s="43"/>
      <c r="L2207" s="44"/>
      <c r="M2207" s="44"/>
      <c r="N2207" s="44"/>
      <c r="O2207" s="44"/>
      <c r="P2207" s="43"/>
      <c r="Q2207" s="43"/>
      <c r="R2207" s="43"/>
      <c r="S2207" s="43"/>
      <c r="T2207" s="43"/>
      <c r="U2207" s="43"/>
      <c r="V2207" s="45"/>
      <c r="W2207" s="45"/>
      <c r="X2207" s="45"/>
      <c r="Y2207" s="45"/>
      <c r="Z2207" s="45"/>
      <c r="AA2207" s="45"/>
      <c r="AB2207" s="45"/>
      <c r="AC2207" s="45"/>
      <c r="AD2207" s="45"/>
      <c r="AE2207" s="45"/>
      <c r="AF2207" s="45"/>
      <c r="AG2207" s="45"/>
      <c r="AH2207" s="45"/>
      <c r="AI2207" s="45"/>
      <c r="AJ2207" s="45"/>
      <c r="AK2207" s="45"/>
      <c r="AL2207" s="45"/>
      <c r="AM2207" s="45"/>
      <c r="AN2207" s="45"/>
      <c r="AO2207" s="45"/>
      <c r="AP2207" s="45"/>
      <c r="AQ2207" s="45"/>
      <c r="AR2207" s="45"/>
      <c r="AS2207" s="45"/>
      <c r="AT2207" s="45"/>
      <c r="AU2207" s="45"/>
      <c r="AV2207" s="45"/>
      <c r="AW2207" s="45"/>
      <c r="AX2207" s="45"/>
    </row>
    <row r="2208" spans="1:113" ht="15" thickBot="1">
      <c r="B2208" s="43"/>
      <c r="C2208" s="43"/>
      <c r="D2208" s="43"/>
      <c r="E2208" s="43"/>
      <c r="F2208" s="43"/>
      <c r="G2208" s="43"/>
      <c r="H2208" s="43"/>
      <c r="I2208" s="43"/>
      <c r="J2208" s="43"/>
      <c r="K2208" s="43"/>
      <c r="L2208" s="44"/>
      <c r="M2208" s="44"/>
      <c r="N2208" s="44"/>
      <c r="O2208" s="44"/>
      <c r="P2208" s="43"/>
      <c r="Q2208" s="43"/>
      <c r="R2208" s="43"/>
      <c r="S2208" s="43"/>
      <c r="T2208" s="43"/>
      <c r="U2208" s="43"/>
      <c r="V2208" s="45"/>
      <c r="W2208" s="45"/>
      <c r="X2208" s="45"/>
      <c r="Y2208" s="45"/>
      <c r="Z2208" s="45"/>
      <c r="AA2208" s="45"/>
      <c r="AB2208" s="45"/>
      <c r="AC2208" s="45"/>
      <c r="AD2208" s="45"/>
      <c r="AE2208" s="45"/>
      <c r="AF2208" s="45"/>
      <c r="AG2208" s="45"/>
      <c r="AH2208" s="45"/>
      <c r="AI2208" s="45"/>
      <c r="AJ2208" s="45"/>
      <c r="AK2208" s="45"/>
      <c r="AL2208" s="45"/>
      <c r="AM2208" s="45"/>
      <c r="AN2208" s="45"/>
      <c r="AO2208" s="45"/>
      <c r="AP2208" s="45"/>
      <c r="AQ2208" s="45"/>
      <c r="AR2208" s="45"/>
      <c r="AS2208" s="45"/>
      <c r="AT2208" s="45"/>
      <c r="AU2208" s="45"/>
      <c r="AV2208" s="45"/>
      <c r="AW2208" s="45"/>
      <c r="AX2208" s="57" t="s">
        <v>248</v>
      </c>
    </row>
    <row r="2209" spans="1:251" s="51" customFormat="1" ht="13.5" customHeight="1">
      <c r="A2209" s="43"/>
      <c r="B2209" s="132" t="s">
        <v>249</v>
      </c>
      <c r="C2209" s="133"/>
      <c r="D2209" s="133"/>
      <c r="E2209" s="133"/>
      <c r="F2209" s="133"/>
      <c r="G2209" s="133"/>
      <c r="H2209" s="133"/>
      <c r="I2209" s="133"/>
      <c r="J2209" s="133"/>
      <c r="K2209" s="133"/>
      <c r="L2209" s="133"/>
      <c r="M2209" s="133"/>
      <c r="N2209" s="133"/>
      <c r="O2209" s="133"/>
      <c r="P2209" s="133"/>
      <c r="Q2209" s="133"/>
      <c r="R2209" s="133"/>
      <c r="S2209" s="133"/>
      <c r="T2209" s="133"/>
      <c r="U2209" s="133"/>
      <c r="V2209" s="133"/>
      <c r="W2209" s="133"/>
      <c r="X2209" s="133"/>
      <c r="Y2209" s="133"/>
      <c r="Z2209" s="134"/>
      <c r="AA2209" s="138" t="s">
        <v>250</v>
      </c>
      <c r="AB2209" s="133"/>
      <c r="AC2209" s="133"/>
      <c r="AD2209" s="133"/>
      <c r="AE2209" s="133"/>
      <c r="AF2209" s="133"/>
      <c r="AG2209" s="133"/>
      <c r="AH2209" s="133"/>
      <c r="AI2209" s="134"/>
      <c r="AJ2209" s="138" t="s">
        <v>251</v>
      </c>
      <c r="AK2209" s="133"/>
      <c r="AL2209" s="133"/>
      <c r="AM2209" s="133"/>
      <c r="AN2209" s="133"/>
      <c r="AO2209" s="133"/>
      <c r="AP2209" s="133"/>
      <c r="AQ2209" s="133"/>
      <c r="AR2209" s="134"/>
      <c r="AS2209" s="138" t="s">
        <v>252</v>
      </c>
      <c r="AT2209" s="133"/>
      <c r="AU2209" s="133"/>
      <c r="AV2209" s="133"/>
      <c r="AW2209" s="133"/>
      <c r="AX2209" s="140"/>
      <c r="AY2209" s="37"/>
      <c r="AZ2209" s="37"/>
      <c r="BA2209" s="37"/>
      <c r="BB2209" s="37"/>
      <c r="BC2209" s="37"/>
      <c r="BD2209" s="37"/>
      <c r="BE2209" s="37"/>
      <c r="BF2209" s="37"/>
      <c r="BG2209" s="37"/>
      <c r="BH2209" s="37"/>
      <c r="BI2209" s="37"/>
      <c r="BJ2209" s="37"/>
      <c r="BK2209" s="37"/>
      <c r="BL2209" s="37"/>
      <c r="BM2209" s="37"/>
      <c r="BN2209" s="37"/>
      <c r="BO2209" s="37"/>
      <c r="BP2209" s="37"/>
      <c r="BQ2209" s="37"/>
      <c r="BR2209" s="37"/>
      <c r="BS2209" s="37"/>
      <c r="BT2209" s="37"/>
      <c r="BU2209" s="37"/>
      <c r="BV2209" s="37"/>
      <c r="BW2209" s="37"/>
      <c r="BX2209" s="37"/>
      <c r="BY2209" s="37"/>
      <c r="BZ2209" s="37"/>
      <c r="CA2209" s="37"/>
      <c r="CB2209" s="37"/>
      <c r="CC2209" s="37"/>
      <c r="CD2209" s="37"/>
      <c r="CE2209" s="37"/>
      <c r="CF2209" s="37"/>
      <c r="CG2209" s="37"/>
      <c r="CH2209" s="37"/>
      <c r="CI2209" s="37"/>
      <c r="CJ2209" s="37"/>
      <c r="CK2209" s="37"/>
      <c r="CL2209" s="37"/>
      <c r="CM2209" s="37"/>
      <c r="CN2209" s="37"/>
      <c r="CO2209" s="37"/>
      <c r="CP2209" s="37"/>
      <c r="CQ2209" s="37"/>
      <c r="CR2209" s="37"/>
      <c r="CS2209" s="37"/>
      <c r="CT2209" s="37"/>
      <c r="CU2209" s="37"/>
      <c r="CV2209" s="37"/>
      <c r="CW2209" s="37"/>
      <c r="CX2209" s="37"/>
      <c r="CY2209" s="37"/>
      <c r="CZ2209" s="37"/>
      <c r="DA2209" s="37"/>
      <c r="DB2209" s="37"/>
      <c r="DC2209" s="37"/>
      <c r="DD2209" s="37"/>
      <c r="DE2209" s="37"/>
      <c r="DF2209" s="37"/>
      <c r="DG2209" s="37"/>
      <c r="DH2209" s="37"/>
      <c r="DI2209" s="37"/>
      <c r="DJ2209" s="37"/>
      <c r="DK2209" s="37"/>
      <c r="DL2209" s="37"/>
      <c r="DM2209" s="37"/>
      <c r="DN2209" s="37"/>
      <c r="DO2209" s="37"/>
      <c r="DP2209" s="37"/>
      <c r="DQ2209" s="37"/>
      <c r="DR2209" s="37"/>
      <c r="DS2209" s="37"/>
      <c r="DT2209" s="37"/>
      <c r="DU2209" s="37"/>
      <c r="DV2209" s="37"/>
      <c r="DW2209" s="37"/>
      <c r="DX2209" s="37"/>
      <c r="DY2209" s="37"/>
      <c r="DZ2209" s="37"/>
      <c r="EA2209" s="37"/>
      <c r="EB2209" s="37"/>
      <c r="EC2209" s="37"/>
      <c r="ED2209" s="37"/>
      <c r="EE2209" s="37"/>
      <c r="EF2209" s="37"/>
      <c r="EG2209" s="37"/>
      <c r="EH2209" s="37"/>
      <c r="EI2209" s="37"/>
      <c r="EJ2209" s="37"/>
      <c r="EK2209" s="37"/>
      <c r="EL2209" s="37"/>
      <c r="EM2209" s="37"/>
      <c r="EN2209" s="37"/>
      <c r="EO2209" s="37"/>
      <c r="EP2209" s="37"/>
      <c r="EQ2209" s="37"/>
      <c r="ER2209" s="37"/>
      <c r="ES2209" s="37"/>
      <c r="ET2209" s="37"/>
      <c r="EU2209" s="37"/>
      <c r="EV2209" s="37"/>
      <c r="EW2209" s="37"/>
      <c r="EX2209" s="37"/>
      <c r="EY2209" s="37"/>
      <c r="EZ2209" s="37"/>
      <c r="FA2209" s="37"/>
      <c r="FB2209" s="37"/>
      <c r="FC2209" s="37"/>
      <c r="FD2209" s="37"/>
      <c r="FE2209" s="37"/>
      <c r="FF2209" s="37"/>
      <c r="FG2209" s="37"/>
      <c r="FH2209" s="37"/>
      <c r="FI2209" s="37"/>
      <c r="FJ2209" s="37"/>
      <c r="FK2209" s="37"/>
      <c r="FL2209" s="37"/>
      <c r="FM2209" s="37"/>
      <c r="FN2209" s="37"/>
      <c r="FO2209" s="37"/>
      <c r="FP2209" s="37"/>
      <c r="FQ2209" s="37"/>
      <c r="FR2209" s="37"/>
      <c r="FS2209" s="37"/>
      <c r="FT2209" s="37"/>
      <c r="FU2209" s="37"/>
      <c r="FV2209" s="37"/>
      <c r="FW2209" s="37"/>
      <c r="FX2209" s="37"/>
      <c r="FY2209" s="37"/>
      <c r="FZ2209" s="37"/>
      <c r="GA2209" s="37"/>
      <c r="GB2209" s="37"/>
      <c r="GC2209" s="37"/>
      <c r="GD2209" s="37"/>
      <c r="GE2209" s="37"/>
      <c r="GF2209" s="37"/>
      <c r="GG2209" s="37"/>
      <c r="GH2209" s="37"/>
      <c r="GI2209" s="37"/>
      <c r="GJ2209" s="37"/>
      <c r="GK2209" s="37"/>
      <c r="GL2209" s="37"/>
      <c r="GM2209" s="37"/>
      <c r="GN2209" s="37"/>
      <c r="GO2209" s="37"/>
      <c r="GP2209" s="37"/>
      <c r="GQ2209" s="37"/>
      <c r="GR2209" s="37"/>
      <c r="GS2209" s="37"/>
      <c r="GT2209" s="37"/>
      <c r="GU2209" s="37"/>
      <c r="GV2209" s="37"/>
      <c r="GW2209" s="37"/>
      <c r="GX2209" s="37"/>
      <c r="GY2209" s="37"/>
      <c r="GZ2209" s="37"/>
      <c r="HA2209" s="37"/>
      <c r="HB2209" s="37"/>
      <c r="HC2209" s="37"/>
      <c r="HD2209" s="37"/>
      <c r="HE2209" s="37"/>
      <c r="HF2209" s="37"/>
      <c r="HG2209" s="37"/>
      <c r="HH2209" s="37"/>
      <c r="HI2209" s="37"/>
      <c r="HJ2209" s="37"/>
      <c r="HK2209" s="37"/>
      <c r="HL2209" s="37"/>
      <c r="HM2209" s="37"/>
      <c r="HN2209" s="37"/>
      <c r="HO2209" s="37"/>
      <c r="HP2209" s="37"/>
      <c r="HQ2209" s="37"/>
      <c r="HR2209" s="37"/>
      <c r="HS2209" s="37"/>
      <c r="HT2209" s="37"/>
      <c r="HU2209" s="37"/>
      <c r="HV2209" s="37"/>
      <c r="HW2209" s="37"/>
      <c r="HX2209" s="37"/>
      <c r="HY2209" s="37"/>
      <c r="HZ2209" s="37"/>
      <c r="IA2209" s="37"/>
      <c r="IB2209" s="37"/>
      <c r="IC2209" s="37"/>
      <c r="ID2209" s="37"/>
      <c r="IE2209" s="37"/>
      <c r="IF2209" s="37"/>
      <c r="IG2209" s="37"/>
      <c r="IH2209" s="37"/>
      <c r="II2209" s="37"/>
      <c r="IJ2209" s="37"/>
      <c r="IK2209" s="37"/>
      <c r="IL2209" s="37"/>
      <c r="IM2209" s="37"/>
      <c r="IN2209" s="37"/>
      <c r="IO2209" s="37"/>
      <c r="IP2209" s="37"/>
      <c r="IQ2209" s="37"/>
    </row>
    <row r="2210" spans="1:251" s="51" customFormat="1" ht="13.5">
      <c r="A2210" s="43"/>
      <c r="B2210" s="135"/>
      <c r="C2210" s="136"/>
      <c r="D2210" s="136"/>
      <c r="E2210" s="136"/>
      <c r="F2210" s="136"/>
      <c r="G2210" s="136"/>
      <c r="H2210" s="136"/>
      <c r="I2210" s="136"/>
      <c r="J2210" s="136"/>
      <c r="K2210" s="136"/>
      <c r="L2210" s="136"/>
      <c r="M2210" s="136"/>
      <c r="N2210" s="136"/>
      <c r="O2210" s="136"/>
      <c r="P2210" s="136"/>
      <c r="Q2210" s="136"/>
      <c r="R2210" s="136"/>
      <c r="S2210" s="136"/>
      <c r="T2210" s="136"/>
      <c r="U2210" s="136"/>
      <c r="V2210" s="136"/>
      <c r="W2210" s="136"/>
      <c r="X2210" s="136"/>
      <c r="Y2210" s="136"/>
      <c r="Z2210" s="137"/>
      <c r="AA2210" s="139"/>
      <c r="AB2210" s="136"/>
      <c r="AC2210" s="136"/>
      <c r="AD2210" s="136"/>
      <c r="AE2210" s="136"/>
      <c r="AF2210" s="136"/>
      <c r="AG2210" s="136"/>
      <c r="AH2210" s="136"/>
      <c r="AI2210" s="137"/>
      <c r="AJ2210" s="139"/>
      <c r="AK2210" s="136"/>
      <c r="AL2210" s="136"/>
      <c r="AM2210" s="136"/>
      <c r="AN2210" s="136"/>
      <c r="AO2210" s="136"/>
      <c r="AP2210" s="136"/>
      <c r="AQ2210" s="136"/>
      <c r="AR2210" s="137"/>
      <c r="AS2210" s="139"/>
      <c r="AT2210" s="136"/>
      <c r="AU2210" s="136"/>
      <c r="AV2210" s="136"/>
      <c r="AW2210" s="136"/>
      <c r="AX2210" s="141"/>
      <c r="AY2210" s="37"/>
      <c r="AZ2210" s="37"/>
      <c r="BA2210" s="37"/>
      <c r="BB2210" s="58"/>
      <c r="BC2210" s="59"/>
      <c r="BE2210" s="37"/>
      <c r="BF2210" s="37"/>
      <c r="BG2210" s="37"/>
      <c r="BH2210" s="37"/>
      <c r="BI2210" s="37"/>
      <c r="BJ2210" s="37"/>
      <c r="BK2210" s="37"/>
      <c r="BL2210" s="37"/>
      <c r="BM2210" s="37"/>
      <c r="BN2210" s="37"/>
      <c r="BO2210" s="37"/>
      <c r="BP2210" s="37"/>
      <c r="BQ2210" s="37"/>
      <c r="BR2210" s="37"/>
      <c r="BS2210" s="37"/>
      <c r="BT2210" s="37"/>
      <c r="BU2210" s="37"/>
      <c r="BV2210" s="37"/>
      <c r="BW2210" s="37"/>
      <c r="BX2210" s="37"/>
      <c r="BY2210" s="37"/>
      <c r="BZ2210" s="37"/>
      <c r="CA2210" s="37"/>
      <c r="CB2210" s="37"/>
      <c r="CC2210" s="37"/>
      <c r="CD2210" s="37"/>
      <c r="CE2210" s="37"/>
      <c r="CF2210" s="37"/>
      <c r="CG2210" s="37"/>
      <c r="CH2210" s="37"/>
      <c r="CI2210" s="37"/>
      <c r="CJ2210" s="37"/>
      <c r="CK2210" s="37"/>
      <c r="CL2210" s="37"/>
      <c r="CM2210" s="37"/>
      <c r="CN2210" s="37"/>
      <c r="CO2210" s="37"/>
      <c r="CP2210" s="37"/>
      <c r="CQ2210" s="37"/>
      <c r="CR2210" s="37"/>
      <c r="CS2210" s="37"/>
      <c r="CT2210" s="37"/>
      <c r="CU2210" s="37"/>
      <c r="CV2210" s="37"/>
      <c r="CW2210" s="37"/>
      <c r="CX2210" s="37"/>
      <c r="CY2210" s="37"/>
      <c r="CZ2210" s="37"/>
      <c r="DA2210" s="37"/>
      <c r="DB2210" s="37"/>
      <c r="DC2210" s="37"/>
      <c r="DD2210" s="37"/>
      <c r="DE2210" s="37"/>
      <c r="DF2210" s="37"/>
      <c r="DG2210" s="37"/>
      <c r="DH2210" s="37"/>
      <c r="DI2210" s="37"/>
      <c r="DJ2210" s="37"/>
      <c r="DK2210" s="37"/>
      <c r="DL2210" s="37"/>
      <c r="DM2210" s="37"/>
      <c r="DN2210" s="37"/>
      <c r="DO2210" s="37"/>
      <c r="DP2210" s="37"/>
      <c r="DQ2210" s="37"/>
      <c r="DR2210" s="37"/>
      <c r="DS2210" s="37"/>
      <c r="DT2210" s="37"/>
      <c r="DU2210" s="37"/>
      <c r="DV2210" s="37"/>
      <c r="DW2210" s="37"/>
      <c r="DX2210" s="37"/>
      <c r="DY2210" s="37"/>
      <c r="DZ2210" s="37"/>
      <c r="EA2210" s="37"/>
      <c r="EB2210" s="37"/>
      <c r="EC2210" s="37"/>
      <c r="ED2210" s="37"/>
      <c r="EE2210" s="37"/>
      <c r="EF2210" s="37"/>
      <c r="EG2210" s="37"/>
      <c r="EH2210" s="37"/>
      <c r="EI2210" s="37"/>
      <c r="EJ2210" s="37"/>
      <c r="EK2210" s="37"/>
      <c r="EL2210" s="37"/>
      <c r="EM2210" s="37"/>
      <c r="EN2210" s="37"/>
      <c r="EO2210" s="37"/>
      <c r="EP2210" s="37"/>
      <c r="EQ2210" s="37"/>
      <c r="ER2210" s="37"/>
      <c r="ES2210" s="37"/>
      <c r="ET2210" s="37"/>
      <c r="EU2210" s="37"/>
      <c r="EV2210" s="37"/>
      <c r="EW2210" s="37"/>
      <c r="EX2210" s="37"/>
      <c r="EY2210" s="37"/>
      <c r="EZ2210" s="37"/>
      <c r="FA2210" s="37"/>
      <c r="FB2210" s="37"/>
      <c r="FC2210" s="37"/>
      <c r="FD2210" s="37"/>
      <c r="FE2210" s="37"/>
      <c r="FF2210" s="37"/>
      <c r="FG2210" s="37"/>
      <c r="FH2210" s="37"/>
      <c r="FI2210" s="37"/>
      <c r="FJ2210" s="37"/>
      <c r="FK2210" s="37"/>
      <c r="FL2210" s="37"/>
      <c r="FM2210" s="37"/>
      <c r="FN2210" s="37"/>
      <c r="FO2210" s="37"/>
      <c r="FP2210" s="37"/>
      <c r="FQ2210" s="37"/>
      <c r="FR2210" s="37"/>
      <c r="FS2210" s="37"/>
      <c r="FT2210" s="37"/>
      <c r="FU2210" s="37"/>
      <c r="FV2210" s="37"/>
      <c r="FW2210" s="37"/>
      <c r="FX2210" s="37"/>
      <c r="FY2210" s="37"/>
      <c r="FZ2210" s="37"/>
      <c r="GA2210" s="37"/>
      <c r="GB2210" s="37"/>
      <c r="GC2210" s="37"/>
      <c r="GD2210" s="37"/>
      <c r="GE2210" s="37"/>
      <c r="GF2210" s="37"/>
      <c r="GG2210" s="37"/>
      <c r="GH2210" s="37"/>
      <c r="GI2210" s="37"/>
      <c r="GJ2210" s="37"/>
      <c r="GK2210" s="37"/>
      <c r="GL2210" s="37"/>
      <c r="GM2210" s="37"/>
      <c r="GN2210" s="37"/>
      <c r="GO2210" s="37"/>
      <c r="GP2210" s="37"/>
      <c r="GQ2210" s="37"/>
      <c r="GR2210" s="37"/>
      <c r="GS2210" s="37"/>
      <c r="GT2210" s="37"/>
      <c r="GU2210" s="37"/>
      <c r="GV2210" s="37"/>
      <c r="GW2210" s="37"/>
      <c r="GX2210" s="37"/>
      <c r="GY2210" s="37"/>
      <c r="GZ2210" s="37"/>
      <c r="HA2210" s="37"/>
      <c r="HB2210" s="37"/>
      <c r="HC2210" s="37"/>
      <c r="HD2210" s="37"/>
      <c r="HE2210" s="37"/>
      <c r="HF2210" s="37"/>
      <c r="HG2210" s="37"/>
      <c r="HH2210" s="37"/>
      <c r="HI2210" s="37"/>
      <c r="HJ2210" s="37"/>
      <c r="HK2210" s="37"/>
      <c r="HL2210" s="37"/>
      <c r="HM2210" s="37"/>
      <c r="HN2210" s="37"/>
      <c r="HO2210" s="37"/>
      <c r="HP2210" s="37"/>
      <c r="HQ2210" s="37"/>
      <c r="HR2210" s="37"/>
      <c r="HS2210" s="37"/>
      <c r="HT2210" s="37"/>
      <c r="HU2210" s="37"/>
      <c r="HV2210" s="37"/>
      <c r="HW2210" s="37"/>
      <c r="HX2210" s="37"/>
      <c r="HY2210" s="37"/>
      <c r="HZ2210" s="37"/>
      <c r="IA2210" s="37"/>
      <c r="IB2210" s="37"/>
      <c r="IC2210" s="37"/>
      <c r="ID2210" s="37"/>
      <c r="IE2210" s="37"/>
      <c r="IF2210" s="37"/>
      <c r="IG2210" s="37"/>
      <c r="IH2210" s="37"/>
      <c r="II2210" s="37"/>
      <c r="IJ2210" s="37"/>
      <c r="IK2210" s="37"/>
      <c r="IL2210" s="37"/>
      <c r="IM2210" s="37"/>
      <c r="IN2210" s="37"/>
      <c r="IO2210" s="37"/>
      <c r="IP2210" s="37"/>
      <c r="IQ2210" s="37"/>
    </row>
    <row r="2211" spans="1:251" s="51" customFormat="1" ht="18.75" customHeight="1">
      <c r="A2211" s="43"/>
      <c r="B2211" s="60"/>
      <c r="C2211" s="104" t="s">
        <v>658</v>
      </c>
      <c r="D2211" s="105"/>
      <c r="E2211" s="105"/>
      <c r="F2211" s="105"/>
      <c r="G2211" s="105"/>
      <c r="H2211" s="105"/>
      <c r="I2211" s="105"/>
      <c r="J2211" s="105"/>
      <c r="K2211" s="105"/>
      <c r="L2211" s="105"/>
      <c r="M2211" s="105"/>
      <c r="N2211" s="105"/>
      <c r="O2211" s="105"/>
      <c r="P2211" s="105"/>
      <c r="Q2211" s="105"/>
      <c r="R2211" s="105"/>
      <c r="S2211" s="105"/>
      <c r="T2211" s="105"/>
      <c r="U2211" s="105"/>
      <c r="V2211" s="105"/>
      <c r="W2211" s="105"/>
      <c r="X2211" s="105"/>
      <c r="Y2211" s="105"/>
      <c r="Z2211" s="106"/>
      <c r="AA2211" s="107">
        <v>51111</v>
      </c>
      <c r="AB2211" s="108"/>
      <c r="AC2211" s="108"/>
      <c r="AD2211" s="108"/>
      <c r="AE2211" s="108"/>
      <c r="AF2211" s="108"/>
      <c r="AG2211" s="108"/>
      <c r="AH2211" s="108"/>
      <c r="AI2211" s="109"/>
      <c r="AJ2211" s="107">
        <v>66466</v>
      </c>
      <c r="AK2211" s="108"/>
      <c r="AL2211" s="108"/>
      <c r="AM2211" s="108"/>
      <c r="AN2211" s="108"/>
      <c r="AO2211" s="108"/>
      <c r="AP2211" s="108"/>
      <c r="AQ2211" s="108"/>
      <c r="AR2211" s="109"/>
      <c r="AS2211" s="110"/>
      <c r="AT2211" s="111"/>
      <c r="AU2211" s="111"/>
      <c r="AV2211" s="111"/>
      <c r="AW2211" s="111"/>
      <c r="AX2211" s="112"/>
      <c r="AY2211" s="37"/>
      <c r="AZ2211" s="37"/>
      <c r="BA2211" s="37"/>
      <c r="BB2211" s="37"/>
      <c r="BC2211" s="37"/>
      <c r="BD2211" s="37"/>
      <c r="BE2211" s="37"/>
      <c r="BF2211" s="37"/>
      <c r="BG2211" s="37"/>
      <c r="BH2211" s="37"/>
      <c r="BI2211" s="37"/>
      <c r="BJ2211" s="37"/>
      <c r="BK2211" s="37"/>
      <c r="BL2211" s="37"/>
      <c r="BM2211" s="37"/>
      <c r="BN2211" s="37"/>
      <c r="BO2211" s="37"/>
      <c r="BP2211" s="37"/>
      <c r="BQ2211" s="37"/>
      <c r="BR2211" s="37"/>
      <c r="BS2211" s="37"/>
      <c r="BT2211" s="37"/>
      <c r="BU2211" s="37"/>
      <c r="BV2211" s="37"/>
      <c r="BW2211" s="37"/>
      <c r="BX2211" s="37"/>
      <c r="BY2211" s="37"/>
      <c r="BZ2211" s="37"/>
      <c r="CA2211" s="37"/>
      <c r="CB2211" s="37"/>
      <c r="CC2211" s="37"/>
      <c r="CD2211" s="37"/>
      <c r="CE2211" s="37"/>
      <c r="CF2211" s="37"/>
      <c r="CG2211" s="37"/>
      <c r="CH2211" s="37"/>
      <c r="CI2211" s="37"/>
      <c r="CJ2211" s="37"/>
      <c r="CK2211" s="37"/>
      <c r="CL2211" s="37"/>
      <c r="CM2211" s="37"/>
      <c r="CN2211" s="37"/>
      <c r="CO2211" s="37"/>
      <c r="CP2211" s="37"/>
      <c r="CQ2211" s="37"/>
      <c r="CR2211" s="37"/>
      <c r="CS2211" s="37"/>
      <c r="CT2211" s="37"/>
      <c r="CU2211" s="37"/>
      <c r="CV2211" s="37"/>
      <c r="CW2211" s="37"/>
      <c r="CX2211" s="37"/>
      <c r="CY2211" s="37"/>
      <c r="CZ2211" s="37"/>
      <c r="DA2211" s="37"/>
      <c r="DB2211" s="37"/>
      <c r="DC2211" s="37"/>
      <c r="DD2211" s="37"/>
      <c r="DE2211" s="37"/>
      <c r="DF2211" s="37"/>
      <c r="DG2211" s="37"/>
      <c r="DH2211" s="37"/>
      <c r="DI2211" s="37"/>
      <c r="DJ2211" s="37"/>
      <c r="DK2211" s="37"/>
      <c r="DL2211" s="37"/>
      <c r="DM2211" s="37"/>
      <c r="DN2211" s="37"/>
      <c r="DO2211" s="37"/>
      <c r="DP2211" s="37"/>
      <c r="DQ2211" s="37"/>
      <c r="DR2211" s="37"/>
      <c r="DS2211" s="37"/>
      <c r="DT2211" s="37"/>
      <c r="DU2211" s="37"/>
      <c r="DV2211" s="37"/>
      <c r="DW2211" s="37"/>
      <c r="DX2211" s="37"/>
      <c r="DY2211" s="37"/>
      <c r="DZ2211" s="37"/>
      <c r="EA2211" s="37"/>
      <c r="EB2211" s="37"/>
      <c r="EC2211" s="37"/>
      <c r="ED2211" s="37"/>
      <c r="EE2211" s="37"/>
      <c r="EF2211" s="37"/>
      <c r="EG2211" s="37"/>
      <c r="EH2211" s="37"/>
      <c r="EI2211" s="37"/>
      <c r="EJ2211" s="37"/>
      <c r="EK2211" s="37"/>
      <c r="EL2211" s="37"/>
      <c r="EM2211" s="37"/>
      <c r="EN2211" s="37"/>
      <c r="EO2211" s="37"/>
      <c r="EP2211" s="37"/>
      <c r="EQ2211" s="37"/>
      <c r="ER2211" s="37"/>
      <c r="ES2211" s="37"/>
      <c r="ET2211" s="37"/>
      <c r="EU2211" s="37"/>
      <c r="EV2211" s="37"/>
      <c r="EW2211" s="37"/>
      <c r="EX2211" s="37"/>
      <c r="EY2211" s="37"/>
      <c r="EZ2211" s="37"/>
      <c r="FA2211" s="37"/>
      <c r="FB2211" s="37"/>
      <c r="FC2211" s="37"/>
      <c r="FD2211" s="37"/>
      <c r="FE2211" s="37"/>
      <c r="FF2211" s="37"/>
      <c r="FG2211" s="37"/>
      <c r="FH2211" s="37"/>
      <c r="FI2211" s="37"/>
      <c r="FJ2211" s="37"/>
      <c r="FK2211" s="37"/>
      <c r="FL2211" s="37"/>
      <c r="FM2211" s="37"/>
      <c r="FN2211" s="37"/>
      <c r="FO2211" s="37"/>
      <c r="FP2211" s="37"/>
      <c r="FQ2211" s="37"/>
      <c r="FR2211" s="37"/>
      <c r="FS2211" s="37"/>
      <c r="FT2211" s="37"/>
      <c r="FU2211" s="37"/>
      <c r="FV2211" s="37"/>
      <c r="FW2211" s="37"/>
      <c r="FX2211" s="37"/>
      <c r="FY2211" s="37"/>
      <c r="FZ2211" s="37"/>
      <c r="GA2211" s="37"/>
      <c r="GB2211" s="37"/>
      <c r="GC2211" s="37"/>
      <c r="GD2211" s="37"/>
      <c r="GE2211" s="37"/>
      <c r="GF2211" s="37"/>
      <c r="GG2211" s="37"/>
      <c r="GH2211" s="37"/>
      <c r="GI2211" s="37"/>
      <c r="GJ2211" s="37"/>
      <c r="GK2211" s="37"/>
      <c r="GL2211" s="37"/>
      <c r="GM2211" s="37"/>
      <c r="GN2211" s="37"/>
      <c r="GO2211" s="37"/>
      <c r="GP2211" s="37"/>
      <c r="GQ2211" s="37"/>
      <c r="GR2211" s="37"/>
      <c r="GS2211" s="37"/>
      <c r="GT2211" s="37"/>
      <c r="GU2211" s="37"/>
      <c r="GV2211" s="37"/>
      <c r="GW2211" s="37"/>
      <c r="GX2211" s="37"/>
      <c r="GY2211" s="37"/>
      <c r="GZ2211" s="37"/>
      <c r="HA2211" s="37"/>
      <c r="HB2211" s="37"/>
      <c r="HC2211" s="37"/>
      <c r="HD2211" s="37"/>
      <c r="HE2211" s="37"/>
      <c r="HF2211" s="37"/>
      <c r="HG2211" s="37"/>
      <c r="HH2211" s="37"/>
      <c r="HI2211" s="37"/>
      <c r="HJ2211" s="37"/>
      <c r="HK2211" s="37"/>
      <c r="HL2211" s="37"/>
      <c r="HM2211" s="37"/>
      <c r="HN2211" s="37"/>
      <c r="HO2211" s="37"/>
      <c r="HP2211" s="37"/>
      <c r="HQ2211" s="37"/>
      <c r="HR2211" s="37"/>
      <c r="HS2211" s="37"/>
      <c r="HT2211" s="37"/>
      <c r="HU2211" s="37"/>
      <c r="HV2211" s="37"/>
      <c r="HW2211" s="37"/>
      <c r="HX2211" s="37"/>
      <c r="HY2211" s="37"/>
      <c r="HZ2211" s="37"/>
      <c r="IA2211" s="37"/>
      <c r="IB2211" s="37"/>
      <c r="IC2211" s="37"/>
      <c r="ID2211" s="37"/>
      <c r="IE2211" s="37"/>
      <c r="IF2211" s="37"/>
      <c r="IG2211" s="37"/>
      <c r="IH2211" s="37"/>
      <c r="II2211" s="37"/>
      <c r="IJ2211" s="37"/>
      <c r="IK2211" s="37"/>
      <c r="IL2211" s="37"/>
      <c r="IM2211" s="37"/>
      <c r="IN2211" s="37"/>
      <c r="IO2211" s="37"/>
      <c r="IP2211" s="37"/>
      <c r="IQ2211" s="37"/>
    </row>
    <row r="2212" spans="1:251" s="51" customFormat="1" ht="18.75" customHeight="1">
      <c r="A2212" s="43"/>
      <c r="B2212" s="60"/>
      <c r="C2212" s="104" t="s">
        <v>659</v>
      </c>
      <c r="D2212" s="105"/>
      <c r="E2212" s="105"/>
      <c r="F2212" s="105"/>
      <c r="G2212" s="105"/>
      <c r="H2212" s="105"/>
      <c r="I2212" s="105"/>
      <c r="J2212" s="105"/>
      <c r="K2212" s="105"/>
      <c r="L2212" s="105"/>
      <c r="M2212" s="105"/>
      <c r="N2212" s="105"/>
      <c r="O2212" s="105"/>
      <c r="P2212" s="105"/>
      <c r="Q2212" s="105"/>
      <c r="R2212" s="105"/>
      <c r="S2212" s="105"/>
      <c r="T2212" s="105"/>
      <c r="U2212" s="105"/>
      <c r="V2212" s="105"/>
      <c r="W2212" s="105"/>
      <c r="X2212" s="105"/>
      <c r="Y2212" s="105"/>
      <c r="Z2212" s="106"/>
      <c r="AA2212" s="107">
        <v>981</v>
      </c>
      <c r="AB2212" s="108"/>
      <c r="AC2212" s="108"/>
      <c r="AD2212" s="108"/>
      <c r="AE2212" s="108"/>
      <c r="AF2212" s="108"/>
      <c r="AG2212" s="108"/>
      <c r="AH2212" s="108"/>
      <c r="AI2212" s="109"/>
      <c r="AJ2212" s="107">
        <v>1000</v>
      </c>
      <c r="AK2212" s="108"/>
      <c r="AL2212" s="108"/>
      <c r="AM2212" s="108"/>
      <c r="AN2212" s="108"/>
      <c r="AO2212" s="108"/>
      <c r="AP2212" s="108"/>
      <c r="AQ2212" s="108"/>
      <c r="AR2212" s="109"/>
      <c r="AS2212" s="110"/>
      <c r="AT2212" s="111"/>
      <c r="AU2212" s="111"/>
      <c r="AV2212" s="111"/>
      <c r="AW2212" s="111"/>
      <c r="AX2212" s="112"/>
      <c r="AY2212" s="37"/>
      <c r="AZ2212" s="37"/>
      <c r="BA2212" s="37"/>
      <c r="BB2212" s="37"/>
      <c r="BC2212" s="37"/>
      <c r="BD2212" s="37"/>
      <c r="BE2212" s="37"/>
      <c r="BF2212" s="37"/>
      <c r="BG2212" s="37"/>
      <c r="BH2212" s="37"/>
      <c r="BI2212" s="37"/>
      <c r="BJ2212" s="37"/>
      <c r="BK2212" s="37"/>
      <c r="BL2212" s="37"/>
      <c r="BM2212" s="37"/>
      <c r="BN2212" s="37"/>
      <c r="BO2212" s="37"/>
      <c r="BP2212" s="37"/>
      <c r="BQ2212" s="37"/>
      <c r="BR2212" s="37"/>
      <c r="BS2212" s="37"/>
      <c r="BT2212" s="37"/>
      <c r="BU2212" s="37"/>
      <c r="BV2212" s="37"/>
      <c r="BW2212" s="37"/>
      <c r="BX2212" s="37"/>
      <c r="BY2212" s="37"/>
      <c r="BZ2212" s="37"/>
      <c r="CA2212" s="37"/>
      <c r="CB2212" s="37"/>
      <c r="CC2212" s="37"/>
      <c r="CD2212" s="37"/>
      <c r="CE2212" s="37"/>
      <c r="CF2212" s="37"/>
      <c r="CG2212" s="37"/>
      <c r="CH2212" s="37"/>
      <c r="CI2212" s="37"/>
      <c r="CJ2212" s="37"/>
      <c r="CK2212" s="37"/>
      <c r="CL2212" s="37"/>
      <c r="CM2212" s="37"/>
      <c r="CN2212" s="37"/>
      <c r="CO2212" s="37"/>
      <c r="CP2212" s="37"/>
      <c r="CQ2212" s="37"/>
      <c r="CR2212" s="37"/>
      <c r="CS2212" s="37"/>
      <c r="CT2212" s="37"/>
      <c r="CU2212" s="37"/>
      <c r="CV2212" s="37"/>
      <c r="CW2212" s="37"/>
      <c r="CX2212" s="37"/>
      <c r="CY2212" s="37"/>
      <c r="CZ2212" s="37"/>
      <c r="DA2212" s="37"/>
      <c r="DB2212" s="37"/>
      <c r="DC2212" s="37"/>
      <c r="DD2212" s="37"/>
      <c r="DE2212" s="37"/>
      <c r="DF2212" s="37"/>
      <c r="DG2212" s="37"/>
      <c r="DH2212" s="37"/>
      <c r="DI2212" s="37"/>
      <c r="DJ2212" s="37"/>
      <c r="DK2212" s="37"/>
      <c r="DL2212" s="37"/>
      <c r="DM2212" s="37"/>
      <c r="DN2212" s="37"/>
      <c r="DO2212" s="37"/>
      <c r="DP2212" s="37"/>
      <c r="DQ2212" s="37"/>
      <c r="DR2212" s="37"/>
      <c r="DS2212" s="37"/>
      <c r="DT2212" s="37"/>
      <c r="DU2212" s="37"/>
      <c r="DV2212" s="37"/>
      <c r="DW2212" s="37"/>
      <c r="DX2212" s="37"/>
      <c r="DY2212" s="37"/>
      <c r="DZ2212" s="37"/>
      <c r="EA2212" s="37"/>
      <c r="EB2212" s="37"/>
      <c r="EC2212" s="37"/>
      <c r="ED2212" s="37"/>
      <c r="EE2212" s="37"/>
      <c r="EF2212" s="37"/>
      <c r="EG2212" s="37"/>
      <c r="EH2212" s="37"/>
      <c r="EI2212" s="37"/>
      <c r="EJ2212" s="37"/>
      <c r="EK2212" s="37"/>
      <c r="EL2212" s="37"/>
      <c r="EM2212" s="37"/>
      <c r="EN2212" s="37"/>
      <c r="EO2212" s="37"/>
      <c r="EP2212" s="37"/>
      <c r="EQ2212" s="37"/>
      <c r="ER2212" s="37"/>
      <c r="ES2212" s="37"/>
      <c r="ET2212" s="37"/>
      <c r="EU2212" s="37"/>
      <c r="EV2212" s="37"/>
      <c r="EW2212" s="37"/>
      <c r="EX2212" s="37"/>
      <c r="EY2212" s="37"/>
      <c r="EZ2212" s="37"/>
      <c r="FA2212" s="37"/>
      <c r="FB2212" s="37"/>
      <c r="FC2212" s="37"/>
      <c r="FD2212" s="37"/>
      <c r="FE2212" s="37"/>
      <c r="FF2212" s="37"/>
      <c r="FG2212" s="37"/>
      <c r="FH2212" s="37"/>
      <c r="FI2212" s="37"/>
      <c r="FJ2212" s="37"/>
      <c r="FK2212" s="37"/>
      <c r="FL2212" s="37"/>
      <c r="FM2212" s="37"/>
      <c r="FN2212" s="37"/>
      <c r="FO2212" s="37"/>
      <c r="FP2212" s="37"/>
      <c r="FQ2212" s="37"/>
      <c r="FR2212" s="37"/>
      <c r="FS2212" s="37"/>
      <c r="FT2212" s="37"/>
      <c r="FU2212" s="37"/>
      <c r="FV2212" s="37"/>
      <c r="FW2212" s="37"/>
      <c r="FX2212" s="37"/>
      <c r="FY2212" s="37"/>
      <c r="FZ2212" s="37"/>
      <c r="GA2212" s="37"/>
      <c r="GB2212" s="37"/>
      <c r="GC2212" s="37"/>
      <c r="GD2212" s="37"/>
      <c r="GE2212" s="37"/>
      <c r="GF2212" s="37"/>
      <c r="GG2212" s="37"/>
      <c r="GH2212" s="37"/>
      <c r="GI2212" s="37"/>
      <c r="GJ2212" s="37"/>
      <c r="GK2212" s="37"/>
      <c r="GL2212" s="37"/>
      <c r="GM2212" s="37"/>
      <c r="GN2212" s="37"/>
      <c r="GO2212" s="37"/>
      <c r="GP2212" s="37"/>
      <c r="GQ2212" s="37"/>
      <c r="GR2212" s="37"/>
      <c r="GS2212" s="37"/>
      <c r="GT2212" s="37"/>
      <c r="GU2212" s="37"/>
      <c r="GV2212" s="37"/>
      <c r="GW2212" s="37"/>
      <c r="GX2212" s="37"/>
      <c r="GY2212" s="37"/>
      <c r="GZ2212" s="37"/>
      <c r="HA2212" s="37"/>
      <c r="HB2212" s="37"/>
      <c r="HC2212" s="37"/>
      <c r="HD2212" s="37"/>
      <c r="HE2212" s="37"/>
      <c r="HF2212" s="37"/>
      <c r="HG2212" s="37"/>
      <c r="HH2212" s="37"/>
      <c r="HI2212" s="37"/>
      <c r="HJ2212" s="37"/>
      <c r="HK2212" s="37"/>
      <c r="HL2212" s="37"/>
      <c r="HM2212" s="37"/>
      <c r="HN2212" s="37"/>
      <c r="HO2212" s="37"/>
      <c r="HP2212" s="37"/>
      <c r="HQ2212" s="37"/>
      <c r="HR2212" s="37"/>
      <c r="HS2212" s="37"/>
      <c r="HT2212" s="37"/>
      <c r="HU2212" s="37"/>
      <c r="HV2212" s="37"/>
      <c r="HW2212" s="37"/>
      <c r="HX2212" s="37"/>
      <c r="HY2212" s="37"/>
      <c r="HZ2212" s="37"/>
      <c r="IA2212" s="37"/>
      <c r="IB2212" s="37"/>
      <c r="IC2212" s="37"/>
      <c r="ID2212" s="37"/>
      <c r="IE2212" s="37"/>
      <c r="IF2212" s="37"/>
      <c r="IG2212" s="37"/>
      <c r="IH2212" s="37"/>
      <c r="II2212" s="37"/>
      <c r="IJ2212" s="37"/>
      <c r="IK2212" s="37"/>
      <c r="IL2212" s="37"/>
      <c r="IM2212" s="37"/>
      <c r="IN2212" s="37"/>
      <c r="IO2212" s="37"/>
      <c r="IP2212" s="37"/>
      <c r="IQ2212" s="37"/>
    </row>
    <row r="2213" spans="1:251" s="51" customFormat="1" ht="18.75" customHeight="1" thickBot="1">
      <c r="A2213" s="52"/>
      <c r="B2213" s="113" t="s">
        <v>253</v>
      </c>
      <c r="C2213" s="114"/>
      <c r="D2213" s="114"/>
      <c r="E2213" s="114"/>
      <c r="F2213" s="114"/>
      <c r="G2213" s="114"/>
      <c r="H2213" s="114"/>
      <c r="I2213" s="114"/>
      <c r="J2213" s="114"/>
      <c r="K2213" s="114"/>
      <c r="L2213" s="114"/>
      <c r="M2213" s="114"/>
      <c r="N2213" s="114"/>
      <c r="O2213" s="114"/>
      <c r="P2213" s="114"/>
      <c r="Q2213" s="114"/>
      <c r="R2213" s="114"/>
      <c r="S2213" s="114"/>
      <c r="T2213" s="114"/>
      <c r="U2213" s="114"/>
      <c r="V2213" s="114"/>
      <c r="W2213" s="114"/>
      <c r="X2213" s="114"/>
      <c r="Y2213" s="114"/>
      <c r="Z2213" s="115"/>
      <c r="AA2213" s="116">
        <f>SUM($AA$2211:$AA$2212)</f>
        <v>52092</v>
      </c>
      <c r="AB2213" s="117"/>
      <c r="AC2213" s="117"/>
      <c r="AD2213" s="117"/>
      <c r="AE2213" s="117"/>
      <c r="AF2213" s="117"/>
      <c r="AG2213" s="117"/>
      <c r="AH2213" s="117"/>
      <c r="AI2213" s="118"/>
      <c r="AJ2213" s="116">
        <f>SUM($AJ$2211:$AJ$2212)</f>
        <v>67466</v>
      </c>
      <c r="AK2213" s="117"/>
      <c r="AL2213" s="117"/>
      <c r="AM2213" s="117"/>
      <c r="AN2213" s="117"/>
      <c r="AO2213" s="117"/>
      <c r="AP2213" s="117"/>
      <c r="AQ2213" s="117"/>
      <c r="AR2213" s="118"/>
      <c r="AS2213" s="119"/>
      <c r="AT2213" s="120"/>
      <c r="AU2213" s="120"/>
      <c r="AV2213" s="120"/>
      <c r="AW2213" s="120"/>
      <c r="AX2213" s="121"/>
      <c r="AY2213" s="37"/>
      <c r="AZ2213" s="37"/>
      <c r="BA2213" s="37"/>
      <c r="BB2213" s="37"/>
      <c r="BC2213" s="37"/>
      <c r="BD2213" s="37"/>
      <c r="BE2213" s="37"/>
      <c r="BF2213" s="37"/>
      <c r="BG2213" s="37"/>
      <c r="BH2213" s="37"/>
      <c r="BI2213" s="37"/>
      <c r="BJ2213" s="37"/>
      <c r="BK2213" s="37"/>
      <c r="BL2213" s="37"/>
      <c r="BM2213" s="37"/>
      <c r="BN2213" s="37"/>
      <c r="BO2213" s="37"/>
      <c r="BP2213" s="37"/>
      <c r="BQ2213" s="37"/>
      <c r="BR2213" s="37"/>
      <c r="BS2213" s="37"/>
      <c r="BT2213" s="37"/>
      <c r="BU2213" s="37"/>
      <c r="BV2213" s="37"/>
      <c r="BW2213" s="37"/>
      <c r="BX2213" s="37"/>
      <c r="BY2213" s="37"/>
      <c r="BZ2213" s="37"/>
      <c r="CA2213" s="37"/>
      <c r="CB2213" s="37"/>
      <c r="CC2213" s="37"/>
      <c r="CD2213" s="37"/>
      <c r="CE2213" s="37"/>
      <c r="CF2213" s="37"/>
      <c r="CG2213" s="37"/>
      <c r="CH2213" s="37"/>
      <c r="CI2213" s="37"/>
      <c r="CJ2213" s="37"/>
      <c r="CK2213" s="37"/>
      <c r="CL2213" s="37"/>
      <c r="CM2213" s="37"/>
      <c r="CN2213" s="37"/>
      <c r="CO2213" s="37"/>
      <c r="CP2213" s="37"/>
      <c r="CQ2213" s="37"/>
      <c r="CR2213" s="37"/>
      <c r="CS2213" s="37"/>
      <c r="CT2213" s="37"/>
      <c r="CU2213" s="37"/>
      <c r="CV2213" s="37"/>
      <c r="CW2213" s="37"/>
      <c r="CX2213" s="37"/>
      <c r="CY2213" s="37"/>
      <c r="CZ2213" s="37"/>
      <c r="DA2213" s="37"/>
      <c r="DB2213" s="37"/>
      <c r="DC2213" s="37"/>
      <c r="DD2213" s="37"/>
      <c r="DE2213" s="37"/>
      <c r="DF2213" s="37"/>
      <c r="DG2213" s="37"/>
      <c r="DH2213" s="37"/>
      <c r="DI2213" s="37"/>
      <c r="DJ2213" s="37"/>
      <c r="DK2213" s="37"/>
      <c r="DL2213" s="37"/>
      <c r="DM2213" s="37"/>
      <c r="DN2213" s="37"/>
      <c r="DO2213" s="37"/>
      <c r="DP2213" s="37"/>
      <c r="DQ2213" s="37"/>
      <c r="DR2213" s="37"/>
      <c r="DS2213" s="37"/>
      <c r="DT2213" s="37"/>
      <c r="DU2213" s="37"/>
      <c r="DV2213" s="37"/>
      <c r="DW2213" s="37"/>
      <c r="DX2213" s="37"/>
      <c r="DY2213" s="37"/>
      <c r="DZ2213" s="37"/>
      <c r="EA2213" s="37"/>
      <c r="EB2213" s="37"/>
      <c r="EC2213" s="37"/>
      <c r="ED2213" s="37"/>
      <c r="EE2213" s="37"/>
      <c r="EF2213" s="37"/>
      <c r="EG2213" s="37"/>
      <c r="EH2213" s="37"/>
      <c r="EI2213" s="37"/>
      <c r="EJ2213" s="37"/>
      <c r="EK2213" s="37"/>
      <c r="EL2213" s="37"/>
      <c r="EM2213" s="37"/>
      <c r="EN2213" s="37"/>
      <c r="EO2213" s="37"/>
      <c r="EP2213" s="37"/>
      <c r="EQ2213" s="37"/>
      <c r="ER2213" s="37"/>
      <c r="ES2213" s="37"/>
      <c r="ET2213" s="37"/>
      <c r="EU2213" s="37"/>
      <c r="EV2213" s="37"/>
      <c r="EW2213" s="37"/>
      <c r="EX2213" s="37"/>
      <c r="EY2213" s="37"/>
      <c r="EZ2213" s="37"/>
      <c r="FA2213" s="37"/>
      <c r="FB2213" s="37"/>
      <c r="FC2213" s="37"/>
      <c r="FD2213" s="37"/>
      <c r="FE2213" s="37"/>
      <c r="FF2213" s="37"/>
      <c r="FG2213" s="37"/>
      <c r="FH2213" s="37"/>
      <c r="FI2213" s="37"/>
      <c r="FJ2213" s="37"/>
      <c r="FK2213" s="37"/>
      <c r="FL2213" s="37"/>
      <c r="FM2213" s="37"/>
      <c r="FN2213" s="37"/>
      <c r="FO2213" s="37"/>
      <c r="FP2213" s="37"/>
      <c r="FQ2213" s="37"/>
      <c r="FR2213" s="37"/>
      <c r="FS2213" s="37"/>
      <c r="FT2213" s="37"/>
      <c r="FU2213" s="37"/>
      <c r="FV2213" s="37"/>
      <c r="FW2213" s="37"/>
      <c r="FX2213" s="37"/>
      <c r="FY2213" s="37"/>
      <c r="FZ2213" s="37"/>
      <c r="GA2213" s="37"/>
      <c r="GB2213" s="37"/>
      <c r="GC2213" s="37"/>
      <c r="GD2213" s="37"/>
      <c r="GE2213" s="37"/>
      <c r="GF2213" s="37"/>
      <c r="GG2213" s="37"/>
      <c r="GH2213" s="37"/>
      <c r="GI2213" s="37"/>
      <c r="GJ2213" s="37"/>
      <c r="GK2213" s="37"/>
      <c r="GL2213" s="37"/>
      <c r="GM2213" s="37"/>
      <c r="GN2213" s="37"/>
      <c r="GO2213" s="37"/>
      <c r="GP2213" s="37"/>
      <c r="GQ2213" s="37"/>
      <c r="GR2213" s="37"/>
      <c r="GS2213" s="37"/>
      <c r="GT2213" s="37"/>
      <c r="GU2213" s="37"/>
      <c r="GV2213" s="37"/>
      <c r="GW2213" s="37"/>
      <c r="GX2213" s="37"/>
      <c r="GY2213" s="37"/>
      <c r="GZ2213" s="37"/>
      <c r="HA2213" s="37"/>
      <c r="HB2213" s="37"/>
      <c r="HC2213" s="37"/>
      <c r="HD2213" s="37"/>
      <c r="HE2213" s="37"/>
      <c r="HF2213" s="37"/>
      <c r="HG2213" s="37"/>
      <c r="HH2213" s="37"/>
      <c r="HI2213" s="37"/>
      <c r="HJ2213" s="37"/>
      <c r="HK2213" s="37"/>
      <c r="HL2213" s="37"/>
      <c r="HM2213" s="37"/>
      <c r="HN2213" s="37"/>
      <c r="HO2213" s="37"/>
      <c r="HP2213" s="37"/>
      <c r="HQ2213" s="37"/>
      <c r="HR2213" s="37"/>
      <c r="HS2213" s="37"/>
      <c r="HT2213" s="37"/>
      <c r="HU2213" s="37"/>
      <c r="HV2213" s="37"/>
      <c r="HW2213" s="37"/>
      <c r="HX2213" s="37"/>
      <c r="HY2213" s="37"/>
      <c r="HZ2213" s="37"/>
      <c r="IA2213" s="37"/>
      <c r="IB2213" s="37"/>
      <c r="IC2213" s="37"/>
      <c r="ID2213" s="37"/>
      <c r="IE2213" s="37"/>
      <c r="IF2213" s="37"/>
      <c r="IG2213" s="37"/>
      <c r="IH2213" s="37"/>
      <c r="II2213" s="37"/>
      <c r="IJ2213" s="37"/>
      <c r="IK2213" s="37"/>
      <c r="IL2213" s="37"/>
      <c r="IM2213" s="37"/>
      <c r="IN2213" s="37"/>
      <c r="IO2213" s="37"/>
      <c r="IP2213" s="37"/>
      <c r="IQ2213" s="37"/>
    </row>
    <row r="2215" spans="1:251" ht="18.75">
      <c r="A2215" s="36" t="s">
        <v>241</v>
      </c>
      <c r="AW2215" s="38"/>
      <c r="AX2215" s="39"/>
      <c r="AY2215" s="38"/>
    </row>
    <row r="2217" spans="1:251" ht="18.75">
      <c r="B2217" s="122" t="s">
        <v>0</v>
      </c>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row>
    <row r="2218" spans="1:251">
      <c r="Z2218" s="40"/>
      <c r="AD2218" s="40"/>
      <c r="AE2218" s="40"/>
      <c r="AF2218" s="40"/>
      <c r="AG2218" s="40"/>
      <c r="AH2218" s="40"/>
      <c r="AI2218" s="40"/>
      <c r="AO2218" s="40"/>
    </row>
    <row r="2219" spans="1:251" ht="13.5" thickBot="1">
      <c r="Z2219" s="40"/>
      <c r="AD2219" s="40"/>
      <c r="AE2219" s="40"/>
      <c r="AF2219" s="40"/>
      <c r="AG2219" s="40"/>
      <c r="AH2219" s="40"/>
      <c r="AI2219" s="40"/>
      <c r="AO2219" s="40"/>
      <c r="DI2219" s="41"/>
    </row>
    <row r="2220" spans="1:251" ht="24.75" customHeight="1" thickBot="1">
      <c r="B2220" s="124" t="s">
        <v>242</v>
      </c>
      <c r="C2220" s="125"/>
      <c r="D2220" s="125"/>
      <c r="E2220" s="125"/>
      <c r="F2220" s="125"/>
      <c r="G2220" s="125"/>
      <c r="H2220" s="126" t="s">
        <v>348</v>
      </c>
      <c r="I2220" s="127"/>
      <c r="J2220" s="127"/>
      <c r="K2220" s="127"/>
      <c r="L2220" s="127"/>
      <c r="M2220" s="127"/>
      <c r="N2220" s="127"/>
      <c r="O2220" s="127"/>
      <c r="P2220" s="127"/>
      <c r="Q2220" s="127"/>
      <c r="R2220" s="127"/>
      <c r="S2220" s="127"/>
      <c r="T2220" s="127"/>
      <c r="U2220" s="127"/>
      <c r="V2220" s="127"/>
      <c r="W2220" s="127"/>
      <c r="X2220" s="127"/>
      <c r="Y2220" s="127"/>
      <c r="Z2220" s="127"/>
      <c r="AA2220" s="127"/>
      <c r="AB2220" s="127"/>
      <c r="AC2220" s="127"/>
      <c r="AD2220" s="127"/>
      <c r="AE2220" s="127"/>
      <c r="AF2220" s="127"/>
      <c r="AG2220" s="127"/>
      <c r="AH2220" s="127"/>
      <c r="AI2220" s="127"/>
      <c r="AJ2220" s="127"/>
      <c r="AK2220" s="127"/>
      <c r="AL2220" s="127"/>
      <c r="AM2220" s="127"/>
      <c r="AN2220" s="127"/>
      <c r="AO2220" s="127"/>
      <c r="AP2220" s="127"/>
      <c r="AQ2220" s="127"/>
      <c r="AR2220" s="127"/>
      <c r="AS2220" s="127"/>
      <c r="AT2220" s="127"/>
      <c r="AU2220" s="127"/>
      <c r="AV2220" s="127"/>
      <c r="AW2220" s="127"/>
      <c r="AX2220" s="128"/>
      <c r="DI2220" s="41"/>
    </row>
    <row r="2221" spans="1:251" ht="14.25">
      <c r="B2221" s="42"/>
      <c r="C2221" s="42"/>
      <c r="D2221" s="42"/>
      <c r="E2221" s="42"/>
      <c r="F2221" s="42"/>
      <c r="G2221" s="42"/>
      <c r="H2221" s="43"/>
      <c r="I2221" s="43"/>
      <c r="J2221" s="43"/>
      <c r="K2221" s="43"/>
      <c r="L2221" s="44"/>
      <c r="M2221" s="44"/>
      <c r="N2221" s="44"/>
      <c r="O2221" s="44"/>
      <c r="P2221" s="43"/>
      <c r="Q2221" s="43"/>
      <c r="R2221" s="43"/>
      <c r="S2221" s="43"/>
      <c r="T2221" s="43"/>
      <c r="U2221" s="43"/>
      <c r="V2221" s="45"/>
      <c r="W2221" s="45"/>
      <c r="X2221" s="45"/>
      <c r="Y2221" s="45"/>
      <c r="Z2221" s="45"/>
      <c r="AA2221" s="45"/>
      <c r="AB2221" s="45"/>
      <c r="AC2221" s="45"/>
      <c r="AD2221" s="45"/>
      <c r="AE2221" s="45"/>
      <c r="AF2221" s="45"/>
      <c r="AG2221" s="45"/>
      <c r="AH2221" s="45"/>
      <c r="AI2221" s="45"/>
      <c r="AJ2221" s="45"/>
      <c r="AK2221" s="45"/>
      <c r="AL2221" s="45"/>
      <c r="AM2221" s="45"/>
      <c r="AN2221" s="45"/>
      <c r="AO2221" s="45"/>
      <c r="AP2221" s="45"/>
      <c r="AQ2221" s="45"/>
      <c r="AR2221" s="45"/>
      <c r="AS2221" s="45"/>
      <c r="AT2221" s="45"/>
      <c r="AU2221" s="45"/>
      <c r="AV2221" s="45"/>
      <c r="AW2221" s="45"/>
      <c r="AX2221" s="45"/>
      <c r="DI2221" s="41"/>
    </row>
    <row r="2222" spans="1:251" ht="15" thickBot="1">
      <c r="A2222" s="46"/>
      <c r="B2222" s="45" t="s">
        <v>244</v>
      </c>
      <c r="C2222" s="43"/>
      <c r="D2222" s="43"/>
      <c r="E2222" s="43"/>
      <c r="F2222" s="43"/>
      <c r="G2222" s="43"/>
      <c r="H2222" s="43"/>
      <c r="I2222" s="43"/>
      <c r="J2222" s="43"/>
      <c r="K2222" s="43"/>
      <c r="L2222" s="44"/>
      <c r="M2222" s="44"/>
      <c r="N2222" s="44"/>
      <c r="O2222" s="44"/>
      <c r="P2222" s="43"/>
      <c r="Q2222" s="43"/>
      <c r="R2222" s="43"/>
      <c r="S2222" s="43"/>
      <c r="T2222" s="43"/>
      <c r="U2222" s="43"/>
      <c r="V2222" s="45"/>
      <c r="W2222" s="45"/>
      <c r="X2222" s="45"/>
      <c r="Y2222" s="45"/>
      <c r="Z2222" s="45"/>
      <c r="AA2222" s="45"/>
      <c r="AB2222" s="45"/>
      <c r="AC2222" s="45"/>
      <c r="AD2222" s="45"/>
      <c r="AE2222" s="45"/>
      <c r="AF2222" s="45"/>
      <c r="AG2222" s="45"/>
      <c r="AH2222" s="45"/>
      <c r="AI2222" s="45"/>
      <c r="AJ2222" s="45"/>
      <c r="AK2222" s="45"/>
      <c r="AL2222" s="45"/>
      <c r="AM2222" s="45"/>
      <c r="AN2222" s="45"/>
      <c r="AO2222" s="45"/>
      <c r="AP2222" s="45"/>
      <c r="AQ2222" s="45"/>
      <c r="AR2222" s="45"/>
      <c r="AS2222" s="45"/>
      <c r="AT2222" s="45"/>
      <c r="AU2222" s="45"/>
      <c r="AV2222" s="45"/>
      <c r="AW2222" s="45"/>
      <c r="AX2222" s="45"/>
      <c r="DI2222" s="41"/>
    </row>
    <row r="2223" spans="1:251" ht="14.25">
      <c r="A2223" s="43"/>
      <c r="B2223" s="47"/>
      <c r="C2223" s="42"/>
      <c r="D2223" s="42"/>
      <c r="E2223" s="42"/>
      <c r="F2223" s="42"/>
      <c r="G2223" s="42"/>
      <c r="H2223" s="42"/>
      <c r="I2223" s="42"/>
      <c r="J2223" s="42"/>
      <c r="K2223" s="42"/>
      <c r="L2223" s="48"/>
      <c r="M2223" s="48"/>
      <c r="N2223" s="48"/>
      <c r="O2223" s="48"/>
      <c r="P2223" s="42"/>
      <c r="Q2223" s="42"/>
      <c r="R2223" s="42"/>
      <c r="S2223" s="42"/>
      <c r="T2223" s="42"/>
      <c r="U2223" s="42"/>
      <c r="V2223" s="49"/>
      <c r="W2223" s="49"/>
      <c r="X2223" s="49"/>
      <c r="Y2223" s="49"/>
      <c r="Z2223" s="49"/>
      <c r="AA2223" s="49"/>
      <c r="AB2223" s="49"/>
      <c r="AC2223" s="49"/>
      <c r="AD2223" s="49"/>
      <c r="AE2223" s="49"/>
      <c r="AF2223" s="49"/>
      <c r="AG2223" s="49"/>
      <c r="AH2223" s="49"/>
      <c r="AI2223" s="49"/>
      <c r="AJ2223" s="49"/>
      <c r="AK2223" s="49"/>
      <c r="AL2223" s="49"/>
      <c r="AM2223" s="49"/>
      <c r="AN2223" s="49"/>
      <c r="AO2223" s="49"/>
      <c r="AP2223" s="49"/>
      <c r="AQ2223" s="49"/>
      <c r="AR2223" s="49"/>
      <c r="AS2223" s="49"/>
      <c r="AT2223" s="49"/>
      <c r="AU2223" s="49"/>
      <c r="AV2223" s="49"/>
      <c r="AW2223" s="49"/>
      <c r="AX2223" s="50"/>
    </row>
    <row r="2224" spans="1:251" ht="12" customHeight="1">
      <c r="A2224" s="43"/>
      <c r="B2224" s="129" t="s">
        <v>349</v>
      </c>
      <c r="C2224" s="130"/>
      <c r="D2224" s="130"/>
      <c r="E2224" s="130"/>
      <c r="F2224" s="130"/>
      <c r="G2224" s="130"/>
      <c r="H2224" s="130"/>
      <c r="I2224" s="130"/>
      <c r="J2224" s="130"/>
      <c r="K2224" s="130"/>
      <c r="L2224" s="130"/>
      <c r="M2224" s="130"/>
      <c r="N2224" s="130"/>
      <c r="O2224" s="130"/>
      <c r="P2224" s="130"/>
      <c r="Q2224" s="130"/>
      <c r="R2224" s="130"/>
      <c r="S2224" s="130"/>
      <c r="T2224" s="130"/>
      <c r="U2224" s="130"/>
      <c r="V2224" s="130"/>
      <c r="W2224" s="130"/>
      <c r="X2224" s="130"/>
      <c r="Y2224" s="130"/>
      <c r="Z2224" s="130"/>
      <c r="AA2224" s="130"/>
      <c r="AB2224" s="130"/>
      <c r="AC2224" s="130"/>
      <c r="AD2224" s="130"/>
      <c r="AE2224" s="130"/>
      <c r="AF2224" s="130"/>
      <c r="AG2224" s="130"/>
      <c r="AH2224" s="130"/>
      <c r="AI2224" s="130"/>
      <c r="AJ2224" s="130"/>
      <c r="AK2224" s="130"/>
      <c r="AL2224" s="130"/>
      <c r="AM2224" s="130"/>
      <c r="AN2224" s="130"/>
      <c r="AO2224" s="130"/>
      <c r="AP2224" s="130"/>
      <c r="AQ2224" s="130"/>
      <c r="AR2224" s="130"/>
      <c r="AS2224" s="130"/>
      <c r="AT2224" s="130"/>
      <c r="AU2224" s="130"/>
      <c r="AV2224" s="130"/>
      <c r="AW2224" s="130"/>
      <c r="AX2224" s="131"/>
    </row>
    <row r="2225" spans="1:113" ht="12" customHeight="1">
      <c r="A2225" s="43"/>
      <c r="B2225" s="129"/>
      <c r="C2225" s="130"/>
      <c r="D2225" s="130"/>
      <c r="E2225" s="130"/>
      <c r="F2225" s="130"/>
      <c r="G2225" s="130"/>
      <c r="H2225" s="130"/>
      <c r="I2225" s="130"/>
      <c r="J2225" s="130"/>
      <c r="K2225" s="130"/>
      <c r="L2225" s="130"/>
      <c r="M2225" s="130"/>
      <c r="N2225" s="130"/>
      <c r="O2225" s="130"/>
      <c r="P2225" s="130"/>
      <c r="Q2225" s="130"/>
      <c r="R2225" s="130"/>
      <c r="S2225" s="130"/>
      <c r="T2225" s="130"/>
      <c r="U2225" s="130"/>
      <c r="V2225" s="130"/>
      <c r="W2225" s="130"/>
      <c r="X2225" s="130"/>
      <c r="Y2225" s="130"/>
      <c r="Z2225" s="130"/>
      <c r="AA2225" s="130"/>
      <c r="AB2225" s="130"/>
      <c r="AC2225" s="130"/>
      <c r="AD2225" s="130"/>
      <c r="AE2225" s="130"/>
      <c r="AF2225" s="130"/>
      <c r="AG2225" s="130"/>
      <c r="AH2225" s="130"/>
      <c r="AI2225" s="130"/>
      <c r="AJ2225" s="130"/>
      <c r="AK2225" s="130"/>
      <c r="AL2225" s="130"/>
      <c r="AM2225" s="130"/>
      <c r="AN2225" s="130"/>
      <c r="AO2225" s="130"/>
      <c r="AP2225" s="130"/>
      <c r="AQ2225" s="130"/>
      <c r="AR2225" s="130"/>
      <c r="AS2225" s="130"/>
      <c r="AT2225" s="130"/>
      <c r="AU2225" s="130"/>
      <c r="AV2225" s="130"/>
      <c r="AW2225" s="130"/>
      <c r="AX2225" s="131"/>
    </row>
    <row r="2226" spans="1:113" ht="12" customHeight="1">
      <c r="A2226" s="43"/>
      <c r="B2226" s="129"/>
      <c r="C2226" s="130"/>
      <c r="D2226" s="130"/>
      <c r="E2226" s="130"/>
      <c r="F2226" s="130"/>
      <c r="G2226" s="130"/>
      <c r="H2226" s="130"/>
      <c r="I2226" s="130"/>
      <c r="J2226" s="130"/>
      <c r="K2226" s="130"/>
      <c r="L2226" s="130"/>
      <c r="M2226" s="130"/>
      <c r="N2226" s="130"/>
      <c r="O2226" s="130"/>
      <c r="P2226" s="130"/>
      <c r="Q2226" s="130"/>
      <c r="R2226" s="130"/>
      <c r="S2226" s="130"/>
      <c r="T2226" s="130"/>
      <c r="U2226" s="130"/>
      <c r="V2226" s="130"/>
      <c r="W2226" s="130"/>
      <c r="X2226" s="130"/>
      <c r="Y2226" s="130"/>
      <c r="Z2226" s="130"/>
      <c r="AA2226" s="130"/>
      <c r="AB2226" s="130"/>
      <c r="AC2226" s="130"/>
      <c r="AD2226" s="130"/>
      <c r="AE2226" s="130"/>
      <c r="AF2226" s="130"/>
      <c r="AG2226" s="130"/>
      <c r="AH2226" s="130"/>
      <c r="AI2226" s="130"/>
      <c r="AJ2226" s="130"/>
      <c r="AK2226" s="130"/>
      <c r="AL2226" s="130"/>
      <c r="AM2226" s="130"/>
      <c r="AN2226" s="130"/>
      <c r="AO2226" s="130"/>
      <c r="AP2226" s="130"/>
      <c r="AQ2226" s="130"/>
      <c r="AR2226" s="130"/>
      <c r="AS2226" s="130"/>
      <c r="AT2226" s="130"/>
      <c r="AU2226" s="130"/>
      <c r="AV2226" s="130"/>
      <c r="AW2226" s="130"/>
      <c r="AX2226" s="131"/>
      <c r="BC2226" s="51"/>
    </row>
    <row r="2227" spans="1:113" ht="12" customHeight="1">
      <c r="A2227" s="43"/>
      <c r="B2227" s="129"/>
      <c r="C2227" s="130"/>
      <c r="D2227" s="130"/>
      <c r="E2227" s="130"/>
      <c r="F2227" s="130"/>
      <c r="G2227" s="130"/>
      <c r="H2227" s="130"/>
      <c r="I2227" s="130"/>
      <c r="J2227" s="130"/>
      <c r="K2227" s="130"/>
      <c r="L2227" s="130"/>
      <c r="M2227" s="130"/>
      <c r="N2227" s="130"/>
      <c r="O2227" s="130"/>
      <c r="P2227" s="130"/>
      <c r="Q2227" s="130"/>
      <c r="R2227" s="130"/>
      <c r="S2227" s="130"/>
      <c r="T2227" s="130"/>
      <c r="U2227" s="130"/>
      <c r="V2227" s="130"/>
      <c r="W2227" s="130"/>
      <c r="X2227" s="130"/>
      <c r="Y2227" s="130"/>
      <c r="Z2227" s="130"/>
      <c r="AA2227" s="130"/>
      <c r="AB2227" s="130"/>
      <c r="AC2227" s="130"/>
      <c r="AD2227" s="130"/>
      <c r="AE2227" s="130"/>
      <c r="AF2227" s="130"/>
      <c r="AG2227" s="130"/>
      <c r="AH2227" s="130"/>
      <c r="AI2227" s="130"/>
      <c r="AJ2227" s="130"/>
      <c r="AK2227" s="130"/>
      <c r="AL2227" s="130"/>
      <c r="AM2227" s="130"/>
      <c r="AN2227" s="130"/>
      <c r="AO2227" s="130"/>
      <c r="AP2227" s="130"/>
      <c r="AQ2227" s="130"/>
      <c r="AR2227" s="130"/>
      <c r="AS2227" s="130"/>
      <c r="AT2227" s="130"/>
      <c r="AU2227" s="130"/>
      <c r="AV2227" s="130"/>
      <c r="AW2227" s="130"/>
      <c r="AX2227" s="131"/>
    </row>
    <row r="2228" spans="1:113" ht="12" customHeight="1">
      <c r="A2228" s="43"/>
      <c r="B2228" s="129"/>
      <c r="C2228" s="130"/>
      <c r="D2228" s="130"/>
      <c r="E2228" s="130"/>
      <c r="F2228" s="130"/>
      <c r="G2228" s="130"/>
      <c r="H2228" s="130"/>
      <c r="I2228" s="130"/>
      <c r="J2228" s="130"/>
      <c r="K2228" s="130"/>
      <c r="L2228" s="130"/>
      <c r="M2228" s="130"/>
      <c r="N2228" s="130"/>
      <c r="O2228" s="130"/>
      <c r="P2228" s="130"/>
      <c r="Q2228" s="130"/>
      <c r="R2228" s="130"/>
      <c r="S2228" s="130"/>
      <c r="T2228" s="130"/>
      <c r="U2228" s="130"/>
      <c r="V2228" s="130"/>
      <c r="W2228" s="130"/>
      <c r="X2228" s="130"/>
      <c r="Y2228" s="130"/>
      <c r="Z2228" s="130"/>
      <c r="AA2228" s="130"/>
      <c r="AB2228" s="130"/>
      <c r="AC2228" s="130"/>
      <c r="AD2228" s="130"/>
      <c r="AE2228" s="130"/>
      <c r="AF2228" s="130"/>
      <c r="AG2228" s="130"/>
      <c r="AH2228" s="130"/>
      <c r="AI2228" s="130"/>
      <c r="AJ2228" s="130"/>
      <c r="AK2228" s="130"/>
      <c r="AL2228" s="130"/>
      <c r="AM2228" s="130"/>
      <c r="AN2228" s="130"/>
      <c r="AO2228" s="130"/>
      <c r="AP2228" s="130"/>
      <c r="AQ2228" s="130"/>
      <c r="AR2228" s="130"/>
      <c r="AS2228" s="130"/>
      <c r="AT2228" s="130"/>
      <c r="AU2228" s="130"/>
      <c r="AV2228" s="130"/>
      <c r="AW2228" s="130"/>
      <c r="AX2228" s="131"/>
    </row>
    <row r="2229" spans="1:113" ht="15" thickBot="1">
      <c r="A2229" s="52"/>
      <c r="B2229" s="53"/>
      <c r="C2229" s="54"/>
      <c r="D2229" s="54"/>
      <c r="E2229" s="54"/>
      <c r="F2229" s="54"/>
      <c r="G2229" s="54"/>
      <c r="H2229" s="54"/>
      <c r="I2229" s="54"/>
      <c r="J2229" s="54"/>
      <c r="K2229" s="54"/>
      <c r="L2229" s="54"/>
      <c r="M2229" s="54"/>
      <c r="N2229" s="54"/>
      <c r="O2229" s="54"/>
      <c r="P2229" s="54"/>
      <c r="Q2229" s="54"/>
      <c r="R2229" s="54"/>
      <c r="S2229" s="54"/>
      <c r="T2229" s="54"/>
      <c r="U2229" s="54"/>
      <c r="V2229" s="54"/>
      <c r="W2229" s="54"/>
      <c r="X2229" s="54"/>
      <c r="Y2229" s="54"/>
      <c r="Z2229" s="54"/>
      <c r="AA2229" s="54"/>
      <c r="AB2229" s="54"/>
      <c r="AC2229" s="54"/>
      <c r="AD2229" s="54"/>
      <c r="AE2229" s="54"/>
      <c r="AF2229" s="54"/>
      <c r="AG2229" s="54"/>
      <c r="AH2229" s="54"/>
      <c r="AI2229" s="54"/>
      <c r="AJ2229" s="54"/>
      <c r="AK2229" s="54"/>
      <c r="AL2229" s="54"/>
      <c r="AM2229" s="54"/>
      <c r="AN2229" s="54"/>
      <c r="AO2229" s="54"/>
      <c r="AP2229" s="54"/>
      <c r="AQ2229" s="54"/>
      <c r="AR2229" s="54"/>
      <c r="AS2229" s="54"/>
      <c r="AT2229" s="54"/>
      <c r="AU2229" s="54"/>
      <c r="AV2229" s="54"/>
      <c r="AW2229" s="54"/>
      <c r="AX2229" s="55"/>
    </row>
    <row r="2230" spans="1:113">
      <c r="B2230" s="56"/>
    </row>
    <row r="2231" spans="1:113" ht="15" thickBot="1">
      <c r="A2231" s="46"/>
      <c r="B2231" s="45" t="s">
        <v>245</v>
      </c>
      <c r="C2231" s="43"/>
      <c r="D2231" s="43"/>
      <c r="E2231" s="43"/>
      <c r="F2231" s="43"/>
      <c r="G2231" s="43"/>
      <c r="H2231" s="43"/>
      <c r="I2231" s="43"/>
      <c r="J2231" s="43"/>
      <c r="K2231" s="43"/>
      <c r="L2231" s="44"/>
      <c r="M2231" s="44"/>
      <c r="N2231" s="44"/>
      <c r="O2231" s="44"/>
      <c r="P2231" s="43"/>
      <c r="Q2231" s="43"/>
      <c r="R2231" s="43"/>
      <c r="S2231" s="43"/>
      <c r="T2231" s="43"/>
      <c r="U2231" s="43"/>
      <c r="V2231" s="45"/>
      <c r="W2231" s="45"/>
      <c r="X2231" s="45"/>
      <c r="Y2231" s="45"/>
      <c r="Z2231" s="45"/>
      <c r="AA2231" s="45"/>
      <c r="AB2231" s="45"/>
      <c r="AC2231" s="45"/>
      <c r="AD2231" s="45"/>
      <c r="AE2231" s="45"/>
      <c r="AF2231" s="45"/>
      <c r="AG2231" s="45"/>
      <c r="AH2231" s="45"/>
      <c r="AI2231" s="45"/>
      <c r="AJ2231" s="45"/>
      <c r="AK2231" s="45"/>
      <c r="AL2231" s="45"/>
      <c r="AM2231" s="45"/>
      <c r="AN2231" s="45"/>
      <c r="AO2231" s="45"/>
      <c r="AP2231" s="45"/>
      <c r="AQ2231" s="45"/>
      <c r="AR2231" s="45"/>
      <c r="AS2231" s="45"/>
      <c r="AT2231" s="45"/>
      <c r="AU2231" s="45"/>
      <c r="AV2231" s="45"/>
      <c r="AW2231" s="45"/>
      <c r="AX2231" s="45"/>
      <c r="DI2231" s="41"/>
    </row>
    <row r="2232" spans="1:113" ht="14.25">
      <c r="A2232" s="43"/>
      <c r="B2232" s="47"/>
      <c r="C2232" s="42"/>
      <c r="D2232" s="42"/>
      <c r="E2232" s="42"/>
      <c r="F2232" s="42"/>
      <c r="G2232" s="42"/>
      <c r="H2232" s="42"/>
      <c r="I2232" s="42"/>
      <c r="J2232" s="42"/>
      <c r="K2232" s="42"/>
      <c r="L2232" s="48"/>
      <c r="M2232" s="48"/>
      <c r="N2232" s="48"/>
      <c r="O2232" s="48"/>
      <c r="P2232" s="42"/>
      <c r="Q2232" s="42"/>
      <c r="R2232" s="42"/>
      <c r="S2232" s="42"/>
      <c r="T2232" s="42"/>
      <c r="U2232" s="42"/>
      <c r="V2232" s="49"/>
      <c r="W2232" s="49"/>
      <c r="X2232" s="49"/>
      <c r="Y2232" s="49"/>
      <c r="Z2232" s="49"/>
      <c r="AA2232" s="49"/>
      <c r="AB2232" s="49"/>
      <c r="AC2232" s="49"/>
      <c r="AD2232" s="49"/>
      <c r="AE2232" s="49"/>
      <c r="AF2232" s="49"/>
      <c r="AG2232" s="49"/>
      <c r="AH2232" s="49"/>
      <c r="AI2232" s="49"/>
      <c r="AJ2232" s="49"/>
      <c r="AK2232" s="49"/>
      <c r="AL2232" s="49"/>
      <c r="AM2232" s="49"/>
      <c r="AN2232" s="49"/>
      <c r="AO2232" s="49"/>
      <c r="AP2232" s="49"/>
      <c r="AQ2232" s="49"/>
      <c r="AR2232" s="49"/>
      <c r="AS2232" s="49"/>
      <c r="AT2232" s="49"/>
      <c r="AU2232" s="49"/>
      <c r="AV2232" s="49"/>
      <c r="AW2232" s="49"/>
      <c r="AX2232" s="50"/>
    </row>
    <row r="2233" spans="1:113" ht="12" customHeight="1">
      <c r="A2233" s="43"/>
      <c r="B2233" s="129" t="s">
        <v>660</v>
      </c>
      <c r="C2233" s="130"/>
      <c r="D2233" s="130"/>
      <c r="E2233" s="130"/>
      <c r="F2233" s="130"/>
      <c r="G2233" s="130"/>
      <c r="H2233" s="130"/>
      <c r="I2233" s="130"/>
      <c r="J2233" s="130"/>
      <c r="K2233" s="130"/>
      <c r="L2233" s="130"/>
      <c r="M2233" s="130"/>
      <c r="N2233" s="130"/>
      <c r="O2233" s="130"/>
      <c r="P2233" s="130"/>
      <c r="Q2233" s="130"/>
      <c r="R2233" s="130"/>
      <c r="S2233" s="130"/>
      <c r="T2233" s="130"/>
      <c r="U2233" s="130"/>
      <c r="V2233" s="130"/>
      <c r="W2233" s="130"/>
      <c r="X2233" s="130"/>
      <c r="Y2233" s="130"/>
      <c r="Z2233" s="130"/>
      <c r="AA2233" s="130"/>
      <c r="AB2233" s="130"/>
      <c r="AC2233" s="130"/>
      <c r="AD2233" s="130"/>
      <c r="AE2233" s="130"/>
      <c r="AF2233" s="130"/>
      <c r="AG2233" s="130"/>
      <c r="AH2233" s="130"/>
      <c r="AI2233" s="130"/>
      <c r="AJ2233" s="130"/>
      <c r="AK2233" s="130"/>
      <c r="AL2233" s="130"/>
      <c r="AM2233" s="130"/>
      <c r="AN2233" s="130"/>
      <c r="AO2233" s="130"/>
      <c r="AP2233" s="130"/>
      <c r="AQ2233" s="130"/>
      <c r="AR2233" s="130"/>
      <c r="AS2233" s="130"/>
      <c r="AT2233" s="130"/>
      <c r="AU2233" s="130"/>
      <c r="AV2233" s="130"/>
      <c r="AW2233" s="130"/>
      <c r="AX2233" s="131"/>
    </row>
    <row r="2234" spans="1:113" ht="12" customHeight="1">
      <c r="A2234" s="43"/>
      <c r="B2234" s="129"/>
      <c r="C2234" s="130"/>
      <c r="D2234" s="130"/>
      <c r="E2234" s="130"/>
      <c r="F2234" s="130"/>
      <c r="G2234" s="130"/>
      <c r="H2234" s="130"/>
      <c r="I2234" s="130"/>
      <c r="J2234" s="130"/>
      <c r="K2234" s="130"/>
      <c r="L2234" s="130"/>
      <c r="M2234" s="130"/>
      <c r="N2234" s="130"/>
      <c r="O2234" s="130"/>
      <c r="P2234" s="130"/>
      <c r="Q2234" s="130"/>
      <c r="R2234" s="130"/>
      <c r="S2234" s="130"/>
      <c r="T2234" s="130"/>
      <c r="U2234" s="130"/>
      <c r="V2234" s="130"/>
      <c r="W2234" s="130"/>
      <c r="X2234" s="130"/>
      <c r="Y2234" s="130"/>
      <c r="Z2234" s="130"/>
      <c r="AA2234" s="130"/>
      <c r="AB2234" s="130"/>
      <c r="AC2234" s="130"/>
      <c r="AD2234" s="130"/>
      <c r="AE2234" s="130"/>
      <c r="AF2234" s="130"/>
      <c r="AG2234" s="130"/>
      <c r="AH2234" s="130"/>
      <c r="AI2234" s="130"/>
      <c r="AJ2234" s="130"/>
      <c r="AK2234" s="130"/>
      <c r="AL2234" s="130"/>
      <c r="AM2234" s="130"/>
      <c r="AN2234" s="130"/>
      <c r="AO2234" s="130"/>
      <c r="AP2234" s="130"/>
      <c r="AQ2234" s="130"/>
      <c r="AR2234" s="130"/>
      <c r="AS2234" s="130"/>
      <c r="AT2234" s="130"/>
      <c r="AU2234" s="130"/>
      <c r="AV2234" s="130"/>
      <c r="AW2234" s="130"/>
      <c r="AX2234" s="131"/>
      <c r="BC2234" s="51"/>
    </row>
    <row r="2235" spans="1:113" ht="12" customHeight="1">
      <c r="A2235" s="43"/>
      <c r="B2235" s="129"/>
      <c r="C2235" s="130"/>
      <c r="D2235" s="130"/>
      <c r="E2235" s="130"/>
      <c r="F2235" s="130"/>
      <c r="G2235" s="130"/>
      <c r="H2235" s="130"/>
      <c r="I2235" s="130"/>
      <c r="J2235" s="130"/>
      <c r="K2235" s="130"/>
      <c r="L2235" s="130"/>
      <c r="M2235" s="130"/>
      <c r="N2235" s="130"/>
      <c r="O2235" s="130"/>
      <c r="P2235" s="130"/>
      <c r="Q2235" s="130"/>
      <c r="R2235" s="130"/>
      <c r="S2235" s="130"/>
      <c r="T2235" s="130"/>
      <c r="U2235" s="130"/>
      <c r="V2235" s="130"/>
      <c r="W2235" s="130"/>
      <c r="X2235" s="130"/>
      <c r="Y2235" s="130"/>
      <c r="Z2235" s="130"/>
      <c r="AA2235" s="130"/>
      <c r="AB2235" s="130"/>
      <c r="AC2235" s="130"/>
      <c r="AD2235" s="130"/>
      <c r="AE2235" s="130"/>
      <c r="AF2235" s="130"/>
      <c r="AG2235" s="130"/>
      <c r="AH2235" s="130"/>
      <c r="AI2235" s="130"/>
      <c r="AJ2235" s="130"/>
      <c r="AK2235" s="130"/>
      <c r="AL2235" s="130"/>
      <c r="AM2235" s="130"/>
      <c r="AN2235" s="130"/>
      <c r="AO2235" s="130"/>
      <c r="AP2235" s="130"/>
      <c r="AQ2235" s="130"/>
      <c r="AR2235" s="130"/>
      <c r="AS2235" s="130"/>
      <c r="AT2235" s="130"/>
      <c r="AU2235" s="130"/>
      <c r="AV2235" s="130"/>
      <c r="AW2235" s="130"/>
      <c r="AX2235" s="131"/>
    </row>
    <row r="2236" spans="1:113" ht="12" customHeight="1">
      <c r="A2236" s="43"/>
      <c r="B2236" s="129"/>
      <c r="C2236" s="130"/>
      <c r="D2236" s="130"/>
      <c r="E2236" s="130"/>
      <c r="F2236" s="130"/>
      <c r="G2236" s="130"/>
      <c r="H2236" s="130"/>
      <c r="I2236" s="130"/>
      <c r="J2236" s="130"/>
      <c r="K2236" s="130"/>
      <c r="L2236" s="130"/>
      <c r="M2236" s="130"/>
      <c r="N2236" s="130"/>
      <c r="O2236" s="130"/>
      <c r="P2236" s="130"/>
      <c r="Q2236" s="130"/>
      <c r="R2236" s="130"/>
      <c r="S2236" s="130"/>
      <c r="T2236" s="130"/>
      <c r="U2236" s="130"/>
      <c r="V2236" s="130"/>
      <c r="W2236" s="130"/>
      <c r="X2236" s="130"/>
      <c r="Y2236" s="130"/>
      <c r="Z2236" s="130"/>
      <c r="AA2236" s="130"/>
      <c r="AB2236" s="130"/>
      <c r="AC2236" s="130"/>
      <c r="AD2236" s="130"/>
      <c r="AE2236" s="130"/>
      <c r="AF2236" s="130"/>
      <c r="AG2236" s="130"/>
      <c r="AH2236" s="130"/>
      <c r="AI2236" s="130"/>
      <c r="AJ2236" s="130"/>
      <c r="AK2236" s="130"/>
      <c r="AL2236" s="130"/>
      <c r="AM2236" s="130"/>
      <c r="AN2236" s="130"/>
      <c r="AO2236" s="130"/>
      <c r="AP2236" s="130"/>
      <c r="AQ2236" s="130"/>
      <c r="AR2236" s="130"/>
      <c r="AS2236" s="130"/>
      <c r="AT2236" s="130"/>
      <c r="AU2236" s="130"/>
      <c r="AV2236" s="130"/>
      <c r="AW2236" s="130"/>
      <c r="AX2236" s="131"/>
    </row>
    <row r="2237" spans="1:113" ht="12" customHeight="1">
      <c r="A2237" s="43"/>
      <c r="B2237" s="129"/>
      <c r="C2237" s="130"/>
      <c r="D2237" s="130"/>
      <c r="E2237" s="130"/>
      <c r="F2237" s="130"/>
      <c r="G2237" s="130"/>
      <c r="H2237" s="130"/>
      <c r="I2237" s="130"/>
      <c r="J2237" s="130"/>
      <c r="K2237" s="130"/>
      <c r="L2237" s="130"/>
      <c r="M2237" s="130"/>
      <c r="N2237" s="130"/>
      <c r="O2237" s="130"/>
      <c r="P2237" s="130"/>
      <c r="Q2237" s="130"/>
      <c r="R2237" s="130"/>
      <c r="S2237" s="130"/>
      <c r="T2237" s="130"/>
      <c r="U2237" s="130"/>
      <c r="V2237" s="130"/>
      <c r="W2237" s="130"/>
      <c r="X2237" s="130"/>
      <c r="Y2237" s="130"/>
      <c r="Z2237" s="130"/>
      <c r="AA2237" s="130"/>
      <c r="AB2237" s="130"/>
      <c r="AC2237" s="130"/>
      <c r="AD2237" s="130"/>
      <c r="AE2237" s="130"/>
      <c r="AF2237" s="130"/>
      <c r="AG2237" s="130"/>
      <c r="AH2237" s="130"/>
      <c r="AI2237" s="130"/>
      <c r="AJ2237" s="130"/>
      <c r="AK2237" s="130"/>
      <c r="AL2237" s="130"/>
      <c r="AM2237" s="130"/>
      <c r="AN2237" s="130"/>
      <c r="AO2237" s="130"/>
      <c r="AP2237" s="130"/>
      <c r="AQ2237" s="130"/>
      <c r="AR2237" s="130"/>
      <c r="AS2237" s="130"/>
      <c r="AT2237" s="130"/>
      <c r="AU2237" s="130"/>
      <c r="AV2237" s="130"/>
      <c r="AW2237" s="130"/>
      <c r="AX2237" s="131"/>
    </row>
    <row r="2238" spans="1:113" ht="15" thickBot="1">
      <c r="A2238" s="52"/>
      <c r="B2238" s="53"/>
      <c r="C2238" s="54"/>
      <c r="D2238" s="54"/>
      <c r="E2238" s="54"/>
      <c r="F2238" s="54"/>
      <c r="G2238" s="54"/>
      <c r="H2238" s="54"/>
      <c r="I2238" s="54"/>
      <c r="J2238" s="54"/>
      <c r="K2238" s="54"/>
      <c r="L2238" s="54"/>
      <c r="M2238" s="54"/>
      <c r="N2238" s="54"/>
      <c r="O2238" s="54"/>
      <c r="P2238" s="54"/>
      <c r="Q2238" s="54"/>
      <c r="R2238" s="54"/>
      <c r="S2238" s="54"/>
      <c r="T2238" s="54"/>
      <c r="U2238" s="54"/>
      <c r="V2238" s="54"/>
      <c r="W2238" s="54"/>
      <c r="X2238" s="54"/>
      <c r="Y2238" s="54"/>
      <c r="Z2238" s="54"/>
      <c r="AA2238" s="54"/>
      <c r="AB2238" s="54"/>
      <c r="AC2238" s="54"/>
      <c r="AD2238" s="54"/>
      <c r="AE2238" s="54"/>
      <c r="AF2238" s="54"/>
      <c r="AG2238" s="54"/>
      <c r="AH2238" s="54"/>
      <c r="AI2238" s="54"/>
      <c r="AJ2238" s="54"/>
      <c r="AK2238" s="54"/>
      <c r="AL2238" s="54"/>
      <c r="AM2238" s="54"/>
      <c r="AN2238" s="54"/>
      <c r="AO2238" s="54"/>
      <c r="AP2238" s="54"/>
      <c r="AQ2238" s="54"/>
      <c r="AR2238" s="54"/>
      <c r="AS2238" s="54"/>
      <c r="AT2238" s="54"/>
      <c r="AU2238" s="54"/>
      <c r="AV2238" s="54"/>
      <c r="AW2238" s="54"/>
      <c r="AX2238" s="55"/>
    </row>
    <row r="2239" spans="1:113">
      <c r="B2239" s="56"/>
    </row>
    <row r="2240" spans="1:113" ht="14.25">
      <c r="B2240" s="45" t="s">
        <v>247</v>
      </c>
      <c r="C2240" s="43"/>
      <c r="D2240" s="43"/>
      <c r="E2240" s="43"/>
      <c r="F2240" s="43"/>
      <c r="G2240" s="43"/>
      <c r="H2240" s="43"/>
      <c r="I2240" s="43"/>
      <c r="J2240" s="43"/>
      <c r="K2240" s="43"/>
      <c r="L2240" s="44"/>
      <c r="M2240" s="44"/>
      <c r="N2240" s="44"/>
      <c r="O2240" s="44"/>
      <c r="P2240" s="43"/>
      <c r="Q2240" s="43"/>
      <c r="R2240" s="43"/>
      <c r="S2240" s="43"/>
      <c r="T2240" s="43"/>
      <c r="U2240" s="43"/>
      <c r="V2240" s="45"/>
      <c r="W2240" s="45"/>
      <c r="X2240" s="45"/>
      <c r="Y2240" s="45"/>
      <c r="Z2240" s="45"/>
      <c r="AA2240" s="45"/>
      <c r="AB2240" s="45"/>
      <c r="AC2240" s="45"/>
      <c r="AD2240" s="45"/>
      <c r="AE2240" s="45"/>
      <c r="AF2240" s="45"/>
      <c r="AG2240" s="45"/>
      <c r="AH2240" s="45"/>
      <c r="AI2240" s="45"/>
      <c r="AJ2240" s="45"/>
      <c r="AK2240" s="45"/>
      <c r="AL2240" s="45"/>
      <c r="AM2240" s="45"/>
      <c r="AN2240" s="45"/>
      <c r="AO2240" s="45"/>
      <c r="AP2240" s="45"/>
      <c r="AQ2240" s="45"/>
      <c r="AR2240" s="45"/>
      <c r="AS2240" s="45"/>
      <c r="AT2240" s="45"/>
      <c r="AU2240" s="45"/>
      <c r="AV2240" s="45"/>
      <c r="AW2240" s="45"/>
      <c r="AX2240" s="45"/>
    </row>
    <row r="2241" spans="1:251" ht="15" thickBot="1">
      <c r="B2241" s="43"/>
      <c r="C2241" s="43"/>
      <c r="D2241" s="43"/>
      <c r="E2241" s="43"/>
      <c r="F2241" s="43"/>
      <c r="G2241" s="43"/>
      <c r="H2241" s="43"/>
      <c r="I2241" s="43"/>
      <c r="J2241" s="43"/>
      <c r="K2241" s="43"/>
      <c r="L2241" s="44"/>
      <c r="M2241" s="44"/>
      <c r="N2241" s="44"/>
      <c r="O2241" s="44"/>
      <c r="P2241" s="43"/>
      <c r="Q2241" s="43"/>
      <c r="R2241" s="43"/>
      <c r="S2241" s="43"/>
      <c r="T2241" s="43"/>
      <c r="U2241" s="43"/>
      <c r="V2241" s="45"/>
      <c r="W2241" s="45"/>
      <c r="X2241" s="45"/>
      <c r="Y2241" s="45"/>
      <c r="Z2241" s="45"/>
      <c r="AA2241" s="45"/>
      <c r="AB2241" s="45"/>
      <c r="AC2241" s="45"/>
      <c r="AD2241" s="45"/>
      <c r="AE2241" s="45"/>
      <c r="AF2241" s="45"/>
      <c r="AG2241" s="45"/>
      <c r="AH2241" s="45"/>
      <c r="AI2241" s="45"/>
      <c r="AJ2241" s="45"/>
      <c r="AK2241" s="45"/>
      <c r="AL2241" s="45"/>
      <c r="AM2241" s="45"/>
      <c r="AN2241" s="45"/>
      <c r="AO2241" s="45"/>
      <c r="AP2241" s="45"/>
      <c r="AQ2241" s="45"/>
      <c r="AR2241" s="45"/>
      <c r="AS2241" s="45"/>
      <c r="AT2241" s="45"/>
      <c r="AU2241" s="45"/>
      <c r="AV2241" s="45"/>
      <c r="AW2241" s="45"/>
      <c r="AX2241" s="57" t="s">
        <v>248</v>
      </c>
    </row>
    <row r="2242" spans="1:251" s="51" customFormat="1" ht="13.5" customHeight="1">
      <c r="A2242" s="43"/>
      <c r="B2242" s="132" t="s">
        <v>249</v>
      </c>
      <c r="C2242" s="133"/>
      <c r="D2242" s="133"/>
      <c r="E2242" s="133"/>
      <c r="F2242" s="133"/>
      <c r="G2242" s="133"/>
      <c r="H2242" s="133"/>
      <c r="I2242" s="133"/>
      <c r="J2242" s="133"/>
      <c r="K2242" s="133"/>
      <c r="L2242" s="133"/>
      <c r="M2242" s="133"/>
      <c r="N2242" s="133"/>
      <c r="O2242" s="133"/>
      <c r="P2242" s="133"/>
      <c r="Q2242" s="133"/>
      <c r="R2242" s="133"/>
      <c r="S2242" s="133"/>
      <c r="T2242" s="133"/>
      <c r="U2242" s="133"/>
      <c r="V2242" s="133"/>
      <c r="W2242" s="133"/>
      <c r="X2242" s="133"/>
      <c r="Y2242" s="133"/>
      <c r="Z2242" s="134"/>
      <c r="AA2242" s="138" t="s">
        <v>250</v>
      </c>
      <c r="AB2242" s="133"/>
      <c r="AC2242" s="133"/>
      <c r="AD2242" s="133"/>
      <c r="AE2242" s="133"/>
      <c r="AF2242" s="133"/>
      <c r="AG2242" s="133"/>
      <c r="AH2242" s="133"/>
      <c r="AI2242" s="134"/>
      <c r="AJ2242" s="138" t="s">
        <v>251</v>
      </c>
      <c r="AK2242" s="133"/>
      <c r="AL2242" s="133"/>
      <c r="AM2242" s="133"/>
      <c r="AN2242" s="133"/>
      <c r="AO2242" s="133"/>
      <c r="AP2242" s="133"/>
      <c r="AQ2242" s="133"/>
      <c r="AR2242" s="134"/>
      <c r="AS2242" s="138" t="s">
        <v>252</v>
      </c>
      <c r="AT2242" s="133"/>
      <c r="AU2242" s="133"/>
      <c r="AV2242" s="133"/>
      <c r="AW2242" s="133"/>
      <c r="AX2242" s="140"/>
      <c r="AY2242" s="37"/>
      <c r="AZ2242" s="37"/>
      <c r="BA2242" s="37"/>
      <c r="BB2242" s="37"/>
      <c r="BC2242" s="37"/>
      <c r="BD2242" s="37"/>
      <c r="BE2242" s="37"/>
      <c r="BF2242" s="37"/>
      <c r="BG2242" s="37"/>
      <c r="BH2242" s="37"/>
      <c r="BI2242" s="37"/>
      <c r="BJ2242" s="37"/>
      <c r="BK2242" s="37"/>
      <c r="BL2242" s="37"/>
      <c r="BM2242" s="37"/>
      <c r="BN2242" s="37"/>
      <c r="BO2242" s="37"/>
      <c r="BP2242" s="37"/>
      <c r="BQ2242" s="37"/>
      <c r="BR2242" s="37"/>
      <c r="BS2242" s="37"/>
      <c r="BT2242" s="37"/>
      <c r="BU2242" s="37"/>
      <c r="BV2242" s="37"/>
      <c r="BW2242" s="37"/>
      <c r="BX2242" s="37"/>
      <c r="BY2242" s="37"/>
      <c r="BZ2242" s="37"/>
      <c r="CA2242" s="37"/>
      <c r="CB2242" s="37"/>
      <c r="CC2242" s="37"/>
      <c r="CD2242" s="37"/>
      <c r="CE2242" s="37"/>
      <c r="CF2242" s="37"/>
      <c r="CG2242" s="37"/>
      <c r="CH2242" s="37"/>
      <c r="CI2242" s="37"/>
      <c r="CJ2242" s="37"/>
      <c r="CK2242" s="37"/>
      <c r="CL2242" s="37"/>
      <c r="CM2242" s="37"/>
      <c r="CN2242" s="37"/>
      <c r="CO2242" s="37"/>
      <c r="CP2242" s="37"/>
      <c r="CQ2242" s="37"/>
      <c r="CR2242" s="37"/>
      <c r="CS2242" s="37"/>
      <c r="CT2242" s="37"/>
      <c r="CU2242" s="37"/>
      <c r="CV2242" s="37"/>
      <c r="CW2242" s="37"/>
      <c r="CX2242" s="37"/>
      <c r="CY2242" s="37"/>
      <c r="CZ2242" s="37"/>
      <c r="DA2242" s="37"/>
      <c r="DB2242" s="37"/>
      <c r="DC2242" s="37"/>
      <c r="DD2242" s="37"/>
      <c r="DE2242" s="37"/>
      <c r="DF2242" s="37"/>
      <c r="DG2242" s="37"/>
      <c r="DH2242" s="37"/>
      <c r="DI2242" s="37"/>
      <c r="DJ2242" s="37"/>
      <c r="DK2242" s="37"/>
      <c r="DL2242" s="37"/>
      <c r="DM2242" s="37"/>
      <c r="DN2242" s="37"/>
      <c r="DO2242" s="37"/>
      <c r="DP2242" s="37"/>
      <c r="DQ2242" s="37"/>
      <c r="DR2242" s="37"/>
      <c r="DS2242" s="37"/>
      <c r="DT2242" s="37"/>
      <c r="DU2242" s="37"/>
      <c r="DV2242" s="37"/>
      <c r="DW2242" s="37"/>
      <c r="DX2242" s="37"/>
      <c r="DY2242" s="37"/>
      <c r="DZ2242" s="37"/>
      <c r="EA2242" s="37"/>
      <c r="EB2242" s="37"/>
      <c r="EC2242" s="37"/>
      <c r="ED2242" s="37"/>
      <c r="EE2242" s="37"/>
      <c r="EF2242" s="37"/>
      <c r="EG2242" s="37"/>
      <c r="EH2242" s="37"/>
      <c r="EI2242" s="37"/>
      <c r="EJ2242" s="37"/>
      <c r="EK2242" s="37"/>
      <c r="EL2242" s="37"/>
      <c r="EM2242" s="37"/>
      <c r="EN2242" s="37"/>
      <c r="EO2242" s="37"/>
      <c r="EP2242" s="37"/>
      <c r="EQ2242" s="37"/>
      <c r="ER2242" s="37"/>
      <c r="ES2242" s="37"/>
      <c r="ET2242" s="37"/>
      <c r="EU2242" s="37"/>
      <c r="EV2242" s="37"/>
      <c r="EW2242" s="37"/>
      <c r="EX2242" s="37"/>
      <c r="EY2242" s="37"/>
      <c r="EZ2242" s="37"/>
      <c r="FA2242" s="37"/>
      <c r="FB2242" s="37"/>
      <c r="FC2242" s="37"/>
      <c r="FD2242" s="37"/>
      <c r="FE2242" s="37"/>
      <c r="FF2242" s="37"/>
      <c r="FG2242" s="37"/>
      <c r="FH2242" s="37"/>
      <c r="FI2242" s="37"/>
      <c r="FJ2242" s="37"/>
      <c r="FK2242" s="37"/>
      <c r="FL2242" s="37"/>
      <c r="FM2242" s="37"/>
      <c r="FN2242" s="37"/>
      <c r="FO2242" s="37"/>
      <c r="FP2242" s="37"/>
      <c r="FQ2242" s="37"/>
      <c r="FR2242" s="37"/>
      <c r="FS2242" s="37"/>
      <c r="FT2242" s="37"/>
      <c r="FU2242" s="37"/>
      <c r="FV2242" s="37"/>
      <c r="FW2242" s="37"/>
      <c r="FX2242" s="37"/>
      <c r="FY2242" s="37"/>
      <c r="FZ2242" s="37"/>
      <c r="GA2242" s="37"/>
      <c r="GB2242" s="37"/>
      <c r="GC2242" s="37"/>
      <c r="GD2242" s="37"/>
      <c r="GE2242" s="37"/>
      <c r="GF2242" s="37"/>
      <c r="GG2242" s="37"/>
      <c r="GH2242" s="37"/>
      <c r="GI2242" s="37"/>
      <c r="GJ2242" s="37"/>
      <c r="GK2242" s="37"/>
      <c r="GL2242" s="37"/>
      <c r="GM2242" s="37"/>
      <c r="GN2242" s="37"/>
      <c r="GO2242" s="37"/>
      <c r="GP2242" s="37"/>
      <c r="GQ2242" s="37"/>
      <c r="GR2242" s="37"/>
      <c r="GS2242" s="37"/>
      <c r="GT2242" s="37"/>
      <c r="GU2242" s="37"/>
      <c r="GV2242" s="37"/>
      <c r="GW2242" s="37"/>
      <c r="GX2242" s="37"/>
      <c r="GY2242" s="37"/>
      <c r="GZ2242" s="37"/>
      <c r="HA2242" s="37"/>
      <c r="HB2242" s="37"/>
      <c r="HC2242" s="37"/>
      <c r="HD2242" s="37"/>
      <c r="HE2242" s="37"/>
      <c r="HF2242" s="37"/>
      <c r="HG2242" s="37"/>
      <c r="HH2242" s="37"/>
      <c r="HI2242" s="37"/>
      <c r="HJ2242" s="37"/>
      <c r="HK2242" s="37"/>
      <c r="HL2242" s="37"/>
      <c r="HM2242" s="37"/>
      <c r="HN2242" s="37"/>
      <c r="HO2242" s="37"/>
      <c r="HP2242" s="37"/>
      <c r="HQ2242" s="37"/>
      <c r="HR2242" s="37"/>
      <c r="HS2242" s="37"/>
      <c r="HT2242" s="37"/>
      <c r="HU2242" s="37"/>
      <c r="HV2242" s="37"/>
      <c r="HW2242" s="37"/>
      <c r="HX2242" s="37"/>
      <c r="HY2242" s="37"/>
      <c r="HZ2242" s="37"/>
      <c r="IA2242" s="37"/>
      <c r="IB2242" s="37"/>
      <c r="IC2242" s="37"/>
      <c r="ID2242" s="37"/>
      <c r="IE2242" s="37"/>
      <c r="IF2242" s="37"/>
      <c r="IG2242" s="37"/>
      <c r="IH2242" s="37"/>
      <c r="II2242" s="37"/>
      <c r="IJ2242" s="37"/>
      <c r="IK2242" s="37"/>
      <c r="IL2242" s="37"/>
      <c r="IM2242" s="37"/>
      <c r="IN2242" s="37"/>
      <c r="IO2242" s="37"/>
      <c r="IP2242" s="37"/>
      <c r="IQ2242" s="37"/>
    </row>
    <row r="2243" spans="1:251" s="51" customFormat="1" ht="13.5">
      <c r="A2243" s="43"/>
      <c r="B2243" s="135"/>
      <c r="C2243" s="136"/>
      <c r="D2243" s="136"/>
      <c r="E2243" s="136"/>
      <c r="F2243" s="136"/>
      <c r="G2243" s="136"/>
      <c r="H2243" s="136"/>
      <c r="I2243" s="136"/>
      <c r="J2243" s="136"/>
      <c r="K2243" s="136"/>
      <c r="L2243" s="136"/>
      <c r="M2243" s="136"/>
      <c r="N2243" s="136"/>
      <c r="O2243" s="136"/>
      <c r="P2243" s="136"/>
      <c r="Q2243" s="136"/>
      <c r="R2243" s="136"/>
      <c r="S2243" s="136"/>
      <c r="T2243" s="136"/>
      <c r="U2243" s="136"/>
      <c r="V2243" s="136"/>
      <c r="W2243" s="136"/>
      <c r="X2243" s="136"/>
      <c r="Y2243" s="136"/>
      <c r="Z2243" s="137"/>
      <c r="AA2243" s="139"/>
      <c r="AB2243" s="136"/>
      <c r="AC2243" s="136"/>
      <c r="AD2243" s="136"/>
      <c r="AE2243" s="136"/>
      <c r="AF2243" s="136"/>
      <c r="AG2243" s="136"/>
      <c r="AH2243" s="136"/>
      <c r="AI2243" s="137"/>
      <c r="AJ2243" s="139"/>
      <c r="AK2243" s="136"/>
      <c r="AL2243" s="136"/>
      <c r="AM2243" s="136"/>
      <c r="AN2243" s="136"/>
      <c r="AO2243" s="136"/>
      <c r="AP2243" s="136"/>
      <c r="AQ2243" s="136"/>
      <c r="AR2243" s="137"/>
      <c r="AS2243" s="139"/>
      <c r="AT2243" s="136"/>
      <c r="AU2243" s="136"/>
      <c r="AV2243" s="136"/>
      <c r="AW2243" s="136"/>
      <c r="AX2243" s="141"/>
      <c r="AY2243" s="37"/>
      <c r="AZ2243" s="37"/>
      <c r="BA2243" s="37"/>
      <c r="BB2243" s="58"/>
      <c r="BC2243" s="59"/>
      <c r="BE2243" s="37"/>
      <c r="BF2243" s="37"/>
      <c r="BG2243" s="37"/>
      <c r="BH2243" s="37"/>
      <c r="BI2243" s="37"/>
      <c r="BJ2243" s="37"/>
      <c r="BK2243" s="37"/>
      <c r="BL2243" s="37"/>
      <c r="BM2243" s="37"/>
      <c r="BN2243" s="37"/>
      <c r="BO2243" s="37"/>
      <c r="BP2243" s="37"/>
      <c r="BQ2243" s="37"/>
      <c r="BR2243" s="37"/>
      <c r="BS2243" s="37"/>
      <c r="BT2243" s="37"/>
      <c r="BU2243" s="37"/>
      <c r="BV2243" s="37"/>
      <c r="BW2243" s="37"/>
      <c r="BX2243" s="37"/>
      <c r="BY2243" s="37"/>
      <c r="BZ2243" s="37"/>
      <c r="CA2243" s="37"/>
      <c r="CB2243" s="37"/>
      <c r="CC2243" s="37"/>
      <c r="CD2243" s="37"/>
      <c r="CE2243" s="37"/>
      <c r="CF2243" s="37"/>
      <c r="CG2243" s="37"/>
      <c r="CH2243" s="37"/>
      <c r="CI2243" s="37"/>
      <c r="CJ2243" s="37"/>
      <c r="CK2243" s="37"/>
      <c r="CL2243" s="37"/>
      <c r="CM2243" s="37"/>
      <c r="CN2243" s="37"/>
      <c r="CO2243" s="37"/>
      <c r="CP2243" s="37"/>
      <c r="CQ2243" s="37"/>
      <c r="CR2243" s="37"/>
      <c r="CS2243" s="37"/>
      <c r="CT2243" s="37"/>
      <c r="CU2243" s="37"/>
      <c r="CV2243" s="37"/>
      <c r="CW2243" s="37"/>
      <c r="CX2243" s="37"/>
      <c r="CY2243" s="37"/>
      <c r="CZ2243" s="37"/>
      <c r="DA2243" s="37"/>
      <c r="DB2243" s="37"/>
      <c r="DC2243" s="37"/>
      <c r="DD2243" s="37"/>
      <c r="DE2243" s="37"/>
      <c r="DF2243" s="37"/>
      <c r="DG2243" s="37"/>
      <c r="DH2243" s="37"/>
      <c r="DI2243" s="37"/>
      <c r="DJ2243" s="37"/>
      <c r="DK2243" s="37"/>
      <c r="DL2243" s="37"/>
      <c r="DM2243" s="37"/>
      <c r="DN2243" s="37"/>
      <c r="DO2243" s="37"/>
      <c r="DP2243" s="37"/>
      <c r="DQ2243" s="37"/>
      <c r="DR2243" s="37"/>
      <c r="DS2243" s="37"/>
      <c r="DT2243" s="37"/>
      <c r="DU2243" s="37"/>
      <c r="DV2243" s="37"/>
      <c r="DW2243" s="37"/>
      <c r="DX2243" s="37"/>
      <c r="DY2243" s="37"/>
      <c r="DZ2243" s="37"/>
      <c r="EA2243" s="37"/>
      <c r="EB2243" s="37"/>
      <c r="EC2243" s="37"/>
      <c r="ED2243" s="37"/>
      <c r="EE2243" s="37"/>
      <c r="EF2243" s="37"/>
      <c r="EG2243" s="37"/>
      <c r="EH2243" s="37"/>
      <c r="EI2243" s="37"/>
      <c r="EJ2243" s="37"/>
      <c r="EK2243" s="37"/>
      <c r="EL2243" s="37"/>
      <c r="EM2243" s="37"/>
      <c r="EN2243" s="37"/>
      <c r="EO2243" s="37"/>
      <c r="EP2243" s="37"/>
      <c r="EQ2243" s="37"/>
      <c r="ER2243" s="37"/>
      <c r="ES2243" s="37"/>
      <c r="ET2243" s="37"/>
      <c r="EU2243" s="37"/>
      <c r="EV2243" s="37"/>
      <c r="EW2243" s="37"/>
      <c r="EX2243" s="37"/>
      <c r="EY2243" s="37"/>
      <c r="EZ2243" s="37"/>
      <c r="FA2243" s="37"/>
      <c r="FB2243" s="37"/>
      <c r="FC2243" s="37"/>
      <c r="FD2243" s="37"/>
      <c r="FE2243" s="37"/>
      <c r="FF2243" s="37"/>
      <c r="FG2243" s="37"/>
      <c r="FH2243" s="37"/>
      <c r="FI2243" s="37"/>
      <c r="FJ2243" s="37"/>
      <c r="FK2243" s="37"/>
      <c r="FL2243" s="37"/>
      <c r="FM2243" s="37"/>
      <c r="FN2243" s="37"/>
      <c r="FO2243" s="37"/>
      <c r="FP2243" s="37"/>
      <c r="FQ2243" s="37"/>
      <c r="FR2243" s="37"/>
      <c r="FS2243" s="37"/>
      <c r="FT2243" s="37"/>
      <c r="FU2243" s="37"/>
      <c r="FV2243" s="37"/>
      <c r="FW2243" s="37"/>
      <c r="FX2243" s="37"/>
      <c r="FY2243" s="37"/>
      <c r="FZ2243" s="37"/>
      <c r="GA2243" s="37"/>
      <c r="GB2243" s="37"/>
      <c r="GC2243" s="37"/>
      <c r="GD2243" s="37"/>
      <c r="GE2243" s="37"/>
      <c r="GF2243" s="37"/>
      <c r="GG2243" s="37"/>
      <c r="GH2243" s="37"/>
      <c r="GI2243" s="37"/>
      <c r="GJ2243" s="37"/>
      <c r="GK2243" s="37"/>
      <c r="GL2243" s="37"/>
      <c r="GM2243" s="37"/>
      <c r="GN2243" s="37"/>
      <c r="GO2243" s="37"/>
      <c r="GP2243" s="37"/>
      <c r="GQ2243" s="37"/>
      <c r="GR2243" s="37"/>
      <c r="GS2243" s="37"/>
      <c r="GT2243" s="37"/>
      <c r="GU2243" s="37"/>
      <c r="GV2243" s="37"/>
      <c r="GW2243" s="37"/>
      <c r="GX2243" s="37"/>
      <c r="GY2243" s="37"/>
      <c r="GZ2243" s="37"/>
      <c r="HA2243" s="37"/>
      <c r="HB2243" s="37"/>
      <c r="HC2243" s="37"/>
      <c r="HD2243" s="37"/>
      <c r="HE2243" s="37"/>
      <c r="HF2243" s="37"/>
      <c r="HG2243" s="37"/>
      <c r="HH2243" s="37"/>
      <c r="HI2243" s="37"/>
      <c r="HJ2243" s="37"/>
      <c r="HK2243" s="37"/>
      <c r="HL2243" s="37"/>
      <c r="HM2243" s="37"/>
      <c r="HN2243" s="37"/>
      <c r="HO2243" s="37"/>
      <c r="HP2243" s="37"/>
      <c r="HQ2243" s="37"/>
      <c r="HR2243" s="37"/>
      <c r="HS2243" s="37"/>
      <c r="HT2243" s="37"/>
      <c r="HU2243" s="37"/>
      <c r="HV2243" s="37"/>
      <c r="HW2243" s="37"/>
      <c r="HX2243" s="37"/>
      <c r="HY2243" s="37"/>
      <c r="HZ2243" s="37"/>
      <c r="IA2243" s="37"/>
      <c r="IB2243" s="37"/>
      <c r="IC2243" s="37"/>
      <c r="ID2243" s="37"/>
      <c r="IE2243" s="37"/>
      <c r="IF2243" s="37"/>
      <c r="IG2243" s="37"/>
      <c r="IH2243" s="37"/>
      <c r="II2243" s="37"/>
      <c r="IJ2243" s="37"/>
      <c r="IK2243" s="37"/>
      <c r="IL2243" s="37"/>
      <c r="IM2243" s="37"/>
      <c r="IN2243" s="37"/>
      <c r="IO2243" s="37"/>
      <c r="IP2243" s="37"/>
      <c r="IQ2243" s="37"/>
    </row>
    <row r="2244" spans="1:251" s="51" customFormat="1" ht="18.75" customHeight="1">
      <c r="A2244" s="43"/>
      <c r="B2244" s="60"/>
      <c r="C2244" s="104" t="s">
        <v>661</v>
      </c>
      <c r="D2244" s="105"/>
      <c r="E2244" s="105"/>
      <c r="F2244" s="105"/>
      <c r="G2244" s="105"/>
      <c r="H2244" s="105"/>
      <c r="I2244" s="105"/>
      <c r="J2244" s="105"/>
      <c r="K2244" s="105"/>
      <c r="L2244" s="105"/>
      <c r="M2244" s="105"/>
      <c r="N2244" s="105"/>
      <c r="O2244" s="105"/>
      <c r="P2244" s="105"/>
      <c r="Q2244" s="105"/>
      <c r="R2244" s="105"/>
      <c r="S2244" s="105"/>
      <c r="T2244" s="105"/>
      <c r="U2244" s="105"/>
      <c r="V2244" s="105"/>
      <c r="W2244" s="105"/>
      <c r="X2244" s="105"/>
      <c r="Y2244" s="105"/>
      <c r="Z2244" s="106"/>
      <c r="AA2244" s="107">
        <v>7785</v>
      </c>
      <c r="AB2244" s="108"/>
      <c r="AC2244" s="108"/>
      <c r="AD2244" s="108"/>
      <c r="AE2244" s="108"/>
      <c r="AF2244" s="108"/>
      <c r="AG2244" s="108"/>
      <c r="AH2244" s="108"/>
      <c r="AI2244" s="109"/>
      <c r="AJ2244" s="107">
        <f>96389+1042</f>
        <v>97431</v>
      </c>
      <c r="AK2244" s="108"/>
      <c r="AL2244" s="108"/>
      <c r="AM2244" s="108"/>
      <c r="AN2244" s="108"/>
      <c r="AO2244" s="108"/>
      <c r="AP2244" s="108"/>
      <c r="AQ2244" s="108"/>
      <c r="AR2244" s="109"/>
      <c r="AS2244" s="110"/>
      <c r="AT2244" s="111"/>
      <c r="AU2244" s="111"/>
      <c r="AV2244" s="111"/>
      <c r="AW2244" s="111"/>
      <c r="AX2244" s="112"/>
      <c r="AY2244" s="37"/>
      <c r="AZ2244" s="37"/>
      <c r="BA2244" s="37"/>
      <c r="BB2244" s="37"/>
      <c r="BC2244" s="37"/>
      <c r="BD2244" s="37"/>
      <c r="BE2244" s="37"/>
      <c r="BF2244" s="37"/>
      <c r="BG2244" s="37"/>
      <c r="BH2244" s="37"/>
      <c r="BI2244" s="37"/>
      <c r="BJ2244" s="37"/>
      <c r="BK2244" s="37"/>
      <c r="BL2244" s="37"/>
      <c r="BM2244" s="37"/>
      <c r="BN2244" s="37"/>
      <c r="BO2244" s="37"/>
      <c r="BP2244" s="37"/>
      <c r="BQ2244" s="37"/>
      <c r="BR2244" s="37"/>
      <c r="BS2244" s="37"/>
      <c r="BT2244" s="37"/>
      <c r="BU2244" s="37"/>
      <c r="BV2244" s="37"/>
      <c r="BW2244" s="37"/>
      <c r="BX2244" s="37"/>
      <c r="BY2244" s="37"/>
      <c r="BZ2244" s="37"/>
      <c r="CA2244" s="37"/>
      <c r="CB2244" s="37"/>
      <c r="CC2244" s="37"/>
      <c r="CD2244" s="37"/>
      <c r="CE2244" s="37"/>
      <c r="CF2244" s="37"/>
      <c r="CG2244" s="37"/>
      <c r="CH2244" s="37"/>
      <c r="CI2244" s="37"/>
      <c r="CJ2244" s="37"/>
      <c r="CK2244" s="37"/>
      <c r="CL2244" s="37"/>
      <c r="CM2244" s="37"/>
      <c r="CN2244" s="37"/>
      <c r="CO2244" s="37"/>
      <c r="CP2244" s="37"/>
      <c r="CQ2244" s="37"/>
      <c r="CR2244" s="37"/>
      <c r="CS2244" s="37"/>
      <c r="CT2244" s="37"/>
      <c r="CU2244" s="37"/>
      <c r="CV2244" s="37"/>
      <c r="CW2244" s="37"/>
      <c r="CX2244" s="37"/>
      <c r="CY2244" s="37"/>
      <c r="CZ2244" s="37"/>
      <c r="DA2244" s="37"/>
      <c r="DB2244" s="37"/>
      <c r="DC2244" s="37"/>
      <c r="DD2244" s="37"/>
      <c r="DE2244" s="37"/>
      <c r="DF2244" s="37"/>
      <c r="DG2244" s="37"/>
      <c r="DH2244" s="37"/>
      <c r="DI2244" s="37"/>
      <c r="DJ2244" s="37"/>
      <c r="DK2244" s="37"/>
      <c r="DL2244" s="37"/>
      <c r="DM2244" s="37"/>
      <c r="DN2244" s="37"/>
      <c r="DO2244" s="37"/>
      <c r="DP2244" s="37"/>
      <c r="DQ2244" s="37"/>
      <c r="DR2244" s="37"/>
      <c r="DS2244" s="37"/>
      <c r="DT2244" s="37"/>
      <c r="DU2244" s="37"/>
      <c r="DV2244" s="37"/>
      <c r="DW2244" s="37"/>
      <c r="DX2244" s="37"/>
      <c r="DY2244" s="37"/>
      <c r="DZ2244" s="37"/>
      <c r="EA2244" s="37"/>
      <c r="EB2244" s="37"/>
      <c r="EC2244" s="37"/>
      <c r="ED2244" s="37"/>
      <c r="EE2244" s="37"/>
      <c r="EF2244" s="37"/>
      <c r="EG2244" s="37"/>
      <c r="EH2244" s="37"/>
      <c r="EI2244" s="37"/>
      <c r="EJ2244" s="37"/>
      <c r="EK2244" s="37"/>
      <c r="EL2244" s="37"/>
      <c r="EM2244" s="37"/>
      <c r="EN2244" s="37"/>
      <c r="EO2244" s="37"/>
      <c r="EP2244" s="37"/>
      <c r="EQ2244" s="37"/>
      <c r="ER2244" s="37"/>
      <c r="ES2244" s="37"/>
      <c r="ET2244" s="37"/>
      <c r="EU2244" s="37"/>
      <c r="EV2244" s="37"/>
      <c r="EW2244" s="37"/>
      <c r="EX2244" s="37"/>
      <c r="EY2244" s="37"/>
      <c r="EZ2244" s="37"/>
      <c r="FA2244" s="37"/>
      <c r="FB2244" s="37"/>
      <c r="FC2244" s="37"/>
      <c r="FD2244" s="37"/>
      <c r="FE2244" s="37"/>
      <c r="FF2244" s="37"/>
      <c r="FG2244" s="37"/>
      <c r="FH2244" s="37"/>
      <c r="FI2244" s="37"/>
      <c r="FJ2244" s="37"/>
      <c r="FK2244" s="37"/>
      <c r="FL2244" s="37"/>
      <c r="FM2244" s="37"/>
      <c r="FN2244" s="37"/>
      <c r="FO2244" s="37"/>
      <c r="FP2244" s="37"/>
      <c r="FQ2244" s="37"/>
      <c r="FR2244" s="37"/>
      <c r="FS2244" s="37"/>
      <c r="FT2244" s="37"/>
      <c r="FU2244" s="37"/>
      <c r="FV2244" s="37"/>
      <c r="FW2244" s="37"/>
      <c r="FX2244" s="37"/>
      <c r="FY2244" s="37"/>
      <c r="FZ2244" s="37"/>
      <c r="GA2244" s="37"/>
      <c r="GB2244" s="37"/>
      <c r="GC2244" s="37"/>
      <c r="GD2244" s="37"/>
      <c r="GE2244" s="37"/>
      <c r="GF2244" s="37"/>
      <c r="GG2244" s="37"/>
      <c r="GH2244" s="37"/>
      <c r="GI2244" s="37"/>
      <c r="GJ2244" s="37"/>
      <c r="GK2244" s="37"/>
      <c r="GL2244" s="37"/>
      <c r="GM2244" s="37"/>
      <c r="GN2244" s="37"/>
      <c r="GO2244" s="37"/>
      <c r="GP2244" s="37"/>
      <c r="GQ2244" s="37"/>
      <c r="GR2244" s="37"/>
      <c r="GS2244" s="37"/>
      <c r="GT2244" s="37"/>
      <c r="GU2244" s="37"/>
      <c r="GV2244" s="37"/>
      <c r="GW2244" s="37"/>
      <c r="GX2244" s="37"/>
      <c r="GY2244" s="37"/>
      <c r="GZ2244" s="37"/>
      <c r="HA2244" s="37"/>
      <c r="HB2244" s="37"/>
      <c r="HC2244" s="37"/>
      <c r="HD2244" s="37"/>
      <c r="HE2244" s="37"/>
      <c r="HF2244" s="37"/>
      <c r="HG2244" s="37"/>
      <c r="HH2244" s="37"/>
      <c r="HI2244" s="37"/>
      <c r="HJ2244" s="37"/>
      <c r="HK2244" s="37"/>
      <c r="HL2244" s="37"/>
      <c r="HM2244" s="37"/>
      <c r="HN2244" s="37"/>
      <c r="HO2244" s="37"/>
      <c r="HP2244" s="37"/>
      <c r="HQ2244" s="37"/>
      <c r="HR2244" s="37"/>
      <c r="HS2244" s="37"/>
      <c r="HT2244" s="37"/>
      <c r="HU2244" s="37"/>
      <c r="HV2244" s="37"/>
      <c r="HW2244" s="37"/>
      <c r="HX2244" s="37"/>
      <c r="HY2244" s="37"/>
      <c r="HZ2244" s="37"/>
      <c r="IA2244" s="37"/>
      <c r="IB2244" s="37"/>
      <c r="IC2244" s="37"/>
      <c r="ID2244" s="37"/>
      <c r="IE2244" s="37"/>
      <c r="IF2244" s="37"/>
      <c r="IG2244" s="37"/>
      <c r="IH2244" s="37"/>
      <c r="II2244" s="37"/>
      <c r="IJ2244" s="37"/>
      <c r="IK2244" s="37"/>
      <c r="IL2244" s="37"/>
      <c r="IM2244" s="37"/>
      <c r="IN2244" s="37"/>
      <c r="IO2244" s="37"/>
      <c r="IP2244" s="37"/>
      <c r="IQ2244" s="37"/>
    </row>
    <row r="2245" spans="1:251" s="51" customFormat="1" ht="18.75" customHeight="1" thickBot="1">
      <c r="A2245" s="52"/>
      <c r="B2245" s="113" t="s">
        <v>253</v>
      </c>
      <c r="C2245" s="114"/>
      <c r="D2245" s="114"/>
      <c r="E2245" s="114"/>
      <c r="F2245" s="114"/>
      <c r="G2245" s="114"/>
      <c r="H2245" s="114"/>
      <c r="I2245" s="114"/>
      <c r="J2245" s="114"/>
      <c r="K2245" s="114"/>
      <c r="L2245" s="114"/>
      <c r="M2245" s="114"/>
      <c r="N2245" s="114"/>
      <c r="O2245" s="114"/>
      <c r="P2245" s="114"/>
      <c r="Q2245" s="114"/>
      <c r="R2245" s="114"/>
      <c r="S2245" s="114"/>
      <c r="T2245" s="114"/>
      <c r="U2245" s="114"/>
      <c r="V2245" s="114"/>
      <c r="W2245" s="114"/>
      <c r="X2245" s="114"/>
      <c r="Y2245" s="114"/>
      <c r="Z2245" s="115"/>
      <c r="AA2245" s="116">
        <f>SUM($AA$2244:$AA$2244)</f>
        <v>7785</v>
      </c>
      <c r="AB2245" s="117"/>
      <c r="AC2245" s="117"/>
      <c r="AD2245" s="117"/>
      <c r="AE2245" s="117"/>
      <c r="AF2245" s="117"/>
      <c r="AG2245" s="117"/>
      <c r="AH2245" s="117"/>
      <c r="AI2245" s="118"/>
      <c r="AJ2245" s="116">
        <f>SUM($AJ$2244:$AJ$2244)</f>
        <v>97431</v>
      </c>
      <c r="AK2245" s="117"/>
      <c r="AL2245" s="117"/>
      <c r="AM2245" s="117"/>
      <c r="AN2245" s="117"/>
      <c r="AO2245" s="117"/>
      <c r="AP2245" s="117"/>
      <c r="AQ2245" s="117"/>
      <c r="AR2245" s="118"/>
      <c r="AS2245" s="119"/>
      <c r="AT2245" s="120"/>
      <c r="AU2245" s="120"/>
      <c r="AV2245" s="120"/>
      <c r="AW2245" s="120"/>
      <c r="AX2245" s="121"/>
      <c r="AY2245" s="37"/>
      <c r="AZ2245" s="37"/>
      <c r="BA2245" s="37"/>
      <c r="BB2245" s="37"/>
      <c r="BC2245" s="37"/>
      <c r="BD2245" s="37"/>
      <c r="BE2245" s="37"/>
      <c r="BF2245" s="37"/>
      <c r="BG2245" s="37"/>
      <c r="BH2245" s="37"/>
      <c r="BI2245" s="37"/>
      <c r="BJ2245" s="37"/>
      <c r="BK2245" s="37"/>
      <c r="BL2245" s="37"/>
      <c r="BM2245" s="37"/>
      <c r="BN2245" s="37"/>
      <c r="BO2245" s="37"/>
      <c r="BP2245" s="37"/>
      <c r="BQ2245" s="37"/>
      <c r="BR2245" s="37"/>
      <c r="BS2245" s="37"/>
      <c r="BT2245" s="37"/>
      <c r="BU2245" s="37"/>
      <c r="BV2245" s="37"/>
      <c r="BW2245" s="37"/>
      <c r="BX2245" s="37"/>
      <c r="BY2245" s="37"/>
      <c r="BZ2245" s="37"/>
      <c r="CA2245" s="37"/>
      <c r="CB2245" s="37"/>
      <c r="CC2245" s="37"/>
      <c r="CD2245" s="37"/>
      <c r="CE2245" s="37"/>
      <c r="CF2245" s="37"/>
      <c r="CG2245" s="37"/>
      <c r="CH2245" s="37"/>
      <c r="CI2245" s="37"/>
      <c r="CJ2245" s="37"/>
      <c r="CK2245" s="37"/>
      <c r="CL2245" s="37"/>
      <c r="CM2245" s="37"/>
      <c r="CN2245" s="37"/>
      <c r="CO2245" s="37"/>
      <c r="CP2245" s="37"/>
      <c r="CQ2245" s="37"/>
      <c r="CR2245" s="37"/>
      <c r="CS2245" s="37"/>
      <c r="CT2245" s="37"/>
      <c r="CU2245" s="37"/>
      <c r="CV2245" s="37"/>
      <c r="CW2245" s="37"/>
      <c r="CX2245" s="37"/>
      <c r="CY2245" s="37"/>
      <c r="CZ2245" s="37"/>
      <c r="DA2245" s="37"/>
      <c r="DB2245" s="37"/>
      <c r="DC2245" s="37"/>
      <c r="DD2245" s="37"/>
      <c r="DE2245" s="37"/>
      <c r="DF2245" s="37"/>
      <c r="DG2245" s="37"/>
      <c r="DH2245" s="37"/>
      <c r="DI2245" s="37"/>
      <c r="DJ2245" s="37"/>
      <c r="DK2245" s="37"/>
      <c r="DL2245" s="37"/>
      <c r="DM2245" s="37"/>
      <c r="DN2245" s="37"/>
      <c r="DO2245" s="37"/>
      <c r="DP2245" s="37"/>
      <c r="DQ2245" s="37"/>
      <c r="DR2245" s="37"/>
      <c r="DS2245" s="37"/>
      <c r="DT2245" s="37"/>
      <c r="DU2245" s="37"/>
      <c r="DV2245" s="37"/>
      <c r="DW2245" s="37"/>
      <c r="DX2245" s="37"/>
      <c r="DY2245" s="37"/>
      <c r="DZ2245" s="37"/>
      <c r="EA2245" s="37"/>
      <c r="EB2245" s="37"/>
      <c r="EC2245" s="37"/>
      <c r="ED2245" s="37"/>
      <c r="EE2245" s="37"/>
      <c r="EF2245" s="37"/>
      <c r="EG2245" s="37"/>
      <c r="EH2245" s="37"/>
      <c r="EI2245" s="37"/>
      <c r="EJ2245" s="37"/>
      <c r="EK2245" s="37"/>
      <c r="EL2245" s="37"/>
      <c r="EM2245" s="37"/>
      <c r="EN2245" s="37"/>
      <c r="EO2245" s="37"/>
      <c r="EP2245" s="37"/>
      <c r="EQ2245" s="37"/>
      <c r="ER2245" s="37"/>
      <c r="ES2245" s="37"/>
      <c r="ET2245" s="37"/>
      <c r="EU2245" s="37"/>
      <c r="EV2245" s="37"/>
      <c r="EW2245" s="37"/>
      <c r="EX2245" s="37"/>
      <c r="EY2245" s="37"/>
      <c r="EZ2245" s="37"/>
      <c r="FA2245" s="37"/>
      <c r="FB2245" s="37"/>
      <c r="FC2245" s="37"/>
      <c r="FD2245" s="37"/>
      <c r="FE2245" s="37"/>
      <c r="FF2245" s="37"/>
      <c r="FG2245" s="37"/>
      <c r="FH2245" s="37"/>
      <c r="FI2245" s="37"/>
      <c r="FJ2245" s="37"/>
      <c r="FK2245" s="37"/>
      <c r="FL2245" s="37"/>
      <c r="FM2245" s="37"/>
      <c r="FN2245" s="37"/>
      <c r="FO2245" s="37"/>
      <c r="FP2245" s="37"/>
      <c r="FQ2245" s="37"/>
      <c r="FR2245" s="37"/>
      <c r="FS2245" s="37"/>
      <c r="FT2245" s="37"/>
      <c r="FU2245" s="37"/>
      <c r="FV2245" s="37"/>
      <c r="FW2245" s="37"/>
      <c r="FX2245" s="37"/>
      <c r="FY2245" s="37"/>
      <c r="FZ2245" s="37"/>
      <c r="GA2245" s="37"/>
      <c r="GB2245" s="37"/>
      <c r="GC2245" s="37"/>
      <c r="GD2245" s="37"/>
      <c r="GE2245" s="37"/>
      <c r="GF2245" s="37"/>
      <c r="GG2245" s="37"/>
      <c r="GH2245" s="37"/>
      <c r="GI2245" s="37"/>
      <c r="GJ2245" s="37"/>
      <c r="GK2245" s="37"/>
      <c r="GL2245" s="37"/>
      <c r="GM2245" s="37"/>
      <c r="GN2245" s="37"/>
      <c r="GO2245" s="37"/>
      <c r="GP2245" s="37"/>
      <c r="GQ2245" s="37"/>
      <c r="GR2245" s="37"/>
      <c r="GS2245" s="37"/>
      <c r="GT2245" s="37"/>
      <c r="GU2245" s="37"/>
      <c r="GV2245" s="37"/>
      <c r="GW2245" s="37"/>
      <c r="GX2245" s="37"/>
      <c r="GY2245" s="37"/>
      <c r="GZ2245" s="37"/>
      <c r="HA2245" s="37"/>
      <c r="HB2245" s="37"/>
      <c r="HC2245" s="37"/>
      <c r="HD2245" s="37"/>
      <c r="HE2245" s="37"/>
      <c r="HF2245" s="37"/>
      <c r="HG2245" s="37"/>
      <c r="HH2245" s="37"/>
      <c r="HI2245" s="37"/>
      <c r="HJ2245" s="37"/>
      <c r="HK2245" s="37"/>
      <c r="HL2245" s="37"/>
      <c r="HM2245" s="37"/>
      <c r="HN2245" s="37"/>
      <c r="HO2245" s="37"/>
      <c r="HP2245" s="37"/>
      <c r="HQ2245" s="37"/>
      <c r="HR2245" s="37"/>
      <c r="HS2245" s="37"/>
      <c r="HT2245" s="37"/>
      <c r="HU2245" s="37"/>
      <c r="HV2245" s="37"/>
      <c r="HW2245" s="37"/>
      <c r="HX2245" s="37"/>
      <c r="HY2245" s="37"/>
      <c r="HZ2245" s="37"/>
      <c r="IA2245" s="37"/>
      <c r="IB2245" s="37"/>
      <c r="IC2245" s="37"/>
      <c r="ID2245" s="37"/>
      <c r="IE2245" s="37"/>
      <c r="IF2245" s="37"/>
      <c r="IG2245" s="37"/>
      <c r="IH2245" s="37"/>
      <c r="II2245" s="37"/>
      <c r="IJ2245" s="37"/>
      <c r="IK2245" s="37"/>
      <c r="IL2245" s="37"/>
      <c r="IM2245" s="37"/>
      <c r="IN2245" s="37"/>
      <c r="IO2245" s="37"/>
      <c r="IP2245" s="37"/>
      <c r="IQ2245" s="37"/>
    </row>
    <row r="2247" spans="1:251" ht="18.75">
      <c r="A2247" s="36" t="s">
        <v>241</v>
      </c>
      <c r="AW2247" s="38"/>
      <c r="AX2247" s="39"/>
      <c r="AY2247" s="38"/>
    </row>
    <row r="2249" spans="1:251" ht="18.75">
      <c r="B2249" s="122" t="s">
        <v>0</v>
      </c>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row>
    <row r="2250" spans="1:251">
      <c r="Z2250" s="40"/>
      <c r="AD2250" s="40"/>
      <c r="AE2250" s="40"/>
      <c r="AF2250" s="40"/>
      <c r="AG2250" s="40"/>
      <c r="AH2250" s="40"/>
      <c r="AI2250" s="40"/>
      <c r="AO2250" s="40"/>
    </row>
    <row r="2251" spans="1:251" ht="13.5" thickBot="1">
      <c r="Z2251" s="40"/>
      <c r="AD2251" s="40"/>
      <c r="AE2251" s="40"/>
      <c r="AF2251" s="40"/>
      <c r="AG2251" s="40"/>
      <c r="AH2251" s="40"/>
      <c r="AI2251" s="40"/>
      <c r="AO2251" s="40"/>
      <c r="DI2251" s="41"/>
    </row>
    <row r="2252" spans="1:251" ht="24.75" customHeight="1" thickBot="1">
      <c r="B2252" s="124" t="s">
        <v>242</v>
      </c>
      <c r="C2252" s="125"/>
      <c r="D2252" s="125"/>
      <c r="E2252" s="125"/>
      <c r="F2252" s="125"/>
      <c r="G2252" s="125"/>
      <c r="H2252" s="126" t="s">
        <v>352</v>
      </c>
      <c r="I2252" s="127"/>
      <c r="J2252" s="127"/>
      <c r="K2252" s="127"/>
      <c r="L2252" s="127"/>
      <c r="M2252" s="127"/>
      <c r="N2252" s="127"/>
      <c r="O2252" s="127"/>
      <c r="P2252" s="127"/>
      <c r="Q2252" s="127"/>
      <c r="R2252" s="127"/>
      <c r="S2252" s="127"/>
      <c r="T2252" s="127"/>
      <c r="U2252" s="127"/>
      <c r="V2252" s="127"/>
      <c r="W2252" s="127"/>
      <c r="X2252" s="127"/>
      <c r="Y2252" s="127"/>
      <c r="Z2252" s="127"/>
      <c r="AA2252" s="127"/>
      <c r="AB2252" s="127"/>
      <c r="AC2252" s="127"/>
      <c r="AD2252" s="127"/>
      <c r="AE2252" s="127"/>
      <c r="AF2252" s="127"/>
      <c r="AG2252" s="127"/>
      <c r="AH2252" s="127"/>
      <c r="AI2252" s="127"/>
      <c r="AJ2252" s="127"/>
      <c r="AK2252" s="127"/>
      <c r="AL2252" s="127"/>
      <c r="AM2252" s="127"/>
      <c r="AN2252" s="127"/>
      <c r="AO2252" s="127"/>
      <c r="AP2252" s="127"/>
      <c r="AQ2252" s="127"/>
      <c r="AR2252" s="127"/>
      <c r="AS2252" s="127"/>
      <c r="AT2252" s="127"/>
      <c r="AU2252" s="127"/>
      <c r="AV2252" s="127"/>
      <c r="AW2252" s="127"/>
      <c r="AX2252" s="128"/>
      <c r="DI2252" s="41"/>
    </row>
    <row r="2253" spans="1:251" ht="14.25">
      <c r="B2253" s="42"/>
      <c r="C2253" s="42"/>
      <c r="D2253" s="42"/>
      <c r="E2253" s="42"/>
      <c r="F2253" s="42"/>
      <c r="G2253" s="42"/>
      <c r="H2253" s="43"/>
      <c r="I2253" s="43"/>
      <c r="J2253" s="43"/>
      <c r="K2253" s="43"/>
      <c r="L2253" s="44"/>
      <c r="M2253" s="44"/>
      <c r="N2253" s="44"/>
      <c r="O2253" s="44"/>
      <c r="P2253" s="43"/>
      <c r="Q2253" s="43"/>
      <c r="R2253" s="43"/>
      <c r="S2253" s="43"/>
      <c r="T2253" s="43"/>
      <c r="U2253" s="43"/>
      <c r="V2253" s="45"/>
      <c r="W2253" s="45"/>
      <c r="X2253" s="45"/>
      <c r="Y2253" s="45"/>
      <c r="Z2253" s="45"/>
      <c r="AA2253" s="45"/>
      <c r="AB2253" s="45"/>
      <c r="AC2253" s="45"/>
      <c r="AD2253" s="45"/>
      <c r="AE2253" s="45"/>
      <c r="AF2253" s="45"/>
      <c r="AG2253" s="45"/>
      <c r="AH2253" s="45"/>
      <c r="AI2253" s="45"/>
      <c r="AJ2253" s="45"/>
      <c r="AK2253" s="45"/>
      <c r="AL2253" s="45"/>
      <c r="AM2253" s="45"/>
      <c r="AN2253" s="45"/>
      <c r="AO2253" s="45"/>
      <c r="AP2253" s="45"/>
      <c r="AQ2253" s="45"/>
      <c r="AR2253" s="45"/>
      <c r="AS2253" s="45"/>
      <c r="AT2253" s="45"/>
      <c r="AU2253" s="45"/>
      <c r="AV2253" s="45"/>
      <c r="AW2253" s="45"/>
      <c r="AX2253" s="45"/>
      <c r="DI2253" s="41"/>
    </row>
    <row r="2254" spans="1:251" ht="15" thickBot="1">
      <c r="A2254" s="46"/>
      <c r="B2254" s="45" t="s">
        <v>244</v>
      </c>
      <c r="C2254" s="43"/>
      <c r="D2254" s="43"/>
      <c r="E2254" s="43"/>
      <c r="F2254" s="43"/>
      <c r="G2254" s="43"/>
      <c r="H2254" s="43"/>
      <c r="I2254" s="43"/>
      <c r="J2254" s="43"/>
      <c r="K2254" s="43"/>
      <c r="L2254" s="44"/>
      <c r="M2254" s="44"/>
      <c r="N2254" s="44"/>
      <c r="O2254" s="44"/>
      <c r="P2254" s="43"/>
      <c r="Q2254" s="43"/>
      <c r="R2254" s="43"/>
      <c r="S2254" s="43"/>
      <c r="T2254" s="43"/>
      <c r="U2254" s="43"/>
      <c r="V2254" s="45"/>
      <c r="W2254" s="45"/>
      <c r="X2254" s="45"/>
      <c r="Y2254" s="45"/>
      <c r="Z2254" s="45"/>
      <c r="AA2254" s="45"/>
      <c r="AB2254" s="45"/>
      <c r="AC2254" s="45"/>
      <c r="AD2254" s="45"/>
      <c r="AE2254" s="45"/>
      <c r="AF2254" s="45"/>
      <c r="AG2254" s="45"/>
      <c r="AH2254" s="45"/>
      <c r="AI2254" s="45"/>
      <c r="AJ2254" s="45"/>
      <c r="AK2254" s="45"/>
      <c r="AL2254" s="45"/>
      <c r="AM2254" s="45"/>
      <c r="AN2254" s="45"/>
      <c r="AO2254" s="45"/>
      <c r="AP2254" s="45"/>
      <c r="AQ2254" s="45"/>
      <c r="AR2254" s="45"/>
      <c r="AS2254" s="45"/>
      <c r="AT2254" s="45"/>
      <c r="AU2254" s="45"/>
      <c r="AV2254" s="45"/>
      <c r="AW2254" s="45"/>
      <c r="AX2254" s="45"/>
      <c r="DI2254" s="41"/>
    </row>
    <row r="2255" spans="1:251" ht="14.25">
      <c r="A2255" s="43"/>
      <c r="B2255" s="47"/>
      <c r="C2255" s="42"/>
      <c r="D2255" s="42"/>
      <c r="E2255" s="42"/>
      <c r="F2255" s="42"/>
      <c r="G2255" s="42"/>
      <c r="H2255" s="42"/>
      <c r="I2255" s="42"/>
      <c r="J2255" s="42"/>
      <c r="K2255" s="42"/>
      <c r="L2255" s="48"/>
      <c r="M2255" s="48"/>
      <c r="N2255" s="48"/>
      <c r="O2255" s="48"/>
      <c r="P2255" s="42"/>
      <c r="Q2255" s="42"/>
      <c r="R2255" s="42"/>
      <c r="S2255" s="42"/>
      <c r="T2255" s="42"/>
      <c r="U2255" s="42"/>
      <c r="V2255" s="49"/>
      <c r="W2255" s="49"/>
      <c r="X2255" s="49"/>
      <c r="Y2255" s="49"/>
      <c r="Z2255" s="49"/>
      <c r="AA2255" s="49"/>
      <c r="AB2255" s="49"/>
      <c r="AC2255" s="49"/>
      <c r="AD2255" s="49"/>
      <c r="AE2255" s="49"/>
      <c r="AF2255" s="49"/>
      <c r="AG2255" s="49"/>
      <c r="AH2255" s="49"/>
      <c r="AI2255" s="49"/>
      <c r="AJ2255" s="49"/>
      <c r="AK2255" s="49"/>
      <c r="AL2255" s="49"/>
      <c r="AM2255" s="49"/>
      <c r="AN2255" s="49"/>
      <c r="AO2255" s="49"/>
      <c r="AP2255" s="49"/>
      <c r="AQ2255" s="49"/>
      <c r="AR2255" s="49"/>
      <c r="AS2255" s="49"/>
      <c r="AT2255" s="49"/>
      <c r="AU2255" s="49"/>
      <c r="AV2255" s="49"/>
      <c r="AW2255" s="49"/>
      <c r="AX2255" s="50"/>
    </row>
    <row r="2256" spans="1:251" ht="12" customHeight="1">
      <c r="A2256" s="43"/>
      <c r="B2256" s="129" t="s">
        <v>662</v>
      </c>
      <c r="C2256" s="130"/>
      <c r="D2256" s="130"/>
      <c r="E2256" s="130"/>
      <c r="F2256" s="130"/>
      <c r="G2256" s="130"/>
      <c r="H2256" s="130"/>
      <c r="I2256" s="130"/>
      <c r="J2256" s="130"/>
      <c r="K2256" s="130"/>
      <c r="L2256" s="130"/>
      <c r="M2256" s="130"/>
      <c r="N2256" s="130"/>
      <c r="O2256" s="130"/>
      <c r="P2256" s="130"/>
      <c r="Q2256" s="130"/>
      <c r="R2256" s="130"/>
      <c r="S2256" s="130"/>
      <c r="T2256" s="130"/>
      <c r="U2256" s="130"/>
      <c r="V2256" s="130"/>
      <c r="W2256" s="130"/>
      <c r="X2256" s="130"/>
      <c r="Y2256" s="130"/>
      <c r="Z2256" s="130"/>
      <c r="AA2256" s="130"/>
      <c r="AB2256" s="130"/>
      <c r="AC2256" s="130"/>
      <c r="AD2256" s="130"/>
      <c r="AE2256" s="130"/>
      <c r="AF2256" s="130"/>
      <c r="AG2256" s="130"/>
      <c r="AH2256" s="130"/>
      <c r="AI2256" s="130"/>
      <c r="AJ2256" s="130"/>
      <c r="AK2256" s="130"/>
      <c r="AL2256" s="130"/>
      <c r="AM2256" s="130"/>
      <c r="AN2256" s="130"/>
      <c r="AO2256" s="130"/>
      <c r="AP2256" s="130"/>
      <c r="AQ2256" s="130"/>
      <c r="AR2256" s="130"/>
      <c r="AS2256" s="130"/>
      <c r="AT2256" s="130"/>
      <c r="AU2256" s="130"/>
      <c r="AV2256" s="130"/>
      <c r="AW2256" s="130"/>
      <c r="AX2256" s="131"/>
    </row>
    <row r="2257" spans="1:113" ht="12" customHeight="1">
      <c r="A2257" s="43"/>
      <c r="B2257" s="129"/>
      <c r="C2257" s="130"/>
      <c r="D2257" s="130"/>
      <c r="E2257" s="130"/>
      <c r="F2257" s="130"/>
      <c r="G2257" s="130"/>
      <c r="H2257" s="130"/>
      <c r="I2257" s="130"/>
      <c r="J2257" s="130"/>
      <c r="K2257" s="130"/>
      <c r="L2257" s="130"/>
      <c r="M2257" s="130"/>
      <c r="N2257" s="130"/>
      <c r="O2257" s="130"/>
      <c r="P2257" s="130"/>
      <c r="Q2257" s="130"/>
      <c r="R2257" s="130"/>
      <c r="S2257" s="130"/>
      <c r="T2257" s="130"/>
      <c r="U2257" s="130"/>
      <c r="V2257" s="130"/>
      <c r="W2257" s="130"/>
      <c r="X2257" s="130"/>
      <c r="Y2257" s="130"/>
      <c r="Z2257" s="130"/>
      <c r="AA2257" s="130"/>
      <c r="AB2257" s="130"/>
      <c r="AC2257" s="130"/>
      <c r="AD2257" s="130"/>
      <c r="AE2257" s="130"/>
      <c r="AF2257" s="130"/>
      <c r="AG2257" s="130"/>
      <c r="AH2257" s="130"/>
      <c r="AI2257" s="130"/>
      <c r="AJ2257" s="130"/>
      <c r="AK2257" s="130"/>
      <c r="AL2257" s="130"/>
      <c r="AM2257" s="130"/>
      <c r="AN2257" s="130"/>
      <c r="AO2257" s="130"/>
      <c r="AP2257" s="130"/>
      <c r="AQ2257" s="130"/>
      <c r="AR2257" s="130"/>
      <c r="AS2257" s="130"/>
      <c r="AT2257" s="130"/>
      <c r="AU2257" s="130"/>
      <c r="AV2257" s="130"/>
      <c r="AW2257" s="130"/>
      <c r="AX2257" s="131"/>
      <c r="BC2257" s="51"/>
    </row>
    <row r="2258" spans="1:113" ht="12" customHeight="1">
      <c r="A2258" s="43"/>
      <c r="B2258" s="129"/>
      <c r="C2258" s="130"/>
      <c r="D2258" s="130"/>
      <c r="E2258" s="130"/>
      <c r="F2258" s="130"/>
      <c r="G2258" s="130"/>
      <c r="H2258" s="130"/>
      <c r="I2258" s="130"/>
      <c r="J2258" s="130"/>
      <c r="K2258" s="130"/>
      <c r="L2258" s="130"/>
      <c r="M2258" s="130"/>
      <c r="N2258" s="130"/>
      <c r="O2258" s="130"/>
      <c r="P2258" s="130"/>
      <c r="Q2258" s="130"/>
      <c r="R2258" s="130"/>
      <c r="S2258" s="130"/>
      <c r="T2258" s="130"/>
      <c r="U2258" s="130"/>
      <c r="V2258" s="130"/>
      <c r="W2258" s="130"/>
      <c r="X2258" s="130"/>
      <c r="Y2258" s="130"/>
      <c r="Z2258" s="130"/>
      <c r="AA2258" s="130"/>
      <c r="AB2258" s="130"/>
      <c r="AC2258" s="130"/>
      <c r="AD2258" s="130"/>
      <c r="AE2258" s="130"/>
      <c r="AF2258" s="130"/>
      <c r="AG2258" s="130"/>
      <c r="AH2258" s="130"/>
      <c r="AI2258" s="130"/>
      <c r="AJ2258" s="130"/>
      <c r="AK2258" s="130"/>
      <c r="AL2258" s="130"/>
      <c r="AM2258" s="130"/>
      <c r="AN2258" s="130"/>
      <c r="AO2258" s="130"/>
      <c r="AP2258" s="130"/>
      <c r="AQ2258" s="130"/>
      <c r="AR2258" s="130"/>
      <c r="AS2258" s="130"/>
      <c r="AT2258" s="130"/>
      <c r="AU2258" s="130"/>
      <c r="AV2258" s="130"/>
      <c r="AW2258" s="130"/>
      <c r="AX2258" s="131"/>
    </row>
    <row r="2259" spans="1:113" ht="12" customHeight="1">
      <c r="A2259" s="43"/>
      <c r="B2259" s="129"/>
      <c r="C2259" s="130"/>
      <c r="D2259" s="130"/>
      <c r="E2259" s="130"/>
      <c r="F2259" s="130"/>
      <c r="G2259" s="130"/>
      <c r="H2259" s="130"/>
      <c r="I2259" s="130"/>
      <c r="J2259" s="130"/>
      <c r="K2259" s="130"/>
      <c r="L2259" s="130"/>
      <c r="M2259" s="130"/>
      <c r="N2259" s="130"/>
      <c r="O2259" s="130"/>
      <c r="P2259" s="130"/>
      <c r="Q2259" s="130"/>
      <c r="R2259" s="130"/>
      <c r="S2259" s="130"/>
      <c r="T2259" s="130"/>
      <c r="U2259" s="130"/>
      <c r="V2259" s="130"/>
      <c r="W2259" s="130"/>
      <c r="X2259" s="130"/>
      <c r="Y2259" s="130"/>
      <c r="Z2259" s="130"/>
      <c r="AA2259" s="130"/>
      <c r="AB2259" s="130"/>
      <c r="AC2259" s="130"/>
      <c r="AD2259" s="130"/>
      <c r="AE2259" s="130"/>
      <c r="AF2259" s="130"/>
      <c r="AG2259" s="130"/>
      <c r="AH2259" s="130"/>
      <c r="AI2259" s="130"/>
      <c r="AJ2259" s="130"/>
      <c r="AK2259" s="130"/>
      <c r="AL2259" s="130"/>
      <c r="AM2259" s="130"/>
      <c r="AN2259" s="130"/>
      <c r="AO2259" s="130"/>
      <c r="AP2259" s="130"/>
      <c r="AQ2259" s="130"/>
      <c r="AR2259" s="130"/>
      <c r="AS2259" s="130"/>
      <c r="AT2259" s="130"/>
      <c r="AU2259" s="130"/>
      <c r="AV2259" s="130"/>
      <c r="AW2259" s="130"/>
      <c r="AX2259" s="131"/>
    </row>
    <row r="2260" spans="1:113" ht="12" customHeight="1">
      <c r="A2260" s="43"/>
      <c r="B2260" s="129"/>
      <c r="C2260" s="130"/>
      <c r="D2260" s="130"/>
      <c r="E2260" s="130"/>
      <c r="F2260" s="130"/>
      <c r="G2260" s="130"/>
      <c r="H2260" s="130"/>
      <c r="I2260" s="130"/>
      <c r="J2260" s="130"/>
      <c r="K2260" s="130"/>
      <c r="L2260" s="130"/>
      <c r="M2260" s="130"/>
      <c r="N2260" s="130"/>
      <c r="O2260" s="130"/>
      <c r="P2260" s="130"/>
      <c r="Q2260" s="130"/>
      <c r="R2260" s="130"/>
      <c r="S2260" s="130"/>
      <c r="T2260" s="130"/>
      <c r="U2260" s="130"/>
      <c r="V2260" s="130"/>
      <c r="W2260" s="130"/>
      <c r="X2260" s="130"/>
      <c r="Y2260" s="130"/>
      <c r="Z2260" s="130"/>
      <c r="AA2260" s="130"/>
      <c r="AB2260" s="130"/>
      <c r="AC2260" s="130"/>
      <c r="AD2260" s="130"/>
      <c r="AE2260" s="130"/>
      <c r="AF2260" s="130"/>
      <c r="AG2260" s="130"/>
      <c r="AH2260" s="130"/>
      <c r="AI2260" s="130"/>
      <c r="AJ2260" s="130"/>
      <c r="AK2260" s="130"/>
      <c r="AL2260" s="130"/>
      <c r="AM2260" s="130"/>
      <c r="AN2260" s="130"/>
      <c r="AO2260" s="130"/>
      <c r="AP2260" s="130"/>
      <c r="AQ2260" s="130"/>
      <c r="AR2260" s="130"/>
      <c r="AS2260" s="130"/>
      <c r="AT2260" s="130"/>
      <c r="AU2260" s="130"/>
      <c r="AV2260" s="130"/>
      <c r="AW2260" s="130"/>
      <c r="AX2260" s="131"/>
    </row>
    <row r="2261" spans="1:113" ht="15" thickBot="1">
      <c r="A2261" s="52"/>
      <c r="B2261" s="53"/>
      <c r="C2261" s="54"/>
      <c r="D2261" s="54"/>
      <c r="E2261" s="54"/>
      <c r="F2261" s="54"/>
      <c r="G2261" s="54"/>
      <c r="H2261" s="54"/>
      <c r="I2261" s="54"/>
      <c r="J2261" s="54"/>
      <c r="K2261" s="54"/>
      <c r="L2261" s="54"/>
      <c r="M2261" s="54"/>
      <c r="N2261" s="54"/>
      <c r="O2261" s="54"/>
      <c r="P2261" s="54"/>
      <c r="Q2261" s="54"/>
      <c r="R2261" s="54"/>
      <c r="S2261" s="54"/>
      <c r="T2261" s="54"/>
      <c r="U2261" s="54"/>
      <c r="V2261" s="54"/>
      <c r="W2261" s="54"/>
      <c r="X2261" s="54"/>
      <c r="Y2261" s="54"/>
      <c r="Z2261" s="54"/>
      <c r="AA2261" s="54"/>
      <c r="AB2261" s="54"/>
      <c r="AC2261" s="54"/>
      <c r="AD2261" s="54"/>
      <c r="AE2261" s="54"/>
      <c r="AF2261" s="54"/>
      <c r="AG2261" s="54"/>
      <c r="AH2261" s="54"/>
      <c r="AI2261" s="54"/>
      <c r="AJ2261" s="54"/>
      <c r="AK2261" s="54"/>
      <c r="AL2261" s="54"/>
      <c r="AM2261" s="54"/>
      <c r="AN2261" s="54"/>
      <c r="AO2261" s="54"/>
      <c r="AP2261" s="54"/>
      <c r="AQ2261" s="54"/>
      <c r="AR2261" s="54"/>
      <c r="AS2261" s="54"/>
      <c r="AT2261" s="54"/>
      <c r="AU2261" s="54"/>
      <c r="AV2261" s="54"/>
      <c r="AW2261" s="54"/>
      <c r="AX2261" s="55"/>
    </row>
    <row r="2262" spans="1:113">
      <c r="B2262" s="56"/>
    </row>
    <row r="2263" spans="1:113" ht="15" thickBot="1">
      <c r="A2263" s="46"/>
      <c r="B2263" s="45" t="s">
        <v>245</v>
      </c>
      <c r="C2263" s="43"/>
      <c r="D2263" s="43"/>
      <c r="E2263" s="43"/>
      <c r="F2263" s="43"/>
      <c r="G2263" s="43"/>
      <c r="H2263" s="43"/>
      <c r="I2263" s="43"/>
      <c r="J2263" s="43"/>
      <c r="K2263" s="43"/>
      <c r="L2263" s="44"/>
      <c r="M2263" s="44"/>
      <c r="N2263" s="44"/>
      <c r="O2263" s="44"/>
      <c r="P2263" s="43"/>
      <c r="Q2263" s="43"/>
      <c r="R2263" s="43"/>
      <c r="S2263" s="43"/>
      <c r="T2263" s="43"/>
      <c r="U2263" s="43"/>
      <c r="V2263" s="45"/>
      <c r="W2263" s="45"/>
      <c r="X2263" s="45"/>
      <c r="Y2263" s="45"/>
      <c r="Z2263" s="45"/>
      <c r="AA2263" s="45"/>
      <c r="AB2263" s="45"/>
      <c r="AC2263" s="45"/>
      <c r="AD2263" s="45"/>
      <c r="AE2263" s="45"/>
      <c r="AF2263" s="45"/>
      <c r="AG2263" s="45"/>
      <c r="AH2263" s="45"/>
      <c r="AI2263" s="45"/>
      <c r="AJ2263" s="45"/>
      <c r="AK2263" s="45"/>
      <c r="AL2263" s="45"/>
      <c r="AM2263" s="45"/>
      <c r="AN2263" s="45"/>
      <c r="AO2263" s="45"/>
      <c r="AP2263" s="45"/>
      <c r="AQ2263" s="45"/>
      <c r="AR2263" s="45"/>
      <c r="AS2263" s="45"/>
      <c r="AT2263" s="45"/>
      <c r="AU2263" s="45"/>
      <c r="AV2263" s="45"/>
      <c r="AW2263" s="45"/>
      <c r="AX2263" s="45"/>
      <c r="DI2263" s="41"/>
    </row>
    <row r="2264" spans="1:113" ht="14.25">
      <c r="A2264" s="43"/>
      <c r="B2264" s="47"/>
      <c r="C2264" s="42"/>
      <c r="D2264" s="42"/>
      <c r="E2264" s="42"/>
      <c r="F2264" s="42"/>
      <c r="G2264" s="42"/>
      <c r="H2264" s="42"/>
      <c r="I2264" s="42"/>
      <c r="J2264" s="42"/>
      <c r="K2264" s="42"/>
      <c r="L2264" s="48"/>
      <c r="M2264" s="48"/>
      <c r="N2264" s="48"/>
      <c r="O2264" s="48"/>
      <c r="P2264" s="42"/>
      <c r="Q2264" s="42"/>
      <c r="R2264" s="42"/>
      <c r="S2264" s="42"/>
      <c r="T2264" s="42"/>
      <c r="U2264" s="42"/>
      <c r="V2264" s="49"/>
      <c r="W2264" s="49"/>
      <c r="X2264" s="49"/>
      <c r="Y2264" s="49"/>
      <c r="Z2264" s="49"/>
      <c r="AA2264" s="49"/>
      <c r="AB2264" s="49"/>
      <c r="AC2264" s="49"/>
      <c r="AD2264" s="49"/>
      <c r="AE2264" s="49"/>
      <c r="AF2264" s="49"/>
      <c r="AG2264" s="49"/>
      <c r="AH2264" s="49"/>
      <c r="AI2264" s="49"/>
      <c r="AJ2264" s="49"/>
      <c r="AK2264" s="49"/>
      <c r="AL2264" s="49"/>
      <c r="AM2264" s="49"/>
      <c r="AN2264" s="49"/>
      <c r="AO2264" s="49"/>
      <c r="AP2264" s="49"/>
      <c r="AQ2264" s="49"/>
      <c r="AR2264" s="49"/>
      <c r="AS2264" s="49"/>
      <c r="AT2264" s="49"/>
      <c r="AU2264" s="49"/>
      <c r="AV2264" s="49"/>
      <c r="AW2264" s="49"/>
      <c r="AX2264" s="50"/>
    </row>
    <row r="2265" spans="1:113" ht="12" customHeight="1">
      <c r="A2265" s="43"/>
      <c r="B2265" s="129" t="s">
        <v>663</v>
      </c>
      <c r="C2265" s="130"/>
      <c r="D2265" s="130"/>
      <c r="E2265" s="130"/>
      <c r="F2265" s="130"/>
      <c r="G2265" s="130"/>
      <c r="H2265" s="130"/>
      <c r="I2265" s="130"/>
      <c r="J2265" s="130"/>
      <c r="K2265" s="130"/>
      <c r="L2265" s="130"/>
      <c r="M2265" s="130"/>
      <c r="N2265" s="130"/>
      <c r="O2265" s="130"/>
      <c r="P2265" s="130"/>
      <c r="Q2265" s="130"/>
      <c r="R2265" s="130"/>
      <c r="S2265" s="130"/>
      <c r="T2265" s="130"/>
      <c r="U2265" s="130"/>
      <c r="V2265" s="130"/>
      <c r="W2265" s="130"/>
      <c r="X2265" s="130"/>
      <c r="Y2265" s="130"/>
      <c r="Z2265" s="130"/>
      <c r="AA2265" s="130"/>
      <c r="AB2265" s="130"/>
      <c r="AC2265" s="130"/>
      <c r="AD2265" s="130"/>
      <c r="AE2265" s="130"/>
      <c r="AF2265" s="130"/>
      <c r="AG2265" s="130"/>
      <c r="AH2265" s="130"/>
      <c r="AI2265" s="130"/>
      <c r="AJ2265" s="130"/>
      <c r="AK2265" s="130"/>
      <c r="AL2265" s="130"/>
      <c r="AM2265" s="130"/>
      <c r="AN2265" s="130"/>
      <c r="AO2265" s="130"/>
      <c r="AP2265" s="130"/>
      <c r="AQ2265" s="130"/>
      <c r="AR2265" s="130"/>
      <c r="AS2265" s="130"/>
      <c r="AT2265" s="130"/>
      <c r="AU2265" s="130"/>
      <c r="AV2265" s="130"/>
      <c r="AW2265" s="130"/>
      <c r="AX2265" s="131"/>
    </row>
    <row r="2266" spans="1:113" ht="12" customHeight="1">
      <c r="A2266" s="43"/>
      <c r="B2266" s="129"/>
      <c r="C2266" s="130"/>
      <c r="D2266" s="130"/>
      <c r="E2266" s="130"/>
      <c r="F2266" s="130"/>
      <c r="G2266" s="130"/>
      <c r="H2266" s="130"/>
      <c r="I2266" s="130"/>
      <c r="J2266" s="130"/>
      <c r="K2266" s="130"/>
      <c r="L2266" s="130"/>
      <c r="M2266" s="130"/>
      <c r="N2266" s="130"/>
      <c r="O2266" s="130"/>
      <c r="P2266" s="130"/>
      <c r="Q2266" s="130"/>
      <c r="R2266" s="130"/>
      <c r="S2266" s="130"/>
      <c r="T2266" s="130"/>
      <c r="U2266" s="130"/>
      <c r="V2266" s="130"/>
      <c r="W2266" s="130"/>
      <c r="X2266" s="130"/>
      <c r="Y2266" s="130"/>
      <c r="Z2266" s="130"/>
      <c r="AA2266" s="130"/>
      <c r="AB2266" s="130"/>
      <c r="AC2266" s="130"/>
      <c r="AD2266" s="130"/>
      <c r="AE2266" s="130"/>
      <c r="AF2266" s="130"/>
      <c r="AG2266" s="130"/>
      <c r="AH2266" s="130"/>
      <c r="AI2266" s="130"/>
      <c r="AJ2266" s="130"/>
      <c r="AK2266" s="130"/>
      <c r="AL2266" s="130"/>
      <c r="AM2266" s="130"/>
      <c r="AN2266" s="130"/>
      <c r="AO2266" s="130"/>
      <c r="AP2266" s="130"/>
      <c r="AQ2266" s="130"/>
      <c r="AR2266" s="130"/>
      <c r="AS2266" s="130"/>
      <c r="AT2266" s="130"/>
      <c r="AU2266" s="130"/>
      <c r="AV2266" s="130"/>
      <c r="AW2266" s="130"/>
      <c r="AX2266" s="131"/>
    </row>
    <row r="2267" spans="1:113" ht="12" customHeight="1">
      <c r="A2267" s="43"/>
      <c r="B2267" s="129"/>
      <c r="C2267" s="130"/>
      <c r="D2267" s="130"/>
      <c r="E2267" s="130"/>
      <c r="F2267" s="130"/>
      <c r="G2267" s="130"/>
      <c r="H2267" s="130"/>
      <c r="I2267" s="130"/>
      <c r="J2267" s="130"/>
      <c r="K2267" s="130"/>
      <c r="L2267" s="130"/>
      <c r="M2267" s="130"/>
      <c r="N2267" s="130"/>
      <c r="O2267" s="130"/>
      <c r="P2267" s="130"/>
      <c r="Q2267" s="130"/>
      <c r="R2267" s="130"/>
      <c r="S2267" s="130"/>
      <c r="T2267" s="130"/>
      <c r="U2267" s="130"/>
      <c r="V2267" s="130"/>
      <c r="W2267" s="130"/>
      <c r="X2267" s="130"/>
      <c r="Y2267" s="130"/>
      <c r="Z2267" s="130"/>
      <c r="AA2267" s="130"/>
      <c r="AB2267" s="130"/>
      <c r="AC2267" s="130"/>
      <c r="AD2267" s="130"/>
      <c r="AE2267" s="130"/>
      <c r="AF2267" s="130"/>
      <c r="AG2267" s="130"/>
      <c r="AH2267" s="130"/>
      <c r="AI2267" s="130"/>
      <c r="AJ2267" s="130"/>
      <c r="AK2267" s="130"/>
      <c r="AL2267" s="130"/>
      <c r="AM2267" s="130"/>
      <c r="AN2267" s="130"/>
      <c r="AO2267" s="130"/>
      <c r="AP2267" s="130"/>
      <c r="AQ2267" s="130"/>
      <c r="AR2267" s="130"/>
      <c r="AS2267" s="130"/>
      <c r="AT2267" s="130"/>
      <c r="AU2267" s="130"/>
      <c r="AV2267" s="130"/>
      <c r="AW2267" s="130"/>
      <c r="AX2267" s="131"/>
    </row>
    <row r="2268" spans="1:113" ht="12" customHeight="1">
      <c r="A2268" s="43"/>
      <c r="B2268" s="129"/>
      <c r="C2268" s="130"/>
      <c r="D2268" s="130"/>
      <c r="E2268" s="130"/>
      <c r="F2268" s="130"/>
      <c r="G2268" s="130"/>
      <c r="H2268" s="130"/>
      <c r="I2268" s="130"/>
      <c r="J2268" s="130"/>
      <c r="K2268" s="130"/>
      <c r="L2268" s="130"/>
      <c r="M2268" s="130"/>
      <c r="N2268" s="130"/>
      <c r="O2268" s="130"/>
      <c r="P2268" s="130"/>
      <c r="Q2268" s="130"/>
      <c r="R2268" s="130"/>
      <c r="S2268" s="130"/>
      <c r="T2268" s="130"/>
      <c r="U2268" s="130"/>
      <c r="V2268" s="130"/>
      <c r="W2268" s="130"/>
      <c r="X2268" s="130"/>
      <c r="Y2268" s="130"/>
      <c r="Z2268" s="130"/>
      <c r="AA2268" s="130"/>
      <c r="AB2268" s="130"/>
      <c r="AC2268" s="130"/>
      <c r="AD2268" s="130"/>
      <c r="AE2268" s="130"/>
      <c r="AF2268" s="130"/>
      <c r="AG2268" s="130"/>
      <c r="AH2268" s="130"/>
      <c r="AI2268" s="130"/>
      <c r="AJ2268" s="130"/>
      <c r="AK2268" s="130"/>
      <c r="AL2268" s="130"/>
      <c r="AM2268" s="130"/>
      <c r="AN2268" s="130"/>
      <c r="AO2268" s="130"/>
      <c r="AP2268" s="130"/>
      <c r="AQ2268" s="130"/>
      <c r="AR2268" s="130"/>
      <c r="AS2268" s="130"/>
      <c r="AT2268" s="130"/>
      <c r="AU2268" s="130"/>
      <c r="AV2268" s="130"/>
      <c r="AW2268" s="130"/>
      <c r="AX2268" s="131"/>
    </row>
    <row r="2269" spans="1:113" ht="12" customHeight="1">
      <c r="A2269" s="43"/>
      <c r="B2269" s="129"/>
      <c r="C2269" s="130"/>
      <c r="D2269" s="130"/>
      <c r="E2269" s="130"/>
      <c r="F2269" s="130"/>
      <c r="G2269" s="130"/>
      <c r="H2269" s="130"/>
      <c r="I2269" s="130"/>
      <c r="J2269" s="130"/>
      <c r="K2269" s="130"/>
      <c r="L2269" s="130"/>
      <c r="M2269" s="130"/>
      <c r="N2269" s="130"/>
      <c r="O2269" s="130"/>
      <c r="P2269" s="130"/>
      <c r="Q2269" s="130"/>
      <c r="R2269" s="130"/>
      <c r="S2269" s="130"/>
      <c r="T2269" s="130"/>
      <c r="U2269" s="130"/>
      <c r="V2269" s="130"/>
      <c r="W2269" s="130"/>
      <c r="X2269" s="130"/>
      <c r="Y2269" s="130"/>
      <c r="Z2269" s="130"/>
      <c r="AA2269" s="130"/>
      <c r="AB2269" s="130"/>
      <c r="AC2269" s="130"/>
      <c r="AD2269" s="130"/>
      <c r="AE2269" s="130"/>
      <c r="AF2269" s="130"/>
      <c r="AG2269" s="130"/>
      <c r="AH2269" s="130"/>
      <c r="AI2269" s="130"/>
      <c r="AJ2269" s="130"/>
      <c r="AK2269" s="130"/>
      <c r="AL2269" s="130"/>
      <c r="AM2269" s="130"/>
      <c r="AN2269" s="130"/>
      <c r="AO2269" s="130"/>
      <c r="AP2269" s="130"/>
      <c r="AQ2269" s="130"/>
      <c r="AR2269" s="130"/>
      <c r="AS2269" s="130"/>
      <c r="AT2269" s="130"/>
      <c r="AU2269" s="130"/>
      <c r="AV2269" s="130"/>
      <c r="AW2269" s="130"/>
      <c r="AX2269" s="131"/>
    </row>
    <row r="2270" spans="1:113" ht="12" customHeight="1">
      <c r="A2270" s="43"/>
      <c r="B2270" s="129"/>
      <c r="C2270" s="130"/>
      <c r="D2270" s="130"/>
      <c r="E2270" s="130"/>
      <c r="F2270" s="130"/>
      <c r="G2270" s="130"/>
      <c r="H2270" s="130"/>
      <c r="I2270" s="130"/>
      <c r="J2270" s="130"/>
      <c r="K2270" s="130"/>
      <c r="L2270" s="130"/>
      <c r="M2270" s="130"/>
      <c r="N2270" s="130"/>
      <c r="O2270" s="130"/>
      <c r="P2270" s="130"/>
      <c r="Q2270" s="130"/>
      <c r="R2270" s="130"/>
      <c r="S2270" s="130"/>
      <c r="T2270" s="130"/>
      <c r="U2270" s="130"/>
      <c r="V2270" s="130"/>
      <c r="W2270" s="130"/>
      <c r="X2270" s="130"/>
      <c r="Y2270" s="130"/>
      <c r="Z2270" s="130"/>
      <c r="AA2270" s="130"/>
      <c r="AB2270" s="130"/>
      <c r="AC2270" s="130"/>
      <c r="AD2270" s="130"/>
      <c r="AE2270" s="130"/>
      <c r="AF2270" s="130"/>
      <c r="AG2270" s="130"/>
      <c r="AH2270" s="130"/>
      <c r="AI2270" s="130"/>
      <c r="AJ2270" s="130"/>
      <c r="AK2270" s="130"/>
      <c r="AL2270" s="130"/>
      <c r="AM2270" s="130"/>
      <c r="AN2270" s="130"/>
      <c r="AO2270" s="130"/>
      <c r="AP2270" s="130"/>
      <c r="AQ2270" s="130"/>
      <c r="AR2270" s="130"/>
      <c r="AS2270" s="130"/>
      <c r="AT2270" s="130"/>
      <c r="AU2270" s="130"/>
      <c r="AV2270" s="130"/>
      <c r="AW2270" s="130"/>
      <c r="AX2270" s="131"/>
    </row>
    <row r="2271" spans="1:113" ht="12" customHeight="1">
      <c r="A2271" s="43"/>
      <c r="B2271" s="129"/>
      <c r="C2271" s="130"/>
      <c r="D2271" s="130"/>
      <c r="E2271" s="130"/>
      <c r="F2271" s="130"/>
      <c r="G2271" s="130"/>
      <c r="H2271" s="130"/>
      <c r="I2271" s="130"/>
      <c r="J2271" s="130"/>
      <c r="K2271" s="130"/>
      <c r="L2271" s="130"/>
      <c r="M2271" s="130"/>
      <c r="N2271" s="130"/>
      <c r="O2271" s="130"/>
      <c r="P2271" s="130"/>
      <c r="Q2271" s="130"/>
      <c r="R2271" s="130"/>
      <c r="S2271" s="130"/>
      <c r="T2271" s="130"/>
      <c r="U2271" s="130"/>
      <c r="V2271" s="130"/>
      <c r="W2271" s="130"/>
      <c r="X2271" s="130"/>
      <c r="Y2271" s="130"/>
      <c r="Z2271" s="130"/>
      <c r="AA2271" s="130"/>
      <c r="AB2271" s="130"/>
      <c r="AC2271" s="130"/>
      <c r="AD2271" s="130"/>
      <c r="AE2271" s="130"/>
      <c r="AF2271" s="130"/>
      <c r="AG2271" s="130"/>
      <c r="AH2271" s="130"/>
      <c r="AI2271" s="130"/>
      <c r="AJ2271" s="130"/>
      <c r="AK2271" s="130"/>
      <c r="AL2271" s="130"/>
      <c r="AM2271" s="130"/>
      <c r="AN2271" s="130"/>
      <c r="AO2271" s="130"/>
      <c r="AP2271" s="130"/>
      <c r="AQ2271" s="130"/>
      <c r="AR2271" s="130"/>
      <c r="AS2271" s="130"/>
      <c r="AT2271" s="130"/>
      <c r="AU2271" s="130"/>
      <c r="AV2271" s="130"/>
      <c r="AW2271" s="130"/>
      <c r="AX2271" s="131"/>
    </row>
    <row r="2272" spans="1:113" ht="12" customHeight="1">
      <c r="A2272" s="43"/>
      <c r="B2272" s="129"/>
      <c r="C2272" s="130"/>
      <c r="D2272" s="130"/>
      <c r="E2272" s="130"/>
      <c r="F2272" s="130"/>
      <c r="G2272" s="130"/>
      <c r="H2272" s="130"/>
      <c r="I2272" s="130"/>
      <c r="J2272" s="130"/>
      <c r="K2272" s="130"/>
      <c r="L2272" s="130"/>
      <c r="M2272" s="130"/>
      <c r="N2272" s="130"/>
      <c r="O2272" s="130"/>
      <c r="P2272" s="130"/>
      <c r="Q2272" s="130"/>
      <c r="R2272" s="130"/>
      <c r="S2272" s="130"/>
      <c r="T2272" s="130"/>
      <c r="U2272" s="130"/>
      <c r="V2272" s="130"/>
      <c r="W2272" s="130"/>
      <c r="X2272" s="130"/>
      <c r="Y2272" s="130"/>
      <c r="Z2272" s="130"/>
      <c r="AA2272" s="130"/>
      <c r="AB2272" s="130"/>
      <c r="AC2272" s="130"/>
      <c r="AD2272" s="130"/>
      <c r="AE2272" s="130"/>
      <c r="AF2272" s="130"/>
      <c r="AG2272" s="130"/>
      <c r="AH2272" s="130"/>
      <c r="AI2272" s="130"/>
      <c r="AJ2272" s="130"/>
      <c r="AK2272" s="130"/>
      <c r="AL2272" s="130"/>
      <c r="AM2272" s="130"/>
      <c r="AN2272" s="130"/>
      <c r="AO2272" s="130"/>
      <c r="AP2272" s="130"/>
      <c r="AQ2272" s="130"/>
      <c r="AR2272" s="130"/>
      <c r="AS2272" s="130"/>
      <c r="AT2272" s="130"/>
      <c r="AU2272" s="130"/>
      <c r="AV2272" s="130"/>
      <c r="AW2272" s="130"/>
      <c r="AX2272" s="131"/>
      <c r="BC2272" s="51"/>
    </row>
    <row r="2273" spans="1:251" ht="15" thickBot="1">
      <c r="A2273" s="52"/>
      <c r="B2273" s="53"/>
      <c r="C2273" s="54"/>
      <c r="D2273" s="54"/>
      <c r="E2273" s="54"/>
      <c r="F2273" s="54"/>
      <c r="G2273" s="54"/>
      <c r="H2273" s="54"/>
      <c r="I2273" s="54"/>
      <c r="J2273" s="54"/>
      <c r="K2273" s="54"/>
      <c r="L2273" s="54"/>
      <c r="M2273" s="54"/>
      <c r="N2273" s="54"/>
      <c r="O2273" s="54"/>
      <c r="P2273" s="54"/>
      <c r="Q2273" s="54"/>
      <c r="R2273" s="54"/>
      <c r="S2273" s="54"/>
      <c r="T2273" s="54"/>
      <c r="U2273" s="54"/>
      <c r="V2273" s="54"/>
      <c r="W2273" s="54"/>
      <c r="X2273" s="54"/>
      <c r="Y2273" s="54"/>
      <c r="Z2273" s="54"/>
      <c r="AA2273" s="54"/>
      <c r="AB2273" s="54"/>
      <c r="AC2273" s="54"/>
      <c r="AD2273" s="54"/>
      <c r="AE2273" s="54"/>
      <c r="AF2273" s="54"/>
      <c r="AG2273" s="54"/>
      <c r="AH2273" s="54"/>
      <c r="AI2273" s="54"/>
      <c r="AJ2273" s="54"/>
      <c r="AK2273" s="54"/>
      <c r="AL2273" s="54"/>
      <c r="AM2273" s="54"/>
      <c r="AN2273" s="54"/>
      <c r="AO2273" s="54"/>
      <c r="AP2273" s="54"/>
      <c r="AQ2273" s="54"/>
      <c r="AR2273" s="54"/>
      <c r="AS2273" s="54"/>
      <c r="AT2273" s="54"/>
      <c r="AU2273" s="54"/>
      <c r="AV2273" s="54"/>
      <c r="AW2273" s="54"/>
      <c r="AX2273" s="55"/>
    </row>
    <row r="2274" spans="1:251">
      <c r="B2274" s="56"/>
    </row>
    <row r="2275" spans="1:251" ht="14.25">
      <c r="B2275" s="45" t="s">
        <v>247</v>
      </c>
      <c r="C2275" s="43"/>
      <c r="D2275" s="43"/>
      <c r="E2275" s="43"/>
      <c r="F2275" s="43"/>
      <c r="G2275" s="43"/>
      <c r="H2275" s="43"/>
      <c r="I2275" s="43"/>
      <c r="J2275" s="43"/>
      <c r="K2275" s="43"/>
      <c r="L2275" s="44"/>
      <c r="M2275" s="44"/>
      <c r="N2275" s="44"/>
      <c r="O2275" s="44"/>
      <c r="P2275" s="43"/>
      <c r="Q2275" s="43"/>
      <c r="R2275" s="43"/>
      <c r="S2275" s="43"/>
      <c r="T2275" s="43"/>
      <c r="U2275" s="43"/>
      <c r="V2275" s="45"/>
      <c r="W2275" s="45"/>
      <c r="X2275" s="45"/>
      <c r="Y2275" s="45"/>
      <c r="Z2275" s="45"/>
      <c r="AA2275" s="45"/>
      <c r="AB2275" s="45"/>
      <c r="AC2275" s="45"/>
      <c r="AD2275" s="45"/>
      <c r="AE2275" s="45"/>
      <c r="AF2275" s="45"/>
      <c r="AG2275" s="45"/>
      <c r="AH2275" s="45"/>
      <c r="AI2275" s="45"/>
      <c r="AJ2275" s="45"/>
      <c r="AK2275" s="45"/>
      <c r="AL2275" s="45"/>
      <c r="AM2275" s="45"/>
      <c r="AN2275" s="45"/>
      <c r="AO2275" s="45"/>
      <c r="AP2275" s="45"/>
      <c r="AQ2275" s="45"/>
      <c r="AR2275" s="45"/>
      <c r="AS2275" s="45"/>
      <c r="AT2275" s="45"/>
      <c r="AU2275" s="45"/>
      <c r="AV2275" s="45"/>
      <c r="AW2275" s="45"/>
      <c r="AX2275" s="45"/>
    </row>
    <row r="2276" spans="1:251" ht="15" thickBot="1">
      <c r="B2276" s="43"/>
      <c r="C2276" s="43"/>
      <c r="D2276" s="43"/>
      <c r="E2276" s="43"/>
      <c r="F2276" s="43"/>
      <c r="G2276" s="43"/>
      <c r="H2276" s="43"/>
      <c r="I2276" s="43"/>
      <c r="J2276" s="43"/>
      <c r="K2276" s="43"/>
      <c r="L2276" s="44"/>
      <c r="M2276" s="44"/>
      <c r="N2276" s="44"/>
      <c r="O2276" s="44"/>
      <c r="P2276" s="43"/>
      <c r="Q2276" s="43"/>
      <c r="R2276" s="43"/>
      <c r="S2276" s="43"/>
      <c r="T2276" s="43"/>
      <c r="U2276" s="43"/>
      <c r="V2276" s="45"/>
      <c r="W2276" s="45"/>
      <c r="X2276" s="45"/>
      <c r="Y2276" s="45"/>
      <c r="Z2276" s="45"/>
      <c r="AA2276" s="45"/>
      <c r="AB2276" s="45"/>
      <c r="AC2276" s="45"/>
      <c r="AD2276" s="45"/>
      <c r="AE2276" s="45"/>
      <c r="AF2276" s="45"/>
      <c r="AG2276" s="45"/>
      <c r="AH2276" s="45"/>
      <c r="AI2276" s="45"/>
      <c r="AJ2276" s="45"/>
      <c r="AK2276" s="45"/>
      <c r="AL2276" s="45"/>
      <c r="AM2276" s="45"/>
      <c r="AN2276" s="45"/>
      <c r="AO2276" s="45"/>
      <c r="AP2276" s="45"/>
      <c r="AQ2276" s="45"/>
      <c r="AR2276" s="45"/>
      <c r="AS2276" s="45"/>
      <c r="AT2276" s="45"/>
      <c r="AU2276" s="45"/>
      <c r="AV2276" s="45"/>
      <c r="AW2276" s="45"/>
      <c r="AX2276" s="57" t="s">
        <v>248</v>
      </c>
    </row>
    <row r="2277" spans="1:251" s="51" customFormat="1" ht="13.5" customHeight="1">
      <c r="A2277" s="43"/>
      <c r="B2277" s="132" t="s">
        <v>249</v>
      </c>
      <c r="C2277" s="133"/>
      <c r="D2277" s="133"/>
      <c r="E2277" s="133"/>
      <c r="F2277" s="133"/>
      <c r="G2277" s="133"/>
      <c r="H2277" s="133"/>
      <c r="I2277" s="133"/>
      <c r="J2277" s="133"/>
      <c r="K2277" s="133"/>
      <c r="L2277" s="133"/>
      <c r="M2277" s="133"/>
      <c r="N2277" s="133"/>
      <c r="O2277" s="133"/>
      <c r="P2277" s="133"/>
      <c r="Q2277" s="133"/>
      <c r="R2277" s="133"/>
      <c r="S2277" s="133"/>
      <c r="T2277" s="133"/>
      <c r="U2277" s="133"/>
      <c r="V2277" s="133"/>
      <c r="W2277" s="133"/>
      <c r="X2277" s="133"/>
      <c r="Y2277" s="133"/>
      <c r="Z2277" s="134"/>
      <c r="AA2277" s="138" t="s">
        <v>250</v>
      </c>
      <c r="AB2277" s="133"/>
      <c r="AC2277" s="133"/>
      <c r="AD2277" s="133"/>
      <c r="AE2277" s="133"/>
      <c r="AF2277" s="133"/>
      <c r="AG2277" s="133"/>
      <c r="AH2277" s="133"/>
      <c r="AI2277" s="134"/>
      <c r="AJ2277" s="138" t="s">
        <v>251</v>
      </c>
      <c r="AK2277" s="133"/>
      <c r="AL2277" s="133"/>
      <c r="AM2277" s="133"/>
      <c r="AN2277" s="133"/>
      <c r="AO2277" s="133"/>
      <c r="AP2277" s="133"/>
      <c r="AQ2277" s="133"/>
      <c r="AR2277" s="134"/>
      <c r="AS2277" s="138" t="s">
        <v>252</v>
      </c>
      <c r="AT2277" s="133"/>
      <c r="AU2277" s="133"/>
      <c r="AV2277" s="133"/>
      <c r="AW2277" s="133"/>
      <c r="AX2277" s="140"/>
      <c r="AY2277" s="37"/>
      <c r="AZ2277" s="37"/>
      <c r="BA2277" s="37"/>
      <c r="BB2277" s="37"/>
      <c r="BC2277" s="37"/>
      <c r="BD2277" s="37"/>
      <c r="BE2277" s="37"/>
      <c r="BF2277" s="37"/>
      <c r="BG2277" s="37"/>
      <c r="BH2277" s="37"/>
      <c r="BI2277" s="37"/>
      <c r="BJ2277" s="37"/>
      <c r="BK2277" s="37"/>
      <c r="BL2277" s="37"/>
      <c r="BM2277" s="37"/>
      <c r="BN2277" s="37"/>
      <c r="BO2277" s="37"/>
      <c r="BP2277" s="37"/>
      <c r="BQ2277" s="37"/>
      <c r="BR2277" s="37"/>
      <c r="BS2277" s="37"/>
      <c r="BT2277" s="37"/>
      <c r="BU2277" s="37"/>
      <c r="BV2277" s="37"/>
      <c r="BW2277" s="37"/>
      <c r="BX2277" s="37"/>
      <c r="BY2277" s="37"/>
      <c r="BZ2277" s="37"/>
      <c r="CA2277" s="37"/>
      <c r="CB2277" s="37"/>
      <c r="CC2277" s="37"/>
      <c r="CD2277" s="37"/>
      <c r="CE2277" s="37"/>
      <c r="CF2277" s="37"/>
      <c r="CG2277" s="37"/>
      <c r="CH2277" s="37"/>
      <c r="CI2277" s="37"/>
      <c r="CJ2277" s="37"/>
      <c r="CK2277" s="37"/>
      <c r="CL2277" s="37"/>
      <c r="CM2277" s="37"/>
      <c r="CN2277" s="37"/>
      <c r="CO2277" s="37"/>
      <c r="CP2277" s="37"/>
      <c r="CQ2277" s="37"/>
      <c r="CR2277" s="37"/>
      <c r="CS2277" s="37"/>
      <c r="CT2277" s="37"/>
      <c r="CU2277" s="37"/>
      <c r="CV2277" s="37"/>
      <c r="CW2277" s="37"/>
      <c r="CX2277" s="37"/>
      <c r="CY2277" s="37"/>
      <c r="CZ2277" s="37"/>
      <c r="DA2277" s="37"/>
      <c r="DB2277" s="37"/>
      <c r="DC2277" s="37"/>
      <c r="DD2277" s="37"/>
      <c r="DE2277" s="37"/>
      <c r="DF2277" s="37"/>
      <c r="DG2277" s="37"/>
      <c r="DH2277" s="37"/>
      <c r="DI2277" s="37"/>
      <c r="DJ2277" s="37"/>
      <c r="DK2277" s="37"/>
      <c r="DL2277" s="37"/>
      <c r="DM2277" s="37"/>
      <c r="DN2277" s="37"/>
      <c r="DO2277" s="37"/>
      <c r="DP2277" s="37"/>
      <c r="DQ2277" s="37"/>
      <c r="DR2277" s="37"/>
      <c r="DS2277" s="37"/>
      <c r="DT2277" s="37"/>
      <c r="DU2277" s="37"/>
      <c r="DV2277" s="37"/>
      <c r="DW2277" s="37"/>
      <c r="DX2277" s="37"/>
      <c r="DY2277" s="37"/>
      <c r="DZ2277" s="37"/>
      <c r="EA2277" s="37"/>
      <c r="EB2277" s="37"/>
      <c r="EC2277" s="37"/>
      <c r="ED2277" s="37"/>
      <c r="EE2277" s="37"/>
      <c r="EF2277" s="37"/>
      <c r="EG2277" s="37"/>
      <c r="EH2277" s="37"/>
      <c r="EI2277" s="37"/>
      <c r="EJ2277" s="37"/>
      <c r="EK2277" s="37"/>
      <c r="EL2277" s="37"/>
      <c r="EM2277" s="37"/>
      <c r="EN2277" s="37"/>
      <c r="EO2277" s="37"/>
      <c r="EP2277" s="37"/>
      <c r="EQ2277" s="37"/>
      <c r="ER2277" s="37"/>
      <c r="ES2277" s="37"/>
      <c r="ET2277" s="37"/>
      <c r="EU2277" s="37"/>
      <c r="EV2277" s="37"/>
      <c r="EW2277" s="37"/>
      <c r="EX2277" s="37"/>
      <c r="EY2277" s="37"/>
      <c r="EZ2277" s="37"/>
      <c r="FA2277" s="37"/>
      <c r="FB2277" s="37"/>
      <c r="FC2277" s="37"/>
      <c r="FD2277" s="37"/>
      <c r="FE2277" s="37"/>
      <c r="FF2277" s="37"/>
      <c r="FG2277" s="37"/>
      <c r="FH2277" s="37"/>
      <c r="FI2277" s="37"/>
      <c r="FJ2277" s="37"/>
      <c r="FK2277" s="37"/>
      <c r="FL2277" s="37"/>
      <c r="FM2277" s="37"/>
      <c r="FN2277" s="37"/>
      <c r="FO2277" s="37"/>
      <c r="FP2277" s="37"/>
      <c r="FQ2277" s="37"/>
      <c r="FR2277" s="37"/>
      <c r="FS2277" s="37"/>
      <c r="FT2277" s="37"/>
      <c r="FU2277" s="37"/>
      <c r="FV2277" s="37"/>
      <c r="FW2277" s="37"/>
      <c r="FX2277" s="37"/>
      <c r="FY2277" s="37"/>
      <c r="FZ2277" s="37"/>
      <c r="GA2277" s="37"/>
      <c r="GB2277" s="37"/>
      <c r="GC2277" s="37"/>
      <c r="GD2277" s="37"/>
      <c r="GE2277" s="37"/>
      <c r="GF2277" s="37"/>
      <c r="GG2277" s="37"/>
      <c r="GH2277" s="37"/>
      <c r="GI2277" s="37"/>
      <c r="GJ2277" s="37"/>
      <c r="GK2277" s="37"/>
      <c r="GL2277" s="37"/>
      <c r="GM2277" s="37"/>
      <c r="GN2277" s="37"/>
      <c r="GO2277" s="37"/>
      <c r="GP2277" s="37"/>
      <c r="GQ2277" s="37"/>
      <c r="GR2277" s="37"/>
      <c r="GS2277" s="37"/>
      <c r="GT2277" s="37"/>
      <c r="GU2277" s="37"/>
      <c r="GV2277" s="37"/>
      <c r="GW2277" s="37"/>
      <c r="GX2277" s="37"/>
      <c r="GY2277" s="37"/>
      <c r="GZ2277" s="37"/>
      <c r="HA2277" s="37"/>
      <c r="HB2277" s="37"/>
      <c r="HC2277" s="37"/>
      <c r="HD2277" s="37"/>
      <c r="HE2277" s="37"/>
      <c r="HF2277" s="37"/>
      <c r="HG2277" s="37"/>
      <c r="HH2277" s="37"/>
      <c r="HI2277" s="37"/>
      <c r="HJ2277" s="37"/>
      <c r="HK2277" s="37"/>
      <c r="HL2277" s="37"/>
      <c r="HM2277" s="37"/>
      <c r="HN2277" s="37"/>
      <c r="HO2277" s="37"/>
      <c r="HP2277" s="37"/>
      <c r="HQ2277" s="37"/>
      <c r="HR2277" s="37"/>
      <c r="HS2277" s="37"/>
      <c r="HT2277" s="37"/>
      <c r="HU2277" s="37"/>
      <c r="HV2277" s="37"/>
      <c r="HW2277" s="37"/>
      <c r="HX2277" s="37"/>
      <c r="HY2277" s="37"/>
      <c r="HZ2277" s="37"/>
      <c r="IA2277" s="37"/>
      <c r="IB2277" s="37"/>
      <c r="IC2277" s="37"/>
      <c r="ID2277" s="37"/>
      <c r="IE2277" s="37"/>
      <c r="IF2277" s="37"/>
      <c r="IG2277" s="37"/>
      <c r="IH2277" s="37"/>
      <c r="II2277" s="37"/>
      <c r="IJ2277" s="37"/>
      <c r="IK2277" s="37"/>
      <c r="IL2277" s="37"/>
      <c r="IM2277" s="37"/>
      <c r="IN2277" s="37"/>
      <c r="IO2277" s="37"/>
      <c r="IP2277" s="37"/>
      <c r="IQ2277" s="37"/>
    </row>
    <row r="2278" spans="1:251" s="51" customFormat="1" ht="13.5">
      <c r="A2278" s="43"/>
      <c r="B2278" s="135"/>
      <c r="C2278" s="136"/>
      <c r="D2278" s="136"/>
      <c r="E2278" s="136"/>
      <c r="F2278" s="136"/>
      <c r="G2278" s="136"/>
      <c r="H2278" s="136"/>
      <c r="I2278" s="136"/>
      <c r="J2278" s="136"/>
      <c r="K2278" s="136"/>
      <c r="L2278" s="136"/>
      <c r="M2278" s="136"/>
      <c r="N2278" s="136"/>
      <c r="O2278" s="136"/>
      <c r="P2278" s="136"/>
      <c r="Q2278" s="136"/>
      <c r="R2278" s="136"/>
      <c r="S2278" s="136"/>
      <c r="T2278" s="136"/>
      <c r="U2278" s="136"/>
      <c r="V2278" s="136"/>
      <c r="W2278" s="136"/>
      <c r="X2278" s="136"/>
      <c r="Y2278" s="136"/>
      <c r="Z2278" s="137"/>
      <c r="AA2278" s="139"/>
      <c r="AB2278" s="136"/>
      <c r="AC2278" s="136"/>
      <c r="AD2278" s="136"/>
      <c r="AE2278" s="136"/>
      <c r="AF2278" s="136"/>
      <c r="AG2278" s="136"/>
      <c r="AH2278" s="136"/>
      <c r="AI2278" s="137"/>
      <c r="AJ2278" s="139"/>
      <c r="AK2278" s="136"/>
      <c r="AL2278" s="136"/>
      <c r="AM2278" s="136"/>
      <c r="AN2278" s="136"/>
      <c r="AO2278" s="136"/>
      <c r="AP2278" s="136"/>
      <c r="AQ2278" s="136"/>
      <c r="AR2278" s="137"/>
      <c r="AS2278" s="139"/>
      <c r="AT2278" s="136"/>
      <c r="AU2278" s="136"/>
      <c r="AV2278" s="136"/>
      <c r="AW2278" s="136"/>
      <c r="AX2278" s="141"/>
      <c r="AY2278" s="37"/>
      <c r="AZ2278" s="37"/>
      <c r="BA2278" s="37"/>
      <c r="BB2278" s="58"/>
      <c r="BC2278" s="59"/>
      <c r="BE2278" s="37"/>
      <c r="BF2278" s="37"/>
      <c r="BG2278" s="37"/>
      <c r="BH2278" s="37"/>
      <c r="BI2278" s="37"/>
      <c r="BJ2278" s="37"/>
      <c r="BK2278" s="37"/>
      <c r="BL2278" s="37"/>
      <c r="BM2278" s="37"/>
      <c r="BN2278" s="37"/>
      <c r="BO2278" s="37"/>
      <c r="BP2278" s="37"/>
      <c r="BQ2278" s="37"/>
      <c r="BR2278" s="37"/>
      <c r="BS2278" s="37"/>
      <c r="BT2278" s="37"/>
      <c r="BU2278" s="37"/>
      <c r="BV2278" s="37"/>
      <c r="BW2278" s="37"/>
      <c r="BX2278" s="37"/>
      <c r="BY2278" s="37"/>
      <c r="BZ2278" s="37"/>
      <c r="CA2278" s="37"/>
      <c r="CB2278" s="37"/>
      <c r="CC2278" s="37"/>
      <c r="CD2278" s="37"/>
      <c r="CE2278" s="37"/>
      <c r="CF2278" s="37"/>
      <c r="CG2278" s="37"/>
      <c r="CH2278" s="37"/>
      <c r="CI2278" s="37"/>
      <c r="CJ2278" s="37"/>
      <c r="CK2278" s="37"/>
      <c r="CL2278" s="37"/>
      <c r="CM2278" s="37"/>
      <c r="CN2278" s="37"/>
      <c r="CO2278" s="37"/>
      <c r="CP2278" s="37"/>
      <c r="CQ2278" s="37"/>
      <c r="CR2278" s="37"/>
      <c r="CS2278" s="37"/>
      <c r="CT2278" s="37"/>
      <c r="CU2278" s="37"/>
      <c r="CV2278" s="37"/>
      <c r="CW2278" s="37"/>
      <c r="CX2278" s="37"/>
      <c r="CY2278" s="37"/>
      <c r="CZ2278" s="37"/>
      <c r="DA2278" s="37"/>
      <c r="DB2278" s="37"/>
      <c r="DC2278" s="37"/>
      <c r="DD2278" s="37"/>
      <c r="DE2278" s="37"/>
      <c r="DF2278" s="37"/>
      <c r="DG2278" s="37"/>
      <c r="DH2278" s="37"/>
      <c r="DI2278" s="37"/>
      <c r="DJ2278" s="37"/>
      <c r="DK2278" s="37"/>
      <c r="DL2278" s="37"/>
      <c r="DM2278" s="37"/>
      <c r="DN2278" s="37"/>
      <c r="DO2278" s="37"/>
      <c r="DP2278" s="37"/>
      <c r="DQ2278" s="37"/>
      <c r="DR2278" s="37"/>
      <c r="DS2278" s="37"/>
      <c r="DT2278" s="37"/>
      <c r="DU2278" s="37"/>
      <c r="DV2278" s="37"/>
      <c r="DW2278" s="37"/>
      <c r="DX2278" s="37"/>
      <c r="DY2278" s="37"/>
      <c r="DZ2278" s="37"/>
      <c r="EA2278" s="37"/>
      <c r="EB2278" s="37"/>
      <c r="EC2278" s="37"/>
      <c r="ED2278" s="37"/>
      <c r="EE2278" s="37"/>
      <c r="EF2278" s="37"/>
      <c r="EG2278" s="37"/>
      <c r="EH2278" s="37"/>
      <c r="EI2278" s="37"/>
      <c r="EJ2278" s="37"/>
      <c r="EK2278" s="37"/>
      <c r="EL2278" s="37"/>
      <c r="EM2278" s="37"/>
      <c r="EN2278" s="37"/>
      <c r="EO2278" s="37"/>
      <c r="EP2278" s="37"/>
      <c r="EQ2278" s="37"/>
      <c r="ER2278" s="37"/>
      <c r="ES2278" s="37"/>
      <c r="ET2278" s="37"/>
      <c r="EU2278" s="37"/>
      <c r="EV2278" s="37"/>
      <c r="EW2278" s="37"/>
      <c r="EX2278" s="37"/>
      <c r="EY2278" s="37"/>
      <c r="EZ2278" s="37"/>
      <c r="FA2278" s="37"/>
      <c r="FB2278" s="37"/>
      <c r="FC2278" s="37"/>
      <c r="FD2278" s="37"/>
      <c r="FE2278" s="37"/>
      <c r="FF2278" s="37"/>
      <c r="FG2278" s="37"/>
      <c r="FH2278" s="37"/>
      <c r="FI2278" s="37"/>
      <c r="FJ2278" s="37"/>
      <c r="FK2278" s="37"/>
      <c r="FL2278" s="37"/>
      <c r="FM2278" s="37"/>
      <c r="FN2278" s="37"/>
      <c r="FO2278" s="37"/>
      <c r="FP2278" s="37"/>
      <c r="FQ2278" s="37"/>
      <c r="FR2278" s="37"/>
      <c r="FS2278" s="37"/>
      <c r="FT2278" s="37"/>
      <c r="FU2278" s="37"/>
      <c r="FV2278" s="37"/>
      <c r="FW2278" s="37"/>
      <c r="FX2278" s="37"/>
      <c r="FY2278" s="37"/>
      <c r="FZ2278" s="37"/>
      <c r="GA2278" s="37"/>
      <c r="GB2278" s="37"/>
      <c r="GC2278" s="37"/>
      <c r="GD2278" s="37"/>
      <c r="GE2278" s="37"/>
      <c r="GF2278" s="37"/>
      <c r="GG2278" s="37"/>
      <c r="GH2278" s="37"/>
      <c r="GI2278" s="37"/>
      <c r="GJ2278" s="37"/>
      <c r="GK2278" s="37"/>
      <c r="GL2278" s="37"/>
      <c r="GM2278" s="37"/>
      <c r="GN2278" s="37"/>
      <c r="GO2278" s="37"/>
      <c r="GP2278" s="37"/>
      <c r="GQ2278" s="37"/>
      <c r="GR2278" s="37"/>
      <c r="GS2278" s="37"/>
      <c r="GT2278" s="37"/>
      <c r="GU2278" s="37"/>
      <c r="GV2278" s="37"/>
      <c r="GW2278" s="37"/>
      <c r="GX2278" s="37"/>
      <c r="GY2278" s="37"/>
      <c r="GZ2278" s="37"/>
      <c r="HA2278" s="37"/>
      <c r="HB2278" s="37"/>
      <c r="HC2278" s="37"/>
      <c r="HD2278" s="37"/>
      <c r="HE2278" s="37"/>
      <c r="HF2278" s="37"/>
      <c r="HG2278" s="37"/>
      <c r="HH2278" s="37"/>
      <c r="HI2278" s="37"/>
      <c r="HJ2278" s="37"/>
      <c r="HK2278" s="37"/>
      <c r="HL2278" s="37"/>
      <c r="HM2278" s="37"/>
      <c r="HN2278" s="37"/>
      <c r="HO2278" s="37"/>
      <c r="HP2278" s="37"/>
      <c r="HQ2278" s="37"/>
      <c r="HR2278" s="37"/>
      <c r="HS2278" s="37"/>
      <c r="HT2278" s="37"/>
      <c r="HU2278" s="37"/>
      <c r="HV2278" s="37"/>
      <c r="HW2278" s="37"/>
      <c r="HX2278" s="37"/>
      <c r="HY2278" s="37"/>
      <c r="HZ2278" s="37"/>
      <c r="IA2278" s="37"/>
      <c r="IB2278" s="37"/>
      <c r="IC2278" s="37"/>
      <c r="ID2278" s="37"/>
      <c r="IE2278" s="37"/>
      <c r="IF2278" s="37"/>
      <c r="IG2278" s="37"/>
      <c r="IH2278" s="37"/>
      <c r="II2278" s="37"/>
      <c r="IJ2278" s="37"/>
      <c r="IK2278" s="37"/>
      <c r="IL2278" s="37"/>
      <c r="IM2278" s="37"/>
      <c r="IN2278" s="37"/>
      <c r="IO2278" s="37"/>
      <c r="IP2278" s="37"/>
      <c r="IQ2278" s="37"/>
    </row>
    <row r="2279" spans="1:251" s="51" customFormat="1" ht="18.75" customHeight="1">
      <c r="A2279" s="43"/>
      <c r="B2279" s="60"/>
      <c r="C2279" s="104" t="s">
        <v>656</v>
      </c>
      <c r="D2279" s="105"/>
      <c r="E2279" s="105"/>
      <c r="F2279" s="105"/>
      <c r="G2279" s="105"/>
      <c r="H2279" s="105"/>
      <c r="I2279" s="105"/>
      <c r="J2279" s="105"/>
      <c r="K2279" s="105"/>
      <c r="L2279" s="105"/>
      <c r="M2279" s="105"/>
      <c r="N2279" s="105"/>
      <c r="O2279" s="105"/>
      <c r="P2279" s="105"/>
      <c r="Q2279" s="105"/>
      <c r="R2279" s="105"/>
      <c r="S2279" s="105"/>
      <c r="T2279" s="105"/>
      <c r="U2279" s="105"/>
      <c r="V2279" s="105"/>
      <c r="W2279" s="105"/>
      <c r="X2279" s="105"/>
      <c r="Y2279" s="105"/>
      <c r="Z2279" s="106"/>
      <c r="AA2279" s="107">
        <v>101161</v>
      </c>
      <c r="AB2279" s="108"/>
      <c r="AC2279" s="108"/>
      <c r="AD2279" s="108"/>
      <c r="AE2279" s="108"/>
      <c r="AF2279" s="108"/>
      <c r="AG2279" s="108"/>
      <c r="AH2279" s="108"/>
      <c r="AI2279" s="109"/>
      <c r="AJ2279" s="107">
        <v>75936</v>
      </c>
      <c r="AK2279" s="108"/>
      <c r="AL2279" s="108"/>
      <c r="AM2279" s="108"/>
      <c r="AN2279" s="108"/>
      <c r="AO2279" s="108"/>
      <c r="AP2279" s="108"/>
      <c r="AQ2279" s="108"/>
      <c r="AR2279" s="109"/>
      <c r="AS2279" s="110"/>
      <c r="AT2279" s="111"/>
      <c r="AU2279" s="111"/>
      <c r="AV2279" s="111"/>
      <c r="AW2279" s="111"/>
      <c r="AX2279" s="112"/>
      <c r="AY2279" s="37"/>
      <c r="AZ2279" s="37"/>
      <c r="BA2279" s="37"/>
      <c r="BB2279" s="37"/>
      <c r="BC2279" s="37"/>
      <c r="BD2279" s="37"/>
      <c r="BE2279" s="37"/>
      <c r="BF2279" s="37"/>
      <c r="BG2279" s="37"/>
      <c r="BH2279" s="37"/>
      <c r="BI2279" s="37"/>
      <c r="BJ2279" s="37"/>
      <c r="BK2279" s="37"/>
      <c r="BL2279" s="37"/>
      <c r="BM2279" s="37"/>
      <c r="BN2279" s="37"/>
      <c r="BO2279" s="37"/>
      <c r="BP2279" s="37"/>
      <c r="BQ2279" s="37"/>
      <c r="BR2279" s="37"/>
      <c r="BS2279" s="37"/>
      <c r="BT2279" s="37"/>
      <c r="BU2279" s="37"/>
      <c r="BV2279" s="37"/>
      <c r="BW2279" s="37"/>
      <c r="BX2279" s="37"/>
      <c r="BY2279" s="37"/>
      <c r="BZ2279" s="37"/>
      <c r="CA2279" s="37"/>
      <c r="CB2279" s="37"/>
      <c r="CC2279" s="37"/>
      <c r="CD2279" s="37"/>
      <c r="CE2279" s="37"/>
      <c r="CF2279" s="37"/>
      <c r="CG2279" s="37"/>
      <c r="CH2279" s="37"/>
      <c r="CI2279" s="37"/>
      <c r="CJ2279" s="37"/>
      <c r="CK2279" s="37"/>
      <c r="CL2279" s="37"/>
      <c r="CM2279" s="37"/>
      <c r="CN2279" s="37"/>
      <c r="CO2279" s="37"/>
      <c r="CP2279" s="37"/>
      <c r="CQ2279" s="37"/>
      <c r="CR2279" s="37"/>
      <c r="CS2279" s="37"/>
      <c r="CT2279" s="37"/>
      <c r="CU2279" s="37"/>
      <c r="CV2279" s="37"/>
      <c r="CW2279" s="37"/>
      <c r="CX2279" s="37"/>
      <c r="CY2279" s="37"/>
      <c r="CZ2279" s="37"/>
      <c r="DA2279" s="37"/>
      <c r="DB2279" s="37"/>
      <c r="DC2279" s="37"/>
      <c r="DD2279" s="37"/>
      <c r="DE2279" s="37"/>
      <c r="DF2279" s="37"/>
      <c r="DG2279" s="37"/>
      <c r="DH2279" s="37"/>
      <c r="DI2279" s="37"/>
      <c r="DJ2279" s="37"/>
      <c r="DK2279" s="37"/>
      <c r="DL2279" s="37"/>
      <c r="DM2279" s="37"/>
      <c r="DN2279" s="37"/>
      <c r="DO2279" s="37"/>
      <c r="DP2279" s="37"/>
      <c r="DQ2279" s="37"/>
      <c r="DR2279" s="37"/>
      <c r="DS2279" s="37"/>
      <c r="DT2279" s="37"/>
      <c r="DU2279" s="37"/>
      <c r="DV2279" s="37"/>
      <c r="DW2279" s="37"/>
      <c r="DX2279" s="37"/>
      <c r="DY2279" s="37"/>
      <c r="DZ2279" s="37"/>
      <c r="EA2279" s="37"/>
      <c r="EB2279" s="37"/>
      <c r="EC2279" s="37"/>
      <c r="ED2279" s="37"/>
      <c r="EE2279" s="37"/>
      <c r="EF2279" s="37"/>
      <c r="EG2279" s="37"/>
      <c r="EH2279" s="37"/>
      <c r="EI2279" s="37"/>
      <c r="EJ2279" s="37"/>
      <c r="EK2279" s="37"/>
      <c r="EL2279" s="37"/>
      <c r="EM2279" s="37"/>
      <c r="EN2279" s="37"/>
      <c r="EO2279" s="37"/>
      <c r="EP2279" s="37"/>
      <c r="EQ2279" s="37"/>
      <c r="ER2279" s="37"/>
      <c r="ES2279" s="37"/>
      <c r="ET2279" s="37"/>
      <c r="EU2279" s="37"/>
      <c r="EV2279" s="37"/>
      <c r="EW2279" s="37"/>
      <c r="EX2279" s="37"/>
      <c r="EY2279" s="37"/>
      <c r="EZ2279" s="37"/>
      <c r="FA2279" s="37"/>
      <c r="FB2279" s="37"/>
      <c r="FC2279" s="37"/>
      <c r="FD2279" s="37"/>
      <c r="FE2279" s="37"/>
      <c r="FF2279" s="37"/>
      <c r="FG2279" s="37"/>
      <c r="FH2279" s="37"/>
      <c r="FI2279" s="37"/>
      <c r="FJ2279" s="37"/>
      <c r="FK2279" s="37"/>
      <c r="FL2279" s="37"/>
      <c r="FM2279" s="37"/>
      <c r="FN2279" s="37"/>
      <c r="FO2279" s="37"/>
      <c r="FP2279" s="37"/>
      <c r="FQ2279" s="37"/>
      <c r="FR2279" s="37"/>
      <c r="FS2279" s="37"/>
      <c r="FT2279" s="37"/>
      <c r="FU2279" s="37"/>
      <c r="FV2279" s="37"/>
      <c r="FW2279" s="37"/>
      <c r="FX2279" s="37"/>
      <c r="FY2279" s="37"/>
      <c r="FZ2279" s="37"/>
      <c r="GA2279" s="37"/>
      <c r="GB2279" s="37"/>
      <c r="GC2279" s="37"/>
      <c r="GD2279" s="37"/>
      <c r="GE2279" s="37"/>
      <c r="GF2279" s="37"/>
      <c r="GG2279" s="37"/>
      <c r="GH2279" s="37"/>
      <c r="GI2279" s="37"/>
      <c r="GJ2279" s="37"/>
      <c r="GK2279" s="37"/>
      <c r="GL2279" s="37"/>
      <c r="GM2279" s="37"/>
      <c r="GN2279" s="37"/>
      <c r="GO2279" s="37"/>
      <c r="GP2279" s="37"/>
      <c r="GQ2279" s="37"/>
      <c r="GR2279" s="37"/>
      <c r="GS2279" s="37"/>
      <c r="GT2279" s="37"/>
      <c r="GU2279" s="37"/>
      <c r="GV2279" s="37"/>
      <c r="GW2279" s="37"/>
      <c r="GX2279" s="37"/>
      <c r="GY2279" s="37"/>
      <c r="GZ2279" s="37"/>
      <c r="HA2279" s="37"/>
      <c r="HB2279" s="37"/>
      <c r="HC2279" s="37"/>
      <c r="HD2279" s="37"/>
      <c r="HE2279" s="37"/>
      <c r="HF2279" s="37"/>
      <c r="HG2279" s="37"/>
      <c r="HH2279" s="37"/>
      <c r="HI2279" s="37"/>
      <c r="HJ2279" s="37"/>
      <c r="HK2279" s="37"/>
      <c r="HL2279" s="37"/>
      <c r="HM2279" s="37"/>
      <c r="HN2279" s="37"/>
      <c r="HO2279" s="37"/>
      <c r="HP2279" s="37"/>
      <c r="HQ2279" s="37"/>
      <c r="HR2279" s="37"/>
      <c r="HS2279" s="37"/>
      <c r="HT2279" s="37"/>
      <c r="HU2279" s="37"/>
      <c r="HV2279" s="37"/>
      <c r="HW2279" s="37"/>
      <c r="HX2279" s="37"/>
      <c r="HY2279" s="37"/>
      <c r="HZ2279" s="37"/>
      <c r="IA2279" s="37"/>
      <c r="IB2279" s="37"/>
      <c r="IC2279" s="37"/>
      <c r="ID2279" s="37"/>
      <c r="IE2279" s="37"/>
      <c r="IF2279" s="37"/>
      <c r="IG2279" s="37"/>
      <c r="IH2279" s="37"/>
      <c r="II2279" s="37"/>
      <c r="IJ2279" s="37"/>
      <c r="IK2279" s="37"/>
      <c r="IL2279" s="37"/>
      <c r="IM2279" s="37"/>
      <c r="IN2279" s="37"/>
      <c r="IO2279" s="37"/>
      <c r="IP2279" s="37"/>
      <c r="IQ2279" s="37"/>
    </row>
    <row r="2280" spans="1:251" s="51" customFormat="1" ht="18.75" customHeight="1" thickBot="1">
      <c r="A2280" s="52"/>
      <c r="B2280" s="113" t="s">
        <v>253</v>
      </c>
      <c r="C2280" s="114"/>
      <c r="D2280" s="114"/>
      <c r="E2280" s="114"/>
      <c r="F2280" s="114"/>
      <c r="G2280" s="114"/>
      <c r="H2280" s="114"/>
      <c r="I2280" s="114"/>
      <c r="J2280" s="114"/>
      <c r="K2280" s="114"/>
      <c r="L2280" s="114"/>
      <c r="M2280" s="114"/>
      <c r="N2280" s="114"/>
      <c r="O2280" s="114"/>
      <c r="P2280" s="114"/>
      <c r="Q2280" s="114"/>
      <c r="R2280" s="114"/>
      <c r="S2280" s="114"/>
      <c r="T2280" s="114"/>
      <c r="U2280" s="114"/>
      <c r="V2280" s="114"/>
      <c r="W2280" s="114"/>
      <c r="X2280" s="114"/>
      <c r="Y2280" s="114"/>
      <c r="Z2280" s="115"/>
      <c r="AA2280" s="116">
        <f>SUM($AA$2279:$AA$2279)</f>
        <v>101161</v>
      </c>
      <c r="AB2280" s="117"/>
      <c r="AC2280" s="117"/>
      <c r="AD2280" s="117"/>
      <c r="AE2280" s="117"/>
      <c r="AF2280" s="117"/>
      <c r="AG2280" s="117"/>
      <c r="AH2280" s="117"/>
      <c r="AI2280" s="118"/>
      <c r="AJ2280" s="116">
        <f>SUM($AJ$2279:$AJ$2279)</f>
        <v>75936</v>
      </c>
      <c r="AK2280" s="117"/>
      <c r="AL2280" s="117"/>
      <c r="AM2280" s="117"/>
      <c r="AN2280" s="117"/>
      <c r="AO2280" s="117"/>
      <c r="AP2280" s="117"/>
      <c r="AQ2280" s="117"/>
      <c r="AR2280" s="118"/>
      <c r="AS2280" s="119"/>
      <c r="AT2280" s="120"/>
      <c r="AU2280" s="120"/>
      <c r="AV2280" s="120"/>
      <c r="AW2280" s="120"/>
      <c r="AX2280" s="121"/>
      <c r="AY2280" s="37"/>
      <c r="AZ2280" s="37"/>
      <c r="BA2280" s="37"/>
      <c r="BB2280" s="37"/>
      <c r="BC2280" s="37"/>
      <c r="BD2280" s="37"/>
      <c r="BE2280" s="37"/>
      <c r="BF2280" s="37"/>
      <c r="BG2280" s="37"/>
      <c r="BH2280" s="37"/>
      <c r="BI2280" s="37"/>
      <c r="BJ2280" s="37"/>
      <c r="BK2280" s="37"/>
      <c r="BL2280" s="37"/>
      <c r="BM2280" s="37"/>
      <c r="BN2280" s="37"/>
      <c r="BO2280" s="37"/>
      <c r="BP2280" s="37"/>
      <c r="BQ2280" s="37"/>
      <c r="BR2280" s="37"/>
      <c r="BS2280" s="37"/>
      <c r="BT2280" s="37"/>
      <c r="BU2280" s="37"/>
      <c r="BV2280" s="37"/>
      <c r="BW2280" s="37"/>
      <c r="BX2280" s="37"/>
      <c r="BY2280" s="37"/>
      <c r="BZ2280" s="37"/>
      <c r="CA2280" s="37"/>
      <c r="CB2280" s="37"/>
      <c r="CC2280" s="37"/>
      <c r="CD2280" s="37"/>
      <c r="CE2280" s="37"/>
      <c r="CF2280" s="37"/>
      <c r="CG2280" s="37"/>
      <c r="CH2280" s="37"/>
      <c r="CI2280" s="37"/>
      <c r="CJ2280" s="37"/>
      <c r="CK2280" s="37"/>
      <c r="CL2280" s="37"/>
      <c r="CM2280" s="37"/>
      <c r="CN2280" s="37"/>
      <c r="CO2280" s="37"/>
      <c r="CP2280" s="37"/>
      <c r="CQ2280" s="37"/>
      <c r="CR2280" s="37"/>
      <c r="CS2280" s="37"/>
      <c r="CT2280" s="37"/>
      <c r="CU2280" s="37"/>
      <c r="CV2280" s="37"/>
      <c r="CW2280" s="37"/>
      <c r="CX2280" s="37"/>
      <c r="CY2280" s="37"/>
      <c r="CZ2280" s="37"/>
      <c r="DA2280" s="37"/>
      <c r="DB2280" s="37"/>
      <c r="DC2280" s="37"/>
      <c r="DD2280" s="37"/>
      <c r="DE2280" s="37"/>
      <c r="DF2280" s="37"/>
      <c r="DG2280" s="37"/>
      <c r="DH2280" s="37"/>
      <c r="DI2280" s="37"/>
      <c r="DJ2280" s="37"/>
      <c r="DK2280" s="37"/>
      <c r="DL2280" s="37"/>
      <c r="DM2280" s="37"/>
      <c r="DN2280" s="37"/>
      <c r="DO2280" s="37"/>
      <c r="DP2280" s="37"/>
      <c r="DQ2280" s="37"/>
      <c r="DR2280" s="37"/>
      <c r="DS2280" s="37"/>
      <c r="DT2280" s="37"/>
      <c r="DU2280" s="37"/>
      <c r="DV2280" s="37"/>
      <c r="DW2280" s="37"/>
      <c r="DX2280" s="37"/>
      <c r="DY2280" s="37"/>
      <c r="DZ2280" s="37"/>
      <c r="EA2280" s="37"/>
      <c r="EB2280" s="37"/>
      <c r="EC2280" s="37"/>
      <c r="ED2280" s="37"/>
      <c r="EE2280" s="37"/>
      <c r="EF2280" s="37"/>
      <c r="EG2280" s="37"/>
      <c r="EH2280" s="37"/>
      <c r="EI2280" s="37"/>
      <c r="EJ2280" s="37"/>
      <c r="EK2280" s="37"/>
      <c r="EL2280" s="37"/>
      <c r="EM2280" s="37"/>
      <c r="EN2280" s="37"/>
      <c r="EO2280" s="37"/>
      <c r="EP2280" s="37"/>
      <c r="EQ2280" s="37"/>
      <c r="ER2280" s="37"/>
      <c r="ES2280" s="37"/>
      <c r="ET2280" s="37"/>
      <c r="EU2280" s="37"/>
      <c r="EV2280" s="37"/>
      <c r="EW2280" s="37"/>
      <c r="EX2280" s="37"/>
      <c r="EY2280" s="37"/>
      <c r="EZ2280" s="37"/>
      <c r="FA2280" s="37"/>
      <c r="FB2280" s="37"/>
      <c r="FC2280" s="37"/>
      <c r="FD2280" s="37"/>
      <c r="FE2280" s="37"/>
      <c r="FF2280" s="37"/>
      <c r="FG2280" s="37"/>
      <c r="FH2280" s="37"/>
      <c r="FI2280" s="37"/>
      <c r="FJ2280" s="37"/>
      <c r="FK2280" s="37"/>
      <c r="FL2280" s="37"/>
      <c r="FM2280" s="37"/>
      <c r="FN2280" s="37"/>
      <c r="FO2280" s="37"/>
      <c r="FP2280" s="37"/>
      <c r="FQ2280" s="37"/>
      <c r="FR2280" s="37"/>
      <c r="FS2280" s="37"/>
      <c r="FT2280" s="37"/>
      <c r="FU2280" s="37"/>
      <c r="FV2280" s="37"/>
      <c r="FW2280" s="37"/>
      <c r="FX2280" s="37"/>
      <c r="FY2280" s="37"/>
      <c r="FZ2280" s="37"/>
      <c r="GA2280" s="37"/>
      <c r="GB2280" s="37"/>
      <c r="GC2280" s="37"/>
      <c r="GD2280" s="37"/>
      <c r="GE2280" s="37"/>
      <c r="GF2280" s="37"/>
      <c r="GG2280" s="37"/>
      <c r="GH2280" s="37"/>
      <c r="GI2280" s="37"/>
      <c r="GJ2280" s="37"/>
      <c r="GK2280" s="37"/>
      <c r="GL2280" s="37"/>
      <c r="GM2280" s="37"/>
      <c r="GN2280" s="37"/>
      <c r="GO2280" s="37"/>
      <c r="GP2280" s="37"/>
      <c r="GQ2280" s="37"/>
      <c r="GR2280" s="37"/>
      <c r="GS2280" s="37"/>
      <c r="GT2280" s="37"/>
      <c r="GU2280" s="37"/>
      <c r="GV2280" s="37"/>
      <c r="GW2280" s="37"/>
      <c r="GX2280" s="37"/>
      <c r="GY2280" s="37"/>
      <c r="GZ2280" s="37"/>
      <c r="HA2280" s="37"/>
      <c r="HB2280" s="37"/>
      <c r="HC2280" s="37"/>
      <c r="HD2280" s="37"/>
      <c r="HE2280" s="37"/>
      <c r="HF2280" s="37"/>
      <c r="HG2280" s="37"/>
      <c r="HH2280" s="37"/>
      <c r="HI2280" s="37"/>
      <c r="HJ2280" s="37"/>
      <c r="HK2280" s="37"/>
      <c r="HL2280" s="37"/>
      <c r="HM2280" s="37"/>
      <c r="HN2280" s="37"/>
      <c r="HO2280" s="37"/>
      <c r="HP2280" s="37"/>
      <c r="HQ2280" s="37"/>
      <c r="HR2280" s="37"/>
      <c r="HS2280" s="37"/>
      <c r="HT2280" s="37"/>
      <c r="HU2280" s="37"/>
      <c r="HV2280" s="37"/>
      <c r="HW2280" s="37"/>
      <c r="HX2280" s="37"/>
      <c r="HY2280" s="37"/>
      <c r="HZ2280" s="37"/>
      <c r="IA2280" s="37"/>
      <c r="IB2280" s="37"/>
      <c r="IC2280" s="37"/>
      <c r="ID2280" s="37"/>
      <c r="IE2280" s="37"/>
      <c r="IF2280" s="37"/>
      <c r="IG2280" s="37"/>
      <c r="IH2280" s="37"/>
      <c r="II2280" s="37"/>
      <c r="IJ2280" s="37"/>
      <c r="IK2280" s="37"/>
      <c r="IL2280" s="37"/>
      <c r="IM2280" s="37"/>
      <c r="IN2280" s="37"/>
      <c r="IO2280" s="37"/>
      <c r="IP2280" s="37"/>
      <c r="IQ2280" s="37"/>
    </row>
    <row r="2282" spans="1:251" ht="18.75">
      <c r="A2282" s="36" t="s">
        <v>241</v>
      </c>
      <c r="AW2282" s="38"/>
      <c r="AX2282" s="39"/>
      <c r="AY2282" s="38"/>
    </row>
    <row r="2284" spans="1:251" ht="18.75">
      <c r="B2284" s="122" t="s">
        <v>0</v>
      </c>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row>
    <row r="2285" spans="1:251">
      <c r="Z2285" s="40"/>
      <c r="AD2285" s="40"/>
      <c r="AE2285" s="40"/>
      <c r="AF2285" s="40"/>
      <c r="AG2285" s="40"/>
      <c r="AH2285" s="40"/>
      <c r="AI2285" s="40"/>
      <c r="AO2285" s="40"/>
    </row>
    <row r="2286" spans="1:251" ht="13.5" thickBot="1">
      <c r="Z2286" s="40"/>
      <c r="AD2286" s="40"/>
      <c r="AE2286" s="40"/>
      <c r="AF2286" s="40"/>
      <c r="AG2286" s="40"/>
      <c r="AH2286" s="40"/>
      <c r="AI2286" s="40"/>
      <c r="AO2286" s="40"/>
      <c r="DI2286" s="41"/>
    </row>
    <row r="2287" spans="1:251" ht="24.75" customHeight="1" thickBot="1">
      <c r="B2287" s="124" t="s">
        <v>242</v>
      </c>
      <c r="C2287" s="125"/>
      <c r="D2287" s="125"/>
      <c r="E2287" s="125"/>
      <c r="F2287" s="125"/>
      <c r="G2287" s="125"/>
      <c r="H2287" s="126" t="s">
        <v>664</v>
      </c>
      <c r="I2287" s="127"/>
      <c r="J2287" s="127"/>
      <c r="K2287" s="127"/>
      <c r="L2287" s="127"/>
      <c r="M2287" s="127"/>
      <c r="N2287" s="127"/>
      <c r="O2287" s="127"/>
      <c r="P2287" s="127"/>
      <c r="Q2287" s="127"/>
      <c r="R2287" s="127"/>
      <c r="S2287" s="127"/>
      <c r="T2287" s="127"/>
      <c r="U2287" s="127"/>
      <c r="V2287" s="127"/>
      <c r="W2287" s="127"/>
      <c r="X2287" s="127"/>
      <c r="Y2287" s="127"/>
      <c r="Z2287" s="127"/>
      <c r="AA2287" s="127"/>
      <c r="AB2287" s="127"/>
      <c r="AC2287" s="127"/>
      <c r="AD2287" s="127"/>
      <c r="AE2287" s="127"/>
      <c r="AF2287" s="127"/>
      <c r="AG2287" s="127"/>
      <c r="AH2287" s="127"/>
      <c r="AI2287" s="127"/>
      <c r="AJ2287" s="127"/>
      <c r="AK2287" s="127"/>
      <c r="AL2287" s="127"/>
      <c r="AM2287" s="127"/>
      <c r="AN2287" s="127"/>
      <c r="AO2287" s="127"/>
      <c r="AP2287" s="127"/>
      <c r="AQ2287" s="127"/>
      <c r="AR2287" s="127"/>
      <c r="AS2287" s="127"/>
      <c r="AT2287" s="127"/>
      <c r="AU2287" s="127"/>
      <c r="AV2287" s="127"/>
      <c r="AW2287" s="127"/>
      <c r="AX2287" s="128"/>
      <c r="DI2287" s="41"/>
    </row>
    <row r="2288" spans="1:251" ht="14.25">
      <c r="B2288" s="42"/>
      <c r="C2288" s="42"/>
      <c r="D2288" s="42"/>
      <c r="E2288" s="42"/>
      <c r="F2288" s="42"/>
      <c r="G2288" s="42"/>
      <c r="H2288" s="43"/>
      <c r="I2288" s="43"/>
      <c r="J2288" s="43"/>
      <c r="K2288" s="43"/>
      <c r="L2288" s="44"/>
      <c r="M2288" s="44"/>
      <c r="N2288" s="44"/>
      <c r="O2288" s="44"/>
      <c r="P2288" s="43"/>
      <c r="Q2288" s="43"/>
      <c r="R2288" s="43"/>
      <c r="S2288" s="43"/>
      <c r="T2288" s="43"/>
      <c r="U2288" s="43"/>
      <c r="V2288" s="45"/>
      <c r="W2288" s="45"/>
      <c r="X2288" s="45"/>
      <c r="Y2288" s="45"/>
      <c r="Z2288" s="45"/>
      <c r="AA2288" s="45"/>
      <c r="AB2288" s="45"/>
      <c r="AC2288" s="45"/>
      <c r="AD2288" s="45"/>
      <c r="AE2288" s="45"/>
      <c r="AF2288" s="45"/>
      <c r="AG2288" s="45"/>
      <c r="AH2288" s="45"/>
      <c r="AI2288" s="45"/>
      <c r="AJ2288" s="45"/>
      <c r="AK2288" s="45"/>
      <c r="AL2288" s="45"/>
      <c r="AM2288" s="45"/>
      <c r="AN2288" s="45"/>
      <c r="AO2288" s="45"/>
      <c r="AP2288" s="45"/>
      <c r="AQ2288" s="45"/>
      <c r="AR2288" s="45"/>
      <c r="AS2288" s="45"/>
      <c r="AT2288" s="45"/>
      <c r="AU2288" s="45"/>
      <c r="AV2288" s="45"/>
      <c r="AW2288" s="45"/>
      <c r="AX2288" s="45"/>
      <c r="DI2288" s="41"/>
    </row>
    <row r="2289" spans="1:113" ht="15" thickBot="1">
      <c r="A2289" s="46"/>
      <c r="B2289" s="45" t="s">
        <v>244</v>
      </c>
      <c r="C2289" s="43"/>
      <c r="D2289" s="43"/>
      <c r="E2289" s="43"/>
      <c r="F2289" s="43"/>
      <c r="G2289" s="43"/>
      <c r="H2289" s="43"/>
      <c r="I2289" s="43"/>
      <c r="J2289" s="43"/>
      <c r="K2289" s="43"/>
      <c r="L2289" s="44"/>
      <c r="M2289" s="44"/>
      <c r="N2289" s="44"/>
      <c r="O2289" s="44"/>
      <c r="P2289" s="43"/>
      <c r="Q2289" s="43"/>
      <c r="R2289" s="43"/>
      <c r="S2289" s="43"/>
      <c r="T2289" s="43"/>
      <c r="U2289" s="43"/>
      <c r="V2289" s="45"/>
      <c r="W2289" s="45"/>
      <c r="X2289" s="45"/>
      <c r="Y2289" s="45"/>
      <c r="Z2289" s="45"/>
      <c r="AA2289" s="45"/>
      <c r="AB2289" s="45"/>
      <c r="AC2289" s="45"/>
      <c r="AD2289" s="45"/>
      <c r="AE2289" s="45"/>
      <c r="AF2289" s="45"/>
      <c r="AG2289" s="45"/>
      <c r="AH2289" s="45"/>
      <c r="AI2289" s="45"/>
      <c r="AJ2289" s="45"/>
      <c r="AK2289" s="45"/>
      <c r="AL2289" s="45"/>
      <c r="AM2289" s="45"/>
      <c r="AN2289" s="45"/>
      <c r="AO2289" s="45"/>
      <c r="AP2289" s="45"/>
      <c r="AQ2289" s="45"/>
      <c r="AR2289" s="45"/>
      <c r="AS2289" s="45"/>
      <c r="AT2289" s="45"/>
      <c r="AU2289" s="45"/>
      <c r="AV2289" s="45"/>
      <c r="AW2289" s="45"/>
      <c r="AX2289" s="45"/>
      <c r="DI2289" s="41"/>
    </row>
    <row r="2290" spans="1:113" ht="14.25">
      <c r="A2290" s="43"/>
      <c r="B2290" s="47"/>
      <c r="C2290" s="42"/>
      <c r="D2290" s="42"/>
      <c r="E2290" s="42"/>
      <c r="F2290" s="42"/>
      <c r="G2290" s="42"/>
      <c r="H2290" s="42"/>
      <c r="I2290" s="42"/>
      <c r="J2290" s="42"/>
      <c r="K2290" s="42"/>
      <c r="L2290" s="48"/>
      <c r="M2290" s="48"/>
      <c r="N2290" s="48"/>
      <c r="O2290" s="48"/>
      <c r="P2290" s="42"/>
      <c r="Q2290" s="42"/>
      <c r="R2290" s="42"/>
      <c r="S2290" s="42"/>
      <c r="T2290" s="42"/>
      <c r="U2290" s="42"/>
      <c r="V2290" s="49"/>
      <c r="W2290" s="49"/>
      <c r="X2290" s="49"/>
      <c r="Y2290" s="49"/>
      <c r="Z2290" s="49"/>
      <c r="AA2290" s="49"/>
      <c r="AB2290" s="49"/>
      <c r="AC2290" s="49"/>
      <c r="AD2290" s="49"/>
      <c r="AE2290" s="49"/>
      <c r="AF2290" s="49"/>
      <c r="AG2290" s="49"/>
      <c r="AH2290" s="49"/>
      <c r="AI2290" s="49"/>
      <c r="AJ2290" s="49"/>
      <c r="AK2290" s="49"/>
      <c r="AL2290" s="49"/>
      <c r="AM2290" s="49"/>
      <c r="AN2290" s="49"/>
      <c r="AO2290" s="49"/>
      <c r="AP2290" s="49"/>
      <c r="AQ2290" s="49"/>
      <c r="AR2290" s="49"/>
      <c r="AS2290" s="49"/>
      <c r="AT2290" s="49"/>
      <c r="AU2290" s="49"/>
      <c r="AV2290" s="49"/>
      <c r="AW2290" s="49"/>
      <c r="AX2290" s="50"/>
    </row>
    <row r="2291" spans="1:113" ht="12" customHeight="1">
      <c r="A2291" s="43"/>
      <c r="B2291" s="129" t="s">
        <v>665</v>
      </c>
      <c r="C2291" s="130"/>
      <c r="D2291" s="130"/>
      <c r="E2291" s="130"/>
      <c r="F2291" s="130"/>
      <c r="G2291" s="130"/>
      <c r="H2291" s="130"/>
      <c r="I2291" s="130"/>
      <c r="J2291" s="130"/>
      <c r="K2291" s="130"/>
      <c r="L2291" s="130"/>
      <c r="M2291" s="130"/>
      <c r="N2291" s="130"/>
      <c r="O2291" s="130"/>
      <c r="P2291" s="130"/>
      <c r="Q2291" s="130"/>
      <c r="R2291" s="130"/>
      <c r="S2291" s="130"/>
      <c r="T2291" s="130"/>
      <c r="U2291" s="130"/>
      <c r="V2291" s="130"/>
      <c r="W2291" s="130"/>
      <c r="X2291" s="130"/>
      <c r="Y2291" s="130"/>
      <c r="Z2291" s="130"/>
      <c r="AA2291" s="130"/>
      <c r="AB2291" s="130"/>
      <c r="AC2291" s="130"/>
      <c r="AD2291" s="130"/>
      <c r="AE2291" s="130"/>
      <c r="AF2291" s="130"/>
      <c r="AG2291" s="130"/>
      <c r="AH2291" s="130"/>
      <c r="AI2291" s="130"/>
      <c r="AJ2291" s="130"/>
      <c r="AK2291" s="130"/>
      <c r="AL2291" s="130"/>
      <c r="AM2291" s="130"/>
      <c r="AN2291" s="130"/>
      <c r="AO2291" s="130"/>
      <c r="AP2291" s="130"/>
      <c r="AQ2291" s="130"/>
      <c r="AR2291" s="130"/>
      <c r="AS2291" s="130"/>
      <c r="AT2291" s="130"/>
      <c r="AU2291" s="130"/>
      <c r="AV2291" s="130"/>
      <c r="AW2291" s="130"/>
      <c r="AX2291" s="131"/>
    </row>
    <row r="2292" spans="1:113" ht="12" customHeight="1">
      <c r="A2292" s="43"/>
      <c r="B2292" s="129"/>
      <c r="C2292" s="130"/>
      <c r="D2292" s="130"/>
      <c r="E2292" s="130"/>
      <c r="F2292" s="130"/>
      <c r="G2292" s="130"/>
      <c r="H2292" s="130"/>
      <c r="I2292" s="130"/>
      <c r="J2292" s="130"/>
      <c r="K2292" s="130"/>
      <c r="L2292" s="130"/>
      <c r="M2292" s="130"/>
      <c r="N2292" s="130"/>
      <c r="O2292" s="130"/>
      <c r="P2292" s="130"/>
      <c r="Q2292" s="130"/>
      <c r="R2292" s="130"/>
      <c r="S2292" s="130"/>
      <c r="T2292" s="130"/>
      <c r="U2292" s="130"/>
      <c r="V2292" s="130"/>
      <c r="W2292" s="130"/>
      <c r="X2292" s="130"/>
      <c r="Y2292" s="130"/>
      <c r="Z2292" s="130"/>
      <c r="AA2292" s="130"/>
      <c r="AB2292" s="130"/>
      <c r="AC2292" s="130"/>
      <c r="AD2292" s="130"/>
      <c r="AE2292" s="130"/>
      <c r="AF2292" s="130"/>
      <c r="AG2292" s="130"/>
      <c r="AH2292" s="130"/>
      <c r="AI2292" s="130"/>
      <c r="AJ2292" s="130"/>
      <c r="AK2292" s="130"/>
      <c r="AL2292" s="130"/>
      <c r="AM2292" s="130"/>
      <c r="AN2292" s="130"/>
      <c r="AO2292" s="130"/>
      <c r="AP2292" s="130"/>
      <c r="AQ2292" s="130"/>
      <c r="AR2292" s="130"/>
      <c r="AS2292" s="130"/>
      <c r="AT2292" s="130"/>
      <c r="AU2292" s="130"/>
      <c r="AV2292" s="130"/>
      <c r="AW2292" s="130"/>
      <c r="AX2292" s="131"/>
      <c r="BC2292" s="51"/>
    </row>
    <row r="2293" spans="1:113" ht="12" customHeight="1">
      <c r="A2293" s="43"/>
      <c r="B2293" s="129"/>
      <c r="C2293" s="130"/>
      <c r="D2293" s="130"/>
      <c r="E2293" s="130"/>
      <c r="F2293" s="130"/>
      <c r="G2293" s="130"/>
      <c r="H2293" s="130"/>
      <c r="I2293" s="130"/>
      <c r="J2293" s="130"/>
      <c r="K2293" s="130"/>
      <c r="L2293" s="130"/>
      <c r="M2293" s="130"/>
      <c r="N2293" s="130"/>
      <c r="O2293" s="130"/>
      <c r="P2293" s="130"/>
      <c r="Q2293" s="130"/>
      <c r="R2293" s="130"/>
      <c r="S2293" s="130"/>
      <c r="T2293" s="130"/>
      <c r="U2293" s="130"/>
      <c r="V2293" s="130"/>
      <c r="W2293" s="130"/>
      <c r="X2293" s="130"/>
      <c r="Y2293" s="130"/>
      <c r="Z2293" s="130"/>
      <c r="AA2293" s="130"/>
      <c r="AB2293" s="130"/>
      <c r="AC2293" s="130"/>
      <c r="AD2293" s="130"/>
      <c r="AE2293" s="130"/>
      <c r="AF2293" s="130"/>
      <c r="AG2293" s="130"/>
      <c r="AH2293" s="130"/>
      <c r="AI2293" s="130"/>
      <c r="AJ2293" s="130"/>
      <c r="AK2293" s="130"/>
      <c r="AL2293" s="130"/>
      <c r="AM2293" s="130"/>
      <c r="AN2293" s="130"/>
      <c r="AO2293" s="130"/>
      <c r="AP2293" s="130"/>
      <c r="AQ2293" s="130"/>
      <c r="AR2293" s="130"/>
      <c r="AS2293" s="130"/>
      <c r="AT2293" s="130"/>
      <c r="AU2293" s="130"/>
      <c r="AV2293" s="130"/>
      <c r="AW2293" s="130"/>
      <c r="AX2293" s="131"/>
    </row>
    <row r="2294" spans="1:113" ht="12" customHeight="1">
      <c r="A2294" s="43"/>
      <c r="B2294" s="129"/>
      <c r="C2294" s="130"/>
      <c r="D2294" s="130"/>
      <c r="E2294" s="130"/>
      <c r="F2294" s="130"/>
      <c r="G2294" s="130"/>
      <c r="H2294" s="130"/>
      <c r="I2294" s="130"/>
      <c r="J2294" s="130"/>
      <c r="K2294" s="130"/>
      <c r="L2294" s="130"/>
      <c r="M2294" s="130"/>
      <c r="N2294" s="130"/>
      <c r="O2294" s="130"/>
      <c r="P2294" s="130"/>
      <c r="Q2294" s="130"/>
      <c r="R2294" s="130"/>
      <c r="S2294" s="130"/>
      <c r="T2294" s="130"/>
      <c r="U2294" s="130"/>
      <c r="V2294" s="130"/>
      <c r="W2294" s="130"/>
      <c r="X2294" s="130"/>
      <c r="Y2294" s="130"/>
      <c r="Z2294" s="130"/>
      <c r="AA2294" s="130"/>
      <c r="AB2294" s="130"/>
      <c r="AC2294" s="130"/>
      <c r="AD2294" s="130"/>
      <c r="AE2294" s="130"/>
      <c r="AF2294" s="130"/>
      <c r="AG2294" s="130"/>
      <c r="AH2294" s="130"/>
      <c r="AI2294" s="130"/>
      <c r="AJ2294" s="130"/>
      <c r="AK2294" s="130"/>
      <c r="AL2294" s="130"/>
      <c r="AM2294" s="130"/>
      <c r="AN2294" s="130"/>
      <c r="AO2294" s="130"/>
      <c r="AP2294" s="130"/>
      <c r="AQ2294" s="130"/>
      <c r="AR2294" s="130"/>
      <c r="AS2294" s="130"/>
      <c r="AT2294" s="130"/>
      <c r="AU2294" s="130"/>
      <c r="AV2294" s="130"/>
      <c r="AW2294" s="130"/>
      <c r="AX2294" s="131"/>
    </row>
    <row r="2295" spans="1:113" ht="12" customHeight="1">
      <c r="A2295" s="43"/>
      <c r="B2295" s="129"/>
      <c r="C2295" s="130"/>
      <c r="D2295" s="130"/>
      <c r="E2295" s="130"/>
      <c r="F2295" s="130"/>
      <c r="G2295" s="130"/>
      <c r="H2295" s="130"/>
      <c r="I2295" s="130"/>
      <c r="J2295" s="130"/>
      <c r="K2295" s="130"/>
      <c r="L2295" s="130"/>
      <c r="M2295" s="130"/>
      <c r="N2295" s="130"/>
      <c r="O2295" s="130"/>
      <c r="P2295" s="130"/>
      <c r="Q2295" s="130"/>
      <c r="R2295" s="130"/>
      <c r="S2295" s="130"/>
      <c r="T2295" s="130"/>
      <c r="U2295" s="130"/>
      <c r="V2295" s="130"/>
      <c r="W2295" s="130"/>
      <c r="X2295" s="130"/>
      <c r="Y2295" s="130"/>
      <c r="Z2295" s="130"/>
      <c r="AA2295" s="130"/>
      <c r="AB2295" s="130"/>
      <c r="AC2295" s="130"/>
      <c r="AD2295" s="130"/>
      <c r="AE2295" s="130"/>
      <c r="AF2295" s="130"/>
      <c r="AG2295" s="130"/>
      <c r="AH2295" s="130"/>
      <c r="AI2295" s="130"/>
      <c r="AJ2295" s="130"/>
      <c r="AK2295" s="130"/>
      <c r="AL2295" s="130"/>
      <c r="AM2295" s="130"/>
      <c r="AN2295" s="130"/>
      <c r="AO2295" s="130"/>
      <c r="AP2295" s="130"/>
      <c r="AQ2295" s="130"/>
      <c r="AR2295" s="130"/>
      <c r="AS2295" s="130"/>
      <c r="AT2295" s="130"/>
      <c r="AU2295" s="130"/>
      <c r="AV2295" s="130"/>
      <c r="AW2295" s="130"/>
      <c r="AX2295" s="131"/>
    </row>
    <row r="2296" spans="1:113" ht="15" thickBot="1">
      <c r="A2296" s="52"/>
      <c r="B2296" s="53"/>
      <c r="C2296" s="54"/>
      <c r="D2296" s="54"/>
      <c r="E2296" s="54"/>
      <c r="F2296" s="54"/>
      <c r="G2296" s="54"/>
      <c r="H2296" s="54"/>
      <c r="I2296" s="54"/>
      <c r="J2296" s="54"/>
      <c r="K2296" s="54"/>
      <c r="L2296" s="54"/>
      <c r="M2296" s="54"/>
      <c r="N2296" s="54"/>
      <c r="O2296" s="54"/>
      <c r="P2296" s="54"/>
      <c r="Q2296" s="54"/>
      <c r="R2296" s="54"/>
      <c r="S2296" s="54"/>
      <c r="T2296" s="54"/>
      <c r="U2296" s="54"/>
      <c r="V2296" s="54"/>
      <c r="W2296" s="54"/>
      <c r="X2296" s="54"/>
      <c r="Y2296" s="54"/>
      <c r="Z2296" s="54"/>
      <c r="AA2296" s="54"/>
      <c r="AB2296" s="54"/>
      <c r="AC2296" s="54"/>
      <c r="AD2296" s="54"/>
      <c r="AE2296" s="54"/>
      <c r="AF2296" s="54"/>
      <c r="AG2296" s="54"/>
      <c r="AH2296" s="54"/>
      <c r="AI2296" s="54"/>
      <c r="AJ2296" s="54"/>
      <c r="AK2296" s="54"/>
      <c r="AL2296" s="54"/>
      <c r="AM2296" s="54"/>
      <c r="AN2296" s="54"/>
      <c r="AO2296" s="54"/>
      <c r="AP2296" s="54"/>
      <c r="AQ2296" s="54"/>
      <c r="AR2296" s="54"/>
      <c r="AS2296" s="54"/>
      <c r="AT2296" s="54"/>
      <c r="AU2296" s="54"/>
      <c r="AV2296" s="54"/>
      <c r="AW2296" s="54"/>
      <c r="AX2296" s="55"/>
    </row>
    <row r="2297" spans="1:113">
      <c r="B2297" s="56"/>
    </row>
    <row r="2298" spans="1:113" ht="15" thickBot="1">
      <c r="A2298" s="46"/>
      <c r="B2298" s="45" t="s">
        <v>245</v>
      </c>
      <c r="C2298" s="43"/>
      <c r="D2298" s="43"/>
      <c r="E2298" s="43"/>
      <c r="F2298" s="43"/>
      <c r="G2298" s="43"/>
      <c r="H2298" s="43"/>
      <c r="I2298" s="43"/>
      <c r="J2298" s="43"/>
      <c r="K2298" s="43"/>
      <c r="L2298" s="44"/>
      <c r="M2298" s="44"/>
      <c r="N2298" s="44"/>
      <c r="O2298" s="44"/>
      <c r="P2298" s="43"/>
      <c r="Q2298" s="43"/>
      <c r="R2298" s="43"/>
      <c r="S2298" s="43"/>
      <c r="T2298" s="43"/>
      <c r="U2298" s="43"/>
      <c r="V2298" s="45"/>
      <c r="W2298" s="45"/>
      <c r="X2298" s="45"/>
      <c r="Y2298" s="45"/>
      <c r="Z2298" s="45"/>
      <c r="AA2298" s="45"/>
      <c r="AB2298" s="45"/>
      <c r="AC2298" s="45"/>
      <c r="AD2298" s="45"/>
      <c r="AE2298" s="45"/>
      <c r="AF2298" s="45"/>
      <c r="AG2298" s="45"/>
      <c r="AH2298" s="45"/>
      <c r="AI2298" s="45"/>
      <c r="AJ2298" s="45"/>
      <c r="AK2298" s="45"/>
      <c r="AL2298" s="45"/>
      <c r="AM2298" s="45"/>
      <c r="AN2298" s="45"/>
      <c r="AO2298" s="45"/>
      <c r="AP2298" s="45"/>
      <c r="AQ2298" s="45"/>
      <c r="AR2298" s="45"/>
      <c r="AS2298" s="45"/>
      <c r="AT2298" s="45"/>
      <c r="AU2298" s="45"/>
      <c r="AV2298" s="45"/>
      <c r="AW2298" s="45"/>
      <c r="AX2298" s="45"/>
      <c r="DI2298" s="41"/>
    </row>
    <row r="2299" spans="1:113" ht="14.25">
      <c r="A2299" s="43"/>
      <c r="B2299" s="47"/>
      <c r="C2299" s="42"/>
      <c r="D2299" s="42"/>
      <c r="E2299" s="42"/>
      <c r="F2299" s="42"/>
      <c r="G2299" s="42"/>
      <c r="H2299" s="42"/>
      <c r="I2299" s="42"/>
      <c r="J2299" s="42"/>
      <c r="K2299" s="42"/>
      <c r="L2299" s="48"/>
      <c r="M2299" s="48"/>
      <c r="N2299" s="48"/>
      <c r="O2299" s="48"/>
      <c r="P2299" s="42"/>
      <c r="Q2299" s="42"/>
      <c r="R2299" s="42"/>
      <c r="S2299" s="42"/>
      <c r="T2299" s="42"/>
      <c r="U2299" s="42"/>
      <c r="V2299" s="49"/>
      <c r="W2299" s="49"/>
      <c r="X2299" s="49"/>
      <c r="Y2299" s="49"/>
      <c r="Z2299" s="49"/>
      <c r="AA2299" s="49"/>
      <c r="AB2299" s="49"/>
      <c r="AC2299" s="49"/>
      <c r="AD2299" s="49"/>
      <c r="AE2299" s="49"/>
      <c r="AF2299" s="49"/>
      <c r="AG2299" s="49"/>
      <c r="AH2299" s="49"/>
      <c r="AI2299" s="49"/>
      <c r="AJ2299" s="49"/>
      <c r="AK2299" s="49"/>
      <c r="AL2299" s="49"/>
      <c r="AM2299" s="49"/>
      <c r="AN2299" s="49"/>
      <c r="AO2299" s="49"/>
      <c r="AP2299" s="49"/>
      <c r="AQ2299" s="49"/>
      <c r="AR2299" s="49"/>
      <c r="AS2299" s="49"/>
      <c r="AT2299" s="49"/>
      <c r="AU2299" s="49"/>
      <c r="AV2299" s="49"/>
      <c r="AW2299" s="49"/>
      <c r="AX2299" s="50"/>
    </row>
    <row r="2300" spans="1:113" ht="12" customHeight="1">
      <c r="A2300" s="43"/>
      <c r="B2300" s="129" t="s">
        <v>666</v>
      </c>
      <c r="C2300" s="130"/>
      <c r="D2300" s="130"/>
      <c r="E2300" s="130"/>
      <c r="F2300" s="130"/>
      <c r="G2300" s="130"/>
      <c r="H2300" s="130"/>
      <c r="I2300" s="130"/>
      <c r="J2300" s="130"/>
      <c r="K2300" s="130"/>
      <c r="L2300" s="130"/>
      <c r="M2300" s="130"/>
      <c r="N2300" s="130"/>
      <c r="O2300" s="130"/>
      <c r="P2300" s="130"/>
      <c r="Q2300" s="130"/>
      <c r="R2300" s="130"/>
      <c r="S2300" s="130"/>
      <c r="T2300" s="130"/>
      <c r="U2300" s="130"/>
      <c r="V2300" s="130"/>
      <c r="W2300" s="130"/>
      <c r="X2300" s="130"/>
      <c r="Y2300" s="130"/>
      <c r="Z2300" s="130"/>
      <c r="AA2300" s="130"/>
      <c r="AB2300" s="130"/>
      <c r="AC2300" s="130"/>
      <c r="AD2300" s="130"/>
      <c r="AE2300" s="130"/>
      <c r="AF2300" s="130"/>
      <c r="AG2300" s="130"/>
      <c r="AH2300" s="130"/>
      <c r="AI2300" s="130"/>
      <c r="AJ2300" s="130"/>
      <c r="AK2300" s="130"/>
      <c r="AL2300" s="130"/>
      <c r="AM2300" s="130"/>
      <c r="AN2300" s="130"/>
      <c r="AO2300" s="130"/>
      <c r="AP2300" s="130"/>
      <c r="AQ2300" s="130"/>
      <c r="AR2300" s="130"/>
      <c r="AS2300" s="130"/>
      <c r="AT2300" s="130"/>
      <c r="AU2300" s="130"/>
      <c r="AV2300" s="130"/>
      <c r="AW2300" s="130"/>
      <c r="AX2300" s="131"/>
    </row>
    <row r="2301" spans="1:113" ht="12" customHeight="1">
      <c r="A2301" s="43"/>
      <c r="B2301" s="129"/>
      <c r="C2301" s="130"/>
      <c r="D2301" s="130"/>
      <c r="E2301" s="130"/>
      <c r="F2301" s="130"/>
      <c r="G2301" s="130"/>
      <c r="H2301" s="130"/>
      <c r="I2301" s="130"/>
      <c r="J2301" s="130"/>
      <c r="K2301" s="130"/>
      <c r="L2301" s="130"/>
      <c r="M2301" s="130"/>
      <c r="N2301" s="130"/>
      <c r="O2301" s="130"/>
      <c r="P2301" s="130"/>
      <c r="Q2301" s="130"/>
      <c r="R2301" s="130"/>
      <c r="S2301" s="130"/>
      <c r="T2301" s="130"/>
      <c r="U2301" s="130"/>
      <c r="V2301" s="130"/>
      <c r="W2301" s="130"/>
      <c r="X2301" s="130"/>
      <c r="Y2301" s="130"/>
      <c r="Z2301" s="130"/>
      <c r="AA2301" s="130"/>
      <c r="AB2301" s="130"/>
      <c r="AC2301" s="130"/>
      <c r="AD2301" s="130"/>
      <c r="AE2301" s="130"/>
      <c r="AF2301" s="130"/>
      <c r="AG2301" s="130"/>
      <c r="AH2301" s="130"/>
      <c r="AI2301" s="130"/>
      <c r="AJ2301" s="130"/>
      <c r="AK2301" s="130"/>
      <c r="AL2301" s="130"/>
      <c r="AM2301" s="130"/>
      <c r="AN2301" s="130"/>
      <c r="AO2301" s="130"/>
      <c r="AP2301" s="130"/>
      <c r="AQ2301" s="130"/>
      <c r="AR2301" s="130"/>
      <c r="AS2301" s="130"/>
      <c r="AT2301" s="130"/>
      <c r="AU2301" s="130"/>
      <c r="AV2301" s="130"/>
      <c r="AW2301" s="130"/>
      <c r="AX2301" s="131"/>
      <c r="BC2301" s="51"/>
    </row>
    <row r="2302" spans="1:113" ht="12" customHeight="1">
      <c r="A2302" s="43"/>
      <c r="B2302" s="129"/>
      <c r="C2302" s="130"/>
      <c r="D2302" s="130"/>
      <c r="E2302" s="130"/>
      <c r="F2302" s="130"/>
      <c r="G2302" s="130"/>
      <c r="H2302" s="130"/>
      <c r="I2302" s="130"/>
      <c r="J2302" s="130"/>
      <c r="K2302" s="130"/>
      <c r="L2302" s="130"/>
      <c r="M2302" s="130"/>
      <c r="N2302" s="130"/>
      <c r="O2302" s="130"/>
      <c r="P2302" s="130"/>
      <c r="Q2302" s="130"/>
      <c r="R2302" s="130"/>
      <c r="S2302" s="130"/>
      <c r="T2302" s="130"/>
      <c r="U2302" s="130"/>
      <c r="V2302" s="130"/>
      <c r="W2302" s="130"/>
      <c r="X2302" s="130"/>
      <c r="Y2302" s="130"/>
      <c r="Z2302" s="130"/>
      <c r="AA2302" s="130"/>
      <c r="AB2302" s="130"/>
      <c r="AC2302" s="130"/>
      <c r="AD2302" s="130"/>
      <c r="AE2302" s="130"/>
      <c r="AF2302" s="130"/>
      <c r="AG2302" s="130"/>
      <c r="AH2302" s="130"/>
      <c r="AI2302" s="130"/>
      <c r="AJ2302" s="130"/>
      <c r="AK2302" s="130"/>
      <c r="AL2302" s="130"/>
      <c r="AM2302" s="130"/>
      <c r="AN2302" s="130"/>
      <c r="AO2302" s="130"/>
      <c r="AP2302" s="130"/>
      <c r="AQ2302" s="130"/>
      <c r="AR2302" s="130"/>
      <c r="AS2302" s="130"/>
      <c r="AT2302" s="130"/>
      <c r="AU2302" s="130"/>
      <c r="AV2302" s="130"/>
      <c r="AW2302" s="130"/>
      <c r="AX2302" s="131"/>
    </row>
    <row r="2303" spans="1:113" ht="12" customHeight="1">
      <c r="A2303" s="43"/>
      <c r="B2303" s="129"/>
      <c r="C2303" s="130"/>
      <c r="D2303" s="130"/>
      <c r="E2303" s="130"/>
      <c r="F2303" s="130"/>
      <c r="G2303" s="130"/>
      <c r="H2303" s="130"/>
      <c r="I2303" s="130"/>
      <c r="J2303" s="130"/>
      <c r="K2303" s="130"/>
      <c r="L2303" s="130"/>
      <c r="M2303" s="130"/>
      <c r="N2303" s="130"/>
      <c r="O2303" s="130"/>
      <c r="P2303" s="130"/>
      <c r="Q2303" s="130"/>
      <c r="R2303" s="130"/>
      <c r="S2303" s="130"/>
      <c r="T2303" s="130"/>
      <c r="U2303" s="130"/>
      <c r="V2303" s="130"/>
      <c r="W2303" s="130"/>
      <c r="X2303" s="130"/>
      <c r="Y2303" s="130"/>
      <c r="Z2303" s="130"/>
      <c r="AA2303" s="130"/>
      <c r="AB2303" s="130"/>
      <c r="AC2303" s="130"/>
      <c r="AD2303" s="130"/>
      <c r="AE2303" s="130"/>
      <c r="AF2303" s="130"/>
      <c r="AG2303" s="130"/>
      <c r="AH2303" s="130"/>
      <c r="AI2303" s="130"/>
      <c r="AJ2303" s="130"/>
      <c r="AK2303" s="130"/>
      <c r="AL2303" s="130"/>
      <c r="AM2303" s="130"/>
      <c r="AN2303" s="130"/>
      <c r="AO2303" s="130"/>
      <c r="AP2303" s="130"/>
      <c r="AQ2303" s="130"/>
      <c r="AR2303" s="130"/>
      <c r="AS2303" s="130"/>
      <c r="AT2303" s="130"/>
      <c r="AU2303" s="130"/>
      <c r="AV2303" s="130"/>
      <c r="AW2303" s="130"/>
      <c r="AX2303" s="131"/>
    </row>
    <row r="2304" spans="1:113" ht="12" customHeight="1">
      <c r="A2304" s="43"/>
      <c r="B2304" s="129"/>
      <c r="C2304" s="130"/>
      <c r="D2304" s="130"/>
      <c r="E2304" s="130"/>
      <c r="F2304" s="130"/>
      <c r="G2304" s="130"/>
      <c r="H2304" s="130"/>
      <c r="I2304" s="130"/>
      <c r="J2304" s="130"/>
      <c r="K2304" s="130"/>
      <c r="L2304" s="130"/>
      <c r="M2304" s="130"/>
      <c r="N2304" s="130"/>
      <c r="O2304" s="130"/>
      <c r="P2304" s="130"/>
      <c r="Q2304" s="130"/>
      <c r="R2304" s="130"/>
      <c r="S2304" s="130"/>
      <c r="T2304" s="130"/>
      <c r="U2304" s="130"/>
      <c r="V2304" s="130"/>
      <c r="W2304" s="130"/>
      <c r="X2304" s="130"/>
      <c r="Y2304" s="130"/>
      <c r="Z2304" s="130"/>
      <c r="AA2304" s="130"/>
      <c r="AB2304" s="130"/>
      <c r="AC2304" s="130"/>
      <c r="AD2304" s="130"/>
      <c r="AE2304" s="130"/>
      <c r="AF2304" s="130"/>
      <c r="AG2304" s="130"/>
      <c r="AH2304" s="130"/>
      <c r="AI2304" s="130"/>
      <c r="AJ2304" s="130"/>
      <c r="AK2304" s="130"/>
      <c r="AL2304" s="130"/>
      <c r="AM2304" s="130"/>
      <c r="AN2304" s="130"/>
      <c r="AO2304" s="130"/>
      <c r="AP2304" s="130"/>
      <c r="AQ2304" s="130"/>
      <c r="AR2304" s="130"/>
      <c r="AS2304" s="130"/>
      <c r="AT2304" s="130"/>
      <c r="AU2304" s="130"/>
      <c r="AV2304" s="130"/>
      <c r="AW2304" s="130"/>
      <c r="AX2304" s="131"/>
    </row>
    <row r="2305" spans="1:251" ht="15" thickBot="1">
      <c r="A2305" s="52"/>
      <c r="B2305" s="53"/>
      <c r="C2305" s="54"/>
      <c r="D2305" s="54"/>
      <c r="E2305" s="54"/>
      <c r="F2305" s="54"/>
      <c r="G2305" s="54"/>
      <c r="H2305" s="54"/>
      <c r="I2305" s="54"/>
      <c r="J2305" s="54"/>
      <c r="K2305" s="54"/>
      <c r="L2305" s="54"/>
      <c r="M2305" s="54"/>
      <c r="N2305" s="54"/>
      <c r="O2305" s="54"/>
      <c r="P2305" s="54"/>
      <c r="Q2305" s="54"/>
      <c r="R2305" s="54"/>
      <c r="S2305" s="54"/>
      <c r="T2305" s="54"/>
      <c r="U2305" s="54"/>
      <c r="V2305" s="54"/>
      <c r="W2305" s="54"/>
      <c r="X2305" s="54"/>
      <c r="Y2305" s="54"/>
      <c r="Z2305" s="54"/>
      <c r="AA2305" s="54"/>
      <c r="AB2305" s="54"/>
      <c r="AC2305" s="54"/>
      <c r="AD2305" s="54"/>
      <c r="AE2305" s="54"/>
      <c r="AF2305" s="54"/>
      <c r="AG2305" s="54"/>
      <c r="AH2305" s="54"/>
      <c r="AI2305" s="54"/>
      <c r="AJ2305" s="54"/>
      <c r="AK2305" s="54"/>
      <c r="AL2305" s="54"/>
      <c r="AM2305" s="54"/>
      <c r="AN2305" s="54"/>
      <c r="AO2305" s="54"/>
      <c r="AP2305" s="54"/>
      <c r="AQ2305" s="54"/>
      <c r="AR2305" s="54"/>
      <c r="AS2305" s="54"/>
      <c r="AT2305" s="54"/>
      <c r="AU2305" s="54"/>
      <c r="AV2305" s="54"/>
      <c r="AW2305" s="54"/>
      <c r="AX2305" s="55"/>
    </row>
    <row r="2306" spans="1:251">
      <c r="B2306" s="56"/>
    </row>
    <row r="2307" spans="1:251" ht="14.25">
      <c r="B2307" s="45" t="s">
        <v>247</v>
      </c>
      <c r="C2307" s="43"/>
      <c r="D2307" s="43"/>
      <c r="E2307" s="43"/>
      <c r="F2307" s="43"/>
      <c r="G2307" s="43"/>
      <c r="H2307" s="43"/>
      <c r="I2307" s="43"/>
      <c r="J2307" s="43"/>
      <c r="K2307" s="43"/>
      <c r="L2307" s="44"/>
      <c r="M2307" s="44"/>
      <c r="N2307" s="44"/>
      <c r="O2307" s="44"/>
      <c r="P2307" s="43"/>
      <c r="Q2307" s="43"/>
      <c r="R2307" s="43"/>
      <c r="S2307" s="43"/>
      <c r="T2307" s="43"/>
      <c r="U2307" s="43"/>
      <c r="V2307" s="45"/>
      <c r="W2307" s="45"/>
      <c r="X2307" s="45"/>
      <c r="Y2307" s="45"/>
      <c r="Z2307" s="45"/>
      <c r="AA2307" s="45"/>
      <c r="AB2307" s="45"/>
      <c r="AC2307" s="45"/>
      <c r="AD2307" s="45"/>
      <c r="AE2307" s="45"/>
      <c r="AF2307" s="45"/>
      <c r="AG2307" s="45"/>
      <c r="AH2307" s="45"/>
      <c r="AI2307" s="45"/>
      <c r="AJ2307" s="45"/>
      <c r="AK2307" s="45"/>
      <c r="AL2307" s="45"/>
      <c r="AM2307" s="45"/>
      <c r="AN2307" s="45"/>
      <c r="AO2307" s="45"/>
      <c r="AP2307" s="45"/>
      <c r="AQ2307" s="45"/>
      <c r="AR2307" s="45"/>
      <c r="AS2307" s="45"/>
      <c r="AT2307" s="45"/>
      <c r="AU2307" s="45"/>
      <c r="AV2307" s="45"/>
      <c r="AW2307" s="45"/>
      <c r="AX2307" s="45"/>
    </row>
    <row r="2308" spans="1:251" ht="15" thickBot="1">
      <c r="B2308" s="43"/>
      <c r="C2308" s="43"/>
      <c r="D2308" s="43"/>
      <c r="E2308" s="43"/>
      <c r="F2308" s="43"/>
      <c r="G2308" s="43"/>
      <c r="H2308" s="43"/>
      <c r="I2308" s="43"/>
      <c r="J2308" s="43"/>
      <c r="K2308" s="43"/>
      <c r="L2308" s="44"/>
      <c r="M2308" s="44"/>
      <c r="N2308" s="44"/>
      <c r="O2308" s="44"/>
      <c r="P2308" s="43"/>
      <c r="Q2308" s="43"/>
      <c r="R2308" s="43"/>
      <c r="S2308" s="43"/>
      <c r="T2308" s="43"/>
      <c r="U2308" s="43"/>
      <c r="V2308" s="45"/>
      <c r="W2308" s="45"/>
      <c r="X2308" s="45"/>
      <c r="Y2308" s="45"/>
      <c r="Z2308" s="45"/>
      <c r="AA2308" s="45"/>
      <c r="AB2308" s="45"/>
      <c r="AC2308" s="45"/>
      <c r="AD2308" s="45"/>
      <c r="AE2308" s="45"/>
      <c r="AF2308" s="45"/>
      <c r="AG2308" s="45"/>
      <c r="AH2308" s="45"/>
      <c r="AI2308" s="45"/>
      <c r="AJ2308" s="45"/>
      <c r="AK2308" s="45"/>
      <c r="AL2308" s="45"/>
      <c r="AM2308" s="45"/>
      <c r="AN2308" s="45"/>
      <c r="AO2308" s="45"/>
      <c r="AP2308" s="45"/>
      <c r="AQ2308" s="45"/>
      <c r="AR2308" s="45"/>
      <c r="AS2308" s="45"/>
      <c r="AT2308" s="45"/>
      <c r="AU2308" s="45"/>
      <c r="AV2308" s="45"/>
      <c r="AW2308" s="45"/>
      <c r="AX2308" s="57" t="s">
        <v>248</v>
      </c>
    </row>
    <row r="2309" spans="1:251" s="51" customFormat="1" ht="13.5" customHeight="1">
      <c r="A2309" s="43"/>
      <c r="B2309" s="132" t="s">
        <v>249</v>
      </c>
      <c r="C2309" s="133"/>
      <c r="D2309" s="133"/>
      <c r="E2309" s="133"/>
      <c r="F2309" s="133"/>
      <c r="G2309" s="133"/>
      <c r="H2309" s="133"/>
      <c r="I2309" s="133"/>
      <c r="J2309" s="133"/>
      <c r="K2309" s="133"/>
      <c r="L2309" s="133"/>
      <c r="M2309" s="133"/>
      <c r="N2309" s="133"/>
      <c r="O2309" s="133"/>
      <c r="P2309" s="133"/>
      <c r="Q2309" s="133"/>
      <c r="R2309" s="133"/>
      <c r="S2309" s="133"/>
      <c r="T2309" s="133"/>
      <c r="U2309" s="133"/>
      <c r="V2309" s="133"/>
      <c r="W2309" s="133"/>
      <c r="X2309" s="133"/>
      <c r="Y2309" s="133"/>
      <c r="Z2309" s="134"/>
      <c r="AA2309" s="138" t="s">
        <v>250</v>
      </c>
      <c r="AB2309" s="133"/>
      <c r="AC2309" s="133"/>
      <c r="AD2309" s="133"/>
      <c r="AE2309" s="133"/>
      <c r="AF2309" s="133"/>
      <c r="AG2309" s="133"/>
      <c r="AH2309" s="133"/>
      <c r="AI2309" s="134"/>
      <c r="AJ2309" s="138" t="s">
        <v>251</v>
      </c>
      <c r="AK2309" s="133"/>
      <c r="AL2309" s="133"/>
      <c r="AM2309" s="133"/>
      <c r="AN2309" s="133"/>
      <c r="AO2309" s="133"/>
      <c r="AP2309" s="133"/>
      <c r="AQ2309" s="133"/>
      <c r="AR2309" s="134"/>
      <c r="AS2309" s="138" t="s">
        <v>252</v>
      </c>
      <c r="AT2309" s="133"/>
      <c r="AU2309" s="133"/>
      <c r="AV2309" s="133"/>
      <c r="AW2309" s="133"/>
      <c r="AX2309" s="140"/>
      <c r="AY2309" s="37"/>
      <c r="AZ2309" s="37"/>
      <c r="BA2309" s="37"/>
      <c r="BB2309" s="37"/>
      <c r="BC2309" s="37"/>
      <c r="BD2309" s="37"/>
      <c r="BE2309" s="37"/>
      <c r="BF2309" s="37"/>
      <c r="BG2309" s="37"/>
      <c r="BH2309" s="37"/>
      <c r="BI2309" s="37"/>
      <c r="BJ2309" s="37"/>
      <c r="BK2309" s="37"/>
      <c r="BL2309" s="37"/>
      <c r="BM2309" s="37"/>
      <c r="BN2309" s="37"/>
      <c r="BO2309" s="37"/>
      <c r="BP2309" s="37"/>
      <c r="BQ2309" s="37"/>
      <c r="BR2309" s="37"/>
      <c r="BS2309" s="37"/>
      <c r="BT2309" s="37"/>
      <c r="BU2309" s="37"/>
      <c r="BV2309" s="37"/>
      <c r="BW2309" s="37"/>
      <c r="BX2309" s="37"/>
      <c r="BY2309" s="37"/>
      <c r="BZ2309" s="37"/>
      <c r="CA2309" s="37"/>
      <c r="CB2309" s="37"/>
      <c r="CC2309" s="37"/>
      <c r="CD2309" s="37"/>
      <c r="CE2309" s="37"/>
      <c r="CF2309" s="37"/>
      <c r="CG2309" s="37"/>
      <c r="CH2309" s="37"/>
      <c r="CI2309" s="37"/>
      <c r="CJ2309" s="37"/>
      <c r="CK2309" s="37"/>
      <c r="CL2309" s="37"/>
      <c r="CM2309" s="37"/>
      <c r="CN2309" s="37"/>
      <c r="CO2309" s="37"/>
      <c r="CP2309" s="37"/>
      <c r="CQ2309" s="37"/>
      <c r="CR2309" s="37"/>
      <c r="CS2309" s="37"/>
      <c r="CT2309" s="37"/>
      <c r="CU2309" s="37"/>
      <c r="CV2309" s="37"/>
      <c r="CW2309" s="37"/>
      <c r="CX2309" s="37"/>
      <c r="CY2309" s="37"/>
      <c r="CZ2309" s="37"/>
      <c r="DA2309" s="37"/>
      <c r="DB2309" s="37"/>
      <c r="DC2309" s="37"/>
      <c r="DD2309" s="37"/>
      <c r="DE2309" s="37"/>
      <c r="DF2309" s="37"/>
      <c r="DG2309" s="37"/>
      <c r="DH2309" s="37"/>
      <c r="DI2309" s="37"/>
      <c r="DJ2309" s="37"/>
      <c r="DK2309" s="37"/>
      <c r="DL2309" s="37"/>
      <c r="DM2309" s="37"/>
      <c r="DN2309" s="37"/>
      <c r="DO2309" s="37"/>
      <c r="DP2309" s="37"/>
      <c r="DQ2309" s="37"/>
      <c r="DR2309" s="37"/>
      <c r="DS2309" s="37"/>
      <c r="DT2309" s="37"/>
      <c r="DU2309" s="37"/>
      <c r="DV2309" s="37"/>
      <c r="DW2309" s="37"/>
      <c r="DX2309" s="37"/>
      <c r="DY2309" s="37"/>
      <c r="DZ2309" s="37"/>
      <c r="EA2309" s="37"/>
      <c r="EB2309" s="37"/>
      <c r="EC2309" s="37"/>
      <c r="ED2309" s="37"/>
      <c r="EE2309" s="37"/>
      <c r="EF2309" s="37"/>
      <c r="EG2309" s="37"/>
      <c r="EH2309" s="37"/>
      <c r="EI2309" s="37"/>
      <c r="EJ2309" s="37"/>
      <c r="EK2309" s="37"/>
      <c r="EL2309" s="37"/>
      <c r="EM2309" s="37"/>
      <c r="EN2309" s="37"/>
      <c r="EO2309" s="37"/>
      <c r="EP2309" s="37"/>
      <c r="EQ2309" s="37"/>
      <c r="ER2309" s="37"/>
      <c r="ES2309" s="37"/>
      <c r="ET2309" s="37"/>
      <c r="EU2309" s="37"/>
      <c r="EV2309" s="37"/>
      <c r="EW2309" s="37"/>
      <c r="EX2309" s="37"/>
      <c r="EY2309" s="37"/>
      <c r="EZ2309" s="37"/>
      <c r="FA2309" s="37"/>
      <c r="FB2309" s="37"/>
      <c r="FC2309" s="37"/>
      <c r="FD2309" s="37"/>
      <c r="FE2309" s="37"/>
      <c r="FF2309" s="37"/>
      <c r="FG2309" s="37"/>
      <c r="FH2309" s="37"/>
      <c r="FI2309" s="37"/>
      <c r="FJ2309" s="37"/>
      <c r="FK2309" s="37"/>
      <c r="FL2309" s="37"/>
      <c r="FM2309" s="37"/>
      <c r="FN2309" s="37"/>
      <c r="FO2309" s="37"/>
      <c r="FP2309" s="37"/>
      <c r="FQ2309" s="37"/>
      <c r="FR2309" s="37"/>
      <c r="FS2309" s="37"/>
      <c r="FT2309" s="37"/>
      <c r="FU2309" s="37"/>
      <c r="FV2309" s="37"/>
      <c r="FW2309" s="37"/>
      <c r="FX2309" s="37"/>
      <c r="FY2309" s="37"/>
      <c r="FZ2309" s="37"/>
      <c r="GA2309" s="37"/>
      <c r="GB2309" s="37"/>
      <c r="GC2309" s="37"/>
      <c r="GD2309" s="37"/>
      <c r="GE2309" s="37"/>
      <c r="GF2309" s="37"/>
      <c r="GG2309" s="37"/>
      <c r="GH2309" s="37"/>
      <c r="GI2309" s="37"/>
      <c r="GJ2309" s="37"/>
      <c r="GK2309" s="37"/>
      <c r="GL2309" s="37"/>
      <c r="GM2309" s="37"/>
      <c r="GN2309" s="37"/>
      <c r="GO2309" s="37"/>
      <c r="GP2309" s="37"/>
      <c r="GQ2309" s="37"/>
      <c r="GR2309" s="37"/>
      <c r="GS2309" s="37"/>
      <c r="GT2309" s="37"/>
      <c r="GU2309" s="37"/>
      <c r="GV2309" s="37"/>
      <c r="GW2309" s="37"/>
      <c r="GX2309" s="37"/>
      <c r="GY2309" s="37"/>
      <c r="GZ2309" s="37"/>
      <c r="HA2309" s="37"/>
      <c r="HB2309" s="37"/>
      <c r="HC2309" s="37"/>
      <c r="HD2309" s="37"/>
      <c r="HE2309" s="37"/>
      <c r="HF2309" s="37"/>
      <c r="HG2309" s="37"/>
      <c r="HH2309" s="37"/>
      <c r="HI2309" s="37"/>
      <c r="HJ2309" s="37"/>
      <c r="HK2309" s="37"/>
      <c r="HL2309" s="37"/>
      <c r="HM2309" s="37"/>
      <c r="HN2309" s="37"/>
      <c r="HO2309" s="37"/>
      <c r="HP2309" s="37"/>
      <c r="HQ2309" s="37"/>
      <c r="HR2309" s="37"/>
      <c r="HS2309" s="37"/>
      <c r="HT2309" s="37"/>
      <c r="HU2309" s="37"/>
      <c r="HV2309" s="37"/>
      <c r="HW2309" s="37"/>
      <c r="HX2309" s="37"/>
      <c r="HY2309" s="37"/>
      <c r="HZ2309" s="37"/>
      <c r="IA2309" s="37"/>
      <c r="IB2309" s="37"/>
      <c r="IC2309" s="37"/>
      <c r="ID2309" s="37"/>
      <c r="IE2309" s="37"/>
      <c r="IF2309" s="37"/>
      <c r="IG2309" s="37"/>
      <c r="IH2309" s="37"/>
      <c r="II2309" s="37"/>
      <c r="IJ2309" s="37"/>
      <c r="IK2309" s="37"/>
      <c r="IL2309" s="37"/>
      <c r="IM2309" s="37"/>
      <c r="IN2309" s="37"/>
      <c r="IO2309" s="37"/>
      <c r="IP2309" s="37"/>
      <c r="IQ2309" s="37"/>
    </row>
    <row r="2310" spans="1:251" s="51" customFormat="1" ht="13.5">
      <c r="A2310" s="43"/>
      <c r="B2310" s="135"/>
      <c r="C2310" s="136"/>
      <c r="D2310" s="136"/>
      <c r="E2310" s="136"/>
      <c r="F2310" s="136"/>
      <c r="G2310" s="136"/>
      <c r="H2310" s="136"/>
      <c r="I2310" s="136"/>
      <c r="J2310" s="136"/>
      <c r="K2310" s="136"/>
      <c r="L2310" s="136"/>
      <c r="M2310" s="136"/>
      <c r="N2310" s="136"/>
      <c r="O2310" s="136"/>
      <c r="P2310" s="136"/>
      <c r="Q2310" s="136"/>
      <c r="R2310" s="136"/>
      <c r="S2310" s="136"/>
      <c r="T2310" s="136"/>
      <c r="U2310" s="136"/>
      <c r="V2310" s="136"/>
      <c r="W2310" s="136"/>
      <c r="X2310" s="136"/>
      <c r="Y2310" s="136"/>
      <c r="Z2310" s="137"/>
      <c r="AA2310" s="139"/>
      <c r="AB2310" s="136"/>
      <c r="AC2310" s="136"/>
      <c r="AD2310" s="136"/>
      <c r="AE2310" s="136"/>
      <c r="AF2310" s="136"/>
      <c r="AG2310" s="136"/>
      <c r="AH2310" s="136"/>
      <c r="AI2310" s="137"/>
      <c r="AJ2310" s="139"/>
      <c r="AK2310" s="136"/>
      <c r="AL2310" s="136"/>
      <c r="AM2310" s="136"/>
      <c r="AN2310" s="136"/>
      <c r="AO2310" s="136"/>
      <c r="AP2310" s="136"/>
      <c r="AQ2310" s="136"/>
      <c r="AR2310" s="137"/>
      <c r="AS2310" s="139"/>
      <c r="AT2310" s="136"/>
      <c r="AU2310" s="136"/>
      <c r="AV2310" s="136"/>
      <c r="AW2310" s="136"/>
      <c r="AX2310" s="141"/>
      <c r="AY2310" s="37"/>
      <c r="AZ2310" s="37"/>
      <c r="BA2310" s="37"/>
      <c r="BB2310" s="58"/>
      <c r="BC2310" s="59"/>
      <c r="BE2310" s="37"/>
      <c r="BF2310" s="37"/>
      <c r="BG2310" s="37"/>
      <c r="BH2310" s="37"/>
      <c r="BI2310" s="37"/>
      <c r="BJ2310" s="37"/>
      <c r="BK2310" s="37"/>
      <c r="BL2310" s="37"/>
      <c r="BM2310" s="37"/>
      <c r="BN2310" s="37"/>
      <c r="BO2310" s="37"/>
      <c r="BP2310" s="37"/>
      <c r="BQ2310" s="37"/>
      <c r="BR2310" s="37"/>
      <c r="BS2310" s="37"/>
      <c r="BT2310" s="37"/>
      <c r="BU2310" s="37"/>
      <c r="BV2310" s="37"/>
      <c r="BW2310" s="37"/>
      <c r="BX2310" s="37"/>
      <c r="BY2310" s="37"/>
      <c r="BZ2310" s="37"/>
      <c r="CA2310" s="37"/>
      <c r="CB2310" s="37"/>
      <c r="CC2310" s="37"/>
      <c r="CD2310" s="37"/>
      <c r="CE2310" s="37"/>
      <c r="CF2310" s="37"/>
      <c r="CG2310" s="37"/>
      <c r="CH2310" s="37"/>
      <c r="CI2310" s="37"/>
      <c r="CJ2310" s="37"/>
      <c r="CK2310" s="37"/>
      <c r="CL2310" s="37"/>
      <c r="CM2310" s="37"/>
      <c r="CN2310" s="37"/>
      <c r="CO2310" s="37"/>
      <c r="CP2310" s="37"/>
      <c r="CQ2310" s="37"/>
      <c r="CR2310" s="37"/>
      <c r="CS2310" s="37"/>
      <c r="CT2310" s="37"/>
      <c r="CU2310" s="37"/>
      <c r="CV2310" s="37"/>
      <c r="CW2310" s="37"/>
      <c r="CX2310" s="37"/>
      <c r="CY2310" s="37"/>
      <c r="CZ2310" s="37"/>
      <c r="DA2310" s="37"/>
      <c r="DB2310" s="37"/>
      <c r="DC2310" s="37"/>
      <c r="DD2310" s="37"/>
      <c r="DE2310" s="37"/>
      <c r="DF2310" s="37"/>
      <c r="DG2310" s="37"/>
      <c r="DH2310" s="37"/>
      <c r="DI2310" s="37"/>
      <c r="DJ2310" s="37"/>
      <c r="DK2310" s="37"/>
      <c r="DL2310" s="37"/>
      <c r="DM2310" s="37"/>
      <c r="DN2310" s="37"/>
      <c r="DO2310" s="37"/>
      <c r="DP2310" s="37"/>
      <c r="DQ2310" s="37"/>
      <c r="DR2310" s="37"/>
      <c r="DS2310" s="37"/>
      <c r="DT2310" s="37"/>
      <c r="DU2310" s="37"/>
      <c r="DV2310" s="37"/>
      <c r="DW2310" s="37"/>
      <c r="DX2310" s="37"/>
      <c r="DY2310" s="37"/>
      <c r="DZ2310" s="37"/>
      <c r="EA2310" s="37"/>
      <c r="EB2310" s="37"/>
      <c r="EC2310" s="37"/>
      <c r="ED2310" s="37"/>
      <c r="EE2310" s="37"/>
      <c r="EF2310" s="37"/>
      <c r="EG2310" s="37"/>
      <c r="EH2310" s="37"/>
      <c r="EI2310" s="37"/>
      <c r="EJ2310" s="37"/>
      <c r="EK2310" s="37"/>
      <c r="EL2310" s="37"/>
      <c r="EM2310" s="37"/>
      <c r="EN2310" s="37"/>
      <c r="EO2310" s="37"/>
      <c r="EP2310" s="37"/>
      <c r="EQ2310" s="37"/>
      <c r="ER2310" s="37"/>
      <c r="ES2310" s="37"/>
      <c r="ET2310" s="37"/>
      <c r="EU2310" s="37"/>
      <c r="EV2310" s="37"/>
      <c r="EW2310" s="37"/>
      <c r="EX2310" s="37"/>
      <c r="EY2310" s="37"/>
      <c r="EZ2310" s="37"/>
      <c r="FA2310" s="37"/>
      <c r="FB2310" s="37"/>
      <c r="FC2310" s="37"/>
      <c r="FD2310" s="37"/>
      <c r="FE2310" s="37"/>
      <c r="FF2310" s="37"/>
      <c r="FG2310" s="37"/>
      <c r="FH2310" s="37"/>
      <c r="FI2310" s="37"/>
      <c r="FJ2310" s="37"/>
      <c r="FK2310" s="37"/>
      <c r="FL2310" s="37"/>
      <c r="FM2310" s="37"/>
      <c r="FN2310" s="37"/>
      <c r="FO2310" s="37"/>
      <c r="FP2310" s="37"/>
      <c r="FQ2310" s="37"/>
      <c r="FR2310" s="37"/>
      <c r="FS2310" s="37"/>
      <c r="FT2310" s="37"/>
      <c r="FU2310" s="37"/>
      <c r="FV2310" s="37"/>
      <c r="FW2310" s="37"/>
      <c r="FX2310" s="37"/>
      <c r="FY2310" s="37"/>
      <c r="FZ2310" s="37"/>
      <c r="GA2310" s="37"/>
      <c r="GB2310" s="37"/>
      <c r="GC2310" s="37"/>
      <c r="GD2310" s="37"/>
      <c r="GE2310" s="37"/>
      <c r="GF2310" s="37"/>
      <c r="GG2310" s="37"/>
      <c r="GH2310" s="37"/>
      <c r="GI2310" s="37"/>
      <c r="GJ2310" s="37"/>
      <c r="GK2310" s="37"/>
      <c r="GL2310" s="37"/>
      <c r="GM2310" s="37"/>
      <c r="GN2310" s="37"/>
      <c r="GO2310" s="37"/>
      <c r="GP2310" s="37"/>
      <c r="GQ2310" s="37"/>
      <c r="GR2310" s="37"/>
      <c r="GS2310" s="37"/>
      <c r="GT2310" s="37"/>
      <c r="GU2310" s="37"/>
      <c r="GV2310" s="37"/>
      <c r="GW2310" s="37"/>
      <c r="GX2310" s="37"/>
      <c r="GY2310" s="37"/>
      <c r="GZ2310" s="37"/>
      <c r="HA2310" s="37"/>
      <c r="HB2310" s="37"/>
      <c r="HC2310" s="37"/>
      <c r="HD2310" s="37"/>
      <c r="HE2310" s="37"/>
      <c r="HF2310" s="37"/>
      <c r="HG2310" s="37"/>
      <c r="HH2310" s="37"/>
      <c r="HI2310" s="37"/>
      <c r="HJ2310" s="37"/>
      <c r="HK2310" s="37"/>
      <c r="HL2310" s="37"/>
      <c r="HM2310" s="37"/>
      <c r="HN2310" s="37"/>
      <c r="HO2310" s="37"/>
      <c r="HP2310" s="37"/>
      <c r="HQ2310" s="37"/>
      <c r="HR2310" s="37"/>
      <c r="HS2310" s="37"/>
      <c r="HT2310" s="37"/>
      <c r="HU2310" s="37"/>
      <c r="HV2310" s="37"/>
      <c r="HW2310" s="37"/>
      <c r="HX2310" s="37"/>
      <c r="HY2310" s="37"/>
      <c r="HZ2310" s="37"/>
      <c r="IA2310" s="37"/>
      <c r="IB2310" s="37"/>
      <c r="IC2310" s="37"/>
      <c r="ID2310" s="37"/>
      <c r="IE2310" s="37"/>
      <c r="IF2310" s="37"/>
      <c r="IG2310" s="37"/>
      <c r="IH2310" s="37"/>
      <c r="II2310" s="37"/>
      <c r="IJ2310" s="37"/>
      <c r="IK2310" s="37"/>
      <c r="IL2310" s="37"/>
      <c r="IM2310" s="37"/>
      <c r="IN2310" s="37"/>
      <c r="IO2310" s="37"/>
      <c r="IP2310" s="37"/>
      <c r="IQ2310" s="37"/>
    </row>
    <row r="2311" spans="1:251" s="51" customFormat="1" ht="18.75" customHeight="1">
      <c r="A2311" s="43"/>
      <c r="B2311" s="60"/>
      <c r="C2311" s="104" t="s">
        <v>667</v>
      </c>
      <c r="D2311" s="105"/>
      <c r="E2311" s="105"/>
      <c r="F2311" s="105"/>
      <c r="G2311" s="105"/>
      <c r="H2311" s="105"/>
      <c r="I2311" s="105"/>
      <c r="J2311" s="105"/>
      <c r="K2311" s="105"/>
      <c r="L2311" s="105"/>
      <c r="M2311" s="105"/>
      <c r="N2311" s="105"/>
      <c r="O2311" s="105"/>
      <c r="P2311" s="105"/>
      <c r="Q2311" s="105"/>
      <c r="R2311" s="105"/>
      <c r="S2311" s="105"/>
      <c r="T2311" s="105"/>
      <c r="U2311" s="105"/>
      <c r="V2311" s="105"/>
      <c r="W2311" s="105"/>
      <c r="X2311" s="105"/>
      <c r="Y2311" s="105"/>
      <c r="Z2311" s="106"/>
      <c r="AA2311" s="107">
        <v>904701</v>
      </c>
      <c r="AB2311" s="108"/>
      <c r="AC2311" s="108"/>
      <c r="AD2311" s="108"/>
      <c r="AE2311" s="108"/>
      <c r="AF2311" s="108"/>
      <c r="AG2311" s="108"/>
      <c r="AH2311" s="108"/>
      <c r="AI2311" s="109"/>
      <c r="AJ2311" s="107">
        <v>895764</v>
      </c>
      <c r="AK2311" s="108"/>
      <c r="AL2311" s="108"/>
      <c r="AM2311" s="108"/>
      <c r="AN2311" s="108"/>
      <c r="AO2311" s="108"/>
      <c r="AP2311" s="108"/>
      <c r="AQ2311" s="108"/>
      <c r="AR2311" s="109"/>
      <c r="AS2311" s="110"/>
      <c r="AT2311" s="111"/>
      <c r="AU2311" s="111"/>
      <c r="AV2311" s="111"/>
      <c r="AW2311" s="111"/>
      <c r="AX2311" s="112"/>
      <c r="AY2311" s="37"/>
      <c r="AZ2311" s="37"/>
      <c r="BA2311" s="37"/>
      <c r="BB2311" s="37"/>
      <c r="BC2311" s="37"/>
      <c r="BD2311" s="37"/>
      <c r="BE2311" s="37"/>
      <c r="BF2311" s="37"/>
      <c r="BG2311" s="37"/>
      <c r="BH2311" s="37"/>
      <c r="BI2311" s="37"/>
      <c r="BJ2311" s="37"/>
      <c r="BK2311" s="37"/>
      <c r="BL2311" s="37"/>
      <c r="BM2311" s="37"/>
      <c r="BN2311" s="37"/>
      <c r="BO2311" s="37"/>
      <c r="BP2311" s="37"/>
      <c r="BQ2311" s="37"/>
      <c r="BR2311" s="37"/>
      <c r="BS2311" s="37"/>
      <c r="BT2311" s="37"/>
      <c r="BU2311" s="37"/>
      <c r="BV2311" s="37"/>
      <c r="BW2311" s="37"/>
      <c r="BX2311" s="37"/>
      <c r="BY2311" s="37"/>
      <c r="BZ2311" s="37"/>
      <c r="CA2311" s="37"/>
      <c r="CB2311" s="37"/>
      <c r="CC2311" s="37"/>
      <c r="CD2311" s="37"/>
      <c r="CE2311" s="37"/>
      <c r="CF2311" s="37"/>
      <c r="CG2311" s="37"/>
      <c r="CH2311" s="37"/>
      <c r="CI2311" s="37"/>
      <c r="CJ2311" s="37"/>
      <c r="CK2311" s="37"/>
      <c r="CL2311" s="37"/>
      <c r="CM2311" s="37"/>
      <c r="CN2311" s="37"/>
      <c r="CO2311" s="37"/>
      <c r="CP2311" s="37"/>
      <c r="CQ2311" s="37"/>
      <c r="CR2311" s="37"/>
      <c r="CS2311" s="37"/>
      <c r="CT2311" s="37"/>
      <c r="CU2311" s="37"/>
      <c r="CV2311" s="37"/>
      <c r="CW2311" s="37"/>
      <c r="CX2311" s="37"/>
      <c r="CY2311" s="37"/>
      <c r="CZ2311" s="37"/>
      <c r="DA2311" s="37"/>
      <c r="DB2311" s="37"/>
      <c r="DC2311" s="37"/>
      <c r="DD2311" s="37"/>
      <c r="DE2311" s="37"/>
      <c r="DF2311" s="37"/>
      <c r="DG2311" s="37"/>
      <c r="DH2311" s="37"/>
      <c r="DI2311" s="37"/>
      <c r="DJ2311" s="37"/>
      <c r="DK2311" s="37"/>
      <c r="DL2311" s="37"/>
      <c r="DM2311" s="37"/>
      <c r="DN2311" s="37"/>
      <c r="DO2311" s="37"/>
      <c r="DP2311" s="37"/>
      <c r="DQ2311" s="37"/>
      <c r="DR2311" s="37"/>
      <c r="DS2311" s="37"/>
      <c r="DT2311" s="37"/>
      <c r="DU2311" s="37"/>
      <c r="DV2311" s="37"/>
      <c r="DW2311" s="37"/>
      <c r="DX2311" s="37"/>
      <c r="DY2311" s="37"/>
      <c r="DZ2311" s="37"/>
      <c r="EA2311" s="37"/>
      <c r="EB2311" s="37"/>
      <c r="EC2311" s="37"/>
      <c r="ED2311" s="37"/>
      <c r="EE2311" s="37"/>
      <c r="EF2311" s="37"/>
      <c r="EG2311" s="37"/>
      <c r="EH2311" s="37"/>
      <c r="EI2311" s="37"/>
      <c r="EJ2311" s="37"/>
      <c r="EK2311" s="37"/>
      <c r="EL2311" s="37"/>
      <c r="EM2311" s="37"/>
      <c r="EN2311" s="37"/>
      <c r="EO2311" s="37"/>
      <c r="EP2311" s="37"/>
      <c r="EQ2311" s="37"/>
      <c r="ER2311" s="37"/>
      <c r="ES2311" s="37"/>
      <c r="ET2311" s="37"/>
      <c r="EU2311" s="37"/>
      <c r="EV2311" s="37"/>
      <c r="EW2311" s="37"/>
      <c r="EX2311" s="37"/>
      <c r="EY2311" s="37"/>
      <c r="EZ2311" s="37"/>
      <c r="FA2311" s="37"/>
      <c r="FB2311" s="37"/>
      <c r="FC2311" s="37"/>
      <c r="FD2311" s="37"/>
      <c r="FE2311" s="37"/>
      <c r="FF2311" s="37"/>
      <c r="FG2311" s="37"/>
      <c r="FH2311" s="37"/>
      <c r="FI2311" s="37"/>
      <c r="FJ2311" s="37"/>
      <c r="FK2311" s="37"/>
      <c r="FL2311" s="37"/>
      <c r="FM2311" s="37"/>
      <c r="FN2311" s="37"/>
      <c r="FO2311" s="37"/>
      <c r="FP2311" s="37"/>
      <c r="FQ2311" s="37"/>
      <c r="FR2311" s="37"/>
      <c r="FS2311" s="37"/>
      <c r="FT2311" s="37"/>
      <c r="FU2311" s="37"/>
      <c r="FV2311" s="37"/>
      <c r="FW2311" s="37"/>
      <c r="FX2311" s="37"/>
      <c r="FY2311" s="37"/>
      <c r="FZ2311" s="37"/>
      <c r="GA2311" s="37"/>
      <c r="GB2311" s="37"/>
      <c r="GC2311" s="37"/>
      <c r="GD2311" s="37"/>
      <c r="GE2311" s="37"/>
      <c r="GF2311" s="37"/>
      <c r="GG2311" s="37"/>
      <c r="GH2311" s="37"/>
      <c r="GI2311" s="37"/>
      <c r="GJ2311" s="37"/>
      <c r="GK2311" s="37"/>
      <c r="GL2311" s="37"/>
      <c r="GM2311" s="37"/>
      <c r="GN2311" s="37"/>
      <c r="GO2311" s="37"/>
      <c r="GP2311" s="37"/>
      <c r="GQ2311" s="37"/>
      <c r="GR2311" s="37"/>
      <c r="GS2311" s="37"/>
      <c r="GT2311" s="37"/>
      <c r="GU2311" s="37"/>
      <c r="GV2311" s="37"/>
      <c r="GW2311" s="37"/>
      <c r="GX2311" s="37"/>
      <c r="GY2311" s="37"/>
      <c r="GZ2311" s="37"/>
      <c r="HA2311" s="37"/>
      <c r="HB2311" s="37"/>
      <c r="HC2311" s="37"/>
      <c r="HD2311" s="37"/>
      <c r="HE2311" s="37"/>
      <c r="HF2311" s="37"/>
      <c r="HG2311" s="37"/>
      <c r="HH2311" s="37"/>
      <c r="HI2311" s="37"/>
      <c r="HJ2311" s="37"/>
      <c r="HK2311" s="37"/>
      <c r="HL2311" s="37"/>
      <c r="HM2311" s="37"/>
      <c r="HN2311" s="37"/>
      <c r="HO2311" s="37"/>
      <c r="HP2311" s="37"/>
      <c r="HQ2311" s="37"/>
      <c r="HR2311" s="37"/>
      <c r="HS2311" s="37"/>
      <c r="HT2311" s="37"/>
      <c r="HU2311" s="37"/>
      <c r="HV2311" s="37"/>
      <c r="HW2311" s="37"/>
      <c r="HX2311" s="37"/>
      <c r="HY2311" s="37"/>
      <c r="HZ2311" s="37"/>
      <c r="IA2311" s="37"/>
      <c r="IB2311" s="37"/>
      <c r="IC2311" s="37"/>
      <c r="ID2311" s="37"/>
      <c r="IE2311" s="37"/>
      <c r="IF2311" s="37"/>
      <c r="IG2311" s="37"/>
      <c r="IH2311" s="37"/>
      <c r="II2311" s="37"/>
      <c r="IJ2311" s="37"/>
      <c r="IK2311" s="37"/>
      <c r="IL2311" s="37"/>
      <c r="IM2311" s="37"/>
      <c r="IN2311" s="37"/>
      <c r="IO2311" s="37"/>
      <c r="IP2311" s="37"/>
      <c r="IQ2311" s="37"/>
    </row>
    <row r="2312" spans="1:251" s="51" customFormat="1" ht="18.75" customHeight="1" thickBot="1">
      <c r="A2312" s="52"/>
      <c r="B2312" s="113" t="s">
        <v>253</v>
      </c>
      <c r="C2312" s="114"/>
      <c r="D2312" s="114"/>
      <c r="E2312" s="114"/>
      <c r="F2312" s="114"/>
      <c r="G2312" s="114"/>
      <c r="H2312" s="114"/>
      <c r="I2312" s="114"/>
      <c r="J2312" s="114"/>
      <c r="K2312" s="114"/>
      <c r="L2312" s="114"/>
      <c r="M2312" s="114"/>
      <c r="N2312" s="114"/>
      <c r="O2312" s="114"/>
      <c r="P2312" s="114"/>
      <c r="Q2312" s="114"/>
      <c r="R2312" s="114"/>
      <c r="S2312" s="114"/>
      <c r="T2312" s="114"/>
      <c r="U2312" s="114"/>
      <c r="V2312" s="114"/>
      <c r="W2312" s="114"/>
      <c r="X2312" s="114"/>
      <c r="Y2312" s="114"/>
      <c r="Z2312" s="115"/>
      <c r="AA2312" s="116">
        <f>SUM($AA$2311:$AA$2311)</f>
        <v>904701</v>
      </c>
      <c r="AB2312" s="117"/>
      <c r="AC2312" s="117"/>
      <c r="AD2312" s="117"/>
      <c r="AE2312" s="117"/>
      <c r="AF2312" s="117"/>
      <c r="AG2312" s="117"/>
      <c r="AH2312" s="117"/>
      <c r="AI2312" s="118"/>
      <c r="AJ2312" s="116">
        <f>SUM($AJ$2311:$AJ$2311)</f>
        <v>895764</v>
      </c>
      <c r="AK2312" s="117"/>
      <c r="AL2312" s="117"/>
      <c r="AM2312" s="117"/>
      <c r="AN2312" s="117"/>
      <c r="AO2312" s="117"/>
      <c r="AP2312" s="117"/>
      <c r="AQ2312" s="117"/>
      <c r="AR2312" s="118"/>
      <c r="AS2312" s="119"/>
      <c r="AT2312" s="120"/>
      <c r="AU2312" s="120"/>
      <c r="AV2312" s="120"/>
      <c r="AW2312" s="120"/>
      <c r="AX2312" s="121"/>
      <c r="AY2312" s="37"/>
      <c r="AZ2312" s="37"/>
      <c r="BA2312" s="37"/>
      <c r="BB2312" s="37"/>
      <c r="BC2312" s="37"/>
      <c r="BD2312" s="37"/>
      <c r="BE2312" s="37"/>
      <c r="BF2312" s="37"/>
      <c r="BG2312" s="37"/>
      <c r="BH2312" s="37"/>
      <c r="BI2312" s="37"/>
      <c r="BJ2312" s="37"/>
      <c r="BK2312" s="37"/>
      <c r="BL2312" s="37"/>
      <c r="BM2312" s="37"/>
      <c r="BN2312" s="37"/>
      <c r="BO2312" s="37"/>
      <c r="BP2312" s="37"/>
      <c r="BQ2312" s="37"/>
      <c r="BR2312" s="37"/>
      <c r="BS2312" s="37"/>
      <c r="BT2312" s="37"/>
      <c r="BU2312" s="37"/>
      <c r="BV2312" s="37"/>
      <c r="BW2312" s="37"/>
      <c r="BX2312" s="37"/>
      <c r="BY2312" s="37"/>
      <c r="BZ2312" s="37"/>
      <c r="CA2312" s="37"/>
      <c r="CB2312" s="37"/>
      <c r="CC2312" s="37"/>
      <c r="CD2312" s="37"/>
      <c r="CE2312" s="37"/>
      <c r="CF2312" s="37"/>
      <c r="CG2312" s="37"/>
      <c r="CH2312" s="37"/>
      <c r="CI2312" s="37"/>
      <c r="CJ2312" s="37"/>
      <c r="CK2312" s="37"/>
      <c r="CL2312" s="37"/>
      <c r="CM2312" s="37"/>
      <c r="CN2312" s="37"/>
      <c r="CO2312" s="37"/>
      <c r="CP2312" s="37"/>
      <c r="CQ2312" s="37"/>
      <c r="CR2312" s="37"/>
      <c r="CS2312" s="37"/>
      <c r="CT2312" s="37"/>
      <c r="CU2312" s="37"/>
      <c r="CV2312" s="37"/>
      <c r="CW2312" s="37"/>
      <c r="CX2312" s="37"/>
      <c r="CY2312" s="37"/>
      <c r="CZ2312" s="37"/>
      <c r="DA2312" s="37"/>
      <c r="DB2312" s="37"/>
      <c r="DC2312" s="37"/>
      <c r="DD2312" s="37"/>
      <c r="DE2312" s="37"/>
      <c r="DF2312" s="37"/>
      <c r="DG2312" s="37"/>
      <c r="DH2312" s="37"/>
      <c r="DI2312" s="37"/>
      <c r="DJ2312" s="37"/>
      <c r="DK2312" s="37"/>
      <c r="DL2312" s="37"/>
      <c r="DM2312" s="37"/>
      <c r="DN2312" s="37"/>
      <c r="DO2312" s="37"/>
      <c r="DP2312" s="37"/>
      <c r="DQ2312" s="37"/>
      <c r="DR2312" s="37"/>
      <c r="DS2312" s="37"/>
      <c r="DT2312" s="37"/>
      <c r="DU2312" s="37"/>
      <c r="DV2312" s="37"/>
      <c r="DW2312" s="37"/>
      <c r="DX2312" s="37"/>
      <c r="DY2312" s="37"/>
      <c r="DZ2312" s="37"/>
      <c r="EA2312" s="37"/>
      <c r="EB2312" s="37"/>
      <c r="EC2312" s="37"/>
      <c r="ED2312" s="37"/>
      <c r="EE2312" s="37"/>
      <c r="EF2312" s="37"/>
      <c r="EG2312" s="37"/>
      <c r="EH2312" s="37"/>
      <c r="EI2312" s="37"/>
      <c r="EJ2312" s="37"/>
      <c r="EK2312" s="37"/>
      <c r="EL2312" s="37"/>
      <c r="EM2312" s="37"/>
      <c r="EN2312" s="37"/>
      <c r="EO2312" s="37"/>
      <c r="EP2312" s="37"/>
      <c r="EQ2312" s="37"/>
      <c r="ER2312" s="37"/>
      <c r="ES2312" s="37"/>
      <c r="ET2312" s="37"/>
      <c r="EU2312" s="37"/>
      <c r="EV2312" s="37"/>
      <c r="EW2312" s="37"/>
      <c r="EX2312" s="37"/>
      <c r="EY2312" s="37"/>
      <c r="EZ2312" s="37"/>
      <c r="FA2312" s="37"/>
      <c r="FB2312" s="37"/>
      <c r="FC2312" s="37"/>
      <c r="FD2312" s="37"/>
      <c r="FE2312" s="37"/>
      <c r="FF2312" s="37"/>
      <c r="FG2312" s="37"/>
      <c r="FH2312" s="37"/>
      <c r="FI2312" s="37"/>
      <c r="FJ2312" s="37"/>
      <c r="FK2312" s="37"/>
      <c r="FL2312" s="37"/>
      <c r="FM2312" s="37"/>
      <c r="FN2312" s="37"/>
      <c r="FO2312" s="37"/>
      <c r="FP2312" s="37"/>
      <c r="FQ2312" s="37"/>
      <c r="FR2312" s="37"/>
      <c r="FS2312" s="37"/>
      <c r="FT2312" s="37"/>
      <c r="FU2312" s="37"/>
      <c r="FV2312" s="37"/>
      <c r="FW2312" s="37"/>
      <c r="FX2312" s="37"/>
      <c r="FY2312" s="37"/>
      <c r="FZ2312" s="37"/>
      <c r="GA2312" s="37"/>
      <c r="GB2312" s="37"/>
      <c r="GC2312" s="37"/>
      <c r="GD2312" s="37"/>
      <c r="GE2312" s="37"/>
      <c r="GF2312" s="37"/>
      <c r="GG2312" s="37"/>
      <c r="GH2312" s="37"/>
      <c r="GI2312" s="37"/>
      <c r="GJ2312" s="37"/>
      <c r="GK2312" s="37"/>
      <c r="GL2312" s="37"/>
      <c r="GM2312" s="37"/>
      <c r="GN2312" s="37"/>
      <c r="GO2312" s="37"/>
      <c r="GP2312" s="37"/>
      <c r="GQ2312" s="37"/>
      <c r="GR2312" s="37"/>
      <c r="GS2312" s="37"/>
      <c r="GT2312" s="37"/>
      <c r="GU2312" s="37"/>
      <c r="GV2312" s="37"/>
      <c r="GW2312" s="37"/>
      <c r="GX2312" s="37"/>
      <c r="GY2312" s="37"/>
      <c r="GZ2312" s="37"/>
      <c r="HA2312" s="37"/>
      <c r="HB2312" s="37"/>
      <c r="HC2312" s="37"/>
      <c r="HD2312" s="37"/>
      <c r="HE2312" s="37"/>
      <c r="HF2312" s="37"/>
      <c r="HG2312" s="37"/>
      <c r="HH2312" s="37"/>
      <c r="HI2312" s="37"/>
      <c r="HJ2312" s="37"/>
      <c r="HK2312" s="37"/>
      <c r="HL2312" s="37"/>
      <c r="HM2312" s="37"/>
      <c r="HN2312" s="37"/>
      <c r="HO2312" s="37"/>
      <c r="HP2312" s="37"/>
      <c r="HQ2312" s="37"/>
      <c r="HR2312" s="37"/>
      <c r="HS2312" s="37"/>
      <c r="HT2312" s="37"/>
      <c r="HU2312" s="37"/>
      <c r="HV2312" s="37"/>
      <c r="HW2312" s="37"/>
      <c r="HX2312" s="37"/>
      <c r="HY2312" s="37"/>
      <c r="HZ2312" s="37"/>
      <c r="IA2312" s="37"/>
      <c r="IB2312" s="37"/>
      <c r="IC2312" s="37"/>
      <c r="ID2312" s="37"/>
      <c r="IE2312" s="37"/>
      <c r="IF2312" s="37"/>
      <c r="IG2312" s="37"/>
      <c r="IH2312" s="37"/>
      <c r="II2312" s="37"/>
      <c r="IJ2312" s="37"/>
      <c r="IK2312" s="37"/>
      <c r="IL2312" s="37"/>
      <c r="IM2312" s="37"/>
      <c r="IN2312" s="37"/>
      <c r="IO2312" s="37"/>
      <c r="IP2312" s="37"/>
      <c r="IQ2312" s="37"/>
    </row>
    <row r="2315" spans="1:251" ht="18.75">
      <c r="A2315" s="36" t="s">
        <v>241</v>
      </c>
      <c r="AW2315" s="38"/>
      <c r="AX2315" s="39"/>
      <c r="AY2315" s="38"/>
    </row>
    <row r="2317" spans="1:251" ht="18.75">
      <c r="B2317" s="122" t="s">
        <v>0</v>
      </c>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row>
    <row r="2318" spans="1:251">
      <c r="Z2318" s="40"/>
      <c r="AD2318" s="40"/>
      <c r="AE2318" s="40"/>
      <c r="AF2318" s="40"/>
      <c r="AG2318" s="40"/>
      <c r="AH2318" s="40"/>
      <c r="AI2318" s="40"/>
      <c r="AO2318" s="40"/>
    </row>
    <row r="2319" spans="1:251" ht="13.5" thickBot="1">
      <c r="Z2319" s="40"/>
      <c r="AD2319" s="40"/>
      <c r="AE2319" s="40"/>
      <c r="AF2319" s="40"/>
      <c r="AG2319" s="40"/>
      <c r="AH2319" s="40"/>
      <c r="AI2319" s="40"/>
      <c r="AO2319" s="40"/>
      <c r="DI2319" s="41"/>
    </row>
    <row r="2320" spans="1:251" ht="24.75" customHeight="1" thickBot="1">
      <c r="B2320" s="124" t="s">
        <v>242</v>
      </c>
      <c r="C2320" s="125"/>
      <c r="D2320" s="125"/>
      <c r="E2320" s="125"/>
      <c r="F2320" s="125"/>
      <c r="G2320" s="125"/>
      <c r="H2320" s="126" t="s">
        <v>668</v>
      </c>
      <c r="I2320" s="127"/>
      <c r="J2320" s="127"/>
      <c r="K2320" s="127"/>
      <c r="L2320" s="127"/>
      <c r="M2320" s="127"/>
      <c r="N2320" s="127"/>
      <c r="O2320" s="127"/>
      <c r="P2320" s="127"/>
      <c r="Q2320" s="127"/>
      <c r="R2320" s="127"/>
      <c r="S2320" s="127"/>
      <c r="T2320" s="127"/>
      <c r="U2320" s="127"/>
      <c r="V2320" s="127"/>
      <c r="W2320" s="127"/>
      <c r="X2320" s="127"/>
      <c r="Y2320" s="127"/>
      <c r="Z2320" s="127"/>
      <c r="AA2320" s="127"/>
      <c r="AB2320" s="127"/>
      <c r="AC2320" s="127"/>
      <c r="AD2320" s="127"/>
      <c r="AE2320" s="127"/>
      <c r="AF2320" s="127"/>
      <c r="AG2320" s="127"/>
      <c r="AH2320" s="127"/>
      <c r="AI2320" s="127"/>
      <c r="AJ2320" s="127"/>
      <c r="AK2320" s="127"/>
      <c r="AL2320" s="127"/>
      <c r="AM2320" s="127"/>
      <c r="AN2320" s="127"/>
      <c r="AO2320" s="127"/>
      <c r="AP2320" s="127"/>
      <c r="AQ2320" s="127"/>
      <c r="AR2320" s="127"/>
      <c r="AS2320" s="127"/>
      <c r="AT2320" s="127"/>
      <c r="AU2320" s="127"/>
      <c r="AV2320" s="127"/>
      <c r="AW2320" s="127"/>
      <c r="AX2320" s="128"/>
      <c r="DI2320" s="41"/>
    </row>
    <row r="2321" spans="1:113" ht="14.25">
      <c r="B2321" s="42"/>
      <c r="C2321" s="42"/>
      <c r="D2321" s="42"/>
      <c r="E2321" s="42"/>
      <c r="F2321" s="42"/>
      <c r="G2321" s="42"/>
      <c r="H2321" s="43"/>
      <c r="I2321" s="43"/>
      <c r="J2321" s="43"/>
      <c r="K2321" s="43"/>
      <c r="L2321" s="44"/>
      <c r="M2321" s="44"/>
      <c r="N2321" s="44"/>
      <c r="O2321" s="44"/>
      <c r="P2321" s="43"/>
      <c r="Q2321" s="43"/>
      <c r="R2321" s="43"/>
      <c r="S2321" s="43"/>
      <c r="T2321" s="43"/>
      <c r="U2321" s="43"/>
      <c r="V2321" s="45"/>
      <c r="W2321" s="45"/>
      <c r="X2321" s="45"/>
      <c r="Y2321" s="45"/>
      <c r="Z2321" s="45"/>
      <c r="AA2321" s="45"/>
      <c r="AB2321" s="45"/>
      <c r="AC2321" s="45"/>
      <c r="AD2321" s="45"/>
      <c r="AE2321" s="45"/>
      <c r="AF2321" s="45"/>
      <c r="AG2321" s="45"/>
      <c r="AH2321" s="45"/>
      <c r="AI2321" s="45"/>
      <c r="AJ2321" s="45"/>
      <c r="AK2321" s="45"/>
      <c r="AL2321" s="45"/>
      <c r="AM2321" s="45"/>
      <c r="AN2321" s="45"/>
      <c r="AO2321" s="45"/>
      <c r="AP2321" s="45"/>
      <c r="AQ2321" s="45"/>
      <c r="AR2321" s="45"/>
      <c r="AS2321" s="45"/>
      <c r="AT2321" s="45"/>
      <c r="AU2321" s="45"/>
      <c r="AV2321" s="45"/>
      <c r="AW2321" s="45"/>
      <c r="AX2321" s="45"/>
      <c r="DI2321" s="41"/>
    </row>
    <row r="2322" spans="1:113" ht="15" thickBot="1">
      <c r="A2322" s="46"/>
      <c r="B2322" s="45" t="s">
        <v>244</v>
      </c>
      <c r="C2322" s="43"/>
      <c r="D2322" s="43"/>
      <c r="E2322" s="43"/>
      <c r="F2322" s="43"/>
      <c r="G2322" s="43"/>
      <c r="H2322" s="43"/>
      <c r="I2322" s="43"/>
      <c r="J2322" s="43"/>
      <c r="K2322" s="43"/>
      <c r="L2322" s="44"/>
      <c r="M2322" s="44"/>
      <c r="N2322" s="44"/>
      <c r="O2322" s="44"/>
      <c r="P2322" s="43"/>
      <c r="Q2322" s="43"/>
      <c r="R2322" s="43"/>
      <c r="S2322" s="43"/>
      <c r="T2322" s="43"/>
      <c r="U2322" s="43"/>
      <c r="V2322" s="45"/>
      <c r="W2322" s="45"/>
      <c r="X2322" s="45"/>
      <c r="Y2322" s="45"/>
      <c r="Z2322" s="45"/>
      <c r="AA2322" s="45"/>
      <c r="AB2322" s="45"/>
      <c r="AC2322" s="45"/>
      <c r="AD2322" s="45"/>
      <c r="AE2322" s="45"/>
      <c r="AF2322" s="45"/>
      <c r="AG2322" s="45"/>
      <c r="AH2322" s="45"/>
      <c r="AI2322" s="45"/>
      <c r="AJ2322" s="45"/>
      <c r="AK2322" s="45"/>
      <c r="AL2322" s="45"/>
      <c r="AM2322" s="45"/>
      <c r="AN2322" s="45"/>
      <c r="AO2322" s="45"/>
      <c r="AP2322" s="45"/>
      <c r="AQ2322" s="45"/>
      <c r="AR2322" s="45"/>
      <c r="AS2322" s="45"/>
      <c r="AT2322" s="45"/>
      <c r="AU2322" s="45"/>
      <c r="AV2322" s="45"/>
      <c r="AW2322" s="45"/>
      <c r="AX2322" s="45"/>
      <c r="DI2322" s="41"/>
    </row>
    <row r="2323" spans="1:113" ht="14.25">
      <c r="A2323" s="43"/>
      <c r="B2323" s="47"/>
      <c r="C2323" s="42"/>
      <c r="D2323" s="42"/>
      <c r="E2323" s="42"/>
      <c r="F2323" s="42"/>
      <c r="G2323" s="42"/>
      <c r="H2323" s="42"/>
      <c r="I2323" s="42"/>
      <c r="J2323" s="42"/>
      <c r="K2323" s="42"/>
      <c r="L2323" s="48"/>
      <c r="M2323" s="48"/>
      <c r="N2323" s="48"/>
      <c r="O2323" s="48"/>
      <c r="P2323" s="42"/>
      <c r="Q2323" s="42"/>
      <c r="R2323" s="42"/>
      <c r="S2323" s="42"/>
      <c r="T2323" s="42"/>
      <c r="U2323" s="42"/>
      <c r="V2323" s="49"/>
      <c r="W2323" s="49"/>
      <c r="X2323" s="49"/>
      <c r="Y2323" s="49"/>
      <c r="Z2323" s="49"/>
      <c r="AA2323" s="49"/>
      <c r="AB2323" s="49"/>
      <c r="AC2323" s="49"/>
      <c r="AD2323" s="49"/>
      <c r="AE2323" s="49"/>
      <c r="AF2323" s="49"/>
      <c r="AG2323" s="49"/>
      <c r="AH2323" s="49"/>
      <c r="AI2323" s="49"/>
      <c r="AJ2323" s="49"/>
      <c r="AK2323" s="49"/>
      <c r="AL2323" s="49"/>
      <c r="AM2323" s="49"/>
      <c r="AN2323" s="49"/>
      <c r="AO2323" s="49"/>
      <c r="AP2323" s="49"/>
      <c r="AQ2323" s="49"/>
      <c r="AR2323" s="49"/>
      <c r="AS2323" s="49"/>
      <c r="AT2323" s="49"/>
      <c r="AU2323" s="49"/>
      <c r="AV2323" s="49"/>
      <c r="AW2323" s="49"/>
      <c r="AX2323" s="50"/>
    </row>
    <row r="2324" spans="1:113" ht="12" customHeight="1">
      <c r="A2324" s="43"/>
      <c r="B2324" s="129" t="s">
        <v>1148</v>
      </c>
      <c r="C2324" s="130"/>
      <c r="D2324" s="130"/>
      <c r="E2324" s="130"/>
      <c r="F2324" s="130"/>
      <c r="G2324" s="130"/>
      <c r="H2324" s="130"/>
      <c r="I2324" s="130"/>
      <c r="J2324" s="130"/>
      <c r="K2324" s="130"/>
      <c r="L2324" s="130"/>
      <c r="M2324" s="130"/>
      <c r="N2324" s="130"/>
      <c r="O2324" s="130"/>
      <c r="P2324" s="130"/>
      <c r="Q2324" s="130"/>
      <c r="R2324" s="130"/>
      <c r="S2324" s="130"/>
      <c r="T2324" s="130"/>
      <c r="U2324" s="130"/>
      <c r="V2324" s="130"/>
      <c r="W2324" s="130"/>
      <c r="X2324" s="130"/>
      <c r="Y2324" s="130"/>
      <c r="Z2324" s="130"/>
      <c r="AA2324" s="130"/>
      <c r="AB2324" s="130"/>
      <c r="AC2324" s="130"/>
      <c r="AD2324" s="130"/>
      <c r="AE2324" s="130"/>
      <c r="AF2324" s="130"/>
      <c r="AG2324" s="130"/>
      <c r="AH2324" s="130"/>
      <c r="AI2324" s="130"/>
      <c r="AJ2324" s="130"/>
      <c r="AK2324" s="130"/>
      <c r="AL2324" s="130"/>
      <c r="AM2324" s="130"/>
      <c r="AN2324" s="130"/>
      <c r="AO2324" s="130"/>
      <c r="AP2324" s="130"/>
      <c r="AQ2324" s="130"/>
      <c r="AR2324" s="130"/>
      <c r="AS2324" s="130"/>
      <c r="AT2324" s="130"/>
      <c r="AU2324" s="130"/>
      <c r="AV2324" s="130"/>
      <c r="AW2324" s="130"/>
      <c r="AX2324" s="131"/>
    </row>
    <row r="2325" spans="1:113" ht="12" customHeight="1">
      <c r="A2325" s="43"/>
      <c r="B2325" s="129"/>
      <c r="C2325" s="130"/>
      <c r="D2325" s="130"/>
      <c r="E2325" s="130"/>
      <c r="F2325" s="130"/>
      <c r="G2325" s="130"/>
      <c r="H2325" s="130"/>
      <c r="I2325" s="130"/>
      <c r="J2325" s="130"/>
      <c r="K2325" s="130"/>
      <c r="L2325" s="130"/>
      <c r="M2325" s="130"/>
      <c r="N2325" s="130"/>
      <c r="O2325" s="130"/>
      <c r="P2325" s="130"/>
      <c r="Q2325" s="130"/>
      <c r="R2325" s="130"/>
      <c r="S2325" s="130"/>
      <c r="T2325" s="130"/>
      <c r="U2325" s="130"/>
      <c r="V2325" s="130"/>
      <c r="W2325" s="130"/>
      <c r="X2325" s="130"/>
      <c r="Y2325" s="130"/>
      <c r="Z2325" s="130"/>
      <c r="AA2325" s="130"/>
      <c r="AB2325" s="130"/>
      <c r="AC2325" s="130"/>
      <c r="AD2325" s="130"/>
      <c r="AE2325" s="130"/>
      <c r="AF2325" s="130"/>
      <c r="AG2325" s="130"/>
      <c r="AH2325" s="130"/>
      <c r="AI2325" s="130"/>
      <c r="AJ2325" s="130"/>
      <c r="AK2325" s="130"/>
      <c r="AL2325" s="130"/>
      <c r="AM2325" s="130"/>
      <c r="AN2325" s="130"/>
      <c r="AO2325" s="130"/>
      <c r="AP2325" s="130"/>
      <c r="AQ2325" s="130"/>
      <c r="AR2325" s="130"/>
      <c r="AS2325" s="130"/>
      <c r="AT2325" s="130"/>
      <c r="AU2325" s="130"/>
      <c r="AV2325" s="130"/>
      <c r="AW2325" s="130"/>
      <c r="AX2325" s="131"/>
    </row>
    <row r="2326" spans="1:113" ht="12" customHeight="1">
      <c r="A2326" s="43"/>
      <c r="B2326" s="129"/>
      <c r="C2326" s="130"/>
      <c r="D2326" s="130"/>
      <c r="E2326" s="130"/>
      <c r="F2326" s="130"/>
      <c r="G2326" s="130"/>
      <c r="H2326" s="130"/>
      <c r="I2326" s="130"/>
      <c r="J2326" s="130"/>
      <c r="K2326" s="130"/>
      <c r="L2326" s="130"/>
      <c r="M2326" s="130"/>
      <c r="N2326" s="130"/>
      <c r="O2326" s="130"/>
      <c r="P2326" s="130"/>
      <c r="Q2326" s="130"/>
      <c r="R2326" s="130"/>
      <c r="S2326" s="130"/>
      <c r="T2326" s="130"/>
      <c r="U2326" s="130"/>
      <c r="V2326" s="130"/>
      <c r="W2326" s="130"/>
      <c r="X2326" s="130"/>
      <c r="Y2326" s="130"/>
      <c r="Z2326" s="130"/>
      <c r="AA2326" s="130"/>
      <c r="AB2326" s="130"/>
      <c r="AC2326" s="130"/>
      <c r="AD2326" s="130"/>
      <c r="AE2326" s="130"/>
      <c r="AF2326" s="130"/>
      <c r="AG2326" s="130"/>
      <c r="AH2326" s="130"/>
      <c r="AI2326" s="130"/>
      <c r="AJ2326" s="130"/>
      <c r="AK2326" s="130"/>
      <c r="AL2326" s="130"/>
      <c r="AM2326" s="130"/>
      <c r="AN2326" s="130"/>
      <c r="AO2326" s="130"/>
      <c r="AP2326" s="130"/>
      <c r="AQ2326" s="130"/>
      <c r="AR2326" s="130"/>
      <c r="AS2326" s="130"/>
      <c r="AT2326" s="130"/>
      <c r="AU2326" s="130"/>
      <c r="AV2326" s="130"/>
      <c r="AW2326" s="130"/>
      <c r="AX2326" s="131"/>
    </row>
    <row r="2327" spans="1:113" ht="12" customHeight="1">
      <c r="A2327" s="43"/>
      <c r="B2327" s="129"/>
      <c r="C2327" s="130"/>
      <c r="D2327" s="130"/>
      <c r="E2327" s="130"/>
      <c r="F2327" s="130"/>
      <c r="G2327" s="130"/>
      <c r="H2327" s="130"/>
      <c r="I2327" s="130"/>
      <c r="J2327" s="130"/>
      <c r="K2327" s="130"/>
      <c r="L2327" s="130"/>
      <c r="M2327" s="130"/>
      <c r="N2327" s="130"/>
      <c r="O2327" s="130"/>
      <c r="P2327" s="130"/>
      <c r="Q2327" s="130"/>
      <c r="R2327" s="130"/>
      <c r="S2327" s="130"/>
      <c r="T2327" s="130"/>
      <c r="U2327" s="130"/>
      <c r="V2327" s="130"/>
      <c r="W2327" s="130"/>
      <c r="X2327" s="130"/>
      <c r="Y2327" s="130"/>
      <c r="Z2327" s="130"/>
      <c r="AA2327" s="130"/>
      <c r="AB2327" s="130"/>
      <c r="AC2327" s="130"/>
      <c r="AD2327" s="130"/>
      <c r="AE2327" s="130"/>
      <c r="AF2327" s="130"/>
      <c r="AG2327" s="130"/>
      <c r="AH2327" s="130"/>
      <c r="AI2327" s="130"/>
      <c r="AJ2327" s="130"/>
      <c r="AK2327" s="130"/>
      <c r="AL2327" s="130"/>
      <c r="AM2327" s="130"/>
      <c r="AN2327" s="130"/>
      <c r="AO2327" s="130"/>
      <c r="AP2327" s="130"/>
      <c r="AQ2327" s="130"/>
      <c r="AR2327" s="130"/>
      <c r="AS2327" s="130"/>
      <c r="AT2327" s="130"/>
      <c r="AU2327" s="130"/>
      <c r="AV2327" s="130"/>
      <c r="AW2327" s="130"/>
      <c r="AX2327" s="131"/>
    </row>
    <row r="2328" spans="1:113" ht="12" customHeight="1">
      <c r="A2328" s="43"/>
      <c r="B2328" s="129"/>
      <c r="C2328" s="130"/>
      <c r="D2328" s="130"/>
      <c r="E2328" s="130"/>
      <c r="F2328" s="130"/>
      <c r="G2328" s="130"/>
      <c r="H2328" s="130"/>
      <c r="I2328" s="130"/>
      <c r="J2328" s="130"/>
      <c r="K2328" s="130"/>
      <c r="L2328" s="130"/>
      <c r="M2328" s="130"/>
      <c r="N2328" s="130"/>
      <c r="O2328" s="130"/>
      <c r="P2328" s="130"/>
      <c r="Q2328" s="130"/>
      <c r="R2328" s="130"/>
      <c r="S2328" s="130"/>
      <c r="T2328" s="130"/>
      <c r="U2328" s="130"/>
      <c r="V2328" s="130"/>
      <c r="W2328" s="130"/>
      <c r="X2328" s="130"/>
      <c r="Y2328" s="130"/>
      <c r="Z2328" s="130"/>
      <c r="AA2328" s="130"/>
      <c r="AB2328" s="130"/>
      <c r="AC2328" s="130"/>
      <c r="AD2328" s="130"/>
      <c r="AE2328" s="130"/>
      <c r="AF2328" s="130"/>
      <c r="AG2328" s="130"/>
      <c r="AH2328" s="130"/>
      <c r="AI2328" s="130"/>
      <c r="AJ2328" s="130"/>
      <c r="AK2328" s="130"/>
      <c r="AL2328" s="130"/>
      <c r="AM2328" s="130"/>
      <c r="AN2328" s="130"/>
      <c r="AO2328" s="130"/>
      <c r="AP2328" s="130"/>
      <c r="AQ2328" s="130"/>
      <c r="AR2328" s="130"/>
      <c r="AS2328" s="130"/>
      <c r="AT2328" s="130"/>
      <c r="AU2328" s="130"/>
      <c r="AV2328" s="130"/>
      <c r="AW2328" s="130"/>
      <c r="AX2328" s="131"/>
    </row>
    <row r="2329" spans="1:113" ht="12" customHeight="1">
      <c r="A2329" s="43"/>
      <c r="B2329" s="129"/>
      <c r="C2329" s="130"/>
      <c r="D2329" s="130"/>
      <c r="E2329" s="130"/>
      <c r="F2329" s="130"/>
      <c r="G2329" s="130"/>
      <c r="H2329" s="130"/>
      <c r="I2329" s="130"/>
      <c r="J2329" s="130"/>
      <c r="K2329" s="130"/>
      <c r="L2329" s="130"/>
      <c r="M2329" s="130"/>
      <c r="N2329" s="130"/>
      <c r="O2329" s="130"/>
      <c r="P2329" s="130"/>
      <c r="Q2329" s="130"/>
      <c r="R2329" s="130"/>
      <c r="S2329" s="130"/>
      <c r="T2329" s="130"/>
      <c r="U2329" s="130"/>
      <c r="V2329" s="130"/>
      <c r="W2329" s="130"/>
      <c r="X2329" s="130"/>
      <c r="Y2329" s="130"/>
      <c r="Z2329" s="130"/>
      <c r="AA2329" s="130"/>
      <c r="AB2329" s="130"/>
      <c r="AC2329" s="130"/>
      <c r="AD2329" s="130"/>
      <c r="AE2329" s="130"/>
      <c r="AF2329" s="130"/>
      <c r="AG2329" s="130"/>
      <c r="AH2329" s="130"/>
      <c r="AI2329" s="130"/>
      <c r="AJ2329" s="130"/>
      <c r="AK2329" s="130"/>
      <c r="AL2329" s="130"/>
      <c r="AM2329" s="130"/>
      <c r="AN2329" s="130"/>
      <c r="AO2329" s="130"/>
      <c r="AP2329" s="130"/>
      <c r="AQ2329" s="130"/>
      <c r="AR2329" s="130"/>
      <c r="AS2329" s="130"/>
      <c r="AT2329" s="130"/>
      <c r="AU2329" s="130"/>
      <c r="AV2329" s="130"/>
      <c r="AW2329" s="130"/>
      <c r="AX2329" s="131"/>
    </row>
    <row r="2330" spans="1:113" ht="12" customHeight="1">
      <c r="A2330" s="43"/>
      <c r="B2330" s="129"/>
      <c r="C2330" s="130"/>
      <c r="D2330" s="130"/>
      <c r="E2330" s="130"/>
      <c r="F2330" s="130"/>
      <c r="G2330" s="130"/>
      <c r="H2330" s="130"/>
      <c r="I2330" s="130"/>
      <c r="J2330" s="130"/>
      <c r="K2330" s="130"/>
      <c r="L2330" s="130"/>
      <c r="M2330" s="130"/>
      <c r="N2330" s="130"/>
      <c r="O2330" s="130"/>
      <c r="P2330" s="130"/>
      <c r="Q2330" s="130"/>
      <c r="R2330" s="130"/>
      <c r="S2330" s="130"/>
      <c r="T2330" s="130"/>
      <c r="U2330" s="130"/>
      <c r="V2330" s="130"/>
      <c r="W2330" s="130"/>
      <c r="X2330" s="130"/>
      <c r="Y2330" s="130"/>
      <c r="Z2330" s="130"/>
      <c r="AA2330" s="130"/>
      <c r="AB2330" s="130"/>
      <c r="AC2330" s="130"/>
      <c r="AD2330" s="130"/>
      <c r="AE2330" s="130"/>
      <c r="AF2330" s="130"/>
      <c r="AG2330" s="130"/>
      <c r="AH2330" s="130"/>
      <c r="AI2330" s="130"/>
      <c r="AJ2330" s="130"/>
      <c r="AK2330" s="130"/>
      <c r="AL2330" s="130"/>
      <c r="AM2330" s="130"/>
      <c r="AN2330" s="130"/>
      <c r="AO2330" s="130"/>
      <c r="AP2330" s="130"/>
      <c r="AQ2330" s="130"/>
      <c r="AR2330" s="130"/>
      <c r="AS2330" s="130"/>
      <c r="AT2330" s="130"/>
      <c r="AU2330" s="130"/>
      <c r="AV2330" s="130"/>
      <c r="AW2330" s="130"/>
      <c r="AX2330" s="131"/>
    </row>
    <row r="2331" spans="1:113" ht="12" customHeight="1">
      <c r="A2331" s="43"/>
      <c r="B2331" s="129"/>
      <c r="C2331" s="130"/>
      <c r="D2331" s="130"/>
      <c r="E2331" s="130"/>
      <c r="F2331" s="130"/>
      <c r="G2331" s="130"/>
      <c r="H2331" s="130"/>
      <c r="I2331" s="130"/>
      <c r="J2331" s="130"/>
      <c r="K2331" s="130"/>
      <c r="L2331" s="130"/>
      <c r="M2331" s="130"/>
      <c r="N2331" s="130"/>
      <c r="O2331" s="130"/>
      <c r="P2331" s="130"/>
      <c r="Q2331" s="130"/>
      <c r="R2331" s="130"/>
      <c r="S2331" s="130"/>
      <c r="T2331" s="130"/>
      <c r="U2331" s="130"/>
      <c r="V2331" s="130"/>
      <c r="W2331" s="130"/>
      <c r="X2331" s="130"/>
      <c r="Y2331" s="130"/>
      <c r="Z2331" s="130"/>
      <c r="AA2331" s="130"/>
      <c r="AB2331" s="130"/>
      <c r="AC2331" s="130"/>
      <c r="AD2331" s="130"/>
      <c r="AE2331" s="130"/>
      <c r="AF2331" s="130"/>
      <c r="AG2331" s="130"/>
      <c r="AH2331" s="130"/>
      <c r="AI2331" s="130"/>
      <c r="AJ2331" s="130"/>
      <c r="AK2331" s="130"/>
      <c r="AL2331" s="130"/>
      <c r="AM2331" s="130"/>
      <c r="AN2331" s="130"/>
      <c r="AO2331" s="130"/>
      <c r="AP2331" s="130"/>
      <c r="AQ2331" s="130"/>
      <c r="AR2331" s="130"/>
      <c r="AS2331" s="130"/>
      <c r="AT2331" s="130"/>
      <c r="AU2331" s="130"/>
      <c r="AV2331" s="130"/>
      <c r="AW2331" s="130"/>
      <c r="AX2331" s="131"/>
    </row>
    <row r="2332" spans="1:113" ht="12" customHeight="1">
      <c r="A2332" s="43"/>
      <c r="B2332" s="129"/>
      <c r="C2332" s="130"/>
      <c r="D2332" s="130"/>
      <c r="E2332" s="130"/>
      <c r="F2332" s="130"/>
      <c r="G2332" s="130"/>
      <c r="H2332" s="130"/>
      <c r="I2332" s="130"/>
      <c r="J2332" s="130"/>
      <c r="K2332" s="130"/>
      <c r="L2332" s="130"/>
      <c r="M2332" s="130"/>
      <c r="N2332" s="130"/>
      <c r="O2332" s="130"/>
      <c r="P2332" s="130"/>
      <c r="Q2332" s="130"/>
      <c r="R2332" s="130"/>
      <c r="S2332" s="130"/>
      <c r="T2332" s="130"/>
      <c r="U2332" s="130"/>
      <c r="V2332" s="130"/>
      <c r="W2332" s="130"/>
      <c r="X2332" s="130"/>
      <c r="Y2332" s="130"/>
      <c r="Z2332" s="130"/>
      <c r="AA2332" s="130"/>
      <c r="AB2332" s="130"/>
      <c r="AC2332" s="130"/>
      <c r="AD2332" s="130"/>
      <c r="AE2332" s="130"/>
      <c r="AF2332" s="130"/>
      <c r="AG2332" s="130"/>
      <c r="AH2332" s="130"/>
      <c r="AI2332" s="130"/>
      <c r="AJ2332" s="130"/>
      <c r="AK2332" s="130"/>
      <c r="AL2332" s="130"/>
      <c r="AM2332" s="130"/>
      <c r="AN2332" s="130"/>
      <c r="AO2332" s="130"/>
      <c r="AP2332" s="130"/>
      <c r="AQ2332" s="130"/>
      <c r="AR2332" s="130"/>
      <c r="AS2332" s="130"/>
      <c r="AT2332" s="130"/>
      <c r="AU2332" s="130"/>
      <c r="AV2332" s="130"/>
      <c r="AW2332" s="130"/>
      <c r="AX2332" s="131"/>
    </row>
    <row r="2333" spans="1:113" ht="12" customHeight="1">
      <c r="A2333" s="43"/>
      <c r="B2333" s="129"/>
      <c r="C2333" s="130"/>
      <c r="D2333" s="130"/>
      <c r="E2333" s="130"/>
      <c r="F2333" s="130"/>
      <c r="G2333" s="130"/>
      <c r="H2333" s="130"/>
      <c r="I2333" s="130"/>
      <c r="J2333" s="130"/>
      <c r="K2333" s="130"/>
      <c r="L2333" s="130"/>
      <c r="M2333" s="130"/>
      <c r="N2333" s="130"/>
      <c r="O2333" s="130"/>
      <c r="P2333" s="130"/>
      <c r="Q2333" s="130"/>
      <c r="R2333" s="130"/>
      <c r="S2333" s="130"/>
      <c r="T2333" s="130"/>
      <c r="U2333" s="130"/>
      <c r="V2333" s="130"/>
      <c r="W2333" s="130"/>
      <c r="X2333" s="130"/>
      <c r="Y2333" s="130"/>
      <c r="Z2333" s="130"/>
      <c r="AA2333" s="130"/>
      <c r="AB2333" s="130"/>
      <c r="AC2333" s="130"/>
      <c r="AD2333" s="130"/>
      <c r="AE2333" s="130"/>
      <c r="AF2333" s="130"/>
      <c r="AG2333" s="130"/>
      <c r="AH2333" s="130"/>
      <c r="AI2333" s="130"/>
      <c r="AJ2333" s="130"/>
      <c r="AK2333" s="130"/>
      <c r="AL2333" s="130"/>
      <c r="AM2333" s="130"/>
      <c r="AN2333" s="130"/>
      <c r="AO2333" s="130"/>
      <c r="AP2333" s="130"/>
      <c r="AQ2333" s="130"/>
      <c r="AR2333" s="130"/>
      <c r="AS2333" s="130"/>
      <c r="AT2333" s="130"/>
      <c r="AU2333" s="130"/>
      <c r="AV2333" s="130"/>
      <c r="AW2333" s="130"/>
      <c r="AX2333" s="131"/>
    </row>
    <row r="2334" spans="1:113" ht="12" customHeight="1">
      <c r="A2334" s="43"/>
      <c r="B2334" s="129"/>
      <c r="C2334" s="130"/>
      <c r="D2334" s="130"/>
      <c r="E2334" s="130"/>
      <c r="F2334" s="130"/>
      <c r="G2334" s="130"/>
      <c r="H2334" s="130"/>
      <c r="I2334" s="130"/>
      <c r="J2334" s="130"/>
      <c r="K2334" s="130"/>
      <c r="L2334" s="130"/>
      <c r="M2334" s="130"/>
      <c r="N2334" s="130"/>
      <c r="O2334" s="130"/>
      <c r="P2334" s="130"/>
      <c r="Q2334" s="130"/>
      <c r="R2334" s="130"/>
      <c r="S2334" s="130"/>
      <c r="T2334" s="130"/>
      <c r="U2334" s="130"/>
      <c r="V2334" s="130"/>
      <c r="W2334" s="130"/>
      <c r="X2334" s="130"/>
      <c r="Y2334" s="130"/>
      <c r="Z2334" s="130"/>
      <c r="AA2334" s="130"/>
      <c r="AB2334" s="130"/>
      <c r="AC2334" s="130"/>
      <c r="AD2334" s="130"/>
      <c r="AE2334" s="130"/>
      <c r="AF2334" s="130"/>
      <c r="AG2334" s="130"/>
      <c r="AH2334" s="130"/>
      <c r="AI2334" s="130"/>
      <c r="AJ2334" s="130"/>
      <c r="AK2334" s="130"/>
      <c r="AL2334" s="130"/>
      <c r="AM2334" s="130"/>
      <c r="AN2334" s="130"/>
      <c r="AO2334" s="130"/>
      <c r="AP2334" s="130"/>
      <c r="AQ2334" s="130"/>
      <c r="AR2334" s="130"/>
      <c r="AS2334" s="130"/>
      <c r="AT2334" s="130"/>
      <c r="AU2334" s="130"/>
      <c r="AV2334" s="130"/>
      <c r="AW2334" s="130"/>
      <c r="AX2334" s="131"/>
    </row>
    <row r="2335" spans="1:113" ht="12" customHeight="1">
      <c r="A2335" s="43"/>
      <c r="B2335" s="129"/>
      <c r="C2335" s="130"/>
      <c r="D2335" s="130"/>
      <c r="E2335" s="130"/>
      <c r="F2335" s="130"/>
      <c r="G2335" s="130"/>
      <c r="H2335" s="130"/>
      <c r="I2335" s="130"/>
      <c r="J2335" s="130"/>
      <c r="K2335" s="130"/>
      <c r="L2335" s="130"/>
      <c r="M2335" s="130"/>
      <c r="N2335" s="130"/>
      <c r="O2335" s="130"/>
      <c r="P2335" s="130"/>
      <c r="Q2335" s="130"/>
      <c r="R2335" s="130"/>
      <c r="S2335" s="130"/>
      <c r="T2335" s="130"/>
      <c r="U2335" s="130"/>
      <c r="V2335" s="130"/>
      <c r="W2335" s="130"/>
      <c r="X2335" s="130"/>
      <c r="Y2335" s="130"/>
      <c r="Z2335" s="130"/>
      <c r="AA2335" s="130"/>
      <c r="AB2335" s="130"/>
      <c r="AC2335" s="130"/>
      <c r="AD2335" s="130"/>
      <c r="AE2335" s="130"/>
      <c r="AF2335" s="130"/>
      <c r="AG2335" s="130"/>
      <c r="AH2335" s="130"/>
      <c r="AI2335" s="130"/>
      <c r="AJ2335" s="130"/>
      <c r="AK2335" s="130"/>
      <c r="AL2335" s="130"/>
      <c r="AM2335" s="130"/>
      <c r="AN2335" s="130"/>
      <c r="AO2335" s="130"/>
      <c r="AP2335" s="130"/>
      <c r="AQ2335" s="130"/>
      <c r="AR2335" s="130"/>
      <c r="AS2335" s="130"/>
      <c r="AT2335" s="130"/>
      <c r="AU2335" s="130"/>
      <c r="AV2335" s="130"/>
      <c r="AW2335" s="130"/>
      <c r="AX2335" s="131"/>
      <c r="BC2335" s="51"/>
    </row>
    <row r="2336" spans="1:113" ht="12" customHeight="1">
      <c r="A2336" s="43"/>
      <c r="B2336" s="129"/>
      <c r="C2336" s="130"/>
      <c r="D2336" s="130"/>
      <c r="E2336" s="130"/>
      <c r="F2336" s="130"/>
      <c r="G2336" s="130"/>
      <c r="H2336" s="130"/>
      <c r="I2336" s="130"/>
      <c r="J2336" s="130"/>
      <c r="K2336" s="130"/>
      <c r="L2336" s="130"/>
      <c r="M2336" s="130"/>
      <c r="N2336" s="130"/>
      <c r="O2336" s="130"/>
      <c r="P2336" s="130"/>
      <c r="Q2336" s="130"/>
      <c r="R2336" s="130"/>
      <c r="S2336" s="130"/>
      <c r="T2336" s="130"/>
      <c r="U2336" s="130"/>
      <c r="V2336" s="130"/>
      <c r="W2336" s="130"/>
      <c r="X2336" s="130"/>
      <c r="Y2336" s="130"/>
      <c r="Z2336" s="130"/>
      <c r="AA2336" s="130"/>
      <c r="AB2336" s="130"/>
      <c r="AC2336" s="130"/>
      <c r="AD2336" s="130"/>
      <c r="AE2336" s="130"/>
      <c r="AF2336" s="130"/>
      <c r="AG2336" s="130"/>
      <c r="AH2336" s="130"/>
      <c r="AI2336" s="130"/>
      <c r="AJ2336" s="130"/>
      <c r="AK2336" s="130"/>
      <c r="AL2336" s="130"/>
      <c r="AM2336" s="130"/>
      <c r="AN2336" s="130"/>
      <c r="AO2336" s="130"/>
      <c r="AP2336" s="130"/>
      <c r="AQ2336" s="130"/>
      <c r="AR2336" s="130"/>
      <c r="AS2336" s="130"/>
      <c r="AT2336" s="130"/>
      <c r="AU2336" s="130"/>
      <c r="AV2336" s="130"/>
      <c r="AW2336" s="130"/>
      <c r="AX2336" s="131"/>
    </row>
    <row r="2337" spans="1:113" ht="12" customHeight="1">
      <c r="A2337" s="43"/>
      <c r="B2337" s="129"/>
      <c r="C2337" s="130"/>
      <c r="D2337" s="130"/>
      <c r="E2337" s="130"/>
      <c r="F2337" s="130"/>
      <c r="G2337" s="130"/>
      <c r="H2337" s="130"/>
      <c r="I2337" s="130"/>
      <c r="J2337" s="130"/>
      <c r="K2337" s="130"/>
      <c r="L2337" s="130"/>
      <c r="M2337" s="130"/>
      <c r="N2337" s="130"/>
      <c r="O2337" s="130"/>
      <c r="P2337" s="130"/>
      <c r="Q2337" s="130"/>
      <c r="R2337" s="130"/>
      <c r="S2337" s="130"/>
      <c r="T2337" s="130"/>
      <c r="U2337" s="130"/>
      <c r="V2337" s="130"/>
      <c r="W2337" s="130"/>
      <c r="X2337" s="130"/>
      <c r="Y2337" s="130"/>
      <c r="Z2337" s="130"/>
      <c r="AA2337" s="130"/>
      <c r="AB2337" s="130"/>
      <c r="AC2337" s="130"/>
      <c r="AD2337" s="130"/>
      <c r="AE2337" s="130"/>
      <c r="AF2337" s="130"/>
      <c r="AG2337" s="130"/>
      <c r="AH2337" s="130"/>
      <c r="AI2337" s="130"/>
      <c r="AJ2337" s="130"/>
      <c r="AK2337" s="130"/>
      <c r="AL2337" s="130"/>
      <c r="AM2337" s="130"/>
      <c r="AN2337" s="130"/>
      <c r="AO2337" s="130"/>
      <c r="AP2337" s="130"/>
      <c r="AQ2337" s="130"/>
      <c r="AR2337" s="130"/>
      <c r="AS2337" s="130"/>
      <c r="AT2337" s="130"/>
      <c r="AU2337" s="130"/>
      <c r="AV2337" s="130"/>
      <c r="AW2337" s="130"/>
      <c r="AX2337" s="131"/>
    </row>
    <row r="2338" spans="1:113" ht="12" customHeight="1">
      <c r="A2338" s="43"/>
      <c r="B2338" s="129"/>
      <c r="C2338" s="130"/>
      <c r="D2338" s="130"/>
      <c r="E2338" s="130"/>
      <c r="F2338" s="130"/>
      <c r="G2338" s="130"/>
      <c r="H2338" s="130"/>
      <c r="I2338" s="130"/>
      <c r="J2338" s="130"/>
      <c r="K2338" s="130"/>
      <c r="L2338" s="130"/>
      <c r="M2338" s="130"/>
      <c r="N2338" s="130"/>
      <c r="O2338" s="130"/>
      <c r="P2338" s="130"/>
      <c r="Q2338" s="130"/>
      <c r="R2338" s="130"/>
      <c r="S2338" s="130"/>
      <c r="T2338" s="130"/>
      <c r="U2338" s="130"/>
      <c r="V2338" s="130"/>
      <c r="W2338" s="130"/>
      <c r="X2338" s="130"/>
      <c r="Y2338" s="130"/>
      <c r="Z2338" s="130"/>
      <c r="AA2338" s="130"/>
      <c r="AB2338" s="130"/>
      <c r="AC2338" s="130"/>
      <c r="AD2338" s="130"/>
      <c r="AE2338" s="130"/>
      <c r="AF2338" s="130"/>
      <c r="AG2338" s="130"/>
      <c r="AH2338" s="130"/>
      <c r="AI2338" s="130"/>
      <c r="AJ2338" s="130"/>
      <c r="AK2338" s="130"/>
      <c r="AL2338" s="130"/>
      <c r="AM2338" s="130"/>
      <c r="AN2338" s="130"/>
      <c r="AO2338" s="130"/>
      <c r="AP2338" s="130"/>
      <c r="AQ2338" s="130"/>
      <c r="AR2338" s="130"/>
      <c r="AS2338" s="130"/>
      <c r="AT2338" s="130"/>
      <c r="AU2338" s="130"/>
      <c r="AV2338" s="130"/>
      <c r="AW2338" s="130"/>
      <c r="AX2338" s="131"/>
    </row>
    <row r="2339" spans="1:113" ht="12" customHeight="1">
      <c r="A2339" s="43"/>
      <c r="B2339" s="129"/>
      <c r="C2339" s="130"/>
      <c r="D2339" s="130"/>
      <c r="E2339" s="130"/>
      <c r="F2339" s="130"/>
      <c r="G2339" s="130"/>
      <c r="H2339" s="130"/>
      <c r="I2339" s="130"/>
      <c r="J2339" s="130"/>
      <c r="K2339" s="130"/>
      <c r="L2339" s="130"/>
      <c r="M2339" s="130"/>
      <c r="N2339" s="130"/>
      <c r="O2339" s="130"/>
      <c r="P2339" s="130"/>
      <c r="Q2339" s="130"/>
      <c r="R2339" s="130"/>
      <c r="S2339" s="130"/>
      <c r="T2339" s="130"/>
      <c r="U2339" s="130"/>
      <c r="V2339" s="130"/>
      <c r="W2339" s="130"/>
      <c r="X2339" s="130"/>
      <c r="Y2339" s="130"/>
      <c r="Z2339" s="130"/>
      <c r="AA2339" s="130"/>
      <c r="AB2339" s="130"/>
      <c r="AC2339" s="130"/>
      <c r="AD2339" s="130"/>
      <c r="AE2339" s="130"/>
      <c r="AF2339" s="130"/>
      <c r="AG2339" s="130"/>
      <c r="AH2339" s="130"/>
      <c r="AI2339" s="130"/>
      <c r="AJ2339" s="130"/>
      <c r="AK2339" s="130"/>
      <c r="AL2339" s="130"/>
      <c r="AM2339" s="130"/>
      <c r="AN2339" s="130"/>
      <c r="AO2339" s="130"/>
      <c r="AP2339" s="130"/>
      <c r="AQ2339" s="130"/>
      <c r="AR2339" s="130"/>
      <c r="AS2339" s="130"/>
      <c r="AT2339" s="130"/>
      <c r="AU2339" s="130"/>
      <c r="AV2339" s="130"/>
      <c r="AW2339" s="130"/>
      <c r="AX2339" s="131"/>
    </row>
    <row r="2340" spans="1:113" ht="15" thickBot="1">
      <c r="A2340" s="52"/>
      <c r="B2340" s="53"/>
      <c r="C2340" s="54"/>
      <c r="D2340" s="54"/>
      <c r="E2340" s="54"/>
      <c r="F2340" s="54"/>
      <c r="G2340" s="54"/>
      <c r="H2340" s="54"/>
      <c r="I2340" s="54"/>
      <c r="J2340" s="54"/>
      <c r="K2340" s="54"/>
      <c r="L2340" s="54"/>
      <c r="M2340" s="54"/>
      <c r="N2340" s="54"/>
      <c r="O2340" s="54"/>
      <c r="P2340" s="54"/>
      <c r="Q2340" s="54"/>
      <c r="R2340" s="54"/>
      <c r="S2340" s="54"/>
      <c r="T2340" s="54"/>
      <c r="U2340" s="54"/>
      <c r="V2340" s="54"/>
      <c r="W2340" s="54"/>
      <c r="X2340" s="54"/>
      <c r="Y2340" s="54"/>
      <c r="Z2340" s="54"/>
      <c r="AA2340" s="54"/>
      <c r="AB2340" s="54"/>
      <c r="AC2340" s="54"/>
      <c r="AD2340" s="54"/>
      <c r="AE2340" s="54"/>
      <c r="AF2340" s="54"/>
      <c r="AG2340" s="54"/>
      <c r="AH2340" s="54"/>
      <c r="AI2340" s="54"/>
      <c r="AJ2340" s="54"/>
      <c r="AK2340" s="54"/>
      <c r="AL2340" s="54"/>
      <c r="AM2340" s="54"/>
      <c r="AN2340" s="54"/>
      <c r="AO2340" s="54"/>
      <c r="AP2340" s="54"/>
      <c r="AQ2340" s="54"/>
      <c r="AR2340" s="54"/>
      <c r="AS2340" s="54"/>
      <c r="AT2340" s="54"/>
      <c r="AU2340" s="54"/>
      <c r="AV2340" s="54"/>
      <c r="AW2340" s="54"/>
      <c r="AX2340" s="55"/>
    </row>
    <row r="2341" spans="1:113">
      <c r="B2341" s="56"/>
    </row>
    <row r="2342" spans="1:113" ht="15" thickBot="1">
      <c r="A2342" s="46"/>
      <c r="B2342" s="45" t="s">
        <v>245</v>
      </c>
      <c r="C2342" s="43"/>
      <c r="D2342" s="43"/>
      <c r="E2342" s="43"/>
      <c r="F2342" s="43"/>
      <c r="G2342" s="43"/>
      <c r="H2342" s="43"/>
      <c r="I2342" s="43"/>
      <c r="J2342" s="43"/>
      <c r="K2342" s="43"/>
      <c r="L2342" s="44"/>
      <c r="M2342" s="44"/>
      <c r="N2342" s="44"/>
      <c r="O2342" s="44"/>
      <c r="P2342" s="43"/>
      <c r="Q2342" s="43"/>
      <c r="R2342" s="43"/>
      <c r="S2342" s="43"/>
      <c r="T2342" s="43"/>
      <c r="U2342" s="43"/>
      <c r="V2342" s="45"/>
      <c r="W2342" s="45"/>
      <c r="X2342" s="45"/>
      <c r="Y2342" s="45"/>
      <c r="Z2342" s="45"/>
      <c r="AA2342" s="45"/>
      <c r="AB2342" s="45"/>
      <c r="AC2342" s="45"/>
      <c r="AD2342" s="45"/>
      <c r="AE2342" s="45"/>
      <c r="AF2342" s="45"/>
      <c r="AG2342" s="45"/>
      <c r="AH2342" s="45"/>
      <c r="AI2342" s="45"/>
      <c r="AJ2342" s="45"/>
      <c r="AK2342" s="45"/>
      <c r="AL2342" s="45"/>
      <c r="AM2342" s="45"/>
      <c r="AN2342" s="45"/>
      <c r="AO2342" s="45"/>
      <c r="AP2342" s="45"/>
      <c r="AQ2342" s="45"/>
      <c r="AR2342" s="45"/>
      <c r="AS2342" s="45"/>
      <c r="AT2342" s="45"/>
      <c r="AU2342" s="45"/>
      <c r="AV2342" s="45"/>
      <c r="AW2342" s="45"/>
      <c r="AX2342" s="45"/>
      <c r="DI2342" s="41"/>
    </row>
    <row r="2343" spans="1:113" ht="14.25">
      <c r="A2343" s="43"/>
      <c r="B2343" s="47"/>
      <c r="C2343" s="42"/>
      <c r="D2343" s="42"/>
      <c r="E2343" s="42"/>
      <c r="F2343" s="42"/>
      <c r="G2343" s="42"/>
      <c r="H2343" s="42"/>
      <c r="I2343" s="42"/>
      <c r="J2343" s="42"/>
      <c r="K2343" s="42"/>
      <c r="L2343" s="48"/>
      <c r="M2343" s="48"/>
      <c r="N2343" s="48"/>
      <c r="O2343" s="48"/>
      <c r="P2343" s="42"/>
      <c r="Q2343" s="42"/>
      <c r="R2343" s="42"/>
      <c r="S2343" s="42"/>
      <c r="T2343" s="42"/>
      <c r="U2343" s="42"/>
      <c r="V2343" s="49"/>
      <c r="W2343" s="49"/>
      <c r="X2343" s="49"/>
      <c r="Y2343" s="49"/>
      <c r="Z2343" s="49"/>
      <c r="AA2343" s="49"/>
      <c r="AB2343" s="49"/>
      <c r="AC2343" s="49"/>
      <c r="AD2343" s="49"/>
      <c r="AE2343" s="49"/>
      <c r="AF2343" s="49"/>
      <c r="AG2343" s="49"/>
      <c r="AH2343" s="49"/>
      <c r="AI2343" s="49"/>
      <c r="AJ2343" s="49"/>
      <c r="AK2343" s="49"/>
      <c r="AL2343" s="49"/>
      <c r="AM2343" s="49"/>
      <c r="AN2343" s="49"/>
      <c r="AO2343" s="49"/>
      <c r="AP2343" s="49"/>
      <c r="AQ2343" s="49"/>
      <c r="AR2343" s="49"/>
      <c r="AS2343" s="49"/>
      <c r="AT2343" s="49"/>
      <c r="AU2343" s="49"/>
      <c r="AV2343" s="49"/>
      <c r="AW2343" s="49"/>
      <c r="AX2343" s="50"/>
    </row>
    <row r="2344" spans="1:113" ht="12" customHeight="1">
      <c r="A2344" s="43"/>
      <c r="B2344" s="129" t="s">
        <v>669</v>
      </c>
      <c r="C2344" s="130"/>
      <c r="D2344" s="130"/>
      <c r="E2344" s="130"/>
      <c r="F2344" s="130"/>
      <c r="G2344" s="130"/>
      <c r="H2344" s="130"/>
      <c r="I2344" s="130"/>
      <c r="J2344" s="130"/>
      <c r="K2344" s="130"/>
      <c r="L2344" s="130"/>
      <c r="M2344" s="130"/>
      <c r="N2344" s="130"/>
      <c r="O2344" s="130"/>
      <c r="P2344" s="130"/>
      <c r="Q2344" s="130"/>
      <c r="R2344" s="130"/>
      <c r="S2344" s="130"/>
      <c r="T2344" s="130"/>
      <c r="U2344" s="130"/>
      <c r="V2344" s="130"/>
      <c r="W2344" s="130"/>
      <c r="X2344" s="130"/>
      <c r="Y2344" s="130"/>
      <c r="Z2344" s="130"/>
      <c r="AA2344" s="130"/>
      <c r="AB2344" s="130"/>
      <c r="AC2344" s="130"/>
      <c r="AD2344" s="130"/>
      <c r="AE2344" s="130"/>
      <c r="AF2344" s="130"/>
      <c r="AG2344" s="130"/>
      <c r="AH2344" s="130"/>
      <c r="AI2344" s="130"/>
      <c r="AJ2344" s="130"/>
      <c r="AK2344" s="130"/>
      <c r="AL2344" s="130"/>
      <c r="AM2344" s="130"/>
      <c r="AN2344" s="130"/>
      <c r="AO2344" s="130"/>
      <c r="AP2344" s="130"/>
      <c r="AQ2344" s="130"/>
      <c r="AR2344" s="130"/>
      <c r="AS2344" s="130"/>
      <c r="AT2344" s="130"/>
      <c r="AU2344" s="130"/>
      <c r="AV2344" s="130"/>
      <c r="AW2344" s="130"/>
      <c r="AX2344" s="131"/>
    </row>
    <row r="2345" spans="1:113" ht="12" customHeight="1">
      <c r="A2345" s="43"/>
      <c r="B2345" s="129"/>
      <c r="C2345" s="130"/>
      <c r="D2345" s="130"/>
      <c r="E2345" s="130"/>
      <c r="F2345" s="130"/>
      <c r="G2345" s="130"/>
      <c r="H2345" s="130"/>
      <c r="I2345" s="130"/>
      <c r="J2345" s="130"/>
      <c r="K2345" s="130"/>
      <c r="L2345" s="130"/>
      <c r="M2345" s="130"/>
      <c r="N2345" s="130"/>
      <c r="O2345" s="130"/>
      <c r="P2345" s="130"/>
      <c r="Q2345" s="130"/>
      <c r="R2345" s="130"/>
      <c r="S2345" s="130"/>
      <c r="T2345" s="130"/>
      <c r="U2345" s="130"/>
      <c r="V2345" s="130"/>
      <c r="W2345" s="130"/>
      <c r="X2345" s="130"/>
      <c r="Y2345" s="130"/>
      <c r="Z2345" s="130"/>
      <c r="AA2345" s="130"/>
      <c r="AB2345" s="130"/>
      <c r="AC2345" s="130"/>
      <c r="AD2345" s="130"/>
      <c r="AE2345" s="130"/>
      <c r="AF2345" s="130"/>
      <c r="AG2345" s="130"/>
      <c r="AH2345" s="130"/>
      <c r="AI2345" s="130"/>
      <c r="AJ2345" s="130"/>
      <c r="AK2345" s="130"/>
      <c r="AL2345" s="130"/>
      <c r="AM2345" s="130"/>
      <c r="AN2345" s="130"/>
      <c r="AO2345" s="130"/>
      <c r="AP2345" s="130"/>
      <c r="AQ2345" s="130"/>
      <c r="AR2345" s="130"/>
      <c r="AS2345" s="130"/>
      <c r="AT2345" s="130"/>
      <c r="AU2345" s="130"/>
      <c r="AV2345" s="130"/>
      <c r="AW2345" s="130"/>
      <c r="AX2345" s="131"/>
    </row>
    <row r="2346" spans="1:113" ht="12" customHeight="1">
      <c r="A2346" s="43"/>
      <c r="B2346" s="129"/>
      <c r="C2346" s="130"/>
      <c r="D2346" s="130"/>
      <c r="E2346" s="130"/>
      <c r="F2346" s="130"/>
      <c r="G2346" s="130"/>
      <c r="H2346" s="130"/>
      <c r="I2346" s="130"/>
      <c r="J2346" s="130"/>
      <c r="K2346" s="130"/>
      <c r="L2346" s="130"/>
      <c r="M2346" s="130"/>
      <c r="N2346" s="130"/>
      <c r="O2346" s="130"/>
      <c r="P2346" s="130"/>
      <c r="Q2346" s="130"/>
      <c r="R2346" s="130"/>
      <c r="S2346" s="130"/>
      <c r="T2346" s="130"/>
      <c r="U2346" s="130"/>
      <c r="V2346" s="130"/>
      <c r="W2346" s="130"/>
      <c r="X2346" s="130"/>
      <c r="Y2346" s="130"/>
      <c r="Z2346" s="130"/>
      <c r="AA2346" s="130"/>
      <c r="AB2346" s="130"/>
      <c r="AC2346" s="130"/>
      <c r="AD2346" s="130"/>
      <c r="AE2346" s="130"/>
      <c r="AF2346" s="130"/>
      <c r="AG2346" s="130"/>
      <c r="AH2346" s="130"/>
      <c r="AI2346" s="130"/>
      <c r="AJ2346" s="130"/>
      <c r="AK2346" s="130"/>
      <c r="AL2346" s="130"/>
      <c r="AM2346" s="130"/>
      <c r="AN2346" s="130"/>
      <c r="AO2346" s="130"/>
      <c r="AP2346" s="130"/>
      <c r="AQ2346" s="130"/>
      <c r="AR2346" s="130"/>
      <c r="AS2346" s="130"/>
      <c r="AT2346" s="130"/>
      <c r="AU2346" s="130"/>
      <c r="AV2346" s="130"/>
      <c r="AW2346" s="130"/>
      <c r="AX2346" s="131"/>
    </row>
    <row r="2347" spans="1:113" ht="12" customHeight="1">
      <c r="A2347" s="43"/>
      <c r="B2347" s="129"/>
      <c r="C2347" s="130"/>
      <c r="D2347" s="130"/>
      <c r="E2347" s="130"/>
      <c r="F2347" s="130"/>
      <c r="G2347" s="130"/>
      <c r="H2347" s="130"/>
      <c r="I2347" s="130"/>
      <c r="J2347" s="130"/>
      <c r="K2347" s="130"/>
      <c r="L2347" s="130"/>
      <c r="M2347" s="130"/>
      <c r="N2347" s="130"/>
      <c r="O2347" s="130"/>
      <c r="P2347" s="130"/>
      <c r="Q2347" s="130"/>
      <c r="R2347" s="130"/>
      <c r="S2347" s="130"/>
      <c r="T2347" s="130"/>
      <c r="U2347" s="130"/>
      <c r="V2347" s="130"/>
      <c r="W2347" s="130"/>
      <c r="X2347" s="130"/>
      <c r="Y2347" s="130"/>
      <c r="Z2347" s="130"/>
      <c r="AA2347" s="130"/>
      <c r="AB2347" s="130"/>
      <c r="AC2347" s="130"/>
      <c r="AD2347" s="130"/>
      <c r="AE2347" s="130"/>
      <c r="AF2347" s="130"/>
      <c r="AG2347" s="130"/>
      <c r="AH2347" s="130"/>
      <c r="AI2347" s="130"/>
      <c r="AJ2347" s="130"/>
      <c r="AK2347" s="130"/>
      <c r="AL2347" s="130"/>
      <c r="AM2347" s="130"/>
      <c r="AN2347" s="130"/>
      <c r="AO2347" s="130"/>
      <c r="AP2347" s="130"/>
      <c r="AQ2347" s="130"/>
      <c r="AR2347" s="130"/>
      <c r="AS2347" s="130"/>
      <c r="AT2347" s="130"/>
      <c r="AU2347" s="130"/>
      <c r="AV2347" s="130"/>
      <c r="AW2347" s="130"/>
      <c r="AX2347" s="131"/>
      <c r="BC2347" s="51"/>
    </row>
    <row r="2348" spans="1:113" ht="12" customHeight="1">
      <c r="A2348" s="43"/>
      <c r="B2348" s="129"/>
      <c r="C2348" s="130"/>
      <c r="D2348" s="130"/>
      <c r="E2348" s="130"/>
      <c r="F2348" s="130"/>
      <c r="G2348" s="130"/>
      <c r="H2348" s="130"/>
      <c r="I2348" s="130"/>
      <c r="J2348" s="130"/>
      <c r="K2348" s="130"/>
      <c r="L2348" s="130"/>
      <c r="M2348" s="130"/>
      <c r="N2348" s="130"/>
      <c r="O2348" s="130"/>
      <c r="P2348" s="130"/>
      <c r="Q2348" s="130"/>
      <c r="R2348" s="130"/>
      <c r="S2348" s="130"/>
      <c r="T2348" s="130"/>
      <c r="U2348" s="130"/>
      <c r="V2348" s="130"/>
      <c r="W2348" s="130"/>
      <c r="X2348" s="130"/>
      <c r="Y2348" s="130"/>
      <c r="Z2348" s="130"/>
      <c r="AA2348" s="130"/>
      <c r="AB2348" s="130"/>
      <c r="AC2348" s="130"/>
      <c r="AD2348" s="130"/>
      <c r="AE2348" s="130"/>
      <c r="AF2348" s="130"/>
      <c r="AG2348" s="130"/>
      <c r="AH2348" s="130"/>
      <c r="AI2348" s="130"/>
      <c r="AJ2348" s="130"/>
      <c r="AK2348" s="130"/>
      <c r="AL2348" s="130"/>
      <c r="AM2348" s="130"/>
      <c r="AN2348" s="130"/>
      <c r="AO2348" s="130"/>
      <c r="AP2348" s="130"/>
      <c r="AQ2348" s="130"/>
      <c r="AR2348" s="130"/>
      <c r="AS2348" s="130"/>
      <c r="AT2348" s="130"/>
      <c r="AU2348" s="130"/>
      <c r="AV2348" s="130"/>
      <c r="AW2348" s="130"/>
      <c r="AX2348" s="131"/>
    </row>
    <row r="2349" spans="1:113" ht="12" customHeight="1">
      <c r="A2349" s="43"/>
      <c r="B2349" s="129"/>
      <c r="C2349" s="130"/>
      <c r="D2349" s="130"/>
      <c r="E2349" s="130"/>
      <c r="F2349" s="130"/>
      <c r="G2349" s="130"/>
      <c r="H2349" s="130"/>
      <c r="I2349" s="130"/>
      <c r="J2349" s="130"/>
      <c r="K2349" s="130"/>
      <c r="L2349" s="130"/>
      <c r="M2349" s="130"/>
      <c r="N2349" s="130"/>
      <c r="O2349" s="130"/>
      <c r="P2349" s="130"/>
      <c r="Q2349" s="130"/>
      <c r="R2349" s="130"/>
      <c r="S2349" s="130"/>
      <c r="T2349" s="130"/>
      <c r="U2349" s="130"/>
      <c r="V2349" s="130"/>
      <c r="W2349" s="130"/>
      <c r="X2349" s="130"/>
      <c r="Y2349" s="130"/>
      <c r="Z2349" s="130"/>
      <c r="AA2349" s="130"/>
      <c r="AB2349" s="130"/>
      <c r="AC2349" s="130"/>
      <c r="AD2349" s="130"/>
      <c r="AE2349" s="130"/>
      <c r="AF2349" s="130"/>
      <c r="AG2349" s="130"/>
      <c r="AH2349" s="130"/>
      <c r="AI2349" s="130"/>
      <c r="AJ2349" s="130"/>
      <c r="AK2349" s="130"/>
      <c r="AL2349" s="130"/>
      <c r="AM2349" s="130"/>
      <c r="AN2349" s="130"/>
      <c r="AO2349" s="130"/>
      <c r="AP2349" s="130"/>
      <c r="AQ2349" s="130"/>
      <c r="AR2349" s="130"/>
      <c r="AS2349" s="130"/>
      <c r="AT2349" s="130"/>
      <c r="AU2349" s="130"/>
      <c r="AV2349" s="130"/>
      <c r="AW2349" s="130"/>
      <c r="AX2349" s="131"/>
    </row>
    <row r="2350" spans="1:113" ht="12" customHeight="1">
      <c r="A2350" s="43"/>
      <c r="B2350" s="129"/>
      <c r="C2350" s="130"/>
      <c r="D2350" s="130"/>
      <c r="E2350" s="130"/>
      <c r="F2350" s="130"/>
      <c r="G2350" s="130"/>
      <c r="H2350" s="130"/>
      <c r="I2350" s="130"/>
      <c r="J2350" s="130"/>
      <c r="K2350" s="130"/>
      <c r="L2350" s="130"/>
      <c r="M2350" s="130"/>
      <c r="N2350" s="130"/>
      <c r="O2350" s="130"/>
      <c r="P2350" s="130"/>
      <c r="Q2350" s="130"/>
      <c r="R2350" s="130"/>
      <c r="S2350" s="130"/>
      <c r="T2350" s="130"/>
      <c r="U2350" s="130"/>
      <c r="V2350" s="130"/>
      <c r="W2350" s="130"/>
      <c r="X2350" s="130"/>
      <c r="Y2350" s="130"/>
      <c r="Z2350" s="130"/>
      <c r="AA2350" s="130"/>
      <c r="AB2350" s="130"/>
      <c r="AC2350" s="130"/>
      <c r="AD2350" s="130"/>
      <c r="AE2350" s="130"/>
      <c r="AF2350" s="130"/>
      <c r="AG2350" s="130"/>
      <c r="AH2350" s="130"/>
      <c r="AI2350" s="130"/>
      <c r="AJ2350" s="130"/>
      <c r="AK2350" s="130"/>
      <c r="AL2350" s="130"/>
      <c r="AM2350" s="130"/>
      <c r="AN2350" s="130"/>
      <c r="AO2350" s="130"/>
      <c r="AP2350" s="130"/>
      <c r="AQ2350" s="130"/>
      <c r="AR2350" s="130"/>
      <c r="AS2350" s="130"/>
      <c r="AT2350" s="130"/>
      <c r="AU2350" s="130"/>
      <c r="AV2350" s="130"/>
      <c r="AW2350" s="130"/>
      <c r="AX2350" s="131"/>
    </row>
    <row r="2351" spans="1:113" ht="12" customHeight="1">
      <c r="A2351" s="43"/>
      <c r="B2351" s="129"/>
      <c r="C2351" s="130"/>
      <c r="D2351" s="130"/>
      <c r="E2351" s="130"/>
      <c r="F2351" s="130"/>
      <c r="G2351" s="130"/>
      <c r="H2351" s="130"/>
      <c r="I2351" s="130"/>
      <c r="J2351" s="130"/>
      <c r="K2351" s="130"/>
      <c r="L2351" s="130"/>
      <c r="M2351" s="130"/>
      <c r="N2351" s="130"/>
      <c r="O2351" s="130"/>
      <c r="P2351" s="130"/>
      <c r="Q2351" s="130"/>
      <c r="R2351" s="130"/>
      <c r="S2351" s="130"/>
      <c r="T2351" s="130"/>
      <c r="U2351" s="130"/>
      <c r="V2351" s="130"/>
      <c r="W2351" s="130"/>
      <c r="X2351" s="130"/>
      <c r="Y2351" s="130"/>
      <c r="Z2351" s="130"/>
      <c r="AA2351" s="130"/>
      <c r="AB2351" s="130"/>
      <c r="AC2351" s="130"/>
      <c r="AD2351" s="130"/>
      <c r="AE2351" s="130"/>
      <c r="AF2351" s="130"/>
      <c r="AG2351" s="130"/>
      <c r="AH2351" s="130"/>
      <c r="AI2351" s="130"/>
      <c r="AJ2351" s="130"/>
      <c r="AK2351" s="130"/>
      <c r="AL2351" s="130"/>
      <c r="AM2351" s="130"/>
      <c r="AN2351" s="130"/>
      <c r="AO2351" s="130"/>
      <c r="AP2351" s="130"/>
      <c r="AQ2351" s="130"/>
      <c r="AR2351" s="130"/>
      <c r="AS2351" s="130"/>
      <c r="AT2351" s="130"/>
      <c r="AU2351" s="130"/>
      <c r="AV2351" s="130"/>
      <c r="AW2351" s="130"/>
      <c r="AX2351" s="131"/>
    </row>
    <row r="2352" spans="1:113" ht="12" customHeight="1">
      <c r="A2352" s="43"/>
      <c r="B2352" s="129"/>
      <c r="C2352" s="130"/>
      <c r="D2352" s="130"/>
      <c r="E2352" s="130"/>
      <c r="F2352" s="130"/>
      <c r="G2352" s="130"/>
      <c r="H2352" s="130"/>
      <c r="I2352" s="130"/>
      <c r="J2352" s="130"/>
      <c r="K2352" s="130"/>
      <c r="L2352" s="130"/>
      <c r="M2352" s="130"/>
      <c r="N2352" s="130"/>
      <c r="O2352" s="130"/>
      <c r="P2352" s="130"/>
      <c r="Q2352" s="130"/>
      <c r="R2352" s="130"/>
      <c r="S2352" s="130"/>
      <c r="T2352" s="130"/>
      <c r="U2352" s="130"/>
      <c r="V2352" s="130"/>
      <c r="W2352" s="130"/>
      <c r="X2352" s="130"/>
      <c r="Y2352" s="130"/>
      <c r="Z2352" s="130"/>
      <c r="AA2352" s="130"/>
      <c r="AB2352" s="130"/>
      <c r="AC2352" s="130"/>
      <c r="AD2352" s="130"/>
      <c r="AE2352" s="130"/>
      <c r="AF2352" s="130"/>
      <c r="AG2352" s="130"/>
      <c r="AH2352" s="130"/>
      <c r="AI2352" s="130"/>
      <c r="AJ2352" s="130"/>
      <c r="AK2352" s="130"/>
      <c r="AL2352" s="130"/>
      <c r="AM2352" s="130"/>
      <c r="AN2352" s="130"/>
      <c r="AO2352" s="130"/>
      <c r="AP2352" s="130"/>
      <c r="AQ2352" s="130"/>
      <c r="AR2352" s="130"/>
      <c r="AS2352" s="130"/>
      <c r="AT2352" s="130"/>
      <c r="AU2352" s="130"/>
      <c r="AV2352" s="130"/>
      <c r="AW2352" s="130"/>
      <c r="AX2352" s="131"/>
    </row>
    <row r="2353" spans="1:251" ht="12" customHeight="1">
      <c r="A2353" s="43"/>
      <c r="B2353" s="129"/>
      <c r="C2353" s="130"/>
      <c r="D2353" s="130"/>
      <c r="E2353" s="130"/>
      <c r="F2353" s="130"/>
      <c r="G2353" s="130"/>
      <c r="H2353" s="130"/>
      <c r="I2353" s="130"/>
      <c r="J2353" s="130"/>
      <c r="K2353" s="130"/>
      <c r="L2353" s="130"/>
      <c r="M2353" s="130"/>
      <c r="N2353" s="130"/>
      <c r="O2353" s="130"/>
      <c r="P2353" s="130"/>
      <c r="Q2353" s="130"/>
      <c r="R2353" s="130"/>
      <c r="S2353" s="130"/>
      <c r="T2353" s="130"/>
      <c r="U2353" s="130"/>
      <c r="V2353" s="130"/>
      <c r="W2353" s="130"/>
      <c r="X2353" s="130"/>
      <c r="Y2353" s="130"/>
      <c r="Z2353" s="130"/>
      <c r="AA2353" s="130"/>
      <c r="AB2353" s="130"/>
      <c r="AC2353" s="130"/>
      <c r="AD2353" s="130"/>
      <c r="AE2353" s="130"/>
      <c r="AF2353" s="130"/>
      <c r="AG2353" s="130"/>
      <c r="AH2353" s="130"/>
      <c r="AI2353" s="130"/>
      <c r="AJ2353" s="130"/>
      <c r="AK2353" s="130"/>
      <c r="AL2353" s="130"/>
      <c r="AM2353" s="130"/>
      <c r="AN2353" s="130"/>
      <c r="AO2353" s="130"/>
      <c r="AP2353" s="130"/>
      <c r="AQ2353" s="130"/>
      <c r="AR2353" s="130"/>
      <c r="AS2353" s="130"/>
      <c r="AT2353" s="130"/>
      <c r="AU2353" s="130"/>
      <c r="AV2353" s="130"/>
      <c r="AW2353" s="130"/>
      <c r="AX2353" s="131"/>
    </row>
    <row r="2354" spans="1:251" ht="12" customHeight="1">
      <c r="A2354" s="43"/>
      <c r="B2354" s="129"/>
      <c r="C2354" s="130"/>
      <c r="D2354" s="130"/>
      <c r="E2354" s="130"/>
      <c r="F2354" s="130"/>
      <c r="G2354" s="130"/>
      <c r="H2354" s="130"/>
      <c r="I2354" s="130"/>
      <c r="J2354" s="130"/>
      <c r="K2354" s="130"/>
      <c r="L2354" s="130"/>
      <c r="M2354" s="130"/>
      <c r="N2354" s="130"/>
      <c r="O2354" s="130"/>
      <c r="P2354" s="130"/>
      <c r="Q2354" s="130"/>
      <c r="R2354" s="130"/>
      <c r="S2354" s="130"/>
      <c r="T2354" s="130"/>
      <c r="U2354" s="130"/>
      <c r="V2354" s="130"/>
      <c r="W2354" s="130"/>
      <c r="X2354" s="130"/>
      <c r="Y2354" s="130"/>
      <c r="Z2354" s="130"/>
      <c r="AA2354" s="130"/>
      <c r="AB2354" s="130"/>
      <c r="AC2354" s="130"/>
      <c r="AD2354" s="130"/>
      <c r="AE2354" s="130"/>
      <c r="AF2354" s="130"/>
      <c r="AG2354" s="130"/>
      <c r="AH2354" s="130"/>
      <c r="AI2354" s="130"/>
      <c r="AJ2354" s="130"/>
      <c r="AK2354" s="130"/>
      <c r="AL2354" s="130"/>
      <c r="AM2354" s="130"/>
      <c r="AN2354" s="130"/>
      <c r="AO2354" s="130"/>
      <c r="AP2354" s="130"/>
      <c r="AQ2354" s="130"/>
      <c r="AR2354" s="130"/>
      <c r="AS2354" s="130"/>
      <c r="AT2354" s="130"/>
      <c r="AU2354" s="130"/>
      <c r="AV2354" s="130"/>
      <c r="AW2354" s="130"/>
      <c r="AX2354" s="131"/>
    </row>
    <row r="2355" spans="1:251" ht="12" customHeight="1">
      <c r="A2355" s="43"/>
      <c r="B2355" s="129"/>
      <c r="C2355" s="130"/>
      <c r="D2355" s="130"/>
      <c r="E2355" s="130"/>
      <c r="F2355" s="130"/>
      <c r="G2355" s="130"/>
      <c r="H2355" s="130"/>
      <c r="I2355" s="130"/>
      <c r="J2355" s="130"/>
      <c r="K2355" s="130"/>
      <c r="L2355" s="130"/>
      <c r="M2355" s="130"/>
      <c r="N2355" s="130"/>
      <c r="O2355" s="130"/>
      <c r="P2355" s="130"/>
      <c r="Q2355" s="130"/>
      <c r="R2355" s="130"/>
      <c r="S2355" s="130"/>
      <c r="T2355" s="130"/>
      <c r="U2355" s="130"/>
      <c r="V2355" s="130"/>
      <c r="W2355" s="130"/>
      <c r="X2355" s="130"/>
      <c r="Y2355" s="130"/>
      <c r="Z2355" s="130"/>
      <c r="AA2355" s="130"/>
      <c r="AB2355" s="130"/>
      <c r="AC2355" s="130"/>
      <c r="AD2355" s="130"/>
      <c r="AE2355" s="130"/>
      <c r="AF2355" s="130"/>
      <c r="AG2355" s="130"/>
      <c r="AH2355" s="130"/>
      <c r="AI2355" s="130"/>
      <c r="AJ2355" s="130"/>
      <c r="AK2355" s="130"/>
      <c r="AL2355" s="130"/>
      <c r="AM2355" s="130"/>
      <c r="AN2355" s="130"/>
      <c r="AO2355" s="130"/>
      <c r="AP2355" s="130"/>
      <c r="AQ2355" s="130"/>
      <c r="AR2355" s="130"/>
      <c r="AS2355" s="130"/>
      <c r="AT2355" s="130"/>
      <c r="AU2355" s="130"/>
      <c r="AV2355" s="130"/>
      <c r="AW2355" s="130"/>
      <c r="AX2355" s="131"/>
    </row>
    <row r="2356" spans="1:251" ht="12" customHeight="1">
      <c r="A2356" s="43"/>
      <c r="B2356" s="129"/>
      <c r="C2356" s="130"/>
      <c r="D2356" s="130"/>
      <c r="E2356" s="130"/>
      <c r="F2356" s="130"/>
      <c r="G2356" s="130"/>
      <c r="H2356" s="130"/>
      <c r="I2356" s="130"/>
      <c r="J2356" s="130"/>
      <c r="K2356" s="130"/>
      <c r="L2356" s="130"/>
      <c r="M2356" s="130"/>
      <c r="N2356" s="130"/>
      <c r="O2356" s="130"/>
      <c r="P2356" s="130"/>
      <c r="Q2356" s="130"/>
      <c r="R2356" s="130"/>
      <c r="S2356" s="130"/>
      <c r="T2356" s="130"/>
      <c r="U2356" s="130"/>
      <c r="V2356" s="130"/>
      <c r="W2356" s="130"/>
      <c r="X2356" s="130"/>
      <c r="Y2356" s="130"/>
      <c r="Z2356" s="130"/>
      <c r="AA2356" s="130"/>
      <c r="AB2356" s="130"/>
      <c r="AC2356" s="130"/>
      <c r="AD2356" s="130"/>
      <c r="AE2356" s="130"/>
      <c r="AF2356" s="130"/>
      <c r="AG2356" s="130"/>
      <c r="AH2356" s="130"/>
      <c r="AI2356" s="130"/>
      <c r="AJ2356" s="130"/>
      <c r="AK2356" s="130"/>
      <c r="AL2356" s="130"/>
      <c r="AM2356" s="130"/>
      <c r="AN2356" s="130"/>
      <c r="AO2356" s="130"/>
      <c r="AP2356" s="130"/>
      <c r="AQ2356" s="130"/>
      <c r="AR2356" s="130"/>
      <c r="AS2356" s="130"/>
      <c r="AT2356" s="130"/>
      <c r="AU2356" s="130"/>
      <c r="AV2356" s="130"/>
      <c r="AW2356" s="130"/>
      <c r="AX2356" s="131"/>
    </row>
    <row r="2357" spans="1:251" ht="12" customHeight="1">
      <c r="A2357" s="43"/>
      <c r="B2357" s="129"/>
      <c r="C2357" s="130"/>
      <c r="D2357" s="130"/>
      <c r="E2357" s="130"/>
      <c r="F2357" s="130"/>
      <c r="G2357" s="130"/>
      <c r="H2357" s="130"/>
      <c r="I2357" s="130"/>
      <c r="J2357" s="130"/>
      <c r="K2357" s="130"/>
      <c r="L2357" s="130"/>
      <c r="M2357" s="130"/>
      <c r="N2357" s="130"/>
      <c r="O2357" s="130"/>
      <c r="P2357" s="130"/>
      <c r="Q2357" s="130"/>
      <c r="R2357" s="130"/>
      <c r="S2357" s="130"/>
      <c r="T2357" s="130"/>
      <c r="U2357" s="130"/>
      <c r="V2357" s="130"/>
      <c r="W2357" s="130"/>
      <c r="X2357" s="130"/>
      <c r="Y2357" s="130"/>
      <c r="Z2357" s="130"/>
      <c r="AA2357" s="130"/>
      <c r="AB2357" s="130"/>
      <c r="AC2357" s="130"/>
      <c r="AD2357" s="130"/>
      <c r="AE2357" s="130"/>
      <c r="AF2357" s="130"/>
      <c r="AG2357" s="130"/>
      <c r="AH2357" s="130"/>
      <c r="AI2357" s="130"/>
      <c r="AJ2357" s="130"/>
      <c r="AK2357" s="130"/>
      <c r="AL2357" s="130"/>
      <c r="AM2357" s="130"/>
      <c r="AN2357" s="130"/>
      <c r="AO2357" s="130"/>
      <c r="AP2357" s="130"/>
      <c r="AQ2357" s="130"/>
      <c r="AR2357" s="130"/>
      <c r="AS2357" s="130"/>
      <c r="AT2357" s="130"/>
      <c r="AU2357" s="130"/>
      <c r="AV2357" s="130"/>
      <c r="AW2357" s="130"/>
      <c r="AX2357" s="131"/>
    </row>
    <row r="2358" spans="1:251" ht="12" customHeight="1">
      <c r="A2358" s="43"/>
      <c r="B2358" s="129"/>
      <c r="C2358" s="130"/>
      <c r="D2358" s="130"/>
      <c r="E2358" s="130"/>
      <c r="F2358" s="130"/>
      <c r="G2358" s="130"/>
      <c r="H2358" s="130"/>
      <c r="I2358" s="130"/>
      <c r="J2358" s="130"/>
      <c r="K2358" s="130"/>
      <c r="L2358" s="130"/>
      <c r="M2358" s="130"/>
      <c r="N2358" s="130"/>
      <c r="O2358" s="130"/>
      <c r="P2358" s="130"/>
      <c r="Q2358" s="130"/>
      <c r="R2358" s="130"/>
      <c r="S2358" s="130"/>
      <c r="T2358" s="130"/>
      <c r="U2358" s="130"/>
      <c r="V2358" s="130"/>
      <c r="W2358" s="130"/>
      <c r="X2358" s="130"/>
      <c r="Y2358" s="130"/>
      <c r="Z2358" s="130"/>
      <c r="AA2358" s="130"/>
      <c r="AB2358" s="130"/>
      <c r="AC2358" s="130"/>
      <c r="AD2358" s="130"/>
      <c r="AE2358" s="130"/>
      <c r="AF2358" s="130"/>
      <c r="AG2358" s="130"/>
      <c r="AH2358" s="130"/>
      <c r="AI2358" s="130"/>
      <c r="AJ2358" s="130"/>
      <c r="AK2358" s="130"/>
      <c r="AL2358" s="130"/>
      <c r="AM2358" s="130"/>
      <c r="AN2358" s="130"/>
      <c r="AO2358" s="130"/>
      <c r="AP2358" s="130"/>
      <c r="AQ2358" s="130"/>
      <c r="AR2358" s="130"/>
      <c r="AS2358" s="130"/>
      <c r="AT2358" s="130"/>
      <c r="AU2358" s="130"/>
      <c r="AV2358" s="130"/>
      <c r="AW2358" s="130"/>
      <c r="AX2358" s="131"/>
    </row>
    <row r="2359" spans="1:251" ht="12" customHeight="1">
      <c r="A2359" s="43"/>
      <c r="B2359" s="129"/>
      <c r="C2359" s="130"/>
      <c r="D2359" s="130"/>
      <c r="E2359" s="130"/>
      <c r="F2359" s="130"/>
      <c r="G2359" s="130"/>
      <c r="H2359" s="130"/>
      <c r="I2359" s="130"/>
      <c r="J2359" s="130"/>
      <c r="K2359" s="130"/>
      <c r="L2359" s="130"/>
      <c r="M2359" s="130"/>
      <c r="N2359" s="130"/>
      <c r="O2359" s="130"/>
      <c r="P2359" s="130"/>
      <c r="Q2359" s="130"/>
      <c r="R2359" s="130"/>
      <c r="S2359" s="130"/>
      <c r="T2359" s="130"/>
      <c r="U2359" s="130"/>
      <c r="V2359" s="130"/>
      <c r="W2359" s="130"/>
      <c r="X2359" s="130"/>
      <c r="Y2359" s="130"/>
      <c r="Z2359" s="130"/>
      <c r="AA2359" s="130"/>
      <c r="AB2359" s="130"/>
      <c r="AC2359" s="130"/>
      <c r="AD2359" s="130"/>
      <c r="AE2359" s="130"/>
      <c r="AF2359" s="130"/>
      <c r="AG2359" s="130"/>
      <c r="AH2359" s="130"/>
      <c r="AI2359" s="130"/>
      <c r="AJ2359" s="130"/>
      <c r="AK2359" s="130"/>
      <c r="AL2359" s="130"/>
      <c r="AM2359" s="130"/>
      <c r="AN2359" s="130"/>
      <c r="AO2359" s="130"/>
      <c r="AP2359" s="130"/>
      <c r="AQ2359" s="130"/>
      <c r="AR2359" s="130"/>
      <c r="AS2359" s="130"/>
      <c r="AT2359" s="130"/>
      <c r="AU2359" s="130"/>
      <c r="AV2359" s="130"/>
      <c r="AW2359" s="130"/>
      <c r="AX2359" s="131"/>
    </row>
    <row r="2360" spans="1:251" ht="12" customHeight="1">
      <c r="A2360" s="43"/>
      <c r="B2360" s="129"/>
      <c r="C2360" s="130"/>
      <c r="D2360" s="130"/>
      <c r="E2360" s="130"/>
      <c r="F2360" s="130"/>
      <c r="G2360" s="130"/>
      <c r="H2360" s="130"/>
      <c r="I2360" s="130"/>
      <c r="J2360" s="130"/>
      <c r="K2360" s="130"/>
      <c r="L2360" s="130"/>
      <c r="M2360" s="130"/>
      <c r="N2360" s="130"/>
      <c r="O2360" s="130"/>
      <c r="P2360" s="130"/>
      <c r="Q2360" s="130"/>
      <c r="R2360" s="130"/>
      <c r="S2360" s="130"/>
      <c r="T2360" s="130"/>
      <c r="U2360" s="130"/>
      <c r="V2360" s="130"/>
      <c r="W2360" s="130"/>
      <c r="X2360" s="130"/>
      <c r="Y2360" s="130"/>
      <c r="Z2360" s="130"/>
      <c r="AA2360" s="130"/>
      <c r="AB2360" s="130"/>
      <c r="AC2360" s="130"/>
      <c r="AD2360" s="130"/>
      <c r="AE2360" s="130"/>
      <c r="AF2360" s="130"/>
      <c r="AG2360" s="130"/>
      <c r="AH2360" s="130"/>
      <c r="AI2360" s="130"/>
      <c r="AJ2360" s="130"/>
      <c r="AK2360" s="130"/>
      <c r="AL2360" s="130"/>
      <c r="AM2360" s="130"/>
      <c r="AN2360" s="130"/>
      <c r="AO2360" s="130"/>
      <c r="AP2360" s="130"/>
      <c r="AQ2360" s="130"/>
      <c r="AR2360" s="130"/>
      <c r="AS2360" s="130"/>
      <c r="AT2360" s="130"/>
      <c r="AU2360" s="130"/>
      <c r="AV2360" s="130"/>
      <c r="AW2360" s="130"/>
      <c r="AX2360" s="131"/>
    </row>
    <row r="2361" spans="1:251" ht="12" customHeight="1">
      <c r="A2361" s="43"/>
      <c r="B2361" s="129"/>
      <c r="C2361" s="130"/>
      <c r="D2361" s="130"/>
      <c r="E2361" s="130"/>
      <c r="F2361" s="130"/>
      <c r="G2361" s="130"/>
      <c r="H2361" s="130"/>
      <c r="I2361" s="130"/>
      <c r="J2361" s="130"/>
      <c r="K2361" s="130"/>
      <c r="L2361" s="130"/>
      <c r="M2361" s="130"/>
      <c r="N2361" s="130"/>
      <c r="O2361" s="130"/>
      <c r="P2361" s="130"/>
      <c r="Q2361" s="130"/>
      <c r="R2361" s="130"/>
      <c r="S2361" s="130"/>
      <c r="T2361" s="130"/>
      <c r="U2361" s="130"/>
      <c r="V2361" s="130"/>
      <c r="W2361" s="130"/>
      <c r="X2361" s="130"/>
      <c r="Y2361" s="130"/>
      <c r="Z2361" s="130"/>
      <c r="AA2361" s="130"/>
      <c r="AB2361" s="130"/>
      <c r="AC2361" s="130"/>
      <c r="AD2361" s="130"/>
      <c r="AE2361" s="130"/>
      <c r="AF2361" s="130"/>
      <c r="AG2361" s="130"/>
      <c r="AH2361" s="130"/>
      <c r="AI2361" s="130"/>
      <c r="AJ2361" s="130"/>
      <c r="AK2361" s="130"/>
      <c r="AL2361" s="130"/>
      <c r="AM2361" s="130"/>
      <c r="AN2361" s="130"/>
      <c r="AO2361" s="130"/>
      <c r="AP2361" s="130"/>
      <c r="AQ2361" s="130"/>
      <c r="AR2361" s="130"/>
      <c r="AS2361" s="130"/>
      <c r="AT2361" s="130"/>
      <c r="AU2361" s="130"/>
      <c r="AV2361" s="130"/>
      <c r="AW2361" s="130"/>
      <c r="AX2361" s="131"/>
    </row>
    <row r="2362" spans="1:251" ht="12" customHeight="1">
      <c r="A2362" s="43"/>
      <c r="B2362" s="129"/>
      <c r="C2362" s="130"/>
      <c r="D2362" s="130"/>
      <c r="E2362" s="130"/>
      <c r="F2362" s="130"/>
      <c r="G2362" s="130"/>
      <c r="H2362" s="130"/>
      <c r="I2362" s="130"/>
      <c r="J2362" s="130"/>
      <c r="K2362" s="130"/>
      <c r="L2362" s="130"/>
      <c r="M2362" s="130"/>
      <c r="N2362" s="130"/>
      <c r="O2362" s="130"/>
      <c r="P2362" s="130"/>
      <c r="Q2362" s="130"/>
      <c r="R2362" s="130"/>
      <c r="S2362" s="130"/>
      <c r="T2362" s="130"/>
      <c r="U2362" s="130"/>
      <c r="V2362" s="130"/>
      <c r="W2362" s="130"/>
      <c r="X2362" s="130"/>
      <c r="Y2362" s="130"/>
      <c r="Z2362" s="130"/>
      <c r="AA2362" s="130"/>
      <c r="AB2362" s="130"/>
      <c r="AC2362" s="130"/>
      <c r="AD2362" s="130"/>
      <c r="AE2362" s="130"/>
      <c r="AF2362" s="130"/>
      <c r="AG2362" s="130"/>
      <c r="AH2362" s="130"/>
      <c r="AI2362" s="130"/>
      <c r="AJ2362" s="130"/>
      <c r="AK2362" s="130"/>
      <c r="AL2362" s="130"/>
      <c r="AM2362" s="130"/>
      <c r="AN2362" s="130"/>
      <c r="AO2362" s="130"/>
      <c r="AP2362" s="130"/>
      <c r="AQ2362" s="130"/>
      <c r="AR2362" s="130"/>
      <c r="AS2362" s="130"/>
      <c r="AT2362" s="130"/>
      <c r="AU2362" s="130"/>
      <c r="AV2362" s="130"/>
      <c r="AW2362" s="130"/>
      <c r="AX2362" s="131"/>
    </row>
    <row r="2363" spans="1:251" ht="15" thickBot="1">
      <c r="A2363" s="52"/>
      <c r="B2363" s="53"/>
      <c r="C2363" s="54"/>
      <c r="D2363" s="54"/>
      <c r="E2363" s="54"/>
      <c r="F2363" s="54"/>
      <c r="G2363" s="54"/>
      <c r="H2363" s="54"/>
      <c r="I2363" s="54"/>
      <c r="J2363" s="54"/>
      <c r="K2363" s="54"/>
      <c r="L2363" s="54"/>
      <c r="M2363" s="54"/>
      <c r="N2363" s="54"/>
      <c r="O2363" s="54"/>
      <c r="P2363" s="54"/>
      <c r="Q2363" s="54"/>
      <c r="R2363" s="54"/>
      <c r="S2363" s="54"/>
      <c r="T2363" s="54"/>
      <c r="U2363" s="54"/>
      <c r="V2363" s="54"/>
      <c r="W2363" s="54"/>
      <c r="X2363" s="54"/>
      <c r="Y2363" s="54"/>
      <c r="Z2363" s="54"/>
      <c r="AA2363" s="54"/>
      <c r="AB2363" s="54"/>
      <c r="AC2363" s="54"/>
      <c r="AD2363" s="54"/>
      <c r="AE2363" s="54"/>
      <c r="AF2363" s="54"/>
      <c r="AG2363" s="54"/>
      <c r="AH2363" s="54"/>
      <c r="AI2363" s="54"/>
      <c r="AJ2363" s="54"/>
      <c r="AK2363" s="54"/>
      <c r="AL2363" s="54"/>
      <c r="AM2363" s="54"/>
      <c r="AN2363" s="54"/>
      <c r="AO2363" s="54"/>
      <c r="AP2363" s="54"/>
      <c r="AQ2363" s="54"/>
      <c r="AR2363" s="54"/>
      <c r="AS2363" s="54"/>
      <c r="AT2363" s="54"/>
      <c r="AU2363" s="54"/>
      <c r="AV2363" s="54"/>
      <c r="AW2363" s="54"/>
      <c r="AX2363" s="55"/>
    </row>
    <row r="2364" spans="1:251">
      <c r="B2364" s="56"/>
    </row>
    <row r="2365" spans="1:251" ht="14.25">
      <c r="B2365" s="45" t="s">
        <v>247</v>
      </c>
      <c r="C2365" s="43"/>
      <c r="D2365" s="43"/>
      <c r="E2365" s="43"/>
      <c r="F2365" s="43"/>
      <c r="G2365" s="43"/>
      <c r="H2365" s="43"/>
      <c r="I2365" s="43"/>
      <c r="J2365" s="43"/>
      <c r="K2365" s="43"/>
      <c r="L2365" s="44"/>
      <c r="M2365" s="44"/>
      <c r="N2365" s="44"/>
      <c r="O2365" s="44"/>
      <c r="P2365" s="43"/>
      <c r="Q2365" s="43"/>
      <c r="R2365" s="43"/>
      <c r="S2365" s="43"/>
      <c r="T2365" s="43"/>
      <c r="U2365" s="43"/>
      <c r="V2365" s="45"/>
      <c r="W2365" s="45"/>
      <c r="X2365" s="45"/>
      <c r="Y2365" s="45"/>
      <c r="Z2365" s="45"/>
      <c r="AA2365" s="45"/>
      <c r="AB2365" s="45"/>
      <c r="AC2365" s="45"/>
      <c r="AD2365" s="45"/>
      <c r="AE2365" s="45"/>
      <c r="AF2365" s="45"/>
      <c r="AG2365" s="45"/>
      <c r="AH2365" s="45"/>
      <c r="AI2365" s="45"/>
      <c r="AJ2365" s="45"/>
      <c r="AK2365" s="45"/>
      <c r="AL2365" s="45"/>
      <c r="AM2365" s="45"/>
      <c r="AN2365" s="45"/>
      <c r="AO2365" s="45"/>
      <c r="AP2365" s="45"/>
      <c r="AQ2365" s="45"/>
      <c r="AR2365" s="45"/>
      <c r="AS2365" s="45"/>
      <c r="AT2365" s="45"/>
      <c r="AU2365" s="45"/>
      <c r="AV2365" s="45"/>
      <c r="AW2365" s="45"/>
      <c r="AX2365" s="45"/>
    </row>
    <row r="2366" spans="1:251" ht="15" thickBot="1">
      <c r="B2366" s="43"/>
      <c r="C2366" s="43"/>
      <c r="D2366" s="43"/>
      <c r="E2366" s="43"/>
      <c r="F2366" s="43"/>
      <c r="G2366" s="43"/>
      <c r="H2366" s="43"/>
      <c r="I2366" s="43"/>
      <c r="J2366" s="43"/>
      <c r="K2366" s="43"/>
      <c r="L2366" s="44"/>
      <c r="M2366" s="44"/>
      <c r="N2366" s="44"/>
      <c r="O2366" s="44"/>
      <c r="P2366" s="43"/>
      <c r="Q2366" s="43"/>
      <c r="R2366" s="43"/>
      <c r="S2366" s="43"/>
      <c r="T2366" s="43"/>
      <c r="U2366" s="43"/>
      <c r="V2366" s="45"/>
      <c r="W2366" s="45"/>
      <c r="X2366" s="45"/>
      <c r="Y2366" s="45"/>
      <c r="Z2366" s="45"/>
      <c r="AA2366" s="45"/>
      <c r="AB2366" s="45"/>
      <c r="AC2366" s="45"/>
      <c r="AD2366" s="45"/>
      <c r="AE2366" s="45"/>
      <c r="AF2366" s="45"/>
      <c r="AG2366" s="45"/>
      <c r="AH2366" s="45"/>
      <c r="AI2366" s="45"/>
      <c r="AJ2366" s="45"/>
      <c r="AK2366" s="45"/>
      <c r="AL2366" s="45"/>
      <c r="AM2366" s="45"/>
      <c r="AN2366" s="45"/>
      <c r="AO2366" s="45"/>
      <c r="AP2366" s="45"/>
      <c r="AQ2366" s="45"/>
      <c r="AR2366" s="45"/>
      <c r="AS2366" s="45"/>
      <c r="AT2366" s="45"/>
      <c r="AU2366" s="45"/>
      <c r="AV2366" s="45"/>
      <c r="AW2366" s="45"/>
      <c r="AX2366" s="57" t="s">
        <v>248</v>
      </c>
    </row>
    <row r="2367" spans="1:251" s="51" customFormat="1" ht="13.5" customHeight="1">
      <c r="A2367" s="43"/>
      <c r="B2367" s="132" t="s">
        <v>249</v>
      </c>
      <c r="C2367" s="133"/>
      <c r="D2367" s="133"/>
      <c r="E2367" s="133"/>
      <c r="F2367" s="133"/>
      <c r="G2367" s="133"/>
      <c r="H2367" s="133"/>
      <c r="I2367" s="133"/>
      <c r="J2367" s="133"/>
      <c r="K2367" s="133"/>
      <c r="L2367" s="133"/>
      <c r="M2367" s="133"/>
      <c r="N2367" s="133"/>
      <c r="O2367" s="133"/>
      <c r="P2367" s="133"/>
      <c r="Q2367" s="133"/>
      <c r="R2367" s="133"/>
      <c r="S2367" s="133"/>
      <c r="T2367" s="133"/>
      <c r="U2367" s="133"/>
      <c r="V2367" s="133"/>
      <c r="W2367" s="133"/>
      <c r="X2367" s="133"/>
      <c r="Y2367" s="133"/>
      <c r="Z2367" s="134"/>
      <c r="AA2367" s="138" t="s">
        <v>250</v>
      </c>
      <c r="AB2367" s="133"/>
      <c r="AC2367" s="133"/>
      <c r="AD2367" s="133"/>
      <c r="AE2367" s="133"/>
      <c r="AF2367" s="133"/>
      <c r="AG2367" s="133"/>
      <c r="AH2367" s="133"/>
      <c r="AI2367" s="134"/>
      <c r="AJ2367" s="138" t="s">
        <v>251</v>
      </c>
      <c r="AK2367" s="133"/>
      <c r="AL2367" s="133"/>
      <c r="AM2367" s="133"/>
      <c r="AN2367" s="133"/>
      <c r="AO2367" s="133"/>
      <c r="AP2367" s="133"/>
      <c r="AQ2367" s="133"/>
      <c r="AR2367" s="134"/>
      <c r="AS2367" s="138" t="s">
        <v>252</v>
      </c>
      <c r="AT2367" s="133"/>
      <c r="AU2367" s="133"/>
      <c r="AV2367" s="133"/>
      <c r="AW2367" s="133"/>
      <c r="AX2367" s="140"/>
      <c r="AY2367" s="37"/>
      <c r="AZ2367" s="37"/>
      <c r="BA2367" s="37"/>
      <c r="BB2367" s="37"/>
      <c r="BC2367" s="37"/>
      <c r="BD2367" s="37"/>
      <c r="BE2367" s="37"/>
      <c r="BF2367" s="37"/>
      <c r="BG2367" s="37"/>
      <c r="BH2367" s="37"/>
      <c r="BI2367" s="37"/>
      <c r="BJ2367" s="37"/>
      <c r="BK2367" s="37"/>
      <c r="BL2367" s="37"/>
      <c r="BM2367" s="37"/>
      <c r="BN2367" s="37"/>
      <c r="BO2367" s="37"/>
      <c r="BP2367" s="37"/>
      <c r="BQ2367" s="37"/>
      <c r="BR2367" s="37"/>
      <c r="BS2367" s="37"/>
      <c r="BT2367" s="37"/>
      <c r="BU2367" s="37"/>
      <c r="BV2367" s="37"/>
      <c r="BW2367" s="37"/>
      <c r="BX2367" s="37"/>
      <c r="BY2367" s="37"/>
      <c r="BZ2367" s="37"/>
      <c r="CA2367" s="37"/>
      <c r="CB2367" s="37"/>
      <c r="CC2367" s="37"/>
      <c r="CD2367" s="37"/>
      <c r="CE2367" s="37"/>
      <c r="CF2367" s="37"/>
      <c r="CG2367" s="37"/>
      <c r="CH2367" s="37"/>
      <c r="CI2367" s="37"/>
      <c r="CJ2367" s="37"/>
      <c r="CK2367" s="37"/>
      <c r="CL2367" s="37"/>
      <c r="CM2367" s="37"/>
      <c r="CN2367" s="37"/>
      <c r="CO2367" s="37"/>
      <c r="CP2367" s="37"/>
      <c r="CQ2367" s="37"/>
      <c r="CR2367" s="37"/>
      <c r="CS2367" s="37"/>
      <c r="CT2367" s="37"/>
      <c r="CU2367" s="37"/>
      <c r="CV2367" s="37"/>
      <c r="CW2367" s="37"/>
      <c r="CX2367" s="37"/>
      <c r="CY2367" s="37"/>
      <c r="CZ2367" s="37"/>
      <c r="DA2367" s="37"/>
      <c r="DB2367" s="37"/>
      <c r="DC2367" s="37"/>
      <c r="DD2367" s="37"/>
      <c r="DE2367" s="37"/>
      <c r="DF2367" s="37"/>
      <c r="DG2367" s="37"/>
      <c r="DH2367" s="37"/>
      <c r="DI2367" s="37"/>
      <c r="DJ2367" s="37"/>
      <c r="DK2367" s="37"/>
      <c r="DL2367" s="37"/>
      <c r="DM2367" s="37"/>
      <c r="DN2367" s="37"/>
      <c r="DO2367" s="37"/>
      <c r="DP2367" s="37"/>
      <c r="DQ2367" s="37"/>
      <c r="DR2367" s="37"/>
      <c r="DS2367" s="37"/>
      <c r="DT2367" s="37"/>
      <c r="DU2367" s="37"/>
      <c r="DV2367" s="37"/>
      <c r="DW2367" s="37"/>
      <c r="DX2367" s="37"/>
      <c r="DY2367" s="37"/>
      <c r="DZ2367" s="37"/>
      <c r="EA2367" s="37"/>
      <c r="EB2367" s="37"/>
      <c r="EC2367" s="37"/>
      <c r="ED2367" s="37"/>
      <c r="EE2367" s="37"/>
      <c r="EF2367" s="37"/>
      <c r="EG2367" s="37"/>
      <c r="EH2367" s="37"/>
      <c r="EI2367" s="37"/>
      <c r="EJ2367" s="37"/>
      <c r="EK2367" s="37"/>
      <c r="EL2367" s="37"/>
      <c r="EM2367" s="37"/>
      <c r="EN2367" s="37"/>
      <c r="EO2367" s="37"/>
      <c r="EP2367" s="37"/>
      <c r="EQ2367" s="37"/>
      <c r="ER2367" s="37"/>
      <c r="ES2367" s="37"/>
      <c r="ET2367" s="37"/>
      <c r="EU2367" s="37"/>
      <c r="EV2367" s="37"/>
      <c r="EW2367" s="37"/>
      <c r="EX2367" s="37"/>
      <c r="EY2367" s="37"/>
      <c r="EZ2367" s="37"/>
      <c r="FA2367" s="37"/>
      <c r="FB2367" s="37"/>
      <c r="FC2367" s="37"/>
      <c r="FD2367" s="37"/>
      <c r="FE2367" s="37"/>
      <c r="FF2367" s="37"/>
      <c r="FG2367" s="37"/>
      <c r="FH2367" s="37"/>
      <c r="FI2367" s="37"/>
      <c r="FJ2367" s="37"/>
      <c r="FK2367" s="37"/>
      <c r="FL2367" s="37"/>
      <c r="FM2367" s="37"/>
      <c r="FN2367" s="37"/>
      <c r="FO2367" s="37"/>
      <c r="FP2367" s="37"/>
      <c r="FQ2367" s="37"/>
      <c r="FR2367" s="37"/>
      <c r="FS2367" s="37"/>
      <c r="FT2367" s="37"/>
      <c r="FU2367" s="37"/>
      <c r="FV2367" s="37"/>
      <c r="FW2367" s="37"/>
      <c r="FX2367" s="37"/>
      <c r="FY2367" s="37"/>
      <c r="FZ2367" s="37"/>
      <c r="GA2367" s="37"/>
      <c r="GB2367" s="37"/>
      <c r="GC2367" s="37"/>
      <c r="GD2367" s="37"/>
      <c r="GE2367" s="37"/>
      <c r="GF2367" s="37"/>
      <c r="GG2367" s="37"/>
      <c r="GH2367" s="37"/>
      <c r="GI2367" s="37"/>
      <c r="GJ2367" s="37"/>
      <c r="GK2367" s="37"/>
      <c r="GL2367" s="37"/>
      <c r="GM2367" s="37"/>
      <c r="GN2367" s="37"/>
      <c r="GO2367" s="37"/>
      <c r="GP2367" s="37"/>
      <c r="GQ2367" s="37"/>
      <c r="GR2367" s="37"/>
      <c r="GS2367" s="37"/>
      <c r="GT2367" s="37"/>
      <c r="GU2367" s="37"/>
      <c r="GV2367" s="37"/>
      <c r="GW2367" s="37"/>
      <c r="GX2367" s="37"/>
      <c r="GY2367" s="37"/>
      <c r="GZ2367" s="37"/>
      <c r="HA2367" s="37"/>
      <c r="HB2367" s="37"/>
      <c r="HC2367" s="37"/>
      <c r="HD2367" s="37"/>
      <c r="HE2367" s="37"/>
      <c r="HF2367" s="37"/>
      <c r="HG2367" s="37"/>
      <c r="HH2367" s="37"/>
      <c r="HI2367" s="37"/>
      <c r="HJ2367" s="37"/>
      <c r="HK2367" s="37"/>
      <c r="HL2367" s="37"/>
      <c r="HM2367" s="37"/>
      <c r="HN2367" s="37"/>
      <c r="HO2367" s="37"/>
      <c r="HP2367" s="37"/>
      <c r="HQ2367" s="37"/>
      <c r="HR2367" s="37"/>
      <c r="HS2367" s="37"/>
      <c r="HT2367" s="37"/>
      <c r="HU2367" s="37"/>
      <c r="HV2367" s="37"/>
      <c r="HW2367" s="37"/>
      <c r="HX2367" s="37"/>
      <c r="HY2367" s="37"/>
      <c r="HZ2367" s="37"/>
      <c r="IA2367" s="37"/>
      <c r="IB2367" s="37"/>
      <c r="IC2367" s="37"/>
      <c r="ID2367" s="37"/>
      <c r="IE2367" s="37"/>
      <c r="IF2367" s="37"/>
      <c r="IG2367" s="37"/>
      <c r="IH2367" s="37"/>
      <c r="II2367" s="37"/>
      <c r="IJ2367" s="37"/>
      <c r="IK2367" s="37"/>
      <c r="IL2367" s="37"/>
      <c r="IM2367" s="37"/>
      <c r="IN2367" s="37"/>
      <c r="IO2367" s="37"/>
      <c r="IP2367" s="37"/>
      <c r="IQ2367" s="37"/>
    </row>
    <row r="2368" spans="1:251" s="51" customFormat="1" ht="13.5">
      <c r="A2368" s="43"/>
      <c r="B2368" s="135"/>
      <c r="C2368" s="136"/>
      <c r="D2368" s="136"/>
      <c r="E2368" s="136"/>
      <c r="F2368" s="136"/>
      <c r="G2368" s="136"/>
      <c r="H2368" s="136"/>
      <c r="I2368" s="136"/>
      <c r="J2368" s="136"/>
      <c r="K2368" s="136"/>
      <c r="L2368" s="136"/>
      <c r="M2368" s="136"/>
      <c r="N2368" s="136"/>
      <c r="O2368" s="136"/>
      <c r="P2368" s="136"/>
      <c r="Q2368" s="136"/>
      <c r="R2368" s="136"/>
      <c r="S2368" s="136"/>
      <c r="T2368" s="136"/>
      <c r="U2368" s="136"/>
      <c r="V2368" s="136"/>
      <c r="W2368" s="136"/>
      <c r="X2368" s="136"/>
      <c r="Y2368" s="136"/>
      <c r="Z2368" s="137"/>
      <c r="AA2368" s="139"/>
      <c r="AB2368" s="136"/>
      <c r="AC2368" s="136"/>
      <c r="AD2368" s="136"/>
      <c r="AE2368" s="136"/>
      <c r="AF2368" s="136"/>
      <c r="AG2368" s="136"/>
      <c r="AH2368" s="136"/>
      <c r="AI2368" s="137"/>
      <c r="AJ2368" s="139"/>
      <c r="AK2368" s="136"/>
      <c r="AL2368" s="136"/>
      <c r="AM2368" s="136"/>
      <c r="AN2368" s="136"/>
      <c r="AO2368" s="136"/>
      <c r="AP2368" s="136"/>
      <c r="AQ2368" s="136"/>
      <c r="AR2368" s="137"/>
      <c r="AS2368" s="139"/>
      <c r="AT2368" s="136"/>
      <c r="AU2368" s="136"/>
      <c r="AV2368" s="136"/>
      <c r="AW2368" s="136"/>
      <c r="AX2368" s="141"/>
      <c r="AY2368" s="37"/>
      <c r="AZ2368" s="37"/>
      <c r="BA2368" s="37"/>
      <c r="BB2368" s="58"/>
      <c r="BC2368" s="59"/>
      <c r="BE2368" s="37"/>
      <c r="BF2368" s="37"/>
      <c r="BG2368" s="37"/>
      <c r="BH2368" s="37"/>
      <c r="BI2368" s="37"/>
      <c r="BJ2368" s="37"/>
      <c r="BK2368" s="37"/>
      <c r="BL2368" s="37"/>
      <c r="BM2368" s="37"/>
      <c r="BN2368" s="37"/>
      <c r="BO2368" s="37"/>
      <c r="BP2368" s="37"/>
      <c r="BQ2368" s="37"/>
      <c r="BR2368" s="37"/>
      <c r="BS2368" s="37"/>
      <c r="BT2368" s="37"/>
      <c r="BU2368" s="37"/>
      <c r="BV2368" s="37"/>
      <c r="BW2368" s="37"/>
      <c r="BX2368" s="37"/>
      <c r="BY2368" s="37"/>
      <c r="BZ2368" s="37"/>
      <c r="CA2368" s="37"/>
      <c r="CB2368" s="37"/>
      <c r="CC2368" s="37"/>
      <c r="CD2368" s="37"/>
      <c r="CE2368" s="37"/>
      <c r="CF2368" s="37"/>
      <c r="CG2368" s="37"/>
      <c r="CH2368" s="37"/>
      <c r="CI2368" s="37"/>
      <c r="CJ2368" s="37"/>
      <c r="CK2368" s="37"/>
      <c r="CL2368" s="37"/>
      <c r="CM2368" s="37"/>
      <c r="CN2368" s="37"/>
      <c r="CO2368" s="37"/>
      <c r="CP2368" s="37"/>
      <c r="CQ2368" s="37"/>
      <c r="CR2368" s="37"/>
      <c r="CS2368" s="37"/>
      <c r="CT2368" s="37"/>
      <c r="CU2368" s="37"/>
      <c r="CV2368" s="37"/>
      <c r="CW2368" s="37"/>
      <c r="CX2368" s="37"/>
      <c r="CY2368" s="37"/>
      <c r="CZ2368" s="37"/>
      <c r="DA2368" s="37"/>
      <c r="DB2368" s="37"/>
      <c r="DC2368" s="37"/>
      <c r="DD2368" s="37"/>
      <c r="DE2368" s="37"/>
      <c r="DF2368" s="37"/>
      <c r="DG2368" s="37"/>
      <c r="DH2368" s="37"/>
      <c r="DI2368" s="37"/>
      <c r="DJ2368" s="37"/>
      <c r="DK2368" s="37"/>
      <c r="DL2368" s="37"/>
      <c r="DM2368" s="37"/>
      <c r="DN2368" s="37"/>
      <c r="DO2368" s="37"/>
      <c r="DP2368" s="37"/>
      <c r="DQ2368" s="37"/>
      <c r="DR2368" s="37"/>
      <c r="DS2368" s="37"/>
      <c r="DT2368" s="37"/>
      <c r="DU2368" s="37"/>
      <c r="DV2368" s="37"/>
      <c r="DW2368" s="37"/>
      <c r="DX2368" s="37"/>
      <c r="DY2368" s="37"/>
      <c r="DZ2368" s="37"/>
      <c r="EA2368" s="37"/>
      <c r="EB2368" s="37"/>
      <c r="EC2368" s="37"/>
      <c r="ED2368" s="37"/>
      <c r="EE2368" s="37"/>
      <c r="EF2368" s="37"/>
      <c r="EG2368" s="37"/>
      <c r="EH2368" s="37"/>
      <c r="EI2368" s="37"/>
      <c r="EJ2368" s="37"/>
      <c r="EK2368" s="37"/>
      <c r="EL2368" s="37"/>
      <c r="EM2368" s="37"/>
      <c r="EN2368" s="37"/>
      <c r="EO2368" s="37"/>
      <c r="EP2368" s="37"/>
      <c r="EQ2368" s="37"/>
      <c r="ER2368" s="37"/>
      <c r="ES2368" s="37"/>
      <c r="ET2368" s="37"/>
      <c r="EU2368" s="37"/>
      <c r="EV2368" s="37"/>
      <c r="EW2368" s="37"/>
      <c r="EX2368" s="37"/>
      <c r="EY2368" s="37"/>
      <c r="EZ2368" s="37"/>
      <c r="FA2368" s="37"/>
      <c r="FB2368" s="37"/>
      <c r="FC2368" s="37"/>
      <c r="FD2368" s="37"/>
      <c r="FE2368" s="37"/>
      <c r="FF2368" s="37"/>
      <c r="FG2368" s="37"/>
      <c r="FH2368" s="37"/>
      <c r="FI2368" s="37"/>
      <c r="FJ2368" s="37"/>
      <c r="FK2368" s="37"/>
      <c r="FL2368" s="37"/>
      <c r="FM2368" s="37"/>
      <c r="FN2368" s="37"/>
      <c r="FO2368" s="37"/>
      <c r="FP2368" s="37"/>
      <c r="FQ2368" s="37"/>
      <c r="FR2368" s="37"/>
      <c r="FS2368" s="37"/>
      <c r="FT2368" s="37"/>
      <c r="FU2368" s="37"/>
      <c r="FV2368" s="37"/>
      <c r="FW2368" s="37"/>
      <c r="FX2368" s="37"/>
      <c r="FY2368" s="37"/>
      <c r="FZ2368" s="37"/>
      <c r="GA2368" s="37"/>
      <c r="GB2368" s="37"/>
      <c r="GC2368" s="37"/>
      <c r="GD2368" s="37"/>
      <c r="GE2368" s="37"/>
      <c r="GF2368" s="37"/>
      <c r="GG2368" s="37"/>
      <c r="GH2368" s="37"/>
      <c r="GI2368" s="37"/>
      <c r="GJ2368" s="37"/>
      <c r="GK2368" s="37"/>
      <c r="GL2368" s="37"/>
      <c r="GM2368" s="37"/>
      <c r="GN2368" s="37"/>
      <c r="GO2368" s="37"/>
      <c r="GP2368" s="37"/>
      <c r="GQ2368" s="37"/>
      <c r="GR2368" s="37"/>
      <c r="GS2368" s="37"/>
      <c r="GT2368" s="37"/>
      <c r="GU2368" s="37"/>
      <c r="GV2368" s="37"/>
      <c r="GW2368" s="37"/>
      <c r="GX2368" s="37"/>
      <c r="GY2368" s="37"/>
      <c r="GZ2368" s="37"/>
      <c r="HA2368" s="37"/>
      <c r="HB2368" s="37"/>
      <c r="HC2368" s="37"/>
      <c r="HD2368" s="37"/>
      <c r="HE2368" s="37"/>
      <c r="HF2368" s="37"/>
      <c r="HG2368" s="37"/>
      <c r="HH2368" s="37"/>
      <c r="HI2368" s="37"/>
      <c r="HJ2368" s="37"/>
      <c r="HK2368" s="37"/>
      <c r="HL2368" s="37"/>
      <c r="HM2368" s="37"/>
      <c r="HN2368" s="37"/>
      <c r="HO2368" s="37"/>
      <c r="HP2368" s="37"/>
      <c r="HQ2368" s="37"/>
      <c r="HR2368" s="37"/>
      <c r="HS2368" s="37"/>
      <c r="HT2368" s="37"/>
      <c r="HU2368" s="37"/>
      <c r="HV2368" s="37"/>
      <c r="HW2368" s="37"/>
      <c r="HX2368" s="37"/>
      <c r="HY2368" s="37"/>
      <c r="HZ2368" s="37"/>
      <c r="IA2368" s="37"/>
      <c r="IB2368" s="37"/>
      <c r="IC2368" s="37"/>
      <c r="ID2368" s="37"/>
      <c r="IE2368" s="37"/>
      <c r="IF2368" s="37"/>
      <c r="IG2368" s="37"/>
      <c r="IH2368" s="37"/>
      <c r="II2368" s="37"/>
      <c r="IJ2368" s="37"/>
      <c r="IK2368" s="37"/>
      <c r="IL2368" s="37"/>
      <c r="IM2368" s="37"/>
      <c r="IN2368" s="37"/>
      <c r="IO2368" s="37"/>
      <c r="IP2368" s="37"/>
      <c r="IQ2368" s="37"/>
    </row>
    <row r="2369" spans="1:251" s="51" customFormat="1" ht="18.75" customHeight="1">
      <c r="A2369" s="43"/>
      <c r="B2369" s="60"/>
      <c r="C2369" s="104" t="s">
        <v>670</v>
      </c>
      <c r="D2369" s="105"/>
      <c r="E2369" s="105"/>
      <c r="F2369" s="105"/>
      <c r="G2369" s="105"/>
      <c r="H2369" s="105"/>
      <c r="I2369" s="105"/>
      <c r="J2369" s="105"/>
      <c r="K2369" s="105"/>
      <c r="L2369" s="105"/>
      <c r="M2369" s="105"/>
      <c r="N2369" s="105"/>
      <c r="O2369" s="105"/>
      <c r="P2369" s="105"/>
      <c r="Q2369" s="105"/>
      <c r="R2369" s="105"/>
      <c r="S2369" s="105"/>
      <c r="T2369" s="105"/>
      <c r="U2369" s="105"/>
      <c r="V2369" s="105"/>
      <c r="W2369" s="105"/>
      <c r="X2369" s="105"/>
      <c r="Y2369" s="105"/>
      <c r="Z2369" s="106"/>
      <c r="AA2369" s="107">
        <v>30639333</v>
      </c>
      <c r="AB2369" s="108"/>
      <c r="AC2369" s="108"/>
      <c r="AD2369" s="108"/>
      <c r="AE2369" s="108"/>
      <c r="AF2369" s="108"/>
      <c r="AG2369" s="108"/>
      <c r="AH2369" s="108"/>
      <c r="AI2369" s="109"/>
      <c r="AJ2369" s="107">
        <v>32056378</v>
      </c>
      <c r="AK2369" s="108"/>
      <c r="AL2369" s="108"/>
      <c r="AM2369" s="108"/>
      <c r="AN2369" s="108"/>
      <c r="AO2369" s="108"/>
      <c r="AP2369" s="108"/>
      <c r="AQ2369" s="108"/>
      <c r="AR2369" s="109"/>
      <c r="AS2369" s="110"/>
      <c r="AT2369" s="111"/>
      <c r="AU2369" s="111"/>
      <c r="AV2369" s="111"/>
      <c r="AW2369" s="111"/>
      <c r="AX2369" s="112"/>
      <c r="AY2369" s="37"/>
      <c r="AZ2369" s="37"/>
      <c r="BA2369" s="37"/>
      <c r="BB2369" s="37"/>
      <c r="BC2369" s="37"/>
      <c r="BD2369" s="37"/>
      <c r="BE2369" s="37"/>
      <c r="BF2369" s="37"/>
      <c r="BG2369" s="37"/>
      <c r="BH2369" s="37"/>
      <c r="BI2369" s="37"/>
      <c r="BJ2369" s="37"/>
      <c r="BK2369" s="37"/>
      <c r="BL2369" s="37"/>
      <c r="BM2369" s="37"/>
      <c r="BN2369" s="37"/>
      <c r="BO2369" s="37"/>
      <c r="BP2369" s="37"/>
      <c r="BQ2369" s="37"/>
      <c r="BR2369" s="37"/>
      <c r="BS2369" s="37"/>
      <c r="BT2369" s="37"/>
      <c r="BU2369" s="37"/>
      <c r="BV2369" s="37"/>
      <c r="BW2369" s="37"/>
      <c r="BX2369" s="37"/>
      <c r="BY2369" s="37"/>
      <c r="BZ2369" s="37"/>
      <c r="CA2369" s="37"/>
      <c r="CB2369" s="37"/>
      <c r="CC2369" s="37"/>
      <c r="CD2369" s="37"/>
      <c r="CE2369" s="37"/>
      <c r="CF2369" s="37"/>
      <c r="CG2369" s="37"/>
      <c r="CH2369" s="37"/>
      <c r="CI2369" s="37"/>
      <c r="CJ2369" s="37"/>
      <c r="CK2369" s="37"/>
      <c r="CL2369" s="37"/>
      <c r="CM2369" s="37"/>
      <c r="CN2369" s="37"/>
      <c r="CO2369" s="37"/>
      <c r="CP2369" s="37"/>
      <c r="CQ2369" s="37"/>
      <c r="CR2369" s="37"/>
      <c r="CS2369" s="37"/>
      <c r="CT2369" s="37"/>
      <c r="CU2369" s="37"/>
      <c r="CV2369" s="37"/>
      <c r="CW2369" s="37"/>
      <c r="CX2369" s="37"/>
      <c r="CY2369" s="37"/>
      <c r="CZ2369" s="37"/>
      <c r="DA2369" s="37"/>
      <c r="DB2369" s="37"/>
      <c r="DC2369" s="37"/>
      <c r="DD2369" s="37"/>
      <c r="DE2369" s="37"/>
      <c r="DF2369" s="37"/>
      <c r="DG2369" s="37"/>
      <c r="DH2369" s="37"/>
      <c r="DI2369" s="37"/>
      <c r="DJ2369" s="37"/>
      <c r="DK2369" s="37"/>
      <c r="DL2369" s="37"/>
      <c r="DM2369" s="37"/>
      <c r="DN2369" s="37"/>
      <c r="DO2369" s="37"/>
      <c r="DP2369" s="37"/>
      <c r="DQ2369" s="37"/>
      <c r="DR2369" s="37"/>
      <c r="DS2369" s="37"/>
      <c r="DT2369" s="37"/>
      <c r="DU2369" s="37"/>
      <c r="DV2369" s="37"/>
      <c r="DW2369" s="37"/>
      <c r="DX2369" s="37"/>
      <c r="DY2369" s="37"/>
      <c r="DZ2369" s="37"/>
      <c r="EA2369" s="37"/>
      <c r="EB2369" s="37"/>
      <c r="EC2369" s="37"/>
      <c r="ED2369" s="37"/>
      <c r="EE2369" s="37"/>
      <c r="EF2369" s="37"/>
      <c r="EG2369" s="37"/>
      <c r="EH2369" s="37"/>
      <c r="EI2369" s="37"/>
      <c r="EJ2369" s="37"/>
      <c r="EK2369" s="37"/>
      <c r="EL2369" s="37"/>
      <c r="EM2369" s="37"/>
      <c r="EN2369" s="37"/>
      <c r="EO2369" s="37"/>
      <c r="EP2369" s="37"/>
      <c r="EQ2369" s="37"/>
      <c r="ER2369" s="37"/>
      <c r="ES2369" s="37"/>
      <c r="ET2369" s="37"/>
      <c r="EU2369" s="37"/>
      <c r="EV2369" s="37"/>
      <c r="EW2369" s="37"/>
      <c r="EX2369" s="37"/>
      <c r="EY2369" s="37"/>
      <c r="EZ2369" s="37"/>
      <c r="FA2369" s="37"/>
      <c r="FB2369" s="37"/>
      <c r="FC2369" s="37"/>
      <c r="FD2369" s="37"/>
      <c r="FE2369" s="37"/>
      <c r="FF2369" s="37"/>
      <c r="FG2369" s="37"/>
      <c r="FH2369" s="37"/>
      <c r="FI2369" s="37"/>
      <c r="FJ2369" s="37"/>
      <c r="FK2369" s="37"/>
      <c r="FL2369" s="37"/>
      <c r="FM2369" s="37"/>
      <c r="FN2369" s="37"/>
      <c r="FO2369" s="37"/>
      <c r="FP2369" s="37"/>
      <c r="FQ2369" s="37"/>
      <c r="FR2369" s="37"/>
      <c r="FS2369" s="37"/>
      <c r="FT2369" s="37"/>
      <c r="FU2369" s="37"/>
      <c r="FV2369" s="37"/>
      <c r="FW2369" s="37"/>
      <c r="FX2369" s="37"/>
      <c r="FY2369" s="37"/>
      <c r="FZ2369" s="37"/>
      <c r="GA2369" s="37"/>
      <c r="GB2369" s="37"/>
      <c r="GC2369" s="37"/>
      <c r="GD2369" s="37"/>
      <c r="GE2369" s="37"/>
      <c r="GF2369" s="37"/>
      <c r="GG2369" s="37"/>
      <c r="GH2369" s="37"/>
      <c r="GI2369" s="37"/>
      <c r="GJ2369" s="37"/>
      <c r="GK2369" s="37"/>
      <c r="GL2369" s="37"/>
      <c r="GM2369" s="37"/>
      <c r="GN2369" s="37"/>
      <c r="GO2369" s="37"/>
      <c r="GP2369" s="37"/>
      <c r="GQ2369" s="37"/>
      <c r="GR2369" s="37"/>
      <c r="GS2369" s="37"/>
      <c r="GT2369" s="37"/>
      <c r="GU2369" s="37"/>
      <c r="GV2369" s="37"/>
      <c r="GW2369" s="37"/>
      <c r="GX2369" s="37"/>
      <c r="GY2369" s="37"/>
      <c r="GZ2369" s="37"/>
      <c r="HA2369" s="37"/>
      <c r="HB2369" s="37"/>
      <c r="HC2369" s="37"/>
      <c r="HD2369" s="37"/>
      <c r="HE2369" s="37"/>
      <c r="HF2369" s="37"/>
      <c r="HG2369" s="37"/>
      <c r="HH2369" s="37"/>
      <c r="HI2369" s="37"/>
      <c r="HJ2369" s="37"/>
      <c r="HK2369" s="37"/>
      <c r="HL2369" s="37"/>
      <c r="HM2369" s="37"/>
      <c r="HN2369" s="37"/>
      <c r="HO2369" s="37"/>
      <c r="HP2369" s="37"/>
      <c r="HQ2369" s="37"/>
      <c r="HR2369" s="37"/>
      <c r="HS2369" s="37"/>
      <c r="HT2369" s="37"/>
      <c r="HU2369" s="37"/>
      <c r="HV2369" s="37"/>
      <c r="HW2369" s="37"/>
      <c r="HX2369" s="37"/>
      <c r="HY2369" s="37"/>
      <c r="HZ2369" s="37"/>
      <c r="IA2369" s="37"/>
      <c r="IB2369" s="37"/>
      <c r="IC2369" s="37"/>
      <c r="ID2369" s="37"/>
      <c r="IE2369" s="37"/>
      <c r="IF2369" s="37"/>
      <c r="IG2369" s="37"/>
      <c r="IH2369" s="37"/>
      <c r="II2369" s="37"/>
      <c r="IJ2369" s="37"/>
      <c r="IK2369" s="37"/>
      <c r="IL2369" s="37"/>
      <c r="IM2369" s="37"/>
      <c r="IN2369" s="37"/>
      <c r="IO2369" s="37"/>
      <c r="IP2369" s="37"/>
      <c r="IQ2369" s="37"/>
    </row>
    <row r="2370" spans="1:251" s="51" customFormat="1" ht="18.75" customHeight="1">
      <c r="A2370" s="43"/>
      <c r="B2370" s="60"/>
      <c r="C2370" s="104" t="s">
        <v>671</v>
      </c>
      <c r="D2370" s="105"/>
      <c r="E2370" s="105"/>
      <c r="F2370" s="105"/>
      <c r="G2370" s="105"/>
      <c r="H2370" s="105"/>
      <c r="I2370" s="105"/>
      <c r="J2370" s="105"/>
      <c r="K2370" s="105"/>
      <c r="L2370" s="105"/>
      <c r="M2370" s="105"/>
      <c r="N2370" s="105"/>
      <c r="O2370" s="105"/>
      <c r="P2370" s="105"/>
      <c r="Q2370" s="105"/>
      <c r="R2370" s="105"/>
      <c r="S2370" s="105"/>
      <c r="T2370" s="105"/>
      <c r="U2370" s="105"/>
      <c r="V2370" s="105"/>
      <c r="W2370" s="105"/>
      <c r="X2370" s="105"/>
      <c r="Y2370" s="105"/>
      <c r="Z2370" s="106"/>
      <c r="AA2370" s="107">
        <v>1492247</v>
      </c>
      <c r="AB2370" s="108"/>
      <c r="AC2370" s="108"/>
      <c r="AD2370" s="108"/>
      <c r="AE2370" s="108"/>
      <c r="AF2370" s="108"/>
      <c r="AG2370" s="108"/>
      <c r="AH2370" s="108"/>
      <c r="AI2370" s="109"/>
      <c r="AJ2370" s="107">
        <v>1602736</v>
      </c>
      <c r="AK2370" s="108"/>
      <c r="AL2370" s="108"/>
      <c r="AM2370" s="108"/>
      <c r="AN2370" s="108"/>
      <c r="AO2370" s="108"/>
      <c r="AP2370" s="108"/>
      <c r="AQ2370" s="108"/>
      <c r="AR2370" s="109"/>
      <c r="AS2370" s="110"/>
      <c r="AT2370" s="111"/>
      <c r="AU2370" s="111"/>
      <c r="AV2370" s="111"/>
      <c r="AW2370" s="111"/>
      <c r="AX2370" s="112"/>
      <c r="AY2370" s="37"/>
      <c r="AZ2370" s="37"/>
      <c r="BA2370" s="37"/>
      <c r="BB2370" s="37"/>
      <c r="BC2370" s="37"/>
      <c r="BD2370" s="37"/>
      <c r="BE2370" s="37"/>
      <c r="BF2370" s="37"/>
      <c r="BG2370" s="37"/>
      <c r="BH2370" s="37"/>
      <c r="BI2370" s="37"/>
      <c r="BJ2370" s="37"/>
      <c r="BK2370" s="37"/>
      <c r="BL2370" s="37"/>
      <c r="BM2370" s="37"/>
      <c r="BN2370" s="37"/>
      <c r="BO2370" s="37"/>
      <c r="BP2370" s="37"/>
      <c r="BQ2370" s="37"/>
      <c r="BR2370" s="37"/>
      <c r="BS2370" s="37"/>
      <c r="BT2370" s="37"/>
      <c r="BU2370" s="37"/>
      <c r="BV2370" s="37"/>
      <c r="BW2370" s="37"/>
      <c r="BX2370" s="37"/>
      <c r="BY2370" s="37"/>
      <c r="BZ2370" s="37"/>
      <c r="CA2370" s="37"/>
      <c r="CB2370" s="37"/>
      <c r="CC2370" s="37"/>
      <c r="CD2370" s="37"/>
      <c r="CE2370" s="37"/>
      <c r="CF2370" s="37"/>
      <c r="CG2370" s="37"/>
      <c r="CH2370" s="37"/>
      <c r="CI2370" s="37"/>
      <c r="CJ2370" s="37"/>
      <c r="CK2370" s="37"/>
      <c r="CL2370" s="37"/>
      <c r="CM2370" s="37"/>
      <c r="CN2370" s="37"/>
      <c r="CO2370" s="37"/>
      <c r="CP2370" s="37"/>
      <c r="CQ2370" s="37"/>
      <c r="CR2370" s="37"/>
      <c r="CS2370" s="37"/>
      <c r="CT2370" s="37"/>
      <c r="CU2370" s="37"/>
      <c r="CV2370" s="37"/>
      <c r="CW2370" s="37"/>
      <c r="CX2370" s="37"/>
      <c r="CY2370" s="37"/>
      <c r="CZ2370" s="37"/>
      <c r="DA2370" s="37"/>
      <c r="DB2370" s="37"/>
      <c r="DC2370" s="37"/>
      <c r="DD2370" s="37"/>
      <c r="DE2370" s="37"/>
      <c r="DF2370" s="37"/>
      <c r="DG2370" s="37"/>
      <c r="DH2370" s="37"/>
      <c r="DI2370" s="37"/>
      <c r="DJ2370" s="37"/>
      <c r="DK2370" s="37"/>
      <c r="DL2370" s="37"/>
      <c r="DM2370" s="37"/>
      <c r="DN2370" s="37"/>
      <c r="DO2370" s="37"/>
      <c r="DP2370" s="37"/>
      <c r="DQ2370" s="37"/>
      <c r="DR2370" s="37"/>
      <c r="DS2370" s="37"/>
      <c r="DT2370" s="37"/>
      <c r="DU2370" s="37"/>
      <c r="DV2370" s="37"/>
      <c r="DW2370" s="37"/>
      <c r="DX2370" s="37"/>
      <c r="DY2370" s="37"/>
      <c r="DZ2370" s="37"/>
      <c r="EA2370" s="37"/>
      <c r="EB2370" s="37"/>
      <c r="EC2370" s="37"/>
      <c r="ED2370" s="37"/>
      <c r="EE2370" s="37"/>
      <c r="EF2370" s="37"/>
      <c r="EG2370" s="37"/>
      <c r="EH2370" s="37"/>
      <c r="EI2370" s="37"/>
      <c r="EJ2370" s="37"/>
      <c r="EK2370" s="37"/>
      <c r="EL2370" s="37"/>
      <c r="EM2370" s="37"/>
      <c r="EN2370" s="37"/>
      <c r="EO2370" s="37"/>
      <c r="EP2370" s="37"/>
      <c r="EQ2370" s="37"/>
      <c r="ER2370" s="37"/>
      <c r="ES2370" s="37"/>
      <c r="ET2370" s="37"/>
      <c r="EU2370" s="37"/>
      <c r="EV2370" s="37"/>
      <c r="EW2370" s="37"/>
      <c r="EX2370" s="37"/>
      <c r="EY2370" s="37"/>
      <c r="EZ2370" s="37"/>
      <c r="FA2370" s="37"/>
      <c r="FB2370" s="37"/>
      <c r="FC2370" s="37"/>
      <c r="FD2370" s="37"/>
      <c r="FE2370" s="37"/>
      <c r="FF2370" s="37"/>
      <c r="FG2370" s="37"/>
      <c r="FH2370" s="37"/>
      <c r="FI2370" s="37"/>
      <c r="FJ2370" s="37"/>
      <c r="FK2370" s="37"/>
      <c r="FL2370" s="37"/>
      <c r="FM2370" s="37"/>
      <c r="FN2370" s="37"/>
      <c r="FO2370" s="37"/>
      <c r="FP2370" s="37"/>
      <c r="FQ2370" s="37"/>
      <c r="FR2370" s="37"/>
      <c r="FS2370" s="37"/>
      <c r="FT2370" s="37"/>
      <c r="FU2370" s="37"/>
      <c r="FV2370" s="37"/>
      <c r="FW2370" s="37"/>
      <c r="FX2370" s="37"/>
      <c r="FY2370" s="37"/>
      <c r="FZ2370" s="37"/>
      <c r="GA2370" s="37"/>
      <c r="GB2370" s="37"/>
      <c r="GC2370" s="37"/>
      <c r="GD2370" s="37"/>
      <c r="GE2370" s="37"/>
      <c r="GF2370" s="37"/>
      <c r="GG2370" s="37"/>
      <c r="GH2370" s="37"/>
      <c r="GI2370" s="37"/>
      <c r="GJ2370" s="37"/>
      <c r="GK2370" s="37"/>
      <c r="GL2370" s="37"/>
      <c r="GM2370" s="37"/>
      <c r="GN2370" s="37"/>
      <c r="GO2370" s="37"/>
      <c r="GP2370" s="37"/>
      <c r="GQ2370" s="37"/>
      <c r="GR2370" s="37"/>
      <c r="GS2370" s="37"/>
      <c r="GT2370" s="37"/>
      <c r="GU2370" s="37"/>
      <c r="GV2370" s="37"/>
      <c r="GW2370" s="37"/>
      <c r="GX2370" s="37"/>
      <c r="GY2370" s="37"/>
      <c r="GZ2370" s="37"/>
      <c r="HA2370" s="37"/>
      <c r="HB2370" s="37"/>
      <c r="HC2370" s="37"/>
      <c r="HD2370" s="37"/>
      <c r="HE2370" s="37"/>
      <c r="HF2370" s="37"/>
      <c r="HG2370" s="37"/>
      <c r="HH2370" s="37"/>
      <c r="HI2370" s="37"/>
      <c r="HJ2370" s="37"/>
      <c r="HK2370" s="37"/>
      <c r="HL2370" s="37"/>
      <c r="HM2370" s="37"/>
      <c r="HN2370" s="37"/>
      <c r="HO2370" s="37"/>
      <c r="HP2370" s="37"/>
      <c r="HQ2370" s="37"/>
      <c r="HR2370" s="37"/>
      <c r="HS2370" s="37"/>
      <c r="HT2370" s="37"/>
      <c r="HU2370" s="37"/>
      <c r="HV2370" s="37"/>
      <c r="HW2370" s="37"/>
      <c r="HX2370" s="37"/>
      <c r="HY2370" s="37"/>
      <c r="HZ2370" s="37"/>
      <c r="IA2370" s="37"/>
      <c r="IB2370" s="37"/>
      <c r="IC2370" s="37"/>
      <c r="ID2370" s="37"/>
      <c r="IE2370" s="37"/>
      <c r="IF2370" s="37"/>
      <c r="IG2370" s="37"/>
      <c r="IH2370" s="37"/>
      <c r="II2370" s="37"/>
      <c r="IJ2370" s="37"/>
      <c r="IK2370" s="37"/>
      <c r="IL2370" s="37"/>
      <c r="IM2370" s="37"/>
      <c r="IN2370" s="37"/>
      <c r="IO2370" s="37"/>
      <c r="IP2370" s="37"/>
      <c r="IQ2370" s="37"/>
    </row>
    <row r="2371" spans="1:251" s="51" customFormat="1" ht="18.75" customHeight="1">
      <c r="A2371" s="43"/>
      <c r="B2371" s="60"/>
      <c r="C2371" s="104" t="s">
        <v>672</v>
      </c>
      <c r="D2371" s="105"/>
      <c r="E2371" s="105"/>
      <c r="F2371" s="105"/>
      <c r="G2371" s="105"/>
      <c r="H2371" s="105"/>
      <c r="I2371" s="105"/>
      <c r="J2371" s="105"/>
      <c r="K2371" s="105"/>
      <c r="L2371" s="105"/>
      <c r="M2371" s="105"/>
      <c r="N2371" s="105"/>
      <c r="O2371" s="105"/>
      <c r="P2371" s="105"/>
      <c r="Q2371" s="105"/>
      <c r="R2371" s="105"/>
      <c r="S2371" s="105"/>
      <c r="T2371" s="105"/>
      <c r="U2371" s="105"/>
      <c r="V2371" s="105"/>
      <c r="W2371" s="105"/>
      <c r="X2371" s="105"/>
      <c r="Y2371" s="105"/>
      <c r="Z2371" s="106"/>
      <c r="AA2371" s="107">
        <v>0</v>
      </c>
      <c r="AB2371" s="108"/>
      <c r="AC2371" s="108"/>
      <c r="AD2371" s="108"/>
      <c r="AE2371" s="108"/>
      <c r="AF2371" s="108"/>
      <c r="AG2371" s="108"/>
      <c r="AH2371" s="108"/>
      <c r="AI2371" s="109"/>
      <c r="AJ2371" s="107">
        <v>17801</v>
      </c>
      <c r="AK2371" s="108"/>
      <c r="AL2371" s="108"/>
      <c r="AM2371" s="108"/>
      <c r="AN2371" s="108"/>
      <c r="AO2371" s="108"/>
      <c r="AP2371" s="108"/>
      <c r="AQ2371" s="108"/>
      <c r="AR2371" s="109"/>
      <c r="AS2371" s="110"/>
      <c r="AT2371" s="111"/>
      <c r="AU2371" s="111"/>
      <c r="AV2371" s="111"/>
      <c r="AW2371" s="111"/>
      <c r="AX2371" s="112"/>
      <c r="AY2371" s="37"/>
      <c r="AZ2371" s="37"/>
      <c r="BA2371" s="37"/>
      <c r="BB2371" s="37"/>
      <c r="BC2371" s="37"/>
      <c r="BD2371" s="37"/>
      <c r="BE2371" s="37"/>
      <c r="BF2371" s="37"/>
      <c r="BG2371" s="37"/>
      <c r="BH2371" s="37"/>
      <c r="BI2371" s="37"/>
      <c r="BJ2371" s="37"/>
      <c r="BK2371" s="37"/>
      <c r="BL2371" s="37"/>
      <c r="BM2371" s="37"/>
      <c r="BN2371" s="37"/>
      <c r="BO2371" s="37"/>
      <c r="BP2371" s="37"/>
      <c r="BQ2371" s="37"/>
      <c r="BR2371" s="37"/>
      <c r="BS2371" s="37"/>
      <c r="BT2371" s="37"/>
      <c r="BU2371" s="37"/>
      <c r="BV2371" s="37"/>
      <c r="BW2371" s="37"/>
      <c r="BX2371" s="37"/>
      <c r="BY2371" s="37"/>
      <c r="BZ2371" s="37"/>
      <c r="CA2371" s="37"/>
      <c r="CB2371" s="37"/>
      <c r="CC2371" s="37"/>
      <c r="CD2371" s="37"/>
      <c r="CE2371" s="37"/>
      <c r="CF2371" s="37"/>
      <c r="CG2371" s="37"/>
      <c r="CH2371" s="37"/>
      <c r="CI2371" s="37"/>
      <c r="CJ2371" s="37"/>
      <c r="CK2371" s="37"/>
      <c r="CL2371" s="37"/>
      <c r="CM2371" s="37"/>
      <c r="CN2371" s="37"/>
      <c r="CO2371" s="37"/>
      <c r="CP2371" s="37"/>
      <c r="CQ2371" s="37"/>
      <c r="CR2371" s="37"/>
      <c r="CS2371" s="37"/>
      <c r="CT2371" s="37"/>
      <c r="CU2371" s="37"/>
      <c r="CV2371" s="37"/>
      <c r="CW2371" s="37"/>
      <c r="CX2371" s="37"/>
      <c r="CY2371" s="37"/>
      <c r="CZ2371" s="37"/>
      <c r="DA2371" s="37"/>
      <c r="DB2371" s="37"/>
      <c r="DC2371" s="37"/>
      <c r="DD2371" s="37"/>
      <c r="DE2371" s="37"/>
      <c r="DF2371" s="37"/>
      <c r="DG2371" s="37"/>
      <c r="DH2371" s="37"/>
      <c r="DI2371" s="37"/>
      <c r="DJ2371" s="37"/>
      <c r="DK2371" s="37"/>
      <c r="DL2371" s="37"/>
      <c r="DM2371" s="37"/>
      <c r="DN2371" s="37"/>
      <c r="DO2371" s="37"/>
      <c r="DP2371" s="37"/>
      <c r="DQ2371" s="37"/>
      <c r="DR2371" s="37"/>
      <c r="DS2371" s="37"/>
      <c r="DT2371" s="37"/>
      <c r="DU2371" s="37"/>
      <c r="DV2371" s="37"/>
      <c r="DW2371" s="37"/>
      <c r="DX2371" s="37"/>
      <c r="DY2371" s="37"/>
      <c r="DZ2371" s="37"/>
      <c r="EA2371" s="37"/>
      <c r="EB2371" s="37"/>
      <c r="EC2371" s="37"/>
      <c r="ED2371" s="37"/>
      <c r="EE2371" s="37"/>
      <c r="EF2371" s="37"/>
      <c r="EG2371" s="37"/>
      <c r="EH2371" s="37"/>
      <c r="EI2371" s="37"/>
      <c r="EJ2371" s="37"/>
      <c r="EK2371" s="37"/>
      <c r="EL2371" s="37"/>
      <c r="EM2371" s="37"/>
      <c r="EN2371" s="37"/>
      <c r="EO2371" s="37"/>
      <c r="EP2371" s="37"/>
      <c r="EQ2371" s="37"/>
      <c r="ER2371" s="37"/>
      <c r="ES2371" s="37"/>
      <c r="ET2371" s="37"/>
      <c r="EU2371" s="37"/>
      <c r="EV2371" s="37"/>
      <c r="EW2371" s="37"/>
      <c r="EX2371" s="37"/>
      <c r="EY2371" s="37"/>
      <c r="EZ2371" s="37"/>
      <c r="FA2371" s="37"/>
      <c r="FB2371" s="37"/>
      <c r="FC2371" s="37"/>
      <c r="FD2371" s="37"/>
      <c r="FE2371" s="37"/>
      <c r="FF2371" s="37"/>
      <c r="FG2371" s="37"/>
      <c r="FH2371" s="37"/>
      <c r="FI2371" s="37"/>
      <c r="FJ2371" s="37"/>
      <c r="FK2371" s="37"/>
      <c r="FL2371" s="37"/>
      <c r="FM2371" s="37"/>
      <c r="FN2371" s="37"/>
      <c r="FO2371" s="37"/>
      <c r="FP2371" s="37"/>
      <c r="FQ2371" s="37"/>
      <c r="FR2371" s="37"/>
      <c r="FS2371" s="37"/>
      <c r="FT2371" s="37"/>
      <c r="FU2371" s="37"/>
      <c r="FV2371" s="37"/>
      <c r="FW2371" s="37"/>
      <c r="FX2371" s="37"/>
      <c r="FY2371" s="37"/>
      <c r="FZ2371" s="37"/>
      <c r="GA2371" s="37"/>
      <c r="GB2371" s="37"/>
      <c r="GC2371" s="37"/>
      <c r="GD2371" s="37"/>
      <c r="GE2371" s="37"/>
      <c r="GF2371" s="37"/>
      <c r="GG2371" s="37"/>
      <c r="GH2371" s="37"/>
      <c r="GI2371" s="37"/>
      <c r="GJ2371" s="37"/>
      <c r="GK2371" s="37"/>
      <c r="GL2371" s="37"/>
      <c r="GM2371" s="37"/>
      <c r="GN2371" s="37"/>
      <c r="GO2371" s="37"/>
      <c r="GP2371" s="37"/>
      <c r="GQ2371" s="37"/>
      <c r="GR2371" s="37"/>
      <c r="GS2371" s="37"/>
      <c r="GT2371" s="37"/>
      <c r="GU2371" s="37"/>
      <c r="GV2371" s="37"/>
      <c r="GW2371" s="37"/>
      <c r="GX2371" s="37"/>
      <c r="GY2371" s="37"/>
      <c r="GZ2371" s="37"/>
      <c r="HA2371" s="37"/>
      <c r="HB2371" s="37"/>
      <c r="HC2371" s="37"/>
      <c r="HD2371" s="37"/>
      <c r="HE2371" s="37"/>
      <c r="HF2371" s="37"/>
      <c r="HG2371" s="37"/>
      <c r="HH2371" s="37"/>
      <c r="HI2371" s="37"/>
      <c r="HJ2371" s="37"/>
      <c r="HK2371" s="37"/>
      <c r="HL2371" s="37"/>
      <c r="HM2371" s="37"/>
      <c r="HN2371" s="37"/>
      <c r="HO2371" s="37"/>
      <c r="HP2371" s="37"/>
      <c r="HQ2371" s="37"/>
      <c r="HR2371" s="37"/>
      <c r="HS2371" s="37"/>
      <c r="HT2371" s="37"/>
      <c r="HU2371" s="37"/>
      <c r="HV2371" s="37"/>
      <c r="HW2371" s="37"/>
      <c r="HX2371" s="37"/>
      <c r="HY2371" s="37"/>
      <c r="HZ2371" s="37"/>
      <c r="IA2371" s="37"/>
      <c r="IB2371" s="37"/>
      <c r="IC2371" s="37"/>
      <c r="ID2371" s="37"/>
      <c r="IE2371" s="37"/>
      <c r="IF2371" s="37"/>
      <c r="IG2371" s="37"/>
      <c r="IH2371" s="37"/>
      <c r="II2371" s="37"/>
      <c r="IJ2371" s="37"/>
      <c r="IK2371" s="37"/>
      <c r="IL2371" s="37"/>
      <c r="IM2371" s="37"/>
      <c r="IN2371" s="37"/>
      <c r="IO2371" s="37"/>
      <c r="IP2371" s="37"/>
      <c r="IQ2371" s="37"/>
    </row>
    <row r="2372" spans="1:251" s="51" customFormat="1" ht="18.75" customHeight="1" thickBot="1">
      <c r="A2372" s="52"/>
      <c r="B2372" s="113" t="s">
        <v>253</v>
      </c>
      <c r="C2372" s="114"/>
      <c r="D2372" s="114"/>
      <c r="E2372" s="114"/>
      <c r="F2372" s="114"/>
      <c r="G2372" s="114"/>
      <c r="H2372" s="114"/>
      <c r="I2372" s="114"/>
      <c r="J2372" s="114"/>
      <c r="K2372" s="114"/>
      <c r="L2372" s="114"/>
      <c r="M2372" s="114"/>
      <c r="N2372" s="114"/>
      <c r="O2372" s="114"/>
      <c r="P2372" s="114"/>
      <c r="Q2372" s="114"/>
      <c r="R2372" s="114"/>
      <c r="S2372" s="114"/>
      <c r="T2372" s="114"/>
      <c r="U2372" s="114"/>
      <c r="V2372" s="114"/>
      <c r="W2372" s="114"/>
      <c r="X2372" s="114"/>
      <c r="Y2372" s="114"/>
      <c r="Z2372" s="115"/>
      <c r="AA2372" s="116">
        <f>SUM($AA$2369:$AA$2371)</f>
        <v>32131580</v>
      </c>
      <c r="AB2372" s="117"/>
      <c r="AC2372" s="117"/>
      <c r="AD2372" s="117"/>
      <c r="AE2372" s="117"/>
      <c r="AF2372" s="117"/>
      <c r="AG2372" s="117"/>
      <c r="AH2372" s="117"/>
      <c r="AI2372" s="118"/>
      <c r="AJ2372" s="116">
        <f>SUM($AJ$2369:$AJ$2371)</f>
        <v>33676915</v>
      </c>
      <c r="AK2372" s="117"/>
      <c r="AL2372" s="117"/>
      <c r="AM2372" s="117"/>
      <c r="AN2372" s="117"/>
      <c r="AO2372" s="117"/>
      <c r="AP2372" s="117"/>
      <c r="AQ2372" s="117"/>
      <c r="AR2372" s="118"/>
      <c r="AS2372" s="119"/>
      <c r="AT2372" s="120"/>
      <c r="AU2372" s="120"/>
      <c r="AV2372" s="120"/>
      <c r="AW2372" s="120"/>
      <c r="AX2372" s="121"/>
      <c r="AY2372" s="37"/>
      <c r="AZ2372" s="37"/>
      <c r="BA2372" s="37"/>
      <c r="BB2372" s="37"/>
      <c r="BC2372" s="37"/>
      <c r="BD2372" s="37"/>
      <c r="BE2372" s="37"/>
      <c r="BF2372" s="37"/>
      <c r="BG2372" s="37"/>
      <c r="BH2372" s="37"/>
      <c r="BI2372" s="37"/>
      <c r="BJ2372" s="37"/>
      <c r="BK2372" s="37"/>
      <c r="BL2372" s="37"/>
      <c r="BM2372" s="37"/>
      <c r="BN2372" s="37"/>
      <c r="BO2372" s="37"/>
      <c r="BP2372" s="37"/>
      <c r="BQ2372" s="37"/>
      <c r="BR2372" s="37"/>
      <c r="BS2372" s="37"/>
      <c r="BT2372" s="37"/>
      <c r="BU2372" s="37"/>
      <c r="BV2372" s="37"/>
      <c r="BW2372" s="37"/>
      <c r="BX2372" s="37"/>
      <c r="BY2372" s="37"/>
      <c r="BZ2372" s="37"/>
      <c r="CA2372" s="37"/>
      <c r="CB2372" s="37"/>
      <c r="CC2372" s="37"/>
      <c r="CD2372" s="37"/>
      <c r="CE2372" s="37"/>
      <c r="CF2372" s="37"/>
      <c r="CG2372" s="37"/>
      <c r="CH2372" s="37"/>
      <c r="CI2372" s="37"/>
      <c r="CJ2372" s="37"/>
      <c r="CK2372" s="37"/>
      <c r="CL2372" s="37"/>
      <c r="CM2372" s="37"/>
      <c r="CN2372" s="37"/>
      <c r="CO2372" s="37"/>
      <c r="CP2372" s="37"/>
      <c r="CQ2372" s="37"/>
      <c r="CR2372" s="37"/>
      <c r="CS2372" s="37"/>
      <c r="CT2372" s="37"/>
      <c r="CU2372" s="37"/>
      <c r="CV2372" s="37"/>
      <c r="CW2372" s="37"/>
      <c r="CX2372" s="37"/>
      <c r="CY2372" s="37"/>
      <c r="CZ2372" s="37"/>
      <c r="DA2372" s="37"/>
      <c r="DB2372" s="37"/>
      <c r="DC2372" s="37"/>
      <c r="DD2372" s="37"/>
      <c r="DE2372" s="37"/>
      <c r="DF2372" s="37"/>
      <c r="DG2372" s="37"/>
      <c r="DH2372" s="37"/>
      <c r="DI2372" s="37"/>
      <c r="DJ2372" s="37"/>
      <c r="DK2372" s="37"/>
      <c r="DL2372" s="37"/>
      <c r="DM2372" s="37"/>
      <c r="DN2372" s="37"/>
      <c r="DO2372" s="37"/>
      <c r="DP2372" s="37"/>
      <c r="DQ2372" s="37"/>
      <c r="DR2372" s="37"/>
      <c r="DS2372" s="37"/>
      <c r="DT2372" s="37"/>
      <c r="DU2372" s="37"/>
      <c r="DV2372" s="37"/>
      <c r="DW2372" s="37"/>
      <c r="DX2372" s="37"/>
      <c r="DY2372" s="37"/>
      <c r="DZ2372" s="37"/>
      <c r="EA2372" s="37"/>
      <c r="EB2372" s="37"/>
      <c r="EC2372" s="37"/>
      <c r="ED2372" s="37"/>
      <c r="EE2372" s="37"/>
      <c r="EF2372" s="37"/>
      <c r="EG2372" s="37"/>
      <c r="EH2372" s="37"/>
      <c r="EI2372" s="37"/>
      <c r="EJ2372" s="37"/>
      <c r="EK2372" s="37"/>
      <c r="EL2372" s="37"/>
      <c r="EM2372" s="37"/>
      <c r="EN2372" s="37"/>
      <c r="EO2372" s="37"/>
      <c r="EP2372" s="37"/>
      <c r="EQ2372" s="37"/>
      <c r="ER2372" s="37"/>
      <c r="ES2372" s="37"/>
      <c r="ET2372" s="37"/>
      <c r="EU2372" s="37"/>
      <c r="EV2372" s="37"/>
      <c r="EW2372" s="37"/>
      <c r="EX2372" s="37"/>
      <c r="EY2372" s="37"/>
      <c r="EZ2372" s="37"/>
      <c r="FA2372" s="37"/>
      <c r="FB2372" s="37"/>
      <c r="FC2372" s="37"/>
      <c r="FD2372" s="37"/>
      <c r="FE2372" s="37"/>
      <c r="FF2372" s="37"/>
      <c r="FG2372" s="37"/>
      <c r="FH2372" s="37"/>
      <c r="FI2372" s="37"/>
      <c r="FJ2372" s="37"/>
      <c r="FK2372" s="37"/>
      <c r="FL2372" s="37"/>
      <c r="FM2372" s="37"/>
      <c r="FN2372" s="37"/>
      <c r="FO2372" s="37"/>
      <c r="FP2372" s="37"/>
      <c r="FQ2372" s="37"/>
      <c r="FR2372" s="37"/>
      <c r="FS2372" s="37"/>
      <c r="FT2372" s="37"/>
      <c r="FU2372" s="37"/>
      <c r="FV2372" s="37"/>
      <c r="FW2372" s="37"/>
      <c r="FX2372" s="37"/>
      <c r="FY2372" s="37"/>
      <c r="FZ2372" s="37"/>
      <c r="GA2372" s="37"/>
      <c r="GB2372" s="37"/>
      <c r="GC2372" s="37"/>
      <c r="GD2372" s="37"/>
      <c r="GE2372" s="37"/>
      <c r="GF2372" s="37"/>
      <c r="GG2372" s="37"/>
      <c r="GH2372" s="37"/>
      <c r="GI2372" s="37"/>
      <c r="GJ2372" s="37"/>
      <c r="GK2372" s="37"/>
      <c r="GL2372" s="37"/>
      <c r="GM2372" s="37"/>
      <c r="GN2372" s="37"/>
      <c r="GO2372" s="37"/>
      <c r="GP2372" s="37"/>
      <c r="GQ2372" s="37"/>
      <c r="GR2372" s="37"/>
      <c r="GS2372" s="37"/>
      <c r="GT2372" s="37"/>
      <c r="GU2372" s="37"/>
      <c r="GV2372" s="37"/>
      <c r="GW2372" s="37"/>
      <c r="GX2372" s="37"/>
      <c r="GY2372" s="37"/>
      <c r="GZ2372" s="37"/>
      <c r="HA2372" s="37"/>
      <c r="HB2372" s="37"/>
      <c r="HC2372" s="37"/>
      <c r="HD2372" s="37"/>
      <c r="HE2372" s="37"/>
      <c r="HF2372" s="37"/>
      <c r="HG2372" s="37"/>
      <c r="HH2372" s="37"/>
      <c r="HI2372" s="37"/>
      <c r="HJ2372" s="37"/>
      <c r="HK2372" s="37"/>
      <c r="HL2372" s="37"/>
      <c r="HM2372" s="37"/>
      <c r="HN2372" s="37"/>
      <c r="HO2372" s="37"/>
      <c r="HP2372" s="37"/>
      <c r="HQ2372" s="37"/>
      <c r="HR2372" s="37"/>
      <c r="HS2372" s="37"/>
      <c r="HT2372" s="37"/>
      <c r="HU2372" s="37"/>
      <c r="HV2372" s="37"/>
      <c r="HW2372" s="37"/>
      <c r="HX2372" s="37"/>
      <c r="HY2372" s="37"/>
      <c r="HZ2372" s="37"/>
      <c r="IA2372" s="37"/>
      <c r="IB2372" s="37"/>
      <c r="IC2372" s="37"/>
      <c r="ID2372" s="37"/>
      <c r="IE2372" s="37"/>
      <c r="IF2372" s="37"/>
      <c r="IG2372" s="37"/>
      <c r="IH2372" s="37"/>
      <c r="II2372" s="37"/>
      <c r="IJ2372" s="37"/>
      <c r="IK2372" s="37"/>
      <c r="IL2372" s="37"/>
      <c r="IM2372" s="37"/>
      <c r="IN2372" s="37"/>
      <c r="IO2372" s="37"/>
      <c r="IP2372" s="37"/>
      <c r="IQ2372" s="37"/>
    </row>
    <row r="2374" spans="1:251" ht="18.75">
      <c r="A2374" s="36" t="s">
        <v>241</v>
      </c>
      <c r="AW2374" s="38"/>
      <c r="AX2374" s="39"/>
      <c r="AY2374" s="38"/>
    </row>
    <row r="2376" spans="1:251" ht="18.75">
      <c r="B2376" s="122" t="s">
        <v>0</v>
      </c>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row>
    <row r="2377" spans="1:251">
      <c r="Z2377" s="40"/>
      <c r="AD2377" s="40"/>
      <c r="AE2377" s="40"/>
      <c r="AF2377" s="40"/>
      <c r="AG2377" s="40"/>
      <c r="AH2377" s="40"/>
      <c r="AI2377" s="40"/>
      <c r="AO2377" s="40"/>
    </row>
    <row r="2378" spans="1:251" ht="13.5" thickBot="1">
      <c r="Z2378" s="40"/>
      <c r="AD2378" s="40"/>
      <c r="AE2378" s="40"/>
      <c r="AF2378" s="40"/>
      <c r="AG2378" s="40"/>
      <c r="AH2378" s="40"/>
      <c r="AI2378" s="40"/>
      <c r="AO2378" s="40"/>
      <c r="DI2378" s="41"/>
    </row>
    <row r="2379" spans="1:251" ht="24.75" customHeight="1" thickBot="1">
      <c r="B2379" s="124" t="s">
        <v>242</v>
      </c>
      <c r="C2379" s="125"/>
      <c r="D2379" s="125"/>
      <c r="E2379" s="125"/>
      <c r="F2379" s="125"/>
      <c r="G2379" s="125"/>
      <c r="H2379" s="126" t="s">
        <v>673</v>
      </c>
      <c r="I2379" s="127"/>
      <c r="J2379" s="127"/>
      <c r="K2379" s="127"/>
      <c r="L2379" s="127"/>
      <c r="M2379" s="127"/>
      <c r="N2379" s="127"/>
      <c r="O2379" s="127"/>
      <c r="P2379" s="127"/>
      <c r="Q2379" s="127"/>
      <c r="R2379" s="127"/>
      <c r="S2379" s="127"/>
      <c r="T2379" s="127"/>
      <c r="U2379" s="127"/>
      <c r="V2379" s="127"/>
      <c r="W2379" s="127"/>
      <c r="X2379" s="127"/>
      <c r="Y2379" s="127"/>
      <c r="Z2379" s="127"/>
      <c r="AA2379" s="127"/>
      <c r="AB2379" s="127"/>
      <c r="AC2379" s="127"/>
      <c r="AD2379" s="127"/>
      <c r="AE2379" s="127"/>
      <c r="AF2379" s="127"/>
      <c r="AG2379" s="127"/>
      <c r="AH2379" s="127"/>
      <c r="AI2379" s="127"/>
      <c r="AJ2379" s="127"/>
      <c r="AK2379" s="127"/>
      <c r="AL2379" s="127"/>
      <c r="AM2379" s="127"/>
      <c r="AN2379" s="127"/>
      <c r="AO2379" s="127"/>
      <c r="AP2379" s="127"/>
      <c r="AQ2379" s="127"/>
      <c r="AR2379" s="127"/>
      <c r="AS2379" s="127"/>
      <c r="AT2379" s="127"/>
      <c r="AU2379" s="127"/>
      <c r="AV2379" s="127"/>
      <c r="AW2379" s="127"/>
      <c r="AX2379" s="128"/>
      <c r="DI2379" s="41"/>
    </row>
    <row r="2380" spans="1:251" ht="14.25">
      <c r="B2380" s="42"/>
      <c r="C2380" s="42"/>
      <c r="D2380" s="42"/>
      <c r="E2380" s="42"/>
      <c r="F2380" s="42"/>
      <c r="G2380" s="42"/>
      <c r="H2380" s="43"/>
      <c r="I2380" s="43"/>
      <c r="J2380" s="43"/>
      <c r="K2380" s="43"/>
      <c r="L2380" s="44"/>
      <c r="M2380" s="44"/>
      <c r="N2380" s="44"/>
      <c r="O2380" s="44"/>
      <c r="P2380" s="43"/>
      <c r="Q2380" s="43"/>
      <c r="R2380" s="43"/>
      <c r="S2380" s="43"/>
      <c r="T2380" s="43"/>
      <c r="U2380" s="43"/>
      <c r="V2380" s="45"/>
      <c r="W2380" s="45"/>
      <c r="X2380" s="45"/>
      <c r="Y2380" s="45"/>
      <c r="Z2380" s="45"/>
      <c r="AA2380" s="45"/>
      <c r="AB2380" s="45"/>
      <c r="AC2380" s="45"/>
      <c r="AD2380" s="45"/>
      <c r="AE2380" s="45"/>
      <c r="AF2380" s="45"/>
      <c r="AG2380" s="45"/>
      <c r="AH2380" s="45"/>
      <c r="AI2380" s="45"/>
      <c r="AJ2380" s="45"/>
      <c r="AK2380" s="45"/>
      <c r="AL2380" s="45"/>
      <c r="AM2380" s="45"/>
      <c r="AN2380" s="45"/>
      <c r="AO2380" s="45"/>
      <c r="AP2380" s="45"/>
      <c r="AQ2380" s="45"/>
      <c r="AR2380" s="45"/>
      <c r="AS2380" s="45"/>
      <c r="AT2380" s="45"/>
      <c r="AU2380" s="45"/>
      <c r="AV2380" s="45"/>
      <c r="AW2380" s="45"/>
      <c r="AX2380" s="45"/>
      <c r="DI2380" s="41"/>
    </row>
    <row r="2381" spans="1:251" ht="15" thickBot="1">
      <c r="A2381" s="46"/>
      <c r="B2381" s="45" t="s">
        <v>244</v>
      </c>
      <c r="C2381" s="43"/>
      <c r="D2381" s="43"/>
      <c r="E2381" s="43"/>
      <c r="F2381" s="43"/>
      <c r="G2381" s="43"/>
      <c r="H2381" s="43"/>
      <c r="I2381" s="43"/>
      <c r="J2381" s="43"/>
      <c r="K2381" s="43"/>
      <c r="L2381" s="44"/>
      <c r="M2381" s="44"/>
      <c r="N2381" s="44"/>
      <c r="O2381" s="44"/>
      <c r="P2381" s="43"/>
      <c r="Q2381" s="43"/>
      <c r="R2381" s="43"/>
      <c r="S2381" s="43"/>
      <c r="T2381" s="43"/>
      <c r="U2381" s="43"/>
      <c r="V2381" s="45"/>
      <c r="W2381" s="45"/>
      <c r="X2381" s="45"/>
      <c r="Y2381" s="45"/>
      <c r="Z2381" s="45"/>
      <c r="AA2381" s="45"/>
      <c r="AB2381" s="45"/>
      <c r="AC2381" s="45"/>
      <c r="AD2381" s="45"/>
      <c r="AE2381" s="45"/>
      <c r="AF2381" s="45"/>
      <c r="AG2381" s="45"/>
      <c r="AH2381" s="45"/>
      <c r="AI2381" s="45"/>
      <c r="AJ2381" s="45"/>
      <c r="AK2381" s="45"/>
      <c r="AL2381" s="45"/>
      <c r="AM2381" s="45"/>
      <c r="AN2381" s="45"/>
      <c r="AO2381" s="45"/>
      <c r="AP2381" s="45"/>
      <c r="AQ2381" s="45"/>
      <c r="AR2381" s="45"/>
      <c r="AS2381" s="45"/>
      <c r="AT2381" s="45"/>
      <c r="AU2381" s="45"/>
      <c r="AV2381" s="45"/>
      <c r="AW2381" s="45"/>
      <c r="AX2381" s="45"/>
      <c r="DI2381" s="41"/>
    </row>
    <row r="2382" spans="1:251" ht="14.25">
      <c r="A2382" s="43"/>
      <c r="B2382" s="47"/>
      <c r="C2382" s="42"/>
      <c r="D2382" s="42"/>
      <c r="E2382" s="42"/>
      <c r="F2382" s="42"/>
      <c r="G2382" s="42"/>
      <c r="H2382" s="42"/>
      <c r="I2382" s="42"/>
      <c r="J2382" s="42"/>
      <c r="K2382" s="42"/>
      <c r="L2382" s="48"/>
      <c r="M2382" s="48"/>
      <c r="N2382" s="48"/>
      <c r="O2382" s="48"/>
      <c r="P2382" s="42"/>
      <c r="Q2382" s="42"/>
      <c r="R2382" s="42"/>
      <c r="S2382" s="42"/>
      <c r="T2382" s="42"/>
      <c r="U2382" s="42"/>
      <c r="V2382" s="49"/>
      <c r="W2382" s="49"/>
      <c r="X2382" s="49"/>
      <c r="Y2382" s="49"/>
      <c r="Z2382" s="49"/>
      <c r="AA2382" s="49"/>
      <c r="AB2382" s="49"/>
      <c r="AC2382" s="49"/>
      <c r="AD2382" s="49"/>
      <c r="AE2382" s="49"/>
      <c r="AF2382" s="49"/>
      <c r="AG2382" s="49"/>
      <c r="AH2382" s="49"/>
      <c r="AI2382" s="49"/>
      <c r="AJ2382" s="49"/>
      <c r="AK2382" s="49"/>
      <c r="AL2382" s="49"/>
      <c r="AM2382" s="49"/>
      <c r="AN2382" s="49"/>
      <c r="AO2382" s="49"/>
      <c r="AP2382" s="49"/>
      <c r="AQ2382" s="49"/>
      <c r="AR2382" s="49"/>
      <c r="AS2382" s="49"/>
      <c r="AT2382" s="49"/>
      <c r="AU2382" s="49"/>
      <c r="AV2382" s="49"/>
      <c r="AW2382" s="49"/>
      <c r="AX2382" s="50"/>
    </row>
    <row r="2383" spans="1:251" ht="12" customHeight="1">
      <c r="A2383" s="43"/>
      <c r="B2383" s="129" t="s">
        <v>674</v>
      </c>
      <c r="C2383" s="130"/>
      <c r="D2383" s="130"/>
      <c r="E2383" s="130"/>
      <c r="F2383" s="130"/>
      <c r="G2383" s="130"/>
      <c r="H2383" s="130"/>
      <c r="I2383" s="130"/>
      <c r="J2383" s="130"/>
      <c r="K2383" s="130"/>
      <c r="L2383" s="130"/>
      <c r="M2383" s="130"/>
      <c r="N2383" s="130"/>
      <c r="O2383" s="130"/>
      <c r="P2383" s="130"/>
      <c r="Q2383" s="130"/>
      <c r="R2383" s="130"/>
      <c r="S2383" s="130"/>
      <c r="T2383" s="130"/>
      <c r="U2383" s="130"/>
      <c r="V2383" s="130"/>
      <c r="W2383" s="130"/>
      <c r="X2383" s="130"/>
      <c r="Y2383" s="130"/>
      <c r="Z2383" s="130"/>
      <c r="AA2383" s="130"/>
      <c r="AB2383" s="130"/>
      <c r="AC2383" s="130"/>
      <c r="AD2383" s="130"/>
      <c r="AE2383" s="130"/>
      <c r="AF2383" s="130"/>
      <c r="AG2383" s="130"/>
      <c r="AH2383" s="130"/>
      <c r="AI2383" s="130"/>
      <c r="AJ2383" s="130"/>
      <c r="AK2383" s="130"/>
      <c r="AL2383" s="130"/>
      <c r="AM2383" s="130"/>
      <c r="AN2383" s="130"/>
      <c r="AO2383" s="130"/>
      <c r="AP2383" s="130"/>
      <c r="AQ2383" s="130"/>
      <c r="AR2383" s="130"/>
      <c r="AS2383" s="130"/>
      <c r="AT2383" s="130"/>
      <c r="AU2383" s="130"/>
      <c r="AV2383" s="130"/>
      <c r="AW2383" s="130"/>
      <c r="AX2383" s="131"/>
    </row>
    <row r="2384" spans="1:251" ht="12" customHeight="1">
      <c r="A2384" s="43"/>
      <c r="B2384" s="129"/>
      <c r="C2384" s="130"/>
      <c r="D2384" s="130"/>
      <c r="E2384" s="130"/>
      <c r="F2384" s="130"/>
      <c r="G2384" s="130"/>
      <c r="H2384" s="130"/>
      <c r="I2384" s="130"/>
      <c r="J2384" s="130"/>
      <c r="K2384" s="130"/>
      <c r="L2384" s="130"/>
      <c r="M2384" s="130"/>
      <c r="N2384" s="130"/>
      <c r="O2384" s="130"/>
      <c r="P2384" s="130"/>
      <c r="Q2384" s="130"/>
      <c r="R2384" s="130"/>
      <c r="S2384" s="130"/>
      <c r="T2384" s="130"/>
      <c r="U2384" s="130"/>
      <c r="V2384" s="130"/>
      <c r="W2384" s="130"/>
      <c r="X2384" s="130"/>
      <c r="Y2384" s="130"/>
      <c r="Z2384" s="130"/>
      <c r="AA2384" s="130"/>
      <c r="AB2384" s="130"/>
      <c r="AC2384" s="130"/>
      <c r="AD2384" s="130"/>
      <c r="AE2384" s="130"/>
      <c r="AF2384" s="130"/>
      <c r="AG2384" s="130"/>
      <c r="AH2384" s="130"/>
      <c r="AI2384" s="130"/>
      <c r="AJ2384" s="130"/>
      <c r="AK2384" s="130"/>
      <c r="AL2384" s="130"/>
      <c r="AM2384" s="130"/>
      <c r="AN2384" s="130"/>
      <c r="AO2384" s="130"/>
      <c r="AP2384" s="130"/>
      <c r="AQ2384" s="130"/>
      <c r="AR2384" s="130"/>
      <c r="AS2384" s="130"/>
      <c r="AT2384" s="130"/>
      <c r="AU2384" s="130"/>
      <c r="AV2384" s="130"/>
      <c r="AW2384" s="130"/>
      <c r="AX2384" s="131"/>
      <c r="BC2384" s="51"/>
    </row>
    <row r="2385" spans="1:113" ht="12" customHeight="1">
      <c r="A2385" s="43"/>
      <c r="B2385" s="129"/>
      <c r="C2385" s="130"/>
      <c r="D2385" s="130"/>
      <c r="E2385" s="130"/>
      <c r="F2385" s="130"/>
      <c r="G2385" s="130"/>
      <c r="H2385" s="130"/>
      <c r="I2385" s="130"/>
      <c r="J2385" s="130"/>
      <c r="K2385" s="130"/>
      <c r="L2385" s="130"/>
      <c r="M2385" s="130"/>
      <c r="N2385" s="130"/>
      <c r="O2385" s="130"/>
      <c r="P2385" s="130"/>
      <c r="Q2385" s="130"/>
      <c r="R2385" s="130"/>
      <c r="S2385" s="130"/>
      <c r="T2385" s="130"/>
      <c r="U2385" s="130"/>
      <c r="V2385" s="130"/>
      <c r="W2385" s="130"/>
      <c r="X2385" s="130"/>
      <c r="Y2385" s="130"/>
      <c r="Z2385" s="130"/>
      <c r="AA2385" s="130"/>
      <c r="AB2385" s="130"/>
      <c r="AC2385" s="130"/>
      <c r="AD2385" s="130"/>
      <c r="AE2385" s="130"/>
      <c r="AF2385" s="130"/>
      <c r="AG2385" s="130"/>
      <c r="AH2385" s="130"/>
      <c r="AI2385" s="130"/>
      <c r="AJ2385" s="130"/>
      <c r="AK2385" s="130"/>
      <c r="AL2385" s="130"/>
      <c r="AM2385" s="130"/>
      <c r="AN2385" s="130"/>
      <c r="AO2385" s="130"/>
      <c r="AP2385" s="130"/>
      <c r="AQ2385" s="130"/>
      <c r="AR2385" s="130"/>
      <c r="AS2385" s="130"/>
      <c r="AT2385" s="130"/>
      <c r="AU2385" s="130"/>
      <c r="AV2385" s="130"/>
      <c r="AW2385" s="130"/>
      <c r="AX2385" s="131"/>
    </row>
    <row r="2386" spans="1:113" ht="12" customHeight="1">
      <c r="A2386" s="43"/>
      <c r="B2386" s="129"/>
      <c r="C2386" s="130"/>
      <c r="D2386" s="130"/>
      <c r="E2386" s="130"/>
      <c r="F2386" s="130"/>
      <c r="G2386" s="130"/>
      <c r="H2386" s="130"/>
      <c r="I2386" s="130"/>
      <c r="J2386" s="130"/>
      <c r="K2386" s="130"/>
      <c r="L2386" s="130"/>
      <c r="M2386" s="130"/>
      <c r="N2386" s="130"/>
      <c r="O2386" s="130"/>
      <c r="P2386" s="130"/>
      <c r="Q2386" s="130"/>
      <c r="R2386" s="130"/>
      <c r="S2386" s="130"/>
      <c r="T2386" s="130"/>
      <c r="U2386" s="130"/>
      <c r="V2386" s="130"/>
      <c r="W2386" s="130"/>
      <c r="X2386" s="130"/>
      <c r="Y2386" s="130"/>
      <c r="Z2386" s="130"/>
      <c r="AA2386" s="130"/>
      <c r="AB2386" s="130"/>
      <c r="AC2386" s="130"/>
      <c r="AD2386" s="130"/>
      <c r="AE2386" s="130"/>
      <c r="AF2386" s="130"/>
      <c r="AG2386" s="130"/>
      <c r="AH2386" s="130"/>
      <c r="AI2386" s="130"/>
      <c r="AJ2386" s="130"/>
      <c r="AK2386" s="130"/>
      <c r="AL2386" s="130"/>
      <c r="AM2386" s="130"/>
      <c r="AN2386" s="130"/>
      <c r="AO2386" s="130"/>
      <c r="AP2386" s="130"/>
      <c r="AQ2386" s="130"/>
      <c r="AR2386" s="130"/>
      <c r="AS2386" s="130"/>
      <c r="AT2386" s="130"/>
      <c r="AU2386" s="130"/>
      <c r="AV2386" s="130"/>
      <c r="AW2386" s="130"/>
      <c r="AX2386" s="131"/>
    </row>
    <row r="2387" spans="1:113" ht="12" customHeight="1">
      <c r="A2387" s="43"/>
      <c r="B2387" s="129"/>
      <c r="C2387" s="130"/>
      <c r="D2387" s="130"/>
      <c r="E2387" s="130"/>
      <c r="F2387" s="130"/>
      <c r="G2387" s="130"/>
      <c r="H2387" s="130"/>
      <c r="I2387" s="130"/>
      <c r="J2387" s="130"/>
      <c r="K2387" s="130"/>
      <c r="L2387" s="130"/>
      <c r="M2387" s="130"/>
      <c r="N2387" s="130"/>
      <c r="O2387" s="130"/>
      <c r="P2387" s="130"/>
      <c r="Q2387" s="130"/>
      <c r="R2387" s="130"/>
      <c r="S2387" s="130"/>
      <c r="T2387" s="130"/>
      <c r="U2387" s="130"/>
      <c r="V2387" s="130"/>
      <c r="W2387" s="130"/>
      <c r="X2387" s="130"/>
      <c r="Y2387" s="130"/>
      <c r="Z2387" s="130"/>
      <c r="AA2387" s="130"/>
      <c r="AB2387" s="130"/>
      <c r="AC2387" s="130"/>
      <c r="AD2387" s="130"/>
      <c r="AE2387" s="130"/>
      <c r="AF2387" s="130"/>
      <c r="AG2387" s="130"/>
      <c r="AH2387" s="130"/>
      <c r="AI2387" s="130"/>
      <c r="AJ2387" s="130"/>
      <c r="AK2387" s="130"/>
      <c r="AL2387" s="130"/>
      <c r="AM2387" s="130"/>
      <c r="AN2387" s="130"/>
      <c r="AO2387" s="130"/>
      <c r="AP2387" s="130"/>
      <c r="AQ2387" s="130"/>
      <c r="AR2387" s="130"/>
      <c r="AS2387" s="130"/>
      <c r="AT2387" s="130"/>
      <c r="AU2387" s="130"/>
      <c r="AV2387" s="130"/>
      <c r="AW2387" s="130"/>
      <c r="AX2387" s="131"/>
    </row>
    <row r="2388" spans="1:113" ht="15" thickBot="1">
      <c r="A2388" s="52"/>
      <c r="B2388" s="53"/>
      <c r="C2388" s="54"/>
      <c r="D2388" s="54"/>
      <c r="E2388" s="54"/>
      <c r="F2388" s="54"/>
      <c r="G2388" s="54"/>
      <c r="H2388" s="54"/>
      <c r="I2388" s="54"/>
      <c r="J2388" s="54"/>
      <c r="K2388" s="54"/>
      <c r="L2388" s="54"/>
      <c r="M2388" s="54"/>
      <c r="N2388" s="54"/>
      <c r="O2388" s="54"/>
      <c r="P2388" s="54"/>
      <c r="Q2388" s="54"/>
      <c r="R2388" s="54"/>
      <c r="S2388" s="54"/>
      <c r="T2388" s="54"/>
      <c r="U2388" s="54"/>
      <c r="V2388" s="54"/>
      <c r="W2388" s="54"/>
      <c r="X2388" s="54"/>
      <c r="Y2388" s="54"/>
      <c r="Z2388" s="54"/>
      <c r="AA2388" s="54"/>
      <c r="AB2388" s="54"/>
      <c r="AC2388" s="54"/>
      <c r="AD2388" s="54"/>
      <c r="AE2388" s="54"/>
      <c r="AF2388" s="54"/>
      <c r="AG2388" s="54"/>
      <c r="AH2388" s="54"/>
      <c r="AI2388" s="54"/>
      <c r="AJ2388" s="54"/>
      <c r="AK2388" s="54"/>
      <c r="AL2388" s="54"/>
      <c r="AM2388" s="54"/>
      <c r="AN2388" s="54"/>
      <c r="AO2388" s="54"/>
      <c r="AP2388" s="54"/>
      <c r="AQ2388" s="54"/>
      <c r="AR2388" s="54"/>
      <c r="AS2388" s="54"/>
      <c r="AT2388" s="54"/>
      <c r="AU2388" s="54"/>
      <c r="AV2388" s="54"/>
      <c r="AW2388" s="54"/>
      <c r="AX2388" s="55"/>
    </row>
    <row r="2389" spans="1:113">
      <c r="B2389" s="56"/>
    </row>
    <row r="2390" spans="1:113" ht="15" thickBot="1">
      <c r="A2390" s="46"/>
      <c r="B2390" s="45" t="s">
        <v>245</v>
      </c>
      <c r="C2390" s="43"/>
      <c r="D2390" s="43"/>
      <c r="E2390" s="43"/>
      <c r="F2390" s="43"/>
      <c r="G2390" s="43"/>
      <c r="H2390" s="43"/>
      <c r="I2390" s="43"/>
      <c r="J2390" s="43"/>
      <c r="K2390" s="43"/>
      <c r="L2390" s="44"/>
      <c r="M2390" s="44"/>
      <c r="N2390" s="44"/>
      <c r="O2390" s="44"/>
      <c r="P2390" s="43"/>
      <c r="Q2390" s="43"/>
      <c r="R2390" s="43"/>
      <c r="S2390" s="43"/>
      <c r="T2390" s="43"/>
      <c r="U2390" s="43"/>
      <c r="V2390" s="45"/>
      <c r="W2390" s="45"/>
      <c r="X2390" s="45"/>
      <c r="Y2390" s="45"/>
      <c r="Z2390" s="45"/>
      <c r="AA2390" s="45"/>
      <c r="AB2390" s="45"/>
      <c r="AC2390" s="45"/>
      <c r="AD2390" s="45"/>
      <c r="AE2390" s="45"/>
      <c r="AF2390" s="45"/>
      <c r="AG2390" s="45"/>
      <c r="AH2390" s="45"/>
      <c r="AI2390" s="45"/>
      <c r="AJ2390" s="45"/>
      <c r="AK2390" s="45"/>
      <c r="AL2390" s="45"/>
      <c r="AM2390" s="45"/>
      <c r="AN2390" s="45"/>
      <c r="AO2390" s="45"/>
      <c r="AP2390" s="45"/>
      <c r="AQ2390" s="45"/>
      <c r="AR2390" s="45"/>
      <c r="AS2390" s="45"/>
      <c r="AT2390" s="45"/>
      <c r="AU2390" s="45"/>
      <c r="AV2390" s="45"/>
      <c r="AW2390" s="45"/>
      <c r="AX2390" s="45"/>
      <c r="DI2390" s="41"/>
    </row>
    <row r="2391" spans="1:113" ht="14.25">
      <c r="A2391" s="43"/>
      <c r="B2391" s="47"/>
      <c r="C2391" s="42"/>
      <c r="D2391" s="42"/>
      <c r="E2391" s="42"/>
      <c r="F2391" s="42"/>
      <c r="G2391" s="42"/>
      <c r="H2391" s="42"/>
      <c r="I2391" s="42"/>
      <c r="J2391" s="42"/>
      <c r="K2391" s="42"/>
      <c r="L2391" s="48"/>
      <c r="M2391" s="48"/>
      <c r="N2391" s="48"/>
      <c r="O2391" s="48"/>
      <c r="P2391" s="42"/>
      <c r="Q2391" s="42"/>
      <c r="R2391" s="42"/>
      <c r="S2391" s="42"/>
      <c r="T2391" s="42"/>
      <c r="U2391" s="42"/>
      <c r="V2391" s="49"/>
      <c r="W2391" s="49"/>
      <c r="X2391" s="49"/>
      <c r="Y2391" s="49"/>
      <c r="Z2391" s="49"/>
      <c r="AA2391" s="49"/>
      <c r="AB2391" s="49"/>
      <c r="AC2391" s="49"/>
      <c r="AD2391" s="49"/>
      <c r="AE2391" s="49"/>
      <c r="AF2391" s="49"/>
      <c r="AG2391" s="49"/>
      <c r="AH2391" s="49"/>
      <c r="AI2391" s="49"/>
      <c r="AJ2391" s="49"/>
      <c r="AK2391" s="49"/>
      <c r="AL2391" s="49"/>
      <c r="AM2391" s="49"/>
      <c r="AN2391" s="49"/>
      <c r="AO2391" s="49"/>
      <c r="AP2391" s="49"/>
      <c r="AQ2391" s="49"/>
      <c r="AR2391" s="49"/>
      <c r="AS2391" s="49"/>
      <c r="AT2391" s="49"/>
      <c r="AU2391" s="49"/>
      <c r="AV2391" s="49"/>
      <c r="AW2391" s="49"/>
      <c r="AX2391" s="50"/>
    </row>
    <row r="2392" spans="1:113" ht="12" customHeight="1">
      <c r="A2392" s="43"/>
      <c r="B2392" s="129" t="s">
        <v>675</v>
      </c>
      <c r="C2392" s="130"/>
      <c r="D2392" s="130"/>
      <c r="E2392" s="130"/>
      <c r="F2392" s="130"/>
      <c r="G2392" s="130"/>
      <c r="H2392" s="130"/>
      <c r="I2392" s="130"/>
      <c r="J2392" s="130"/>
      <c r="K2392" s="130"/>
      <c r="L2392" s="130"/>
      <c r="M2392" s="130"/>
      <c r="N2392" s="130"/>
      <c r="O2392" s="130"/>
      <c r="P2392" s="130"/>
      <c r="Q2392" s="130"/>
      <c r="R2392" s="130"/>
      <c r="S2392" s="130"/>
      <c r="T2392" s="130"/>
      <c r="U2392" s="130"/>
      <c r="V2392" s="130"/>
      <c r="W2392" s="130"/>
      <c r="X2392" s="130"/>
      <c r="Y2392" s="130"/>
      <c r="Z2392" s="130"/>
      <c r="AA2392" s="130"/>
      <c r="AB2392" s="130"/>
      <c r="AC2392" s="130"/>
      <c r="AD2392" s="130"/>
      <c r="AE2392" s="130"/>
      <c r="AF2392" s="130"/>
      <c r="AG2392" s="130"/>
      <c r="AH2392" s="130"/>
      <c r="AI2392" s="130"/>
      <c r="AJ2392" s="130"/>
      <c r="AK2392" s="130"/>
      <c r="AL2392" s="130"/>
      <c r="AM2392" s="130"/>
      <c r="AN2392" s="130"/>
      <c r="AO2392" s="130"/>
      <c r="AP2392" s="130"/>
      <c r="AQ2392" s="130"/>
      <c r="AR2392" s="130"/>
      <c r="AS2392" s="130"/>
      <c r="AT2392" s="130"/>
      <c r="AU2392" s="130"/>
      <c r="AV2392" s="130"/>
      <c r="AW2392" s="130"/>
      <c r="AX2392" s="131"/>
    </row>
    <row r="2393" spans="1:113" ht="12" customHeight="1">
      <c r="A2393" s="43"/>
      <c r="B2393" s="129"/>
      <c r="C2393" s="130"/>
      <c r="D2393" s="130"/>
      <c r="E2393" s="130"/>
      <c r="F2393" s="130"/>
      <c r="G2393" s="130"/>
      <c r="H2393" s="130"/>
      <c r="I2393" s="130"/>
      <c r="J2393" s="130"/>
      <c r="K2393" s="130"/>
      <c r="L2393" s="130"/>
      <c r="M2393" s="130"/>
      <c r="N2393" s="130"/>
      <c r="O2393" s="130"/>
      <c r="P2393" s="130"/>
      <c r="Q2393" s="130"/>
      <c r="R2393" s="130"/>
      <c r="S2393" s="130"/>
      <c r="T2393" s="130"/>
      <c r="U2393" s="130"/>
      <c r="V2393" s="130"/>
      <c r="W2393" s="130"/>
      <c r="X2393" s="130"/>
      <c r="Y2393" s="130"/>
      <c r="Z2393" s="130"/>
      <c r="AA2393" s="130"/>
      <c r="AB2393" s="130"/>
      <c r="AC2393" s="130"/>
      <c r="AD2393" s="130"/>
      <c r="AE2393" s="130"/>
      <c r="AF2393" s="130"/>
      <c r="AG2393" s="130"/>
      <c r="AH2393" s="130"/>
      <c r="AI2393" s="130"/>
      <c r="AJ2393" s="130"/>
      <c r="AK2393" s="130"/>
      <c r="AL2393" s="130"/>
      <c r="AM2393" s="130"/>
      <c r="AN2393" s="130"/>
      <c r="AO2393" s="130"/>
      <c r="AP2393" s="130"/>
      <c r="AQ2393" s="130"/>
      <c r="AR2393" s="130"/>
      <c r="AS2393" s="130"/>
      <c r="AT2393" s="130"/>
      <c r="AU2393" s="130"/>
      <c r="AV2393" s="130"/>
      <c r="AW2393" s="130"/>
      <c r="AX2393" s="131"/>
    </row>
    <row r="2394" spans="1:113" ht="12" customHeight="1">
      <c r="A2394" s="43"/>
      <c r="B2394" s="129"/>
      <c r="C2394" s="130"/>
      <c r="D2394" s="130"/>
      <c r="E2394" s="130"/>
      <c r="F2394" s="130"/>
      <c r="G2394" s="130"/>
      <c r="H2394" s="130"/>
      <c r="I2394" s="130"/>
      <c r="J2394" s="130"/>
      <c r="K2394" s="130"/>
      <c r="L2394" s="130"/>
      <c r="M2394" s="130"/>
      <c r="N2394" s="130"/>
      <c r="O2394" s="130"/>
      <c r="P2394" s="130"/>
      <c r="Q2394" s="130"/>
      <c r="R2394" s="130"/>
      <c r="S2394" s="130"/>
      <c r="T2394" s="130"/>
      <c r="U2394" s="130"/>
      <c r="V2394" s="130"/>
      <c r="W2394" s="130"/>
      <c r="X2394" s="130"/>
      <c r="Y2394" s="130"/>
      <c r="Z2394" s="130"/>
      <c r="AA2394" s="130"/>
      <c r="AB2394" s="130"/>
      <c r="AC2394" s="130"/>
      <c r="AD2394" s="130"/>
      <c r="AE2394" s="130"/>
      <c r="AF2394" s="130"/>
      <c r="AG2394" s="130"/>
      <c r="AH2394" s="130"/>
      <c r="AI2394" s="130"/>
      <c r="AJ2394" s="130"/>
      <c r="AK2394" s="130"/>
      <c r="AL2394" s="130"/>
      <c r="AM2394" s="130"/>
      <c r="AN2394" s="130"/>
      <c r="AO2394" s="130"/>
      <c r="AP2394" s="130"/>
      <c r="AQ2394" s="130"/>
      <c r="AR2394" s="130"/>
      <c r="AS2394" s="130"/>
      <c r="AT2394" s="130"/>
      <c r="AU2394" s="130"/>
      <c r="AV2394" s="130"/>
      <c r="AW2394" s="130"/>
      <c r="AX2394" s="131"/>
    </row>
    <row r="2395" spans="1:113" ht="12" customHeight="1">
      <c r="A2395" s="43"/>
      <c r="B2395" s="129"/>
      <c r="C2395" s="130"/>
      <c r="D2395" s="130"/>
      <c r="E2395" s="130"/>
      <c r="F2395" s="130"/>
      <c r="G2395" s="130"/>
      <c r="H2395" s="130"/>
      <c r="I2395" s="130"/>
      <c r="J2395" s="130"/>
      <c r="K2395" s="130"/>
      <c r="L2395" s="130"/>
      <c r="M2395" s="130"/>
      <c r="N2395" s="130"/>
      <c r="O2395" s="130"/>
      <c r="P2395" s="130"/>
      <c r="Q2395" s="130"/>
      <c r="R2395" s="130"/>
      <c r="S2395" s="130"/>
      <c r="T2395" s="130"/>
      <c r="U2395" s="130"/>
      <c r="V2395" s="130"/>
      <c r="W2395" s="130"/>
      <c r="X2395" s="130"/>
      <c r="Y2395" s="130"/>
      <c r="Z2395" s="130"/>
      <c r="AA2395" s="130"/>
      <c r="AB2395" s="130"/>
      <c r="AC2395" s="130"/>
      <c r="AD2395" s="130"/>
      <c r="AE2395" s="130"/>
      <c r="AF2395" s="130"/>
      <c r="AG2395" s="130"/>
      <c r="AH2395" s="130"/>
      <c r="AI2395" s="130"/>
      <c r="AJ2395" s="130"/>
      <c r="AK2395" s="130"/>
      <c r="AL2395" s="130"/>
      <c r="AM2395" s="130"/>
      <c r="AN2395" s="130"/>
      <c r="AO2395" s="130"/>
      <c r="AP2395" s="130"/>
      <c r="AQ2395" s="130"/>
      <c r="AR2395" s="130"/>
      <c r="AS2395" s="130"/>
      <c r="AT2395" s="130"/>
      <c r="AU2395" s="130"/>
      <c r="AV2395" s="130"/>
      <c r="AW2395" s="130"/>
      <c r="AX2395" s="131"/>
    </row>
    <row r="2396" spans="1:113" ht="12" customHeight="1">
      <c r="A2396" s="43"/>
      <c r="B2396" s="129"/>
      <c r="C2396" s="130"/>
      <c r="D2396" s="130"/>
      <c r="E2396" s="130"/>
      <c r="F2396" s="130"/>
      <c r="G2396" s="130"/>
      <c r="H2396" s="130"/>
      <c r="I2396" s="130"/>
      <c r="J2396" s="130"/>
      <c r="K2396" s="130"/>
      <c r="L2396" s="130"/>
      <c r="M2396" s="130"/>
      <c r="N2396" s="130"/>
      <c r="O2396" s="130"/>
      <c r="P2396" s="130"/>
      <c r="Q2396" s="130"/>
      <c r="R2396" s="130"/>
      <c r="S2396" s="130"/>
      <c r="T2396" s="130"/>
      <c r="U2396" s="130"/>
      <c r="V2396" s="130"/>
      <c r="W2396" s="130"/>
      <c r="X2396" s="130"/>
      <c r="Y2396" s="130"/>
      <c r="Z2396" s="130"/>
      <c r="AA2396" s="130"/>
      <c r="AB2396" s="130"/>
      <c r="AC2396" s="130"/>
      <c r="AD2396" s="130"/>
      <c r="AE2396" s="130"/>
      <c r="AF2396" s="130"/>
      <c r="AG2396" s="130"/>
      <c r="AH2396" s="130"/>
      <c r="AI2396" s="130"/>
      <c r="AJ2396" s="130"/>
      <c r="AK2396" s="130"/>
      <c r="AL2396" s="130"/>
      <c r="AM2396" s="130"/>
      <c r="AN2396" s="130"/>
      <c r="AO2396" s="130"/>
      <c r="AP2396" s="130"/>
      <c r="AQ2396" s="130"/>
      <c r="AR2396" s="130"/>
      <c r="AS2396" s="130"/>
      <c r="AT2396" s="130"/>
      <c r="AU2396" s="130"/>
      <c r="AV2396" s="130"/>
      <c r="AW2396" s="130"/>
      <c r="AX2396" s="131"/>
    </row>
    <row r="2397" spans="1:113" ht="12" customHeight="1">
      <c r="A2397" s="43"/>
      <c r="B2397" s="129"/>
      <c r="C2397" s="130"/>
      <c r="D2397" s="130"/>
      <c r="E2397" s="130"/>
      <c r="F2397" s="130"/>
      <c r="G2397" s="130"/>
      <c r="H2397" s="130"/>
      <c r="I2397" s="130"/>
      <c r="J2397" s="130"/>
      <c r="K2397" s="130"/>
      <c r="L2397" s="130"/>
      <c r="M2397" s="130"/>
      <c r="N2397" s="130"/>
      <c r="O2397" s="130"/>
      <c r="P2397" s="130"/>
      <c r="Q2397" s="130"/>
      <c r="R2397" s="130"/>
      <c r="S2397" s="130"/>
      <c r="T2397" s="130"/>
      <c r="U2397" s="130"/>
      <c r="V2397" s="130"/>
      <c r="W2397" s="130"/>
      <c r="X2397" s="130"/>
      <c r="Y2397" s="130"/>
      <c r="Z2397" s="130"/>
      <c r="AA2397" s="130"/>
      <c r="AB2397" s="130"/>
      <c r="AC2397" s="130"/>
      <c r="AD2397" s="130"/>
      <c r="AE2397" s="130"/>
      <c r="AF2397" s="130"/>
      <c r="AG2397" s="130"/>
      <c r="AH2397" s="130"/>
      <c r="AI2397" s="130"/>
      <c r="AJ2397" s="130"/>
      <c r="AK2397" s="130"/>
      <c r="AL2397" s="130"/>
      <c r="AM2397" s="130"/>
      <c r="AN2397" s="130"/>
      <c r="AO2397" s="130"/>
      <c r="AP2397" s="130"/>
      <c r="AQ2397" s="130"/>
      <c r="AR2397" s="130"/>
      <c r="AS2397" s="130"/>
      <c r="AT2397" s="130"/>
      <c r="AU2397" s="130"/>
      <c r="AV2397" s="130"/>
      <c r="AW2397" s="130"/>
      <c r="AX2397" s="131"/>
    </row>
    <row r="2398" spans="1:113" ht="12" customHeight="1">
      <c r="A2398" s="43"/>
      <c r="B2398" s="129"/>
      <c r="C2398" s="130"/>
      <c r="D2398" s="130"/>
      <c r="E2398" s="130"/>
      <c r="F2398" s="130"/>
      <c r="G2398" s="130"/>
      <c r="H2398" s="130"/>
      <c r="I2398" s="130"/>
      <c r="J2398" s="130"/>
      <c r="K2398" s="130"/>
      <c r="L2398" s="130"/>
      <c r="M2398" s="130"/>
      <c r="N2398" s="130"/>
      <c r="O2398" s="130"/>
      <c r="P2398" s="130"/>
      <c r="Q2398" s="130"/>
      <c r="R2398" s="130"/>
      <c r="S2398" s="130"/>
      <c r="T2398" s="130"/>
      <c r="U2398" s="130"/>
      <c r="V2398" s="130"/>
      <c r="W2398" s="130"/>
      <c r="X2398" s="130"/>
      <c r="Y2398" s="130"/>
      <c r="Z2398" s="130"/>
      <c r="AA2398" s="130"/>
      <c r="AB2398" s="130"/>
      <c r="AC2398" s="130"/>
      <c r="AD2398" s="130"/>
      <c r="AE2398" s="130"/>
      <c r="AF2398" s="130"/>
      <c r="AG2398" s="130"/>
      <c r="AH2398" s="130"/>
      <c r="AI2398" s="130"/>
      <c r="AJ2398" s="130"/>
      <c r="AK2398" s="130"/>
      <c r="AL2398" s="130"/>
      <c r="AM2398" s="130"/>
      <c r="AN2398" s="130"/>
      <c r="AO2398" s="130"/>
      <c r="AP2398" s="130"/>
      <c r="AQ2398" s="130"/>
      <c r="AR2398" s="130"/>
      <c r="AS2398" s="130"/>
      <c r="AT2398" s="130"/>
      <c r="AU2398" s="130"/>
      <c r="AV2398" s="130"/>
      <c r="AW2398" s="130"/>
      <c r="AX2398" s="131"/>
    </row>
    <row r="2399" spans="1:113" ht="12" customHeight="1">
      <c r="A2399" s="43"/>
      <c r="B2399" s="129"/>
      <c r="C2399" s="130"/>
      <c r="D2399" s="130"/>
      <c r="E2399" s="130"/>
      <c r="F2399" s="130"/>
      <c r="G2399" s="130"/>
      <c r="H2399" s="130"/>
      <c r="I2399" s="130"/>
      <c r="J2399" s="130"/>
      <c r="K2399" s="130"/>
      <c r="L2399" s="130"/>
      <c r="M2399" s="130"/>
      <c r="N2399" s="130"/>
      <c r="O2399" s="130"/>
      <c r="P2399" s="130"/>
      <c r="Q2399" s="130"/>
      <c r="R2399" s="130"/>
      <c r="S2399" s="130"/>
      <c r="T2399" s="130"/>
      <c r="U2399" s="130"/>
      <c r="V2399" s="130"/>
      <c r="W2399" s="130"/>
      <c r="X2399" s="130"/>
      <c r="Y2399" s="130"/>
      <c r="Z2399" s="130"/>
      <c r="AA2399" s="130"/>
      <c r="AB2399" s="130"/>
      <c r="AC2399" s="130"/>
      <c r="AD2399" s="130"/>
      <c r="AE2399" s="130"/>
      <c r="AF2399" s="130"/>
      <c r="AG2399" s="130"/>
      <c r="AH2399" s="130"/>
      <c r="AI2399" s="130"/>
      <c r="AJ2399" s="130"/>
      <c r="AK2399" s="130"/>
      <c r="AL2399" s="130"/>
      <c r="AM2399" s="130"/>
      <c r="AN2399" s="130"/>
      <c r="AO2399" s="130"/>
      <c r="AP2399" s="130"/>
      <c r="AQ2399" s="130"/>
      <c r="AR2399" s="130"/>
      <c r="AS2399" s="130"/>
      <c r="AT2399" s="130"/>
      <c r="AU2399" s="130"/>
      <c r="AV2399" s="130"/>
      <c r="AW2399" s="130"/>
      <c r="AX2399" s="131"/>
    </row>
    <row r="2400" spans="1:113" ht="12" customHeight="1">
      <c r="A2400" s="43"/>
      <c r="B2400" s="129"/>
      <c r="C2400" s="130"/>
      <c r="D2400" s="130"/>
      <c r="E2400" s="130"/>
      <c r="F2400" s="130"/>
      <c r="G2400" s="130"/>
      <c r="H2400" s="130"/>
      <c r="I2400" s="130"/>
      <c r="J2400" s="130"/>
      <c r="K2400" s="130"/>
      <c r="L2400" s="130"/>
      <c r="M2400" s="130"/>
      <c r="N2400" s="130"/>
      <c r="O2400" s="130"/>
      <c r="P2400" s="130"/>
      <c r="Q2400" s="130"/>
      <c r="R2400" s="130"/>
      <c r="S2400" s="130"/>
      <c r="T2400" s="130"/>
      <c r="U2400" s="130"/>
      <c r="V2400" s="130"/>
      <c r="W2400" s="130"/>
      <c r="X2400" s="130"/>
      <c r="Y2400" s="130"/>
      <c r="Z2400" s="130"/>
      <c r="AA2400" s="130"/>
      <c r="AB2400" s="130"/>
      <c r="AC2400" s="130"/>
      <c r="AD2400" s="130"/>
      <c r="AE2400" s="130"/>
      <c r="AF2400" s="130"/>
      <c r="AG2400" s="130"/>
      <c r="AH2400" s="130"/>
      <c r="AI2400" s="130"/>
      <c r="AJ2400" s="130"/>
      <c r="AK2400" s="130"/>
      <c r="AL2400" s="130"/>
      <c r="AM2400" s="130"/>
      <c r="AN2400" s="130"/>
      <c r="AO2400" s="130"/>
      <c r="AP2400" s="130"/>
      <c r="AQ2400" s="130"/>
      <c r="AR2400" s="130"/>
      <c r="AS2400" s="130"/>
      <c r="AT2400" s="130"/>
      <c r="AU2400" s="130"/>
      <c r="AV2400" s="130"/>
      <c r="AW2400" s="130"/>
      <c r="AX2400" s="131"/>
    </row>
    <row r="2401" spans="1:50" ht="12" customHeight="1">
      <c r="A2401" s="43"/>
      <c r="B2401" s="129"/>
      <c r="C2401" s="130"/>
      <c r="D2401" s="130"/>
      <c r="E2401" s="130"/>
      <c r="F2401" s="130"/>
      <c r="G2401" s="130"/>
      <c r="H2401" s="130"/>
      <c r="I2401" s="130"/>
      <c r="J2401" s="130"/>
      <c r="K2401" s="130"/>
      <c r="L2401" s="130"/>
      <c r="M2401" s="130"/>
      <c r="N2401" s="130"/>
      <c r="O2401" s="130"/>
      <c r="P2401" s="130"/>
      <c r="Q2401" s="130"/>
      <c r="R2401" s="130"/>
      <c r="S2401" s="130"/>
      <c r="T2401" s="130"/>
      <c r="U2401" s="130"/>
      <c r="V2401" s="130"/>
      <c r="W2401" s="130"/>
      <c r="X2401" s="130"/>
      <c r="Y2401" s="130"/>
      <c r="Z2401" s="130"/>
      <c r="AA2401" s="130"/>
      <c r="AB2401" s="130"/>
      <c r="AC2401" s="130"/>
      <c r="AD2401" s="130"/>
      <c r="AE2401" s="130"/>
      <c r="AF2401" s="130"/>
      <c r="AG2401" s="130"/>
      <c r="AH2401" s="130"/>
      <c r="AI2401" s="130"/>
      <c r="AJ2401" s="130"/>
      <c r="AK2401" s="130"/>
      <c r="AL2401" s="130"/>
      <c r="AM2401" s="130"/>
      <c r="AN2401" s="130"/>
      <c r="AO2401" s="130"/>
      <c r="AP2401" s="130"/>
      <c r="AQ2401" s="130"/>
      <c r="AR2401" s="130"/>
      <c r="AS2401" s="130"/>
      <c r="AT2401" s="130"/>
      <c r="AU2401" s="130"/>
      <c r="AV2401" s="130"/>
      <c r="AW2401" s="130"/>
      <c r="AX2401" s="131"/>
    </row>
    <row r="2402" spans="1:50" ht="12" customHeight="1">
      <c r="A2402" s="43"/>
      <c r="B2402" s="129"/>
      <c r="C2402" s="130"/>
      <c r="D2402" s="130"/>
      <c r="E2402" s="130"/>
      <c r="F2402" s="130"/>
      <c r="G2402" s="130"/>
      <c r="H2402" s="130"/>
      <c r="I2402" s="130"/>
      <c r="J2402" s="130"/>
      <c r="K2402" s="130"/>
      <c r="L2402" s="130"/>
      <c r="M2402" s="130"/>
      <c r="N2402" s="130"/>
      <c r="O2402" s="130"/>
      <c r="P2402" s="130"/>
      <c r="Q2402" s="130"/>
      <c r="R2402" s="130"/>
      <c r="S2402" s="130"/>
      <c r="T2402" s="130"/>
      <c r="U2402" s="130"/>
      <c r="V2402" s="130"/>
      <c r="W2402" s="130"/>
      <c r="X2402" s="130"/>
      <c r="Y2402" s="130"/>
      <c r="Z2402" s="130"/>
      <c r="AA2402" s="130"/>
      <c r="AB2402" s="130"/>
      <c r="AC2402" s="130"/>
      <c r="AD2402" s="130"/>
      <c r="AE2402" s="130"/>
      <c r="AF2402" s="130"/>
      <c r="AG2402" s="130"/>
      <c r="AH2402" s="130"/>
      <c r="AI2402" s="130"/>
      <c r="AJ2402" s="130"/>
      <c r="AK2402" s="130"/>
      <c r="AL2402" s="130"/>
      <c r="AM2402" s="130"/>
      <c r="AN2402" s="130"/>
      <c r="AO2402" s="130"/>
      <c r="AP2402" s="130"/>
      <c r="AQ2402" s="130"/>
      <c r="AR2402" s="130"/>
      <c r="AS2402" s="130"/>
      <c r="AT2402" s="130"/>
      <c r="AU2402" s="130"/>
      <c r="AV2402" s="130"/>
      <c r="AW2402" s="130"/>
      <c r="AX2402" s="131"/>
    </row>
    <row r="2403" spans="1:50" ht="12" customHeight="1">
      <c r="A2403" s="43"/>
      <c r="B2403" s="129"/>
      <c r="C2403" s="130"/>
      <c r="D2403" s="130"/>
      <c r="E2403" s="130"/>
      <c r="F2403" s="130"/>
      <c r="G2403" s="130"/>
      <c r="H2403" s="130"/>
      <c r="I2403" s="130"/>
      <c r="J2403" s="130"/>
      <c r="K2403" s="130"/>
      <c r="L2403" s="130"/>
      <c r="M2403" s="130"/>
      <c r="N2403" s="130"/>
      <c r="O2403" s="130"/>
      <c r="P2403" s="130"/>
      <c r="Q2403" s="130"/>
      <c r="R2403" s="130"/>
      <c r="S2403" s="130"/>
      <c r="T2403" s="130"/>
      <c r="U2403" s="130"/>
      <c r="V2403" s="130"/>
      <c r="W2403" s="130"/>
      <c r="X2403" s="130"/>
      <c r="Y2403" s="130"/>
      <c r="Z2403" s="130"/>
      <c r="AA2403" s="130"/>
      <c r="AB2403" s="130"/>
      <c r="AC2403" s="130"/>
      <c r="AD2403" s="130"/>
      <c r="AE2403" s="130"/>
      <c r="AF2403" s="130"/>
      <c r="AG2403" s="130"/>
      <c r="AH2403" s="130"/>
      <c r="AI2403" s="130"/>
      <c r="AJ2403" s="130"/>
      <c r="AK2403" s="130"/>
      <c r="AL2403" s="130"/>
      <c r="AM2403" s="130"/>
      <c r="AN2403" s="130"/>
      <c r="AO2403" s="130"/>
      <c r="AP2403" s="130"/>
      <c r="AQ2403" s="130"/>
      <c r="AR2403" s="130"/>
      <c r="AS2403" s="130"/>
      <c r="AT2403" s="130"/>
      <c r="AU2403" s="130"/>
      <c r="AV2403" s="130"/>
      <c r="AW2403" s="130"/>
      <c r="AX2403" s="131"/>
    </row>
    <row r="2404" spans="1:50" ht="12" customHeight="1">
      <c r="A2404" s="43"/>
      <c r="B2404" s="129"/>
      <c r="C2404" s="130"/>
      <c r="D2404" s="130"/>
      <c r="E2404" s="130"/>
      <c r="F2404" s="130"/>
      <c r="G2404" s="130"/>
      <c r="H2404" s="130"/>
      <c r="I2404" s="130"/>
      <c r="J2404" s="130"/>
      <c r="K2404" s="130"/>
      <c r="L2404" s="130"/>
      <c r="M2404" s="130"/>
      <c r="N2404" s="130"/>
      <c r="O2404" s="130"/>
      <c r="P2404" s="130"/>
      <c r="Q2404" s="130"/>
      <c r="R2404" s="130"/>
      <c r="S2404" s="130"/>
      <c r="T2404" s="130"/>
      <c r="U2404" s="130"/>
      <c r="V2404" s="130"/>
      <c r="W2404" s="130"/>
      <c r="X2404" s="130"/>
      <c r="Y2404" s="130"/>
      <c r="Z2404" s="130"/>
      <c r="AA2404" s="130"/>
      <c r="AB2404" s="130"/>
      <c r="AC2404" s="130"/>
      <c r="AD2404" s="130"/>
      <c r="AE2404" s="130"/>
      <c r="AF2404" s="130"/>
      <c r="AG2404" s="130"/>
      <c r="AH2404" s="130"/>
      <c r="AI2404" s="130"/>
      <c r="AJ2404" s="130"/>
      <c r="AK2404" s="130"/>
      <c r="AL2404" s="130"/>
      <c r="AM2404" s="130"/>
      <c r="AN2404" s="130"/>
      <c r="AO2404" s="130"/>
      <c r="AP2404" s="130"/>
      <c r="AQ2404" s="130"/>
      <c r="AR2404" s="130"/>
      <c r="AS2404" s="130"/>
      <c r="AT2404" s="130"/>
      <c r="AU2404" s="130"/>
      <c r="AV2404" s="130"/>
      <c r="AW2404" s="130"/>
      <c r="AX2404" s="131"/>
    </row>
    <row r="2405" spans="1:50" ht="12" customHeight="1">
      <c r="A2405" s="43"/>
      <c r="B2405" s="129"/>
      <c r="C2405" s="130"/>
      <c r="D2405" s="130"/>
      <c r="E2405" s="130"/>
      <c r="F2405" s="130"/>
      <c r="G2405" s="130"/>
      <c r="H2405" s="130"/>
      <c r="I2405" s="130"/>
      <c r="J2405" s="130"/>
      <c r="K2405" s="130"/>
      <c r="L2405" s="130"/>
      <c r="M2405" s="130"/>
      <c r="N2405" s="130"/>
      <c r="O2405" s="130"/>
      <c r="P2405" s="130"/>
      <c r="Q2405" s="130"/>
      <c r="R2405" s="130"/>
      <c r="S2405" s="130"/>
      <c r="T2405" s="130"/>
      <c r="U2405" s="130"/>
      <c r="V2405" s="130"/>
      <c r="W2405" s="130"/>
      <c r="X2405" s="130"/>
      <c r="Y2405" s="130"/>
      <c r="Z2405" s="130"/>
      <c r="AA2405" s="130"/>
      <c r="AB2405" s="130"/>
      <c r="AC2405" s="130"/>
      <c r="AD2405" s="130"/>
      <c r="AE2405" s="130"/>
      <c r="AF2405" s="130"/>
      <c r="AG2405" s="130"/>
      <c r="AH2405" s="130"/>
      <c r="AI2405" s="130"/>
      <c r="AJ2405" s="130"/>
      <c r="AK2405" s="130"/>
      <c r="AL2405" s="130"/>
      <c r="AM2405" s="130"/>
      <c r="AN2405" s="130"/>
      <c r="AO2405" s="130"/>
      <c r="AP2405" s="130"/>
      <c r="AQ2405" s="130"/>
      <c r="AR2405" s="130"/>
      <c r="AS2405" s="130"/>
      <c r="AT2405" s="130"/>
      <c r="AU2405" s="130"/>
      <c r="AV2405" s="130"/>
      <c r="AW2405" s="130"/>
      <c r="AX2405" s="131"/>
    </row>
    <row r="2406" spans="1:50" ht="12" customHeight="1">
      <c r="A2406" s="43"/>
      <c r="B2406" s="129"/>
      <c r="C2406" s="130"/>
      <c r="D2406" s="130"/>
      <c r="E2406" s="130"/>
      <c r="F2406" s="130"/>
      <c r="G2406" s="130"/>
      <c r="H2406" s="130"/>
      <c r="I2406" s="130"/>
      <c r="J2406" s="130"/>
      <c r="K2406" s="130"/>
      <c r="L2406" s="130"/>
      <c r="M2406" s="130"/>
      <c r="N2406" s="130"/>
      <c r="O2406" s="130"/>
      <c r="P2406" s="130"/>
      <c r="Q2406" s="130"/>
      <c r="R2406" s="130"/>
      <c r="S2406" s="130"/>
      <c r="T2406" s="130"/>
      <c r="U2406" s="130"/>
      <c r="V2406" s="130"/>
      <c r="W2406" s="130"/>
      <c r="X2406" s="130"/>
      <c r="Y2406" s="130"/>
      <c r="Z2406" s="130"/>
      <c r="AA2406" s="130"/>
      <c r="AB2406" s="130"/>
      <c r="AC2406" s="130"/>
      <c r="AD2406" s="130"/>
      <c r="AE2406" s="130"/>
      <c r="AF2406" s="130"/>
      <c r="AG2406" s="130"/>
      <c r="AH2406" s="130"/>
      <c r="AI2406" s="130"/>
      <c r="AJ2406" s="130"/>
      <c r="AK2406" s="130"/>
      <c r="AL2406" s="130"/>
      <c r="AM2406" s="130"/>
      <c r="AN2406" s="130"/>
      <c r="AO2406" s="130"/>
      <c r="AP2406" s="130"/>
      <c r="AQ2406" s="130"/>
      <c r="AR2406" s="130"/>
      <c r="AS2406" s="130"/>
      <c r="AT2406" s="130"/>
      <c r="AU2406" s="130"/>
      <c r="AV2406" s="130"/>
      <c r="AW2406" s="130"/>
      <c r="AX2406" s="131"/>
    </row>
    <row r="2407" spans="1:50" ht="12" customHeight="1">
      <c r="A2407" s="43"/>
      <c r="B2407" s="129"/>
      <c r="C2407" s="130"/>
      <c r="D2407" s="130"/>
      <c r="E2407" s="130"/>
      <c r="F2407" s="130"/>
      <c r="G2407" s="130"/>
      <c r="H2407" s="130"/>
      <c r="I2407" s="130"/>
      <c r="J2407" s="130"/>
      <c r="K2407" s="130"/>
      <c r="L2407" s="130"/>
      <c r="M2407" s="130"/>
      <c r="N2407" s="130"/>
      <c r="O2407" s="130"/>
      <c r="P2407" s="130"/>
      <c r="Q2407" s="130"/>
      <c r="R2407" s="130"/>
      <c r="S2407" s="130"/>
      <c r="T2407" s="130"/>
      <c r="U2407" s="130"/>
      <c r="V2407" s="130"/>
      <c r="W2407" s="130"/>
      <c r="X2407" s="130"/>
      <c r="Y2407" s="130"/>
      <c r="Z2407" s="130"/>
      <c r="AA2407" s="130"/>
      <c r="AB2407" s="130"/>
      <c r="AC2407" s="130"/>
      <c r="AD2407" s="130"/>
      <c r="AE2407" s="130"/>
      <c r="AF2407" s="130"/>
      <c r="AG2407" s="130"/>
      <c r="AH2407" s="130"/>
      <c r="AI2407" s="130"/>
      <c r="AJ2407" s="130"/>
      <c r="AK2407" s="130"/>
      <c r="AL2407" s="130"/>
      <c r="AM2407" s="130"/>
      <c r="AN2407" s="130"/>
      <c r="AO2407" s="130"/>
      <c r="AP2407" s="130"/>
      <c r="AQ2407" s="130"/>
      <c r="AR2407" s="130"/>
      <c r="AS2407" s="130"/>
      <c r="AT2407" s="130"/>
      <c r="AU2407" s="130"/>
      <c r="AV2407" s="130"/>
      <c r="AW2407" s="130"/>
      <c r="AX2407" s="131"/>
    </row>
    <row r="2408" spans="1:50" ht="12" customHeight="1">
      <c r="A2408" s="43"/>
      <c r="B2408" s="129"/>
      <c r="C2408" s="130"/>
      <c r="D2408" s="130"/>
      <c r="E2408" s="130"/>
      <c r="F2408" s="130"/>
      <c r="G2408" s="130"/>
      <c r="H2408" s="130"/>
      <c r="I2408" s="130"/>
      <c r="J2408" s="130"/>
      <c r="K2408" s="130"/>
      <c r="L2408" s="130"/>
      <c r="M2408" s="130"/>
      <c r="N2408" s="130"/>
      <c r="O2408" s="130"/>
      <c r="P2408" s="130"/>
      <c r="Q2408" s="130"/>
      <c r="R2408" s="130"/>
      <c r="S2408" s="130"/>
      <c r="T2408" s="130"/>
      <c r="U2408" s="130"/>
      <c r="V2408" s="130"/>
      <c r="W2408" s="130"/>
      <c r="X2408" s="130"/>
      <c r="Y2408" s="130"/>
      <c r="Z2408" s="130"/>
      <c r="AA2408" s="130"/>
      <c r="AB2408" s="130"/>
      <c r="AC2408" s="130"/>
      <c r="AD2408" s="130"/>
      <c r="AE2408" s="130"/>
      <c r="AF2408" s="130"/>
      <c r="AG2408" s="130"/>
      <c r="AH2408" s="130"/>
      <c r="AI2408" s="130"/>
      <c r="AJ2408" s="130"/>
      <c r="AK2408" s="130"/>
      <c r="AL2408" s="130"/>
      <c r="AM2408" s="130"/>
      <c r="AN2408" s="130"/>
      <c r="AO2408" s="130"/>
      <c r="AP2408" s="130"/>
      <c r="AQ2408" s="130"/>
      <c r="AR2408" s="130"/>
      <c r="AS2408" s="130"/>
      <c r="AT2408" s="130"/>
      <c r="AU2408" s="130"/>
      <c r="AV2408" s="130"/>
      <c r="AW2408" s="130"/>
      <c r="AX2408" s="131"/>
    </row>
    <row r="2409" spans="1:50" ht="12" customHeight="1">
      <c r="A2409" s="43"/>
      <c r="B2409" s="129"/>
      <c r="C2409" s="130"/>
      <c r="D2409" s="130"/>
      <c r="E2409" s="130"/>
      <c r="F2409" s="130"/>
      <c r="G2409" s="130"/>
      <c r="H2409" s="130"/>
      <c r="I2409" s="130"/>
      <c r="J2409" s="130"/>
      <c r="K2409" s="130"/>
      <c r="L2409" s="130"/>
      <c r="M2409" s="130"/>
      <c r="N2409" s="130"/>
      <c r="O2409" s="130"/>
      <c r="P2409" s="130"/>
      <c r="Q2409" s="130"/>
      <c r="R2409" s="130"/>
      <c r="S2409" s="130"/>
      <c r="T2409" s="130"/>
      <c r="U2409" s="130"/>
      <c r="V2409" s="130"/>
      <c r="W2409" s="130"/>
      <c r="X2409" s="130"/>
      <c r="Y2409" s="130"/>
      <c r="Z2409" s="130"/>
      <c r="AA2409" s="130"/>
      <c r="AB2409" s="130"/>
      <c r="AC2409" s="130"/>
      <c r="AD2409" s="130"/>
      <c r="AE2409" s="130"/>
      <c r="AF2409" s="130"/>
      <c r="AG2409" s="130"/>
      <c r="AH2409" s="130"/>
      <c r="AI2409" s="130"/>
      <c r="AJ2409" s="130"/>
      <c r="AK2409" s="130"/>
      <c r="AL2409" s="130"/>
      <c r="AM2409" s="130"/>
      <c r="AN2409" s="130"/>
      <c r="AO2409" s="130"/>
      <c r="AP2409" s="130"/>
      <c r="AQ2409" s="130"/>
      <c r="AR2409" s="130"/>
      <c r="AS2409" s="130"/>
      <c r="AT2409" s="130"/>
      <c r="AU2409" s="130"/>
      <c r="AV2409" s="130"/>
      <c r="AW2409" s="130"/>
      <c r="AX2409" s="131"/>
    </row>
    <row r="2410" spans="1:50" ht="12" customHeight="1">
      <c r="A2410" s="43"/>
      <c r="B2410" s="129"/>
      <c r="C2410" s="130"/>
      <c r="D2410" s="130"/>
      <c r="E2410" s="130"/>
      <c r="F2410" s="130"/>
      <c r="G2410" s="130"/>
      <c r="H2410" s="130"/>
      <c r="I2410" s="130"/>
      <c r="J2410" s="130"/>
      <c r="K2410" s="130"/>
      <c r="L2410" s="130"/>
      <c r="M2410" s="130"/>
      <c r="N2410" s="130"/>
      <c r="O2410" s="130"/>
      <c r="P2410" s="130"/>
      <c r="Q2410" s="130"/>
      <c r="R2410" s="130"/>
      <c r="S2410" s="130"/>
      <c r="T2410" s="130"/>
      <c r="U2410" s="130"/>
      <c r="V2410" s="130"/>
      <c r="W2410" s="130"/>
      <c r="X2410" s="130"/>
      <c r="Y2410" s="130"/>
      <c r="Z2410" s="130"/>
      <c r="AA2410" s="130"/>
      <c r="AB2410" s="130"/>
      <c r="AC2410" s="130"/>
      <c r="AD2410" s="130"/>
      <c r="AE2410" s="130"/>
      <c r="AF2410" s="130"/>
      <c r="AG2410" s="130"/>
      <c r="AH2410" s="130"/>
      <c r="AI2410" s="130"/>
      <c r="AJ2410" s="130"/>
      <c r="AK2410" s="130"/>
      <c r="AL2410" s="130"/>
      <c r="AM2410" s="130"/>
      <c r="AN2410" s="130"/>
      <c r="AO2410" s="130"/>
      <c r="AP2410" s="130"/>
      <c r="AQ2410" s="130"/>
      <c r="AR2410" s="130"/>
      <c r="AS2410" s="130"/>
      <c r="AT2410" s="130"/>
      <c r="AU2410" s="130"/>
      <c r="AV2410" s="130"/>
      <c r="AW2410" s="130"/>
      <c r="AX2410" s="131"/>
    </row>
    <row r="2411" spans="1:50" ht="12" customHeight="1">
      <c r="A2411" s="43"/>
      <c r="B2411" s="129"/>
      <c r="C2411" s="130"/>
      <c r="D2411" s="130"/>
      <c r="E2411" s="130"/>
      <c r="F2411" s="130"/>
      <c r="G2411" s="130"/>
      <c r="H2411" s="130"/>
      <c r="I2411" s="130"/>
      <c r="J2411" s="130"/>
      <c r="K2411" s="130"/>
      <c r="L2411" s="130"/>
      <c r="M2411" s="130"/>
      <c r="N2411" s="130"/>
      <c r="O2411" s="130"/>
      <c r="P2411" s="130"/>
      <c r="Q2411" s="130"/>
      <c r="R2411" s="130"/>
      <c r="S2411" s="130"/>
      <c r="T2411" s="130"/>
      <c r="U2411" s="130"/>
      <c r="V2411" s="130"/>
      <c r="W2411" s="130"/>
      <c r="X2411" s="130"/>
      <c r="Y2411" s="130"/>
      <c r="Z2411" s="130"/>
      <c r="AA2411" s="130"/>
      <c r="AB2411" s="130"/>
      <c r="AC2411" s="130"/>
      <c r="AD2411" s="130"/>
      <c r="AE2411" s="130"/>
      <c r="AF2411" s="130"/>
      <c r="AG2411" s="130"/>
      <c r="AH2411" s="130"/>
      <c r="AI2411" s="130"/>
      <c r="AJ2411" s="130"/>
      <c r="AK2411" s="130"/>
      <c r="AL2411" s="130"/>
      <c r="AM2411" s="130"/>
      <c r="AN2411" s="130"/>
      <c r="AO2411" s="130"/>
      <c r="AP2411" s="130"/>
      <c r="AQ2411" s="130"/>
      <c r="AR2411" s="130"/>
      <c r="AS2411" s="130"/>
      <c r="AT2411" s="130"/>
      <c r="AU2411" s="130"/>
      <c r="AV2411" s="130"/>
      <c r="AW2411" s="130"/>
      <c r="AX2411" s="131"/>
    </row>
    <row r="2412" spans="1:50" ht="12" customHeight="1">
      <c r="A2412" s="43"/>
      <c r="B2412" s="129"/>
      <c r="C2412" s="130"/>
      <c r="D2412" s="130"/>
      <c r="E2412" s="130"/>
      <c r="F2412" s="130"/>
      <c r="G2412" s="130"/>
      <c r="H2412" s="130"/>
      <c r="I2412" s="130"/>
      <c r="J2412" s="130"/>
      <c r="K2412" s="130"/>
      <c r="L2412" s="130"/>
      <c r="M2412" s="130"/>
      <c r="N2412" s="130"/>
      <c r="O2412" s="130"/>
      <c r="P2412" s="130"/>
      <c r="Q2412" s="130"/>
      <c r="R2412" s="130"/>
      <c r="S2412" s="130"/>
      <c r="T2412" s="130"/>
      <c r="U2412" s="130"/>
      <c r="V2412" s="130"/>
      <c r="W2412" s="130"/>
      <c r="X2412" s="130"/>
      <c r="Y2412" s="130"/>
      <c r="Z2412" s="130"/>
      <c r="AA2412" s="130"/>
      <c r="AB2412" s="130"/>
      <c r="AC2412" s="130"/>
      <c r="AD2412" s="130"/>
      <c r="AE2412" s="130"/>
      <c r="AF2412" s="130"/>
      <c r="AG2412" s="130"/>
      <c r="AH2412" s="130"/>
      <c r="AI2412" s="130"/>
      <c r="AJ2412" s="130"/>
      <c r="AK2412" s="130"/>
      <c r="AL2412" s="130"/>
      <c r="AM2412" s="130"/>
      <c r="AN2412" s="130"/>
      <c r="AO2412" s="130"/>
      <c r="AP2412" s="130"/>
      <c r="AQ2412" s="130"/>
      <c r="AR2412" s="130"/>
      <c r="AS2412" s="130"/>
      <c r="AT2412" s="130"/>
      <c r="AU2412" s="130"/>
      <c r="AV2412" s="130"/>
      <c r="AW2412" s="130"/>
      <c r="AX2412" s="131"/>
    </row>
    <row r="2413" spans="1:50" ht="12" customHeight="1">
      <c r="A2413" s="43"/>
      <c r="B2413" s="129"/>
      <c r="C2413" s="130"/>
      <c r="D2413" s="130"/>
      <c r="E2413" s="130"/>
      <c r="F2413" s="130"/>
      <c r="G2413" s="130"/>
      <c r="H2413" s="130"/>
      <c r="I2413" s="130"/>
      <c r="J2413" s="130"/>
      <c r="K2413" s="130"/>
      <c r="L2413" s="130"/>
      <c r="M2413" s="130"/>
      <c r="N2413" s="130"/>
      <c r="O2413" s="130"/>
      <c r="P2413" s="130"/>
      <c r="Q2413" s="130"/>
      <c r="R2413" s="130"/>
      <c r="S2413" s="130"/>
      <c r="T2413" s="130"/>
      <c r="U2413" s="130"/>
      <c r="V2413" s="130"/>
      <c r="W2413" s="130"/>
      <c r="X2413" s="130"/>
      <c r="Y2413" s="130"/>
      <c r="Z2413" s="130"/>
      <c r="AA2413" s="130"/>
      <c r="AB2413" s="130"/>
      <c r="AC2413" s="130"/>
      <c r="AD2413" s="130"/>
      <c r="AE2413" s="130"/>
      <c r="AF2413" s="130"/>
      <c r="AG2413" s="130"/>
      <c r="AH2413" s="130"/>
      <c r="AI2413" s="130"/>
      <c r="AJ2413" s="130"/>
      <c r="AK2413" s="130"/>
      <c r="AL2413" s="130"/>
      <c r="AM2413" s="130"/>
      <c r="AN2413" s="130"/>
      <c r="AO2413" s="130"/>
      <c r="AP2413" s="130"/>
      <c r="AQ2413" s="130"/>
      <c r="AR2413" s="130"/>
      <c r="AS2413" s="130"/>
      <c r="AT2413" s="130"/>
      <c r="AU2413" s="130"/>
      <c r="AV2413" s="130"/>
      <c r="AW2413" s="130"/>
      <c r="AX2413" s="131"/>
    </row>
    <row r="2414" spans="1:50" ht="12" customHeight="1">
      <c r="A2414" s="43"/>
      <c r="B2414" s="129"/>
      <c r="C2414" s="130"/>
      <c r="D2414" s="130"/>
      <c r="E2414" s="130"/>
      <c r="F2414" s="130"/>
      <c r="G2414" s="130"/>
      <c r="H2414" s="130"/>
      <c r="I2414" s="130"/>
      <c r="J2414" s="130"/>
      <c r="K2414" s="130"/>
      <c r="L2414" s="130"/>
      <c r="M2414" s="130"/>
      <c r="N2414" s="130"/>
      <c r="O2414" s="130"/>
      <c r="P2414" s="130"/>
      <c r="Q2414" s="130"/>
      <c r="R2414" s="130"/>
      <c r="S2414" s="130"/>
      <c r="T2414" s="130"/>
      <c r="U2414" s="130"/>
      <c r="V2414" s="130"/>
      <c r="W2414" s="130"/>
      <c r="X2414" s="130"/>
      <c r="Y2414" s="130"/>
      <c r="Z2414" s="130"/>
      <c r="AA2414" s="130"/>
      <c r="AB2414" s="130"/>
      <c r="AC2414" s="130"/>
      <c r="AD2414" s="130"/>
      <c r="AE2414" s="130"/>
      <c r="AF2414" s="130"/>
      <c r="AG2414" s="130"/>
      <c r="AH2414" s="130"/>
      <c r="AI2414" s="130"/>
      <c r="AJ2414" s="130"/>
      <c r="AK2414" s="130"/>
      <c r="AL2414" s="130"/>
      <c r="AM2414" s="130"/>
      <c r="AN2414" s="130"/>
      <c r="AO2414" s="130"/>
      <c r="AP2414" s="130"/>
      <c r="AQ2414" s="130"/>
      <c r="AR2414" s="130"/>
      <c r="AS2414" s="130"/>
      <c r="AT2414" s="130"/>
      <c r="AU2414" s="130"/>
      <c r="AV2414" s="130"/>
      <c r="AW2414" s="130"/>
      <c r="AX2414" s="131"/>
    </row>
    <row r="2415" spans="1:50" ht="12" customHeight="1">
      <c r="A2415" s="43"/>
      <c r="B2415" s="129"/>
      <c r="C2415" s="130"/>
      <c r="D2415" s="130"/>
      <c r="E2415" s="130"/>
      <c r="F2415" s="130"/>
      <c r="G2415" s="130"/>
      <c r="H2415" s="130"/>
      <c r="I2415" s="130"/>
      <c r="J2415" s="130"/>
      <c r="K2415" s="130"/>
      <c r="L2415" s="130"/>
      <c r="M2415" s="130"/>
      <c r="N2415" s="130"/>
      <c r="O2415" s="130"/>
      <c r="P2415" s="130"/>
      <c r="Q2415" s="130"/>
      <c r="R2415" s="130"/>
      <c r="S2415" s="130"/>
      <c r="T2415" s="130"/>
      <c r="U2415" s="130"/>
      <c r="V2415" s="130"/>
      <c r="W2415" s="130"/>
      <c r="X2415" s="130"/>
      <c r="Y2415" s="130"/>
      <c r="Z2415" s="130"/>
      <c r="AA2415" s="130"/>
      <c r="AB2415" s="130"/>
      <c r="AC2415" s="130"/>
      <c r="AD2415" s="130"/>
      <c r="AE2415" s="130"/>
      <c r="AF2415" s="130"/>
      <c r="AG2415" s="130"/>
      <c r="AH2415" s="130"/>
      <c r="AI2415" s="130"/>
      <c r="AJ2415" s="130"/>
      <c r="AK2415" s="130"/>
      <c r="AL2415" s="130"/>
      <c r="AM2415" s="130"/>
      <c r="AN2415" s="130"/>
      <c r="AO2415" s="130"/>
      <c r="AP2415" s="130"/>
      <c r="AQ2415" s="130"/>
      <c r="AR2415" s="130"/>
      <c r="AS2415" s="130"/>
      <c r="AT2415" s="130"/>
      <c r="AU2415" s="130"/>
      <c r="AV2415" s="130"/>
      <c r="AW2415" s="130"/>
      <c r="AX2415" s="131"/>
    </row>
    <row r="2416" spans="1:50" ht="15" thickBot="1">
      <c r="A2416" s="52"/>
      <c r="B2416" s="53"/>
      <c r="C2416" s="54"/>
      <c r="D2416" s="54"/>
      <c r="E2416" s="54"/>
      <c r="F2416" s="54"/>
      <c r="G2416" s="54"/>
      <c r="H2416" s="54"/>
      <c r="I2416" s="54"/>
      <c r="J2416" s="54"/>
      <c r="K2416" s="54"/>
      <c r="L2416" s="54"/>
      <c r="M2416" s="54"/>
      <c r="N2416" s="54"/>
      <c r="O2416" s="54"/>
      <c r="P2416" s="54"/>
      <c r="Q2416" s="54"/>
      <c r="R2416" s="54"/>
      <c r="S2416" s="54"/>
      <c r="T2416" s="54"/>
      <c r="U2416" s="54"/>
      <c r="V2416" s="54"/>
      <c r="W2416" s="54"/>
      <c r="X2416" s="54"/>
      <c r="Y2416" s="54"/>
      <c r="Z2416" s="54"/>
      <c r="AA2416" s="54"/>
      <c r="AB2416" s="54"/>
      <c r="AC2416" s="54"/>
      <c r="AD2416" s="54"/>
      <c r="AE2416" s="54"/>
      <c r="AF2416" s="54"/>
      <c r="AG2416" s="54"/>
      <c r="AH2416" s="54"/>
      <c r="AI2416" s="54"/>
      <c r="AJ2416" s="54"/>
      <c r="AK2416" s="54"/>
      <c r="AL2416" s="54"/>
      <c r="AM2416" s="54"/>
      <c r="AN2416" s="54"/>
      <c r="AO2416" s="54"/>
      <c r="AP2416" s="54"/>
      <c r="AQ2416" s="54"/>
      <c r="AR2416" s="54"/>
      <c r="AS2416" s="54"/>
      <c r="AT2416" s="54"/>
      <c r="AU2416" s="54"/>
      <c r="AV2416" s="54"/>
      <c r="AW2416" s="54"/>
      <c r="AX2416" s="55"/>
    </row>
    <row r="2417" spans="1:251">
      <c r="B2417" s="56"/>
    </row>
    <row r="2418" spans="1:251" ht="14.25">
      <c r="B2418" s="45" t="s">
        <v>247</v>
      </c>
      <c r="C2418" s="43"/>
      <c r="D2418" s="43"/>
      <c r="E2418" s="43"/>
      <c r="F2418" s="43"/>
      <c r="G2418" s="43"/>
      <c r="H2418" s="43"/>
      <c r="I2418" s="43"/>
      <c r="J2418" s="43"/>
      <c r="K2418" s="43"/>
      <c r="L2418" s="44"/>
      <c r="M2418" s="44"/>
      <c r="N2418" s="44"/>
      <c r="O2418" s="44"/>
      <c r="P2418" s="43"/>
      <c r="Q2418" s="43"/>
      <c r="R2418" s="43"/>
      <c r="S2418" s="43"/>
      <c r="T2418" s="43"/>
      <c r="U2418" s="43"/>
      <c r="V2418" s="45"/>
      <c r="W2418" s="45"/>
      <c r="X2418" s="45"/>
      <c r="Y2418" s="45"/>
      <c r="Z2418" s="45"/>
      <c r="AA2418" s="45"/>
      <c r="AB2418" s="45"/>
      <c r="AC2418" s="45"/>
      <c r="AD2418" s="45"/>
      <c r="AE2418" s="45"/>
      <c r="AF2418" s="45"/>
      <c r="AG2418" s="45"/>
      <c r="AH2418" s="45"/>
      <c r="AI2418" s="45"/>
      <c r="AJ2418" s="45"/>
      <c r="AK2418" s="45"/>
      <c r="AL2418" s="45"/>
      <c r="AM2418" s="45"/>
      <c r="AN2418" s="45"/>
      <c r="AO2418" s="45"/>
      <c r="AP2418" s="45"/>
      <c r="AQ2418" s="45"/>
      <c r="AR2418" s="45"/>
      <c r="AS2418" s="45"/>
      <c r="AT2418" s="45"/>
      <c r="AU2418" s="45"/>
      <c r="AV2418" s="45"/>
      <c r="AW2418" s="45"/>
      <c r="AX2418" s="45"/>
    </row>
    <row r="2419" spans="1:251" ht="15" thickBot="1">
      <c r="B2419" s="43"/>
      <c r="C2419" s="43"/>
      <c r="D2419" s="43"/>
      <c r="E2419" s="43"/>
      <c r="F2419" s="43"/>
      <c r="G2419" s="43"/>
      <c r="H2419" s="43"/>
      <c r="I2419" s="43"/>
      <c r="J2419" s="43"/>
      <c r="K2419" s="43"/>
      <c r="L2419" s="44"/>
      <c r="M2419" s="44"/>
      <c r="N2419" s="44"/>
      <c r="O2419" s="44"/>
      <c r="P2419" s="43"/>
      <c r="Q2419" s="43"/>
      <c r="R2419" s="43"/>
      <c r="S2419" s="43"/>
      <c r="T2419" s="43"/>
      <c r="U2419" s="43"/>
      <c r="V2419" s="45"/>
      <c r="W2419" s="45"/>
      <c r="X2419" s="45"/>
      <c r="Y2419" s="45"/>
      <c r="Z2419" s="45"/>
      <c r="AA2419" s="45"/>
      <c r="AB2419" s="45"/>
      <c r="AC2419" s="45"/>
      <c r="AD2419" s="45"/>
      <c r="AE2419" s="45"/>
      <c r="AF2419" s="45"/>
      <c r="AG2419" s="45"/>
      <c r="AH2419" s="45"/>
      <c r="AI2419" s="45"/>
      <c r="AJ2419" s="45"/>
      <c r="AK2419" s="45"/>
      <c r="AL2419" s="45"/>
      <c r="AM2419" s="45"/>
      <c r="AN2419" s="45"/>
      <c r="AO2419" s="45"/>
      <c r="AP2419" s="45"/>
      <c r="AQ2419" s="45"/>
      <c r="AR2419" s="45"/>
      <c r="AS2419" s="45"/>
      <c r="AT2419" s="45"/>
      <c r="AU2419" s="45"/>
      <c r="AV2419" s="45"/>
      <c r="AW2419" s="45"/>
      <c r="AX2419" s="57" t="s">
        <v>248</v>
      </c>
    </row>
    <row r="2420" spans="1:251" s="51" customFormat="1" ht="13.5" customHeight="1">
      <c r="A2420" s="43"/>
      <c r="B2420" s="132" t="s">
        <v>249</v>
      </c>
      <c r="C2420" s="133"/>
      <c r="D2420" s="133"/>
      <c r="E2420" s="133"/>
      <c r="F2420" s="133"/>
      <c r="G2420" s="133"/>
      <c r="H2420" s="133"/>
      <c r="I2420" s="133"/>
      <c r="J2420" s="133"/>
      <c r="K2420" s="133"/>
      <c r="L2420" s="133"/>
      <c r="M2420" s="133"/>
      <c r="N2420" s="133"/>
      <c r="O2420" s="133"/>
      <c r="P2420" s="133"/>
      <c r="Q2420" s="133"/>
      <c r="R2420" s="133"/>
      <c r="S2420" s="133"/>
      <c r="T2420" s="133"/>
      <c r="U2420" s="133"/>
      <c r="V2420" s="133"/>
      <c r="W2420" s="133"/>
      <c r="X2420" s="133"/>
      <c r="Y2420" s="133"/>
      <c r="Z2420" s="134"/>
      <c r="AA2420" s="138" t="s">
        <v>250</v>
      </c>
      <c r="AB2420" s="133"/>
      <c r="AC2420" s="133"/>
      <c r="AD2420" s="133"/>
      <c r="AE2420" s="133"/>
      <c r="AF2420" s="133"/>
      <c r="AG2420" s="133"/>
      <c r="AH2420" s="133"/>
      <c r="AI2420" s="134"/>
      <c r="AJ2420" s="138" t="s">
        <v>251</v>
      </c>
      <c r="AK2420" s="133"/>
      <c r="AL2420" s="133"/>
      <c r="AM2420" s="133"/>
      <c r="AN2420" s="133"/>
      <c r="AO2420" s="133"/>
      <c r="AP2420" s="133"/>
      <c r="AQ2420" s="133"/>
      <c r="AR2420" s="134"/>
      <c r="AS2420" s="138" t="s">
        <v>252</v>
      </c>
      <c r="AT2420" s="133"/>
      <c r="AU2420" s="133"/>
      <c r="AV2420" s="133"/>
      <c r="AW2420" s="133"/>
      <c r="AX2420" s="140"/>
      <c r="AY2420" s="37"/>
      <c r="AZ2420" s="37"/>
      <c r="BA2420" s="37"/>
      <c r="BB2420" s="37"/>
      <c r="BC2420" s="37"/>
      <c r="BD2420" s="37"/>
      <c r="BE2420" s="37"/>
      <c r="BF2420" s="37"/>
      <c r="BG2420" s="37"/>
      <c r="BH2420" s="37"/>
      <c r="BI2420" s="37"/>
      <c r="BJ2420" s="37"/>
      <c r="BK2420" s="37"/>
      <c r="BL2420" s="37"/>
      <c r="BM2420" s="37"/>
      <c r="BN2420" s="37"/>
      <c r="BO2420" s="37"/>
      <c r="BP2420" s="37"/>
      <c r="BQ2420" s="37"/>
      <c r="BR2420" s="37"/>
      <c r="BS2420" s="37"/>
      <c r="BT2420" s="37"/>
      <c r="BU2420" s="37"/>
      <c r="BV2420" s="37"/>
      <c r="BW2420" s="37"/>
      <c r="BX2420" s="37"/>
      <c r="BY2420" s="37"/>
      <c r="BZ2420" s="37"/>
      <c r="CA2420" s="37"/>
      <c r="CB2420" s="37"/>
      <c r="CC2420" s="37"/>
      <c r="CD2420" s="37"/>
      <c r="CE2420" s="37"/>
      <c r="CF2420" s="37"/>
      <c r="CG2420" s="37"/>
      <c r="CH2420" s="37"/>
      <c r="CI2420" s="37"/>
      <c r="CJ2420" s="37"/>
      <c r="CK2420" s="37"/>
      <c r="CL2420" s="37"/>
      <c r="CM2420" s="37"/>
      <c r="CN2420" s="37"/>
      <c r="CO2420" s="37"/>
      <c r="CP2420" s="37"/>
      <c r="CQ2420" s="37"/>
      <c r="CR2420" s="37"/>
      <c r="CS2420" s="37"/>
      <c r="CT2420" s="37"/>
      <c r="CU2420" s="37"/>
      <c r="CV2420" s="37"/>
      <c r="CW2420" s="37"/>
      <c r="CX2420" s="37"/>
      <c r="CY2420" s="37"/>
      <c r="CZ2420" s="37"/>
      <c r="DA2420" s="37"/>
      <c r="DB2420" s="37"/>
      <c r="DC2420" s="37"/>
      <c r="DD2420" s="37"/>
      <c r="DE2420" s="37"/>
      <c r="DF2420" s="37"/>
      <c r="DG2420" s="37"/>
      <c r="DH2420" s="37"/>
      <c r="DI2420" s="37"/>
      <c r="DJ2420" s="37"/>
      <c r="DK2420" s="37"/>
      <c r="DL2420" s="37"/>
      <c r="DM2420" s="37"/>
      <c r="DN2420" s="37"/>
      <c r="DO2420" s="37"/>
      <c r="DP2420" s="37"/>
      <c r="DQ2420" s="37"/>
      <c r="DR2420" s="37"/>
      <c r="DS2420" s="37"/>
      <c r="DT2420" s="37"/>
      <c r="DU2420" s="37"/>
      <c r="DV2420" s="37"/>
      <c r="DW2420" s="37"/>
      <c r="DX2420" s="37"/>
      <c r="DY2420" s="37"/>
      <c r="DZ2420" s="37"/>
      <c r="EA2420" s="37"/>
      <c r="EB2420" s="37"/>
      <c r="EC2420" s="37"/>
      <c r="ED2420" s="37"/>
      <c r="EE2420" s="37"/>
      <c r="EF2420" s="37"/>
      <c r="EG2420" s="37"/>
      <c r="EH2420" s="37"/>
      <c r="EI2420" s="37"/>
      <c r="EJ2420" s="37"/>
      <c r="EK2420" s="37"/>
      <c r="EL2420" s="37"/>
      <c r="EM2420" s="37"/>
      <c r="EN2420" s="37"/>
      <c r="EO2420" s="37"/>
      <c r="EP2420" s="37"/>
      <c r="EQ2420" s="37"/>
      <c r="ER2420" s="37"/>
      <c r="ES2420" s="37"/>
      <c r="ET2420" s="37"/>
      <c r="EU2420" s="37"/>
      <c r="EV2420" s="37"/>
      <c r="EW2420" s="37"/>
      <c r="EX2420" s="37"/>
      <c r="EY2420" s="37"/>
      <c r="EZ2420" s="37"/>
      <c r="FA2420" s="37"/>
      <c r="FB2420" s="37"/>
      <c r="FC2420" s="37"/>
      <c r="FD2420" s="37"/>
      <c r="FE2420" s="37"/>
      <c r="FF2420" s="37"/>
      <c r="FG2420" s="37"/>
      <c r="FH2420" s="37"/>
      <c r="FI2420" s="37"/>
      <c r="FJ2420" s="37"/>
      <c r="FK2420" s="37"/>
      <c r="FL2420" s="37"/>
      <c r="FM2420" s="37"/>
      <c r="FN2420" s="37"/>
      <c r="FO2420" s="37"/>
      <c r="FP2420" s="37"/>
      <c r="FQ2420" s="37"/>
      <c r="FR2420" s="37"/>
      <c r="FS2420" s="37"/>
      <c r="FT2420" s="37"/>
      <c r="FU2420" s="37"/>
      <c r="FV2420" s="37"/>
      <c r="FW2420" s="37"/>
      <c r="FX2420" s="37"/>
      <c r="FY2420" s="37"/>
      <c r="FZ2420" s="37"/>
      <c r="GA2420" s="37"/>
      <c r="GB2420" s="37"/>
      <c r="GC2420" s="37"/>
      <c r="GD2420" s="37"/>
      <c r="GE2420" s="37"/>
      <c r="GF2420" s="37"/>
      <c r="GG2420" s="37"/>
      <c r="GH2420" s="37"/>
      <c r="GI2420" s="37"/>
      <c r="GJ2420" s="37"/>
      <c r="GK2420" s="37"/>
      <c r="GL2420" s="37"/>
      <c r="GM2420" s="37"/>
      <c r="GN2420" s="37"/>
      <c r="GO2420" s="37"/>
      <c r="GP2420" s="37"/>
      <c r="GQ2420" s="37"/>
      <c r="GR2420" s="37"/>
      <c r="GS2420" s="37"/>
      <c r="GT2420" s="37"/>
      <c r="GU2420" s="37"/>
      <c r="GV2420" s="37"/>
      <c r="GW2420" s="37"/>
      <c r="GX2420" s="37"/>
      <c r="GY2420" s="37"/>
      <c r="GZ2420" s="37"/>
      <c r="HA2420" s="37"/>
      <c r="HB2420" s="37"/>
      <c r="HC2420" s="37"/>
      <c r="HD2420" s="37"/>
      <c r="HE2420" s="37"/>
      <c r="HF2420" s="37"/>
      <c r="HG2420" s="37"/>
      <c r="HH2420" s="37"/>
      <c r="HI2420" s="37"/>
      <c r="HJ2420" s="37"/>
      <c r="HK2420" s="37"/>
      <c r="HL2420" s="37"/>
      <c r="HM2420" s="37"/>
      <c r="HN2420" s="37"/>
      <c r="HO2420" s="37"/>
      <c r="HP2420" s="37"/>
      <c r="HQ2420" s="37"/>
      <c r="HR2420" s="37"/>
      <c r="HS2420" s="37"/>
      <c r="HT2420" s="37"/>
      <c r="HU2420" s="37"/>
      <c r="HV2420" s="37"/>
      <c r="HW2420" s="37"/>
      <c r="HX2420" s="37"/>
      <c r="HY2420" s="37"/>
      <c r="HZ2420" s="37"/>
      <c r="IA2420" s="37"/>
      <c r="IB2420" s="37"/>
      <c r="IC2420" s="37"/>
      <c r="ID2420" s="37"/>
      <c r="IE2420" s="37"/>
      <c r="IF2420" s="37"/>
      <c r="IG2420" s="37"/>
      <c r="IH2420" s="37"/>
      <c r="II2420" s="37"/>
      <c r="IJ2420" s="37"/>
      <c r="IK2420" s="37"/>
      <c r="IL2420" s="37"/>
      <c r="IM2420" s="37"/>
      <c r="IN2420" s="37"/>
      <c r="IO2420" s="37"/>
      <c r="IP2420" s="37"/>
      <c r="IQ2420" s="37"/>
    </row>
    <row r="2421" spans="1:251" s="51" customFormat="1" ht="13.5">
      <c r="A2421" s="43"/>
      <c r="B2421" s="135"/>
      <c r="C2421" s="136"/>
      <c r="D2421" s="136"/>
      <c r="E2421" s="136"/>
      <c r="F2421" s="136"/>
      <c r="G2421" s="136"/>
      <c r="H2421" s="136"/>
      <c r="I2421" s="136"/>
      <c r="J2421" s="136"/>
      <c r="K2421" s="136"/>
      <c r="L2421" s="136"/>
      <c r="M2421" s="136"/>
      <c r="N2421" s="136"/>
      <c r="O2421" s="136"/>
      <c r="P2421" s="136"/>
      <c r="Q2421" s="136"/>
      <c r="R2421" s="136"/>
      <c r="S2421" s="136"/>
      <c r="T2421" s="136"/>
      <c r="U2421" s="136"/>
      <c r="V2421" s="136"/>
      <c r="W2421" s="136"/>
      <c r="X2421" s="136"/>
      <c r="Y2421" s="136"/>
      <c r="Z2421" s="137"/>
      <c r="AA2421" s="139"/>
      <c r="AB2421" s="136"/>
      <c r="AC2421" s="136"/>
      <c r="AD2421" s="136"/>
      <c r="AE2421" s="136"/>
      <c r="AF2421" s="136"/>
      <c r="AG2421" s="136"/>
      <c r="AH2421" s="136"/>
      <c r="AI2421" s="137"/>
      <c r="AJ2421" s="139"/>
      <c r="AK2421" s="136"/>
      <c r="AL2421" s="136"/>
      <c r="AM2421" s="136"/>
      <c r="AN2421" s="136"/>
      <c r="AO2421" s="136"/>
      <c r="AP2421" s="136"/>
      <c r="AQ2421" s="136"/>
      <c r="AR2421" s="137"/>
      <c r="AS2421" s="139"/>
      <c r="AT2421" s="136"/>
      <c r="AU2421" s="136"/>
      <c r="AV2421" s="136"/>
      <c r="AW2421" s="136"/>
      <c r="AX2421" s="141"/>
      <c r="AY2421" s="37"/>
      <c r="AZ2421" s="37"/>
      <c r="BA2421" s="37"/>
      <c r="BB2421" s="58"/>
      <c r="BC2421" s="59"/>
      <c r="BE2421" s="37"/>
      <c r="BF2421" s="37"/>
      <c r="BG2421" s="37"/>
      <c r="BH2421" s="37"/>
      <c r="BI2421" s="37"/>
      <c r="BJ2421" s="37"/>
      <c r="BK2421" s="37"/>
      <c r="BL2421" s="37"/>
      <c r="BM2421" s="37"/>
      <c r="BN2421" s="37"/>
      <c r="BO2421" s="37"/>
      <c r="BP2421" s="37"/>
      <c r="BQ2421" s="37"/>
      <c r="BR2421" s="37"/>
      <c r="BS2421" s="37"/>
      <c r="BT2421" s="37"/>
      <c r="BU2421" s="37"/>
      <c r="BV2421" s="37"/>
      <c r="BW2421" s="37"/>
      <c r="BX2421" s="37"/>
      <c r="BY2421" s="37"/>
      <c r="BZ2421" s="37"/>
      <c r="CA2421" s="37"/>
      <c r="CB2421" s="37"/>
      <c r="CC2421" s="37"/>
      <c r="CD2421" s="37"/>
      <c r="CE2421" s="37"/>
      <c r="CF2421" s="37"/>
      <c r="CG2421" s="37"/>
      <c r="CH2421" s="37"/>
      <c r="CI2421" s="37"/>
      <c r="CJ2421" s="37"/>
      <c r="CK2421" s="37"/>
      <c r="CL2421" s="37"/>
      <c r="CM2421" s="37"/>
      <c r="CN2421" s="37"/>
      <c r="CO2421" s="37"/>
      <c r="CP2421" s="37"/>
      <c r="CQ2421" s="37"/>
      <c r="CR2421" s="37"/>
      <c r="CS2421" s="37"/>
      <c r="CT2421" s="37"/>
      <c r="CU2421" s="37"/>
      <c r="CV2421" s="37"/>
      <c r="CW2421" s="37"/>
      <c r="CX2421" s="37"/>
      <c r="CY2421" s="37"/>
      <c r="CZ2421" s="37"/>
      <c r="DA2421" s="37"/>
      <c r="DB2421" s="37"/>
      <c r="DC2421" s="37"/>
      <c r="DD2421" s="37"/>
      <c r="DE2421" s="37"/>
      <c r="DF2421" s="37"/>
      <c r="DG2421" s="37"/>
      <c r="DH2421" s="37"/>
      <c r="DI2421" s="37"/>
      <c r="DJ2421" s="37"/>
      <c r="DK2421" s="37"/>
      <c r="DL2421" s="37"/>
      <c r="DM2421" s="37"/>
      <c r="DN2421" s="37"/>
      <c r="DO2421" s="37"/>
      <c r="DP2421" s="37"/>
      <c r="DQ2421" s="37"/>
      <c r="DR2421" s="37"/>
      <c r="DS2421" s="37"/>
      <c r="DT2421" s="37"/>
      <c r="DU2421" s="37"/>
      <c r="DV2421" s="37"/>
      <c r="DW2421" s="37"/>
      <c r="DX2421" s="37"/>
      <c r="DY2421" s="37"/>
      <c r="DZ2421" s="37"/>
      <c r="EA2421" s="37"/>
      <c r="EB2421" s="37"/>
      <c r="EC2421" s="37"/>
      <c r="ED2421" s="37"/>
      <c r="EE2421" s="37"/>
      <c r="EF2421" s="37"/>
      <c r="EG2421" s="37"/>
      <c r="EH2421" s="37"/>
      <c r="EI2421" s="37"/>
      <c r="EJ2421" s="37"/>
      <c r="EK2421" s="37"/>
      <c r="EL2421" s="37"/>
      <c r="EM2421" s="37"/>
      <c r="EN2421" s="37"/>
      <c r="EO2421" s="37"/>
      <c r="EP2421" s="37"/>
      <c r="EQ2421" s="37"/>
      <c r="ER2421" s="37"/>
      <c r="ES2421" s="37"/>
      <c r="ET2421" s="37"/>
      <c r="EU2421" s="37"/>
      <c r="EV2421" s="37"/>
      <c r="EW2421" s="37"/>
      <c r="EX2421" s="37"/>
      <c r="EY2421" s="37"/>
      <c r="EZ2421" s="37"/>
      <c r="FA2421" s="37"/>
      <c r="FB2421" s="37"/>
      <c r="FC2421" s="37"/>
      <c r="FD2421" s="37"/>
      <c r="FE2421" s="37"/>
      <c r="FF2421" s="37"/>
      <c r="FG2421" s="37"/>
      <c r="FH2421" s="37"/>
      <c r="FI2421" s="37"/>
      <c r="FJ2421" s="37"/>
      <c r="FK2421" s="37"/>
      <c r="FL2421" s="37"/>
      <c r="FM2421" s="37"/>
      <c r="FN2421" s="37"/>
      <c r="FO2421" s="37"/>
      <c r="FP2421" s="37"/>
      <c r="FQ2421" s="37"/>
      <c r="FR2421" s="37"/>
      <c r="FS2421" s="37"/>
      <c r="FT2421" s="37"/>
      <c r="FU2421" s="37"/>
      <c r="FV2421" s="37"/>
      <c r="FW2421" s="37"/>
      <c r="FX2421" s="37"/>
      <c r="FY2421" s="37"/>
      <c r="FZ2421" s="37"/>
      <c r="GA2421" s="37"/>
      <c r="GB2421" s="37"/>
      <c r="GC2421" s="37"/>
      <c r="GD2421" s="37"/>
      <c r="GE2421" s="37"/>
      <c r="GF2421" s="37"/>
      <c r="GG2421" s="37"/>
      <c r="GH2421" s="37"/>
      <c r="GI2421" s="37"/>
      <c r="GJ2421" s="37"/>
      <c r="GK2421" s="37"/>
      <c r="GL2421" s="37"/>
      <c r="GM2421" s="37"/>
      <c r="GN2421" s="37"/>
      <c r="GO2421" s="37"/>
      <c r="GP2421" s="37"/>
      <c r="GQ2421" s="37"/>
      <c r="GR2421" s="37"/>
      <c r="GS2421" s="37"/>
      <c r="GT2421" s="37"/>
      <c r="GU2421" s="37"/>
      <c r="GV2421" s="37"/>
      <c r="GW2421" s="37"/>
      <c r="GX2421" s="37"/>
      <c r="GY2421" s="37"/>
      <c r="GZ2421" s="37"/>
      <c r="HA2421" s="37"/>
      <c r="HB2421" s="37"/>
      <c r="HC2421" s="37"/>
      <c r="HD2421" s="37"/>
      <c r="HE2421" s="37"/>
      <c r="HF2421" s="37"/>
      <c r="HG2421" s="37"/>
      <c r="HH2421" s="37"/>
      <c r="HI2421" s="37"/>
      <c r="HJ2421" s="37"/>
      <c r="HK2421" s="37"/>
      <c r="HL2421" s="37"/>
      <c r="HM2421" s="37"/>
      <c r="HN2421" s="37"/>
      <c r="HO2421" s="37"/>
      <c r="HP2421" s="37"/>
      <c r="HQ2421" s="37"/>
      <c r="HR2421" s="37"/>
      <c r="HS2421" s="37"/>
      <c r="HT2421" s="37"/>
      <c r="HU2421" s="37"/>
      <c r="HV2421" s="37"/>
      <c r="HW2421" s="37"/>
      <c r="HX2421" s="37"/>
      <c r="HY2421" s="37"/>
      <c r="HZ2421" s="37"/>
      <c r="IA2421" s="37"/>
      <c r="IB2421" s="37"/>
      <c r="IC2421" s="37"/>
      <c r="ID2421" s="37"/>
      <c r="IE2421" s="37"/>
      <c r="IF2421" s="37"/>
      <c r="IG2421" s="37"/>
      <c r="IH2421" s="37"/>
      <c r="II2421" s="37"/>
      <c r="IJ2421" s="37"/>
      <c r="IK2421" s="37"/>
      <c r="IL2421" s="37"/>
      <c r="IM2421" s="37"/>
      <c r="IN2421" s="37"/>
      <c r="IO2421" s="37"/>
      <c r="IP2421" s="37"/>
      <c r="IQ2421" s="37"/>
    </row>
    <row r="2422" spans="1:251" s="51" customFormat="1" ht="18.75" customHeight="1">
      <c r="A2422" s="43"/>
      <c r="B2422" s="60"/>
      <c r="C2422" s="104" t="s">
        <v>676</v>
      </c>
      <c r="D2422" s="105"/>
      <c r="E2422" s="105"/>
      <c r="F2422" s="105"/>
      <c r="G2422" s="105"/>
      <c r="H2422" s="105"/>
      <c r="I2422" s="105"/>
      <c r="J2422" s="105"/>
      <c r="K2422" s="105"/>
      <c r="L2422" s="105"/>
      <c r="M2422" s="105"/>
      <c r="N2422" s="105"/>
      <c r="O2422" s="105"/>
      <c r="P2422" s="105"/>
      <c r="Q2422" s="105"/>
      <c r="R2422" s="105"/>
      <c r="S2422" s="105"/>
      <c r="T2422" s="105"/>
      <c r="U2422" s="105"/>
      <c r="V2422" s="105"/>
      <c r="W2422" s="105"/>
      <c r="X2422" s="105"/>
      <c r="Y2422" s="105"/>
      <c r="Z2422" s="106"/>
      <c r="AA2422" s="107">
        <v>6213</v>
      </c>
      <c r="AB2422" s="108"/>
      <c r="AC2422" s="108"/>
      <c r="AD2422" s="108"/>
      <c r="AE2422" s="108"/>
      <c r="AF2422" s="108"/>
      <c r="AG2422" s="108"/>
      <c r="AH2422" s="108"/>
      <c r="AI2422" s="109"/>
      <c r="AJ2422" s="107">
        <v>7176</v>
      </c>
      <c r="AK2422" s="108"/>
      <c r="AL2422" s="108"/>
      <c r="AM2422" s="108"/>
      <c r="AN2422" s="108"/>
      <c r="AO2422" s="108"/>
      <c r="AP2422" s="108"/>
      <c r="AQ2422" s="108"/>
      <c r="AR2422" s="109"/>
      <c r="AS2422" s="110"/>
      <c r="AT2422" s="111"/>
      <c r="AU2422" s="111"/>
      <c r="AV2422" s="111"/>
      <c r="AW2422" s="111"/>
      <c r="AX2422" s="112"/>
      <c r="AY2422" s="37"/>
      <c r="AZ2422" s="37"/>
      <c r="BA2422" s="37"/>
      <c r="BB2422" s="37"/>
      <c r="BC2422" s="37"/>
      <c r="BD2422" s="37"/>
      <c r="BE2422" s="37"/>
      <c r="BF2422" s="37"/>
      <c r="BG2422" s="37"/>
      <c r="BH2422" s="37"/>
      <c r="BI2422" s="37"/>
      <c r="BJ2422" s="37"/>
      <c r="BK2422" s="37"/>
      <c r="BL2422" s="37"/>
      <c r="BM2422" s="37"/>
      <c r="BN2422" s="37"/>
      <c r="BO2422" s="37"/>
      <c r="BP2422" s="37"/>
      <c r="BQ2422" s="37"/>
      <c r="BR2422" s="37"/>
      <c r="BS2422" s="37"/>
      <c r="BT2422" s="37"/>
      <c r="BU2422" s="37"/>
      <c r="BV2422" s="37"/>
      <c r="BW2422" s="37"/>
      <c r="BX2422" s="37"/>
      <c r="BY2422" s="37"/>
      <c r="BZ2422" s="37"/>
      <c r="CA2422" s="37"/>
      <c r="CB2422" s="37"/>
      <c r="CC2422" s="37"/>
      <c r="CD2422" s="37"/>
      <c r="CE2422" s="37"/>
      <c r="CF2422" s="37"/>
      <c r="CG2422" s="37"/>
      <c r="CH2422" s="37"/>
      <c r="CI2422" s="37"/>
      <c r="CJ2422" s="37"/>
      <c r="CK2422" s="37"/>
      <c r="CL2422" s="37"/>
      <c r="CM2422" s="37"/>
      <c r="CN2422" s="37"/>
      <c r="CO2422" s="37"/>
      <c r="CP2422" s="37"/>
      <c r="CQ2422" s="37"/>
      <c r="CR2422" s="37"/>
      <c r="CS2422" s="37"/>
      <c r="CT2422" s="37"/>
      <c r="CU2422" s="37"/>
      <c r="CV2422" s="37"/>
      <c r="CW2422" s="37"/>
      <c r="CX2422" s="37"/>
      <c r="CY2422" s="37"/>
      <c r="CZ2422" s="37"/>
      <c r="DA2422" s="37"/>
      <c r="DB2422" s="37"/>
      <c r="DC2422" s="37"/>
      <c r="DD2422" s="37"/>
      <c r="DE2422" s="37"/>
      <c r="DF2422" s="37"/>
      <c r="DG2422" s="37"/>
      <c r="DH2422" s="37"/>
      <c r="DI2422" s="37"/>
      <c r="DJ2422" s="37"/>
      <c r="DK2422" s="37"/>
      <c r="DL2422" s="37"/>
      <c r="DM2422" s="37"/>
      <c r="DN2422" s="37"/>
      <c r="DO2422" s="37"/>
      <c r="DP2422" s="37"/>
      <c r="DQ2422" s="37"/>
      <c r="DR2422" s="37"/>
      <c r="DS2422" s="37"/>
      <c r="DT2422" s="37"/>
      <c r="DU2422" s="37"/>
      <c r="DV2422" s="37"/>
      <c r="DW2422" s="37"/>
      <c r="DX2422" s="37"/>
      <c r="DY2422" s="37"/>
      <c r="DZ2422" s="37"/>
      <c r="EA2422" s="37"/>
      <c r="EB2422" s="37"/>
      <c r="EC2422" s="37"/>
      <c r="ED2422" s="37"/>
      <c r="EE2422" s="37"/>
      <c r="EF2422" s="37"/>
      <c r="EG2422" s="37"/>
      <c r="EH2422" s="37"/>
      <c r="EI2422" s="37"/>
      <c r="EJ2422" s="37"/>
      <c r="EK2422" s="37"/>
      <c r="EL2422" s="37"/>
      <c r="EM2422" s="37"/>
      <c r="EN2422" s="37"/>
      <c r="EO2422" s="37"/>
      <c r="EP2422" s="37"/>
      <c r="EQ2422" s="37"/>
      <c r="ER2422" s="37"/>
      <c r="ES2422" s="37"/>
      <c r="ET2422" s="37"/>
      <c r="EU2422" s="37"/>
      <c r="EV2422" s="37"/>
      <c r="EW2422" s="37"/>
      <c r="EX2422" s="37"/>
      <c r="EY2422" s="37"/>
      <c r="EZ2422" s="37"/>
      <c r="FA2422" s="37"/>
      <c r="FB2422" s="37"/>
      <c r="FC2422" s="37"/>
      <c r="FD2422" s="37"/>
      <c r="FE2422" s="37"/>
      <c r="FF2422" s="37"/>
      <c r="FG2422" s="37"/>
      <c r="FH2422" s="37"/>
      <c r="FI2422" s="37"/>
      <c r="FJ2422" s="37"/>
      <c r="FK2422" s="37"/>
      <c r="FL2422" s="37"/>
      <c r="FM2422" s="37"/>
      <c r="FN2422" s="37"/>
      <c r="FO2422" s="37"/>
      <c r="FP2422" s="37"/>
      <c r="FQ2422" s="37"/>
      <c r="FR2422" s="37"/>
      <c r="FS2422" s="37"/>
      <c r="FT2422" s="37"/>
      <c r="FU2422" s="37"/>
      <c r="FV2422" s="37"/>
      <c r="FW2422" s="37"/>
      <c r="FX2422" s="37"/>
      <c r="FY2422" s="37"/>
      <c r="FZ2422" s="37"/>
      <c r="GA2422" s="37"/>
      <c r="GB2422" s="37"/>
      <c r="GC2422" s="37"/>
      <c r="GD2422" s="37"/>
      <c r="GE2422" s="37"/>
      <c r="GF2422" s="37"/>
      <c r="GG2422" s="37"/>
      <c r="GH2422" s="37"/>
      <c r="GI2422" s="37"/>
      <c r="GJ2422" s="37"/>
      <c r="GK2422" s="37"/>
      <c r="GL2422" s="37"/>
      <c r="GM2422" s="37"/>
      <c r="GN2422" s="37"/>
      <c r="GO2422" s="37"/>
      <c r="GP2422" s="37"/>
      <c r="GQ2422" s="37"/>
      <c r="GR2422" s="37"/>
      <c r="GS2422" s="37"/>
      <c r="GT2422" s="37"/>
      <c r="GU2422" s="37"/>
      <c r="GV2422" s="37"/>
      <c r="GW2422" s="37"/>
      <c r="GX2422" s="37"/>
      <c r="GY2422" s="37"/>
      <c r="GZ2422" s="37"/>
      <c r="HA2422" s="37"/>
      <c r="HB2422" s="37"/>
      <c r="HC2422" s="37"/>
      <c r="HD2422" s="37"/>
      <c r="HE2422" s="37"/>
      <c r="HF2422" s="37"/>
      <c r="HG2422" s="37"/>
      <c r="HH2422" s="37"/>
      <c r="HI2422" s="37"/>
      <c r="HJ2422" s="37"/>
      <c r="HK2422" s="37"/>
      <c r="HL2422" s="37"/>
      <c r="HM2422" s="37"/>
      <c r="HN2422" s="37"/>
      <c r="HO2422" s="37"/>
      <c r="HP2422" s="37"/>
      <c r="HQ2422" s="37"/>
      <c r="HR2422" s="37"/>
      <c r="HS2422" s="37"/>
      <c r="HT2422" s="37"/>
      <c r="HU2422" s="37"/>
      <c r="HV2422" s="37"/>
      <c r="HW2422" s="37"/>
      <c r="HX2422" s="37"/>
      <c r="HY2422" s="37"/>
      <c r="HZ2422" s="37"/>
      <c r="IA2422" s="37"/>
      <c r="IB2422" s="37"/>
      <c r="IC2422" s="37"/>
      <c r="ID2422" s="37"/>
      <c r="IE2422" s="37"/>
      <c r="IF2422" s="37"/>
      <c r="IG2422" s="37"/>
      <c r="IH2422" s="37"/>
      <c r="II2422" s="37"/>
      <c r="IJ2422" s="37"/>
      <c r="IK2422" s="37"/>
      <c r="IL2422" s="37"/>
      <c r="IM2422" s="37"/>
      <c r="IN2422" s="37"/>
      <c r="IO2422" s="37"/>
      <c r="IP2422" s="37"/>
      <c r="IQ2422" s="37"/>
    </row>
    <row r="2423" spans="1:251" s="51" customFormat="1" ht="18.75" customHeight="1">
      <c r="A2423" s="43"/>
      <c r="B2423" s="60"/>
      <c r="C2423" s="104" t="s">
        <v>677</v>
      </c>
      <c r="D2423" s="105"/>
      <c r="E2423" s="105"/>
      <c r="F2423" s="105"/>
      <c r="G2423" s="105"/>
      <c r="H2423" s="105"/>
      <c r="I2423" s="105"/>
      <c r="J2423" s="105"/>
      <c r="K2423" s="105"/>
      <c r="L2423" s="105"/>
      <c r="M2423" s="105"/>
      <c r="N2423" s="105"/>
      <c r="O2423" s="105"/>
      <c r="P2423" s="105"/>
      <c r="Q2423" s="105"/>
      <c r="R2423" s="105"/>
      <c r="S2423" s="105"/>
      <c r="T2423" s="105"/>
      <c r="U2423" s="105"/>
      <c r="V2423" s="105"/>
      <c r="W2423" s="105"/>
      <c r="X2423" s="105"/>
      <c r="Y2423" s="105"/>
      <c r="Z2423" s="106"/>
      <c r="AA2423" s="107">
        <v>1572</v>
      </c>
      <c r="AB2423" s="108"/>
      <c r="AC2423" s="108"/>
      <c r="AD2423" s="108"/>
      <c r="AE2423" s="108"/>
      <c r="AF2423" s="108"/>
      <c r="AG2423" s="108"/>
      <c r="AH2423" s="108"/>
      <c r="AI2423" s="109"/>
      <c r="AJ2423" s="107">
        <v>1599</v>
      </c>
      <c r="AK2423" s="108"/>
      <c r="AL2423" s="108"/>
      <c r="AM2423" s="108"/>
      <c r="AN2423" s="108"/>
      <c r="AO2423" s="108"/>
      <c r="AP2423" s="108"/>
      <c r="AQ2423" s="108"/>
      <c r="AR2423" s="109"/>
      <c r="AS2423" s="110"/>
      <c r="AT2423" s="111"/>
      <c r="AU2423" s="111"/>
      <c r="AV2423" s="111"/>
      <c r="AW2423" s="111"/>
      <c r="AX2423" s="112"/>
      <c r="AY2423" s="37"/>
      <c r="AZ2423" s="37"/>
      <c r="BA2423" s="37"/>
      <c r="BB2423" s="37"/>
      <c r="BC2423" s="37"/>
      <c r="BD2423" s="37"/>
      <c r="BE2423" s="37"/>
      <c r="BF2423" s="37"/>
      <c r="BG2423" s="37"/>
      <c r="BH2423" s="37"/>
      <c r="BI2423" s="37"/>
      <c r="BJ2423" s="37"/>
      <c r="BK2423" s="37"/>
      <c r="BL2423" s="37"/>
      <c r="BM2423" s="37"/>
      <c r="BN2423" s="37"/>
      <c r="BO2423" s="37"/>
      <c r="BP2423" s="37"/>
      <c r="BQ2423" s="37"/>
      <c r="BR2423" s="37"/>
      <c r="BS2423" s="37"/>
      <c r="BT2423" s="37"/>
      <c r="BU2423" s="37"/>
      <c r="BV2423" s="37"/>
      <c r="BW2423" s="37"/>
      <c r="BX2423" s="37"/>
      <c r="BY2423" s="37"/>
      <c r="BZ2423" s="37"/>
      <c r="CA2423" s="37"/>
      <c r="CB2423" s="37"/>
      <c r="CC2423" s="37"/>
      <c r="CD2423" s="37"/>
      <c r="CE2423" s="37"/>
      <c r="CF2423" s="37"/>
      <c r="CG2423" s="37"/>
      <c r="CH2423" s="37"/>
      <c r="CI2423" s="37"/>
      <c r="CJ2423" s="37"/>
      <c r="CK2423" s="37"/>
      <c r="CL2423" s="37"/>
      <c r="CM2423" s="37"/>
      <c r="CN2423" s="37"/>
      <c r="CO2423" s="37"/>
      <c r="CP2423" s="37"/>
      <c r="CQ2423" s="37"/>
      <c r="CR2423" s="37"/>
      <c r="CS2423" s="37"/>
      <c r="CT2423" s="37"/>
      <c r="CU2423" s="37"/>
      <c r="CV2423" s="37"/>
      <c r="CW2423" s="37"/>
      <c r="CX2423" s="37"/>
      <c r="CY2423" s="37"/>
      <c r="CZ2423" s="37"/>
      <c r="DA2423" s="37"/>
      <c r="DB2423" s="37"/>
      <c r="DC2423" s="37"/>
      <c r="DD2423" s="37"/>
      <c r="DE2423" s="37"/>
      <c r="DF2423" s="37"/>
      <c r="DG2423" s="37"/>
      <c r="DH2423" s="37"/>
      <c r="DI2423" s="37"/>
      <c r="DJ2423" s="37"/>
      <c r="DK2423" s="37"/>
      <c r="DL2423" s="37"/>
      <c r="DM2423" s="37"/>
      <c r="DN2423" s="37"/>
      <c r="DO2423" s="37"/>
      <c r="DP2423" s="37"/>
      <c r="DQ2423" s="37"/>
      <c r="DR2423" s="37"/>
      <c r="DS2423" s="37"/>
      <c r="DT2423" s="37"/>
      <c r="DU2423" s="37"/>
      <c r="DV2423" s="37"/>
      <c r="DW2423" s="37"/>
      <c r="DX2423" s="37"/>
      <c r="DY2423" s="37"/>
      <c r="DZ2423" s="37"/>
      <c r="EA2423" s="37"/>
      <c r="EB2423" s="37"/>
      <c r="EC2423" s="37"/>
      <c r="ED2423" s="37"/>
      <c r="EE2423" s="37"/>
      <c r="EF2423" s="37"/>
      <c r="EG2423" s="37"/>
      <c r="EH2423" s="37"/>
      <c r="EI2423" s="37"/>
      <c r="EJ2423" s="37"/>
      <c r="EK2423" s="37"/>
      <c r="EL2423" s="37"/>
      <c r="EM2423" s="37"/>
      <c r="EN2423" s="37"/>
      <c r="EO2423" s="37"/>
      <c r="EP2423" s="37"/>
      <c r="EQ2423" s="37"/>
      <c r="ER2423" s="37"/>
      <c r="ES2423" s="37"/>
      <c r="ET2423" s="37"/>
      <c r="EU2423" s="37"/>
      <c r="EV2423" s="37"/>
      <c r="EW2423" s="37"/>
      <c r="EX2423" s="37"/>
      <c r="EY2423" s="37"/>
      <c r="EZ2423" s="37"/>
      <c r="FA2423" s="37"/>
      <c r="FB2423" s="37"/>
      <c r="FC2423" s="37"/>
      <c r="FD2423" s="37"/>
      <c r="FE2423" s="37"/>
      <c r="FF2423" s="37"/>
      <c r="FG2423" s="37"/>
      <c r="FH2423" s="37"/>
      <c r="FI2423" s="37"/>
      <c r="FJ2423" s="37"/>
      <c r="FK2423" s="37"/>
      <c r="FL2423" s="37"/>
      <c r="FM2423" s="37"/>
      <c r="FN2423" s="37"/>
      <c r="FO2423" s="37"/>
      <c r="FP2423" s="37"/>
      <c r="FQ2423" s="37"/>
      <c r="FR2423" s="37"/>
      <c r="FS2423" s="37"/>
      <c r="FT2423" s="37"/>
      <c r="FU2423" s="37"/>
      <c r="FV2423" s="37"/>
      <c r="FW2423" s="37"/>
      <c r="FX2423" s="37"/>
      <c r="FY2423" s="37"/>
      <c r="FZ2423" s="37"/>
      <c r="GA2423" s="37"/>
      <c r="GB2423" s="37"/>
      <c r="GC2423" s="37"/>
      <c r="GD2423" s="37"/>
      <c r="GE2423" s="37"/>
      <c r="GF2423" s="37"/>
      <c r="GG2423" s="37"/>
      <c r="GH2423" s="37"/>
      <c r="GI2423" s="37"/>
      <c r="GJ2423" s="37"/>
      <c r="GK2423" s="37"/>
      <c r="GL2423" s="37"/>
      <c r="GM2423" s="37"/>
      <c r="GN2423" s="37"/>
      <c r="GO2423" s="37"/>
      <c r="GP2423" s="37"/>
      <c r="GQ2423" s="37"/>
      <c r="GR2423" s="37"/>
      <c r="GS2423" s="37"/>
      <c r="GT2423" s="37"/>
      <c r="GU2423" s="37"/>
      <c r="GV2423" s="37"/>
      <c r="GW2423" s="37"/>
      <c r="GX2423" s="37"/>
      <c r="GY2423" s="37"/>
      <c r="GZ2423" s="37"/>
      <c r="HA2423" s="37"/>
      <c r="HB2423" s="37"/>
      <c r="HC2423" s="37"/>
      <c r="HD2423" s="37"/>
      <c r="HE2423" s="37"/>
      <c r="HF2423" s="37"/>
      <c r="HG2423" s="37"/>
      <c r="HH2423" s="37"/>
      <c r="HI2423" s="37"/>
      <c r="HJ2423" s="37"/>
      <c r="HK2423" s="37"/>
      <c r="HL2423" s="37"/>
      <c r="HM2423" s="37"/>
      <c r="HN2423" s="37"/>
      <c r="HO2423" s="37"/>
      <c r="HP2423" s="37"/>
      <c r="HQ2423" s="37"/>
      <c r="HR2423" s="37"/>
      <c r="HS2423" s="37"/>
      <c r="HT2423" s="37"/>
      <c r="HU2423" s="37"/>
      <c r="HV2423" s="37"/>
      <c r="HW2423" s="37"/>
      <c r="HX2423" s="37"/>
      <c r="HY2423" s="37"/>
      <c r="HZ2423" s="37"/>
      <c r="IA2423" s="37"/>
      <c r="IB2423" s="37"/>
      <c r="IC2423" s="37"/>
      <c r="ID2423" s="37"/>
      <c r="IE2423" s="37"/>
      <c r="IF2423" s="37"/>
      <c r="IG2423" s="37"/>
      <c r="IH2423" s="37"/>
      <c r="II2423" s="37"/>
      <c r="IJ2423" s="37"/>
      <c r="IK2423" s="37"/>
      <c r="IL2423" s="37"/>
      <c r="IM2423" s="37"/>
      <c r="IN2423" s="37"/>
      <c r="IO2423" s="37"/>
      <c r="IP2423" s="37"/>
      <c r="IQ2423" s="37"/>
    </row>
    <row r="2424" spans="1:251" s="51" customFormat="1" ht="18.75" customHeight="1">
      <c r="A2424" s="43"/>
      <c r="B2424" s="60"/>
      <c r="C2424" s="104" t="s">
        <v>678</v>
      </c>
      <c r="D2424" s="105"/>
      <c r="E2424" s="105"/>
      <c r="F2424" s="105"/>
      <c r="G2424" s="105"/>
      <c r="H2424" s="105"/>
      <c r="I2424" s="105"/>
      <c r="J2424" s="105"/>
      <c r="K2424" s="105"/>
      <c r="L2424" s="105"/>
      <c r="M2424" s="105"/>
      <c r="N2424" s="105"/>
      <c r="O2424" s="105"/>
      <c r="P2424" s="105"/>
      <c r="Q2424" s="105"/>
      <c r="R2424" s="105"/>
      <c r="S2424" s="105"/>
      <c r="T2424" s="105"/>
      <c r="U2424" s="105"/>
      <c r="V2424" s="105"/>
      <c r="W2424" s="105"/>
      <c r="X2424" s="105"/>
      <c r="Y2424" s="105"/>
      <c r="Z2424" s="106"/>
      <c r="AA2424" s="107">
        <v>5299</v>
      </c>
      <c r="AB2424" s="108"/>
      <c r="AC2424" s="108"/>
      <c r="AD2424" s="108"/>
      <c r="AE2424" s="108"/>
      <c r="AF2424" s="108"/>
      <c r="AG2424" s="108"/>
      <c r="AH2424" s="108"/>
      <c r="AI2424" s="109"/>
      <c r="AJ2424" s="107">
        <v>5735</v>
      </c>
      <c r="AK2424" s="108"/>
      <c r="AL2424" s="108"/>
      <c r="AM2424" s="108"/>
      <c r="AN2424" s="108"/>
      <c r="AO2424" s="108"/>
      <c r="AP2424" s="108"/>
      <c r="AQ2424" s="108"/>
      <c r="AR2424" s="109"/>
      <c r="AS2424" s="110"/>
      <c r="AT2424" s="111"/>
      <c r="AU2424" s="111"/>
      <c r="AV2424" s="111"/>
      <c r="AW2424" s="111"/>
      <c r="AX2424" s="112"/>
      <c r="AY2424" s="37"/>
      <c r="AZ2424" s="37"/>
      <c r="BA2424" s="37"/>
      <c r="BB2424" s="37"/>
      <c r="BC2424" s="37"/>
      <c r="BD2424" s="37"/>
      <c r="BE2424" s="37"/>
      <c r="BF2424" s="37"/>
      <c r="BG2424" s="37"/>
      <c r="BH2424" s="37"/>
      <c r="BI2424" s="37"/>
      <c r="BJ2424" s="37"/>
      <c r="BK2424" s="37"/>
      <c r="BL2424" s="37"/>
      <c r="BM2424" s="37"/>
      <c r="BN2424" s="37"/>
      <c r="BO2424" s="37"/>
      <c r="BP2424" s="37"/>
      <c r="BQ2424" s="37"/>
      <c r="BR2424" s="37"/>
      <c r="BS2424" s="37"/>
      <c r="BT2424" s="37"/>
      <c r="BU2424" s="37"/>
      <c r="BV2424" s="37"/>
      <c r="BW2424" s="37"/>
      <c r="BX2424" s="37"/>
      <c r="BY2424" s="37"/>
      <c r="BZ2424" s="37"/>
      <c r="CA2424" s="37"/>
      <c r="CB2424" s="37"/>
      <c r="CC2424" s="37"/>
      <c r="CD2424" s="37"/>
      <c r="CE2424" s="37"/>
      <c r="CF2424" s="37"/>
      <c r="CG2424" s="37"/>
      <c r="CH2424" s="37"/>
      <c r="CI2424" s="37"/>
      <c r="CJ2424" s="37"/>
      <c r="CK2424" s="37"/>
      <c r="CL2424" s="37"/>
      <c r="CM2424" s="37"/>
      <c r="CN2424" s="37"/>
      <c r="CO2424" s="37"/>
      <c r="CP2424" s="37"/>
      <c r="CQ2424" s="37"/>
      <c r="CR2424" s="37"/>
      <c r="CS2424" s="37"/>
      <c r="CT2424" s="37"/>
      <c r="CU2424" s="37"/>
      <c r="CV2424" s="37"/>
      <c r="CW2424" s="37"/>
      <c r="CX2424" s="37"/>
      <c r="CY2424" s="37"/>
      <c r="CZ2424" s="37"/>
      <c r="DA2424" s="37"/>
      <c r="DB2424" s="37"/>
      <c r="DC2424" s="37"/>
      <c r="DD2424" s="37"/>
      <c r="DE2424" s="37"/>
      <c r="DF2424" s="37"/>
      <c r="DG2424" s="37"/>
      <c r="DH2424" s="37"/>
      <c r="DI2424" s="37"/>
      <c r="DJ2424" s="37"/>
      <c r="DK2424" s="37"/>
      <c r="DL2424" s="37"/>
      <c r="DM2424" s="37"/>
      <c r="DN2424" s="37"/>
      <c r="DO2424" s="37"/>
      <c r="DP2424" s="37"/>
      <c r="DQ2424" s="37"/>
      <c r="DR2424" s="37"/>
      <c r="DS2424" s="37"/>
      <c r="DT2424" s="37"/>
      <c r="DU2424" s="37"/>
      <c r="DV2424" s="37"/>
      <c r="DW2424" s="37"/>
      <c r="DX2424" s="37"/>
      <c r="DY2424" s="37"/>
      <c r="DZ2424" s="37"/>
      <c r="EA2424" s="37"/>
      <c r="EB2424" s="37"/>
      <c r="EC2424" s="37"/>
      <c r="ED2424" s="37"/>
      <c r="EE2424" s="37"/>
      <c r="EF2424" s="37"/>
      <c r="EG2424" s="37"/>
      <c r="EH2424" s="37"/>
      <c r="EI2424" s="37"/>
      <c r="EJ2424" s="37"/>
      <c r="EK2424" s="37"/>
      <c r="EL2424" s="37"/>
      <c r="EM2424" s="37"/>
      <c r="EN2424" s="37"/>
      <c r="EO2424" s="37"/>
      <c r="EP2424" s="37"/>
      <c r="EQ2424" s="37"/>
      <c r="ER2424" s="37"/>
      <c r="ES2424" s="37"/>
      <c r="ET2424" s="37"/>
      <c r="EU2424" s="37"/>
      <c r="EV2424" s="37"/>
      <c r="EW2424" s="37"/>
      <c r="EX2424" s="37"/>
      <c r="EY2424" s="37"/>
      <c r="EZ2424" s="37"/>
      <c r="FA2424" s="37"/>
      <c r="FB2424" s="37"/>
      <c r="FC2424" s="37"/>
      <c r="FD2424" s="37"/>
      <c r="FE2424" s="37"/>
      <c r="FF2424" s="37"/>
      <c r="FG2424" s="37"/>
      <c r="FH2424" s="37"/>
      <c r="FI2424" s="37"/>
      <c r="FJ2424" s="37"/>
      <c r="FK2424" s="37"/>
      <c r="FL2424" s="37"/>
      <c r="FM2424" s="37"/>
      <c r="FN2424" s="37"/>
      <c r="FO2424" s="37"/>
      <c r="FP2424" s="37"/>
      <c r="FQ2424" s="37"/>
      <c r="FR2424" s="37"/>
      <c r="FS2424" s="37"/>
      <c r="FT2424" s="37"/>
      <c r="FU2424" s="37"/>
      <c r="FV2424" s="37"/>
      <c r="FW2424" s="37"/>
      <c r="FX2424" s="37"/>
      <c r="FY2424" s="37"/>
      <c r="FZ2424" s="37"/>
      <c r="GA2424" s="37"/>
      <c r="GB2424" s="37"/>
      <c r="GC2424" s="37"/>
      <c r="GD2424" s="37"/>
      <c r="GE2424" s="37"/>
      <c r="GF2424" s="37"/>
      <c r="GG2424" s="37"/>
      <c r="GH2424" s="37"/>
      <c r="GI2424" s="37"/>
      <c r="GJ2424" s="37"/>
      <c r="GK2424" s="37"/>
      <c r="GL2424" s="37"/>
      <c r="GM2424" s="37"/>
      <c r="GN2424" s="37"/>
      <c r="GO2424" s="37"/>
      <c r="GP2424" s="37"/>
      <c r="GQ2424" s="37"/>
      <c r="GR2424" s="37"/>
      <c r="GS2424" s="37"/>
      <c r="GT2424" s="37"/>
      <c r="GU2424" s="37"/>
      <c r="GV2424" s="37"/>
      <c r="GW2424" s="37"/>
      <c r="GX2424" s="37"/>
      <c r="GY2424" s="37"/>
      <c r="GZ2424" s="37"/>
      <c r="HA2424" s="37"/>
      <c r="HB2424" s="37"/>
      <c r="HC2424" s="37"/>
      <c r="HD2424" s="37"/>
      <c r="HE2424" s="37"/>
      <c r="HF2424" s="37"/>
      <c r="HG2424" s="37"/>
      <c r="HH2424" s="37"/>
      <c r="HI2424" s="37"/>
      <c r="HJ2424" s="37"/>
      <c r="HK2424" s="37"/>
      <c r="HL2424" s="37"/>
      <c r="HM2424" s="37"/>
      <c r="HN2424" s="37"/>
      <c r="HO2424" s="37"/>
      <c r="HP2424" s="37"/>
      <c r="HQ2424" s="37"/>
      <c r="HR2424" s="37"/>
      <c r="HS2424" s="37"/>
      <c r="HT2424" s="37"/>
      <c r="HU2424" s="37"/>
      <c r="HV2424" s="37"/>
      <c r="HW2424" s="37"/>
      <c r="HX2424" s="37"/>
      <c r="HY2424" s="37"/>
      <c r="HZ2424" s="37"/>
      <c r="IA2424" s="37"/>
      <c r="IB2424" s="37"/>
      <c r="IC2424" s="37"/>
      <c r="ID2424" s="37"/>
      <c r="IE2424" s="37"/>
      <c r="IF2424" s="37"/>
      <c r="IG2424" s="37"/>
      <c r="IH2424" s="37"/>
      <c r="II2424" s="37"/>
      <c r="IJ2424" s="37"/>
      <c r="IK2424" s="37"/>
      <c r="IL2424" s="37"/>
      <c r="IM2424" s="37"/>
      <c r="IN2424" s="37"/>
      <c r="IO2424" s="37"/>
      <c r="IP2424" s="37"/>
      <c r="IQ2424" s="37"/>
    </row>
    <row r="2425" spans="1:251" s="51" customFormat="1" ht="18.75" customHeight="1">
      <c r="A2425" s="43"/>
      <c r="B2425" s="60"/>
      <c r="C2425" s="104" t="s">
        <v>679</v>
      </c>
      <c r="D2425" s="105"/>
      <c r="E2425" s="105"/>
      <c r="F2425" s="105"/>
      <c r="G2425" s="105"/>
      <c r="H2425" s="105"/>
      <c r="I2425" s="105"/>
      <c r="J2425" s="105"/>
      <c r="K2425" s="105"/>
      <c r="L2425" s="105"/>
      <c r="M2425" s="105"/>
      <c r="N2425" s="105"/>
      <c r="O2425" s="105"/>
      <c r="P2425" s="105"/>
      <c r="Q2425" s="105"/>
      <c r="R2425" s="105"/>
      <c r="S2425" s="105"/>
      <c r="T2425" s="105"/>
      <c r="U2425" s="105"/>
      <c r="V2425" s="105"/>
      <c r="W2425" s="105"/>
      <c r="X2425" s="105"/>
      <c r="Y2425" s="105"/>
      <c r="Z2425" s="106"/>
      <c r="AA2425" s="107">
        <v>50698</v>
      </c>
      <c r="AB2425" s="108"/>
      <c r="AC2425" s="108"/>
      <c r="AD2425" s="108"/>
      <c r="AE2425" s="108"/>
      <c r="AF2425" s="108"/>
      <c r="AG2425" s="108"/>
      <c r="AH2425" s="108"/>
      <c r="AI2425" s="109"/>
      <c r="AJ2425" s="107">
        <v>51708</v>
      </c>
      <c r="AK2425" s="108"/>
      <c r="AL2425" s="108"/>
      <c r="AM2425" s="108"/>
      <c r="AN2425" s="108"/>
      <c r="AO2425" s="108"/>
      <c r="AP2425" s="108"/>
      <c r="AQ2425" s="108"/>
      <c r="AR2425" s="109"/>
      <c r="AS2425" s="110"/>
      <c r="AT2425" s="111"/>
      <c r="AU2425" s="111"/>
      <c r="AV2425" s="111"/>
      <c r="AW2425" s="111"/>
      <c r="AX2425" s="112"/>
      <c r="AY2425" s="37"/>
      <c r="AZ2425" s="37"/>
      <c r="BA2425" s="37"/>
      <c r="BB2425" s="37"/>
      <c r="BC2425" s="37"/>
      <c r="BD2425" s="37"/>
      <c r="BE2425" s="37"/>
      <c r="BF2425" s="37"/>
      <c r="BG2425" s="37"/>
      <c r="BH2425" s="37"/>
      <c r="BI2425" s="37"/>
      <c r="BJ2425" s="37"/>
      <c r="BK2425" s="37"/>
      <c r="BL2425" s="37"/>
      <c r="BM2425" s="37"/>
      <c r="BN2425" s="37"/>
      <c r="BO2425" s="37"/>
      <c r="BP2425" s="37"/>
      <c r="BQ2425" s="37"/>
      <c r="BR2425" s="37"/>
      <c r="BS2425" s="37"/>
      <c r="BT2425" s="37"/>
      <c r="BU2425" s="37"/>
      <c r="BV2425" s="37"/>
      <c r="BW2425" s="37"/>
      <c r="BX2425" s="37"/>
      <c r="BY2425" s="37"/>
      <c r="BZ2425" s="37"/>
      <c r="CA2425" s="37"/>
      <c r="CB2425" s="37"/>
      <c r="CC2425" s="37"/>
      <c r="CD2425" s="37"/>
      <c r="CE2425" s="37"/>
      <c r="CF2425" s="37"/>
      <c r="CG2425" s="37"/>
      <c r="CH2425" s="37"/>
      <c r="CI2425" s="37"/>
      <c r="CJ2425" s="37"/>
      <c r="CK2425" s="37"/>
      <c r="CL2425" s="37"/>
      <c r="CM2425" s="37"/>
      <c r="CN2425" s="37"/>
      <c r="CO2425" s="37"/>
      <c r="CP2425" s="37"/>
      <c r="CQ2425" s="37"/>
      <c r="CR2425" s="37"/>
      <c r="CS2425" s="37"/>
      <c r="CT2425" s="37"/>
      <c r="CU2425" s="37"/>
      <c r="CV2425" s="37"/>
      <c r="CW2425" s="37"/>
      <c r="CX2425" s="37"/>
      <c r="CY2425" s="37"/>
      <c r="CZ2425" s="37"/>
      <c r="DA2425" s="37"/>
      <c r="DB2425" s="37"/>
      <c r="DC2425" s="37"/>
      <c r="DD2425" s="37"/>
      <c r="DE2425" s="37"/>
      <c r="DF2425" s="37"/>
      <c r="DG2425" s="37"/>
      <c r="DH2425" s="37"/>
      <c r="DI2425" s="37"/>
      <c r="DJ2425" s="37"/>
      <c r="DK2425" s="37"/>
      <c r="DL2425" s="37"/>
      <c r="DM2425" s="37"/>
      <c r="DN2425" s="37"/>
      <c r="DO2425" s="37"/>
      <c r="DP2425" s="37"/>
      <c r="DQ2425" s="37"/>
      <c r="DR2425" s="37"/>
      <c r="DS2425" s="37"/>
      <c r="DT2425" s="37"/>
      <c r="DU2425" s="37"/>
      <c r="DV2425" s="37"/>
      <c r="DW2425" s="37"/>
      <c r="DX2425" s="37"/>
      <c r="DY2425" s="37"/>
      <c r="DZ2425" s="37"/>
      <c r="EA2425" s="37"/>
      <c r="EB2425" s="37"/>
      <c r="EC2425" s="37"/>
      <c r="ED2425" s="37"/>
      <c r="EE2425" s="37"/>
      <c r="EF2425" s="37"/>
      <c r="EG2425" s="37"/>
      <c r="EH2425" s="37"/>
      <c r="EI2425" s="37"/>
      <c r="EJ2425" s="37"/>
      <c r="EK2425" s="37"/>
      <c r="EL2425" s="37"/>
      <c r="EM2425" s="37"/>
      <c r="EN2425" s="37"/>
      <c r="EO2425" s="37"/>
      <c r="EP2425" s="37"/>
      <c r="EQ2425" s="37"/>
      <c r="ER2425" s="37"/>
      <c r="ES2425" s="37"/>
      <c r="ET2425" s="37"/>
      <c r="EU2425" s="37"/>
      <c r="EV2425" s="37"/>
      <c r="EW2425" s="37"/>
      <c r="EX2425" s="37"/>
      <c r="EY2425" s="37"/>
      <c r="EZ2425" s="37"/>
      <c r="FA2425" s="37"/>
      <c r="FB2425" s="37"/>
      <c r="FC2425" s="37"/>
      <c r="FD2425" s="37"/>
      <c r="FE2425" s="37"/>
      <c r="FF2425" s="37"/>
      <c r="FG2425" s="37"/>
      <c r="FH2425" s="37"/>
      <c r="FI2425" s="37"/>
      <c r="FJ2425" s="37"/>
      <c r="FK2425" s="37"/>
      <c r="FL2425" s="37"/>
      <c r="FM2425" s="37"/>
      <c r="FN2425" s="37"/>
      <c r="FO2425" s="37"/>
      <c r="FP2425" s="37"/>
      <c r="FQ2425" s="37"/>
      <c r="FR2425" s="37"/>
      <c r="FS2425" s="37"/>
      <c r="FT2425" s="37"/>
      <c r="FU2425" s="37"/>
      <c r="FV2425" s="37"/>
      <c r="FW2425" s="37"/>
      <c r="FX2425" s="37"/>
      <c r="FY2425" s="37"/>
      <c r="FZ2425" s="37"/>
      <c r="GA2425" s="37"/>
      <c r="GB2425" s="37"/>
      <c r="GC2425" s="37"/>
      <c r="GD2425" s="37"/>
      <c r="GE2425" s="37"/>
      <c r="GF2425" s="37"/>
      <c r="GG2425" s="37"/>
      <c r="GH2425" s="37"/>
      <c r="GI2425" s="37"/>
      <c r="GJ2425" s="37"/>
      <c r="GK2425" s="37"/>
      <c r="GL2425" s="37"/>
      <c r="GM2425" s="37"/>
      <c r="GN2425" s="37"/>
      <c r="GO2425" s="37"/>
      <c r="GP2425" s="37"/>
      <c r="GQ2425" s="37"/>
      <c r="GR2425" s="37"/>
      <c r="GS2425" s="37"/>
      <c r="GT2425" s="37"/>
      <c r="GU2425" s="37"/>
      <c r="GV2425" s="37"/>
      <c r="GW2425" s="37"/>
      <c r="GX2425" s="37"/>
      <c r="GY2425" s="37"/>
      <c r="GZ2425" s="37"/>
      <c r="HA2425" s="37"/>
      <c r="HB2425" s="37"/>
      <c r="HC2425" s="37"/>
      <c r="HD2425" s="37"/>
      <c r="HE2425" s="37"/>
      <c r="HF2425" s="37"/>
      <c r="HG2425" s="37"/>
      <c r="HH2425" s="37"/>
      <c r="HI2425" s="37"/>
      <c r="HJ2425" s="37"/>
      <c r="HK2425" s="37"/>
      <c r="HL2425" s="37"/>
      <c r="HM2425" s="37"/>
      <c r="HN2425" s="37"/>
      <c r="HO2425" s="37"/>
      <c r="HP2425" s="37"/>
      <c r="HQ2425" s="37"/>
      <c r="HR2425" s="37"/>
      <c r="HS2425" s="37"/>
      <c r="HT2425" s="37"/>
      <c r="HU2425" s="37"/>
      <c r="HV2425" s="37"/>
      <c r="HW2425" s="37"/>
      <c r="HX2425" s="37"/>
      <c r="HY2425" s="37"/>
      <c r="HZ2425" s="37"/>
      <c r="IA2425" s="37"/>
      <c r="IB2425" s="37"/>
      <c r="IC2425" s="37"/>
      <c r="ID2425" s="37"/>
      <c r="IE2425" s="37"/>
      <c r="IF2425" s="37"/>
      <c r="IG2425" s="37"/>
      <c r="IH2425" s="37"/>
      <c r="II2425" s="37"/>
      <c r="IJ2425" s="37"/>
      <c r="IK2425" s="37"/>
      <c r="IL2425" s="37"/>
      <c r="IM2425" s="37"/>
      <c r="IN2425" s="37"/>
      <c r="IO2425" s="37"/>
      <c r="IP2425" s="37"/>
      <c r="IQ2425" s="37"/>
    </row>
    <row r="2426" spans="1:251" s="51" customFormat="1" ht="18.75" customHeight="1">
      <c r="A2426" s="43"/>
      <c r="B2426" s="60"/>
      <c r="C2426" s="104" t="s">
        <v>680</v>
      </c>
      <c r="D2426" s="105"/>
      <c r="E2426" s="105"/>
      <c r="F2426" s="105"/>
      <c r="G2426" s="105"/>
      <c r="H2426" s="105"/>
      <c r="I2426" s="105"/>
      <c r="J2426" s="105"/>
      <c r="K2426" s="105"/>
      <c r="L2426" s="105"/>
      <c r="M2426" s="105"/>
      <c r="N2426" s="105"/>
      <c r="O2426" s="105"/>
      <c r="P2426" s="105"/>
      <c r="Q2426" s="105"/>
      <c r="R2426" s="105"/>
      <c r="S2426" s="105"/>
      <c r="T2426" s="105"/>
      <c r="U2426" s="105"/>
      <c r="V2426" s="105"/>
      <c r="W2426" s="105"/>
      <c r="X2426" s="105"/>
      <c r="Y2426" s="105"/>
      <c r="Z2426" s="106"/>
      <c r="AA2426" s="107">
        <v>16459</v>
      </c>
      <c r="AB2426" s="108"/>
      <c r="AC2426" s="108"/>
      <c r="AD2426" s="108"/>
      <c r="AE2426" s="108"/>
      <c r="AF2426" s="108"/>
      <c r="AG2426" s="108"/>
      <c r="AH2426" s="108"/>
      <c r="AI2426" s="109"/>
      <c r="AJ2426" s="107">
        <v>16430</v>
      </c>
      <c r="AK2426" s="108"/>
      <c r="AL2426" s="108"/>
      <c r="AM2426" s="108"/>
      <c r="AN2426" s="108"/>
      <c r="AO2426" s="108"/>
      <c r="AP2426" s="108"/>
      <c r="AQ2426" s="108"/>
      <c r="AR2426" s="109"/>
      <c r="AS2426" s="110"/>
      <c r="AT2426" s="111"/>
      <c r="AU2426" s="111"/>
      <c r="AV2426" s="111"/>
      <c r="AW2426" s="111"/>
      <c r="AX2426" s="112"/>
      <c r="AY2426" s="37"/>
      <c r="AZ2426" s="37"/>
      <c r="BA2426" s="37"/>
      <c r="BB2426" s="37"/>
      <c r="BC2426" s="37"/>
      <c r="BD2426" s="37"/>
      <c r="BE2426" s="37"/>
      <c r="BF2426" s="37"/>
      <c r="BG2426" s="37"/>
      <c r="BH2426" s="37"/>
      <c r="BI2426" s="37"/>
      <c r="BJ2426" s="37"/>
      <c r="BK2426" s="37"/>
      <c r="BL2426" s="37"/>
      <c r="BM2426" s="37"/>
      <c r="BN2426" s="37"/>
      <c r="BO2426" s="37"/>
      <c r="BP2426" s="37"/>
      <c r="BQ2426" s="37"/>
      <c r="BR2426" s="37"/>
      <c r="BS2426" s="37"/>
      <c r="BT2426" s="37"/>
      <c r="BU2426" s="37"/>
      <c r="BV2426" s="37"/>
      <c r="BW2426" s="37"/>
      <c r="BX2426" s="37"/>
      <c r="BY2426" s="37"/>
      <c r="BZ2426" s="37"/>
      <c r="CA2426" s="37"/>
      <c r="CB2426" s="37"/>
      <c r="CC2426" s="37"/>
      <c r="CD2426" s="37"/>
      <c r="CE2426" s="37"/>
      <c r="CF2426" s="37"/>
      <c r="CG2426" s="37"/>
      <c r="CH2426" s="37"/>
      <c r="CI2426" s="37"/>
      <c r="CJ2426" s="37"/>
      <c r="CK2426" s="37"/>
      <c r="CL2426" s="37"/>
      <c r="CM2426" s="37"/>
      <c r="CN2426" s="37"/>
      <c r="CO2426" s="37"/>
      <c r="CP2426" s="37"/>
      <c r="CQ2426" s="37"/>
      <c r="CR2426" s="37"/>
      <c r="CS2426" s="37"/>
      <c r="CT2426" s="37"/>
      <c r="CU2426" s="37"/>
      <c r="CV2426" s="37"/>
      <c r="CW2426" s="37"/>
      <c r="CX2426" s="37"/>
      <c r="CY2426" s="37"/>
      <c r="CZ2426" s="37"/>
      <c r="DA2426" s="37"/>
      <c r="DB2426" s="37"/>
      <c r="DC2426" s="37"/>
      <c r="DD2426" s="37"/>
      <c r="DE2426" s="37"/>
      <c r="DF2426" s="37"/>
      <c r="DG2426" s="37"/>
      <c r="DH2426" s="37"/>
      <c r="DI2426" s="37"/>
      <c r="DJ2426" s="37"/>
      <c r="DK2426" s="37"/>
      <c r="DL2426" s="37"/>
      <c r="DM2426" s="37"/>
      <c r="DN2426" s="37"/>
      <c r="DO2426" s="37"/>
      <c r="DP2426" s="37"/>
      <c r="DQ2426" s="37"/>
      <c r="DR2426" s="37"/>
      <c r="DS2426" s="37"/>
      <c r="DT2426" s="37"/>
      <c r="DU2426" s="37"/>
      <c r="DV2426" s="37"/>
      <c r="DW2426" s="37"/>
      <c r="DX2426" s="37"/>
      <c r="DY2426" s="37"/>
      <c r="DZ2426" s="37"/>
      <c r="EA2426" s="37"/>
      <c r="EB2426" s="37"/>
      <c r="EC2426" s="37"/>
      <c r="ED2426" s="37"/>
      <c r="EE2426" s="37"/>
      <c r="EF2426" s="37"/>
      <c r="EG2426" s="37"/>
      <c r="EH2426" s="37"/>
      <c r="EI2426" s="37"/>
      <c r="EJ2426" s="37"/>
      <c r="EK2426" s="37"/>
      <c r="EL2426" s="37"/>
      <c r="EM2426" s="37"/>
      <c r="EN2426" s="37"/>
      <c r="EO2426" s="37"/>
      <c r="EP2426" s="37"/>
      <c r="EQ2426" s="37"/>
      <c r="ER2426" s="37"/>
      <c r="ES2426" s="37"/>
      <c r="ET2426" s="37"/>
      <c r="EU2426" s="37"/>
      <c r="EV2426" s="37"/>
      <c r="EW2426" s="37"/>
      <c r="EX2426" s="37"/>
      <c r="EY2426" s="37"/>
      <c r="EZ2426" s="37"/>
      <c r="FA2426" s="37"/>
      <c r="FB2426" s="37"/>
      <c r="FC2426" s="37"/>
      <c r="FD2426" s="37"/>
      <c r="FE2426" s="37"/>
      <c r="FF2426" s="37"/>
      <c r="FG2426" s="37"/>
      <c r="FH2426" s="37"/>
      <c r="FI2426" s="37"/>
      <c r="FJ2426" s="37"/>
      <c r="FK2426" s="37"/>
      <c r="FL2426" s="37"/>
      <c r="FM2426" s="37"/>
      <c r="FN2426" s="37"/>
      <c r="FO2426" s="37"/>
      <c r="FP2426" s="37"/>
      <c r="FQ2426" s="37"/>
      <c r="FR2426" s="37"/>
      <c r="FS2426" s="37"/>
      <c r="FT2426" s="37"/>
      <c r="FU2426" s="37"/>
      <c r="FV2426" s="37"/>
      <c r="FW2426" s="37"/>
      <c r="FX2426" s="37"/>
      <c r="FY2426" s="37"/>
      <c r="FZ2426" s="37"/>
      <c r="GA2426" s="37"/>
      <c r="GB2426" s="37"/>
      <c r="GC2426" s="37"/>
      <c r="GD2426" s="37"/>
      <c r="GE2426" s="37"/>
      <c r="GF2426" s="37"/>
      <c r="GG2426" s="37"/>
      <c r="GH2426" s="37"/>
      <c r="GI2426" s="37"/>
      <c r="GJ2426" s="37"/>
      <c r="GK2426" s="37"/>
      <c r="GL2426" s="37"/>
      <c r="GM2426" s="37"/>
      <c r="GN2426" s="37"/>
      <c r="GO2426" s="37"/>
      <c r="GP2426" s="37"/>
      <c r="GQ2426" s="37"/>
      <c r="GR2426" s="37"/>
      <c r="GS2426" s="37"/>
      <c r="GT2426" s="37"/>
      <c r="GU2426" s="37"/>
      <c r="GV2426" s="37"/>
      <c r="GW2426" s="37"/>
      <c r="GX2426" s="37"/>
      <c r="GY2426" s="37"/>
      <c r="GZ2426" s="37"/>
      <c r="HA2426" s="37"/>
      <c r="HB2426" s="37"/>
      <c r="HC2426" s="37"/>
      <c r="HD2426" s="37"/>
      <c r="HE2426" s="37"/>
      <c r="HF2426" s="37"/>
      <c r="HG2426" s="37"/>
      <c r="HH2426" s="37"/>
      <c r="HI2426" s="37"/>
      <c r="HJ2426" s="37"/>
      <c r="HK2426" s="37"/>
      <c r="HL2426" s="37"/>
      <c r="HM2426" s="37"/>
      <c r="HN2426" s="37"/>
      <c r="HO2426" s="37"/>
      <c r="HP2426" s="37"/>
      <c r="HQ2426" s="37"/>
      <c r="HR2426" s="37"/>
      <c r="HS2426" s="37"/>
      <c r="HT2426" s="37"/>
      <c r="HU2426" s="37"/>
      <c r="HV2426" s="37"/>
      <c r="HW2426" s="37"/>
      <c r="HX2426" s="37"/>
      <c r="HY2426" s="37"/>
      <c r="HZ2426" s="37"/>
      <c r="IA2426" s="37"/>
      <c r="IB2426" s="37"/>
      <c r="IC2426" s="37"/>
      <c r="ID2426" s="37"/>
      <c r="IE2426" s="37"/>
      <c r="IF2426" s="37"/>
      <c r="IG2426" s="37"/>
      <c r="IH2426" s="37"/>
      <c r="II2426" s="37"/>
      <c r="IJ2426" s="37"/>
      <c r="IK2426" s="37"/>
      <c r="IL2426" s="37"/>
      <c r="IM2426" s="37"/>
      <c r="IN2426" s="37"/>
      <c r="IO2426" s="37"/>
      <c r="IP2426" s="37"/>
      <c r="IQ2426" s="37"/>
    </row>
    <row r="2427" spans="1:251" s="51" customFormat="1" ht="18.75" customHeight="1" thickBot="1">
      <c r="A2427" s="52"/>
      <c r="B2427" s="113" t="s">
        <v>253</v>
      </c>
      <c r="C2427" s="114"/>
      <c r="D2427" s="114"/>
      <c r="E2427" s="114"/>
      <c r="F2427" s="114"/>
      <c r="G2427" s="114"/>
      <c r="H2427" s="114"/>
      <c r="I2427" s="114"/>
      <c r="J2427" s="114"/>
      <c r="K2427" s="114"/>
      <c r="L2427" s="114"/>
      <c r="M2427" s="114"/>
      <c r="N2427" s="114"/>
      <c r="O2427" s="114"/>
      <c r="P2427" s="114"/>
      <c r="Q2427" s="114"/>
      <c r="R2427" s="114"/>
      <c r="S2427" s="114"/>
      <c r="T2427" s="114"/>
      <c r="U2427" s="114"/>
      <c r="V2427" s="114"/>
      <c r="W2427" s="114"/>
      <c r="X2427" s="114"/>
      <c r="Y2427" s="114"/>
      <c r="Z2427" s="115"/>
      <c r="AA2427" s="116">
        <f>SUM(AA2422:AI2426)</f>
        <v>80241</v>
      </c>
      <c r="AB2427" s="117"/>
      <c r="AC2427" s="117"/>
      <c r="AD2427" s="117"/>
      <c r="AE2427" s="117"/>
      <c r="AF2427" s="117"/>
      <c r="AG2427" s="117"/>
      <c r="AH2427" s="117"/>
      <c r="AI2427" s="118"/>
      <c r="AJ2427" s="116">
        <f>SUM(AJ2422:AR2426)</f>
        <v>82648</v>
      </c>
      <c r="AK2427" s="117"/>
      <c r="AL2427" s="117"/>
      <c r="AM2427" s="117"/>
      <c r="AN2427" s="117"/>
      <c r="AO2427" s="117"/>
      <c r="AP2427" s="117"/>
      <c r="AQ2427" s="117"/>
      <c r="AR2427" s="118"/>
      <c r="AS2427" s="119"/>
      <c r="AT2427" s="120"/>
      <c r="AU2427" s="120"/>
      <c r="AV2427" s="120"/>
      <c r="AW2427" s="120"/>
      <c r="AX2427" s="121"/>
      <c r="AY2427" s="37"/>
      <c r="AZ2427" s="37"/>
      <c r="BA2427" s="37"/>
      <c r="BB2427" s="37"/>
      <c r="BC2427" s="37"/>
      <c r="BD2427" s="37"/>
      <c r="BE2427" s="37"/>
      <c r="BF2427" s="37"/>
      <c r="BG2427" s="37"/>
      <c r="BH2427" s="37"/>
      <c r="BI2427" s="37"/>
      <c r="BJ2427" s="37"/>
      <c r="BK2427" s="37"/>
      <c r="BL2427" s="37"/>
      <c r="BM2427" s="37"/>
      <c r="BN2427" s="37"/>
      <c r="BO2427" s="37"/>
      <c r="BP2427" s="37"/>
      <c r="BQ2427" s="37"/>
      <c r="BR2427" s="37"/>
      <c r="BS2427" s="37"/>
      <c r="BT2427" s="37"/>
      <c r="BU2427" s="37"/>
      <c r="BV2427" s="37"/>
      <c r="BW2427" s="37"/>
      <c r="BX2427" s="37"/>
      <c r="BY2427" s="37"/>
      <c r="BZ2427" s="37"/>
      <c r="CA2427" s="37"/>
      <c r="CB2427" s="37"/>
      <c r="CC2427" s="37"/>
      <c r="CD2427" s="37"/>
      <c r="CE2427" s="37"/>
      <c r="CF2427" s="37"/>
      <c r="CG2427" s="37"/>
      <c r="CH2427" s="37"/>
      <c r="CI2427" s="37"/>
      <c r="CJ2427" s="37"/>
      <c r="CK2427" s="37"/>
      <c r="CL2427" s="37"/>
      <c r="CM2427" s="37"/>
      <c r="CN2427" s="37"/>
      <c r="CO2427" s="37"/>
      <c r="CP2427" s="37"/>
      <c r="CQ2427" s="37"/>
      <c r="CR2427" s="37"/>
      <c r="CS2427" s="37"/>
      <c r="CT2427" s="37"/>
      <c r="CU2427" s="37"/>
      <c r="CV2427" s="37"/>
      <c r="CW2427" s="37"/>
      <c r="CX2427" s="37"/>
      <c r="CY2427" s="37"/>
      <c r="CZ2427" s="37"/>
      <c r="DA2427" s="37"/>
      <c r="DB2427" s="37"/>
      <c r="DC2427" s="37"/>
      <c r="DD2427" s="37"/>
      <c r="DE2427" s="37"/>
      <c r="DF2427" s="37"/>
      <c r="DG2427" s="37"/>
      <c r="DH2427" s="37"/>
      <c r="DI2427" s="37"/>
      <c r="DJ2427" s="37"/>
      <c r="DK2427" s="37"/>
      <c r="DL2427" s="37"/>
      <c r="DM2427" s="37"/>
      <c r="DN2427" s="37"/>
      <c r="DO2427" s="37"/>
      <c r="DP2427" s="37"/>
      <c r="DQ2427" s="37"/>
      <c r="DR2427" s="37"/>
      <c r="DS2427" s="37"/>
      <c r="DT2427" s="37"/>
      <c r="DU2427" s="37"/>
      <c r="DV2427" s="37"/>
      <c r="DW2427" s="37"/>
      <c r="DX2427" s="37"/>
      <c r="DY2427" s="37"/>
      <c r="DZ2427" s="37"/>
      <c r="EA2427" s="37"/>
      <c r="EB2427" s="37"/>
      <c r="EC2427" s="37"/>
      <c r="ED2427" s="37"/>
      <c r="EE2427" s="37"/>
      <c r="EF2427" s="37"/>
      <c r="EG2427" s="37"/>
      <c r="EH2427" s="37"/>
      <c r="EI2427" s="37"/>
      <c r="EJ2427" s="37"/>
      <c r="EK2427" s="37"/>
      <c r="EL2427" s="37"/>
      <c r="EM2427" s="37"/>
      <c r="EN2427" s="37"/>
      <c r="EO2427" s="37"/>
      <c r="EP2427" s="37"/>
      <c r="EQ2427" s="37"/>
      <c r="ER2427" s="37"/>
      <c r="ES2427" s="37"/>
      <c r="ET2427" s="37"/>
      <c r="EU2427" s="37"/>
      <c r="EV2427" s="37"/>
      <c r="EW2427" s="37"/>
      <c r="EX2427" s="37"/>
      <c r="EY2427" s="37"/>
      <c r="EZ2427" s="37"/>
      <c r="FA2427" s="37"/>
      <c r="FB2427" s="37"/>
      <c r="FC2427" s="37"/>
      <c r="FD2427" s="37"/>
      <c r="FE2427" s="37"/>
      <c r="FF2427" s="37"/>
      <c r="FG2427" s="37"/>
      <c r="FH2427" s="37"/>
      <c r="FI2427" s="37"/>
      <c r="FJ2427" s="37"/>
      <c r="FK2427" s="37"/>
      <c r="FL2427" s="37"/>
      <c r="FM2427" s="37"/>
      <c r="FN2427" s="37"/>
      <c r="FO2427" s="37"/>
      <c r="FP2427" s="37"/>
      <c r="FQ2427" s="37"/>
      <c r="FR2427" s="37"/>
      <c r="FS2427" s="37"/>
      <c r="FT2427" s="37"/>
      <c r="FU2427" s="37"/>
      <c r="FV2427" s="37"/>
      <c r="FW2427" s="37"/>
      <c r="FX2427" s="37"/>
      <c r="FY2427" s="37"/>
      <c r="FZ2427" s="37"/>
      <c r="GA2427" s="37"/>
      <c r="GB2427" s="37"/>
      <c r="GC2427" s="37"/>
      <c r="GD2427" s="37"/>
      <c r="GE2427" s="37"/>
      <c r="GF2427" s="37"/>
      <c r="GG2427" s="37"/>
      <c r="GH2427" s="37"/>
      <c r="GI2427" s="37"/>
      <c r="GJ2427" s="37"/>
      <c r="GK2427" s="37"/>
      <c r="GL2427" s="37"/>
      <c r="GM2427" s="37"/>
      <c r="GN2427" s="37"/>
      <c r="GO2427" s="37"/>
      <c r="GP2427" s="37"/>
      <c r="GQ2427" s="37"/>
      <c r="GR2427" s="37"/>
      <c r="GS2427" s="37"/>
      <c r="GT2427" s="37"/>
      <c r="GU2427" s="37"/>
      <c r="GV2427" s="37"/>
      <c r="GW2427" s="37"/>
      <c r="GX2427" s="37"/>
      <c r="GY2427" s="37"/>
      <c r="GZ2427" s="37"/>
      <c r="HA2427" s="37"/>
      <c r="HB2427" s="37"/>
      <c r="HC2427" s="37"/>
      <c r="HD2427" s="37"/>
      <c r="HE2427" s="37"/>
      <c r="HF2427" s="37"/>
      <c r="HG2427" s="37"/>
      <c r="HH2427" s="37"/>
      <c r="HI2427" s="37"/>
      <c r="HJ2427" s="37"/>
      <c r="HK2427" s="37"/>
      <c r="HL2427" s="37"/>
      <c r="HM2427" s="37"/>
      <c r="HN2427" s="37"/>
      <c r="HO2427" s="37"/>
      <c r="HP2427" s="37"/>
      <c r="HQ2427" s="37"/>
      <c r="HR2427" s="37"/>
      <c r="HS2427" s="37"/>
      <c r="HT2427" s="37"/>
      <c r="HU2427" s="37"/>
      <c r="HV2427" s="37"/>
      <c r="HW2427" s="37"/>
      <c r="HX2427" s="37"/>
      <c r="HY2427" s="37"/>
      <c r="HZ2427" s="37"/>
      <c r="IA2427" s="37"/>
      <c r="IB2427" s="37"/>
      <c r="IC2427" s="37"/>
      <c r="ID2427" s="37"/>
      <c r="IE2427" s="37"/>
      <c r="IF2427" s="37"/>
      <c r="IG2427" s="37"/>
      <c r="IH2427" s="37"/>
      <c r="II2427" s="37"/>
      <c r="IJ2427" s="37"/>
      <c r="IK2427" s="37"/>
      <c r="IL2427" s="37"/>
      <c r="IM2427" s="37"/>
      <c r="IN2427" s="37"/>
      <c r="IO2427" s="37"/>
      <c r="IP2427" s="37"/>
      <c r="IQ2427" s="37"/>
    </row>
    <row r="2429" spans="1:251" ht="18.75">
      <c r="A2429" s="36" t="s">
        <v>241</v>
      </c>
      <c r="AW2429" s="38"/>
      <c r="AX2429" s="39"/>
      <c r="AY2429" s="38"/>
    </row>
    <row r="2431" spans="1:251" ht="18.75">
      <c r="B2431" s="122" t="s">
        <v>0</v>
      </c>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row>
    <row r="2432" spans="1:251">
      <c r="Z2432" s="40"/>
      <c r="AD2432" s="40"/>
      <c r="AE2432" s="40"/>
      <c r="AF2432" s="40"/>
      <c r="AG2432" s="40"/>
      <c r="AH2432" s="40"/>
      <c r="AI2432" s="40"/>
      <c r="AO2432" s="40"/>
    </row>
    <row r="2433" spans="1:113" ht="13.5" thickBot="1">
      <c r="Z2433" s="40"/>
      <c r="AD2433" s="40"/>
      <c r="AE2433" s="40"/>
      <c r="AF2433" s="40"/>
      <c r="AG2433" s="40"/>
      <c r="AH2433" s="40"/>
      <c r="AI2433" s="40"/>
      <c r="AO2433" s="40"/>
      <c r="DI2433" s="41"/>
    </row>
    <row r="2434" spans="1:113" ht="24.75" customHeight="1" thickBot="1">
      <c r="B2434" s="124" t="s">
        <v>242</v>
      </c>
      <c r="C2434" s="125"/>
      <c r="D2434" s="125"/>
      <c r="E2434" s="125"/>
      <c r="F2434" s="125"/>
      <c r="G2434" s="125"/>
      <c r="H2434" s="126" t="s">
        <v>681</v>
      </c>
      <c r="I2434" s="127"/>
      <c r="J2434" s="127"/>
      <c r="K2434" s="127"/>
      <c r="L2434" s="127"/>
      <c r="M2434" s="127"/>
      <c r="N2434" s="127"/>
      <c r="O2434" s="127"/>
      <c r="P2434" s="127"/>
      <c r="Q2434" s="127"/>
      <c r="R2434" s="127"/>
      <c r="S2434" s="127"/>
      <c r="T2434" s="127"/>
      <c r="U2434" s="127"/>
      <c r="V2434" s="127"/>
      <c r="W2434" s="127"/>
      <c r="X2434" s="127"/>
      <c r="Y2434" s="127"/>
      <c r="Z2434" s="127"/>
      <c r="AA2434" s="127"/>
      <c r="AB2434" s="127"/>
      <c r="AC2434" s="127"/>
      <c r="AD2434" s="127"/>
      <c r="AE2434" s="127"/>
      <c r="AF2434" s="127"/>
      <c r="AG2434" s="127"/>
      <c r="AH2434" s="127"/>
      <c r="AI2434" s="127"/>
      <c r="AJ2434" s="127"/>
      <c r="AK2434" s="127"/>
      <c r="AL2434" s="127"/>
      <c r="AM2434" s="127"/>
      <c r="AN2434" s="127"/>
      <c r="AO2434" s="127"/>
      <c r="AP2434" s="127"/>
      <c r="AQ2434" s="127"/>
      <c r="AR2434" s="127"/>
      <c r="AS2434" s="127"/>
      <c r="AT2434" s="127"/>
      <c r="AU2434" s="127"/>
      <c r="AV2434" s="127"/>
      <c r="AW2434" s="127"/>
      <c r="AX2434" s="128"/>
      <c r="DI2434" s="41"/>
    </row>
    <row r="2435" spans="1:113" ht="14.25">
      <c r="B2435" s="42"/>
      <c r="C2435" s="42"/>
      <c r="D2435" s="42"/>
      <c r="E2435" s="42"/>
      <c r="F2435" s="42"/>
      <c r="G2435" s="42"/>
      <c r="H2435" s="43"/>
      <c r="I2435" s="43"/>
      <c r="J2435" s="43"/>
      <c r="K2435" s="43"/>
      <c r="L2435" s="44"/>
      <c r="M2435" s="44"/>
      <c r="N2435" s="44"/>
      <c r="O2435" s="44"/>
      <c r="P2435" s="43"/>
      <c r="Q2435" s="43"/>
      <c r="R2435" s="43"/>
      <c r="S2435" s="43"/>
      <c r="T2435" s="43"/>
      <c r="U2435" s="43"/>
      <c r="V2435" s="45"/>
      <c r="W2435" s="45"/>
      <c r="X2435" s="45"/>
      <c r="Y2435" s="45"/>
      <c r="Z2435" s="45"/>
      <c r="AA2435" s="45"/>
      <c r="AB2435" s="45"/>
      <c r="AC2435" s="45"/>
      <c r="AD2435" s="45"/>
      <c r="AE2435" s="45"/>
      <c r="AF2435" s="45"/>
      <c r="AG2435" s="45"/>
      <c r="AH2435" s="45"/>
      <c r="AI2435" s="45"/>
      <c r="AJ2435" s="45"/>
      <c r="AK2435" s="45"/>
      <c r="AL2435" s="45"/>
      <c r="AM2435" s="45"/>
      <c r="AN2435" s="45"/>
      <c r="AO2435" s="45"/>
      <c r="AP2435" s="45"/>
      <c r="AQ2435" s="45"/>
      <c r="AR2435" s="45"/>
      <c r="AS2435" s="45"/>
      <c r="AT2435" s="45"/>
      <c r="AU2435" s="45"/>
      <c r="AV2435" s="45"/>
      <c r="AW2435" s="45"/>
      <c r="AX2435" s="45"/>
      <c r="DI2435" s="41"/>
    </row>
    <row r="2436" spans="1:113" ht="15" thickBot="1">
      <c r="A2436" s="46"/>
      <c r="B2436" s="45" t="s">
        <v>244</v>
      </c>
      <c r="C2436" s="43"/>
      <c r="D2436" s="43"/>
      <c r="E2436" s="43"/>
      <c r="F2436" s="43"/>
      <c r="G2436" s="43"/>
      <c r="H2436" s="43"/>
      <c r="I2436" s="43"/>
      <c r="J2436" s="43"/>
      <c r="K2436" s="43"/>
      <c r="L2436" s="44"/>
      <c r="M2436" s="44"/>
      <c r="N2436" s="44"/>
      <c r="O2436" s="44"/>
      <c r="P2436" s="43"/>
      <c r="Q2436" s="43"/>
      <c r="R2436" s="43"/>
      <c r="S2436" s="43"/>
      <c r="T2436" s="43"/>
      <c r="U2436" s="43"/>
      <c r="V2436" s="45"/>
      <c r="W2436" s="45"/>
      <c r="X2436" s="45"/>
      <c r="Y2436" s="45"/>
      <c r="Z2436" s="45"/>
      <c r="AA2436" s="45"/>
      <c r="AB2436" s="45"/>
      <c r="AC2436" s="45"/>
      <c r="AD2436" s="45"/>
      <c r="AE2436" s="45"/>
      <c r="AF2436" s="45"/>
      <c r="AG2436" s="45"/>
      <c r="AH2436" s="45"/>
      <c r="AI2436" s="45"/>
      <c r="AJ2436" s="45"/>
      <c r="AK2436" s="45"/>
      <c r="AL2436" s="45"/>
      <c r="AM2436" s="45"/>
      <c r="AN2436" s="45"/>
      <c r="AO2436" s="45"/>
      <c r="AP2436" s="45"/>
      <c r="AQ2436" s="45"/>
      <c r="AR2436" s="45"/>
      <c r="AS2436" s="45"/>
      <c r="AT2436" s="45"/>
      <c r="AU2436" s="45"/>
      <c r="AV2436" s="45"/>
      <c r="AW2436" s="45"/>
      <c r="AX2436" s="45"/>
      <c r="DI2436" s="41"/>
    </row>
    <row r="2437" spans="1:113" ht="14.25">
      <c r="A2437" s="43"/>
      <c r="B2437" s="47"/>
      <c r="C2437" s="42"/>
      <c r="D2437" s="42"/>
      <c r="E2437" s="42"/>
      <c r="F2437" s="42"/>
      <c r="G2437" s="42"/>
      <c r="H2437" s="42"/>
      <c r="I2437" s="42"/>
      <c r="J2437" s="42"/>
      <c r="K2437" s="42"/>
      <c r="L2437" s="48"/>
      <c r="M2437" s="48"/>
      <c r="N2437" s="48"/>
      <c r="O2437" s="48"/>
      <c r="P2437" s="42"/>
      <c r="Q2437" s="42"/>
      <c r="R2437" s="42"/>
      <c r="S2437" s="42"/>
      <c r="T2437" s="42"/>
      <c r="U2437" s="42"/>
      <c r="V2437" s="49"/>
      <c r="W2437" s="49"/>
      <c r="X2437" s="49"/>
      <c r="Y2437" s="49"/>
      <c r="Z2437" s="49"/>
      <c r="AA2437" s="49"/>
      <c r="AB2437" s="49"/>
      <c r="AC2437" s="49"/>
      <c r="AD2437" s="49"/>
      <c r="AE2437" s="49"/>
      <c r="AF2437" s="49"/>
      <c r="AG2437" s="49"/>
      <c r="AH2437" s="49"/>
      <c r="AI2437" s="49"/>
      <c r="AJ2437" s="49"/>
      <c r="AK2437" s="49"/>
      <c r="AL2437" s="49"/>
      <c r="AM2437" s="49"/>
      <c r="AN2437" s="49"/>
      <c r="AO2437" s="49"/>
      <c r="AP2437" s="49"/>
      <c r="AQ2437" s="49"/>
      <c r="AR2437" s="49"/>
      <c r="AS2437" s="49"/>
      <c r="AT2437" s="49"/>
      <c r="AU2437" s="49"/>
      <c r="AV2437" s="49"/>
      <c r="AW2437" s="49"/>
      <c r="AX2437" s="50"/>
    </row>
    <row r="2438" spans="1:113" ht="12" customHeight="1">
      <c r="A2438" s="43"/>
      <c r="B2438" s="129" t="s">
        <v>682</v>
      </c>
      <c r="C2438" s="130"/>
      <c r="D2438" s="130"/>
      <c r="E2438" s="130"/>
      <c r="F2438" s="130"/>
      <c r="G2438" s="130"/>
      <c r="H2438" s="130"/>
      <c r="I2438" s="130"/>
      <c r="J2438" s="130"/>
      <c r="K2438" s="130"/>
      <c r="L2438" s="130"/>
      <c r="M2438" s="130"/>
      <c r="N2438" s="130"/>
      <c r="O2438" s="130"/>
      <c r="P2438" s="130"/>
      <c r="Q2438" s="130"/>
      <c r="R2438" s="130"/>
      <c r="S2438" s="130"/>
      <c r="T2438" s="130"/>
      <c r="U2438" s="130"/>
      <c r="V2438" s="130"/>
      <c r="W2438" s="130"/>
      <c r="X2438" s="130"/>
      <c r="Y2438" s="130"/>
      <c r="Z2438" s="130"/>
      <c r="AA2438" s="130"/>
      <c r="AB2438" s="130"/>
      <c r="AC2438" s="130"/>
      <c r="AD2438" s="130"/>
      <c r="AE2438" s="130"/>
      <c r="AF2438" s="130"/>
      <c r="AG2438" s="130"/>
      <c r="AH2438" s="130"/>
      <c r="AI2438" s="130"/>
      <c r="AJ2438" s="130"/>
      <c r="AK2438" s="130"/>
      <c r="AL2438" s="130"/>
      <c r="AM2438" s="130"/>
      <c r="AN2438" s="130"/>
      <c r="AO2438" s="130"/>
      <c r="AP2438" s="130"/>
      <c r="AQ2438" s="130"/>
      <c r="AR2438" s="130"/>
      <c r="AS2438" s="130"/>
      <c r="AT2438" s="130"/>
      <c r="AU2438" s="130"/>
      <c r="AV2438" s="130"/>
      <c r="AW2438" s="130"/>
      <c r="AX2438" s="131"/>
    </row>
    <row r="2439" spans="1:113" ht="12" customHeight="1">
      <c r="A2439" s="43"/>
      <c r="B2439" s="129"/>
      <c r="C2439" s="130"/>
      <c r="D2439" s="130"/>
      <c r="E2439" s="130"/>
      <c r="F2439" s="130"/>
      <c r="G2439" s="130"/>
      <c r="H2439" s="130"/>
      <c r="I2439" s="130"/>
      <c r="J2439" s="130"/>
      <c r="K2439" s="130"/>
      <c r="L2439" s="130"/>
      <c r="M2439" s="130"/>
      <c r="N2439" s="130"/>
      <c r="O2439" s="130"/>
      <c r="P2439" s="130"/>
      <c r="Q2439" s="130"/>
      <c r="R2439" s="130"/>
      <c r="S2439" s="130"/>
      <c r="T2439" s="130"/>
      <c r="U2439" s="130"/>
      <c r="V2439" s="130"/>
      <c r="W2439" s="130"/>
      <c r="X2439" s="130"/>
      <c r="Y2439" s="130"/>
      <c r="Z2439" s="130"/>
      <c r="AA2439" s="130"/>
      <c r="AB2439" s="130"/>
      <c r="AC2439" s="130"/>
      <c r="AD2439" s="130"/>
      <c r="AE2439" s="130"/>
      <c r="AF2439" s="130"/>
      <c r="AG2439" s="130"/>
      <c r="AH2439" s="130"/>
      <c r="AI2439" s="130"/>
      <c r="AJ2439" s="130"/>
      <c r="AK2439" s="130"/>
      <c r="AL2439" s="130"/>
      <c r="AM2439" s="130"/>
      <c r="AN2439" s="130"/>
      <c r="AO2439" s="130"/>
      <c r="AP2439" s="130"/>
      <c r="AQ2439" s="130"/>
      <c r="AR2439" s="130"/>
      <c r="AS2439" s="130"/>
      <c r="AT2439" s="130"/>
      <c r="AU2439" s="130"/>
      <c r="AV2439" s="130"/>
      <c r="AW2439" s="130"/>
      <c r="AX2439" s="131"/>
      <c r="BC2439" s="51"/>
    </row>
    <row r="2440" spans="1:113" ht="12" customHeight="1">
      <c r="A2440" s="43"/>
      <c r="B2440" s="129"/>
      <c r="C2440" s="130"/>
      <c r="D2440" s="130"/>
      <c r="E2440" s="130"/>
      <c r="F2440" s="130"/>
      <c r="G2440" s="130"/>
      <c r="H2440" s="130"/>
      <c r="I2440" s="130"/>
      <c r="J2440" s="130"/>
      <c r="K2440" s="130"/>
      <c r="L2440" s="130"/>
      <c r="M2440" s="130"/>
      <c r="N2440" s="130"/>
      <c r="O2440" s="130"/>
      <c r="P2440" s="130"/>
      <c r="Q2440" s="130"/>
      <c r="R2440" s="130"/>
      <c r="S2440" s="130"/>
      <c r="T2440" s="130"/>
      <c r="U2440" s="130"/>
      <c r="V2440" s="130"/>
      <c r="W2440" s="130"/>
      <c r="X2440" s="130"/>
      <c r="Y2440" s="130"/>
      <c r="Z2440" s="130"/>
      <c r="AA2440" s="130"/>
      <c r="AB2440" s="130"/>
      <c r="AC2440" s="130"/>
      <c r="AD2440" s="130"/>
      <c r="AE2440" s="130"/>
      <c r="AF2440" s="130"/>
      <c r="AG2440" s="130"/>
      <c r="AH2440" s="130"/>
      <c r="AI2440" s="130"/>
      <c r="AJ2440" s="130"/>
      <c r="AK2440" s="130"/>
      <c r="AL2440" s="130"/>
      <c r="AM2440" s="130"/>
      <c r="AN2440" s="130"/>
      <c r="AO2440" s="130"/>
      <c r="AP2440" s="130"/>
      <c r="AQ2440" s="130"/>
      <c r="AR2440" s="130"/>
      <c r="AS2440" s="130"/>
      <c r="AT2440" s="130"/>
      <c r="AU2440" s="130"/>
      <c r="AV2440" s="130"/>
      <c r="AW2440" s="130"/>
      <c r="AX2440" s="131"/>
    </row>
    <row r="2441" spans="1:113" ht="12" customHeight="1">
      <c r="A2441" s="43"/>
      <c r="B2441" s="129"/>
      <c r="C2441" s="130"/>
      <c r="D2441" s="130"/>
      <c r="E2441" s="130"/>
      <c r="F2441" s="130"/>
      <c r="G2441" s="130"/>
      <c r="H2441" s="130"/>
      <c r="I2441" s="130"/>
      <c r="J2441" s="130"/>
      <c r="K2441" s="130"/>
      <c r="L2441" s="130"/>
      <c r="M2441" s="130"/>
      <c r="N2441" s="130"/>
      <c r="O2441" s="130"/>
      <c r="P2441" s="130"/>
      <c r="Q2441" s="130"/>
      <c r="R2441" s="130"/>
      <c r="S2441" s="130"/>
      <c r="T2441" s="130"/>
      <c r="U2441" s="130"/>
      <c r="V2441" s="130"/>
      <c r="W2441" s="130"/>
      <c r="X2441" s="130"/>
      <c r="Y2441" s="130"/>
      <c r="Z2441" s="130"/>
      <c r="AA2441" s="130"/>
      <c r="AB2441" s="130"/>
      <c r="AC2441" s="130"/>
      <c r="AD2441" s="130"/>
      <c r="AE2441" s="130"/>
      <c r="AF2441" s="130"/>
      <c r="AG2441" s="130"/>
      <c r="AH2441" s="130"/>
      <c r="AI2441" s="130"/>
      <c r="AJ2441" s="130"/>
      <c r="AK2441" s="130"/>
      <c r="AL2441" s="130"/>
      <c r="AM2441" s="130"/>
      <c r="AN2441" s="130"/>
      <c r="AO2441" s="130"/>
      <c r="AP2441" s="130"/>
      <c r="AQ2441" s="130"/>
      <c r="AR2441" s="130"/>
      <c r="AS2441" s="130"/>
      <c r="AT2441" s="130"/>
      <c r="AU2441" s="130"/>
      <c r="AV2441" s="130"/>
      <c r="AW2441" s="130"/>
      <c r="AX2441" s="131"/>
    </row>
    <row r="2442" spans="1:113" ht="12" customHeight="1">
      <c r="A2442" s="43"/>
      <c r="B2442" s="129"/>
      <c r="C2442" s="130"/>
      <c r="D2442" s="130"/>
      <c r="E2442" s="130"/>
      <c r="F2442" s="130"/>
      <c r="G2442" s="130"/>
      <c r="H2442" s="130"/>
      <c r="I2442" s="130"/>
      <c r="J2442" s="130"/>
      <c r="K2442" s="130"/>
      <c r="L2442" s="130"/>
      <c r="M2442" s="130"/>
      <c r="N2442" s="130"/>
      <c r="O2442" s="130"/>
      <c r="P2442" s="130"/>
      <c r="Q2442" s="130"/>
      <c r="R2442" s="130"/>
      <c r="S2442" s="130"/>
      <c r="T2442" s="130"/>
      <c r="U2442" s="130"/>
      <c r="V2442" s="130"/>
      <c r="W2442" s="130"/>
      <c r="X2442" s="130"/>
      <c r="Y2442" s="130"/>
      <c r="Z2442" s="130"/>
      <c r="AA2442" s="130"/>
      <c r="AB2442" s="130"/>
      <c r="AC2442" s="130"/>
      <c r="AD2442" s="130"/>
      <c r="AE2442" s="130"/>
      <c r="AF2442" s="130"/>
      <c r="AG2442" s="130"/>
      <c r="AH2442" s="130"/>
      <c r="AI2442" s="130"/>
      <c r="AJ2442" s="130"/>
      <c r="AK2442" s="130"/>
      <c r="AL2442" s="130"/>
      <c r="AM2442" s="130"/>
      <c r="AN2442" s="130"/>
      <c r="AO2442" s="130"/>
      <c r="AP2442" s="130"/>
      <c r="AQ2442" s="130"/>
      <c r="AR2442" s="130"/>
      <c r="AS2442" s="130"/>
      <c r="AT2442" s="130"/>
      <c r="AU2442" s="130"/>
      <c r="AV2442" s="130"/>
      <c r="AW2442" s="130"/>
      <c r="AX2442" s="131"/>
    </row>
    <row r="2443" spans="1:113" ht="15" thickBot="1">
      <c r="A2443" s="52"/>
      <c r="B2443" s="53"/>
      <c r="C2443" s="54"/>
      <c r="D2443" s="54"/>
      <c r="E2443" s="54"/>
      <c r="F2443" s="54"/>
      <c r="G2443" s="54"/>
      <c r="H2443" s="54"/>
      <c r="I2443" s="54"/>
      <c r="J2443" s="54"/>
      <c r="K2443" s="54"/>
      <c r="L2443" s="54"/>
      <c r="M2443" s="54"/>
      <c r="N2443" s="54"/>
      <c r="O2443" s="54"/>
      <c r="P2443" s="54"/>
      <c r="Q2443" s="54"/>
      <c r="R2443" s="54"/>
      <c r="S2443" s="54"/>
      <c r="T2443" s="54"/>
      <c r="U2443" s="54"/>
      <c r="V2443" s="54"/>
      <c r="W2443" s="54"/>
      <c r="X2443" s="54"/>
      <c r="Y2443" s="54"/>
      <c r="Z2443" s="54"/>
      <c r="AA2443" s="54"/>
      <c r="AB2443" s="54"/>
      <c r="AC2443" s="54"/>
      <c r="AD2443" s="54"/>
      <c r="AE2443" s="54"/>
      <c r="AF2443" s="54"/>
      <c r="AG2443" s="54"/>
      <c r="AH2443" s="54"/>
      <c r="AI2443" s="54"/>
      <c r="AJ2443" s="54"/>
      <c r="AK2443" s="54"/>
      <c r="AL2443" s="54"/>
      <c r="AM2443" s="54"/>
      <c r="AN2443" s="54"/>
      <c r="AO2443" s="54"/>
      <c r="AP2443" s="54"/>
      <c r="AQ2443" s="54"/>
      <c r="AR2443" s="54"/>
      <c r="AS2443" s="54"/>
      <c r="AT2443" s="54"/>
      <c r="AU2443" s="54"/>
      <c r="AV2443" s="54"/>
      <c r="AW2443" s="54"/>
      <c r="AX2443" s="55"/>
    </row>
    <row r="2444" spans="1:113">
      <c r="B2444" s="56"/>
    </row>
    <row r="2445" spans="1:113" ht="15" thickBot="1">
      <c r="A2445" s="46"/>
      <c r="B2445" s="45" t="s">
        <v>245</v>
      </c>
      <c r="C2445" s="43"/>
      <c r="D2445" s="43"/>
      <c r="E2445" s="43"/>
      <c r="F2445" s="43"/>
      <c r="G2445" s="43"/>
      <c r="H2445" s="43"/>
      <c r="I2445" s="43"/>
      <c r="J2445" s="43"/>
      <c r="K2445" s="43"/>
      <c r="L2445" s="44"/>
      <c r="M2445" s="44"/>
      <c r="N2445" s="44"/>
      <c r="O2445" s="44"/>
      <c r="P2445" s="43"/>
      <c r="Q2445" s="43"/>
      <c r="R2445" s="43"/>
      <c r="S2445" s="43"/>
      <c r="T2445" s="43"/>
      <c r="U2445" s="43"/>
      <c r="V2445" s="45"/>
      <c r="W2445" s="45"/>
      <c r="X2445" s="45"/>
      <c r="Y2445" s="45"/>
      <c r="Z2445" s="45"/>
      <c r="AA2445" s="45"/>
      <c r="AB2445" s="45"/>
      <c r="AC2445" s="45"/>
      <c r="AD2445" s="45"/>
      <c r="AE2445" s="45"/>
      <c r="AF2445" s="45"/>
      <c r="AG2445" s="45"/>
      <c r="AH2445" s="45"/>
      <c r="AI2445" s="45"/>
      <c r="AJ2445" s="45"/>
      <c r="AK2445" s="45"/>
      <c r="AL2445" s="45"/>
      <c r="AM2445" s="45"/>
      <c r="AN2445" s="45"/>
      <c r="AO2445" s="45"/>
      <c r="AP2445" s="45"/>
      <c r="AQ2445" s="45"/>
      <c r="AR2445" s="45"/>
      <c r="AS2445" s="45"/>
      <c r="AT2445" s="45"/>
      <c r="AU2445" s="45"/>
      <c r="AV2445" s="45"/>
      <c r="AW2445" s="45"/>
      <c r="AX2445" s="45"/>
      <c r="DI2445" s="41"/>
    </row>
    <row r="2446" spans="1:113" ht="14.25">
      <c r="A2446" s="43"/>
      <c r="B2446" s="47"/>
      <c r="C2446" s="42"/>
      <c r="D2446" s="42"/>
      <c r="E2446" s="42"/>
      <c r="F2446" s="42"/>
      <c r="G2446" s="42"/>
      <c r="H2446" s="42"/>
      <c r="I2446" s="42"/>
      <c r="J2446" s="42"/>
      <c r="K2446" s="42"/>
      <c r="L2446" s="48"/>
      <c r="M2446" s="48"/>
      <c r="N2446" s="48"/>
      <c r="O2446" s="48"/>
      <c r="P2446" s="42"/>
      <c r="Q2446" s="42"/>
      <c r="R2446" s="42"/>
      <c r="S2446" s="42"/>
      <c r="T2446" s="42"/>
      <c r="U2446" s="42"/>
      <c r="V2446" s="49"/>
      <c r="W2446" s="49"/>
      <c r="X2446" s="49"/>
      <c r="Y2446" s="49"/>
      <c r="Z2446" s="49"/>
      <c r="AA2446" s="49"/>
      <c r="AB2446" s="49"/>
      <c r="AC2446" s="49"/>
      <c r="AD2446" s="49"/>
      <c r="AE2446" s="49"/>
      <c r="AF2446" s="49"/>
      <c r="AG2446" s="49"/>
      <c r="AH2446" s="49"/>
      <c r="AI2446" s="49"/>
      <c r="AJ2446" s="49"/>
      <c r="AK2446" s="49"/>
      <c r="AL2446" s="49"/>
      <c r="AM2446" s="49"/>
      <c r="AN2446" s="49"/>
      <c r="AO2446" s="49"/>
      <c r="AP2446" s="49"/>
      <c r="AQ2446" s="49"/>
      <c r="AR2446" s="49"/>
      <c r="AS2446" s="49"/>
      <c r="AT2446" s="49"/>
      <c r="AU2446" s="49"/>
      <c r="AV2446" s="49"/>
      <c r="AW2446" s="49"/>
      <c r="AX2446" s="50"/>
    </row>
    <row r="2447" spans="1:113" ht="12" customHeight="1">
      <c r="A2447" s="43"/>
      <c r="B2447" s="129" t="s">
        <v>683</v>
      </c>
      <c r="C2447" s="130"/>
      <c r="D2447" s="130"/>
      <c r="E2447" s="130"/>
      <c r="F2447" s="130"/>
      <c r="G2447" s="130"/>
      <c r="H2447" s="130"/>
      <c r="I2447" s="130"/>
      <c r="J2447" s="130"/>
      <c r="K2447" s="130"/>
      <c r="L2447" s="130"/>
      <c r="M2447" s="130"/>
      <c r="N2447" s="130"/>
      <c r="O2447" s="130"/>
      <c r="P2447" s="130"/>
      <c r="Q2447" s="130"/>
      <c r="R2447" s="130"/>
      <c r="S2447" s="130"/>
      <c r="T2447" s="130"/>
      <c r="U2447" s="130"/>
      <c r="V2447" s="130"/>
      <c r="W2447" s="130"/>
      <c r="X2447" s="130"/>
      <c r="Y2447" s="130"/>
      <c r="Z2447" s="130"/>
      <c r="AA2447" s="130"/>
      <c r="AB2447" s="130"/>
      <c r="AC2447" s="130"/>
      <c r="AD2447" s="130"/>
      <c r="AE2447" s="130"/>
      <c r="AF2447" s="130"/>
      <c r="AG2447" s="130"/>
      <c r="AH2447" s="130"/>
      <c r="AI2447" s="130"/>
      <c r="AJ2447" s="130"/>
      <c r="AK2447" s="130"/>
      <c r="AL2447" s="130"/>
      <c r="AM2447" s="130"/>
      <c r="AN2447" s="130"/>
      <c r="AO2447" s="130"/>
      <c r="AP2447" s="130"/>
      <c r="AQ2447" s="130"/>
      <c r="AR2447" s="130"/>
      <c r="AS2447" s="130"/>
      <c r="AT2447" s="130"/>
      <c r="AU2447" s="130"/>
      <c r="AV2447" s="130"/>
      <c r="AW2447" s="130"/>
      <c r="AX2447" s="131"/>
    </row>
    <row r="2448" spans="1:113" ht="12" customHeight="1">
      <c r="A2448" s="43"/>
      <c r="B2448" s="129"/>
      <c r="C2448" s="130"/>
      <c r="D2448" s="130"/>
      <c r="E2448" s="130"/>
      <c r="F2448" s="130"/>
      <c r="G2448" s="130"/>
      <c r="H2448" s="130"/>
      <c r="I2448" s="130"/>
      <c r="J2448" s="130"/>
      <c r="K2448" s="130"/>
      <c r="L2448" s="130"/>
      <c r="M2448" s="130"/>
      <c r="N2448" s="130"/>
      <c r="O2448" s="130"/>
      <c r="P2448" s="130"/>
      <c r="Q2448" s="130"/>
      <c r="R2448" s="130"/>
      <c r="S2448" s="130"/>
      <c r="T2448" s="130"/>
      <c r="U2448" s="130"/>
      <c r="V2448" s="130"/>
      <c r="W2448" s="130"/>
      <c r="X2448" s="130"/>
      <c r="Y2448" s="130"/>
      <c r="Z2448" s="130"/>
      <c r="AA2448" s="130"/>
      <c r="AB2448" s="130"/>
      <c r="AC2448" s="130"/>
      <c r="AD2448" s="130"/>
      <c r="AE2448" s="130"/>
      <c r="AF2448" s="130"/>
      <c r="AG2448" s="130"/>
      <c r="AH2448" s="130"/>
      <c r="AI2448" s="130"/>
      <c r="AJ2448" s="130"/>
      <c r="AK2448" s="130"/>
      <c r="AL2448" s="130"/>
      <c r="AM2448" s="130"/>
      <c r="AN2448" s="130"/>
      <c r="AO2448" s="130"/>
      <c r="AP2448" s="130"/>
      <c r="AQ2448" s="130"/>
      <c r="AR2448" s="130"/>
      <c r="AS2448" s="130"/>
      <c r="AT2448" s="130"/>
      <c r="AU2448" s="130"/>
      <c r="AV2448" s="130"/>
      <c r="AW2448" s="130"/>
      <c r="AX2448" s="131"/>
    </row>
    <row r="2449" spans="1:251" ht="12" customHeight="1">
      <c r="A2449" s="43"/>
      <c r="B2449" s="129"/>
      <c r="C2449" s="130"/>
      <c r="D2449" s="130"/>
      <c r="E2449" s="130"/>
      <c r="F2449" s="130"/>
      <c r="G2449" s="130"/>
      <c r="H2449" s="130"/>
      <c r="I2449" s="130"/>
      <c r="J2449" s="130"/>
      <c r="K2449" s="130"/>
      <c r="L2449" s="130"/>
      <c r="M2449" s="130"/>
      <c r="N2449" s="130"/>
      <c r="O2449" s="130"/>
      <c r="P2449" s="130"/>
      <c r="Q2449" s="130"/>
      <c r="R2449" s="130"/>
      <c r="S2449" s="130"/>
      <c r="T2449" s="130"/>
      <c r="U2449" s="130"/>
      <c r="V2449" s="130"/>
      <c r="W2449" s="130"/>
      <c r="X2449" s="130"/>
      <c r="Y2449" s="130"/>
      <c r="Z2449" s="130"/>
      <c r="AA2449" s="130"/>
      <c r="AB2449" s="130"/>
      <c r="AC2449" s="130"/>
      <c r="AD2449" s="130"/>
      <c r="AE2449" s="130"/>
      <c r="AF2449" s="130"/>
      <c r="AG2449" s="130"/>
      <c r="AH2449" s="130"/>
      <c r="AI2449" s="130"/>
      <c r="AJ2449" s="130"/>
      <c r="AK2449" s="130"/>
      <c r="AL2449" s="130"/>
      <c r="AM2449" s="130"/>
      <c r="AN2449" s="130"/>
      <c r="AO2449" s="130"/>
      <c r="AP2449" s="130"/>
      <c r="AQ2449" s="130"/>
      <c r="AR2449" s="130"/>
      <c r="AS2449" s="130"/>
      <c r="AT2449" s="130"/>
      <c r="AU2449" s="130"/>
      <c r="AV2449" s="130"/>
      <c r="AW2449" s="130"/>
      <c r="AX2449" s="131"/>
    </row>
    <row r="2450" spans="1:251" ht="12" customHeight="1">
      <c r="A2450" s="43"/>
      <c r="B2450" s="129"/>
      <c r="C2450" s="130"/>
      <c r="D2450" s="130"/>
      <c r="E2450" s="130"/>
      <c r="F2450" s="130"/>
      <c r="G2450" s="130"/>
      <c r="H2450" s="130"/>
      <c r="I2450" s="130"/>
      <c r="J2450" s="130"/>
      <c r="K2450" s="130"/>
      <c r="L2450" s="130"/>
      <c r="M2450" s="130"/>
      <c r="N2450" s="130"/>
      <c r="O2450" s="130"/>
      <c r="P2450" s="130"/>
      <c r="Q2450" s="130"/>
      <c r="R2450" s="130"/>
      <c r="S2450" s="130"/>
      <c r="T2450" s="130"/>
      <c r="U2450" s="130"/>
      <c r="V2450" s="130"/>
      <c r="W2450" s="130"/>
      <c r="X2450" s="130"/>
      <c r="Y2450" s="130"/>
      <c r="Z2450" s="130"/>
      <c r="AA2450" s="130"/>
      <c r="AB2450" s="130"/>
      <c r="AC2450" s="130"/>
      <c r="AD2450" s="130"/>
      <c r="AE2450" s="130"/>
      <c r="AF2450" s="130"/>
      <c r="AG2450" s="130"/>
      <c r="AH2450" s="130"/>
      <c r="AI2450" s="130"/>
      <c r="AJ2450" s="130"/>
      <c r="AK2450" s="130"/>
      <c r="AL2450" s="130"/>
      <c r="AM2450" s="130"/>
      <c r="AN2450" s="130"/>
      <c r="AO2450" s="130"/>
      <c r="AP2450" s="130"/>
      <c r="AQ2450" s="130"/>
      <c r="AR2450" s="130"/>
      <c r="AS2450" s="130"/>
      <c r="AT2450" s="130"/>
      <c r="AU2450" s="130"/>
      <c r="AV2450" s="130"/>
      <c r="AW2450" s="130"/>
      <c r="AX2450" s="131"/>
    </row>
    <row r="2451" spans="1:251" ht="12" customHeight="1">
      <c r="A2451" s="43"/>
      <c r="B2451" s="129"/>
      <c r="C2451" s="130"/>
      <c r="D2451" s="130"/>
      <c r="E2451" s="130"/>
      <c r="F2451" s="130"/>
      <c r="G2451" s="130"/>
      <c r="H2451" s="130"/>
      <c r="I2451" s="130"/>
      <c r="J2451" s="130"/>
      <c r="K2451" s="130"/>
      <c r="L2451" s="130"/>
      <c r="M2451" s="130"/>
      <c r="N2451" s="130"/>
      <c r="O2451" s="130"/>
      <c r="P2451" s="130"/>
      <c r="Q2451" s="130"/>
      <c r="R2451" s="130"/>
      <c r="S2451" s="130"/>
      <c r="T2451" s="130"/>
      <c r="U2451" s="130"/>
      <c r="V2451" s="130"/>
      <c r="W2451" s="130"/>
      <c r="X2451" s="130"/>
      <c r="Y2451" s="130"/>
      <c r="Z2451" s="130"/>
      <c r="AA2451" s="130"/>
      <c r="AB2451" s="130"/>
      <c r="AC2451" s="130"/>
      <c r="AD2451" s="130"/>
      <c r="AE2451" s="130"/>
      <c r="AF2451" s="130"/>
      <c r="AG2451" s="130"/>
      <c r="AH2451" s="130"/>
      <c r="AI2451" s="130"/>
      <c r="AJ2451" s="130"/>
      <c r="AK2451" s="130"/>
      <c r="AL2451" s="130"/>
      <c r="AM2451" s="130"/>
      <c r="AN2451" s="130"/>
      <c r="AO2451" s="130"/>
      <c r="AP2451" s="130"/>
      <c r="AQ2451" s="130"/>
      <c r="AR2451" s="130"/>
      <c r="AS2451" s="130"/>
      <c r="AT2451" s="130"/>
      <c r="AU2451" s="130"/>
      <c r="AV2451" s="130"/>
      <c r="AW2451" s="130"/>
      <c r="AX2451" s="131"/>
    </row>
    <row r="2452" spans="1:251" ht="12" customHeight="1">
      <c r="A2452" s="43"/>
      <c r="B2452" s="129"/>
      <c r="C2452" s="130"/>
      <c r="D2452" s="130"/>
      <c r="E2452" s="130"/>
      <c r="F2452" s="130"/>
      <c r="G2452" s="130"/>
      <c r="H2452" s="130"/>
      <c r="I2452" s="130"/>
      <c r="J2452" s="130"/>
      <c r="K2452" s="130"/>
      <c r="L2452" s="130"/>
      <c r="M2452" s="130"/>
      <c r="N2452" s="130"/>
      <c r="O2452" s="130"/>
      <c r="P2452" s="130"/>
      <c r="Q2452" s="130"/>
      <c r="R2452" s="130"/>
      <c r="S2452" s="130"/>
      <c r="T2452" s="130"/>
      <c r="U2452" s="130"/>
      <c r="V2452" s="130"/>
      <c r="W2452" s="130"/>
      <c r="X2452" s="130"/>
      <c r="Y2452" s="130"/>
      <c r="Z2452" s="130"/>
      <c r="AA2452" s="130"/>
      <c r="AB2452" s="130"/>
      <c r="AC2452" s="130"/>
      <c r="AD2452" s="130"/>
      <c r="AE2452" s="130"/>
      <c r="AF2452" s="130"/>
      <c r="AG2452" s="130"/>
      <c r="AH2452" s="130"/>
      <c r="AI2452" s="130"/>
      <c r="AJ2452" s="130"/>
      <c r="AK2452" s="130"/>
      <c r="AL2452" s="130"/>
      <c r="AM2452" s="130"/>
      <c r="AN2452" s="130"/>
      <c r="AO2452" s="130"/>
      <c r="AP2452" s="130"/>
      <c r="AQ2452" s="130"/>
      <c r="AR2452" s="130"/>
      <c r="AS2452" s="130"/>
      <c r="AT2452" s="130"/>
      <c r="AU2452" s="130"/>
      <c r="AV2452" s="130"/>
      <c r="AW2452" s="130"/>
      <c r="AX2452" s="131"/>
    </row>
    <row r="2453" spans="1:251" ht="12" customHeight="1">
      <c r="A2453" s="43"/>
      <c r="B2453" s="129"/>
      <c r="C2453" s="130"/>
      <c r="D2453" s="130"/>
      <c r="E2453" s="130"/>
      <c r="F2453" s="130"/>
      <c r="G2453" s="130"/>
      <c r="H2453" s="130"/>
      <c r="I2453" s="130"/>
      <c r="J2453" s="130"/>
      <c r="K2453" s="130"/>
      <c r="L2453" s="130"/>
      <c r="M2453" s="130"/>
      <c r="N2453" s="130"/>
      <c r="O2453" s="130"/>
      <c r="P2453" s="130"/>
      <c r="Q2453" s="130"/>
      <c r="R2453" s="130"/>
      <c r="S2453" s="130"/>
      <c r="T2453" s="130"/>
      <c r="U2453" s="130"/>
      <c r="V2453" s="130"/>
      <c r="W2453" s="130"/>
      <c r="X2453" s="130"/>
      <c r="Y2453" s="130"/>
      <c r="Z2453" s="130"/>
      <c r="AA2453" s="130"/>
      <c r="AB2453" s="130"/>
      <c r="AC2453" s="130"/>
      <c r="AD2453" s="130"/>
      <c r="AE2453" s="130"/>
      <c r="AF2453" s="130"/>
      <c r="AG2453" s="130"/>
      <c r="AH2453" s="130"/>
      <c r="AI2453" s="130"/>
      <c r="AJ2453" s="130"/>
      <c r="AK2453" s="130"/>
      <c r="AL2453" s="130"/>
      <c r="AM2453" s="130"/>
      <c r="AN2453" s="130"/>
      <c r="AO2453" s="130"/>
      <c r="AP2453" s="130"/>
      <c r="AQ2453" s="130"/>
      <c r="AR2453" s="130"/>
      <c r="AS2453" s="130"/>
      <c r="AT2453" s="130"/>
      <c r="AU2453" s="130"/>
      <c r="AV2453" s="130"/>
      <c r="AW2453" s="130"/>
      <c r="AX2453" s="131"/>
    </row>
    <row r="2454" spans="1:251" ht="12" customHeight="1">
      <c r="A2454" s="43"/>
      <c r="B2454" s="129"/>
      <c r="C2454" s="130"/>
      <c r="D2454" s="130"/>
      <c r="E2454" s="130"/>
      <c r="F2454" s="130"/>
      <c r="G2454" s="130"/>
      <c r="H2454" s="130"/>
      <c r="I2454" s="130"/>
      <c r="J2454" s="130"/>
      <c r="K2454" s="130"/>
      <c r="L2454" s="130"/>
      <c r="M2454" s="130"/>
      <c r="N2454" s="130"/>
      <c r="O2454" s="130"/>
      <c r="P2454" s="130"/>
      <c r="Q2454" s="130"/>
      <c r="R2454" s="130"/>
      <c r="S2454" s="130"/>
      <c r="T2454" s="130"/>
      <c r="U2454" s="130"/>
      <c r="V2454" s="130"/>
      <c r="W2454" s="130"/>
      <c r="X2454" s="130"/>
      <c r="Y2454" s="130"/>
      <c r="Z2454" s="130"/>
      <c r="AA2454" s="130"/>
      <c r="AB2454" s="130"/>
      <c r="AC2454" s="130"/>
      <c r="AD2454" s="130"/>
      <c r="AE2454" s="130"/>
      <c r="AF2454" s="130"/>
      <c r="AG2454" s="130"/>
      <c r="AH2454" s="130"/>
      <c r="AI2454" s="130"/>
      <c r="AJ2454" s="130"/>
      <c r="AK2454" s="130"/>
      <c r="AL2454" s="130"/>
      <c r="AM2454" s="130"/>
      <c r="AN2454" s="130"/>
      <c r="AO2454" s="130"/>
      <c r="AP2454" s="130"/>
      <c r="AQ2454" s="130"/>
      <c r="AR2454" s="130"/>
      <c r="AS2454" s="130"/>
      <c r="AT2454" s="130"/>
      <c r="AU2454" s="130"/>
      <c r="AV2454" s="130"/>
      <c r="AW2454" s="130"/>
      <c r="AX2454" s="131"/>
    </row>
    <row r="2455" spans="1:251" ht="12" customHeight="1">
      <c r="A2455" s="43"/>
      <c r="B2455" s="129"/>
      <c r="C2455" s="130"/>
      <c r="D2455" s="130"/>
      <c r="E2455" s="130"/>
      <c r="F2455" s="130"/>
      <c r="G2455" s="130"/>
      <c r="H2455" s="130"/>
      <c r="I2455" s="130"/>
      <c r="J2455" s="130"/>
      <c r="K2455" s="130"/>
      <c r="L2455" s="130"/>
      <c r="M2455" s="130"/>
      <c r="N2455" s="130"/>
      <c r="O2455" s="130"/>
      <c r="P2455" s="130"/>
      <c r="Q2455" s="130"/>
      <c r="R2455" s="130"/>
      <c r="S2455" s="130"/>
      <c r="T2455" s="130"/>
      <c r="U2455" s="130"/>
      <c r="V2455" s="130"/>
      <c r="W2455" s="130"/>
      <c r="X2455" s="130"/>
      <c r="Y2455" s="130"/>
      <c r="Z2455" s="130"/>
      <c r="AA2455" s="130"/>
      <c r="AB2455" s="130"/>
      <c r="AC2455" s="130"/>
      <c r="AD2455" s="130"/>
      <c r="AE2455" s="130"/>
      <c r="AF2455" s="130"/>
      <c r="AG2455" s="130"/>
      <c r="AH2455" s="130"/>
      <c r="AI2455" s="130"/>
      <c r="AJ2455" s="130"/>
      <c r="AK2455" s="130"/>
      <c r="AL2455" s="130"/>
      <c r="AM2455" s="130"/>
      <c r="AN2455" s="130"/>
      <c r="AO2455" s="130"/>
      <c r="AP2455" s="130"/>
      <c r="AQ2455" s="130"/>
      <c r="AR2455" s="130"/>
      <c r="AS2455" s="130"/>
      <c r="AT2455" s="130"/>
      <c r="AU2455" s="130"/>
      <c r="AV2455" s="130"/>
      <c r="AW2455" s="130"/>
      <c r="AX2455" s="131"/>
    </row>
    <row r="2456" spans="1:251" ht="12" customHeight="1">
      <c r="A2456" s="43"/>
      <c r="B2456" s="129"/>
      <c r="C2456" s="130"/>
      <c r="D2456" s="130"/>
      <c r="E2456" s="130"/>
      <c r="F2456" s="130"/>
      <c r="G2456" s="130"/>
      <c r="H2456" s="130"/>
      <c r="I2456" s="130"/>
      <c r="J2456" s="130"/>
      <c r="K2456" s="130"/>
      <c r="L2456" s="130"/>
      <c r="M2456" s="130"/>
      <c r="N2456" s="130"/>
      <c r="O2456" s="130"/>
      <c r="P2456" s="130"/>
      <c r="Q2456" s="130"/>
      <c r="R2456" s="130"/>
      <c r="S2456" s="130"/>
      <c r="T2456" s="130"/>
      <c r="U2456" s="130"/>
      <c r="V2456" s="130"/>
      <c r="W2456" s="130"/>
      <c r="X2456" s="130"/>
      <c r="Y2456" s="130"/>
      <c r="Z2456" s="130"/>
      <c r="AA2456" s="130"/>
      <c r="AB2456" s="130"/>
      <c r="AC2456" s="130"/>
      <c r="AD2456" s="130"/>
      <c r="AE2456" s="130"/>
      <c r="AF2456" s="130"/>
      <c r="AG2456" s="130"/>
      <c r="AH2456" s="130"/>
      <c r="AI2456" s="130"/>
      <c r="AJ2456" s="130"/>
      <c r="AK2456" s="130"/>
      <c r="AL2456" s="130"/>
      <c r="AM2456" s="130"/>
      <c r="AN2456" s="130"/>
      <c r="AO2456" s="130"/>
      <c r="AP2456" s="130"/>
      <c r="AQ2456" s="130"/>
      <c r="AR2456" s="130"/>
      <c r="AS2456" s="130"/>
      <c r="AT2456" s="130"/>
      <c r="AU2456" s="130"/>
      <c r="AV2456" s="130"/>
      <c r="AW2456" s="130"/>
      <c r="AX2456" s="131"/>
    </row>
    <row r="2457" spans="1:251" ht="15" thickBot="1">
      <c r="A2457" s="52"/>
      <c r="B2457" s="53"/>
      <c r="C2457" s="54"/>
      <c r="D2457" s="54"/>
      <c r="E2457" s="54"/>
      <c r="F2457" s="54"/>
      <c r="G2457" s="54"/>
      <c r="H2457" s="54"/>
      <c r="I2457" s="54"/>
      <c r="J2457" s="54"/>
      <c r="K2457" s="54"/>
      <c r="L2457" s="54"/>
      <c r="M2457" s="54"/>
      <c r="N2457" s="54"/>
      <c r="O2457" s="54"/>
      <c r="P2457" s="54"/>
      <c r="Q2457" s="54"/>
      <c r="R2457" s="54"/>
      <c r="S2457" s="54"/>
      <c r="T2457" s="54"/>
      <c r="U2457" s="54"/>
      <c r="V2457" s="54"/>
      <c r="W2457" s="54"/>
      <c r="X2457" s="54"/>
      <c r="Y2457" s="54"/>
      <c r="Z2457" s="54"/>
      <c r="AA2457" s="54"/>
      <c r="AB2457" s="54"/>
      <c r="AC2457" s="54"/>
      <c r="AD2457" s="54"/>
      <c r="AE2457" s="54"/>
      <c r="AF2457" s="54"/>
      <c r="AG2457" s="54"/>
      <c r="AH2457" s="54"/>
      <c r="AI2457" s="54"/>
      <c r="AJ2457" s="54"/>
      <c r="AK2457" s="54"/>
      <c r="AL2457" s="54"/>
      <c r="AM2457" s="54"/>
      <c r="AN2457" s="54"/>
      <c r="AO2457" s="54"/>
      <c r="AP2457" s="54"/>
      <c r="AQ2457" s="54"/>
      <c r="AR2457" s="54"/>
      <c r="AS2457" s="54"/>
      <c r="AT2457" s="54"/>
      <c r="AU2457" s="54"/>
      <c r="AV2457" s="54"/>
      <c r="AW2457" s="54"/>
      <c r="AX2457" s="55"/>
    </row>
    <row r="2458" spans="1:251">
      <c r="B2458" s="56"/>
    </row>
    <row r="2459" spans="1:251" ht="14.25">
      <c r="B2459" s="45" t="s">
        <v>247</v>
      </c>
      <c r="C2459" s="43"/>
      <c r="D2459" s="43"/>
      <c r="E2459" s="43"/>
      <c r="F2459" s="43"/>
      <c r="G2459" s="43"/>
      <c r="H2459" s="43"/>
      <c r="I2459" s="43"/>
      <c r="J2459" s="43"/>
      <c r="K2459" s="43"/>
      <c r="L2459" s="44"/>
      <c r="M2459" s="44"/>
      <c r="N2459" s="44"/>
      <c r="O2459" s="44"/>
      <c r="P2459" s="43"/>
      <c r="Q2459" s="43"/>
      <c r="R2459" s="43"/>
      <c r="S2459" s="43"/>
      <c r="T2459" s="43"/>
      <c r="U2459" s="43"/>
      <c r="V2459" s="45"/>
      <c r="W2459" s="45"/>
      <c r="X2459" s="45"/>
      <c r="Y2459" s="45"/>
      <c r="Z2459" s="45"/>
      <c r="AA2459" s="45"/>
      <c r="AB2459" s="45"/>
      <c r="AC2459" s="45"/>
      <c r="AD2459" s="45"/>
      <c r="AE2459" s="45"/>
      <c r="AF2459" s="45"/>
      <c r="AG2459" s="45"/>
      <c r="AH2459" s="45"/>
      <c r="AI2459" s="45"/>
      <c r="AJ2459" s="45"/>
      <c r="AK2459" s="45"/>
      <c r="AL2459" s="45"/>
      <c r="AM2459" s="45"/>
      <c r="AN2459" s="45"/>
      <c r="AO2459" s="45"/>
      <c r="AP2459" s="45"/>
      <c r="AQ2459" s="45"/>
      <c r="AR2459" s="45"/>
      <c r="AS2459" s="45"/>
      <c r="AT2459" s="45"/>
      <c r="AU2459" s="45"/>
      <c r="AV2459" s="45"/>
      <c r="AW2459" s="45"/>
      <c r="AX2459" s="45"/>
    </row>
    <row r="2460" spans="1:251" ht="15" thickBot="1">
      <c r="B2460" s="43"/>
      <c r="C2460" s="43"/>
      <c r="D2460" s="43"/>
      <c r="E2460" s="43"/>
      <c r="F2460" s="43"/>
      <c r="G2460" s="43"/>
      <c r="H2460" s="43"/>
      <c r="I2460" s="43"/>
      <c r="J2460" s="43"/>
      <c r="K2460" s="43"/>
      <c r="L2460" s="44"/>
      <c r="M2460" s="44"/>
      <c r="N2460" s="44"/>
      <c r="O2460" s="44"/>
      <c r="P2460" s="43"/>
      <c r="Q2460" s="43"/>
      <c r="R2460" s="43"/>
      <c r="S2460" s="43"/>
      <c r="T2460" s="43"/>
      <c r="U2460" s="43"/>
      <c r="V2460" s="45"/>
      <c r="W2460" s="45"/>
      <c r="X2460" s="45"/>
      <c r="Y2460" s="45"/>
      <c r="Z2460" s="45"/>
      <c r="AA2460" s="45"/>
      <c r="AB2460" s="45"/>
      <c r="AC2460" s="45"/>
      <c r="AD2460" s="45"/>
      <c r="AE2460" s="45"/>
      <c r="AF2460" s="45"/>
      <c r="AG2460" s="45"/>
      <c r="AH2460" s="45"/>
      <c r="AI2460" s="45"/>
      <c r="AJ2460" s="45"/>
      <c r="AK2460" s="45"/>
      <c r="AL2460" s="45"/>
      <c r="AM2460" s="45"/>
      <c r="AN2460" s="45"/>
      <c r="AO2460" s="45"/>
      <c r="AP2460" s="45"/>
      <c r="AQ2460" s="45"/>
      <c r="AR2460" s="45"/>
      <c r="AS2460" s="45"/>
      <c r="AT2460" s="45"/>
      <c r="AU2460" s="45"/>
      <c r="AV2460" s="45"/>
      <c r="AW2460" s="45"/>
      <c r="AX2460" s="57" t="s">
        <v>248</v>
      </c>
    </row>
    <row r="2461" spans="1:251" s="51" customFormat="1" ht="13.5" customHeight="1">
      <c r="A2461" s="43"/>
      <c r="B2461" s="132" t="s">
        <v>249</v>
      </c>
      <c r="C2461" s="133"/>
      <c r="D2461" s="133"/>
      <c r="E2461" s="133"/>
      <c r="F2461" s="133"/>
      <c r="G2461" s="133"/>
      <c r="H2461" s="133"/>
      <c r="I2461" s="133"/>
      <c r="J2461" s="133"/>
      <c r="K2461" s="133"/>
      <c r="L2461" s="133"/>
      <c r="M2461" s="133"/>
      <c r="N2461" s="133"/>
      <c r="O2461" s="133"/>
      <c r="P2461" s="133"/>
      <c r="Q2461" s="133"/>
      <c r="R2461" s="133"/>
      <c r="S2461" s="133"/>
      <c r="T2461" s="133"/>
      <c r="U2461" s="133"/>
      <c r="V2461" s="133"/>
      <c r="W2461" s="133"/>
      <c r="X2461" s="133"/>
      <c r="Y2461" s="133"/>
      <c r="Z2461" s="134"/>
      <c r="AA2461" s="138" t="s">
        <v>250</v>
      </c>
      <c r="AB2461" s="133"/>
      <c r="AC2461" s="133"/>
      <c r="AD2461" s="133"/>
      <c r="AE2461" s="133"/>
      <c r="AF2461" s="133"/>
      <c r="AG2461" s="133"/>
      <c r="AH2461" s="133"/>
      <c r="AI2461" s="134"/>
      <c r="AJ2461" s="138" t="s">
        <v>251</v>
      </c>
      <c r="AK2461" s="133"/>
      <c r="AL2461" s="133"/>
      <c r="AM2461" s="133"/>
      <c r="AN2461" s="133"/>
      <c r="AO2461" s="133"/>
      <c r="AP2461" s="133"/>
      <c r="AQ2461" s="133"/>
      <c r="AR2461" s="134"/>
      <c r="AS2461" s="138" t="s">
        <v>252</v>
      </c>
      <c r="AT2461" s="133"/>
      <c r="AU2461" s="133"/>
      <c r="AV2461" s="133"/>
      <c r="AW2461" s="133"/>
      <c r="AX2461" s="140"/>
      <c r="AY2461" s="37"/>
      <c r="AZ2461" s="37"/>
      <c r="BA2461" s="37"/>
      <c r="BB2461" s="37"/>
      <c r="BC2461" s="37"/>
      <c r="BD2461" s="37"/>
      <c r="BE2461" s="37"/>
      <c r="BF2461" s="37"/>
      <c r="BG2461" s="37"/>
      <c r="BH2461" s="37"/>
      <c r="BI2461" s="37"/>
      <c r="BJ2461" s="37"/>
      <c r="BK2461" s="37"/>
      <c r="BL2461" s="37"/>
      <c r="BM2461" s="37"/>
      <c r="BN2461" s="37"/>
      <c r="BO2461" s="37"/>
      <c r="BP2461" s="37"/>
      <c r="BQ2461" s="37"/>
      <c r="BR2461" s="37"/>
      <c r="BS2461" s="37"/>
      <c r="BT2461" s="37"/>
      <c r="BU2461" s="37"/>
      <c r="BV2461" s="37"/>
      <c r="BW2461" s="37"/>
      <c r="BX2461" s="37"/>
      <c r="BY2461" s="37"/>
      <c r="BZ2461" s="37"/>
      <c r="CA2461" s="37"/>
      <c r="CB2461" s="37"/>
      <c r="CC2461" s="37"/>
      <c r="CD2461" s="37"/>
      <c r="CE2461" s="37"/>
      <c r="CF2461" s="37"/>
      <c r="CG2461" s="37"/>
      <c r="CH2461" s="37"/>
      <c r="CI2461" s="37"/>
      <c r="CJ2461" s="37"/>
      <c r="CK2461" s="37"/>
      <c r="CL2461" s="37"/>
      <c r="CM2461" s="37"/>
      <c r="CN2461" s="37"/>
      <c r="CO2461" s="37"/>
      <c r="CP2461" s="37"/>
      <c r="CQ2461" s="37"/>
      <c r="CR2461" s="37"/>
      <c r="CS2461" s="37"/>
      <c r="CT2461" s="37"/>
      <c r="CU2461" s="37"/>
      <c r="CV2461" s="37"/>
      <c r="CW2461" s="37"/>
      <c r="CX2461" s="37"/>
      <c r="CY2461" s="37"/>
      <c r="CZ2461" s="37"/>
      <c r="DA2461" s="37"/>
      <c r="DB2461" s="37"/>
      <c r="DC2461" s="37"/>
      <c r="DD2461" s="37"/>
      <c r="DE2461" s="37"/>
      <c r="DF2461" s="37"/>
      <c r="DG2461" s="37"/>
      <c r="DH2461" s="37"/>
      <c r="DI2461" s="37"/>
      <c r="DJ2461" s="37"/>
      <c r="DK2461" s="37"/>
      <c r="DL2461" s="37"/>
      <c r="DM2461" s="37"/>
      <c r="DN2461" s="37"/>
      <c r="DO2461" s="37"/>
      <c r="DP2461" s="37"/>
      <c r="DQ2461" s="37"/>
      <c r="DR2461" s="37"/>
      <c r="DS2461" s="37"/>
      <c r="DT2461" s="37"/>
      <c r="DU2461" s="37"/>
      <c r="DV2461" s="37"/>
      <c r="DW2461" s="37"/>
      <c r="DX2461" s="37"/>
      <c r="DY2461" s="37"/>
      <c r="DZ2461" s="37"/>
      <c r="EA2461" s="37"/>
      <c r="EB2461" s="37"/>
      <c r="EC2461" s="37"/>
      <c r="ED2461" s="37"/>
      <c r="EE2461" s="37"/>
      <c r="EF2461" s="37"/>
      <c r="EG2461" s="37"/>
      <c r="EH2461" s="37"/>
      <c r="EI2461" s="37"/>
      <c r="EJ2461" s="37"/>
      <c r="EK2461" s="37"/>
      <c r="EL2461" s="37"/>
      <c r="EM2461" s="37"/>
      <c r="EN2461" s="37"/>
      <c r="EO2461" s="37"/>
      <c r="EP2461" s="37"/>
      <c r="EQ2461" s="37"/>
      <c r="ER2461" s="37"/>
      <c r="ES2461" s="37"/>
      <c r="ET2461" s="37"/>
      <c r="EU2461" s="37"/>
      <c r="EV2461" s="37"/>
      <c r="EW2461" s="37"/>
      <c r="EX2461" s="37"/>
      <c r="EY2461" s="37"/>
      <c r="EZ2461" s="37"/>
      <c r="FA2461" s="37"/>
      <c r="FB2461" s="37"/>
      <c r="FC2461" s="37"/>
      <c r="FD2461" s="37"/>
      <c r="FE2461" s="37"/>
      <c r="FF2461" s="37"/>
      <c r="FG2461" s="37"/>
      <c r="FH2461" s="37"/>
      <c r="FI2461" s="37"/>
      <c r="FJ2461" s="37"/>
      <c r="FK2461" s="37"/>
      <c r="FL2461" s="37"/>
      <c r="FM2461" s="37"/>
      <c r="FN2461" s="37"/>
      <c r="FO2461" s="37"/>
      <c r="FP2461" s="37"/>
      <c r="FQ2461" s="37"/>
      <c r="FR2461" s="37"/>
      <c r="FS2461" s="37"/>
      <c r="FT2461" s="37"/>
      <c r="FU2461" s="37"/>
      <c r="FV2461" s="37"/>
      <c r="FW2461" s="37"/>
      <c r="FX2461" s="37"/>
      <c r="FY2461" s="37"/>
      <c r="FZ2461" s="37"/>
      <c r="GA2461" s="37"/>
      <c r="GB2461" s="37"/>
      <c r="GC2461" s="37"/>
      <c r="GD2461" s="37"/>
      <c r="GE2461" s="37"/>
      <c r="GF2461" s="37"/>
      <c r="GG2461" s="37"/>
      <c r="GH2461" s="37"/>
      <c r="GI2461" s="37"/>
      <c r="GJ2461" s="37"/>
      <c r="GK2461" s="37"/>
      <c r="GL2461" s="37"/>
      <c r="GM2461" s="37"/>
      <c r="GN2461" s="37"/>
      <c r="GO2461" s="37"/>
      <c r="GP2461" s="37"/>
      <c r="GQ2461" s="37"/>
      <c r="GR2461" s="37"/>
      <c r="GS2461" s="37"/>
      <c r="GT2461" s="37"/>
      <c r="GU2461" s="37"/>
      <c r="GV2461" s="37"/>
      <c r="GW2461" s="37"/>
      <c r="GX2461" s="37"/>
      <c r="GY2461" s="37"/>
      <c r="GZ2461" s="37"/>
      <c r="HA2461" s="37"/>
      <c r="HB2461" s="37"/>
      <c r="HC2461" s="37"/>
      <c r="HD2461" s="37"/>
      <c r="HE2461" s="37"/>
      <c r="HF2461" s="37"/>
      <c r="HG2461" s="37"/>
      <c r="HH2461" s="37"/>
      <c r="HI2461" s="37"/>
      <c r="HJ2461" s="37"/>
      <c r="HK2461" s="37"/>
      <c r="HL2461" s="37"/>
      <c r="HM2461" s="37"/>
      <c r="HN2461" s="37"/>
      <c r="HO2461" s="37"/>
      <c r="HP2461" s="37"/>
      <c r="HQ2461" s="37"/>
      <c r="HR2461" s="37"/>
      <c r="HS2461" s="37"/>
      <c r="HT2461" s="37"/>
      <c r="HU2461" s="37"/>
      <c r="HV2461" s="37"/>
      <c r="HW2461" s="37"/>
      <c r="HX2461" s="37"/>
      <c r="HY2461" s="37"/>
      <c r="HZ2461" s="37"/>
      <c r="IA2461" s="37"/>
      <c r="IB2461" s="37"/>
      <c r="IC2461" s="37"/>
      <c r="ID2461" s="37"/>
      <c r="IE2461" s="37"/>
      <c r="IF2461" s="37"/>
      <c r="IG2461" s="37"/>
      <c r="IH2461" s="37"/>
      <c r="II2461" s="37"/>
      <c r="IJ2461" s="37"/>
      <c r="IK2461" s="37"/>
      <c r="IL2461" s="37"/>
      <c r="IM2461" s="37"/>
      <c r="IN2461" s="37"/>
      <c r="IO2461" s="37"/>
      <c r="IP2461" s="37"/>
      <c r="IQ2461" s="37"/>
    </row>
    <row r="2462" spans="1:251" s="51" customFormat="1" ht="13.5">
      <c r="A2462" s="43"/>
      <c r="B2462" s="135"/>
      <c r="C2462" s="136"/>
      <c r="D2462" s="136"/>
      <c r="E2462" s="136"/>
      <c r="F2462" s="136"/>
      <c r="G2462" s="136"/>
      <c r="H2462" s="136"/>
      <c r="I2462" s="136"/>
      <c r="J2462" s="136"/>
      <c r="K2462" s="136"/>
      <c r="L2462" s="136"/>
      <c r="M2462" s="136"/>
      <c r="N2462" s="136"/>
      <c r="O2462" s="136"/>
      <c r="P2462" s="136"/>
      <c r="Q2462" s="136"/>
      <c r="R2462" s="136"/>
      <c r="S2462" s="136"/>
      <c r="T2462" s="136"/>
      <c r="U2462" s="136"/>
      <c r="V2462" s="136"/>
      <c r="W2462" s="136"/>
      <c r="X2462" s="136"/>
      <c r="Y2462" s="136"/>
      <c r="Z2462" s="137"/>
      <c r="AA2462" s="139"/>
      <c r="AB2462" s="136"/>
      <c r="AC2462" s="136"/>
      <c r="AD2462" s="136"/>
      <c r="AE2462" s="136"/>
      <c r="AF2462" s="136"/>
      <c r="AG2462" s="136"/>
      <c r="AH2462" s="136"/>
      <c r="AI2462" s="137"/>
      <c r="AJ2462" s="139"/>
      <c r="AK2462" s="136"/>
      <c r="AL2462" s="136"/>
      <c r="AM2462" s="136"/>
      <c r="AN2462" s="136"/>
      <c r="AO2462" s="136"/>
      <c r="AP2462" s="136"/>
      <c r="AQ2462" s="136"/>
      <c r="AR2462" s="137"/>
      <c r="AS2462" s="139"/>
      <c r="AT2462" s="136"/>
      <c r="AU2462" s="136"/>
      <c r="AV2462" s="136"/>
      <c r="AW2462" s="136"/>
      <c r="AX2462" s="141"/>
      <c r="AY2462" s="37"/>
      <c r="AZ2462" s="37"/>
      <c r="BA2462" s="37"/>
      <c r="BB2462" s="58"/>
      <c r="BC2462" s="59"/>
      <c r="BE2462" s="37"/>
      <c r="BF2462" s="37"/>
      <c r="BG2462" s="37"/>
      <c r="BH2462" s="37"/>
      <c r="BI2462" s="37"/>
      <c r="BJ2462" s="37"/>
      <c r="BK2462" s="37"/>
      <c r="BL2462" s="37"/>
      <c r="BM2462" s="37"/>
      <c r="BN2462" s="37"/>
      <c r="BO2462" s="37"/>
      <c r="BP2462" s="37"/>
      <c r="BQ2462" s="37"/>
      <c r="BR2462" s="37"/>
      <c r="BS2462" s="37"/>
      <c r="BT2462" s="37"/>
      <c r="BU2462" s="37"/>
      <c r="BV2462" s="37"/>
      <c r="BW2462" s="37"/>
      <c r="BX2462" s="37"/>
      <c r="BY2462" s="37"/>
      <c r="BZ2462" s="37"/>
      <c r="CA2462" s="37"/>
      <c r="CB2462" s="37"/>
      <c r="CC2462" s="37"/>
      <c r="CD2462" s="37"/>
      <c r="CE2462" s="37"/>
      <c r="CF2462" s="37"/>
      <c r="CG2462" s="37"/>
      <c r="CH2462" s="37"/>
      <c r="CI2462" s="37"/>
      <c r="CJ2462" s="37"/>
      <c r="CK2462" s="37"/>
      <c r="CL2462" s="37"/>
      <c r="CM2462" s="37"/>
      <c r="CN2462" s="37"/>
      <c r="CO2462" s="37"/>
      <c r="CP2462" s="37"/>
      <c r="CQ2462" s="37"/>
      <c r="CR2462" s="37"/>
      <c r="CS2462" s="37"/>
      <c r="CT2462" s="37"/>
      <c r="CU2462" s="37"/>
      <c r="CV2462" s="37"/>
      <c r="CW2462" s="37"/>
      <c r="CX2462" s="37"/>
      <c r="CY2462" s="37"/>
      <c r="CZ2462" s="37"/>
      <c r="DA2462" s="37"/>
      <c r="DB2462" s="37"/>
      <c r="DC2462" s="37"/>
      <c r="DD2462" s="37"/>
      <c r="DE2462" s="37"/>
      <c r="DF2462" s="37"/>
      <c r="DG2462" s="37"/>
      <c r="DH2462" s="37"/>
      <c r="DI2462" s="37"/>
      <c r="DJ2462" s="37"/>
      <c r="DK2462" s="37"/>
      <c r="DL2462" s="37"/>
      <c r="DM2462" s="37"/>
      <c r="DN2462" s="37"/>
      <c r="DO2462" s="37"/>
      <c r="DP2462" s="37"/>
      <c r="DQ2462" s="37"/>
      <c r="DR2462" s="37"/>
      <c r="DS2462" s="37"/>
      <c r="DT2462" s="37"/>
      <c r="DU2462" s="37"/>
      <c r="DV2462" s="37"/>
      <c r="DW2462" s="37"/>
      <c r="DX2462" s="37"/>
      <c r="DY2462" s="37"/>
      <c r="DZ2462" s="37"/>
      <c r="EA2462" s="37"/>
      <c r="EB2462" s="37"/>
      <c r="EC2462" s="37"/>
      <c r="ED2462" s="37"/>
      <c r="EE2462" s="37"/>
      <c r="EF2462" s="37"/>
      <c r="EG2462" s="37"/>
      <c r="EH2462" s="37"/>
      <c r="EI2462" s="37"/>
      <c r="EJ2462" s="37"/>
      <c r="EK2462" s="37"/>
      <c r="EL2462" s="37"/>
      <c r="EM2462" s="37"/>
      <c r="EN2462" s="37"/>
      <c r="EO2462" s="37"/>
      <c r="EP2462" s="37"/>
      <c r="EQ2462" s="37"/>
      <c r="ER2462" s="37"/>
      <c r="ES2462" s="37"/>
      <c r="ET2462" s="37"/>
      <c r="EU2462" s="37"/>
      <c r="EV2462" s="37"/>
      <c r="EW2462" s="37"/>
      <c r="EX2462" s="37"/>
      <c r="EY2462" s="37"/>
      <c r="EZ2462" s="37"/>
      <c r="FA2462" s="37"/>
      <c r="FB2462" s="37"/>
      <c r="FC2462" s="37"/>
      <c r="FD2462" s="37"/>
      <c r="FE2462" s="37"/>
      <c r="FF2462" s="37"/>
      <c r="FG2462" s="37"/>
      <c r="FH2462" s="37"/>
      <c r="FI2462" s="37"/>
      <c r="FJ2462" s="37"/>
      <c r="FK2462" s="37"/>
      <c r="FL2462" s="37"/>
      <c r="FM2462" s="37"/>
      <c r="FN2462" s="37"/>
      <c r="FO2462" s="37"/>
      <c r="FP2462" s="37"/>
      <c r="FQ2462" s="37"/>
      <c r="FR2462" s="37"/>
      <c r="FS2462" s="37"/>
      <c r="FT2462" s="37"/>
      <c r="FU2462" s="37"/>
      <c r="FV2462" s="37"/>
      <c r="FW2462" s="37"/>
      <c r="FX2462" s="37"/>
      <c r="FY2462" s="37"/>
      <c r="FZ2462" s="37"/>
      <c r="GA2462" s="37"/>
      <c r="GB2462" s="37"/>
      <c r="GC2462" s="37"/>
      <c r="GD2462" s="37"/>
      <c r="GE2462" s="37"/>
      <c r="GF2462" s="37"/>
      <c r="GG2462" s="37"/>
      <c r="GH2462" s="37"/>
      <c r="GI2462" s="37"/>
      <c r="GJ2462" s="37"/>
      <c r="GK2462" s="37"/>
      <c r="GL2462" s="37"/>
      <c r="GM2462" s="37"/>
      <c r="GN2462" s="37"/>
      <c r="GO2462" s="37"/>
      <c r="GP2462" s="37"/>
      <c r="GQ2462" s="37"/>
      <c r="GR2462" s="37"/>
      <c r="GS2462" s="37"/>
      <c r="GT2462" s="37"/>
      <c r="GU2462" s="37"/>
      <c r="GV2462" s="37"/>
      <c r="GW2462" s="37"/>
      <c r="GX2462" s="37"/>
      <c r="GY2462" s="37"/>
      <c r="GZ2462" s="37"/>
      <c r="HA2462" s="37"/>
      <c r="HB2462" s="37"/>
      <c r="HC2462" s="37"/>
      <c r="HD2462" s="37"/>
      <c r="HE2462" s="37"/>
      <c r="HF2462" s="37"/>
      <c r="HG2462" s="37"/>
      <c r="HH2462" s="37"/>
      <c r="HI2462" s="37"/>
      <c r="HJ2462" s="37"/>
      <c r="HK2462" s="37"/>
      <c r="HL2462" s="37"/>
      <c r="HM2462" s="37"/>
      <c r="HN2462" s="37"/>
      <c r="HO2462" s="37"/>
      <c r="HP2462" s="37"/>
      <c r="HQ2462" s="37"/>
      <c r="HR2462" s="37"/>
      <c r="HS2462" s="37"/>
      <c r="HT2462" s="37"/>
      <c r="HU2462" s="37"/>
      <c r="HV2462" s="37"/>
      <c r="HW2462" s="37"/>
      <c r="HX2462" s="37"/>
      <c r="HY2462" s="37"/>
      <c r="HZ2462" s="37"/>
      <c r="IA2462" s="37"/>
      <c r="IB2462" s="37"/>
      <c r="IC2462" s="37"/>
      <c r="ID2462" s="37"/>
      <c r="IE2462" s="37"/>
      <c r="IF2462" s="37"/>
      <c r="IG2462" s="37"/>
      <c r="IH2462" s="37"/>
      <c r="II2462" s="37"/>
      <c r="IJ2462" s="37"/>
      <c r="IK2462" s="37"/>
      <c r="IL2462" s="37"/>
      <c r="IM2462" s="37"/>
      <c r="IN2462" s="37"/>
      <c r="IO2462" s="37"/>
      <c r="IP2462" s="37"/>
      <c r="IQ2462" s="37"/>
    </row>
    <row r="2463" spans="1:251" s="51" customFormat="1" ht="18.75" customHeight="1">
      <c r="A2463" s="43"/>
      <c r="B2463" s="60"/>
      <c r="C2463" s="104" t="s">
        <v>684</v>
      </c>
      <c r="D2463" s="105"/>
      <c r="E2463" s="105"/>
      <c r="F2463" s="105"/>
      <c r="G2463" s="105"/>
      <c r="H2463" s="105"/>
      <c r="I2463" s="105"/>
      <c r="J2463" s="105"/>
      <c r="K2463" s="105"/>
      <c r="L2463" s="105"/>
      <c r="M2463" s="105"/>
      <c r="N2463" s="105"/>
      <c r="O2463" s="105"/>
      <c r="P2463" s="105"/>
      <c r="Q2463" s="105"/>
      <c r="R2463" s="105"/>
      <c r="S2463" s="105"/>
      <c r="T2463" s="105"/>
      <c r="U2463" s="105"/>
      <c r="V2463" s="105"/>
      <c r="W2463" s="105"/>
      <c r="X2463" s="105"/>
      <c r="Y2463" s="105"/>
      <c r="Z2463" s="106"/>
      <c r="AA2463" s="107">
        <v>7063</v>
      </c>
      <c r="AB2463" s="108"/>
      <c r="AC2463" s="108"/>
      <c r="AD2463" s="108"/>
      <c r="AE2463" s="108"/>
      <c r="AF2463" s="108"/>
      <c r="AG2463" s="108"/>
      <c r="AH2463" s="108"/>
      <c r="AI2463" s="109"/>
      <c r="AJ2463" s="107">
        <v>7063</v>
      </c>
      <c r="AK2463" s="108"/>
      <c r="AL2463" s="108"/>
      <c r="AM2463" s="108"/>
      <c r="AN2463" s="108"/>
      <c r="AO2463" s="108"/>
      <c r="AP2463" s="108"/>
      <c r="AQ2463" s="108"/>
      <c r="AR2463" s="109"/>
      <c r="AS2463" s="110"/>
      <c r="AT2463" s="111"/>
      <c r="AU2463" s="111"/>
      <c r="AV2463" s="111"/>
      <c r="AW2463" s="111"/>
      <c r="AX2463" s="112"/>
      <c r="AY2463" s="37"/>
      <c r="AZ2463" s="37"/>
      <c r="BA2463" s="37"/>
      <c r="BB2463" s="37"/>
      <c r="BC2463" s="37"/>
      <c r="BD2463" s="37"/>
      <c r="BE2463" s="37"/>
      <c r="BF2463" s="37"/>
      <c r="BG2463" s="37"/>
      <c r="BH2463" s="37"/>
      <c r="BI2463" s="37"/>
      <c r="BJ2463" s="37"/>
      <c r="BK2463" s="37"/>
      <c r="BL2463" s="37"/>
      <c r="BM2463" s="37"/>
      <c r="BN2463" s="37"/>
      <c r="BO2463" s="37"/>
      <c r="BP2463" s="37"/>
      <c r="BQ2463" s="37"/>
      <c r="BR2463" s="37"/>
      <c r="BS2463" s="37"/>
      <c r="BT2463" s="37"/>
      <c r="BU2463" s="37"/>
      <c r="BV2463" s="37"/>
      <c r="BW2463" s="37"/>
      <c r="BX2463" s="37"/>
      <c r="BY2463" s="37"/>
      <c r="BZ2463" s="37"/>
      <c r="CA2463" s="37"/>
      <c r="CB2463" s="37"/>
      <c r="CC2463" s="37"/>
      <c r="CD2463" s="37"/>
      <c r="CE2463" s="37"/>
      <c r="CF2463" s="37"/>
      <c r="CG2463" s="37"/>
      <c r="CH2463" s="37"/>
      <c r="CI2463" s="37"/>
      <c r="CJ2463" s="37"/>
      <c r="CK2463" s="37"/>
      <c r="CL2463" s="37"/>
      <c r="CM2463" s="37"/>
      <c r="CN2463" s="37"/>
      <c r="CO2463" s="37"/>
      <c r="CP2463" s="37"/>
      <c r="CQ2463" s="37"/>
      <c r="CR2463" s="37"/>
      <c r="CS2463" s="37"/>
      <c r="CT2463" s="37"/>
      <c r="CU2463" s="37"/>
      <c r="CV2463" s="37"/>
      <c r="CW2463" s="37"/>
      <c r="CX2463" s="37"/>
      <c r="CY2463" s="37"/>
      <c r="CZ2463" s="37"/>
      <c r="DA2463" s="37"/>
      <c r="DB2463" s="37"/>
      <c r="DC2463" s="37"/>
      <c r="DD2463" s="37"/>
      <c r="DE2463" s="37"/>
      <c r="DF2463" s="37"/>
      <c r="DG2463" s="37"/>
      <c r="DH2463" s="37"/>
      <c r="DI2463" s="37"/>
      <c r="DJ2463" s="37"/>
      <c r="DK2463" s="37"/>
      <c r="DL2463" s="37"/>
      <c r="DM2463" s="37"/>
      <c r="DN2463" s="37"/>
      <c r="DO2463" s="37"/>
      <c r="DP2463" s="37"/>
      <c r="DQ2463" s="37"/>
      <c r="DR2463" s="37"/>
      <c r="DS2463" s="37"/>
      <c r="DT2463" s="37"/>
      <c r="DU2463" s="37"/>
      <c r="DV2463" s="37"/>
      <c r="DW2463" s="37"/>
      <c r="DX2463" s="37"/>
      <c r="DY2463" s="37"/>
      <c r="DZ2463" s="37"/>
      <c r="EA2463" s="37"/>
      <c r="EB2463" s="37"/>
      <c r="EC2463" s="37"/>
      <c r="ED2463" s="37"/>
      <c r="EE2463" s="37"/>
      <c r="EF2463" s="37"/>
      <c r="EG2463" s="37"/>
      <c r="EH2463" s="37"/>
      <c r="EI2463" s="37"/>
      <c r="EJ2463" s="37"/>
      <c r="EK2463" s="37"/>
      <c r="EL2463" s="37"/>
      <c r="EM2463" s="37"/>
      <c r="EN2463" s="37"/>
      <c r="EO2463" s="37"/>
      <c r="EP2463" s="37"/>
      <c r="EQ2463" s="37"/>
      <c r="ER2463" s="37"/>
      <c r="ES2463" s="37"/>
      <c r="ET2463" s="37"/>
      <c r="EU2463" s="37"/>
      <c r="EV2463" s="37"/>
      <c r="EW2463" s="37"/>
      <c r="EX2463" s="37"/>
      <c r="EY2463" s="37"/>
      <c r="EZ2463" s="37"/>
      <c r="FA2463" s="37"/>
      <c r="FB2463" s="37"/>
      <c r="FC2463" s="37"/>
      <c r="FD2463" s="37"/>
      <c r="FE2463" s="37"/>
      <c r="FF2463" s="37"/>
      <c r="FG2463" s="37"/>
      <c r="FH2463" s="37"/>
      <c r="FI2463" s="37"/>
      <c r="FJ2463" s="37"/>
      <c r="FK2463" s="37"/>
      <c r="FL2463" s="37"/>
      <c r="FM2463" s="37"/>
      <c r="FN2463" s="37"/>
      <c r="FO2463" s="37"/>
      <c r="FP2463" s="37"/>
      <c r="FQ2463" s="37"/>
      <c r="FR2463" s="37"/>
      <c r="FS2463" s="37"/>
      <c r="FT2463" s="37"/>
      <c r="FU2463" s="37"/>
      <c r="FV2463" s="37"/>
      <c r="FW2463" s="37"/>
      <c r="FX2463" s="37"/>
      <c r="FY2463" s="37"/>
      <c r="FZ2463" s="37"/>
      <c r="GA2463" s="37"/>
      <c r="GB2463" s="37"/>
      <c r="GC2463" s="37"/>
      <c r="GD2463" s="37"/>
      <c r="GE2463" s="37"/>
      <c r="GF2463" s="37"/>
      <c r="GG2463" s="37"/>
      <c r="GH2463" s="37"/>
      <c r="GI2463" s="37"/>
      <c r="GJ2463" s="37"/>
      <c r="GK2463" s="37"/>
      <c r="GL2463" s="37"/>
      <c r="GM2463" s="37"/>
      <c r="GN2463" s="37"/>
      <c r="GO2463" s="37"/>
      <c r="GP2463" s="37"/>
      <c r="GQ2463" s="37"/>
      <c r="GR2463" s="37"/>
      <c r="GS2463" s="37"/>
      <c r="GT2463" s="37"/>
      <c r="GU2463" s="37"/>
      <c r="GV2463" s="37"/>
      <c r="GW2463" s="37"/>
      <c r="GX2463" s="37"/>
      <c r="GY2463" s="37"/>
      <c r="GZ2463" s="37"/>
      <c r="HA2463" s="37"/>
      <c r="HB2463" s="37"/>
      <c r="HC2463" s="37"/>
      <c r="HD2463" s="37"/>
      <c r="HE2463" s="37"/>
      <c r="HF2463" s="37"/>
      <c r="HG2463" s="37"/>
      <c r="HH2463" s="37"/>
      <c r="HI2463" s="37"/>
      <c r="HJ2463" s="37"/>
      <c r="HK2463" s="37"/>
      <c r="HL2463" s="37"/>
      <c r="HM2463" s="37"/>
      <c r="HN2463" s="37"/>
      <c r="HO2463" s="37"/>
      <c r="HP2463" s="37"/>
      <c r="HQ2463" s="37"/>
      <c r="HR2463" s="37"/>
      <c r="HS2463" s="37"/>
      <c r="HT2463" s="37"/>
      <c r="HU2463" s="37"/>
      <c r="HV2463" s="37"/>
      <c r="HW2463" s="37"/>
      <c r="HX2463" s="37"/>
      <c r="HY2463" s="37"/>
      <c r="HZ2463" s="37"/>
      <c r="IA2463" s="37"/>
      <c r="IB2463" s="37"/>
      <c r="IC2463" s="37"/>
      <c r="ID2463" s="37"/>
      <c r="IE2463" s="37"/>
      <c r="IF2463" s="37"/>
      <c r="IG2463" s="37"/>
      <c r="IH2463" s="37"/>
      <c r="II2463" s="37"/>
      <c r="IJ2463" s="37"/>
      <c r="IK2463" s="37"/>
      <c r="IL2463" s="37"/>
      <c r="IM2463" s="37"/>
      <c r="IN2463" s="37"/>
      <c r="IO2463" s="37"/>
      <c r="IP2463" s="37"/>
      <c r="IQ2463" s="37"/>
    </row>
    <row r="2464" spans="1:251" s="51" customFormat="1" ht="18.75" customHeight="1">
      <c r="A2464" s="43"/>
      <c r="B2464" s="60"/>
      <c r="C2464" s="104" t="s">
        <v>685</v>
      </c>
      <c r="D2464" s="105"/>
      <c r="E2464" s="105"/>
      <c r="F2464" s="105"/>
      <c r="G2464" s="105"/>
      <c r="H2464" s="105"/>
      <c r="I2464" s="105"/>
      <c r="J2464" s="105"/>
      <c r="K2464" s="105"/>
      <c r="L2464" s="105"/>
      <c r="M2464" s="105"/>
      <c r="N2464" s="105"/>
      <c r="O2464" s="105"/>
      <c r="P2464" s="105"/>
      <c r="Q2464" s="105"/>
      <c r="R2464" s="105"/>
      <c r="S2464" s="105"/>
      <c r="T2464" s="105"/>
      <c r="U2464" s="105"/>
      <c r="V2464" s="105"/>
      <c r="W2464" s="105"/>
      <c r="X2464" s="105"/>
      <c r="Y2464" s="105"/>
      <c r="Z2464" s="106"/>
      <c r="AA2464" s="107">
        <v>9176</v>
      </c>
      <c r="AB2464" s="108"/>
      <c r="AC2464" s="108"/>
      <c r="AD2464" s="108"/>
      <c r="AE2464" s="108"/>
      <c r="AF2464" s="108"/>
      <c r="AG2464" s="108"/>
      <c r="AH2464" s="108"/>
      <c r="AI2464" s="109"/>
      <c r="AJ2464" s="107">
        <v>9066</v>
      </c>
      <c r="AK2464" s="108"/>
      <c r="AL2464" s="108"/>
      <c r="AM2464" s="108"/>
      <c r="AN2464" s="108"/>
      <c r="AO2464" s="108"/>
      <c r="AP2464" s="108"/>
      <c r="AQ2464" s="108"/>
      <c r="AR2464" s="109"/>
      <c r="AS2464" s="110"/>
      <c r="AT2464" s="111"/>
      <c r="AU2464" s="111"/>
      <c r="AV2464" s="111"/>
      <c r="AW2464" s="111"/>
      <c r="AX2464" s="112"/>
      <c r="AY2464" s="37"/>
      <c r="AZ2464" s="37"/>
      <c r="BA2464" s="37"/>
      <c r="BB2464" s="37"/>
      <c r="BC2464" s="37"/>
      <c r="BD2464" s="37"/>
      <c r="BE2464" s="37"/>
      <c r="BF2464" s="37"/>
      <c r="BG2464" s="37"/>
      <c r="BH2464" s="37"/>
      <c r="BI2464" s="37"/>
      <c r="BJ2464" s="37"/>
      <c r="BK2464" s="37"/>
      <c r="BL2464" s="37"/>
      <c r="BM2464" s="37"/>
      <c r="BN2464" s="37"/>
      <c r="BO2464" s="37"/>
      <c r="BP2464" s="37"/>
      <c r="BQ2464" s="37"/>
      <c r="BR2464" s="37"/>
      <c r="BS2464" s="37"/>
      <c r="BT2464" s="37"/>
      <c r="BU2464" s="37"/>
      <c r="BV2464" s="37"/>
      <c r="BW2464" s="37"/>
      <c r="BX2464" s="37"/>
      <c r="BY2464" s="37"/>
      <c r="BZ2464" s="37"/>
      <c r="CA2464" s="37"/>
      <c r="CB2464" s="37"/>
      <c r="CC2464" s="37"/>
      <c r="CD2464" s="37"/>
      <c r="CE2464" s="37"/>
      <c r="CF2464" s="37"/>
      <c r="CG2464" s="37"/>
      <c r="CH2464" s="37"/>
      <c r="CI2464" s="37"/>
      <c r="CJ2464" s="37"/>
      <c r="CK2464" s="37"/>
      <c r="CL2464" s="37"/>
      <c r="CM2464" s="37"/>
      <c r="CN2464" s="37"/>
      <c r="CO2464" s="37"/>
      <c r="CP2464" s="37"/>
      <c r="CQ2464" s="37"/>
      <c r="CR2464" s="37"/>
      <c r="CS2464" s="37"/>
      <c r="CT2464" s="37"/>
      <c r="CU2464" s="37"/>
      <c r="CV2464" s="37"/>
      <c r="CW2464" s="37"/>
      <c r="CX2464" s="37"/>
      <c r="CY2464" s="37"/>
      <c r="CZ2464" s="37"/>
      <c r="DA2464" s="37"/>
      <c r="DB2464" s="37"/>
      <c r="DC2464" s="37"/>
      <c r="DD2464" s="37"/>
      <c r="DE2464" s="37"/>
      <c r="DF2464" s="37"/>
      <c r="DG2464" s="37"/>
      <c r="DH2464" s="37"/>
      <c r="DI2464" s="37"/>
      <c r="DJ2464" s="37"/>
      <c r="DK2464" s="37"/>
      <c r="DL2464" s="37"/>
      <c r="DM2464" s="37"/>
      <c r="DN2464" s="37"/>
      <c r="DO2464" s="37"/>
      <c r="DP2464" s="37"/>
      <c r="DQ2464" s="37"/>
      <c r="DR2464" s="37"/>
      <c r="DS2464" s="37"/>
      <c r="DT2464" s="37"/>
      <c r="DU2464" s="37"/>
      <c r="DV2464" s="37"/>
      <c r="DW2464" s="37"/>
      <c r="DX2464" s="37"/>
      <c r="DY2464" s="37"/>
      <c r="DZ2464" s="37"/>
      <c r="EA2464" s="37"/>
      <c r="EB2464" s="37"/>
      <c r="EC2464" s="37"/>
      <c r="ED2464" s="37"/>
      <c r="EE2464" s="37"/>
      <c r="EF2464" s="37"/>
      <c r="EG2464" s="37"/>
      <c r="EH2464" s="37"/>
      <c r="EI2464" s="37"/>
      <c r="EJ2464" s="37"/>
      <c r="EK2464" s="37"/>
      <c r="EL2464" s="37"/>
      <c r="EM2464" s="37"/>
      <c r="EN2464" s="37"/>
      <c r="EO2464" s="37"/>
      <c r="EP2464" s="37"/>
      <c r="EQ2464" s="37"/>
      <c r="ER2464" s="37"/>
      <c r="ES2464" s="37"/>
      <c r="ET2464" s="37"/>
      <c r="EU2464" s="37"/>
      <c r="EV2464" s="37"/>
      <c r="EW2464" s="37"/>
      <c r="EX2464" s="37"/>
      <c r="EY2464" s="37"/>
      <c r="EZ2464" s="37"/>
      <c r="FA2464" s="37"/>
      <c r="FB2464" s="37"/>
      <c r="FC2464" s="37"/>
      <c r="FD2464" s="37"/>
      <c r="FE2464" s="37"/>
      <c r="FF2464" s="37"/>
      <c r="FG2464" s="37"/>
      <c r="FH2464" s="37"/>
      <c r="FI2464" s="37"/>
      <c r="FJ2464" s="37"/>
      <c r="FK2464" s="37"/>
      <c r="FL2464" s="37"/>
      <c r="FM2464" s="37"/>
      <c r="FN2464" s="37"/>
      <c r="FO2464" s="37"/>
      <c r="FP2464" s="37"/>
      <c r="FQ2464" s="37"/>
      <c r="FR2464" s="37"/>
      <c r="FS2464" s="37"/>
      <c r="FT2464" s="37"/>
      <c r="FU2464" s="37"/>
      <c r="FV2464" s="37"/>
      <c r="FW2464" s="37"/>
      <c r="FX2464" s="37"/>
      <c r="FY2464" s="37"/>
      <c r="FZ2464" s="37"/>
      <c r="GA2464" s="37"/>
      <c r="GB2464" s="37"/>
      <c r="GC2464" s="37"/>
      <c r="GD2464" s="37"/>
      <c r="GE2464" s="37"/>
      <c r="GF2464" s="37"/>
      <c r="GG2464" s="37"/>
      <c r="GH2464" s="37"/>
      <c r="GI2464" s="37"/>
      <c r="GJ2464" s="37"/>
      <c r="GK2464" s="37"/>
      <c r="GL2464" s="37"/>
      <c r="GM2464" s="37"/>
      <c r="GN2464" s="37"/>
      <c r="GO2464" s="37"/>
      <c r="GP2464" s="37"/>
      <c r="GQ2464" s="37"/>
      <c r="GR2464" s="37"/>
      <c r="GS2464" s="37"/>
      <c r="GT2464" s="37"/>
      <c r="GU2464" s="37"/>
      <c r="GV2464" s="37"/>
      <c r="GW2464" s="37"/>
      <c r="GX2464" s="37"/>
      <c r="GY2464" s="37"/>
      <c r="GZ2464" s="37"/>
      <c r="HA2464" s="37"/>
      <c r="HB2464" s="37"/>
      <c r="HC2464" s="37"/>
      <c r="HD2464" s="37"/>
      <c r="HE2464" s="37"/>
      <c r="HF2464" s="37"/>
      <c r="HG2464" s="37"/>
      <c r="HH2464" s="37"/>
      <c r="HI2464" s="37"/>
      <c r="HJ2464" s="37"/>
      <c r="HK2464" s="37"/>
      <c r="HL2464" s="37"/>
      <c r="HM2464" s="37"/>
      <c r="HN2464" s="37"/>
      <c r="HO2464" s="37"/>
      <c r="HP2464" s="37"/>
      <c r="HQ2464" s="37"/>
      <c r="HR2464" s="37"/>
      <c r="HS2464" s="37"/>
      <c r="HT2464" s="37"/>
      <c r="HU2464" s="37"/>
      <c r="HV2464" s="37"/>
      <c r="HW2464" s="37"/>
      <c r="HX2464" s="37"/>
      <c r="HY2464" s="37"/>
      <c r="HZ2464" s="37"/>
      <c r="IA2464" s="37"/>
      <c r="IB2464" s="37"/>
      <c r="IC2464" s="37"/>
      <c r="ID2464" s="37"/>
      <c r="IE2464" s="37"/>
      <c r="IF2464" s="37"/>
      <c r="IG2464" s="37"/>
      <c r="IH2464" s="37"/>
      <c r="II2464" s="37"/>
      <c r="IJ2464" s="37"/>
      <c r="IK2464" s="37"/>
      <c r="IL2464" s="37"/>
      <c r="IM2464" s="37"/>
      <c r="IN2464" s="37"/>
      <c r="IO2464" s="37"/>
      <c r="IP2464" s="37"/>
      <c r="IQ2464" s="37"/>
    </row>
    <row r="2465" spans="1:251" s="51" customFormat="1" ht="18.75" customHeight="1" thickBot="1">
      <c r="A2465" s="52"/>
      <c r="B2465" s="113" t="s">
        <v>253</v>
      </c>
      <c r="C2465" s="114"/>
      <c r="D2465" s="114"/>
      <c r="E2465" s="114"/>
      <c r="F2465" s="114"/>
      <c r="G2465" s="114"/>
      <c r="H2465" s="114"/>
      <c r="I2465" s="114"/>
      <c r="J2465" s="114"/>
      <c r="K2465" s="114"/>
      <c r="L2465" s="114"/>
      <c r="M2465" s="114"/>
      <c r="N2465" s="114"/>
      <c r="O2465" s="114"/>
      <c r="P2465" s="114"/>
      <c r="Q2465" s="114"/>
      <c r="R2465" s="114"/>
      <c r="S2465" s="114"/>
      <c r="T2465" s="114"/>
      <c r="U2465" s="114"/>
      <c r="V2465" s="114"/>
      <c r="W2465" s="114"/>
      <c r="X2465" s="114"/>
      <c r="Y2465" s="114"/>
      <c r="Z2465" s="115"/>
      <c r="AA2465" s="116">
        <f>SUM(AA2463:AI2464)</f>
        <v>16239</v>
      </c>
      <c r="AB2465" s="117"/>
      <c r="AC2465" s="117"/>
      <c r="AD2465" s="117"/>
      <c r="AE2465" s="117"/>
      <c r="AF2465" s="117"/>
      <c r="AG2465" s="117"/>
      <c r="AH2465" s="117"/>
      <c r="AI2465" s="118"/>
      <c r="AJ2465" s="116">
        <f>SUM(AJ2463:AR2464)</f>
        <v>16129</v>
      </c>
      <c r="AK2465" s="117"/>
      <c r="AL2465" s="117"/>
      <c r="AM2465" s="117"/>
      <c r="AN2465" s="117"/>
      <c r="AO2465" s="117"/>
      <c r="AP2465" s="117"/>
      <c r="AQ2465" s="117"/>
      <c r="AR2465" s="118"/>
      <c r="AS2465" s="119"/>
      <c r="AT2465" s="120"/>
      <c r="AU2465" s="120"/>
      <c r="AV2465" s="120"/>
      <c r="AW2465" s="120"/>
      <c r="AX2465" s="121"/>
      <c r="AY2465" s="37"/>
      <c r="AZ2465" s="37"/>
      <c r="BA2465" s="37"/>
      <c r="BB2465" s="37"/>
      <c r="BC2465" s="37"/>
      <c r="BD2465" s="37"/>
      <c r="BE2465" s="37"/>
      <c r="BF2465" s="37"/>
      <c r="BG2465" s="37"/>
      <c r="BH2465" s="37"/>
      <c r="BI2465" s="37"/>
      <c r="BJ2465" s="37"/>
      <c r="BK2465" s="37"/>
      <c r="BL2465" s="37"/>
      <c r="BM2465" s="37"/>
      <c r="BN2465" s="37"/>
      <c r="BO2465" s="37"/>
      <c r="BP2465" s="37"/>
      <c r="BQ2465" s="37"/>
      <c r="BR2465" s="37"/>
      <c r="BS2465" s="37"/>
      <c r="BT2465" s="37"/>
      <c r="BU2465" s="37"/>
      <c r="BV2465" s="37"/>
      <c r="BW2465" s="37"/>
      <c r="BX2465" s="37"/>
      <c r="BY2465" s="37"/>
      <c r="BZ2465" s="37"/>
      <c r="CA2465" s="37"/>
      <c r="CB2465" s="37"/>
      <c r="CC2465" s="37"/>
      <c r="CD2465" s="37"/>
      <c r="CE2465" s="37"/>
      <c r="CF2465" s="37"/>
      <c r="CG2465" s="37"/>
      <c r="CH2465" s="37"/>
      <c r="CI2465" s="37"/>
      <c r="CJ2465" s="37"/>
      <c r="CK2465" s="37"/>
      <c r="CL2465" s="37"/>
      <c r="CM2465" s="37"/>
      <c r="CN2465" s="37"/>
      <c r="CO2465" s="37"/>
      <c r="CP2465" s="37"/>
      <c r="CQ2465" s="37"/>
      <c r="CR2465" s="37"/>
      <c r="CS2465" s="37"/>
      <c r="CT2465" s="37"/>
      <c r="CU2465" s="37"/>
      <c r="CV2465" s="37"/>
      <c r="CW2465" s="37"/>
      <c r="CX2465" s="37"/>
      <c r="CY2465" s="37"/>
      <c r="CZ2465" s="37"/>
      <c r="DA2465" s="37"/>
      <c r="DB2465" s="37"/>
      <c r="DC2465" s="37"/>
      <c r="DD2465" s="37"/>
      <c r="DE2465" s="37"/>
      <c r="DF2465" s="37"/>
      <c r="DG2465" s="37"/>
      <c r="DH2465" s="37"/>
      <c r="DI2465" s="37"/>
      <c r="DJ2465" s="37"/>
      <c r="DK2465" s="37"/>
      <c r="DL2465" s="37"/>
      <c r="DM2465" s="37"/>
      <c r="DN2465" s="37"/>
      <c r="DO2465" s="37"/>
      <c r="DP2465" s="37"/>
      <c r="DQ2465" s="37"/>
      <c r="DR2465" s="37"/>
      <c r="DS2465" s="37"/>
      <c r="DT2465" s="37"/>
      <c r="DU2465" s="37"/>
      <c r="DV2465" s="37"/>
      <c r="DW2465" s="37"/>
      <c r="DX2465" s="37"/>
      <c r="DY2465" s="37"/>
      <c r="DZ2465" s="37"/>
      <c r="EA2465" s="37"/>
      <c r="EB2465" s="37"/>
      <c r="EC2465" s="37"/>
      <c r="ED2465" s="37"/>
      <c r="EE2465" s="37"/>
      <c r="EF2465" s="37"/>
      <c r="EG2465" s="37"/>
      <c r="EH2465" s="37"/>
      <c r="EI2465" s="37"/>
      <c r="EJ2465" s="37"/>
      <c r="EK2465" s="37"/>
      <c r="EL2465" s="37"/>
      <c r="EM2465" s="37"/>
      <c r="EN2465" s="37"/>
      <c r="EO2465" s="37"/>
      <c r="EP2465" s="37"/>
      <c r="EQ2465" s="37"/>
      <c r="ER2465" s="37"/>
      <c r="ES2465" s="37"/>
      <c r="ET2465" s="37"/>
      <c r="EU2465" s="37"/>
      <c r="EV2465" s="37"/>
      <c r="EW2465" s="37"/>
      <c r="EX2465" s="37"/>
      <c r="EY2465" s="37"/>
      <c r="EZ2465" s="37"/>
      <c r="FA2465" s="37"/>
      <c r="FB2465" s="37"/>
      <c r="FC2465" s="37"/>
      <c r="FD2465" s="37"/>
      <c r="FE2465" s="37"/>
      <c r="FF2465" s="37"/>
      <c r="FG2465" s="37"/>
      <c r="FH2465" s="37"/>
      <c r="FI2465" s="37"/>
      <c r="FJ2465" s="37"/>
      <c r="FK2465" s="37"/>
      <c r="FL2465" s="37"/>
      <c r="FM2465" s="37"/>
      <c r="FN2465" s="37"/>
      <c r="FO2465" s="37"/>
      <c r="FP2465" s="37"/>
      <c r="FQ2465" s="37"/>
      <c r="FR2465" s="37"/>
      <c r="FS2465" s="37"/>
      <c r="FT2465" s="37"/>
      <c r="FU2465" s="37"/>
      <c r="FV2465" s="37"/>
      <c r="FW2465" s="37"/>
      <c r="FX2465" s="37"/>
      <c r="FY2465" s="37"/>
      <c r="FZ2465" s="37"/>
      <c r="GA2465" s="37"/>
      <c r="GB2465" s="37"/>
      <c r="GC2465" s="37"/>
      <c r="GD2465" s="37"/>
      <c r="GE2465" s="37"/>
      <c r="GF2465" s="37"/>
      <c r="GG2465" s="37"/>
      <c r="GH2465" s="37"/>
      <c r="GI2465" s="37"/>
      <c r="GJ2465" s="37"/>
      <c r="GK2465" s="37"/>
      <c r="GL2465" s="37"/>
      <c r="GM2465" s="37"/>
      <c r="GN2465" s="37"/>
      <c r="GO2465" s="37"/>
      <c r="GP2465" s="37"/>
      <c r="GQ2465" s="37"/>
      <c r="GR2465" s="37"/>
      <c r="GS2465" s="37"/>
      <c r="GT2465" s="37"/>
      <c r="GU2465" s="37"/>
      <c r="GV2465" s="37"/>
      <c r="GW2465" s="37"/>
      <c r="GX2465" s="37"/>
      <c r="GY2465" s="37"/>
      <c r="GZ2465" s="37"/>
      <c r="HA2465" s="37"/>
      <c r="HB2465" s="37"/>
      <c r="HC2465" s="37"/>
      <c r="HD2465" s="37"/>
      <c r="HE2465" s="37"/>
      <c r="HF2465" s="37"/>
      <c r="HG2465" s="37"/>
      <c r="HH2465" s="37"/>
      <c r="HI2465" s="37"/>
      <c r="HJ2465" s="37"/>
      <c r="HK2465" s="37"/>
      <c r="HL2465" s="37"/>
      <c r="HM2465" s="37"/>
      <c r="HN2465" s="37"/>
      <c r="HO2465" s="37"/>
      <c r="HP2465" s="37"/>
      <c r="HQ2465" s="37"/>
      <c r="HR2465" s="37"/>
      <c r="HS2465" s="37"/>
      <c r="HT2465" s="37"/>
      <c r="HU2465" s="37"/>
      <c r="HV2465" s="37"/>
      <c r="HW2465" s="37"/>
      <c r="HX2465" s="37"/>
      <c r="HY2465" s="37"/>
      <c r="HZ2465" s="37"/>
      <c r="IA2465" s="37"/>
      <c r="IB2465" s="37"/>
      <c r="IC2465" s="37"/>
      <c r="ID2465" s="37"/>
      <c r="IE2465" s="37"/>
      <c r="IF2465" s="37"/>
      <c r="IG2465" s="37"/>
      <c r="IH2465" s="37"/>
      <c r="II2465" s="37"/>
      <c r="IJ2465" s="37"/>
      <c r="IK2465" s="37"/>
      <c r="IL2465" s="37"/>
      <c r="IM2465" s="37"/>
      <c r="IN2465" s="37"/>
      <c r="IO2465" s="37"/>
      <c r="IP2465" s="37"/>
      <c r="IQ2465" s="37"/>
    </row>
    <row r="2467" spans="1:251" ht="18.75">
      <c r="A2467" s="36" t="s">
        <v>241</v>
      </c>
      <c r="AW2467" s="38"/>
      <c r="AX2467" s="39"/>
      <c r="AY2467" s="38"/>
    </row>
    <row r="2469" spans="1:251" ht="18.75">
      <c r="B2469" s="122" t="s">
        <v>0</v>
      </c>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row>
    <row r="2470" spans="1:251">
      <c r="Z2470" s="40"/>
      <c r="AD2470" s="40"/>
      <c r="AE2470" s="40"/>
      <c r="AF2470" s="40"/>
      <c r="AG2470" s="40"/>
      <c r="AH2470" s="40"/>
      <c r="AI2470" s="40"/>
      <c r="AO2470" s="40"/>
    </row>
    <row r="2471" spans="1:251" ht="13.5" thickBot="1">
      <c r="Z2471" s="40"/>
      <c r="AD2471" s="40"/>
      <c r="AE2471" s="40"/>
      <c r="AF2471" s="40"/>
      <c r="AG2471" s="40"/>
      <c r="AH2471" s="40"/>
      <c r="AI2471" s="40"/>
      <c r="AO2471" s="40"/>
      <c r="DI2471" s="41"/>
    </row>
    <row r="2472" spans="1:251" ht="24.75" customHeight="1" thickBot="1">
      <c r="B2472" s="124" t="s">
        <v>242</v>
      </c>
      <c r="C2472" s="125"/>
      <c r="D2472" s="125"/>
      <c r="E2472" s="125"/>
      <c r="F2472" s="125"/>
      <c r="G2472" s="125"/>
      <c r="H2472" s="126" t="s">
        <v>686</v>
      </c>
      <c r="I2472" s="127"/>
      <c r="J2472" s="127"/>
      <c r="K2472" s="127"/>
      <c r="L2472" s="127"/>
      <c r="M2472" s="127"/>
      <c r="N2472" s="127"/>
      <c r="O2472" s="127"/>
      <c r="P2472" s="127"/>
      <c r="Q2472" s="127"/>
      <c r="R2472" s="127"/>
      <c r="S2472" s="127"/>
      <c r="T2472" s="127"/>
      <c r="U2472" s="127"/>
      <c r="V2472" s="127"/>
      <c r="W2472" s="127"/>
      <c r="X2472" s="127"/>
      <c r="Y2472" s="127"/>
      <c r="Z2472" s="127"/>
      <c r="AA2472" s="127"/>
      <c r="AB2472" s="127"/>
      <c r="AC2472" s="127"/>
      <c r="AD2472" s="127"/>
      <c r="AE2472" s="127"/>
      <c r="AF2472" s="127"/>
      <c r="AG2472" s="127"/>
      <c r="AH2472" s="127"/>
      <c r="AI2472" s="127"/>
      <c r="AJ2472" s="127"/>
      <c r="AK2472" s="127"/>
      <c r="AL2472" s="127"/>
      <c r="AM2472" s="127"/>
      <c r="AN2472" s="127"/>
      <c r="AO2472" s="127"/>
      <c r="AP2472" s="127"/>
      <c r="AQ2472" s="127"/>
      <c r="AR2472" s="127"/>
      <c r="AS2472" s="127"/>
      <c r="AT2472" s="127"/>
      <c r="AU2472" s="127"/>
      <c r="AV2472" s="127"/>
      <c r="AW2472" s="127"/>
      <c r="AX2472" s="128"/>
      <c r="DI2472" s="41"/>
    </row>
    <row r="2473" spans="1:251" ht="14.25">
      <c r="B2473" s="42"/>
      <c r="C2473" s="42"/>
      <c r="D2473" s="42"/>
      <c r="E2473" s="42"/>
      <c r="F2473" s="42"/>
      <c r="G2473" s="42"/>
      <c r="H2473" s="43"/>
      <c r="I2473" s="43"/>
      <c r="J2473" s="43"/>
      <c r="K2473" s="43"/>
      <c r="L2473" s="44"/>
      <c r="M2473" s="44"/>
      <c r="N2473" s="44"/>
      <c r="O2473" s="44"/>
      <c r="P2473" s="43"/>
      <c r="Q2473" s="43"/>
      <c r="R2473" s="43"/>
      <c r="S2473" s="43"/>
      <c r="T2473" s="43"/>
      <c r="U2473" s="43"/>
      <c r="V2473" s="45"/>
      <c r="W2473" s="45"/>
      <c r="X2473" s="45"/>
      <c r="Y2473" s="45"/>
      <c r="Z2473" s="45"/>
      <c r="AA2473" s="45"/>
      <c r="AB2473" s="45"/>
      <c r="AC2473" s="45"/>
      <c r="AD2473" s="45"/>
      <c r="AE2473" s="45"/>
      <c r="AF2473" s="45"/>
      <c r="AG2473" s="45"/>
      <c r="AH2473" s="45"/>
      <c r="AI2473" s="45"/>
      <c r="AJ2473" s="45"/>
      <c r="AK2473" s="45"/>
      <c r="AL2473" s="45"/>
      <c r="AM2473" s="45"/>
      <c r="AN2473" s="45"/>
      <c r="AO2473" s="45"/>
      <c r="AP2473" s="45"/>
      <c r="AQ2473" s="45"/>
      <c r="AR2473" s="45"/>
      <c r="AS2473" s="45"/>
      <c r="AT2473" s="45"/>
      <c r="AU2473" s="45"/>
      <c r="AV2473" s="45"/>
      <c r="AW2473" s="45"/>
      <c r="AX2473" s="45"/>
      <c r="DI2473" s="41"/>
    </row>
    <row r="2474" spans="1:251" ht="15" thickBot="1">
      <c r="A2474" s="46"/>
      <c r="B2474" s="45" t="s">
        <v>244</v>
      </c>
      <c r="C2474" s="43"/>
      <c r="D2474" s="43"/>
      <c r="E2474" s="43"/>
      <c r="F2474" s="43"/>
      <c r="G2474" s="43"/>
      <c r="H2474" s="43"/>
      <c r="I2474" s="43"/>
      <c r="J2474" s="43"/>
      <c r="K2474" s="43"/>
      <c r="L2474" s="44"/>
      <c r="M2474" s="44"/>
      <c r="N2474" s="44"/>
      <c r="O2474" s="44"/>
      <c r="P2474" s="43"/>
      <c r="Q2474" s="43"/>
      <c r="R2474" s="43"/>
      <c r="S2474" s="43"/>
      <c r="T2474" s="43"/>
      <c r="U2474" s="43"/>
      <c r="V2474" s="45"/>
      <c r="W2474" s="45"/>
      <c r="X2474" s="45"/>
      <c r="Y2474" s="45"/>
      <c r="Z2474" s="45"/>
      <c r="AA2474" s="45"/>
      <c r="AB2474" s="45"/>
      <c r="AC2474" s="45"/>
      <c r="AD2474" s="45"/>
      <c r="AE2474" s="45"/>
      <c r="AF2474" s="45"/>
      <c r="AG2474" s="45"/>
      <c r="AH2474" s="45"/>
      <c r="AI2474" s="45"/>
      <c r="AJ2474" s="45"/>
      <c r="AK2474" s="45"/>
      <c r="AL2474" s="45"/>
      <c r="AM2474" s="45"/>
      <c r="AN2474" s="45"/>
      <c r="AO2474" s="45"/>
      <c r="AP2474" s="45"/>
      <c r="AQ2474" s="45"/>
      <c r="AR2474" s="45"/>
      <c r="AS2474" s="45"/>
      <c r="AT2474" s="45"/>
      <c r="AU2474" s="45"/>
      <c r="AV2474" s="45"/>
      <c r="AW2474" s="45"/>
      <c r="AX2474" s="45"/>
      <c r="DI2474" s="41"/>
    </row>
    <row r="2475" spans="1:251" ht="14.25">
      <c r="A2475" s="43"/>
      <c r="B2475" s="47"/>
      <c r="C2475" s="42"/>
      <c r="D2475" s="42"/>
      <c r="E2475" s="42"/>
      <c r="F2475" s="42"/>
      <c r="G2475" s="42"/>
      <c r="H2475" s="42"/>
      <c r="I2475" s="42"/>
      <c r="J2475" s="42"/>
      <c r="K2475" s="42"/>
      <c r="L2475" s="48"/>
      <c r="M2475" s="48"/>
      <c r="N2475" s="48"/>
      <c r="O2475" s="48"/>
      <c r="P2475" s="42"/>
      <c r="Q2475" s="42"/>
      <c r="R2475" s="42"/>
      <c r="S2475" s="42"/>
      <c r="T2475" s="42"/>
      <c r="U2475" s="42"/>
      <c r="V2475" s="49"/>
      <c r="W2475" s="49"/>
      <c r="X2475" s="49"/>
      <c r="Y2475" s="49"/>
      <c r="Z2475" s="49"/>
      <c r="AA2475" s="49"/>
      <c r="AB2475" s="49"/>
      <c r="AC2475" s="49"/>
      <c r="AD2475" s="49"/>
      <c r="AE2475" s="49"/>
      <c r="AF2475" s="49"/>
      <c r="AG2475" s="49"/>
      <c r="AH2475" s="49"/>
      <c r="AI2475" s="49"/>
      <c r="AJ2475" s="49"/>
      <c r="AK2475" s="49"/>
      <c r="AL2475" s="49"/>
      <c r="AM2475" s="49"/>
      <c r="AN2475" s="49"/>
      <c r="AO2475" s="49"/>
      <c r="AP2475" s="49"/>
      <c r="AQ2475" s="49"/>
      <c r="AR2475" s="49"/>
      <c r="AS2475" s="49"/>
      <c r="AT2475" s="49"/>
      <c r="AU2475" s="49"/>
      <c r="AV2475" s="49"/>
      <c r="AW2475" s="49"/>
      <c r="AX2475" s="50"/>
    </row>
    <row r="2476" spans="1:251" ht="12" customHeight="1">
      <c r="A2476" s="43"/>
      <c r="B2476" s="129" t="s">
        <v>687</v>
      </c>
      <c r="C2476" s="130"/>
      <c r="D2476" s="130"/>
      <c r="E2476" s="130"/>
      <c r="F2476" s="130"/>
      <c r="G2476" s="130"/>
      <c r="H2476" s="130"/>
      <c r="I2476" s="130"/>
      <c r="J2476" s="130"/>
      <c r="K2476" s="130"/>
      <c r="L2476" s="130"/>
      <c r="M2476" s="130"/>
      <c r="N2476" s="130"/>
      <c r="O2476" s="130"/>
      <c r="P2476" s="130"/>
      <c r="Q2476" s="130"/>
      <c r="R2476" s="130"/>
      <c r="S2476" s="130"/>
      <c r="T2476" s="130"/>
      <c r="U2476" s="130"/>
      <c r="V2476" s="130"/>
      <c r="W2476" s="130"/>
      <c r="X2476" s="130"/>
      <c r="Y2476" s="130"/>
      <c r="Z2476" s="130"/>
      <c r="AA2476" s="130"/>
      <c r="AB2476" s="130"/>
      <c r="AC2476" s="130"/>
      <c r="AD2476" s="130"/>
      <c r="AE2476" s="130"/>
      <c r="AF2476" s="130"/>
      <c r="AG2476" s="130"/>
      <c r="AH2476" s="130"/>
      <c r="AI2476" s="130"/>
      <c r="AJ2476" s="130"/>
      <c r="AK2476" s="130"/>
      <c r="AL2476" s="130"/>
      <c r="AM2476" s="130"/>
      <c r="AN2476" s="130"/>
      <c r="AO2476" s="130"/>
      <c r="AP2476" s="130"/>
      <c r="AQ2476" s="130"/>
      <c r="AR2476" s="130"/>
      <c r="AS2476" s="130"/>
      <c r="AT2476" s="130"/>
      <c r="AU2476" s="130"/>
      <c r="AV2476" s="130"/>
      <c r="AW2476" s="130"/>
      <c r="AX2476" s="131"/>
    </row>
    <row r="2477" spans="1:251" ht="12" customHeight="1">
      <c r="A2477" s="43"/>
      <c r="B2477" s="129"/>
      <c r="C2477" s="130"/>
      <c r="D2477" s="130"/>
      <c r="E2477" s="130"/>
      <c r="F2477" s="130"/>
      <c r="G2477" s="130"/>
      <c r="H2477" s="130"/>
      <c r="I2477" s="130"/>
      <c r="J2477" s="130"/>
      <c r="K2477" s="130"/>
      <c r="L2477" s="130"/>
      <c r="M2477" s="130"/>
      <c r="N2477" s="130"/>
      <c r="O2477" s="130"/>
      <c r="P2477" s="130"/>
      <c r="Q2477" s="130"/>
      <c r="R2477" s="130"/>
      <c r="S2477" s="130"/>
      <c r="T2477" s="130"/>
      <c r="U2477" s="130"/>
      <c r="V2477" s="130"/>
      <c r="W2477" s="130"/>
      <c r="X2477" s="130"/>
      <c r="Y2477" s="130"/>
      <c r="Z2477" s="130"/>
      <c r="AA2477" s="130"/>
      <c r="AB2477" s="130"/>
      <c r="AC2477" s="130"/>
      <c r="AD2477" s="130"/>
      <c r="AE2477" s="130"/>
      <c r="AF2477" s="130"/>
      <c r="AG2477" s="130"/>
      <c r="AH2477" s="130"/>
      <c r="AI2477" s="130"/>
      <c r="AJ2477" s="130"/>
      <c r="AK2477" s="130"/>
      <c r="AL2477" s="130"/>
      <c r="AM2477" s="130"/>
      <c r="AN2477" s="130"/>
      <c r="AO2477" s="130"/>
      <c r="AP2477" s="130"/>
      <c r="AQ2477" s="130"/>
      <c r="AR2477" s="130"/>
      <c r="AS2477" s="130"/>
      <c r="AT2477" s="130"/>
      <c r="AU2477" s="130"/>
      <c r="AV2477" s="130"/>
      <c r="AW2477" s="130"/>
      <c r="AX2477" s="131"/>
      <c r="BC2477" s="51"/>
    </row>
    <row r="2478" spans="1:251" ht="12" customHeight="1">
      <c r="A2478" s="43"/>
      <c r="B2478" s="129"/>
      <c r="C2478" s="130"/>
      <c r="D2478" s="130"/>
      <c r="E2478" s="130"/>
      <c r="F2478" s="130"/>
      <c r="G2478" s="130"/>
      <c r="H2478" s="130"/>
      <c r="I2478" s="130"/>
      <c r="J2478" s="130"/>
      <c r="K2478" s="130"/>
      <c r="L2478" s="130"/>
      <c r="M2478" s="130"/>
      <c r="N2478" s="130"/>
      <c r="O2478" s="130"/>
      <c r="P2478" s="130"/>
      <c r="Q2478" s="130"/>
      <c r="R2478" s="130"/>
      <c r="S2478" s="130"/>
      <c r="T2478" s="130"/>
      <c r="U2478" s="130"/>
      <c r="V2478" s="130"/>
      <c r="W2478" s="130"/>
      <c r="X2478" s="130"/>
      <c r="Y2478" s="130"/>
      <c r="Z2478" s="130"/>
      <c r="AA2478" s="130"/>
      <c r="AB2478" s="130"/>
      <c r="AC2478" s="130"/>
      <c r="AD2478" s="130"/>
      <c r="AE2478" s="130"/>
      <c r="AF2478" s="130"/>
      <c r="AG2478" s="130"/>
      <c r="AH2478" s="130"/>
      <c r="AI2478" s="130"/>
      <c r="AJ2478" s="130"/>
      <c r="AK2478" s="130"/>
      <c r="AL2478" s="130"/>
      <c r="AM2478" s="130"/>
      <c r="AN2478" s="130"/>
      <c r="AO2478" s="130"/>
      <c r="AP2478" s="130"/>
      <c r="AQ2478" s="130"/>
      <c r="AR2478" s="130"/>
      <c r="AS2478" s="130"/>
      <c r="AT2478" s="130"/>
      <c r="AU2478" s="130"/>
      <c r="AV2478" s="130"/>
      <c r="AW2478" s="130"/>
      <c r="AX2478" s="131"/>
    </row>
    <row r="2479" spans="1:251" ht="12" customHeight="1">
      <c r="A2479" s="43"/>
      <c r="B2479" s="129"/>
      <c r="C2479" s="130"/>
      <c r="D2479" s="130"/>
      <c r="E2479" s="130"/>
      <c r="F2479" s="130"/>
      <c r="G2479" s="130"/>
      <c r="H2479" s="130"/>
      <c r="I2479" s="130"/>
      <c r="J2479" s="130"/>
      <c r="K2479" s="130"/>
      <c r="L2479" s="130"/>
      <c r="M2479" s="130"/>
      <c r="N2479" s="130"/>
      <c r="O2479" s="130"/>
      <c r="P2479" s="130"/>
      <c r="Q2479" s="130"/>
      <c r="R2479" s="130"/>
      <c r="S2479" s="130"/>
      <c r="T2479" s="130"/>
      <c r="U2479" s="130"/>
      <c r="V2479" s="130"/>
      <c r="W2479" s="130"/>
      <c r="X2479" s="130"/>
      <c r="Y2479" s="130"/>
      <c r="Z2479" s="130"/>
      <c r="AA2479" s="130"/>
      <c r="AB2479" s="130"/>
      <c r="AC2479" s="130"/>
      <c r="AD2479" s="130"/>
      <c r="AE2479" s="130"/>
      <c r="AF2479" s="130"/>
      <c r="AG2479" s="130"/>
      <c r="AH2479" s="130"/>
      <c r="AI2479" s="130"/>
      <c r="AJ2479" s="130"/>
      <c r="AK2479" s="130"/>
      <c r="AL2479" s="130"/>
      <c r="AM2479" s="130"/>
      <c r="AN2479" s="130"/>
      <c r="AO2479" s="130"/>
      <c r="AP2479" s="130"/>
      <c r="AQ2479" s="130"/>
      <c r="AR2479" s="130"/>
      <c r="AS2479" s="130"/>
      <c r="AT2479" s="130"/>
      <c r="AU2479" s="130"/>
      <c r="AV2479" s="130"/>
      <c r="AW2479" s="130"/>
      <c r="AX2479" s="131"/>
    </row>
    <row r="2480" spans="1:251" ht="12" customHeight="1">
      <c r="A2480" s="43"/>
      <c r="B2480" s="129"/>
      <c r="C2480" s="130"/>
      <c r="D2480" s="130"/>
      <c r="E2480" s="130"/>
      <c r="F2480" s="130"/>
      <c r="G2480" s="130"/>
      <c r="H2480" s="130"/>
      <c r="I2480" s="130"/>
      <c r="J2480" s="130"/>
      <c r="K2480" s="130"/>
      <c r="L2480" s="130"/>
      <c r="M2480" s="130"/>
      <c r="N2480" s="130"/>
      <c r="O2480" s="130"/>
      <c r="P2480" s="130"/>
      <c r="Q2480" s="130"/>
      <c r="R2480" s="130"/>
      <c r="S2480" s="130"/>
      <c r="T2480" s="130"/>
      <c r="U2480" s="130"/>
      <c r="V2480" s="130"/>
      <c r="W2480" s="130"/>
      <c r="X2480" s="130"/>
      <c r="Y2480" s="130"/>
      <c r="Z2480" s="130"/>
      <c r="AA2480" s="130"/>
      <c r="AB2480" s="130"/>
      <c r="AC2480" s="130"/>
      <c r="AD2480" s="130"/>
      <c r="AE2480" s="130"/>
      <c r="AF2480" s="130"/>
      <c r="AG2480" s="130"/>
      <c r="AH2480" s="130"/>
      <c r="AI2480" s="130"/>
      <c r="AJ2480" s="130"/>
      <c r="AK2480" s="130"/>
      <c r="AL2480" s="130"/>
      <c r="AM2480" s="130"/>
      <c r="AN2480" s="130"/>
      <c r="AO2480" s="130"/>
      <c r="AP2480" s="130"/>
      <c r="AQ2480" s="130"/>
      <c r="AR2480" s="130"/>
      <c r="AS2480" s="130"/>
      <c r="AT2480" s="130"/>
      <c r="AU2480" s="130"/>
      <c r="AV2480" s="130"/>
      <c r="AW2480" s="130"/>
      <c r="AX2480" s="131"/>
    </row>
    <row r="2481" spans="1:251" ht="15" thickBot="1">
      <c r="A2481" s="52"/>
      <c r="B2481" s="53"/>
      <c r="C2481" s="54"/>
      <c r="D2481" s="54"/>
      <c r="E2481" s="54"/>
      <c r="F2481" s="54"/>
      <c r="G2481" s="54"/>
      <c r="H2481" s="54"/>
      <c r="I2481" s="54"/>
      <c r="J2481" s="54"/>
      <c r="K2481" s="54"/>
      <c r="L2481" s="54"/>
      <c r="M2481" s="54"/>
      <c r="N2481" s="54"/>
      <c r="O2481" s="54"/>
      <c r="P2481" s="54"/>
      <c r="Q2481" s="54"/>
      <c r="R2481" s="54"/>
      <c r="S2481" s="54"/>
      <c r="T2481" s="54"/>
      <c r="U2481" s="54"/>
      <c r="V2481" s="54"/>
      <c r="W2481" s="54"/>
      <c r="X2481" s="54"/>
      <c r="Y2481" s="54"/>
      <c r="Z2481" s="54"/>
      <c r="AA2481" s="54"/>
      <c r="AB2481" s="54"/>
      <c r="AC2481" s="54"/>
      <c r="AD2481" s="54"/>
      <c r="AE2481" s="54"/>
      <c r="AF2481" s="54"/>
      <c r="AG2481" s="54"/>
      <c r="AH2481" s="54"/>
      <c r="AI2481" s="54"/>
      <c r="AJ2481" s="54"/>
      <c r="AK2481" s="54"/>
      <c r="AL2481" s="54"/>
      <c r="AM2481" s="54"/>
      <c r="AN2481" s="54"/>
      <c r="AO2481" s="54"/>
      <c r="AP2481" s="54"/>
      <c r="AQ2481" s="54"/>
      <c r="AR2481" s="54"/>
      <c r="AS2481" s="54"/>
      <c r="AT2481" s="54"/>
      <c r="AU2481" s="54"/>
      <c r="AV2481" s="54"/>
      <c r="AW2481" s="54"/>
      <c r="AX2481" s="55"/>
    </row>
    <row r="2482" spans="1:251">
      <c r="B2482" s="56"/>
    </row>
    <row r="2483" spans="1:251" ht="15" thickBot="1">
      <c r="A2483" s="46"/>
      <c r="B2483" s="45" t="s">
        <v>245</v>
      </c>
      <c r="C2483" s="43"/>
      <c r="D2483" s="43"/>
      <c r="E2483" s="43"/>
      <c r="F2483" s="43"/>
      <c r="G2483" s="43"/>
      <c r="H2483" s="43"/>
      <c r="I2483" s="43"/>
      <c r="J2483" s="43"/>
      <c r="K2483" s="43"/>
      <c r="L2483" s="44"/>
      <c r="M2483" s="44"/>
      <c r="N2483" s="44"/>
      <c r="O2483" s="44"/>
      <c r="P2483" s="43"/>
      <c r="Q2483" s="43"/>
      <c r="R2483" s="43"/>
      <c r="S2483" s="43"/>
      <c r="T2483" s="43"/>
      <c r="U2483" s="43"/>
      <c r="V2483" s="45"/>
      <c r="W2483" s="45"/>
      <c r="X2483" s="45"/>
      <c r="Y2483" s="45"/>
      <c r="Z2483" s="45"/>
      <c r="AA2483" s="45"/>
      <c r="AB2483" s="45"/>
      <c r="AC2483" s="45"/>
      <c r="AD2483" s="45"/>
      <c r="AE2483" s="45"/>
      <c r="AF2483" s="45"/>
      <c r="AG2483" s="45"/>
      <c r="AH2483" s="45"/>
      <c r="AI2483" s="45"/>
      <c r="AJ2483" s="45"/>
      <c r="AK2483" s="45"/>
      <c r="AL2483" s="45"/>
      <c r="AM2483" s="45"/>
      <c r="AN2483" s="45"/>
      <c r="AO2483" s="45"/>
      <c r="AP2483" s="45"/>
      <c r="AQ2483" s="45"/>
      <c r="AR2483" s="45"/>
      <c r="AS2483" s="45"/>
      <c r="AT2483" s="45"/>
      <c r="AU2483" s="45"/>
      <c r="AV2483" s="45"/>
      <c r="AW2483" s="45"/>
      <c r="AX2483" s="45"/>
      <c r="DI2483" s="41"/>
    </row>
    <row r="2484" spans="1:251" ht="14.25">
      <c r="A2484" s="43"/>
      <c r="B2484" s="47"/>
      <c r="C2484" s="42"/>
      <c r="D2484" s="42"/>
      <c r="E2484" s="42"/>
      <c r="F2484" s="42"/>
      <c r="G2484" s="42"/>
      <c r="H2484" s="42"/>
      <c r="I2484" s="42"/>
      <c r="J2484" s="42"/>
      <c r="K2484" s="42"/>
      <c r="L2484" s="48"/>
      <c r="M2484" s="48"/>
      <c r="N2484" s="48"/>
      <c r="O2484" s="48"/>
      <c r="P2484" s="42"/>
      <c r="Q2484" s="42"/>
      <c r="R2484" s="42"/>
      <c r="S2484" s="42"/>
      <c r="T2484" s="42"/>
      <c r="U2484" s="42"/>
      <c r="V2484" s="49"/>
      <c r="W2484" s="49"/>
      <c r="X2484" s="49"/>
      <c r="Y2484" s="49"/>
      <c r="Z2484" s="49"/>
      <c r="AA2484" s="49"/>
      <c r="AB2484" s="49"/>
      <c r="AC2484" s="49"/>
      <c r="AD2484" s="49"/>
      <c r="AE2484" s="49"/>
      <c r="AF2484" s="49"/>
      <c r="AG2484" s="49"/>
      <c r="AH2484" s="49"/>
      <c r="AI2484" s="49"/>
      <c r="AJ2484" s="49"/>
      <c r="AK2484" s="49"/>
      <c r="AL2484" s="49"/>
      <c r="AM2484" s="49"/>
      <c r="AN2484" s="49"/>
      <c r="AO2484" s="49"/>
      <c r="AP2484" s="49"/>
      <c r="AQ2484" s="49"/>
      <c r="AR2484" s="49"/>
      <c r="AS2484" s="49"/>
      <c r="AT2484" s="49"/>
      <c r="AU2484" s="49"/>
      <c r="AV2484" s="49"/>
      <c r="AW2484" s="49"/>
      <c r="AX2484" s="50"/>
    </row>
    <row r="2485" spans="1:251" ht="12" customHeight="1">
      <c r="A2485" s="43"/>
      <c r="B2485" s="129" t="s">
        <v>688</v>
      </c>
      <c r="C2485" s="130"/>
      <c r="D2485" s="130"/>
      <c r="E2485" s="130"/>
      <c r="F2485" s="130"/>
      <c r="G2485" s="130"/>
      <c r="H2485" s="130"/>
      <c r="I2485" s="130"/>
      <c r="J2485" s="130"/>
      <c r="K2485" s="130"/>
      <c r="L2485" s="130"/>
      <c r="M2485" s="130"/>
      <c r="N2485" s="130"/>
      <c r="O2485" s="130"/>
      <c r="P2485" s="130"/>
      <c r="Q2485" s="130"/>
      <c r="R2485" s="130"/>
      <c r="S2485" s="130"/>
      <c r="T2485" s="130"/>
      <c r="U2485" s="130"/>
      <c r="V2485" s="130"/>
      <c r="W2485" s="130"/>
      <c r="X2485" s="130"/>
      <c r="Y2485" s="130"/>
      <c r="Z2485" s="130"/>
      <c r="AA2485" s="130"/>
      <c r="AB2485" s="130"/>
      <c r="AC2485" s="130"/>
      <c r="AD2485" s="130"/>
      <c r="AE2485" s="130"/>
      <c r="AF2485" s="130"/>
      <c r="AG2485" s="130"/>
      <c r="AH2485" s="130"/>
      <c r="AI2485" s="130"/>
      <c r="AJ2485" s="130"/>
      <c r="AK2485" s="130"/>
      <c r="AL2485" s="130"/>
      <c r="AM2485" s="130"/>
      <c r="AN2485" s="130"/>
      <c r="AO2485" s="130"/>
      <c r="AP2485" s="130"/>
      <c r="AQ2485" s="130"/>
      <c r="AR2485" s="130"/>
      <c r="AS2485" s="130"/>
      <c r="AT2485" s="130"/>
      <c r="AU2485" s="130"/>
      <c r="AV2485" s="130"/>
      <c r="AW2485" s="130"/>
      <c r="AX2485" s="131"/>
    </row>
    <row r="2486" spans="1:251" ht="12" customHeight="1">
      <c r="A2486" s="43"/>
      <c r="B2486" s="129"/>
      <c r="C2486" s="130"/>
      <c r="D2486" s="130"/>
      <c r="E2486" s="130"/>
      <c r="F2486" s="130"/>
      <c r="G2486" s="130"/>
      <c r="H2486" s="130"/>
      <c r="I2486" s="130"/>
      <c r="J2486" s="130"/>
      <c r="K2486" s="130"/>
      <c r="L2486" s="130"/>
      <c r="M2486" s="130"/>
      <c r="N2486" s="130"/>
      <c r="O2486" s="130"/>
      <c r="P2486" s="130"/>
      <c r="Q2486" s="130"/>
      <c r="R2486" s="130"/>
      <c r="S2486" s="130"/>
      <c r="T2486" s="130"/>
      <c r="U2486" s="130"/>
      <c r="V2486" s="130"/>
      <c r="W2486" s="130"/>
      <c r="X2486" s="130"/>
      <c r="Y2486" s="130"/>
      <c r="Z2486" s="130"/>
      <c r="AA2486" s="130"/>
      <c r="AB2486" s="130"/>
      <c r="AC2486" s="130"/>
      <c r="AD2486" s="130"/>
      <c r="AE2486" s="130"/>
      <c r="AF2486" s="130"/>
      <c r="AG2486" s="130"/>
      <c r="AH2486" s="130"/>
      <c r="AI2486" s="130"/>
      <c r="AJ2486" s="130"/>
      <c r="AK2486" s="130"/>
      <c r="AL2486" s="130"/>
      <c r="AM2486" s="130"/>
      <c r="AN2486" s="130"/>
      <c r="AO2486" s="130"/>
      <c r="AP2486" s="130"/>
      <c r="AQ2486" s="130"/>
      <c r="AR2486" s="130"/>
      <c r="AS2486" s="130"/>
      <c r="AT2486" s="130"/>
      <c r="AU2486" s="130"/>
      <c r="AV2486" s="130"/>
      <c r="AW2486" s="130"/>
      <c r="AX2486" s="131"/>
    </row>
    <row r="2487" spans="1:251" ht="12" customHeight="1">
      <c r="A2487" s="43"/>
      <c r="B2487" s="129"/>
      <c r="C2487" s="130"/>
      <c r="D2487" s="130"/>
      <c r="E2487" s="130"/>
      <c r="F2487" s="130"/>
      <c r="G2487" s="130"/>
      <c r="H2487" s="130"/>
      <c r="I2487" s="130"/>
      <c r="J2487" s="130"/>
      <c r="K2487" s="130"/>
      <c r="L2487" s="130"/>
      <c r="M2487" s="130"/>
      <c r="N2487" s="130"/>
      <c r="O2487" s="130"/>
      <c r="P2487" s="130"/>
      <c r="Q2487" s="130"/>
      <c r="R2487" s="130"/>
      <c r="S2487" s="130"/>
      <c r="T2487" s="130"/>
      <c r="U2487" s="130"/>
      <c r="V2487" s="130"/>
      <c r="W2487" s="130"/>
      <c r="X2487" s="130"/>
      <c r="Y2487" s="130"/>
      <c r="Z2487" s="130"/>
      <c r="AA2487" s="130"/>
      <c r="AB2487" s="130"/>
      <c r="AC2487" s="130"/>
      <c r="AD2487" s="130"/>
      <c r="AE2487" s="130"/>
      <c r="AF2487" s="130"/>
      <c r="AG2487" s="130"/>
      <c r="AH2487" s="130"/>
      <c r="AI2487" s="130"/>
      <c r="AJ2487" s="130"/>
      <c r="AK2487" s="130"/>
      <c r="AL2487" s="130"/>
      <c r="AM2487" s="130"/>
      <c r="AN2487" s="130"/>
      <c r="AO2487" s="130"/>
      <c r="AP2487" s="130"/>
      <c r="AQ2487" s="130"/>
      <c r="AR2487" s="130"/>
      <c r="AS2487" s="130"/>
      <c r="AT2487" s="130"/>
      <c r="AU2487" s="130"/>
      <c r="AV2487" s="130"/>
      <c r="AW2487" s="130"/>
      <c r="AX2487" s="131"/>
    </row>
    <row r="2488" spans="1:251" ht="12" customHeight="1">
      <c r="A2488" s="43"/>
      <c r="B2488" s="129"/>
      <c r="C2488" s="130"/>
      <c r="D2488" s="130"/>
      <c r="E2488" s="130"/>
      <c r="F2488" s="130"/>
      <c r="G2488" s="130"/>
      <c r="H2488" s="130"/>
      <c r="I2488" s="130"/>
      <c r="J2488" s="130"/>
      <c r="K2488" s="130"/>
      <c r="L2488" s="130"/>
      <c r="M2488" s="130"/>
      <c r="N2488" s="130"/>
      <c r="O2488" s="130"/>
      <c r="P2488" s="130"/>
      <c r="Q2488" s="130"/>
      <c r="R2488" s="130"/>
      <c r="S2488" s="130"/>
      <c r="T2488" s="130"/>
      <c r="U2488" s="130"/>
      <c r="V2488" s="130"/>
      <c r="W2488" s="130"/>
      <c r="X2488" s="130"/>
      <c r="Y2488" s="130"/>
      <c r="Z2488" s="130"/>
      <c r="AA2488" s="130"/>
      <c r="AB2488" s="130"/>
      <c r="AC2488" s="130"/>
      <c r="AD2488" s="130"/>
      <c r="AE2488" s="130"/>
      <c r="AF2488" s="130"/>
      <c r="AG2488" s="130"/>
      <c r="AH2488" s="130"/>
      <c r="AI2488" s="130"/>
      <c r="AJ2488" s="130"/>
      <c r="AK2488" s="130"/>
      <c r="AL2488" s="130"/>
      <c r="AM2488" s="130"/>
      <c r="AN2488" s="130"/>
      <c r="AO2488" s="130"/>
      <c r="AP2488" s="130"/>
      <c r="AQ2488" s="130"/>
      <c r="AR2488" s="130"/>
      <c r="AS2488" s="130"/>
      <c r="AT2488" s="130"/>
      <c r="AU2488" s="130"/>
      <c r="AV2488" s="130"/>
      <c r="AW2488" s="130"/>
      <c r="AX2488" s="131"/>
    </row>
    <row r="2489" spans="1:251" ht="12" customHeight="1">
      <c r="A2489" s="43"/>
      <c r="B2489" s="129"/>
      <c r="C2489" s="130"/>
      <c r="D2489" s="130"/>
      <c r="E2489" s="130"/>
      <c r="F2489" s="130"/>
      <c r="G2489" s="130"/>
      <c r="H2489" s="130"/>
      <c r="I2489" s="130"/>
      <c r="J2489" s="130"/>
      <c r="K2489" s="130"/>
      <c r="L2489" s="130"/>
      <c r="M2489" s="130"/>
      <c r="N2489" s="130"/>
      <c r="O2489" s="130"/>
      <c r="P2489" s="130"/>
      <c r="Q2489" s="130"/>
      <c r="R2489" s="130"/>
      <c r="S2489" s="130"/>
      <c r="T2489" s="130"/>
      <c r="U2489" s="130"/>
      <c r="V2489" s="130"/>
      <c r="W2489" s="130"/>
      <c r="X2489" s="130"/>
      <c r="Y2489" s="130"/>
      <c r="Z2489" s="130"/>
      <c r="AA2489" s="130"/>
      <c r="AB2489" s="130"/>
      <c r="AC2489" s="130"/>
      <c r="AD2489" s="130"/>
      <c r="AE2489" s="130"/>
      <c r="AF2489" s="130"/>
      <c r="AG2489" s="130"/>
      <c r="AH2489" s="130"/>
      <c r="AI2489" s="130"/>
      <c r="AJ2489" s="130"/>
      <c r="AK2489" s="130"/>
      <c r="AL2489" s="130"/>
      <c r="AM2489" s="130"/>
      <c r="AN2489" s="130"/>
      <c r="AO2489" s="130"/>
      <c r="AP2489" s="130"/>
      <c r="AQ2489" s="130"/>
      <c r="AR2489" s="130"/>
      <c r="AS2489" s="130"/>
      <c r="AT2489" s="130"/>
      <c r="AU2489" s="130"/>
      <c r="AV2489" s="130"/>
      <c r="AW2489" s="130"/>
      <c r="AX2489" s="131"/>
    </row>
    <row r="2490" spans="1:251" ht="15" thickBot="1">
      <c r="A2490" s="52"/>
      <c r="B2490" s="53"/>
      <c r="C2490" s="54"/>
      <c r="D2490" s="54"/>
      <c r="E2490" s="54"/>
      <c r="F2490" s="54"/>
      <c r="G2490" s="54"/>
      <c r="H2490" s="54"/>
      <c r="I2490" s="54"/>
      <c r="J2490" s="54"/>
      <c r="K2490" s="54"/>
      <c r="L2490" s="54"/>
      <c r="M2490" s="54"/>
      <c r="N2490" s="54"/>
      <c r="O2490" s="54"/>
      <c r="P2490" s="54"/>
      <c r="Q2490" s="54"/>
      <c r="R2490" s="54"/>
      <c r="S2490" s="54"/>
      <c r="T2490" s="54"/>
      <c r="U2490" s="54"/>
      <c r="V2490" s="54"/>
      <c r="W2490" s="54"/>
      <c r="X2490" s="54"/>
      <c r="Y2490" s="54"/>
      <c r="Z2490" s="54"/>
      <c r="AA2490" s="54"/>
      <c r="AB2490" s="54"/>
      <c r="AC2490" s="54"/>
      <c r="AD2490" s="54"/>
      <c r="AE2490" s="54"/>
      <c r="AF2490" s="54"/>
      <c r="AG2490" s="54"/>
      <c r="AH2490" s="54"/>
      <c r="AI2490" s="54"/>
      <c r="AJ2490" s="54"/>
      <c r="AK2490" s="54"/>
      <c r="AL2490" s="54"/>
      <c r="AM2490" s="54"/>
      <c r="AN2490" s="54"/>
      <c r="AO2490" s="54"/>
      <c r="AP2490" s="54"/>
      <c r="AQ2490" s="54"/>
      <c r="AR2490" s="54"/>
      <c r="AS2490" s="54"/>
      <c r="AT2490" s="54"/>
      <c r="AU2490" s="54"/>
      <c r="AV2490" s="54"/>
      <c r="AW2490" s="54"/>
      <c r="AX2490" s="55"/>
    </row>
    <row r="2491" spans="1:251">
      <c r="B2491" s="56"/>
    </row>
    <row r="2492" spans="1:251" ht="14.25">
      <c r="B2492" s="45" t="s">
        <v>247</v>
      </c>
      <c r="C2492" s="43"/>
      <c r="D2492" s="43"/>
      <c r="E2492" s="43"/>
      <c r="F2492" s="43"/>
      <c r="G2492" s="43"/>
      <c r="H2492" s="43"/>
      <c r="I2492" s="43"/>
      <c r="J2492" s="43"/>
      <c r="K2492" s="43"/>
      <c r="L2492" s="44"/>
      <c r="M2492" s="44"/>
      <c r="N2492" s="44"/>
      <c r="O2492" s="44"/>
      <c r="P2492" s="43"/>
      <c r="Q2492" s="43"/>
      <c r="R2492" s="43"/>
      <c r="S2492" s="43"/>
      <c r="T2492" s="43"/>
      <c r="U2492" s="43"/>
      <c r="V2492" s="45"/>
      <c r="W2492" s="45"/>
      <c r="X2492" s="45"/>
      <c r="Y2492" s="45"/>
      <c r="Z2492" s="45"/>
      <c r="AA2492" s="45"/>
      <c r="AB2492" s="45"/>
      <c r="AC2492" s="45"/>
      <c r="AD2492" s="45"/>
      <c r="AE2492" s="45"/>
      <c r="AF2492" s="45"/>
      <c r="AG2492" s="45"/>
      <c r="AH2492" s="45"/>
      <c r="AI2492" s="45"/>
      <c r="AJ2492" s="45"/>
      <c r="AK2492" s="45"/>
      <c r="AL2492" s="45"/>
      <c r="AM2492" s="45"/>
      <c r="AN2492" s="45"/>
      <c r="AO2492" s="45"/>
      <c r="AP2492" s="45"/>
      <c r="AQ2492" s="45"/>
      <c r="AR2492" s="45"/>
      <c r="AS2492" s="45"/>
      <c r="AT2492" s="45"/>
      <c r="AU2492" s="45"/>
      <c r="AV2492" s="45"/>
      <c r="AW2492" s="45"/>
      <c r="AX2492" s="45"/>
    </row>
    <row r="2493" spans="1:251" ht="15" thickBot="1">
      <c r="B2493" s="43"/>
      <c r="C2493" s="43"/>
      <c r="D2493" s="43"/>
      <c r="E2493" s="43"/>
      <c r="F2493" s="43"/>
      <c r="G2493" s="43"/>
      <c r="H2493" s="43"/>
      <c r="I2493" s="43"/>
      <c r="J2493" s="43"/>
      <c r="K2493" s="43"/>
      <c r="L2493" s="44"/>
      <c r="M2493" s="44"/>
      <c r="N2493" s="44"/>
      <c r="O2493" s="44"/>
      <c r="P2493" s="43"/>
      <c r="Q2493" s="43"/>
      <c r="R2493" s="43"/>
      <c r="S2493" s="43"/>
      <c r="T2493" s="43"/>
      <c r="U2493" s="43"/>
      <c r="V2493" s="45"/>
      <c r="W2493" s="45"/>
      <c r="X2493" s="45"/>
      <c r="Y2493" s="45"/>
      <c r="Z2493" s="45"/>
      <c r="AA2493" s="45"/>
      <c r="AB2493" s="45"/>
      <c r="AC2493" s="45"/>
      <c r="AD2493" s="45"/>
      <c r="AE2493" s="45"/>
      <c r="AF2493" s="45"/>
      <c r="AG2493" s="45"/>
      <c r="AH2493" s="45"/>
      <c r="AI2493" s="45"/>
      <c r="AJ2493" s="45"/>
      <c r="AK2493" s="45"/>
      <c r="AL2493" s="45"/>
      <c r="AM2493" s="45"/>
      <c r="AN2493" s="45"/>
      <c r="AO2493" s="45"/>
      <c r="AP2493" s="45"/>
      <c r="AQ2493" s="45"/>
      <c r="AR2493" s="45"/>
      <c r="AS2493" s="45"/>
      <c r="AT2493" s="45"/>
      <c r="AU2493" s="45"/>
      <c r="AV2493" s="45"/>
      <c r="AW2493" s="45"/>
      <c r="AX2493" s="57" t="s">
        <v>248</v>
      </c>
    </row>
    <row r="2494" spans="1:251" s="51" customFormat="1" ht="13.5" customHeight="1">
      <c r="A2494" s="43"/>
      <c r="B2494" s="132" t="s">
        <v>249</v>
      </c>
      <c r="C2494" s="133"/>
      <c r="D2494" s="133"/>
      <c r="E2494" s="133"/>
      <c r="F2494" s="133"/>
      <c r="G2494" s="133"/>
      <c r="H2494" s="133"/>
      <c r="I2494" s="133"/>
      <c r="J2494" s="133"/>
      <c r="K2494" s="133"/>
      <c r="L2494" s="133"/>
      <c r="M2494" s="133"/>
      <c r="N2494" s="133"/>
      <c r="O2494" s="133"/>
      <c r="P2494" s="133"/>
      <c r="Q2494" s="133"/>
      <c r="R2494" s="133"/>
      <c r="S2494" s="133"/>
      <c r="T2494" s="133"/>
      <c r="U2494" s="133"/>
      <c r="V2494" s="133"/>
      <c r="W2494" s="133"/>
      <c r="X2494" s="133"/>
      <c r="Y2494" s="133"/>
      <c r="Z2494" s="134"/>
      <c r="AA2494" s="138" t="s">
        <v>250</v>
      </c>
      <c r="AB2494" s="133"/>
      <c r="AC2494" s="133"/>
      <c r="AD2494" s="133"/>
      <c r="AE2494" s="133"/>
      <c r="AF2494" s="133"/>
      <c r="AG2494" s="133"/>
      <c r="AH2494" s="133"/>
      <c r="AI2494" s="134"/>
      <c r="AJ2494" s="138" t="s">
        <v>251</v>
      </c>
      <c r="AK2494" s="133"/>
      <c r="AL2494" s="133"/>
      <c r="AM2494" s="133"/>
      <c r="AN2494" s="133"/>
      <c r="AO2494" s="133"/>
      <c r="AP2494" s="133"/>
      <c r="AQ2494" s="133"/>
      <c r="AR2494" s="134"/>
      <c r="AS2494" s="138" t="s">
        <v>252</v>
      </c>
      <c r="AT2494" s="133"/>
      <c r="AU2494" s="133"/>
      <c r="AV2494" s="133"/>
      <c r="AW2494" s="133"/>
      <c r="AX2494" s="140"/>
      <c r="AY2494" s="37"/>
      <c r="AZ2494" s="37"/>
      <c r="BA2494" s="37"/>
      <c r="BB2494" s="37"/>
      <c r="BC2494" s="37"/>
      <c r="BD2494" s="37"/>
      <c r="BE2494" s="37"/>
      <c r="BF2494" s="37"/>
      <c r="BG2494" s="37"/>
      <c r="BH2494" s="37"/>
      <c r="BI2494" s="37"/>
      <c r="BJ2494" s="37"/>
      <c r="BK2494" s="37"/>
      <c r="BL2494" s="37"/>
      <c r="BM2494" s="37"/>
      <c r="BN2494" s="37"/>
      <c r="BO2494" s="37"/>
      <c r="BP2494" s="37"/>
      <c r="BQ2494" s="37"/>
      <c r="BR2494" s="37"/>
      <c r="BS2494" s="37"/>
      <c r="BT2494" s="37"/>
      <c r="BU2494" s="37"/>
      <c r="BV2494" s="37"/>
      <c r="BW2494" s="37"/>
      <c r="BX2494" s="37"/>
      <c r="BY2494" s="37"/>
      <c r="BZ2494" s="37"/>
      <c r="CA2494" s="37"/>
      <c r="CB2494" s="37"/>
      <c r="CC2494" s="37"/>
      <c r="CD2494" s="37"/>
      <c r="CE2494" s="37"/>
      <c r="CF2494" s="37"/>
      <c r="CG2494" s="37"/>
      <c r="CH2494" s="37"/>
      <c r="CI2494" s="37"/>
      <c r="CJ2494" s="37"/>
      <c r="CK2494" s="37"/>
      <c r="CL2494" s="37"/>
      <c r="CM2494" s="37"/>
      <c r="CN2494" s="37"/>
      <c r="CO2494" s="37"/>
      <c r="CP2494" s="37"/>
      <c r="CQ2494" s="37"/>
      <c r="CR2494" s="37"/>
      <c r="CS2494" s="37"/>
      <c r="CT2494" s="37"/>
      <c r="CU2494" s="37"/>
      <c r="CV2494" s="37"/>
      <c r="CW2494" s="37"/>
      <c r="CX2494" s="37"/>
      <c r="CY2494" s="37"/>
      <c r="CZ2494" s="37"/>
      <c r="DA2494" s="37"/>
      <c r="DB2494" s="37"/>
      <c r="DC2494" s="37"/>
      <c r="DD2494" s="37"/>
      <c r="DE2494" s="37"/>
      <c r="DF2494" s="37"/>
      <c r="DG2494" s="37"/>
      <c r="DH2494" s="37"/>
      <c r="DI2494" s="37"/>
      <c r="DJ2494" s="37"/>
      <c r="DK2494" s="37"/>
      <c r="DL2494" s="37"/>
      <c r="DM2494" s="37"/>
      <c r="DN2494" s="37"/>
      <c r="DO2494" s="37"/>
      <c r="DP2494" s="37"/>
      <c r="DQ2494" s="37"/>
      <c r="DR2494" s="37"/>
      <c r="DS2494" s="37"/>
      <c r="DT2494" s="37"/>
      <c r="DU2494" s="37"/>
      <c r="DV2494" s="37"/>
      <c r="DW2494" s="37"/>
      <c r="DX2494" s="37"/>
      <c r="DY2494" s="37"/>
      <c r="DZ2494" s="37"/>
      <c r="EA2494" s="37"/>
      <c r="EB2494" s="37"/>
      <c r="EC2494" s="37"/>
      <c r="ED2494" s="37"/>
      <c r="EE2494" s="37"/>
      <c r="EF2494" s="37"/>
      <c r="EG2494" s="37"/>
      <c r="EH2494" s="37"/>
      <c r="EI2494" s="37"/>
      <c r="EJ2494" s="37"/>
      <c r="EK2494" s="37"/>
      <c r="EL2494" s="37"/>
      <c r="EM2494" s="37"/>
      <c r="EN2494" s="37"/>
      <c r="EO2494" s="37"/>
      <c r="EP2494" s="37"/>
      <c r="EQ2494" s="37"/>
      <c r="ER2494" s="37"/>
      <c r="ES2494" s="37"/>
      <c r="ET2494" s="37"/>
      <c r="EU2494" s="37"/>
      <c r="EV2494" s="37"/>
      <c r="EW2494" s="37"/>
      <c r="EX2494" s="37"/>
      <c r="EY2494" s="37"/>
      <c r="EZ2494" s="37"/>
      <c r="FA2494" s="37"/>
      <c r="FB2494" s="37"/>
      <c r="FC2494" s="37"/>
      <c r="FD2494" s="37"/>
      <c r="FE2494" s="37"/>
      <c r="FF2494" s="37"/>
      <c r="FG2494" s="37"/>
      <c r="FH2494" s="37"/>
      <c r="FI2494" s="37"/>
      <c r="FJ2494" s="37"/>
      <c r="FK2494" s="37"/>
      <c r="FL2494" s="37"/>
      <c r="FM2494" s="37"/>
      <c r="FN2494" s="37"/>
      <c r="FO2494" s="37"/>
      <c r="FP2494" s="37"/>
      <c r="FQ2494" s="37"/>
      <c r="FR2494" s="37"/>
      <c r="FS2494" s="37"/>
      <c r="FT2494" s="37"/>
      <c r="FU2494" s="37"/>
      <c r="FV2494" s="37"/>
      <c r="FW2494" s="37"/>
      <c r="FX2494" s="37"/>
      <c r="FY2494" s="37"/>
      <c r="FZ2494" s="37"/>
      <c r="GA2494" s="37"/>
      <c r="GB2494" s="37"/>
      <c r="GC2494" s="37"/>
      <c r="GD2494" s="37"/>
      <c r="GE2494" s="37"/>
      <c r="GF2494" s="37"/>
      <c r="GG2494" s="37"/>
      <c r="GH2494" s="37"/>
      <c r="GI2494" s="37"/>
      <c r="GJ2494" s="37"/>
      <c r="GK2494" s="37"/>
      <c r="GL2494" s="37"/>
      <c r="GM2494" s="37"/>
      <c r="GN2494" s="37"/>
      <c r="GO2494" s="37"/>
      <c r="GP2494" s="37"/>
      <c r="GQ2494" s="37"/>
      <c r="GR2494" s="37"/>
      <c r="GS2494" s="37"/>
      <c r="GT2494" s="37"/>
      <c r="GU2494" s="37"/>
      <c r="GV2494" s="37"/>
      <c r="GW2494" s="37"/>
      <c r="GX2494" s="37"/>
      <c r="GY2494" s="37"/>
      <c r="GZ2494" s="37"/>
      <c r="HA2494" s="37"/>
      <c r="HB2494" s="37"/>
      <c r="HC2494" s="37"/>
      <c r="HD2494" s="37"/>
      <c r="HE2494" s="37"/>
      <c r="HF2494" s="37"/>
      <c r="HG2494" s="37"/>
      <c r="HH2494" s="37"/>
      <c r="HI2494" s="37"/>
      <c r="HJ2494" s="37"/>
      <c r="HK2494" s="37"/>
      <c r="HL2494" s="37"/>
      <c r="HM2494" s="37"/>
      <c r="HN2494" s="37"/>
      <c r="HO2494" s="37"/>
      <c r="HP2494" s="37"/>
      <c r="HQ2494" s="37"/>
      <c r="HR2494" s="37"/>
      <c r="HS2494" s="37"/>
      <c r="HT2494" s="37"/>
      <c r="HU2494" s="37"/>
      <c r="HV2494" s="37"/>
      <c r="HW2494" s="37"/>
      <c r="HX2494" s="37"/>
      <c r="HY2494" s="37"/>
      <c r="HZ2494" s="37"/>
      <c r="IA2494" s="37"/>
      <c r="IB2494" s="37"/>
      <c r="IC2494" s="37"/>
      <c r="ID2494" s="37"/>
      <c r="IE2494" s="37"/>
      <c r="IF2494" s="37"/>
      <c r="IG2494" s="37"/>
      <c r="IH2494" s="37"/>
      <c r="II2494" s="37"/>
      <c r="IJ2494" s="37"/>
      <c r="IK2494" s="37"/>
      <c r="IL2494" s="37"/>
      <c r="IM2494" s="37"/>
      <c r="IN2494" s="37"/>
      <c r="IO2494" s="37"/>
      <c r="IP2494" s="37"/>
      <c r="IQ2494" s="37"/>
    </row>
    <row r="2495" spans="1:251" s="51" customFormat="1" ht="13.5">
      <c r="A2495" s="43"/>
      <c r="B2495" s="135"/>
      <c r="C2495" s="136"/>
      <c r="D2495" s="136"/>
      <c r="E2495" s="136"/>
      <c r="F2495" s="136"/>
      <c r="G2495" s="136"/>
      <c r="H2495" s="136"/>
      <c r="I2495" s="136"/>
      <c r="J2495" s="136"/>
      <c r="K2495" s="136"/>
      <c r="L2495" s="136"/>
      <c r="M2495" s="136"/>
      <c r="N2495" s="136"/>
      <c r="O2495" s="136"/>
      <c r="P2495" s="136"/>
      <c r="Q2495" s="136"/>
      <c r="R2495" s="136"/>
      <c r="S2495" s="136"/>
      <c r="T2495" s="136"/>
      <c r="U2495" s="136"/>
      <c r="V2495" s="136"/>
      <c r="W2495" s="136"/>
      <c r="X2495" s="136"/>
      <c r="Y2495" s="136"/>
      <c r="Z2495" s="137"/>
      <c r="AA2495" s="139"/>
      <c r="AB2495" s="136"/>
      <c r="AC2495" s="136"/>
      <c r="AD2495" s="136"/>
      <c r="AE2495" s="136"/>
      <c r="AF2495" s="136"/>
      <c r="AG2495" s="136"/>
      <c r="AH2495" s="136"/>
      <c r="AI2495" s="137"/>
      <c r="AJ2495" s="139"/>
      <c r="AK2495" s="136"/>
      <c r="AL2495" s="136"/>
      <c r="AM2495" s="136"/>
      <c r="AN2495" s="136"/>
      <c r="AO2495" s="136"/>
      <c r="AP2495" s="136"/>
      <c r="AQ2495" s="136"/>
      <c r="AR2495" s="137"/>
      <c r="AS2495" s="139"/>
      <c r="AT2495" s="136"/>
      <c r="AU2495" s="136"/>
      <c r="AV2495" s="136"/>
      <c r="AW2495" s="136"/>
      <c r="AX2495" s="141"/>
      <c r="AY2495" s="37"/>
      <c r="AZ2495" s="37"/>
      <c r="BA2495" s="37"/>
      <c r="BB2495" s="58"/>
      <c r="BC2495" s="59"/>
      <c r="BE2495" s="37"/>
      <c r="BF2495" s="37"/>
      <c r="BG2495" s="37"/>
      <c r="BH2495" s="37"/>
      <c r="BI2495" s="37"/>
      <c r="BJ2495" s="37"/>
      <c r="BK2495" s="37"/>
      <c r="BL2495" s="37"/>
      <c r="BM2495" s="37"/>
      <c r="BN2495" s="37"/>
      <c r="BO2495" s="37"/>
      <c r="BP2495" s="37"/>
      <c r="BQ2495" s="37"/>
      <c r="BR2495" s="37"/>
      <c r="BS2495" s="37"/>
      <c r="BT2495" s="37"/>
      <c r="BU2495" s="37"/>
      <c r="BV2495" s="37"/>
      <c r="BW2495" s="37"/>
      <c r="BX2495" s="37"/>
      <c r="BY2495" s="37"/>
      <c r="BZ2495" s="37"/>
      <c r="CA2495" s="37"/>
      <c r="CB2495" s="37"/>
      <c r="CC2495" s="37"/>
      <c r="CD2495" s="37"/>
      <c r="CE2495" s="37"/>
      <c r="CF2495" s="37"/>
      <c r="CG2495" s="37"/>
      <c r="CH2495" s="37"/>
      <c r="CI2495" s="37"/>
      <c r="CJ2495" s="37"/>
      <c r="CK2495" s="37"/>
      <c r="CL2495" s="37"/>
      <c r="CM2495" s="37"/>
      <c r="CN2495" s="37"/>
      <c r="CO2495" s="37"/>
      <c r="CP2495" s="37"/>
      <c r="CQ2495" s="37"/>
      <c r="CR2495" s="37"/>
      <c r="CS2495" s="37"/>
      <c r="CT2495" s="37"/>
      <c r="CU2495" s="37"/>
      <c r="CV2495" s="37"/>
      <c r="CW2495" s="37"/>
      <c r="CX2495" s="37"/>
      <c r="CY2495" s="37"/>
      <c r="CZ2495" s="37"/>
      <c r="DA2495" s="37"/>
      <c r="DB2495" s="37"/>
      <c r="DC2495" s="37"/>
      <c r="DD2495" s="37"/>
      <c r="DE2495" s="37"/>
      <c r="DF2495" s="37"/>
      <c r="DG2495" s="37"/>
      <c r="DH2495" s="37"/>
      <c r="DI2495" s="37"/>
      <c r="DJ2495" s="37"/>
      <c r="DK2495" s="37"/>
      <c r="DL2495" s="37"/>
      <c r="DM2495" s="37"/>
      <c r="DN2495" s="37"/>
      <c r="DO2495" s="37"/>
      <c r="DP2495" s="37"/>
      <c r="DQ2495" s="37"/>
      <c r="DR2495" s="37"/>
      <c r="DS2495" s="37"/>
      <c r="DT2495" s="37"/>
      <c r="DU2495" s="37"/>
      <c r="DV2495" s="37"/>
      <c r="DW2495" s="37"/>
      <c r="DX2495" s="37"/>
      <c r="DY2495" s="37"/>
      <c r="DZ2495" s="37"/>
      <c r="EA2495" s="37"/>
      <c r="EB2495" s="37"/>
      <c r="EC2495" s="37"/>
      <c r="ED2495" s="37"/>
      <c r="EE2495" s="37"/>
      <c r="EF2495" s="37"/>
      <c r="EG2495" s="37"/>
      <c r="EH2495" s="37"/>
      <c r="EI2495" s="37"/>
      <c r="EJ2495" s="37"/>
      <c r="EK2495" s="37"/>
      <c r="EL2495" s="37"/>
      <c r="EM2495" s="37"/>
      <c r="EN2495" s="37"/>
      <c r="EO2495" s="37"/>
      <c r="EP2495" s="37"/>
      <c r="EQ2495" s="37"/>
      <c r="ER2495" s="37"/>
      <c r="ES2495" s="37"/>
      <c r="ET2495" s="37"/>
      <c r="EU2495" s="37"/>
      <c r="EV2495" s="37"/>
      <c r="EW2495" s="37"/>
      <c r="EX2495" s="37"/>
      <c r="EY2495" s="37"/>
      <c r="EZ2495" s="37"/>
      <c r="FA2495" s="37"/>
      <c r="FB2495" s="37"/>
      <c r="FC2495" s="37"/>
      <c r="FD2495" s="37"/>
      <c r="FE2495" s="37"/>
      <c r="FF2495" s="37"/>
      <c r="FG2495" s="37"/>
      <c r="FH2495" s="37"/>
      <c r="FI2495" s="37"/>
      <c r="FJ2495" s="37"/>
      <c r="FK2495" s="37"/>
      <c r="FL2495" s="37"/>
      <c r="FM2495" s="37"/>
      <c r="FN2495" s="37"/>
      <c r="FO2495" s="37"/>
      <c r="FP2495" s="37"/>
      <c r="FQ2495" s="37"/>
      <c r="FR2495" s="37"/>
      <c r="FS2495" s="37"/>
      <c r="FT2495" s="37"/>
      <c r="FU2495" s="37"/>
      <c r="FV2495" s="37"/>
      <c r="FW2495" s="37"/>
      <c r="FX2495" s="37"/>
      <c r="FY2495" s="37"/>
      <c r="FZ2495" s="37"/>
      <c r="GA2495" s="37"/>
      <c r="GB2495" s="37"/>
      <c r="GC2495" s="37"/>
      <c r="GD2495" s="37"/>
      <c r="GE2495" s="37"/>
      <c r="GF2495" s="37"/>
      <c r="GG2495" s="37"/>
      <c r="GH2495" s="37"/>
      <c r="GI2495" s="37"/>
      <c r="GJ2495" s="37"/>
      <c r="GK2495" s="37"/>
      <c r="GL2495" s="37"/>
      <c r="GM2495" s="37"/>
      <c r="GN2495" s="37"/>
      <c r="GO2495" s="37"/>
      <c r="GP2495" s="37"/>
      <c r="GQ2495" s="37"/>
      <c r="GR2495" s="37"/>
      <c r="GS2495" s="37"/>
      <c r="GT2495" s="37"/>
      <c r="GU2495" s="37"/>
      <c r="GV2495" s="37"/>
      <c r="GW2495" s="37"/>
      <c r="GX2495" s="37"/>
      <c r="GY2495" s="37"/>
      <c r="GZ2495" s="37"/>
      <c r="HA2495" s="37"/>
      <c r="HB2495" s="37"/>
      <c r="HC2495" s="37"/>
      <c r="HD2495" s="37"/>
      <c r="HE2495" s="37"/>
      <c r="HF2495" s="37"/>
      <c r="HG2495" s="37"/>
      <c r="HH2495" s="37"/>
      <c r="HI2495" s="37"/>
      <c r="HJ2495" s="37"/>
      <c r="HK2495" s="37"/>
      <c r="HL2495" s="37"/>
      <c r="HM2495" s="37"/>
      <c r="HN2495" s="37"/>
      <c r="HO2495" s="37"/>
      <c r="HP2495" s="37"/>
      <c r="HQ2495" s="37"/>
      <c r="HR2495" s="37"/>
      <c r="HS2495" s="37"/>
      <c r="HT2495" s="37"/>
      <c r="HU2495" s="37"/>
      <c r="HV2495" s="37"/>
      <c r="HW2495" s="37"/>
      <c r="HX2495" s="37"/>
      <c r="HY2495" s="37"/>
      <c r="HZ2495" s="37"/>
      <c r="IA2495" s="37"/>
      <c r="IB2495" s="37"/>
      <c r="IC2495" s="37"/>
      <c r="ID2495" s="37"/>
      <c r="IE2495" s="37"/>
      <c r="IF2495" s="37"/>
      <c r="IG2495" s="37"/>
      <c r="IH2495" s="37"/>
      <c r="II2495" s="37"/>
      <c r="IJ2495" s="37"/>
      <c r="IK2495" s="37"/>
      <c r="IL2495" s="37"/>
      <c r="IM2495" s="37"/>
      <c r="IN2495" s="37"/>
      <c r="IO2495" s="37"/>
      <c r="IP2495" s="37"/>
      <c r="IQ2495" s="37"/>
    </row>
    <row r="2496" spans="1:251" s="51" customFormat="1" ht="18.75" customHeight="1">
      <c r="A2496" s="43"/>
      <c r="B2496" s="60"/>
      <c r="C2496" s="104" t="s">
        <v>689</v>
      </c>
      <c r="D2496" s="105"/>
      <c r="E2496" s="105"/>
      <c r="F2496" s="105"/>
      <c r="G2496" s="105"/>
      <c r="H2496" s="105"/>
      <c r="I2496" s="105"/>
      <c r="J2496" s="105"/>
      <c r="K2496" s="105"/>
      <c r="L2496" s="105"/>
      <c r="M2496" s="105"/>
      <c r="N2496" s="105"/>
      <c r="O2496" s="105"/>
      <c r="P2496" s="105"/>
      <c r="Q2496" s="105"/>
      <c r="R2496" s="105"/>
      <c r="S2496" s="105"/>
      <c r="T2496" s="105"/>
      <c r="U2496" s="105"/>
      <c r="V2496" s="105"/>
      <c r="W2496" s="105"/>
      <c r="X2496" s="105"/>
      <c r="Y2496" s="105"/>
      <c r="Z2496" s="106"/>
      <c r="AA2496" s="107">
        <v>15489</v>
      </c>
      <c r="AB2496" s="108"/>
      <c r="AC2496" s="108"/>
      <c r="AD2496" s="108"/>
      <c r="AE2496" s="108"/>
      <c r="AF2496" s="108"/>
      <c r="AG2496" s="108"/>
      <c r="AH2496" s="108"/>
      <c r="AI2496" s="109"/>
      <c r="AJ2496" s="107">
        <v>16390</v>
      </c>
      <c r="AK2496" s="108"/>
      <c r="AL2496" s="108"/>
      <c r="AM2496" s="108"/>
      <c r="AN2496" s="108"/>
      <c r="AO2496" s="108"/>
      <c r="AP2496" s="108"/>
      <c r="AQ2496" s="108"/>
      <c r="AR2496" s="109"/>
      <c r="AS2496" s="110"/>
      <c r="AT2496" s="111"/>
      <c r="AU2496" s="111"/>
      <c r="AV2496" s="111"/>
      <c r="AW2496" s="111"/>
      <c r="AX2496" s="112"/>
      <c r="AY2496" s="37"/>
      <c r="AZ2496" s="37"/>
      <c r="BA2496" s="37"/>
      <c r="BB2496" s="37"/>
      <c r="BC2496" s="37"/>
      <c r="BD2496" s="37"/>
      <c r="BE2496" s="37"/>
      <c r="BF2496" s="37"/>
      <c r="BG2496" s="37"/>
      <c r="BH2496" s="37"/>
      <c r="BI2496" s="37"/>
      <c r="BJ2496" s="37"/>
      <c r="BK2496" s="37"/>
      <c r="BL2496" s="37"/>
      <c r="BM2496" s="37"/>
      <c r="BN2496" s="37"/>
      <c r="BO2496" s="37"/>
      <c r="BP2496" s="37"/>
      <c r="BQ2496" s="37"/>
      <c r="BR2496" s="37"/>
      <c r="BS2496" s="37"/>
      <c r="BT2496" s="37"/>
      <c r="BU2496" s="37"/>
      <c r="BV2496" s="37"/>
      <c r="BW2496" s="37"/>
      <c r="BX2496" s="37"/>
      <c r="BY2496" s="37"/>
      <c r="BZ2496" s="37"/>
      <c r="CA2496" s="37"/>
      <c r="CB2496" s="37"/>
      <c r="CC2496" s="37"/>
      <c r="CD2496" s="37"/>
      <c r="CE2496" s="37"/>
      <c r="CF2496" s="37"/>
      <c r="CG2496" s="37"/>
      <c r="CH2496" s="37"/>
      <c r="CI2496" s="37"/>
      <c r="CJ2496" s="37"/>
      <c r="CK2496" s="37"/>
      <c r="CL2496" s="37"/>
      <c r="CM2496" s="37"/>
      <c r="CN2496" s="37"/>
      <c r="CO2496" s="37"/>
      <c r="CP2496" s="37"/>
      <c r="CQ2496" s="37"/>
      <c r="CR2496" s="37"/>
      <c r="CS2496" s="37"/>
      <c r="CT2496" s="37"/>
      <c r="CU2496" s="37"/>
      <c r="CV2496" s="37"/>
      <c r="CW2496" s="37"/>
      <c r="CX2496" s="37"/>
      <c r="CY2496" s="37"/>
      <c r="CZ2496" s="37"/>
      <c r="DA2496" s="37"/>
      <c r="DB2496" s="37"/>
      <c r="DC2496" s="37"/>
      <c r="DD2496" s="37"/>
      <c r="DE2496" s="37"/>
      <c r="DF2496" s="37"/>
      <c r="DG2496" s="37"/>
      <c r="DH2496" s="37"/>
      <c r="DI2496" s="37"/>
      <c r="DJ2496" s="37"/>
      <c r="DK2496" s="37"/>
      <c r="DL2496" s="37"/>
      <c r="DM2496" s="37"/>
      <c r="DN2496" s="37"/>
      <c r="DO2496" s="37"/>
      <c r="DP2496" s="37"/>
      <c r="DQ2496" s="37"/>
      <c r="DR2496" s="37"/>
      <c r="DS2496" s="37"/>
      <c r="DT2496" s="37"/>
      <c r="DU2496" s="37"/>
      <c r="DV2496" s="37"/>
      <c r="DW2496" s="37"/>
      <c r="DX2496" s="37"/>
      <c r="DY2496" s="37"/>
      <c r="DZ2496" s="37"/>
      <c r="EA2496" s="37"/>
      <c r="EB2496" s="37"/>
      <c r="EC2496" s="37"/>
      <c r="ED2496" s="37"/>
      <c r="EE2496" s="37"/>
      <c r="EF2496" s="37"/>
      <c r="EG2496" s="37"/>
      <c r="EH2496" s="37"/>
      <c r="EI2496" s="37"/>
      <c r="EJ2496" s="37"/>
      <c r="EK2496" s="37"/>
      <c r="EL2496" s="37"/>
      <c r="EM2496" s="37"/>
      <c r="EN2496" s="37"/>
      <c r="EO2496" s="37"/>
      <c r="EP2496" s="37"/>
      <c r="EQ2496" s="37"/>
      <c r="ER2496" s="37"/>
      <c r="ES2496" s="37"/>
      <c r="ET2496" s="37"/>
      <c r="EU2496" s="37"/>
      <c r="EV2496" s="37"/>
      <c r="EW2496" s="37"/>
      <c r="EX2496" s="37"/>
      <c r="EY2496" s="37"/>
      <c r="EZ2496" s="37"/>
      <c r="FA2496" s="37"/>
      <c r="FB2496" s="37"/>
      <c r="FC2496" s="37"/>
      <c r="FD2496" s="37"/>
      <c r="FE2496" s="37"/>
      <c r="FF2496" s="37"/>
      <c r="FG2496" s="37"/>
      <c r="FH2496" s="37"/>
      <c r="FI2496" s="37"/>
      <c r="FJ2496" s="37"/>
      <c r="FK2496" s="37"/>
      <c r="FL2496" s="37"/>
      <c r="FM2496" s="37"/>
      <c r="FN2496" s="37"/>
      <c r="FO2496" s="37"/>
      <c r="FP2496" s="37"/>
      <c r="FQ2496" s="37"/>
      <c r="FR2496" s="37"/>
      <c r="FS2496" s="37"/>
      <c r="FT2496" s="37"/>
      <c r="FU2496" s="37"/>
      <c r="FV2496" s="37"/>
      <c r="FW2496" s="37"/>
      <c r="FX2496" s="37"/>
      <c r="FY2496" s="37"/>
      <c r="FZ2496" s="37"/>
      <c r="GA2496" s="37"/>
      <c r="GB2496" s="37"/>
      <c r="GC2496" s="37"/>
      <c r="GD2496" s="37"/>
      <c r="GE2496" s="37"/>
      <c r="GF2496" s="37"/>
      <c r="GG2496" s="37"/>
      <c r="GH2496" s="37"/>
      <c r="GI2496" s="37"/>
      <c r="GJ2496" s="37"/>
      <c r="GK2496" s="37"/>
      <c r="GL2496" s="37"/>
      <c r="GM2496" s="37"/>
      <c r="GN2496" s="37"/>
      <c r="GO2496" s="37"/>
      <c r="GP2496" s="37"/>
      <c r="GQ2496" s="37"/>
      <c r="GR2496" s="37"/>
      <c r="GS2496" s="37"/>
      <c r="GT2496" s="37"/>
      <c r="GU2496" s="37"/>
      <c r="GV2496" s="37"/>
      <c r="GW2496" s="37"/>
      <c r="GX2496" s="37"/>
      <c r="GY2496" s="37"/>
      <c r="GZ2496" s="37"/>
      <c r="HA2496" s="37"/>
      <c r="HB2496" s="37"/>
      <c r="HC2496" s="37"/>
      <c r="HD2496" s="37"/>
      <c r="HE2496" s="37"/>
      <c r="HF2496" s="37"/>
      <c r="HG2496" s="37"/>
      <c r="HH2496" s="37"/>
      <c r="HI2496" s="37"/>
      <c r="HJ2496" s="37"/>
      <c r="HK2496" s="37"/>
      <c r="HL2496" s="37"/>
      <c r="HM2496" s="37"/>
      <c r="HN2496" s="37"/>
      <c r="HO2496" s="37"/>
      <c r="HP2496" s="37"/>
      <c r="HQ2496" s="37"/>
      <c r="HR2496" s="37"/>
      <c r="HS2496" s="37"/>
      <c r="HT2496" s="37"/>
      <c r="HU2496" s="37"/>
      <c r="HV2496" s="37"/>
      <c r="HW2496" s="37"/>
      <c r="HX2496" s="37"/>
      <c r="HY2496" s="37"/>
      <c r="HZ2496" s="37"/>
      <c r="IA2496" s="37"/>
      <c r="IB2496" s="37"/>
      <c r="IC2496" s="37"/>
      <c r="ID2496" s="37"/>
      <c r="IE2496" s="37"/>
      <c r="IF2496" s="37"/>
      <c r="IG2496" s="37"/>
      <c r="IH2496" s="37"/>
      <c r="II2496" s="37"/>
      <c r="IJ2496" s="37"/>
      <c r="IK2496" s="37"/>
      <c r="IL2496" s="37"/>
      <c r="IM2496" s="37"/>
      <c r="IN2496" s="37"/>
      <c r="IO2496" s="37"/>
      <c r="IP2496" s="37"/>
      <c r="IQ2496" s="37"/>
    </row>
    <row r="2497" spans="1:251" s="51" customFormat="1" ht="18.75" customHeight="1" thickBot="1">
      <c r="A2497" s="52"/>
      <c r="B2497" s="113" t="s">
        <v>253</v>
      </c>
      <c r="C2497" s="114"/>
      <c r="D2497" s="114"/>
      <c r="E2497" s="114"/>
      <c r="F2497" s="114"/>
      <c r="G2497" s="114"/>
      <c r="H2497" s="114"/>
      <c r="I2497" s="114"/>
      <c r="J2497" s="114"/>
      <c r="K2497" s="114"/>
      <c r="L2497" s="114"/>
      <c r="M2497" s="114"/>
      <c r="N2497" s="114"/>
      <c r="O2497" s="114"/>
      <c r="P2497" s="114"/>
      <c r="Q2497" s="114"/>
      <c r="R2497" s="114"/>
      <c r="S2497" s="114"/>
      <c r="T2497" s="114"/>
      <c r="U2497" s="114"/>
      <c r="V2497" s="114"/>
      <c r="W2497" s="114"/>
      <c r="X2497" s="114"/>
      <c r="Y2497" s="114"/>
      <c r="Z2497" s="115"/>
      <c r="AA2497" s="116">
        <f>SUM($AA$2496:$AA$2496)</f>
        <v>15489</v>
      </c>
      <c r="AB2497" s="117"/>
      <c r="AC2497" s="117"/>
      <c r="AD2497" s="117"/>
      <c r="AE2497" s="117"/>
      <c r="AF2497" s="117"/>
      <c r="AG2497" s="117"/>
      <c r="AH2497" s="117"/>
      <c r="AI2497" s="118"/>
      <c r="AJ2497" s="116">
        <f>SUM($AJ$2496:$AJ$2496)</f>
        <v>16390</v>
      </c>
      <c r="AK2497" s="117"/>
      <c r="AL2497" s="117"/>
      <c r="AM2497" s="117"/>
      <c r="AN2497" s="117"/>
      <c r="AO2497" s="117"/>
      <c r="AP2497" s="117"/>
      <c r="AQ2497" s="117"/>
      <c r="AR2497" s="118"/>
      <c r="AS2497" s="119"/>
      <c r="AT2497" s="120"/>
      <c r="AU2497" s="120"/>
      <c r="AV2497" s="120"/>
      <c r="AW2497" s="120"/>
      <c r="AX2497" s="121"/>
      <c r="AY2497" s="37"/>
      <c r="AZ2497" s="37"/>
      <c r="BA2497" s="37"/>
      <c r="BB2497" s="37"/>
      <c r="BC2497" s="37"/>
      <c r="BD2497" s="37"/>
      <c r="BE2497" s="37"/>
      <c r="BF2497" s="37"/>
      <c r="BG2497" s="37"/>
      <c r="BH2497" s="37"/>
      <c r="BI2497" s="37"/>
      <c r="BJ2497" s="37"/>
      <c r="BK2497" s="37"/>
      <c r="BL2497" s="37"/>
      <c r="BM2497" s="37"/>
      <c r="BN2497" s="37"/>
      <c r="BO2497" s="37"/>
      <c r="BP2497" s="37"/>
      <c r="BQ2497" s="37"/>
      <c r="BR2497" s="37"/>
      <c r="BS2497" s="37"/>
      <c r="BT2497" s="37"/>
      <c r="BU2497" s="37"/>
      <c r="BV2497" s="37"/>
      <c r="BW2497" s="37"/>
      <c r="BX2497" s="37"/>
      <c r="BY2497" s="37"/>
      <c r="BZ2497" s="37"/>
      <c r="CA2497" s="37"/>
      <c r="CB2497" s="37"/>
      <c r="CC2497" s="37"/>
      <c r="CD2497" s="37"/>
      <c r="CE2497" s="37"/>
      <c r="CF2497" s="37"/>
      <c r="CG2497" s="37"/>
      <c r="CH2497" s="37"/>
      <c r="CI2497" s="37"/>
      <c r="CJ2497" s="37"/>
      <c r="CK2497" s="37"/>
      <c r="CL2497" s="37"/>
      <c r="CM2497" s="37"/>
      <c r="CN2497" s="37"/>
      <c r="CO2497" s="37"/>
      <c r="CP2497" s="37"/>
      <c r="CQ2497" s="37"/>
      <c r="CR2497" s="37"/>
      <c r="CS2497" s="37"/>
      <c r="CT2497" s="37"/>
      <c r="CU2497" s="37"/>
      <c r="CV2497" s="37"/>
      <c r="CW2497" s="37"/>
      <c r="CX2497" s="37"/>
      <c r="CY2497" s="37"/>
      <c r="CZ2497" s="37"/>
      <c r="DA2497" s="37"/>
      <c r="DB2497" s="37"/>
      <c r="DC2497" s="37"/>
      <c r="DD2497" s="37"/>
      <c r="DE2497" s="37"/>
      <c r="DF2497" s="37"/>
      <c r="DG2497" s="37"/>
      <c r="DH2497" s="37"/>
      <c r="DI2497" s="37"/>
      <c r="DJ2497" s="37"/>
      <c r="DK2497" s="37"/>
      <c r="DL2497" s="37"/>
      <c r="DM2497" s="37"/>
      <c r="DN2497" s="37"/>
      <c r="DO2497" s="37"/>
      <c r="DP2497" s="37"/>
      <c r="DQ2497" s="37"/>
      <c r="DR2497" s="37"/>
      <c r="DS2497" s="37"/>
      <c r="DT2497" s="37"/>
      <c r="DU2497" s="37"/>
      <c r="DV2497" s="37"/>
      <c r="DW2497" s="37"/>
      <c r="DX2497" s="37"/>
      <c r="DY2497" s="37"/>
      <c r="DZ2497" s="37"/>
      <c r="EA2497" s="37"/>
      <c r="EB2497" s="37"/>
      <c r="EC2497" s="37"/>
      <c r="ED2497" s="37"/>
      <c r="EE2497" s="37"/>
      <c r="EF2497" s="37"/>
      <c r="EG2497" s="37"/>
      <c r="EH2497" s="37"/>
      <c r="EI2497" s="37"/>
      <c r="EJ2497" s="37"/>
      <c r="EK2497" s="37"/>
      <c r="EL2497" s="37"/>
      <c r="EM2497" s="37"/>
      <c r="EN2497" s="37"/>
      <c r="EO2497" s="37"/>
      <c r="EP2497" s="37"/>
      <c r="EQ2497" s="37"/>
      <c r="ER2497" s="37"/>
      <c r="ES2497" s="37"/>
      <c r="ET2497" s="37"/>
      <c r="EU2497" s="37"/>
      <c r="EV2497" s="37"/>
      <c r="EW2497" s="37"/>
      <c r="EX2497" s="37"/>
      <c r="EY2497" s="37"/>
      <c r="EZ2497" s="37"/>
      <c r="FA2497" s="37"/>
      <c r="FB2497" s="37"/>
      <c r="FC2497" s="37"/>
      <c r="FD2497" s="37"/>
      <c r="FE2497" s="37"/>
      <c r="FF2497" s="37"/>
      <c r="FG2497" s="37"/>
      <c r="FH2497" s="37"/>
      <c r="FI2497" s="37"/>
      <c r="FJ2497" s="37"/>
      <c r="FK2497" s="37"/>
      <c r="FL2497" s="37"/>
      <c r="FM2497" s="37"/>
      <c r="FN2497" s="37"/>
      <c r="FO2497" s="37"/>
      <c r="FP2497" s="37"/>
      <c r="FQ2497" s="37"/>
      <c r="FR2497" s="37"/>
      <c r="FS2497" s="37"/>
      <c r="FT2497" s="37"/>
      <c r="FU2497" s="37"/>
      <c r="FV2497" s="37"/>
      <c r="FW2497" s="37"/>
      <c r="FX2497" s="37"/>
      <c r="FY2497" s="37"/>
      <c r="FZ2497" s="37"/>
      <c r="GA2497" s="37"/>
      <c r="GB2497" s="37"/>
      <c r="GC2497" s="37"/>
      <c r="GD2497" s="37"/>
      <c r="GE2497" s="37"/>
      <c r="GF2497" s="37"/>
      <c r="GG2497" s="37"/>
      <c r="GH2497" s="37"/>
      <c r="GI2497" s="37"/>
      <c r="GJ2497" s="37"/>
      <c r="GK2497" s="37"/>
      <c r="GL2497" s="37"/>
      <c r="GM2497" s="37"/>
      <c r="GN2497" s="37"/>
      <c r="GO2497" s="37"/>
      <c r="GP2497" s="37"/>
      <c r="GQ2497" s="37"/>
      <c r="GR2497" s="37"/>
      <c r="GS2497" s="37"/>
      <c r="GT2497" s="37"/>
      <c r="GU2497" s="37"/>
      <c r="GV2497" s="37"/>
      <c r="GW2497" s="37"/>
      <c r="GX2497" s="37"/>
      <c r="GY2497" s="37"/>
      <c r="GZ2497" s="37"/>
      <c r="HA2497" s="37"/>
      <c r="HB2497" s="37"/>
      <c r="HC2497" s="37"/>
      <c r="HD2497" s="37"/>
      <c r="HE2497" s="37"/>
      <c r="HF2497" s="37"/>
      <c r="HG2497" s="37"/>
      <c r="HH2497" s="37"/>
      <c r="HI2497" s="37"/>
      <c r="HJ2497" s="37"/>
      <c r="HK2497" s="37"/>
      <c r="HL2497" s="37"/>
      <c r="HM2497" s="37"/>
      <c r="HN2497" s="37"/>
      <c r="HO2497" s="37"/>
      <c r="HP2497" s="37"/>
      <c r="HQ2497" s="37"/>
      <c r="HR2497" s="37"/>
      <c r="HS2497" s="37"/>
      <c r="HT2497" s="37"/>
      <c r="HU2497" s="37"/>
      <c r="HV2497" s="37"/>
      <c r="HW2497" s="37"/>
      <c r="HX2497" s="37"/>
      <c r="HY2497" s="37"/>
      <c r="HZ2497" s="37"/>
      <c r="IA2497" s="37"/>
      <c r="IB2497" s="37"/>
      <c r="IC2497" s="37"/>
      <c r="ID2497" s="37"/>
      <c r="IE2497" s="37"/>
      <c r="IF2497" s="37"/>
      <c r="IG2497" s="37"/>
      <c r="IH2497" s="37"/>
      <c r="II2497" s="37"/>
      <c r="IJ2497" s="37"/>
      <c r="IK2497" s="37"/>
      <c r="IL2497" s="37"/>
      <c r="IM2497" s="37"/>
      <c r="IN2497" s="37"/>
      <c r="IO2497" s="37"/>
      <c r="IP2497" s="37"/>
      <c r="IQ2497" s="37"/>
    </row>
    <row r="2499" spans="1:251" ht="18.75">
      <c r="A2499" s="36" t="s">
        <v>241</v>
      </c>
      <c r="AW2499" s="38"/>
      <c r="AX2499" s="39"/>
      <c r="AY2499" s="38"/>
    </row>
    <row r="2501" spans="1:251" ht="18.75">
      <c r="B2501" s="122" t="s">
        <v>0</v>
      </c>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row>
    <row r="2502" spans="1:251">
      <c r="Z2502" s="40"/>
      <c r="AD2502" s="40"/>
      <c r="AE2502" s="40"/>
      <c r="AF2502" s="40"/>
      <c r="AG2502" s="40"/>
      <c r="AH2502" s="40"/>
      <c r="AI2502" s="40"/>
      <c r="AO2502" s="40"/>
    </row>
    <row r="2503" spans="1:251" ht="13.5" thickBot="1">
      <c r="Z2503" s="40"/>
      <c r="AD2503" s="40"/>
      <c r="AE2503" s="40"/>
      <c r="AF2503" s="40"/>
      <c r="AG2503" s="40"/>
      <c r="AH2503" s="40"/>
      <c r="AI2503" s="40"/>
      <c r="AO2503" s="40"/>
      <c r="DI2503" s="41"/>
    </row>
    <row r="2504" spans="1:251" ht="24.75" customHeight="1" thickBot="1">
      <c r="B2504" s="124" t="s">
        <v>242</v>
      </c>
      <c r="C2504" s="125"/>
      <c r="D2504" s="125"/>
      <c r="E2504" s="125"/>
      <c r="F2504" s="125"/>
      <c r="G2504" s="125"/>
      <c r="H2504" s="126" t="s">
        <v>690</v>
      </c>
      <c r="I2504" s="127"/>
      <c r="J2504" s="127"/>
      <c r="K2504" s="127"/>
      <c r="L2504" s="127"/>
      <c r="M2504" s="127"/>
      <c r="N2504" s="127"/>
      <c r="O2504" s="127"/>
      <c r="P2504" s="127"/>
      <c r="Q2504" s="127"/>
      <c r="R2504" s="127"/>
      <c r="S2504" s="127"/>
      <c r="T2504" s="127"/>
      <c r="U2504" s="127"/>
      <c r="V2504" s="127"/>
      <c r="W2504" s="127"/>
      <c r="X2504" s="127"/>
      <c r="Y2504" s="127"/>
      <c r="Z2504" s="127"/>
      <c r="AA2504" s="127"/>
      <c r="AB2504" s="127"/>
      <c r="AC2504" s="127"/>
      <c r="AD2504" s="127"/>
      <c r="AE2504" s="127"/>
      <c r="AF2504" s="127"/>
      <c r="AG2504" s="127"/>
      <c r="AH2504" s="127"/>
      <c r="AI2504" s="127"/>
      <c r="AJ2504" s="127"/>
      <c r="AK2504" s="127"/>
      <c r="AL2504" s="127"/>
      <c r="AM2504" s="127"/>
      <c r="AN2504" s="127"/>
      <c r="AO2504" s="127"/>
      <c r="AP2504" s="127"/>
      <c r="AQ2504" s="127"/>
      <c r="AR2504" s="127"/>
      <c r="AS2504" s="127"/>
      <c r="AT2504" s="127"/>
      <c r="AU2504" s="127"/>
      <c r="AV2504" s="127"/>
      <c r="AW2504" s="127"/>
      <c r="AX2504" s="128"/>
      <c r="DI2504" s="41"/>
    </row>
    <row r="2505" spans="1:251" ht="14.25">
      <c r="B2505" s="42"/>
      <c r="C2505" s="42"/>
      <c r="D2505" s="42"/>
      <c r="E2505" s="42"/>
      <c r="F2505" s="42"/>
      <c r="G2505" s="42"/>
      <c r="H2505" s="43"/>
      <c r="I2505" s="43"/>
      <c r="J2505" s="43"/>
      <c r="K2505" s="43"/>
      <c r="L2505" s="44"/>
      <c r="M2505" s="44"/>
      <c r="N2505" s="44"/>
      <c r="O2505" s="44"/>
      <c r="P2505" s="43"/>
      <c r="Q2505" s="43"/>
      <c r="R2505" s="43"/>
      <c r="S2505" s="43"/>
      <c r="T2505" s="43"/>
      <c r="U2505" s="43"/>
      <c r="V2505" s="45"/>
      <c r="W2505" s="45"/>
      <c r="X2505" s="45"/>
      <c r="Y2505" s="45"/>
      <c r="Z2505" s="45"/>
      <c r="AA2505" s="45"/>
      <c r="AB2505" s="45"/>
      <c r="AC2505" s="45"/>
      <c r="AD2505" s="45"/>
      <c r="AE2505" s="45"/>
      <c r="AF2505" s="45"/>
      <c r="AG2505" s="45"/>
      <c r="AH2505" s="45"/>
      <c r="AI2505" s="45"/>
      <c r="AJ2505" s="45"/>
      <c r="AK2505" s="45"/>
      <c r="AL2505" s="45"/>
      <c r="AM2505" s="45"/>
      <c r="AN2505" s="45"/>
      <c r="AO2505" s="45"/>
      <c r="AP2505" s="45"/>
      <c r="AQ2505" s="45"/>
      <c r="AR2505" s="45"/>
      <c r="AS2505" s="45"/>
      <c r="AT2505" s="45"/>
      <c r="AU2505" s="45"/>
      <c r="AV2505" s="45"/>
      <c r="AW2505" s="45"/>
      <c r="AX2505" s="45"/>
      <c r="DI2505" s="41"/>
    </row>
    <row r="2506" spans="1:251" ht="15" thickBot="1">
      <c r="A2506" s="46"/>
      <c r="B2506" s="45" t="s">
        <v>244</v>
      </c>
      <c r="C2506" s="43"/>
      <c r="D2506" s="43"/>
      <c r="E2506" s="43"/>
      <c r="F2506" s="43"/>
      <c r="G2506" s="43"/>
      <c r="H2506" s="43"/>
      <c r="I2506" s="43"/>
      <c r="J2506" s="43"/>
      <c r="K2506" s="43"/>
      <c r="L2506" s="44"/>
      <c r="M2506" s="44"/>
      <c r="N2506" s="44"/>
      <c r="O2506" s="44"/>
      <c r="P2506" s="43"/>
      <c r="Q2506" s="43"/>
      <c r="R2506" s="43"/>
      <c r="S2506" s="43"/>
      <c r="T2506" s="43"/>
      <c r="U2506" s="43"/>
      <c r="V2506" s="45"/>
      <c r="W2506" s="45"/>
      <c r="X2506" s="45"/>
      <c r="Y2506" s="45"/>
      <c r="Z2506" s="45"/>
      <c r="AA2506" s="45"/>
      <c r="AB2506" s="45"/>
      <c r="AC2506" s="45"/>
      <c r="AD2506" s="45"/>
      <c r="AE2506" s="45"/>
      <c r="AF2506" s="45"/>
      <c r="AG2506" s="45"/>
      <c r="AH2506" s="45"/>
      <c r="AI2506" s="45"/>
      <c r="AJ2506" s="45"/>
      <c r="AK2506" s="45"/>
      <c r="AL2506" s="45"/>
      <c r="AM2506" s="45"/>
      <c r="AN2506" s="45"/>
      <c r="AO2506" s="45"/>
      <c r="AP2506" s="45"/>
      <c r="AQ2506" s="45"/>
      <c r="AR2506" s="45"/>
      <c r="AS2506" s="45"/>
      <c r="AT2506" s="45"/>
      <c r="AU2506" s="45"/>
      <c r="AV2506" s="45"/>
      <c r="AW2506" s="45"/>
      <c r="AX2506" s="45"/>
      <c r="DI2506" s="41"/>
    </row>
    <row r="2507" spans="1:251" ht="14.25">
      <c r="A2507" s="43"/>
      <c r="B2507" s="47"/>
      <c r="C2507" s="42"/>
      <c r="D2507" s="42"/>
      <c r="E2507" s="42"/>
      <c r="F2507" s="42"/>
      <c r="G2507" s="42"/>
      <c r="H2507" s="42"/>
      <c r="I2507" s="42"/>
      <c r="J2507" s="42"/>
      <c r="K2507" s="42"/>
      <c r="L2507" s="48"/>
      <c r="M2507" s="48"/>
      <c r="N2507" s="48"/>
      <c r="O2507" s="48"/>
      <c r="P2507" s="42"/>
      <c r="Q2507" s="42"/>
      <c r="R2507" s="42"/>
      <c r="S2507" s="42"/>
      <c r="T2507" s="42"/>
      <c r="U2507" s="42"/>
      <c r="V2507" s="49"/>
      <c r="W2507" s="49"/>
      <c r="X2507" s="49"/>
      <c r="Y2507" s="49"/>
      <c r="Z2507" s="49"/>
      <c r="AA2507" s="49"/>
      <c r="AB2507" s="49"/>
      <c r="AC2507" s="49"/>
      <c r="AD2507" s="49"/>
      <c r="AE2507" s="49"/>
      <c r="AF2507" s="49"/>
      <c r="AG2507" s="49"/>
      <c r="AH2507" s="49"/>
      <c r="AI2507" s="49"/>
      <c r="AJ2507" s="49"/>
      <c r="AK2507" s="49"/>
      <c r="AL2507" s="49"/>
      <c r="AM2507" s="49"/>
      <c r="AN2507" s="49"/>
      <c r="AO2507" s="49"/>
      <c r="AP2507" s="49"/>
      <c r="AQ2507" s="49"/>
      <c r="AR2507" s="49"/>
      <c r="AS2507" s="49"/>
      <c r="AT2507" s="49"/>
      <c r="AU2507" s="49"/>
      <c r="AV2507" s="49"/>
      <c r="AW2507" s="49"/>
      <c r="AX2507" s="50"/>
    </row>
    <row r="2508" spans="1:251" ht="12" customHeight="1">
      <c r="A2508" s="43"/>
      <c r="B2508" s="129" t="s">
        <v>691</v>
      </c>
      <c r="C2508" s="130"/>
      <c r="D2508" s="130"/>
      <c r="E2508" s="130"/>
      <c r="F2508" s="130"/>
      <c r="G2508" s="130"/>
      <c r="H2508" s="130"/>
      <c r="I2508" s="130"/>
      <c r="J2508" s="130"/>
      <c r="K2508" s="130"/>
      <c r="L2508" s="130"/>
      <c r="M2508" s="130"/>
      <c r="N2508" s="130"/>
      <c r="O2508" s="130"/>
      <c r="P2508" s="130"/>
      <c r="Q2508" s="130"/>
      <c r="R2508" s="130"/>
      <c r="S2508" s="130"/>
      <c r="T2508" s="130"/>
      <c r="U2508" s="130"/>
      <c r="V2508" s="130"/>
      <c r="W2508" s="130"/>
      <c r="X2508" s="130"/>
      <c r="Y2508" s="130"/>
      <c r="Z2508" s="130"/>
      <c r="AA2508" s="130"/>
      <c r="AB2508" s="130"/>
      <c r="AC2508" s="130"/>
      <c r="AD2508" s="130"/>
      <c r="AE2508" s="130"/>
      <c r="AF2508" s="130"/>
      <c r="AG2508" s="130"/>
      <c r="AH2508" s="130"/>
      <c r="AI2508" s="130"/>
      <c r="AJ2508" s="130"/>
      <c r="AK2508" s="130"/>
      <c r="AL2508" s="130"/>
      <c r="AM2508" s="130"/>
      <c r="AN2508" s="130"/>
      <c r="AO2508" s="130"/>
      <c r="AP2508" s="130"/>
      <c r="AQ2508" s="130"/>
      <c r="AR2508" s="130"/>
      <c r="AS2508" s="130"/>
      <c r="AT2508" s="130"/>
      <c r="AU2508" s="130"/>
      <c r="AV2508" s="130"/>
      <c r="AW2508" s="130"/>
      <c r="AX2508" s="131"/>
    </row>
    <row r="2509" spans="1:251" ht="12" customHeight="1">
      <c r="A2509" s="43"/>
      <c r="B2509" s="129"/>
      <c r="C2509" s="130"/>
      <c r="D2509" s="130"/>
      <c r="E2509" s="130"/>
      <c r="F2509" s="130"/>
      <c r="G2509" s="130"/>
      <c r="H2509" s="130"/>
      <c r="I2509" s="130"/>
      <c r="J2509" s="130"/>
      <c r="K2509" s="130"/>
      <c r="L2509" s="130"/>
      <c r="M2509" s="130"/>
      <c r="N2509" s="130"/>
      <c r="O2509" s="130"/>
      <c r="P2509" s="130"/>
      <c r="Q2509" s="130"/>
      <c r="R2509" s="130"/>
      <c r="S2509" s="130"/>
      <c r="T2509" s="130"/>
      <c r="U2509" s="130"/>
      <c r="V2509" s="130"/>
      <c r="W2509" s="130"/>
      <c r="X2509" s="130"/>
      <c r="Y2509" s="130"/>
      <c r="Z2509" s="130"/>
      <c r="AA2509" s="130"/>
      <c r="AB2509" s="130"/>
      <c r="AC2509" s="130"/>
      <c r="AD2509" s="130"/>
      <c r="AE2509" s="130"/>
      <c r="AF2509" s="130"/>
      <c r="AG2509" s="130"/>
      <c r="AH2509" s="130"/>
      <c r="AI2509" s="130"/>
      <c r="AJ2509" s="130"/>
      <c r="AK2509" s="130"/>
      <c r="AL2509" s="130"/>
      <c r="AM2509" s="130"/>
      <c r="AN2509" s="130"/>
      <c r="AO2509" s="130"/>
      <c r="AP2509" s="130"/>
      <c r="AQ2509" s="130"/>
      <c r="AR2509" s="130"/>
      <c r="AS2509" s="130"/>
      <c r="AT2509" s="130"/>
      <c r="AU2509" s="130"/>
      <c r="AV2509" s="130"/>
      <c r="AW2509" s="130"/>
      <c r="AX2509" s="131"/>
      <c r="BC2509" s="51"/>
    </row>
    <row r="2510" spans="1:251" ht="12" customHeight="1">
      <c r="A2510" s="43"/>
      <c r="B2510" s="129"/>
      <c r="C2510" s="130"/>
      <c r="D2510" s="130"/>
      <c r="E2510" s="130"/>
      <c r="F2510" s="130"/>
      <c r="G2510" s="130"/>
      <c r="H2510" s="130"/>
      <c r="I2510" s="130"/>
      <c r="J2510" s="130"/>
      <c r="K2510" s="130"/>
      <c r="L2510" s="130"/>
      <c r="M2510" s="130"/>
      <c r="N2510" s="130"/>
      <c r="O2510" s="130"/>
      <c r="P2510" s="130"/>
      <c r="Q2510" s="130"/>
      <c r="R2510" s="130"/>
      <c r="S2510" s="130"/>
      <c r="T2510" s="130"/>
      <c r="U2510" s="130"/>
      <c r="V2510" s="130"/>
      <c r="W2510" s="130"/>
      <c r="X2510" s="130"/>
      <c r="Y2510" s="130"/>
      <c r="Z2510" s="130"/>
      <c r="AA2510" s="130"/>
      <c r="AB2510" s="130"/>
      <c r="AC2510" s="130"/>
      <c r="AD2510" s="130"/>
      <c r="AE2510" s="130"/>
      <c r="AF2510" s="130"/>
      <c r="AG2510" s="130"/>
      <c r="AH2510" s="130"/>
      <c r="AI2510" s="130"/>
      <c r="AJ2510" s="130"/>
      <c r="AK2510" s="130"/>
      <c r="AL2510" s="130"/>
      <c r="AM2510" s="130"/>
      <c r="AN2510" s="130"/>
      <c r="AO2510" s="130"/>
      <c r="AP2510" s="130"/>
      <c r="AQ2510" s="130"/>
      <c r="AR2510" s="130"/>
      <c r="AS2510" s="130"/>
      <c r="AT2510" s="130"/>
      <c r="AU2510" s="130"/>
      <c r="AV2510" s="130"/>
      <c r="AW2510" s="130"/>
      <c r="AX2510" s="131"/>
    </row>
    <row r="2511" spans="1:251" ht="12" customHeight="1">
      <c r="A2511" s="43"/>
      <c r="B2511" s="129"/>
      <c r="C2511" s="130"/>
      <c r="D2511" s="130"/>
      <c r="E2511" s="130"/>
      <c r="F2511" s="130"/>
      <c r="G2511" s="130"/>
      <c r="H2511" s="130"/>
      <c r="I2511" s="130"/>
      <c r="J2511" s="130"/>
      <c r="K2511" s="130"/>
      <c r="L2511" s="130"/>
      <c r="M2511" s="130"/>
      <c r="N2511" s="130"/>
      <c r="O2511" s="130"/>
      <c r="P2511" s="130"/>
      <c r="Q2511" s="130"/>
      <c r="R2511" s="130"/>
      <c r="S2511" s="130"/>
      <c r="T2511" s="130"/>
      <c r="U2511" s="130"/>
      <c r="V2511" s="130"/>
      <c r="W2511" s="130"/>
      <c r="X2511" s="130"/>
      <c r="Y2511" s="130"/>
      <c r="Z2511" s="130"/>
      <c r="AA2511" s="130"/>
      <c r="AB2511" s="130"/>
      <c r="AC2511" s="130"/>
      <c r="AD2511" s="130"/>
      <c r="AE2511" s="130"/>
      <c r="AF2511" s="130"/>
      <c r="AG2511" s="130"/>
      <c r="AH2511" s="130"/>
      <c r="AI2511" s="130"/>
      <c r="AJ2511" s="130"/>
      <c r="AK2511" s="130"/>
      <c r="AL2511" s="130"/>
      <c r="AM2511" s="130"/>
      <c r="AN2511" s="130"/>
      <c r="AO2511" s="130"/>
      <c r="AP2511" s="130"/>
      <c r="AQ2511" s="130"/>
      <c r="AR2511" s="130"/>
      <c r="AS2511" s="130"/>
      <c r="AT2511" s="130"/>
      <c r="AU2511" s="130"/>
      <c r="AV2511" s="130"/>
      <c r="AW2511" s="130"/>
      <c r="AX2511" s="131"/>
    </row>
    <row r="2512" spans="1:251" ht="12" customHeight="1">
      <c r="A2512" s="43"/>
      <c r="B2512" s="129"/>
      <c r="C2512" s="130"/>
      <c r="D2512" s="130"/>
      <c r="E2512" s="130"/>
      <c r="F2512" s="130"/>
      <c r="G2512" s="130"/>
      <c r="H2512" s="130"/>
      <c r="I2512" s="130"/>
      <c r="J2512" s="130"/>
      <c r="K2512" s="130"/>
      <c r="L2512" s="130"/>
      <c r="M2512" s="130"/>
      <c r="N2512" s="130"/>
      <c r="O2512" s="130"/>
      <c r="P2512" s="130"/>
      <c r="Q2512" s="130"/>
      <c r="R2512" s="130"/>
      <c r="S2512" s="130"/>
      <c r="T2512" s="130"/>
      <c r="U2512" s="130"/>
      <c r="V2512" s="130"/>
      <c r="W2512" s="130"/>
      <c r="X2512" s="130"/>
      <c r="Y2512" s="130"/>
      <c r="Z2512" s="130"/>
      <c r="AA2512" s="130"/>
      <c r="AB2512" s="130"/>
      <c r="AC2512" s="130"/>
      <c r="AD2512" s="130"/>
      <c r="AE2512" s="130"/>
      <c r="AF2512" s="130"/>
      <c r="AG2512" s="130"/>
      <c r="AH2512" s="130"/>
      <c r="AI2512" s="130"/>
      <c r="AJ2512" s="130"/>
      <c r="AK2512" s="130"/>
      <c r="AL2512" s="130"/>
      <c r="AM2512" s="130"/>
      <c r="AN2512" s="130"/>
      <c r="AO2512" s="130"/>
      <c r="AP2512" s="130"/>
      <c r="AQ2512" s="130"/>
      <c r="AR2512" s="130"/>
      <c r="AS2512" s="130"/>
      <c r="AT2512" s="130"/>
      <c r="AU2512" s="130"/>
      <c r="AV2512" s="130"/>
      <c r="AW2512" s="130"/>
      <c r="AX2512" s="131"/>
    </row>
    <row r="2513" spans="1:113" ht="15" thickBot="1">
      <c r="A2513" s="52"/>
      <c r="B2513" s="53"/>
      <c r="C2513" s="54"/>
      <c r="D2513" s="54"/>
      <c r="E2513" s="54"/>
      <c r="F2513" s="54"/>
      <c r="G2513" s="54"/>
      <c r="H2513" s="54"/>
      <c r="I2513" s="54"/>
      <c r="J2513" s="54"/>
      <c r="K2513" s="54"/>
      <c r="L2513" s="54"/>
      <c r="M2513" s="54"/>
      <c r="N2513" s="54"/>
      <c r="O2513" s="54"/>
      <c r="P2513" s="54"/>
      <c r="Q2513" s="54"/>
      <c r="R2513" s="54"/>
      <c r="S2513" s="54"/>
      <c r="T2513" s="54"/>
      <c r="U2513" s="54"/>
      <c r="V2513" s="54"/>
      <c r="W2513" s="54"/>
      <c r="X2513" s="54"/>
      <c r="Y2513" s="54"/>
      <c r="Z2513" s="54"/>
      <c r="AA2513" s="54"/>
      <c r="AB2513" s="54"/>
      <c r="AC2513" s="54"/>
      <c r="AD2513" s="54"/>
      <c r="AE2513" s="54"/>
      <c r="AF2513" s="54"/>
      <c r="AG2513" s="54"/>
      <c r="AH2513" s="54"/>
      <c r="AI2513" s="54"/>
      <c r="AJ2513" s="54"/>
      <c r="AK2513" s="54"/>
      <c r="AL2513" s="54"/>
      <c r="AM2513" s="54"/>
      <c r="AN2513" s="54"/>
      <c r="AO2513" s="54"/>
      <c r="AP2513" s="54"/>
      <c r="AQ2513" s="54"/>
      <c r="AR2513" s="54"/>
      <c r="AS2513" s="54"/>
      <c r="AT2513" s="54"/>
      <c r="AU2513" s="54"/>
      <c r="AV2513" s="54"/>
      <c r="AW2513" s="54"/>
      <c r="AX2513" s="55"/>
    </row>
    <row r="2514" spans="1:113">
      <c r="B2514" s="56"/>
    </row>
    <row r="2515" spans="1:113" ht="15" thickBot="1">
      <c r="A2515" s="46"/>
      <c r="B2515" s="45" t="s">
        <v>245</v>
      </c>
      <c r="C2515" s="43"/>
      <c r="D2515" s="43"/>
      <c r="E2515" s="43"/>
      <c r="F2515" s="43"/>
      <c r="G2515" s="43"/>
      <c r="H2515" s="43"/>
      <c r="I2515" s="43"/>
      <c r="J2515" s="43"/>
      <c r="K2515" s="43"/>
      <c r="L2515" s="44"/>
      <c r="M2515" s="44"/>
      <c r="N2515" s="44"/>
      <c r="O2515" s="44"/>
      <c r="P2515" s="43"/>
      <c r="Q2515" s="43"/>
      <c r="R2515" s="43"/>
      <c r="S2515" s="43"/>
      <c r="T2515" s="43"/>
      <c r="U2515" s="43"/>
      <c r="V2515" s="45"/>
      <c r="W2515" s="45"/>
      <c r="X2515" s="45"/>
      <c r="Y2515" s="45"/>
      <c r="Z2515" s="45"/>
      <c r="AA2515" s="45"/>
      <c r="AB2515" s="45"/>
      <c r="AC2515" s="45"/>
      <c r="AD2515" s="45"/>
      <c r="AE2515" s="45"/>
      <c r="AF2515" s="45"/>
      <c r="AG2515" s="45"/>
      <c r="AH2515" s="45"/>
      <c r="AI2515" s="45"/>
      <c r="AJ2515" s="45"/>
      <c r="AK2515" s="45"/>
      <c r="AL2515" s="45"/>
      <c r="AM2515" s="45"/>
      <c r="AN2515" s="45"/>
      <c r="AO2515" s="45"/>
      <c r="AP2515" s="45"/>
      <c r="AQ2515" s="45"/>
      <c r="AR2515" s="45"/>
      <c r="AS2515" s="45"/>
      <c r="AT2515" s="45"/>
      <c r="AU2515" s="45"/>
      <c r="AV2515" s="45"/>
      <c r="AW2515" s="45"/>
      <c r="AX2515" s="45"/>
      <c r="DI2515" s="41"/>
    </row>
    <row r="2516" spans="1:113" ht="14.25">
      <c r="A2516" s="43"/>
      <c r="B2516" s="47"/>
      <c r="C2516" s="42"/>
      <c r="D2516" s="42"/>
      <c r="E2516" s="42"/>
      <c r="F2516" s="42"/>
      <c r="G2516" s="42"/>
      <c r="H2516" s="42"/>
      <c r="I2516" s="42"/>
      <c r="J2516" s="42"/>
      <c r="K2516" s="42"/>
      <c r="L2516" s="48"/>
      <c r="M2516" s="48"/>
      <c r="N2516" s="48"/>
      <c r="O2516" s="48"/>
      <c r="P2516" s="42"/>
      <c r="Q2516" s="42"/>
      <c r="R2516" s="42"/>
      <c r="S2516" s="42"/>
      <c r="T2516" s="42"/>
      <c r="U2516" s="42"/>
      <c r="V2516" s="49"/>
      <c r="W2516" s="49"/>
      <c r="X2516" s="49"/>
      <c r="Y2516" s="49"/>
      <c r="Z2516" s="49"/>
      <c r="AA2516" s="49"/>
      <c r="AB2516" s="49"/>
      <c r="AC2516" s="49"/>
      <c r="AD2516" s="49"/>
      <c r="AE2516" s="49"/>
      <c r="AF2516" s="49"/>
      <c r="AG2516" s="49"/>
      <c r="AH2516" s="49"/>
      <c r="AI2516" s="49"/>
      <c r="AJ2516" s="49"/>
      <c r="AK2516" s="49"/>
      <c r="AL2516" s="49"/>
      <c r="AM2516" s="49"/>
      <c r="AN2516" s="49"/>
      <c r="AO2516" s="49"/>
      <c r="AP2516" s="49"/>
      <c r="AQ2516" s="49"/>
      <c r="AR2516" s="49"/>
      <c r="AS2516" s="49"/>
      <c r="AT2516" s="49"/>
      <c r="AU2516" s="49"/>
      <c r="AV2516" s="49"/>
      <c r="AW2516" s="49"/>
      <c r="AX2516" s="50"/>
    </row>
    <row r="2517" spans="1:113" ht="12" customHeight="1">
      <c r="A2517" s="43"/>
      <c r="B2517" s="129" t="s">
        <v>692</v>
      </c>
      <c r="C2517" s="130"/>
      <c r="D2517" s="130"/>
      <c r="E2517" s="130"/>
      <c r="F2517" s="130"/>
      <c r="G2517" s="130"/>
      <c r="H2517" s="130"/>
      <c r="I2517" s="130"/>
      <c r="J2517" s="130"/>
      <c r="K2517" s="130"/>
      <c r="L2517" s="130"/>
      <c r="M2517" s="130"/>
      <c r="N2517" s="130"/>
      <c r="O2517" s="130"/>
      <c r="P2517" s="130"/>
      <c r="Q2517" s="130"/>
      <c r="R2517" s="130"/>
      <c r="S2517" s="130"/>
      <c r="T2517" s="130"/>
      <c r="U2517" s="130"/>
      <c r="V2517" s="130"/>
      <c r="W2517" s="130"/>
      <c r="X2517" s="130"/>
      <c r="Y2517" s="130"/>
      <c r="Z2517" s="130"/>
      <c r="AA2517" s="130"/>
      <c r="AB2517" s="130"/>
      <c r="AC2517" s="130"/>
      <c r="AD2517" s="130"/>
      <c r="AE2517" s="130"/>
      <c r="AF2517" s="130"/>
      <c r="AG2517" s="130"/>
      <c r="AH2517" s="130"/>
      <c r="AI2517" s="130"/>
      <c r="AJ2517" s="130"/>
      <c r="AK2517" s="130"/>
      <c r="AL2517" s="130"/>
      <c r="AM2517" s="130"/>
      <c r="AN2517" s="130"/>
      <c r="AO2517" s="130"/>
      <c r="AP2517" s="130"/>
      <c r="AQ2517" s="130"/>
      <c r="AR2517" s="130"/>
      <c r="AS2517" s="130"/>
      <c r="AT2517" s="130"/>
      <c r="AU2517" s="130"/>
      <c r="AV2517" s="130"/>
      <c r="AW2517" s="130"/>
      <c r="AX2517" s="131"/>
    </row>
    <row r="2518" spans="1:113" ht="12" customHeight="1">
      <c r="A2518" s="43"/>
      <c r="B2518" s="129"/>
      <c r="C2518" s="130"/>
      <c r="D2518" s="130"/>
      <c r="E2518" s="130"/>
      <c r="F2518" s="130"/>
      <c r="G2518" s="130"/>
      <c r="H2518" s="130"/>
      <c r="I2518" s="130"/>
      <c r="J2518" s="130"/>
      <c r="K2518" s="130"/>
      <c r="L2518" s="130"/>
      <c r="M2518" s="130"/>
      <c r="N2518" s="130"/>
      <c r="O2518" s="130"/>
      <c r="P2518" s="130"/>
      <c r="Q2518" s="130"/>
      <c r="R2518" s="130"/>
      <c r="S2518" s="130"/>
      <c r="T2518" s="130"/>
      <c r="U2518" s="130"/>
      <c r="V2518" s="130"/>
      <c r="W2518" s="130"/>
      <c r="X2518" s="130"/>
      <c r="Y2518" s="130"/>
      <c r="Z2518" s="130"/>
      <c r="AA2518" s="130"/>
      <c r="AB2518" s="130"/>
      <c r="AC2518" s="130"/>
      <c r="AD2518" s="130"/>
      <c r="AE2518" s="130"/>
      <c r="AF2518" s="130"/>
      <c r="AG2518" s="130"/>
      <c r="AH2518" s="130"/>
      <c r="AI2518" s="130"/>
      <c r="AJ2518" s="130"/>
      <c r="AK2518" s="130"/>
      <c r="AL2518" s="130"/>
      <c r="AM2518" s="130"/>
      <c r="AN2518" s="130"/>
      <c r="AO2518" s="130"/>
      <c r="AP2518" s="130"/>
      <c r="AQ2518" s="130"/>
      <c r="AR2518" s="130"/>
      <c r="AS2518" s="130"/>
      <c r="AT2518" s="130"/>
      <c r="AU2518" s="130"/>
      <c r="AV2518" s="130"/>
      <c r="AW2518" s="130"/>
      <c r="AX2518" s="131"/>
    </row>
    <row r="2519" spans="1:113" ht="12" customHeight="1">
      <c r="A2519" s="43"/>
      <c r="B2519" s="129"/>
      <c r="C2519" s="130"/>
      <c r="D2519" s="130"/>
      <c r="E2519" s="130"/>
      <c r="F2519" s="130"/>
      <c r="G2519" s="130"/>
      <c r="H2519" s="130"/>
      <c r="I2519" s="130"/>
      <c r="J2519" s="130"/>
      <c r="K2519" s="130"/>
      <c r="L2519" s="130"/>
      <c r="M2519" s="130"/>
      <c r="N2519" s="130"/>
      <c r="O2519" s="130"/>
      <c r="P2519" s="130"/>
      <c r="Q2519" s="130"/>
      <c r="R2519" s="130"/>
      <c r="S2519" s="130"/>
      <c r="T2519" s="130"/>
      <c r="U2519" s="130"/>
      <c r="V2519" s="130"/>
      <c r="W2519" s="130"/>
      <c r="X2519" s="130"/>
      <c r="Y2519" s="130"/>
      <c r="Z2519" s="130"/>
      <c r="AA2519" s="130"/>
      <c r="AB2519" s="130"/>
      <c r="AC2519" s="130"/>
      <c r="AD2519" s="130"/>
      <c r="AE2519" s="130"/>
      <c r="AF2519" s="130"/>
      <c r="AG2519" s="130"/>
      <c r="AH2519" s="130"/>
      <c r="AI2519" s="130"/>
      <c r="AJ2519" s="130"/>
      <c r="AK2519" s="130"/>
      <c r="AL2519" s="130"/>
      <c r="AM2519" s="130"/>
      <c r="AN2519" s="130"/>
      <c r="AO2519" s="130"/>
      <c r="AP2519" s="130"/>
      <c r="AQ2519" s="130"/>
      <c r="AR2519" s="130"/>
      <c r="AS2519" s="130"/>
      <c r="AT2519" s="130"/>
      <c r="AU2519" s="130"/>
      <c r="AV2519" s="130"/>
      <c r="AW2519" s="130"/>
      <c r="AX2519" s="131"/>
    </row>
    <row r="2520" spans="1:113" ht="12" customHeight="1">
      <c r="A2520" s="43"/>
      <c r="B2520" s="129"/>
      <c r="C2520" s="130"/>
      <c r="D2520" s="130"/>
      <c r="E2520" s="130"/>
      <c r="F2520" s="130"/>
      <c r="G2520" s="130"/>
      <c r="H2520" s="130"/>
      <c r="I2520" s="130"/>
      <c r="J2520" s="130"/>
      <c r="K2520" s="130"/>
      <c r="L2520" s="130"/>
      <c r="M2520" s="130"/>
      <c r="N2520" s="130"/>
      <c r="O2520" s="130"/>
      <c r="P2520" s="130"/>
      <c r="Q2520" s="130"/>
      <c r="R2520" s="130"/>
      <c r="S2520" s="130"/>
      <c r="T2520" s="130"/>
      <c r="U2520" s="130"/>
      <c r="V2520" s="130"/>
      <c r="W2520" s="130"/>
      <c r="X2520" s="130"/>
      <c r="Y2520" s="130"/>
      <c r="Z2520" s="130"/>
      <c r="AA2520" s="130"/>
      <c r="AB2520" s="130"/>
      <c r="AC2520" s="130"/>
      <c r="AD2520" s="130"/>
      <c r="AE2520" s="130"/>
      <c r="AF2520" s="130"/>
      <c r="AG2520" s="130"/>
      <c r="AH2520" s="130"/>
      <c r="AI2520" s="130"/>
      <c r="AJ2520" s="130"/>
      <c r="AK2520" s="130"/>
      <c r="AL2520" s="130"/>
      <c r="AM2520" s="130"/>
      <c r="AN2520" s="130"/>
      <c r="AO2520" s="130"/>
      <c r="AP2520" s="130"/>
      <c r="AQ2520" s="130"/>
      <c r="AR2520" s="130"/>
      <c r="AS2520" s="130"/>
      <c r="AT2520" s="130"/>
      <c r="AU2520" s="130"/>
      <c r="AV2520" s="130"/>
      <c r="AW2520" s="130"/>
      <c r="AX2520" s="131"/>
    </row>
    <row r="2521" spans="1:113" ht="12" customHeight="1">
      <c r="A2521" s="43"/>
      <c r="B2521" s="129"/>
      <c r="C2521" s="130"/>
      <c r="D2521" s="130"/>
      <c r="E2521" s="130"/>
      <c r="F2521" s="130"/>
      <c r="G2521" s="130"/>
      <c r="H2521" s="130"/>
      <c r="I2521" s="130"/>
      <c r="J2521" s="130"/>
      <c r="K2521" s="130"/>
      <c r="L2521" s="130"/>
      <c r="M2521" s="130"/>
      <c r="N2521" s="130"/>
      <c r="O2521" s="130"/>
      <c r="P2521" s="130"/>
      <c r="Q2521" s="130"/>
      <c r="R2521" s="130"/>
      <c r="S2521" s="130"/>
      <c r="T2521" s="130"/>
      <c r="U2521" s="130"/>
      <c r="V2521" s="130"/>
      <c r="W2521" s="130"/>
      <c r="X2521" s="130"/>
      <c r="Y2521" s="130"/>
      <c r="Z2521" s="130"/>
      <c r="AA2521" s="130"/>
      <c r="AB2521" s="130"/>
      <c r="AC2521" s="130"/>
      <c r="AD2521" s="130"/>
      <c r="AE2521" s="130"/>
      <c r="AF2521" s="130"/>
      <c r="AG2521" s="130"/>
      <c r="AH2521" s="130"/>
      <c r="AI2521" s="130"/>
      <c r="AJ2521" s="130"/>
      <c r="AK2521" s="130"/>
      <c r="AL2521" s="130"/>
      <c r="AM2521" s="130"/>
      <c r="AN2521" s="130"/>
      <c r="AO2521" s="130"/>
      <c r="AP2521" s="130"/>
      <c r="AQ2521" s="130"/>
      <c r="AR2521" s="130"/>
      <c r="AS2521" s="130"/>
      <c r="AT2521" s="130"/>
      <c r="AU2521" s="130"/>
      <c r="AV2521" s="130"/>
      <c r="AW2521" s="130"/>
      <c r="AX2521" s="131"/>
    </row>
    <row r="2522" spans="1:113" ht="12" customHeight="1">
      <c r="A2522" s="43"/>
      <c r="B2522" s="129"/>
      <c r="C2522" s="130"/>
      <c r="D2522" s="130"/>
      <c r="E2522" s="130"/>
      <c r="F2522" s="130"/>
      <c r="G2522" s="130"/>
      <c r="H2522" s="130"/>
      <c r="I2522" s="130"/>
      <c r="J2522" s="130"/>
      <c r="K2522" s="130"/>
      <c r="L2522" s="130"/>
      <c r="M2522" s="130"/>
      <c r="N2522" s="130"/>
      <c r="O2522" s="130"/>
      <c r="P2522" s="130"/>
      <c r="Q2522" s="130"/>
      <c r="R2522" s="130"/>
      <c r="S2522" s="130"/>
      <c r="T2522" s="130"/>
      <c r="U2522" s="130"/>
      <c r="V2522" s="130"/>
      <c r="W2522" s="130"/>
      <c r="X2522" s="130"/>
      <c r="Y2522" s="130"/>
      <c r="Z2522" s="130"/>
      <c r="AA2522" s="130"/>
      <c r="AB2522" s="130"/>
      <c r="AC2522" s="130"/>
      <c r="AD2522" s="130"/>
      <c r="AE2522" s="130"/>
      <c r="AF2522" s="130"/>
      <c r="AG2522" s="130"/>
      <c r="AH2522" s="130"/>
      <c r="AI2522" s="130"/>
      <c r="AJ2522" s="130"/>
      <c r="AK2522" s="130"/>
      <c r="AL2522" s="130"/>
      <c r="AM2522" s="130"/>
      <c r="AN2522" s="130"/>
      <c r="AO2522" s="130"/>
      <c r="AP2522" s="130"/>
      <c r="AQ2522" s="130"/>
      <c r="AR2522" s="130"/>
      <c r="AS2522" s="130"/>
      <c r="AT2522" s="130"/>
      <c r="AU2522" s="130"/>
      <c r="AV2522" s="130"/>
      <c r="AW2522" s="130"/>
      <c r="AX2522" s="131"/>
    </row>
    <row r="2523" spans="1:113" ht="12" customHeight="1">
      <c r="A2523" s="43"/>
      <c r="B2523" s="129"/>
      <c r="C2523" s="130"/>
      <c r="D2523" s="130"/>
      <c r="E2523" s="130"/>
      <c r="F2523" s="130"/>
      <c r="G2523" s="130"/>
      <c r="H2523" s="130"/>
      <c r="I2523" s="130"/>
      <c r="J2523" s="130"/>
      <c r="K2523" s="130"/>
      <c r="L2523" s="130"/>
      <c r="M2523" s="130"/>
      <c r="N2523" s="130"/>
      <c r="O2523" s="130"/>
      <c r="P2523" s="130"/>
      <c r="Q2523" s="130"/>
      <c r="R2523" s="130"/>
      <c r="S2523" s="130"/>
      <c r="T2523" s="130"/>
      <c r="U2523" s="130"/>
      <c r="V2523" s="130"/>
      <c r="W2523" s="130"/>
      <c r="X2523" s="130"/>
      <c r="Y2523" s="130"/>
      <c r="Z2523" s="130"/>
      <c r="AA2523" s="130"/>
      <c r="AB2523" s="130"/>
      <c r="AC2523" s="130"/>
      <c r="AD2523" s="130"/>
      <c r="AE2523" s="130"/>
      <c r="AF2523" s="130"/>
      <c r="AG2523" s="130"/>
      <c r="AH2523" s="130"/>
      <c r="AI2523" s="130"/>
      <c r="AJ2523" s="130"/>
      <c r="AK2523" s="130"/>
      <c r="AL2523" s="130"/>
      <c r="AM2523" s="130"/>
      <c r="AN2523" s="130"/>
      <c r="AO2523" s="130"/>
      <c r="AP2523" s="130"/>
      <c r="AQ2523" s="130"/>
      <c r="AR2523" s="130"/>
      <c r="AS2523" s="130"/>
      <c r="AT2523" s="130"/>
      <c r="AU2523" s="130"/>
      <c r="AV2523" s="130"/>
      <c r="AW2523" s="130"/>
      <c r="AX2523" s="131"/>
    </row>
    <row r="2524" spans="1:113" ht="12" customHeight="1">
      <c r="A2524" s="43"/>
      <c r="B2524" s="129"/>
      <c r="C2524" s="130"/>
      <c r="D2524" s="130"/>
      <c r="E2524" s="130"/>
      <c r="F2524" s="130"/>
      <c r="G2524" s="130"/>
      <c r="H2524" s="130"/>
      <c r="I2524" s="130"/>
      <c r="J2524" s="130"/>
      <c r="K2524" s="130"/>
      <c r="L2524" s="130"/>
      <c r="M2524" s="130"/>
      <c r="N2524" s="130"/>
      <c r="O2524" s="130"/>
      <c r="P2524" s="130"/>
      <c r="Q2524" s="130"/>
      <c r="R2524" s="130"/>
      <c r="S2524" s="130"/>
      <c r="T2524" s="130"/>
      <c r="U2524" s="130"/>
      <c r="V2524" s="130"/>
      <c r="W2524" s="130"/>
      <c r="X2524" s="130"/>
      <c r="Y2524" s="130"/>
      <c r="Z2524" s="130"/>
      <c r="AA2524" s="130"/>
      <c r="AB2524" s="130"/>
      <c r="AC2524" s="130"/>
      <c r="AD2524" s="130"/>
      <c r="AE2524" s="130"/>
      <c r="AF2524" s="130"/>
      <c r="AG2524" s="130"/>
      <c r="AH2524" s="130"/>
      <c r="AI2524" s="130"/>
      <c r="AJ2524" s="130"/>
      <c r="AK2524" s="130"/>
      <c r="AL2524" s="130"/>
      <c r="AM2524" s="130"/>
      <c r="AN2524" s="130"/>
      <c r="AO2524" s="130"/>
      <c r="AP2524" s="130"/>
      <c r="AQ2524" s="130"/>
      <c r="AR2524" s="130"/>
      <c r="AS2524" s="130"/>
      <c r="AT2524" s="130"/>
      <c r="AU2524" s="130"/>
      <c r="AV2524" s="130"/>
      <c r="AW2524" s="130"/>
      <c r="AX2524" s="131"/>
    </row>
    <row r="2525" spans="1:113" ht="12" customHeight="1">
      <c r="A2525" s="43"/>
      <c r="B2525" s="129"/>
      <c r="C2525" s="130"/>
      <c r="D2525" s="130"/>
      <c r="E2525" s="130"/>
      <c r="F2525" s="130"/>
      <c r="G2525" s="130"/>
      <c r="H2525" s="130"/>
      <c r="I2525" s="130"/>
      <c r="J2525" s="130"/>
      <c r="K2525" s="130"/>
      <c r="L2525" s="130"/>
      <c r="M2525" s="130"/>
      <c r="N2525" s="130"/>
      <c r="O2525" s="130"/>
      <c r="P2525" s="130"/>
      <c r="Q2525" s="130"/>
      <c r="R2525" s="130"/>
      <c r="S2525" s="130"/>
      <c r="T2525" s="130"/>
      <c r="U2525" s="130"/>
      <c r="V2525" s="130"/>
      <c r="W2525" s="130"/>
      <c r="X2525" s="130"/>
      <c r="Y2525" s="130"/>
      <c r="Z2525" s="130"/>
      <c r="AA2525" s="130"/>
      <c r="AB2525" s="130"/>
      <c r="AC2525" s="130"/>
      <c r="AD2525" s="130"/>
      <c r="AE2525" s="130"/>
      <c r="AF2525" s="130"/>
      <c r="AG2525" s="130"/>
      <c r="AH2525" s="130"/>
      <c r="AI2525" s="130"/>
      <c r="AJ2525" s="130"/>
      <c r="AK2525" s="130"/>
      <c r="AL2525" s="130"/>
      <c r="AM2525" s="130"/>
      <c r="AN2525" s="130"/>
      <c r="AO2525" s="130"/>
      <c r="AP2525" s="130"/>
      <c r="AQ2525" s="130"/>
      <c r="AR2525" s="130"/>
      <c r="AS2525" s="130"/>
      <c r="AT2525" s="130"/>
      <c r="AU2525" s="130"/>
      <c r="AV2525" s="130"/>
      <c r="AW2525" s="130"/>
      <c r="AX2525" s="131"/>
    </row>
    <row r="2526" spans="1:113" ht="12" customHeight="1">
      <c r="A2526" s="43"/>
      <c r="B2526" s="129"/>
      <c r="C2526" s="130"/>
      <c r="D2526" s="130"/>
      <c r="E2526" s="130"/>
      <c r="F2526" s="130"/>
      <c r="G2526" s="130"/>
      <c r="H2526" s="130"/>
      <c r="I2526" s="130"/>
      <c r="J2526" s="130"/>
      <c r="K2526" s="130"/>
      <c r="L2526" s="130"/>
      <c r="M2526" s="130"/>
      <c r="N2526" s="130"/>
      <c r="O2526" s="130"/>
      <c r="P2526" s="130"/>
      <c r="Q2526" s="130"/>
      <c r="R2526" s="130"/>
      <c r="S2526" s="130"/>
      <c r="T2526" s="130"/>
      <c r="U2526" s="130"/>
      <c r="V2526" s="130"/>
      <c r="W2526" s="130"/>
      <c r="X2526" s="130"/>
      <c r="Y2526" s="130"/>
      <c r="Z2526" s="130"/>
      <c r="AA2526" s="130"/>
      <c r="AB2526" s="130"/>
      <c r="AC2526" s="130"/>
      <c r="AD2526" s="130"/>
      <c r="AE2526" s="130"/>
      <c r="AF2526" s="130"/>
      <c r="AG2526" s="130"/>
      <c r="AH2526" s="130"/>
      <c r="AI2526" s="130"/>
      <c r="AJ2526" s="130"/>
      <c r="AK2526" s="130"/>
      <c r="AL2526" s="130"/>
      <c r="AM2526" s="130"/>
      <c r="AN2526" s="130"/>
      <c r="AO2526" s="130"/>
      <c r="AP2526" s="130"/>
      <c r="AQ2526" s="130"/>
      <c r="AR2526" s="130"/>
      <c r="AS2526" s="130"/>
      <c r="AT2526" s="130"/>
      <c r="AU2526" s="130"/>
      <c r="AV2526" s="130"/>
      <c r="AW2526" s="130"/>
      <c r="AX2526" s="131"/>
    </row>
    <row r="2527" spans="1:113" ht="12" customHeight="1">
      <c r="A2527" s="43"/>
      <c r="B2527" s="129"/>
      <c r="C2527" s="130"/>
      <c r="D2527" s="130"/>
      <c r="E2527" s="130"/>
      <c r="F2527" s="130"/>
      <c r="G2527" s="130"/>
      <c r="H2527" s="130"/>
      <c r="I2527" s="130"/>
      <c r="J2527" s="130"/>
      <c r="K2527" s="130"/>
      <c r="L2527" s="130"/>
      <c r="M2527" s="130"/>
      <c r="N2527" s="130"/>
      <c r="O2527" s="130"/>
      <c r="P2527" s="130"/>
      <c r="Q2527" s="130"/>
      <c r="R2527" s="130"/>
      <c r="S2527" s="130"/>
      <c r="T2527" s="130"/>
      <c r="U2527" s="130"/>
      <c r="V2527" s="130"/>
      <c r="W2527" s="130"/>
      <c r="X2527" s="130"/>
      <c r="Y2527" s="130"/>
      <c r="Z2527" s="130"/>
      <c r="AA2527" s="130"/>
      <c r="AB2527" s="130"/>
      <c r="AC2527" s="130"/>
      <c r="AD2527" s="130"/>
      <c r="AE2527" s="130"/>
      <c r="AF2527" s="130"/>
      <c r="AG2527" s="130"/>
      <c r="AH2527" s="130"/>
      <c r="AI2527" s="130"/>
      <c r="AJ2527" s="130"/>
      <c r="AK2527" s="130"/>
      <c r="AL2527" s="130"/>
      <c r="AM2527" s="130"/>
      <c r="AN2527" s="130"/>
      <c r="AO2527" s="130"/>
      <c r="AP2527" s="130"/>
      <c r="AQ2527" s="130"/>
      <c r="AR2527" s="130"/>
      <c r="AS2527" s="130"/>
      <c r="AT2527" s="130"/>
      <c r="AU2527" s="130"/>
      <c r="AV2527" s="130"/>
      <c r="AW2527" s="130"/>
      <c r="AX2527" s="131"/>
    </row>
    <row r="2528" spans="1:113" ht="12" customHeight="1">
      <c r="A2528" s="43"/>
      <c r="B2528" s="129"/>
      <c r="C2528" s="130"/>
      <c r="D2528" s="130"/>
      <c r="E2528" s="130"/>
      <c r="F2528" s="130"/>
      <c r="G2528" s="130"/>
      <c r="H2528" s="130"/>
      <c r="I2528" s="130"/>
      <c r="J2528" s="130"/>
      <c r="K2528" s="130"/>
      <c r="L2528" s="130"/>
      <c r="M2528" s="130"/>
      <c r="N2528" s="130"/>
      <c r="O2528" s="130"/>
      <c r="P2528" s="130"/>
      <c r="Q2528" s="130"/>
      <c r="R2528" s="130"/>
      <c r="S2528" s="130"/>
      <c r="T2528" s="130"/>
      <c r="U2528" s="130"/>
      <c r="V2528" s="130"/>
      <c r="W2528" s="130"/>
      <c r="X2528" s="130"/>
      <c r="Y2528" s="130"/>
      <c r="Z2528" s="130"/>
      <c r="AA2528" s="130"/>
      <c r="AB2528" s="130"/>
      <c r="AC2528" s="130"/>
      <c r="AD2528" s="130"/>
      <c r="AE2528" s="130"/>
      <c r="AF2528" s="130"/>
      <c r="AG2528" s="130"/>
      <c r="AH2528" s="130"/>
      <c r="AI2528" s="130"/>
      <c r="AJ2528" s="130"/>
      <c r="AK2528" s="130"/>
      <c r="AL2528" s="130"/>
      <c r="AM2528" s="130"/>
      <c r="AN2528" s="130"/>
      <c r="AO2528" s="130"/>
      <c r="AP2528" s="130"/>
      <c r="AQ2528" s="130"/>
      <c r="AR2528" s="130"/>
      <c r="AS2528" s="130"/>
      <c r="AT2528" s="130"/>
      <c r="AU2528" s="130"/>
      <c r="AV2528" s="130"/>
      <c r="AW2528" s="130"/>
      <c r="AX2528" s="131"/>
    </row>
    <row r="2529" spans="1:55" ht="12" customHeight="1">
      <c r="A2529" s="43"/>
      <c r="B2529" s="129"/>
      <c r="C2529" s="130"/>
      <c r="D2529" s="130"/>
      <c r="E2529" s="130"/>
      <c r="F2529" s="130"/>
      <c r="G2529" s="130"/>
      <c r="H2529" s="130"/>
      <c r="I2529" s="130"/>
      <c r="J2529" s="130"/>
      <c r="K2529" s="130"/>
      <c r="L2529" s="130"/>
      <c r="M2529" s="130"/>
      <c r="N2529" s="130"/>
      <c r="O2529" s="130"/>
      <c r="P2529" s="130"/>
      <c r="Q2529" s="130"/>
      <c r="R2529" s="130"/>
      <c r="S2529" s="130"/>
      <c r="T2529" s="130"/>
      <c r="U2529" s="130"/>
      <c r="V2529" s="130"/>
      <c r="W2529" s="130"/>
      <c r="X2529" s="130"/>
      <c r="Y2529" s="130"/>
      <c r="Z2529" s="130"/>
      <c r="AA2529" s="130"/>
      <c r="AB2529" s="130"/>
      <c r="AC2529" s="130"/>
      <c r="AD2529" s="130"/>
      <c r="AE2529" s="130"/>
      <c r="AF2529" s="130"/>
      <c r="AG2529" s="130"/>
      <c r="AH2529" s="130"/>
      <c r="AI2529" s="130"/>
      <c r="AJ2529" s="130"/>
      <c r="AK2529" s="130"/>
      <c r="AL2529" s="130"/>
      <c r="AM2529" s="130"/>
      <c r="AN2529" s="130"/>
      <c r="AO2529" s="130"/>
      <c r="AP2529" s="130"/>
      <c r="AQ2529" s="130"/>
      <c r="AR2529" s="130"/>
      <c r="AS2529" s="130"/>
      <c r="AT2529" s="130"/>
      <c r="AU2529" s="130"/>
      <c r="AV2529" s="130"/>
      <c r="AW2529" s="130"/>
      <c r="AX2529" s="131"/>
    </row>
    <row r="2530" spans="1:55" ht="12" customHeight="1">
      <c r="A2530" s="43"/>
      <c r="B2530" s="129"/>
      <c r="C2530" s="130"/>
      <c r="D2530" s="130"/>
      <c r="E2530" s="130"/>
      <c r="F2530" s="130"/>
      <c r="G2530" s="130"/>
      <c r="H2530" s="130"/>
      <c r="I2530" s="130"/>
      <c r="J2530" s="130"/>
      <c r="K2530" s="130"/>
      <c r="L2530" s="130"/>
      <c r="M2530" s="130"/>
      <c r="N2530" s="130"/>
      <c r="O2530" s="130"/>
      <c r="P2530" s="130"/>
      <c r="Q2530" s="130"/>
      <c r="R2530" s="130"/>
      <c r="S2530" s="130"/>
      <c r="T2530" s="130"/>
      <c r="U2530" s="130"/>
      <c r="V2530" s="130"/>
      <c r="W2530" s="130"/>
      <c r="X2530" s="130"/>
      <c r="Y2530" s="130"/>
      <c r="Z2530" s="130"/>
      <c r="AA2530" s="130"/>
      <c r="AB2530" s="130"/>
      <c r="AC2530" s="130"/>
      <c r="AD2530" s="130"/>
      <c r="AE2530" s="130"/>
      <c r="AF2530" s="130"/>
      <c r="AG2530" s="130"/>
      <c r="AH2530" s="130"/>
      <c r="AI2530" s="130"/>
      <c r="AJ2530" s="130"/>
      <c r="AK2530" s="130"/>
      <c r="AL2530" s="130"/>
      <c r="AM2530" s="130"/>
      <c r="AN2530" s="130"/>
      <c r="AO2530" s="130"/>
      <c r="AP2530" s="130"/>
      <c r="AQ2530" s="130"/>
      <c r="AR2530" s="130"/>
      <c r="AS2530" s="130"/>
      <c r="AT2530" s="130"/>
      <c r="AU2530" s="130"/>
      <c r="AV2530" s="130"/>
      <c r="AW2530" s="130"/>
      <c r="AX2530" s="131"/>
    </row>
    <row r="2531" spans="1:55" ht="12" customHeight="1">
      <c r="A2531" s="43"/>
      <c r="B2531" s="129"/>
      <c r="C2531" s="130"/>
      <c r="D2531" s="130"/>
      <c r="E2531" s="130"/>
      <c r="F2531" s="130"/>
      <c r="G2531" s="130"/>
      <c r="H2531" s="130"/>
      <c r="I2531" s="130"/>
      <c r="J2531" s="130"/>
      <c r="K2531" s="130"/>
      <c r="L2531" s="130"/>
      <c r="M2531" s="130"/>
      <c r="N2531" s="130"/>
      <c r="O2531" s="130"/>
      <c r="P2531" s="130"/>
      <c r="Q2531" s="130"/>
      <c r="R2531" s="130"/>
      <c r="S2531" s="130"/>
      <c r="T2531" s="130"/>
      <c r="U2531" s="130"/>
      <c r="V2531" s="130"/>
      <c r="W2531" s="130"/>
      <c r="X2531" s="130"/>
      <c r="Y2531" s="130"/>
      <c r="Z2531" s="130"/>
      <c r="AA2531" s="130"/>
      <c r="AB2531" s="130"/>
      <c r="AC2531" s="130"/>
      <c r="AD2531" s="130"/>
      <c r="AE2531" s="130"/>
      <c r="AF2531" s="130"/>
      <c r="AG2531" s="130"/>
      <c r="AH2531" s="130"/>
      <c r="AI2531" s="130"/>
      <c r="AJ2531" s="130"/>
      <c r="AK2531" s="130"/>
      <c r="AL2531" s="130"/>
      <c r="AM2531" s="130"/>
      <c r="AN2531" s="130"/>
      <c r="AO2531" s="130"/>
      <c r="AP2531" s="130"/>
      <c r="AQ2531" s="130"/>
      <c r="AR2531" s="130"/>
      <c r="AS2531" s="130"/>
      <c r="AT2531" s="130"/>
      <c r="AU2531" s="130"/>
      <c r="AV2531" s="130"/>
      <c r="AW2531" s="130"/>
      <c r="AX2531" s="131"/>
    </row>
    <row r="2532" spans="1:55" ht="12" customHeight="1">
      <c r="A2532" s="43"/>
      <c r="B2532" s="129"/>
      <c r="C2532" s="130"/>
      <c r="D2532" s="130"/>
      <c r="E2532" s="130"/>
      <c r="F2532" s="130"/>
      <c r="G2532" s="130"/>
      <c r="H2532" s="130"/>
      <c r="I2532" s="130"/>
      <c r="J2532" s="130"/>
      <c r="K2532" s="130"/>
      <c r="L2532" s="130"/>
      <c r="M2532" s="130"/>
      <c r="N2532" s="130"/>
      <c r="O2532" s="130"/>
      <c r="P2532" s="130"/>
      <c r="Q2532" s="130"/>
      <c r="R2532" s="130"/>
      <c r="S2532" s="130"/>
      <c r="T2532" s="130"/>
      <c r="U2532" s="130"/>
      <c r="V2532" s="130"/>
      <c r="W2532" s="130"/>
      <c r="X2532" s="130"/>
      <c r="Y2532" s="130"/>
      <c r="Z2532" s="130"/>
      <c r="AA2532" s="130"/>
      <c r="AB2532" s="130"/>
      <c r="AC2532" s="130"/>
      <c r="AD2532" s="130"/>
      <c r="AE2532" s="130"/>
      <c r="AF2532" s="130"/>
      <c r="AG2532" s="130"/>
      <c r="AH2532" s="130"/>
      <c r="AI2532" s="130"/>
      <c r="AJ2532" s="130"/>
      <c r="AK2532" s="130"/>
      <c r="AL2532" s="130"/>
      <c r="AM2532" s="130"/>
      <c r="AN2532" s="130"/>
      <c r="AO2532" s="130"/>
      <c r="AP2532" s="130"/>
      <c r="AQ2532" s="130"/>
      <c r="AR2532" s="130"/>
      <c r="AS2532" s="130"/>
      <c r="AT2532" s="130"/>
      <c r="AU2532" s="130"/>
      <c r="AV2532" s="130"/>
      <c r="AW2532" s="130"/>
      <c r="AX2532" s="131"/>
    </row>
    <row r="2533" spans="1:55" ht="12" customHeight="1">
      <c r="A2533" s="43"/>
      <c r="B2533" s="129"/>
      <c r="C2533" s="130"/>
      <c r="D2533" s="130"/>
      <c r="E2533" s="130"/>
      <c r="F2533" s="130"/>
      <c r="G2533" s="130"/>
      <c r="H2533" s="130"/>
      <c r="I2533" s="130"/>
      <c r="J2533" s="130"/>
      <c r="K2533" s="130"/>
      <c r="L2533" s="130"/>
      <c r="M2533" s="130"/>
      <c r="N2533" s="130"/>
      <c r="O2533" s="130"/>
      <c r="P2533" s="130"/>
      <c r="Q2533" s="130"/>
      <c r="R2533" s="130"/>
      <c r="S2533" s="130"/>
      <c r="T2533" s="130"/>
      <c r="U2533" s="130"/>
      <c r="V2533" s="130"/>
      <c r="W2533" s="130"/>
      <c r="X2533" s="130"/>
      <c r="Y2533" s="130"/>
      <c r="Z2533" s="130"/>
      <c r="AA2533" s="130"/>
      <c r="AB2533" s="130"/>
      <c r="AC2533" s="130"/>
      <c r="AD2533" s="130"/>
      <c r="AE2533" s="130"/>
      <c r="AF2533" s="130"/>
      <c r="AG2533" s="130"/>
      <c r="AH2533" s="130"/>
      <c r="AI2533" s="130"/>
      <c r="AJ2533" s="130"/>
      <c r="AK2533" s="130"/>
      <c r="AL2533" s="130"/>
      <c r="AM2533" s="130"/>
      <c r="AN2533" s="130"/>
      <c r="AO2533" s="130"/>
      <c r="AP2533" s="130"/>
      <c r="AQ2533" s="130"/>
      <c r="AR2533" s="130"/>
      <c r="AS2533" s="130"/>
      <c r="AT2533" s="130"/>
      <c r="AU2533" s="130"/>
      <c r="AV2533" s="130"/>
      <c r="AW2533" s="130"/>
      <c r="AX2533" s="131"/>
    </row>
    <row r="2534" spans="1:55" ht="12" customHeight="1">
      <c r="A2534" s="43"/>
      <c r="B2534" s="129"/>
      <c r="C2534" s="130"/>
      <c r="D2534" s="130"/>
      <c r="E2534" s="130"/>
      <c r="F2534" s="130"/>
      <c r="G2534" s="130"/>
      <c r="H2534" s="130"/>
      <c r="I2534" s="130"/>
      <c r="J2534" s="130"/>
      <c r="K2534" s="130"/>
      <c r="L2534" s="130"/>
      <c r="M2534" s="130"/>
      <c r="N2534" s="130"/>
      <c r="O2534" s="130"/>
      <c r="P2534" s="130"/>
      <c r="Q2534" s="130"/>
      <c r="R2534" s="130"/>
      <c r="S2534" s="130"/>
      <c r="T2534" s="130"/>
      <c r="U2534" s="130"/>
      <c r="V2534" s="130"/>
      <c r="W2534" s="130"/>
      <c r="X2534" s="130"/>
      <c r="Y2534" s="130"/>
      <c r="Z2534" s="130"/>
      <c r="AA2534" s="130"/>
      <c r="AB2534" s="130"/>
      <c r="AC2534" s="130"/>
      <c r="AD2534" s="130"/>
      <c r="AE2534" s="130"/>
      <c r="AF2534" s="130"/>
      <c r="AG2534" s="130"/>
      <c r="AH2534" s="130"/>
      <c r="AI2534" s="130"/>
      <c r="AJ2534" s="130"/>
      <c r="AK2534" s="130"/>
      <c r="AL2534" s="130"/>
      <c r="AM2534" s="130"/>
      <c r="AN2534" s="130"/>
      <c r="AO2534" s="130"/>
      <c r="AP2534" s="130"/>
      <c r="AQ2534" s="130"/>
      <c r="AR2534" s="130"/>
      <c r="AS2534" s="130"/>
      <c r="AT2534" s="130"/>
      <c r="AU2534" s="130"/>
      <c r="AV2534" s="130"/>
      <c r="AW2534" s="130"/>
      <c r="AX2534" s="131"/>
    </row>
    <row r="2535" spans="1:55" ht="12" customHeight="1">
      <c r="A2535" s="43"/>
      <c r="B2535" s="129"/>
      <c r="C2535" s="130"/>
      <c r="D2535" s="130"/>
      <c r="E2535" s="130"/>
      <c r="F2535" s="130"/>
      <c r="G2535" s="130"/>
      <c r="H2535" s="130"/>
      <c r="I2535" s="130"/>
      <c r="J2535" s="130"/>
      <c r="K2535" s="130"/>
      <c r="L2535" s="130"/>
      <c r="M2535" s="130"/>
      <c r="N2535" s="130"/>
      <c r="O2535" s="130"/>
      <c r="P2535" s="130"/>
      <c r="Q2535" s="130"/>
      <c r="R2535" s="130"/>
      <c r="S2535" s="130"/>
      <c r="T2535" s="130"/>
      <c r="U2535" s="130"/>
      <c r="V2535" s="130"/>
      <c r="W2535" s="130"/>
      <c r="X2535" s="130"/>
      <c r="Y2535" s="130"/>
      <c r="Z2535" s="130"/>
      <c r="AA2535" s="130"/>
      <c r="AB2535" s="130"/>
      <c r="AC2535" s="130"/>
      <c r="AD2535" s="130"/>
      <c r="AE2535" s="130"/>
      <c r="AF2535" s="130"/>
      <c r="AG2535" s="130"/>
      <c r="AH2535" s="130"/>
      <c r="AI2535" s="130"/>
      <c r="AJ2535" s="130"/>
      <c r="AK2535" s="130"/>
      <c r="AL2535" s="130"/>
      <c r="AM2535" s="130"/>
      <c r="AN2535" s="130"/>
      <c r="AO2535" s="130"/>
      <c r="AP2535" s="130"/>
      <c r="AQ2535" s="130"/>
      <c r="AR2535" s="130"/>
      <c r="AS2535" s="130"/>
      <c r="AT2535" s="130"/>
      <c r="AU2535" s="130"/>
      <c r="AV2535" s="130"/>
      <c r="AW2535" s="130"/>
      <c r="AX2535" s="131"/>
    </row>
    <row r="2536" spans="1:55" ht="12" customHeight="1">
      <c r="A2536" s="43"/>
      <c r="B2536" s="129"/>
      <c r="C2536" s="130"/>
      <c r="D2536" s="130"/>
      <c r="E2536" s="130"/>
      <c r="F2536" s="130"/>
      <c r="G2536" s="130"/>
      <c r="H2536" s="130"/>
      <c r="I2536" s="130"/>
      <c r="J2536" s="130"/>
      <c r="K2536" s="130"/>
      <c r="L2536" s="130"/>
      <c r="M2536" s="130"/>
      <c r="N2536" s="130"/>
      <c r="O2536" s="130"/>
      <c r="P2536" s="130"/>
      <c r="Q2536" s="130"/>
      <c r="R2536" s="130"/>
      <c r="S2536" s="130"/>
      <c r="T2536" s="130"/>
      <c r="U2536" s="130"/>
      <c r="V2536" s="130"/>
      <c r="W2536" s="130"/>
      <c r="X2536" s="130"/>
      <c r="Y2536" s="130"/>
      <c r="Z2536" s="130"/>
      <c r="AA2536" s="130"/>
      <c r="AB2536" s="130"/>
      <c r="AC2536" s="130"/>
      <c r="AD2536" s="130"/>
      <c r="AE2536" s="130"/>
      <c r="AF2536" s="130"/>
      <c r="AG2536" s="130"/>
      <c r="AH2536" s="130"/>
      <c r="AI2536" s="130"/>
      <c r="AJ2536" s="130"/>
      <c r="AK2536" s="130"/>
      <c r="AL2536" s="130"/>
      <c r="AM2536" s="130"/>
      <c r="AN2536" s="130"/>
      <c r="AO2536" s="130"/>
      <c r="AP2536" s="130"/>
      <c r="AQ2536" s="130"/>
      <c r="AR2536" s="130"/>
      <c r="AS2536" s="130"/>
      <c r="AT2536" s="130"/>
      <c r="AU2536" s="130"/>
      <c r="AV2536" s="130"/>
      <c r="AW2536" s="130"/>
      <c r="AX2536" s="131"/>
    </row>
    <row r="2537" spans="1:55" ht="12" customHeight="1">
      <c r="A2537" s="43"/>
      <c r="B2537" s="129"/>
      <c r="C2537" s="130"/>
      <c r="D2537" s="130"/>
      <c r="E2537" s="130"/>
      <c r="F2537" s="130"/>
      <c r="G2537" s="130"/>
      <c r="H2537" s="130"/>
      <c r="I2537" s="130"/>
      <c r="J2537" s="130"/>
      <c r="K2537" s="130"/>
      <c r="L2537" s="130"/>
      <c r="M2537" s="130"/>
      <c r="N2537" s="130"/>
      <c r="O2537" s="130"/>
      <c r="P2537" s="130"/>
      <c r="Q2537" s="130"/>
      <c r="R2537" s="130"/>
      <c r="S2537" s="130"/>
      <c r="T2537" s="130"/>
      <c r="U2537" s="130"/>
      <c r="V2537" s="130"/>
      <c r="W2537" s="130"/>
      <c r="X2537" s="130"/>
      <c r="Y2537" s="130"/>
      <c r="Z2537" s="130"/>
      <c r="AA2537" s="130"/>
      <c r="AB2537" s="130"/>
      <c r="AC2537" s="130"/>
      <c r="AD2537" s="130"/>
      <c r="AE2537" s="130"/>
      <c r="AF2537" s="130"/>
      <c r="AG2537" s="130"/>
      <c r="AH2537" s="130"/>
      <c r="AI2537" s="130"/>
      <c r="AJ2537" s="130"/>
      <c r="AK2537" s="130"/>
      <c r="AL2537" s="130"/>
      <c r="AM2537" s="130"/>
      <c r="AN2537" s="130"/>
      <c r="AO2537" s="130"/>
      <c r="AP2537" s="130"/>
      <c r="AQ2537" s="130"/>
      <c r="AR2537" s="130"/>
      <c r="AS2537" s="130"/>
      <c r="AT2537" s="130"/>
      <c r="AU2537" s="130"/>
      <c r="AV2537" s="130"/>
      <c r="AW2537" s="130"/>
      <c r="AX2537" s="131"/>
    </row>
    <row r="2538" spans="1:55" ht="12" customHeight="1">
      <c r="A2538" s="43"/>
      <c r="B2538" s="129"/>
      <c r="C2538" s="130"/>
      <c r="D2538" s="130"/>
      <c r="E2538" s="130"/>
      <c r="F2538" s="130"/>
      <c r="G2538" s="130"/>
      <c r="H2538" s="130"/>
      <c r="I2538" s="130"/>
      <c r="J2538" s="130"/>
      <c r="K2538" s="130"/>
      <c r="L2538" s="130"/>
      <c r="M2538" s="130"/>
      <c r="N2538" s="130"/>
      <c r="O2538" s="130"/>
      <c r="P2538" s="130"/>
      <c r="Q2538" s="130"/>
      <c r="R2538" s="130"/>
      <c r="S2538" s="130"/>
      <c r="T2538" s="130"/>
      <c r="U2538" s="130"/>
      <c r="V2538" s="130"/>
      <c r="W2538" s="130"/>
      <c r="X2538" s="130"/>
      <c r="Y2538" s="130"/>
      <c r="Z2538" s="130"/>
      <c r="AA2538" s="130"/>
      <c r="AB2538" s="130"/>
      <c r="AC2538" s="130"/>
      <c r="AD2538" s="130"/>
      <c r="AE2538" s="130"/>
      <c r="AF2538" s="130"/>
      <c r="AG2538" s="130"/>
      <c r="AH2538" s="130"/>
      <c r="AI2538" s="130"/>
      <c r="AJ2538" s="130"/>
      <c r="AK2538" s="130"/>
      <c r="AL2538" s="130"/>
      <c r="AM2538" s="130"/>
      <c r="AN2538" s="130"/>
      <c r="AO2538" s="130"/>
      <c r="AP2538" s="130"/>
      <c r="AQ2538" s="130"/>
      <c r="AR2538" s="130"/>
      <c r="AS2538" s="130"/>
      <c r="AT2538" s="130"/>
      <c r="AU2538" s="130"/>
      <c r="AV2538" s="130"/>
      <c r="AW2538" s="130"/>
      <c r="AX2538" s="131"/>
      <c r="BC2538" s="51"/>
    </row>
    <row r="2539" spans="1:55" ht="12" customHeight="1">
      <c r="A2539" s="43"/>
      <c r="B2539" s="129"/>
      <c r="C2539" s="130"/>
      <c r="D2539" s="130"/>
      <c r="E2539" s="130"/>
      <c r="F2539" s="130"/>
      <c r="G2539" s="130"/>
      <c r="H2539" s="130"/>
      <c r="I2539" s="130"/>
      <c r="J2539" s="130"/>
      <c r="K2539" s="130"/>
      <c r="L2539" s="130"/>
      <c r="M2539" s="130"/>
      <c r="N2539" s="130"/>
      <c r="O2539" s="130"/>
      <c r="P2539" s="130"/>
      <c r="Q2539" s="130"/>
      <c r="R2539" s="130"/>
      <c r="S2539" s="130"/>
      <c r="T2539" s="130"/>
      <c r="U2539" s="130"/>
      <c r="V2539" s="130"/>
      <c r="W2539" s="130"/>
      <c r="X2539" s="130"/>
      <c r="Y2539" s="130"/>
      <c r="Z2539" s="130"/>
      <c r="AA2539" s="130"/>
      <c r="AB2539" s="130"/>
      <c r="AC2539" s="130"/>
      <c r="AD2539" s="130"/>
      <c r="AE2539" s="130"/>
      <c r="AF2539" s="130"/>
      <c r="AG2539" s="130"/>
      <c r="AH2539" s="130"/>
      <c r="AI2539" s="130"/>
      <c r="AJ2539" s="130"/>
      <c r="AK2539" s="130"/>
      <c r="AL2539" s="130"/>
      <c r="AM2539" s="130"/>
      <c r="AN2539" s="130"/>
      <c r="AO2539" s="130"/>
      <c r="AP2539" s="130"/>
      <c r="AQ2539" s="130"/>
      <c r="AR2539" s="130"/>
      <c r="AS2539" s="130"/>
      <c r="AT2539" s="130"/>
      <c r="AU2539" s="130"/>
      <c r="AV2539" s="130"/>
      <c r="AW2539" s="130"/>
      <c r="AX2539" s="131"/>
    </row>
    <row r="2540" spans="1:55" ht="12" customHeight="1">
      <c r="A2540" s="43"/>
      <c r="B2540" s="129"/>
      <c r="C2540" s="130"/>
      <c r="D2540" s="130"/>
      <c r="E2540" s="130"/>
      <c r="F2540" s="130"/>
      <c r="G2540" s="130"/>
      <c r="H2540" s="130"/>
      <c r="I2540" s="130"/>
      <c r="J2540" s="130"/>
      <c r="K2540" s="130"/>
      <c r="L2540" s="130"/>
      <c r="M2540" s="130"/>
      <c r="N2540" s="130"/>
      <c r="O2540" s="130"/>
      <c r="P2540" s="130"/>
      <c r="Q2540" s="130"/>
      <c r="R2540" s="130"/>
      <c r="S2540" s="130"/>
      <c r="T2540" s="130"/>
      <c r="U2540" s="130"/>
      <c r="V2540" s="130"/>
      <c r="W2540" s="130"/>
      <c r="X2540" s="130"/>
      <c r="Y2540" s="130"/>
      <c r="Z2540" s="130"/>
      <c r="AA2540" s="130"/>
      <c r="AB2540" s="130"/>
      <c r="AC2540" s="130"/>
      <c r="AD2540" s="130"/>
      <c r="AE2540" s="130"/>
      <c r="AF2540" s="130"/>
      <c r="AG2540" s="130"/>
      <c r="AH2540" s="130"/>
      <c r="AI2540" s="130"/>
      <c r="AJ2540" s="130"/>
      <c r="AK2540" s="130"/>
      <c r="AL2540" s="130"/>
      <c r="AM2540" s="130"/>
      <c r="AN2540" s="130"/>
      <c r="AO2540" s="130"/>
      <c r="AP2540" s="130"/>
      <c r="AQ2540" s="130"/>
      <c r="AR2540" s="130"/>
      <c r="AS2540" s="130"/>
      <c r="AT2540" s="130"/>
      <c r="AU2540" s="130"/>
      <c r="AV2540" s="130"/>
      <c r="AW2540" s="130"/>
      <c r="AX2540" s="131"/>
    </row>
    <row r="2541" spans="1:55" ht="12" customHeight="1">
      <c r="A2541" s="43"/>
      <c r="B2541" s="129"/>
      <c r="C2541" s="130"/>
      <c r="D2541" s="130"/>
      <c r="E2541" s="130"/>
      <c r="F2541" s="130"/>
      <c r="G2541" s="130"/>
      <c r="H2541" s="130"/>
      <c r="I2541" s="130"/>
      <c r="J2541" s="130"/>
      <c r="K2541" s="130"/>
      <c r="L2541" s="130"/>
      <c r="M2541" s="130"/>
      <c r="N2541" s="130"/>
      <c r="O2541" s="130"/>
      <c r="P2541" s="130"/>
      <c r="Q2541" s="130"/>
      <c r="R2541" s="130"/>
      <c r="S2541" s="130"/>
      <c r="T2541" s="130"/>
      <c r="U2541" s="130"/>
      <c r="V2541" s="130"/>
      <c r="W2541" s="130"/>
      <c r="X2541" s="130"/>
      <c r="Y2541" s="130"/>
      <c r="Z2541" s="130"/>
      <c r="AA2541" s="130"/>
      <c r="AB2541" s="130"/>
      <c r="AC2541" s="130"/>
      <c r="AD2541" s="130"/>
      <c r="AE2541" s="130"/>
      <c r="AF2541" s="130"/>
      <c r="AG2541" s="130"/>
      <c r="AH2541" s="130"/>
      <c r="AI2541" s="130"/>
      <c r="AJ2541" s="130"/>
      <c r="AK2541" s="130"/>
      <c r="AL2541" s="130"/>
      <c r="AM2541" s="130"/>
      <c r="AN2541" s="130"/>
      <c r="AO2541" s="130"/>
      <c r="AP2541" s="130"/>
      <c r="AQ2541" s="130"/>
      <c r="AR2541" s="130"/>
      <c r="AS2541" s="130"/>
      <c r="AT2541" s="130"/>
      <c r="AU2541" s="130"/>
      <c r="AV2541" s="130"/>
      <c r="AW2541" s="130"/>
      <c r="AX2541" s="131"/>
    </row>
    <row r="2542" spans="1:55" ht="12" customHeight="1">
      <c r="A2542" s="43"/>
      <c r="B2542" s="129"/>
      <c r="C2542" s="130"/>
      <c r="D2542" s="130"/>
      <c r="E2542" s="130"/>
      <c r="F2542" s="130"/>
      <c r="G2542" s="130"/>
      <c r="H2542" s="130"/>
      <c r="I2542" s="130"/>
      <c r="J2542" s="130"/>
      <c r="K2542" s="130"/>
      <c r="L2542" s="130"/>
      <c r="M2542" s="130"/>
      <c r="N2542" s="130"/>
      <c r="O2542" s="130"/>
      <c r="P2542" s="130"/>
      <c r="Q2542" s="130"/>
      <c r="R2542" s="130"/>
      <c r="S2542" s="130"/>
      <c r="T2542" s="130"/>
      <c r="U2542" s="130"/>
      <c r="V2542" s="130"/>
      <c r="W2542" s="130"/>
      <c r="X2542" s="130"/>
      <c r="Y2542" s="130"/>
      <c r="Z2542" s="130"/>
      <c r="AA2542" s="130"/>
      <c r="AB2542" s="130"/>
      <c r="AC2542" s="130"/>
      <c r="AD2542" s="130"/>
      <c r="AE2542" s="130"/>
      <c r="AF2542" s="130"/>
      <c r="AG2542" s="130"/>
      <c r="AH2542" s="130"/>
      <c r="AI2542" s="130"/>
      <c r="AJ2542" s="130"/>
      <c r="AK2542" s="130"/>
      <c r="AL2542" s="130"/>
      <c r="AM2542" s="130"/>
      <c r="AN2542" s="130"/>
      <c r="AO2542" s="130"/>
      <c r="AP2542" s="130"/>
      <c r="AQ2542" s="130"/>
      <c r="AR2542" s="130"/>
      <c r="AS2542" s="130"/>
      <c r="AT2542" s="130"/>
      <c r="AU2542" s="130"/>
      <c r="AV2542" s="130"/>
      <c r="AW2542" s="130"/>
      <c r="AX2542" s="131"/>
    </row>
    <row r="2543" spans="1:55" ht="12" customHeight="1">
      <c r="A2543" s="43"/>
      <c r="B2543" s="129"/>
      <c r="C2543" s="130"/>
      <c r="D2543" s="130"/>
      <c r="E2543" s="130"/>
      <c r="F2543" s="130"/>
      <c r="G2543" s="130"/>
      <c r="H2543" s="130"/>
      <c r="I2543" s="130"/>
      <c r="J2543" s="130"/>
      <c r="K2543" s="130"/>
      <c r="L2543" s="130"/>
      <c r="M2543" s="130"/>
      <c r="N2543" s="130"/>
      <c r="O2543" s="130"/>
      <c r="P2543" s="130"/>
      <c r="Q2543" s="130"/>
      <c r="R2543" s="130"/>
      <c r="S2543" s="130"/>
      <c r="T2543" s="130"/>
      <c r="U2543" s="130"/>
      <c r="V2543" s="130"/>
      <c r="W2543" s="130"/>
      <c r="X2543" s="130"/>
      <c r="Y2543" s="130"/>
      <c r="Z2543" s="130"/>
      <c r="AA2543" s="130"/>
      <c r="AB2543" s="130"/>
      <c r="AC2543" s="130"/>
      <c r="AD2543" s="130"/>
      <c r="AE2543" s="130"/>
      <c r="AF2543" s="130"/>
      <c r="AG2543" s="130"/>
      <c r="AH2543" s="130"/>
      <c r="AI2543" s="130"/>
      <c r="AJ2543" s="130"/>
      <c r="AK2543" s="130"/>
      <c r="AL2543" s="130"/>
      <c r="AM2543" s="130"/>
      <c r="AN2543" s="130"/>
      <c r="AO2543" s="130"/>
      <c r="AP2543" s="130"/>
      <c r="AQ2543" s="130"/>
      <c r="AR2543" s="130"/>
      <c r="AS2543" s="130"/>
      <c r="AT2543" s="130"/>
      <c r="AU2543" s="130"/>
      <c r="AV2543" s="130"/>
      <c r="AW2543" s="130"/>
      <c r="AX2543" s="131"/>
    </row>
    <row r="2544" spans="1:55" ht="12" customHeight="1">
      <c r="A2544" s="43"/>
      <c r="B2544" s="129"/>
      <c r="C2544" s="130"/>
      <c r="D2544" s="130"/>
      <c r="E2544" s="130"/>
      <c r="F2544" s="130"/>
      <c r="G2544" s="130"/>
      <c r="H2544" s="130"/>
      <c r="I2544" s="130"/>
      <c r="J2544" s="130"/>
      <c r="K2544" s="130"/>
      <c r="L2544" s="130"/>
      <c r="M2544" s="130"/>
      <c r="N2544" s="130"/>
      <c r="O2544" s="130"/>
      <c r="P2544" s="130"/>
      <c r="Q2544" s="130"/>
      <c r="R2544" s="130"/>
      <c r="S2544" s="130"/>
      <c r="T2544" s="130"/>
      <c r="U2544" s="130"/>
      <c r="V2544" s="130"/>
      <c r="W2544" s="130"/>
      <c r="X2544" s="130"/>
      <c r="Y2544" s="130"/>
      <c r="Z2544" s="130"/>
      <c r="AA2544" s="130"/>
      <c r="AB2544" s="130"/>
      <c r="AC2544" s="130"/>
      <c r="AD2544" s="130"/>
      <c r="AE2544" s="130"/>
      <c r="AF2544" s="130"/>
      <c r="AG2544" s="130"/>
      <c r="AH2544" s="130"/>
      <c r="AI2544" s="130"/>
      <c r="AJ2544" s="130"/>
      <c r="AK2544" s="130"/>
      <c r="AL2544" s="130"/>
      <c r="AM2544" s="130"/>
      <c r="AN2544" s="130"/>
      <c r="AO2544" s="130"/>
      <c r="AP2544" s="130"/>
      <c r="AQ2544" s="130"/>
      <c r="AR2544" s="130"/>
      <c r="AS2544" s="130"/>
      <c r="AT2544" s="130"/>
      <c r="AU2544" s="130"/>
      <c r="AV2544" s="130"/>
      <c r="AW2544" s="130"/>
      <c r="AX2544" s="131"/>
    </row>
    <row r="2545" spans="1:251" ht="12" customHeight="1">
      <c r="A2545" s="43"/>
      <c r="B2545" s="129"/>
      <c r="C2545" s="130"/>
      <c r="D2545" s="130"/>
      <c r="E2545" s="130"/>
      <c r="F2545" s="130"/>
      <c r="G2545" s="130"/>
      <c r="H2545" s="130"/>
      <c r="I2545" s="130"/>
      <c r="J2545" s="130"/>
      <c r="K2545" s="130"/>
      <c r="L2545" s="130"/>
      <c r="M2545" s="130"/>
      <c r="N2545" s="130"/>
      <c r="O2545" s="130"/>
      <c r="P2545" s="130"/>
      <c r="Q2545" s="130"/>
      <c r="R2545" s="130"/>
      <c r="S2545" s="130"/>
      <c r="T2545" s="130"/>
      <c r="U2545" s="130"/>
      <c r="V2545" s="130"/>
      <c r="W2545" s="130"/>
      <c r="X2545" s="130"/>
      <c r="Y2545" s="130"/>
      <c r="Z2545" s="130"/>
      <c r="AA2545" s="130"/>
      <c r="AB2545" s="130"/>
      <c r="AC2545" s="130"/>
      <c r="AD2545" s="130"/>
      <c r="AE2545" s="130"/>
      <c r="AF2545" s="130"/>
      <c r="AG2545" s="130"/>
      <c r="AH2545" s="130"/>
      <c r="AI2545" s="130"/>
      <c r="AJ2545" s="130"/>
      <c r="AK2545" s="130"/>
      <c r="AL2545" s="130"/>
      <c r="AM2545" s="130"/>
      <c r="AN2545" s="130"/>
      <c r="AO2545" s="130"/>
      <c r="AP2545" s="130"/>
      <c r="AQ2545" s="130"/>
      <c r="AR2545" s="130"/>
      <c r="AS2545" s="130"/>
      <c r="AT2545" s="130"/>
      <c r="AU2545" s="130"/>
      <c r="AV2545" s="130"/>
      <c r="AW2545" s="130"/>
      <c r="AX2545" s="131"/>
    </row>
    <row r="2546" spans="1:251" ht="12" customHeight="1">
      <c r="A2546" s="43"/>
      <c r="B2546" s="129"/>
      <c r="C2546" s="130"/>
      <c r="D2546" s="130"/>
      <c r="E2546" s="130"/>
      <c r="F2546" s="130"/>
      <c r="G2546" s="130"/>
      <c r="H2546" s="130"/>
      <c r="I2546" s="130"/>
      <c r="J2546" s="130"/>
      <c r="K2546" s="130"/>
      <c r="L2546" s="130"/>
      <c r="M2546" s="130"/>
      <c r="N2546" s="130"/>
      <c r="O2546" s="130"/>
      <c r="P2546" s="130"/>
      <c r="Q2546" s="130"/>
      <c r="R2546" s="130"/>
      <c r="S2546" s="130"/>
      <c r="T2546" s="130"/>
      <c r="U2546" s="130"/>
      <c r="V2546" s="130"/>
      <c r="W2546" s="130"/>
      <c r="X2546" s="130"/>
      <c r="Y2546" s="130"/>
      <c r="Z2546" s="130"/>
      <c r="AA2546" s="130"/>
      <c r="AB2546" s="130"/>
      <c r="AC2546" s="130"/>
      <c r="AD2546" s="130"/>
      <c r="AE2546" s="130"/>
      <c r="AF2546" s="130"/>
      <c r="AG2546" s="130"/>
      <c r="AH2546" s="130"/>
      <c r="AI2546" s="130"/>
      <c r="AJ2546" s="130"/>
      <c r="AK2546" s="130"/>
      <c r="AL2546" s="130"/>
      <c r="AM2546" s="130"/>
      <c r="AN2546" s="130"/>
      <c r="AO2546" s="130"/>
      <c r="AP2546" s="130"/>
      <c r="AQ2546" s="130"/>
      <c r="AR2546" s="130"/>
      <c r="AS2546" s="130"/>
      <c r="AT2546" s="130"/>
      <c r="AU2546" s="130"/>
      <c r="AV2546" s="130"/>
      <c r="AW2546" s="130"/>
      <c r="AX2546" s="131"/>
    </row>
    <row r="2547" spans="1:251" ht="15" thickBot="1">
      <c r="A2547" s="52"/>
      <c r="B2547" s="53"/>
      <c r="C2547" s="54"/>
      <c r="D2547" s="54"/>
      <c r="E2547" s="54"/>
      <c r="F2547" s="54"/>
      <c r="G2547" s="54"/>
      <c r="H2547" s="54"/>
      <c r="I2547" s="54"/>
      <c r="J2547" s="54"/>
      <c r="K2547" s="54"/>
      <c r="L2547" s="54"/>
      <c r="M2547" s="54"/>
      <c r="N2547" s="54"/>
      <c r="O2547" s="54"/>
      <c r="P2547" s="54"/>
      <c r="Q2547" s="54"/>
      <c r="R2547" s="54"/>
      <c r="S2547" s="54"/>
      <c r="T2547" s="54"/>
      <c r="U2547" s="54"/>
      <c r="V2547" s="54"/>
      <c r="W2547" s="54"/>
      <c r="X2547" s="54"/>
      <c r="Y2547" s="54"/>
      <c r="Z2547" s="54"/>
      <c r="AA2547" s="54"/>
      <c r="AB2547" s="54"/>
      <c r="AC2547" s="54"/>
      <c r="AD2547" s="54"/>
      <c r="AE2547" s="54"/>
      <c r="AF2547" s="54"/>
      <c r="AG2547" s="54"/>
      <c r="AH2547" s="54"/>
      <c r="AI2547" s="54"/>
      <c r="AJ2547" s="54"/>
      <c r="AK2547" s="54"/>
      <c r="AL2547" s="54"/>
      <c r="AM2547" s="54"/>
      <c r="AN2547" s="54"/>
      <c r="AO2547" s="54"/>
      <c r="AP2547" s="54"/>
      <c r="AQ2547" s="54"/>
      <c r="AR2547" s="54"/>
      <c r="AS2547" s="54"/>
      <c r="AT2547" s="54"/>
      <c r="AU2547" s="54"/>
      <c r="AV2547" s="54"/>
      <c r="AW2547" s="54"/>
      <c r="AX2547" s="55"/>
    </row>
    <row r="2548" spans="1:251">
      <c r="B2548" s="56"/>
    </row>
    <row r="2549" spans="1:251" ht="14.25">
      <c r="B2549" s="45" t="s">
        <v>247</v>
      </c>
      <c r="C2549" s="43"/>
      <c r="D2549" s="43"/>
      <c r="E2549" s="43"/>
      <c r="F2549" s="43"/>
      <c r="G2549" s="43"/>
      <c r="H2549" s="43"/>
      <c r="I2549" s="43"/>
      <c r="J2549" s="43"/>
      <c r="K2549" s="43"/>
      <c r="L2549" s="44"/>
      <c r="M2549" s="44"/>
      <c r="N2549" s="44"/>
      <c r="O2549" s="44"/>
      <c r="P2549" s="43"/>
      <c r="Q2549" s="43"/>
      <c r="R2549" s="43"/>
      <c r="S2549" s="43"/>
      <c r="T2549" s="43"/>
      <c r="U2549" s="43"/>
      <c r="V2549" s="45"/>
      <c r="W2549" s="45"/>
      <c r="X2549" s="45"/>
      <c r="Y2549" s="45"/>
      <c r="Z2549" s="45"/>
      <c r="AA2549" s="45"/>
      <c r="AB2549" s="45"/>
      <c r="AC2549" s="45"/>
      <c r="AD2549" s="45"/>
      <c r="AE2549" s="45"/>
      <c r="AF2549" s="45"/>
      <c r="AG2549" s="45"/>
      <c r="AH2549" s="45"/>
      <c r="AI2549" s="45"/>
      <c r="AJ2549" s="45"/>
      <c r="AK2549" s="45"/>
      <c r="AL2549" s="45"/>
      <c r="AM2549" s="45"/>
      <c r="AN2549" s="45"/>
      <c r="AO2549" s="45"/>
      <c r="AP2549" s="45"/>
      <c r="AQ2549" s="45"/>
      <c r="AR2549" s="45"/>
      <c r="AS2549" s="45"/>
      <c r="AT2549" s="45"/>
      <c r="AU2549" s="45"/>
      <c r="AV2549" s="45"/>
      <c r="AW2549" s="45"/>
      <c r="AX2549" s="45"/>
    </row>
    <row r="2550" spans="1:251" ht="15" thickBot="1">
      <c r="B2550" s="43"/>
      <c r="C2550" s="43"/>
      <c r="D2550" s="43"/>
      <c r="E2550" s="43"/>
      <c r="F2550" s="43"/>
      <c r="G2550" s="43"/>
      <c r="H2550" s="43"/>
      <c r="I2550" s="43"/>
      <c r="J2550" s="43"/>
      <c r="K2550" s="43"/>
      <c r="L2550" s="44"/>
      <c r="M2550" s="44"/>
      <c r="N2550" s="44"/>
      <c r="O2550" s="44"/>
      <c r="P2550" s="43"/>
      <c r="Q2550" s="43"/>
      <c r="R2550" s="43"/>
      <c r="S2550" s="43"/>
      <c r="T2550" s="43"/>
      <c r="U2550" s="43"/>
      <c r="V2550" s="45"/>
      <c r="W2550" s="45"/>
      <c r="X2550" s="45"/>
      <c r="Y2550" s="45"/>
      <c r="Z2550" s="45"/>
      <c r="AA2550" s="45"/>
      <c r="AB2550" s="45"/>
      <c r="AC2550" s="45"/>
      <c r="AD2550" s="45"/>
      <c r="AE2550" s="45"/>
      <c r="AF2550" s="45"/>
      <c r="AG2550" s="45"/>
      <c r="AH2550" s="45"/>
      <c r="AI2550" s="45"/>
      <c r="AJ2550" s="45"/>
      <c r="AK2550" s="45"/>
      <c r="AL2550" s="45"/>
      <c r="AM2550" s="45"/>
      <c r="AN2550" s="45"/>
      <c r="AO2550" s="45"/>
      <c r="AP2550" s="45"/>
      <c r="AQ2550" s="45"/>
      <c r="AR2550" s="45"/>
      <c r="AS2550" s="45"/>
      <c r="AT2550" s="45"/>
      <c r="AU2550" s="45"/>
      <c r="AV2550" s="45"/>
      <c r="AW2550" s="45"/>
      <c r="AX2550" s="57" t="s">
        <v>248</v>
      </c>
    </row>
    <row r="2551" spans="1:251" s="51" customFormat="1" ht="13.5" customHeight="1">
      <c r="A2551" s="43"/>
      <c r="B2551" s="132" t="s">
        <v>249</v>
      </c>
      <c r="C2551" s="133"/>
      <c r="D2551" s="133"/>
      <c r="E2551" s="133"/>
      <c r="F2551" s="133"/>
      <c r="G2551" s="133"/>
      <c r="H2551" s="133"/>
      <c r="I2551" s="133"/>
      <c r="J2551" s="133"/>
      <c r="K2551" s="133"/>
      <c r="L2551" s="133"/>
      <c r="M2551" s="133"/>
      <c r="N2551" s="133"/>
      <c r="O2551" s="133"/>
      <c r="P2551" s="133"/>
      <c r="Q2551" s="133"/>
      <c r="R2551" s="133"/>
      <c r="S2551" s="133"/>
      <c r="T2551" s="133"/>
      <c r="U2551" s="133"/>
      <c r="V2551" s="133"/>
      <c r="W2551" s="133"/>
      <c r="X2551" s="133"/>
      <c r="Y2551" s="133"/>
      <c r="Z2551" s="134"/>
      <c r="AA2551" s="138" t="s">
        <v>250</v>
      </c>
      <c r="AB2551" s="133"/>
      <c r="AC2551" s="133"/>
      <c r="AD2551" s="133"/>
      <c r="AE2551" s="133"/>
      <c r="AF2551" s="133"/>
      <c r="AG2551" s="133"/>
      <c r="AH2551" s="133"/>
      <c r="AI2551" s="134"/>
      <c r="AJ2551" s="138" t="s">
        <v>251</v>
      </c>
      <c r="AK2551" s="133"/>
      <c r="AL2551" s="133"/>
      <c r="AM2551" s="133"/>
      <c r="AN2551" s="133"/>
      <c r="AO2551" s="133"/>
      <c r="AP2551" s="133"/>
      <c r="AQ2551" s="133"/>
      <c r="AR2551" s="134"/>
      <c r="AS2551" s="138" t="s">
        <v>252</v>
      </c>
      <c r="AT2551" s="133"/>
      <c r="AU2551" s="133"/>
      <c r="AV2551" s="133"/>
      <c r="AW2551" s="133"/>
      <c r="AX2551" s="140"/>
      <c r="AY2551" s="37"/>
      <c r="AZ2551" s="37"/>
      <c r="BA2551" s="37"/>
      <c r="BB2551" s="37"/>
      <c r="BC2551" s="37"/>
      <c r="BD2551" s="37"/>
      <c r="BE2551" s="37"/>
      <c r="BF2551" s="37"/>
      <c r="BG2551" s="37"/>
      <c r="BH2551" s="37"/>
      <c r="BI2551" s="37"/>
      <c r="BJ2551" s="37"/>
      <c r="BK2551" s="37"/>
      <c r="BL2551" s="37"/>
      <c r="BM2551" s="37"/>
      <c r="BN2551" s="37"/>
      <c r="BO2551" s="37"/>
      <c r="BP2551" s="37"/>
      <c r="BQ2551" s="37"/>
      <c r="BR2551" s="37"/>
      <c r="BS2551" s="37"/>
      <c r="BT2551" s="37"/>
      <c r="BU2551" s="37"/>
      <c r="BV2551" s="37"/>
      <c r="BW2551" s="37"/>
      <c r="BX2551" s="37"/>
      <c r="BY2551" s="37"/>
      <c r="BZ2551" s="37"/>
      <c r="CA2551" s="37"/>
      <c r="CB2551" s="37"/>
      <c r="CC2551" s="37"/>
      <c r="CD2551" s="37"/>
      <c r="CE2551" s="37"/>
      <c r="CF2551" s="37"/>
      <c r="CG2551" s="37"/>
      <c r="CH2551" s="37"/>
      <c r="CI2551" s="37"/>
      <c r="CJ2551" s="37"/>
      <c r="CK2551" s="37"/>
      <c r="CL2551" s="37"/>
      <c r="CM2551" s="37"/>
      <c r="CN2551" s="37"/>
      <c r="CO2551" s="37"/>
      <c r="CP2551" s="37"/>
      <c r="CQ2551" s="37"/>
      <c r="CR2551" s="37"/>
      <c r="CS2551" s="37"/>
      <c r="CT2551" s="37"/>
      <c r="CU2551" s="37"/>
      <c r="CV2551" s="37"/>
      <c r="CW2551" s="37"/>
      <c r="CX2551" s="37"/>
      <c r="CY2551" s="37"/>
      <c r="CZ2551" s="37"/>
      <c r="DA2551" s="37"/>
      <c r="DB2551" s="37"/>
      <c r="DC2551" s="37"/>
      <c r="DD2551" s="37"/>
      <c r="DE2551" s="37"/>
      <c r="DF2551" s="37"/>
      <c r="DG2551" s="37"/>
      <c r="DH2551" s="37"/>
      <c r="DI2551" s="37"/>
      <c r="DJ2551" s="37"/>
      <c r="DK2551" s="37"/>
      <c r="DL2551" s="37"/>
      <c r="DM2551" s="37"/>
      <c r="DN2551" s="37"/>
      <c r="DO2551" s="37"/>
      <c r="DP2551" s="37"/>
      <c r="DQ2551" s="37"/>
      <c r="DR2551" s="37"/>
      <c r="DS2551" s="37"/>
      <c r="DT2551" s="37"/>
      <c r="DU2551" s="37"/>
      <c r="DV2551" s="37"/>
      <c r="DW2551" s="37"/>
      <c r="DX2551" s="37"/>
      <c r="DY2551" s="37"/>
      <c r="DZ2551" s="37"/>
      <c r="EA2551" s="37"/>
      <c r="EB2551" s="37"/>
      <c r="EC2551" s="37"/>
      <c r="ED2551" s="37"/>
      <c r="EE2551" s="37"/>
      <c r="EF2551" s="37"/>
      <c r="EG2551" s="37"/>
      <c r="EH2551" s="37"/>
      <c r="EI2551" s="37"/>
      <c r="EJ2551" s="37"/>
      <c r="EK2551" s="37"/>
      <c r="EL2551" s="37"/>
      <c r="EM2551" s="37"/>
      <c r="EN2551" s="37"/>
      <c r="EO2551" s="37"/>
      <c r="EP2551" s="37"/>
      <c r="EQ2551" s="37"/>
      <c r="ER2551" s="37"/>
      <c r="ES2551" s="37"/>
      <c r="ET2551" s="37"/>
      <c r="EU2551" s="37"/>
      <c r="EV2551" s="37"/>
      <c r="EW2551" s="37"/>
      <c r="EX2551" s="37"/>
      <c r="EY2551" s="37"/>
      <c r="EZ2551" s="37"/>
      <c r="FA2551" s="37"/>
      <c r="FB2551" s="37"/>
      <c r="FC2551" s="37"/>
      <c r="FD2551" s="37"/>
      <c r="FE2551" s="37"/>
      <c r="FF2551" s="37"/>
      <c r="FG2551" s="37"/>
      <c r="FH2551" s="37"/>
      <c r="FI2551" s="37"/>
      <c r="FJ2551" s="37"/>
      <c r="FK2551" s="37"/>
      <c r="FL2551" s="37"/>
      <c r="FM2551" s="37"/>
      <c r="FN2551" s="37"/>
      <c r="FO2551" s="37"/>
      <c r="FP2551" s="37"/>
      <c r="FQ2551" s="37"/>
      <c r="FR2551" s="37"/>
      <c r="FS2551" s="37"/>
      <c r="FT2551" s="37"/>
      <c r="FU2551" s="37"/>
      <c r="FV2551" s="37"/>
      <c r="FW2551" s="37"/>
      <c r="FX2551" s="37"/>
      <c r="FY2551" s="37"/>
      <c r="FZ2551" s="37"/>
      <c r="GA2551" s="37"/>
      <c r="GB2551" s="37"/>
      <c r="GC2551" s="37"/>
      <c r="GD2551" s="37"/>
      <c r="GE2551" s="37"/>
      <c r="GF2551" s="37"/>
      <c r="GG2551" s="37"/>
      <c r="GH2551" s="37"/>
      <c r="GI2551" s="37"/>
      <c r="GJ2551" s="37"/>
      <c r="GK2551" s="37"/>
      <c r="GL2551" s="37"/>
      <c r="GM2551" s="37"/>
      <c r="GN2551" s="37"/>
      <c r="GO2551" s="37"/>
      <c r="GP2551" s="37"/>
      <c r="GQ2551" s="37"/>
      <c r="GR2551" s="37"/>
      <c r="GS2551" s="37"/>
      <c r="GT2551" s="37"/>
      <c r="GU2551" s="37"/>
      <c r="GV2551" s="37"/>
      <c r="GW2551" s="37"/>
      <c r="GX2551" s="37"/>
      <c r="GY2551" s="37"/>
      <c r="GZ2551" s="37"/>
      <c r="HA2551" s="37"/>
      <c r="HB2551" s="37"/>
      <c r="HC2551" s="37"/>
      <c r="HD2551" s="37"/>
      <c r="HE2551" s="37"/>
      <c r="HF2551" s="37"/>
      <c r="HG2551" s="37"/>
      <c r="HH2551" s="37"/>
      <c r="HI2551" s="37"/>
      <c r="HJ2551" s="37"/>
      <c r="HK2551" s="37"/>
      <c r="HL2551" s="37"/>
      <c r="HM2551" s="37"/>
      <c r="HN2551" s="37"/>
      <c r="HO2551" s="37"/>
      <c r="HP2551" s="37"/>
      <c r="HQ2551" s="37"/>
      <c r="HR2551" s="37"/>
      <c r="HS2551" s="37"/>
      <c r="HT2551" s="37"/>
      <c r="HU2551" s="37"/>
      <c r="HV2551" s="37"/>
      <c r="HW2551" s="37"/>
      <c r="HX2551" s="37"/>
      <c r="HY2551" s="37"/>
      <c r="HZ2551" s="37"/>
      <c r="IA2551" s="37"/>
      <c r="IB2551" s="37"/>
      <c r="IC2551" s="37"/>
      <c r="ID2551" s="37"/>
      <c r="IE2551" s="37"/>
      <c r="IF2551" s="37"/>
      <c r="IG2551" s="37"/>
      <c r="IH2551" s="37"/>
      <c r="II2551" s="37"/>
      <c r="IJ2551" s="37"/>
      <c r="IK2551" s="37"/>
      <c r="IL2551" s="37"/>
      <c r="IM2551" s="37"/>
      <c r="IN2551" s="37"/>
      <c r="IO2551" s="37"/>
      <c r="IP2551" s="37"/>
      <c r="IQ2551" s="37"/>
    </row>
    <row r="2552" spans="1:251" s="51" customFormat="1" ht="13.5">
      <c r="A2552" s="43"/>
      <c r="B2552" s="135"/>
      <c r="C2552" s="136"/>
      <c r="D2552" s="136"/>
      <c r="E2552" s="136"/>
      <c r="F2552" s="136"/>
      <c r="G2552" s="136"/>
      <c r="H2552" s="136"/>
      <c r="I2552" s="136"/>
      <c r="J2552" s="136"/>
      <c r="K2552" s="136"/>
      <c r="L2552" s="136"/>
      <c r="M2552" s="136"/>
      <c r="N2552" s="136"/>
      <c r="O2552" s="136"/>
      <c r="P2552" s="136"/>
      <c r="Q2552" s="136"/>
      <c r="R2552" s="136"/>
      <c r="S2552" s="136"/>
      <c r="T2552" s="136"/>
      <c r="U2552" s="136"/>
      <c r="V2552" s="136"/>
      <c r="W2552" s="136"/>
      <c r="X2552" s="136"/>
      <c r="Y2552" s="136"/>
      <c r="Z2552" s="137"/>
      <c r="AA2552" s="139"/>
      <c r="AB2552" s="136"/>
      <c r="AC2552" s="136"/>
      <c r="AD2552" s="136"/>
      <c r="AE2552" s="136"/>
      <c r="AF2552" s="136"/>
      <c r="AG2552" s="136"/>
      <c r="AH2552" s="136"/>
      <c r="AI2552" s="137"/>
      <c r="AJ2552" s="139"/>
      <c r="AK2552" s="136"/>
      <c r="AL2552" s="136"/>
      <c r="AM2552" s="136"/>
      <c r="AN2552" s="136"/>
      <c r="AO2552" s="136"/>
      <c r="AP2552" s="136"/>
      <c r="AQ2552" s="136"/>
      <c r="AR2552" s="137"/>
      <c r="AS2552" s="139"/>
      <c r="AT2552" s="136"/>
      <c r="AU2552" s="136"/>
      <c r="AV2552" s="136"/>
      <c r="AW2552" s="136"/>
      <c r="AX2552" s="141"/>
      <c r="AY2552" s="37"/>
      <c r="AZ2552" s="37"/>
      <c r="BA2552" s="37"/>
      <c r="BB2552" s="58"/>
      <c r="BC2552" s="59"/>
      <c r="BE2552" s="37"/>
      <c r="BF2552" s="37"/>
      <c r="BG2552" s="37"/>
      <c r="BH2552" s="37"/>
      <c r="BI2552" s="37"/>
      <c r="BJ2552" s="37"/>
      <c r="BK2552" s="37"/>
      <c r="BL2552" s="37"/>
      <c r="BM2552" s="37"/>
      <c r="BN2552" s="37"/>
      <c r="BO2552" s="37"/>
      <c r="BP2552" s="37"/>
      <c r="BQ2552" s="37"/>
      <c r="BR2552" s="37"/>
      <c r="BS2552" s="37"/>
      <c r="BT2552" s="37"/>
      <c r="BU2552" s="37"/>
      <c r="BV2552" s="37"/>
      <c r="BW2552" s="37"/>
      <c r="BX2552" s="37"/>
      <c r="BY2552" s="37"/>
      <c r="BZ2552" s="37"/>
      <c r="CA2552" s="37"/>
      <c r="CB2552" s="37"/>
      <c r="CC2552" s="37"/>
      <c r="CD2552" s="37"/>
      <c r="CE2552" s="37"/>
      <c r="CF2552" s="37"/>
      <c r="CG2552" s="37"/>
      <c r="CH2552" s="37"/>
      <c r="CI2552" s="37"/>
      <c r="CJ2552" s="37"/>
      <c r="CK2552" s="37"/>
      <c r="CL2552" s="37"/>
      <c r="CM2552" s="37"/>
      <c r="CN2552" s="37"/>
      <c r="CO2552" s="37"/>
      <c r="CP2552" s="37"/>
      <c r="CQ2552" s="37"/>
      <c r="CR2552" s="37"/>
      <c r="CS2552" s="37"/>
      <c r="CT2552" s="37"/>
      <c r="CU2552" s="37"/>
      <c r="CV2552" s="37"/>
      <c r="CW2552" s="37"/>
      <c r="CX2552" s="37"/>
      <c r="CY2552" s="37"/>
      <c r="CZ2552" s="37"/>
      <c r="DA2552" s="37"/>
      <c r="DB2552" s="37"/>
      <c r="DC2552" s="37"/>
      <c r="DD2552" s="37"/>
      <c r="DE2552" s="37"/>
      <c r="DF2552" s="37"/>
      <c r="DG2552" s="37"/>
      <c r="DH2552" s="37"/>
      <c r="DI2552" s="37"/>
      <c r="DJ2552" s="37"/>
      <c r="DK2552" s="37"/>
      <c r="DL2552" s="37"/>
      <c r="DM2552" s="37"/>
      <c r="DN2552" s="37"/>
      <c r="DO2552" s="37"/>
      <c r="DP2552" s="37"/>
      <c r="DQ2552" s="37"/>
      <c r="DR2552" s="37"/>
      <c r="DS2552" s="37"/>
      <c r="DT2552" s="37"/>
      <c r="DU2552" s="37"/>
      <c r="DV2552" s="37"/>
      <c r="DW2552" s="37"/>
      <c r="DX2552" s="37"/>
      <c r="DY2552" s="37"/>
      <c r="DZ2552" s="37"/>
      <c r="EA2552" s="37"/>
      <c r="EB2552" s="37"/>
      <c r="EC2552" s="37"/>
      <c r="ED2552" s="37"/>
      <c r="EE2552" s="37"/>
      <c r="EF2552" s="37"/>
      <c r="EG2552" s="37"/>
      <c r="EH2552" s="37"/>
      <c r="EI2552" s="37"/>
      <c r="EJ2552" s="37"/>
      <c r="EK2552" s="37"/>
      <c r="EL2552" s="37"/>
      <c r="EM2552" s="37"/>
      <c r="EN2552" s="37"/>
      <c r="EO2552" s="37"/>
      <c r="EP2552" s="37"/>
      <c r="EQ2552" s="37"/>
      <c r="ER2552" s="37"/>
      <c r="ES2552" s="37"/>
      <c r="ET2552" s="37"/>
      <c r="EU2552" s="37"/>
      <c r="EV2552" s="37"/>
      <c r="EW2552" s="37"/>
      <c r="EX2552" s="37"/>
      <c r="EY2552" s="37"/>
      <c r="EZ2552" s="37"/>
      <c r="FA2552" s="37"/>
      <c r="FB2552" s="37"/>
      <c r="FC2552" s="37"/>
      <c r="FD2552" s="37"/>
      <c r="FE2552" s="37"/>
      <c r="FF2552" s="37"/>
      <c r="FG2552" s="37"/>
      <c r="FH2552" s="37"/>
      <c r="FI2552" s="37"/>
      <c r="FJ2552" s="37"/>
      <c r="FK2552" s="37"/>
      <c r="FL2552" s="37"/>
      <c r="FM2552" s="37"/>
      <c r="FN2552" s="37"/>
      <c r="FO2552" s="37"/>
      <c r="FP2552" s="37"/>
      <c r="FQ2552" s="37"/>
      <c r="FR2552" s="37"/>
      <c r="FS2552" s="37"/>
      <c r="FT2552" s="37"/>
      <c r="FU2552" s="37"/>
      <c r="FV2552" s="37"/>
      <c r="FW2552" s="37"/>
      <c r="FX2552" s="37"/>
      <c r="FY2552" s="37"/>
      <c r="FZ2552" s="37"/>
      <c r="GA2552" s="37"/>
      <c r="GB2552" s="37"/>
      <c r="GC2552" s="37"/>
      <c r="GD2552" s="37"/>
      <c r="GE2552" s="37"/>
      <c r="GF2552" s="37"/>
      <c r="GG2552" s="37"/>
      <c r="GH2552" s="37"/>
      <c r="GI2552" s="37"/>
      <c r="GJ2552" s="37"/>
      <c r="GK2552" s="37"/>
      <c r="GL2552" s="37"/>
      <c r="GM2552" s="37"/>
      <c r="GN2552" s="37"/>
      <c r="GO2552" s="37"/>
      <c r="GP2552" s="37"/>
      <c r="GQ2552" s="37"/>
      <c r="GR2552" s="37"/>
      <c r="GS2552" s="37"/>
      <c r="GT2552" s="37"/>
      <c r="GU2552" s="37"/>
      <c r="GV2552" s="37"/>
      <c r="GW2552" s="37"/>
      <c r="GX2552" s="37"/>
      <c r="GY2552" s="37"/>
      <c r="GZ2552" s="37"/>
      <c r="HA2552" s="37"/>
      <c r="HB2552" s="37"/>
      <c r="HC2552" s="37"/>
      <c r="HD2552" s="37"/>
      <c r="HE2552" s="37"/>
      <c r="HF2552" s="37"/>
      <c r="HG2552" s="37"/>
      <c r="HH2552" s="37"/>
      <c r="HI2552" s="37"/>
      <c r="HJ2552" s="37"/>
      <c r="HK2552" s="37"/>
      <c r="HL2552" s="37"/>
      <c r="HM2552" s="37"/>
      <c r="HN2552" s="37"/>
      <c r="HO2552" s="37"/>
      <c r="HP2552" s="37"/>
      <c r="HQ2552" s="37"/>
      <c r="HR2552" s="37"/>
      <c r="HS2552" s="37"/>
      <c r="HT2552" s="37"/>
      <c r="HU2552" s="37"/>
      <c r="HV2552" s="37"/>
      <c r="HW2552" s="37"/>
      <c r="HX2552" s="37"/>
      <c r="HY2552" s="37"/>
      <c r="HZ2552" s="37"/>
      <c r="IA2552" s="37"/>
      <c r="IB2552" s="37"/>
      <c r="IC2552" s="37"/>
      <c r="ID2552" s="37"/>
      <c r="IE2552" s="37"/>
      <c r="IF2552" s="37"/>
      <c r="IG2552" s="37"/>
      <c r="IH2552" s="37"/>
      <c r="II2552" s="37"/>
      <c r="IJ2552" s="37"/>
      <c r="IK2552" s="37"/>
      <c r="IL2552" s="37"/>
      <c r="IM2552" s="37"/>
      <c r="IN2552" s="37"/>
      <c r="IO2552" s="37"/>
      <c r="IP2552" s="37"/>
      <c r="IQ2552" s="37"/>
    </row>
    <row r="2553" spans="1:251" s="51" customFormat="1" ht="18.75" customHeight="1">
      <c r="A2553" s="43"/>
      <c r="B2553" s="60"/>
      <c r="C2553" s="104" t="s">
        <v>693</v>
      </c>
      <c r="D2553" s="105"/>
      <c r="E2553" s="105"/>
      <c r="F2553" s="105"/>
      <c r="G2553" s="105"/>
      <c r="H2553" s="105"/>
      <c r="I2553" s="105"/>
      <c r="J2553" s="105"/>
      <c r="K2553" s="105"/>
      <c r="L2553" s="105"/>
      <c r="M2553" s="105"/>
      <c r="N2553" s="105"/>
      <c r="O2553" s="105"/>
      <c r="P2553" s="105"/>
      <c r="Q2553" s="105"/>
      <c r="R2553" s="105"/>
      <c r="S2553" s="105"/>
      <c r="T2553" s="105"/>
      <c r="U2553" s="105"/>
      <c r="V2553" s="105"/>
      <c r="W2553" s="105"/>
      <c r="X2553" s="105"/>
      <c r="Y2553" s="105"/>
      <c r="Z2553" s="106"/>
      <c r="AA2553" s="107">
        <v>5421</v>
      </c>
      <c r="AB2553" s="108"/>
      <c r="AC2553" s="108"/>
      <c r="AD2553" s="108"/>
      <c r="AE2553" s="108"/>
      <c r="AF2553" s="108"/>
      <c r="AG2553" s="108"/>
      <c r="AH2553" s="108"/>
      <c r="AI2553" s="109"/>
      <c r="AJ2553" s="107">
        <v>5730</v>
      </c>
      <c r="AK2553" s="108"/>
      <c r="AL2553" s="108"/>
      <c r="AM2553" s="108"/>
      <c r="AN2553" s="108"/>
      <c r="AO2553" s="108"/>
      <c r="AP2553" s="108"/>
      <c r="AQ2553" s="108"/>
      <c r="AR2553" s="109"/>
      <c r="AS2553" s="110"/>
      <c r="AT2553" s="111"/>
      <c r="AU2553" s="111"/>
      <c r="AV2553" s="111"/>
      <c r="AW2553" s="111"/>
      <c r="AX2553" s="112"/>
      <c r="AY2553" s="37"/>
      <c r="AZ2553" s="37"/>
      <c r="BA2553" s="37"/>
      <c r="BB2553" s="37"/>
      <c r="BC2553" s="37"/>
      <c r="BD2553" s="37"/>
      <c r="BE2553" s="37"/>
      <c r="BF2553" s="37"/>
      <c r="BG2553" s="37"/>
      <c r="BH2553" s="37"/>
      <c r="BI2553" s="37"/>
      <c r="BJ2553" s="37"/>
      <c r="BK2553" s="37"/>
      <c r="BL2553" s="37"/>
      <c r="BM2553" s="37"/>
      <c r="BN2553" s="37"/>
      <c r="BO2553" s="37"/>
      <c r="BP2553" s="37"/>
      <c r="BQ2553" s="37"/>
      <c r="BR2553" s="37"/>
      <c r="BS2553" s="37"/>
      <c r="BT2553" s="37"/>
      <c r="BU2553" s="37"/>
      <c r="BV2553" s="37"/>
      <c r="BW2553" s="37"/>
      <c r="BX2553" s="37"/>
      <c r="BY2553" s="37"/>
      <c r="BZ2553" s="37"/>
      <c r="CA2553" s="37"/>
      <c r="CB2553" s="37"/>
      <c r="CC2553" s="37"/>
      <c r="CD2553" s="37"/>
      <c r="CE2553" s="37"/>
      <c r="CF2553" s="37"/>
      <c r="CG2553" s="37"/>
      <c r="CH2553" s="37"/>
      <c r="CI2553" s="37"/>
      <c r="CJ2553" s="37"/>
      <c r="CK2553" s="37"/>
      <c r="CL2553" s="37"/>
      <c r="CM2553" s="37"/>
      <c r="CN2553" s="37"/>
      <c r="CO2553" s="37"/>
      <c r="CP2553" s="37"/>
      <c r="CQ2553" s="37"/>
      <c r="CR2553" s="37"/>
      <c r="CS2553" s="37"/>
      <c r="CT2553" s="37"/>
      <c r="CU2553" s="37"/>
      <c r="CV2553" s="37"/>
      <c r="CW2553" s="37"/>
      <c r="CX2553" s="37"/>
      <c r="CY2553" s="37"/>
      <c r="CZ2553" s="37"/>
      <c r="DA2553" s="37"/>
      <c r="DB2553" s="37"/>
      <c r="DC2553" s="37"/>
      <c r="DD2553" s="37"/>
      <c r="DE2553" s="37"/>
      <c r="DF2553" s="37"/>
      <c r="DG2553" s="37"/>
      <c r="DH2553" s="37"/>
      <c r="DI2553" s="37"/>
      <c r="DJ2553" s="37"/>
      <c r="DK2553" s="37"/>
      <c r="DL2553" s="37"/>
      <c r="DM2553" s="37"/>
      <c r="DN2553" s="37"/>
      <c r="DO2553" s="37"/>
      <c r="DP2553" s="37"/>
      <c r="DQ2553" s="37"/>
      <c r="DR2553" s="37"/>
      <c r="DS2553" s="37"/>
      <c r="DT2553" s="37"/>
      <c r="DU2553" s="37"/>
      <c r="DV2553" s="37"/>
      <c r="DW2553" s="37"/>
      <c r="DX2553" s="37"/>
      <c r="DY2553" s="37"/>
      <c r="DZ2553" s="37"/>
      <c r="EA2553" s="37"/>
      <c r="EB2553" s="37"/>
      <c r="EC2553" s="37"/>
      <c r="ED2553" s="37"/>
      <c r="EE2553" s="37"/>
      <c r="EF2553" s="37"/>
      <c r="EG2553" s="37"/>
      <c r="EH2553" s="37"/>
      <c r="EI2553" s="37"/>
      <c r="EJ2553" s="37"/>
      <c r="EK2553" s="37"/>
      <c r="EL2553" s="37"/>
      <c r="EM2553" s="37"/>
      <c r="EN2553" s="37"/>
      <c r="EO2553" s="37"/>
      <c r="EP2553" s="37"/>
      <c r="EQ2553" s="37"/>
      <c r="ER2553" s="37"/>
      <c r="ES2553" s="37"/>
      <c r="ET2553" s="37"/>
      <c r="EU2553" s="37"/>
      <c r="EV2553" s="37"/>
      <c r="EW2553" s="37"/>
      <c r="EX2553" s="37"/>
      <c r="EY2553" s="37"/>
      <c r="EZ2553" s="37"/>
      <c r="FA2553" s="37"/>
      <c r="FB2553" s="37"/>
      <c r="FC2553" s="37"/>
      <c r="FD2553" s="37"/>
      <c r="FE2553" s="37"/>
      <c r="FF2553" s="37"/>
      <c r="FG2553" s="37"/>
      <c r="FH2553" s="37"/>
      <c r="FI2553" s="37"/>
      <c r="FJ2553" s="37"/>
      <c r="FK2553" s="37"/>
      <c r="FL2553" s="37"/>
      <c r="FM2553" s="37"/>
      <c r="FN2553" s="37"/>
      <c r="FO2553" s="37"/>
      <c r="FP2553" s="37"/>
      <c r="FQ2553" s="37"/>
      <c r="FR2553" s="37"/>
      <c r="FS2553" s="37"/>
      <c r="FT2553" s="37"/>
      <c r="FU2553" s="37"/>
      <c r="FV2553" s="37"/>
      <c r="FW2553" s="37"/>
      <c r="FX2553" s="37"/>
      <c r="FY2553" s="37"/>
      <c r="FZ2553" s="37"/>
      <c r="GA2553" s="37"/>
      <c r="GB2553" s="37"/>
      <c r="GC2553" s="37"/>
      <c r="GD2553" s="37"/>
      <c r="GE2553" s="37"/>
      <c r="GF2553" s="37"/>
      <c r="GG2553" s="37"/>
      <c r="GH2553" s="37"/>
      <c r="GI2553" s="37"/>
      <c r="GJ2553" s="37"/>
      <c r="GK2553" s="37"/>
      <c r="GL2553" s="37"/>
      <c r="GM2553" s="37"/>
      <c r="GN2553" s="37"/>
      <c r="GO2553" s="37"/>
      <c r="GP2553" s="37"/>
      <c r="GQ2553" s="37"/>
      <c r="GR2553" s="37"/>
      <c r="GS2553" s="37"/>
      <c r="GT2553" s="37"/>
      <c r="GU2553" s="37"/>
      <c r="GV2553" s="37"/>
      <c r="GW2553" s="37"/>
      <c r="GX2553" s="37"/>
      <c r="GY2553" s="37"/>
      <c r="GZ2553" s="37"/>
      <c r="HA2553" s="37"/>
      <c r="HB2553" s="37"/>
      <c r="HC2553" s="37"/>
      <c r="HD2553" s="37"/>
      <c r="HE2553" s="37"/>
      <c r="HF2553" s="37"/>
      <c r="HG2553" s="37"/>
      <c r="HH2553" s="37"/>
      <c r="HI2553" s="37"/>
      <c r="HJ2553" s="37"/>
      <c r="HK2553" s="37"/>
      <c r="HL2553" s="37"/>
      <c r="HM2553" s="37"/>
      <c r="HN2553" s="37"/>
      <c r="HO2553" s="37"/>
      <c r="HP2553" s="37"/>
      <c r="HQ2553" s="37"/>
      <c r="HR2553" s="37"/>
      <c r="HS2553" s="37"/>
      <c r="HT2553" s="37"/>
      <c r="HU2553" s="37"/>
      <c r="HV2553" s="37"/>
      <c r="HW2553" s="37"/>
      <c r="HX2553" s="37"/>
      <c r="HY2553" s="37"/>
      <c r="HZ2553" s="37"/>
      <c r="IA2553" s="37"/>
      <c r="IB2553" s="37"/>
      <c r="IC2553" s="37"/>
      <c r="ID2553" s="37"/>
      <c r="IE2553" s="37"/>
      <c r="IF2553" s="37"/>
      <c r="IG2553" s="37"/>
      <c r="IH2553" s="37"/>
      <c r="II2553" s="37"/>
      <c r="IJ2553" s="37"/>
      <c r="IK2553" s="37"/>
      <c r="IL2553" s="37"/>
      <c r="IM2553" s="37"/>
      <c r="IN2553" s="37"/>
      <c r="IO2553" s="37"/>
      <c r="IP2553" s="37"/>
      <c r="IQ2553" s="37"/>
    </row>
    <row r="2554" spans="1:251" s="51" customFormat="1" ht="18.75" customHeight="1">
      <c r="A2554" s="43"/>
      <c r="B2554" s="60"/>
      <c r="C2554" s="104" t="s">
        <v>694</v>
      </c>
      <c r="D2554" s="105"/>
      <c r="E2554" s="105"/>
      <c r="F2554" s="105"/>
      <c r="G2554" s="105"/>
      <c r="H2554" s="105"/>
      <c r="I2554" s="105"/>
      <c r="J2554" s="105"/>
      <c r="K2554" s="105"/>
      <c r="L2554" s="105"/>
      <c r="M2554" s="105"/>
      <c r="N2554" s="105"/>
      <c r="O2554" s="105"/>
      <c r="P2554" s="105"/>
      <c r="Q2554" s="105"/>
      <c r="R2554" s="105"/>
      <c r="S2554" s="105"/>
      <c r="T2554" s="105"/>
      <c r="U2554" s="105"/>
      <c r="V2554" s="105"/>
      <c r="W2554" s="105"/>
      <c r="X2554" s="105"/>
      <c r="Y2554" s="105"/>
      <c r="Z2554" s="106"/>
      <c r="AA2554" s="107">
        <v>33</v>
      </c>
      <c r="AB2554" s="108"/>
      <c r="AC2554" s="108"/>
      <c r="AD2554" s="108"/>
      <c r="AE2554" s="108"/>
      <c r="AF2554" s="108"/>
      <c r="AG2554" s="108"/>
      <c r="AH2554" s="108"/>
      <c r="AI2554" s="109"/>
      <c r="AJ2554" s="107">
        <v>34</v>
      </c>
      <c r="AK2554" s="108"/>
      <c r="AL2554" s="108"/>
      <c r="AM2554" s="108"/>
      <c r="AN2554" s="108"/>
      <c r="AO2554" s="108"/>
      <c r="AP2554" s="108"/>
      <c r="AQ2554" s="108"/>
      <c r="AR2554" s="109"/>
      <c r="AS2554" s="110" t="s">
        <v>259</v>
      </c>
      <c r="AT2554" s="111"/>
      <c r="AU2554" s="111"/>
      <c r="AV2554" s="111"/>
      <c r="AW2554" s="111"/>
      <c r="AX2554" s="112"/>
      <c r="AY2554" s="37"/>
      <c r="AZ2554" s="37"/>
      <c r="BA2554" s="37"/>
      <c r="BB2554" s="37"/>
      <c r="BC2554" s="37"/>
      <c r="BD2554" s="37"/>
      <c r="BE2554" s="37"/>
      <c r="BF2554" s="37"/>
      <c r="BG2554" s="37"/>
      <c r="BH2554" s="37"/>
      <c r="BI2554" s="37"/>
      <c r="BJ2554" s="37"/>
      <c r="BK2554" s="37"/>
      <c r="BL2554" s="37"/>
      <c r="BM2554" s="37"/>
      <c r="BN2554" s="37"/>
      <c r="BO2554" s="37"/>
      <c r="BP2554" s="37"/>
      <c r="BQ2554" s="37"/>
      <c r="BR2554" s="37"/>
      <c r="BS2554" s="37"/>
      <c r="BT2554" s="37"/>
      <c r="BU2554" s="37"/>
      <c r="BV2554" s="37"/>
      <c r="BW2554" s="37"/>
      <c r="BX2554" s="37"/>
      <c r="BY2554" s="37"/>
      <c r="BZ2554" s="37"/>
      <c r="CA2554" s="37"/>
      <c r="CB2554" s="37"/>
      <c r="CC2554" s="37"/>
      <c r="CD2554" s="37"/>
      <c r="CE2554" s="37"/>
      <c r="CF2554" s="37"/>
      <c r="CG2554" s="37"/>
      <c r="CH2554" s="37"/>
      <c r="CI2554" s="37"/>
      <c r="CJ2554" s="37"/>
      <c r="CK2554" s="37"/>
      <c r="CL2554" s="37"/>
      <c r="CM2554" s="37"/>
      <c r="CN2554" s="37"/>
      <c r="CO2554" s="37"/>
      <c r="CP2554" s="37"/>
      <c r="CQ2554" s="37"/>
      <c r="CR2554" s="37"/>
      <c r="CS2554" s="37"/>
      <c r="CT2554" s="37"/>
      <c r="CU2554" s="37"/>
      <c r="CV2554" s="37"/>
      <c r="CW2554" s="37"/>
      <c r="CX2554" s="37"/>
      <c r="CY2554" s="37"/>
      <c r="CZ2554" s="37"/>
      <c r="DA2554" s="37"/>
      <c r="DB2554" s="37"/>
      <c r="DC2554" s="37"/>
      <c r="DD2554" s="37"/>
      <c r="DE2554" s="37"/>
      <c r="DF2554" s="37"/>
      <c r="DG2554" s="37"/>
      <c r="DH2554" s="37"/>
      <c r="DI2554" s="37"/>
      <c r="DJ2554" s="37"/>
      <c r="DK2554" s="37"/>
      <c r="DL2554" s="37"/>
      <c r="DM2554" s="37"/>
      <c r="DN2554" s="37"/>
      <c r="DO2554" s="37"/>
      <c r="DP2554" s="37"/>
      <c r="DQ2554" s="37"/>
      <c r="DR2554" s="37"/>
      <c r="DS2554" s="37"/>
      <c r="DT2554" s="37"/>
      <c r="DU2554" s="37"/>
      <c r="DV2554" s="37"/>
      <c r="DW2554" s="37"/>
      <c r="DX2554" s="37"/>
      <c r="DY2554" s="37"/>
      <c r="DZ2554" s="37"/>
      <c r="EA2554" s="37"/>
      <c r="EB2554" s="37"/>
      <c r="EC2554" s="37"/>
      <c r="ED2554" s="37"/>
      <c r="EE2554" s="37"/>
      <c r="EF2554" s="37"/>
      <c r="EG2554" s="37"/>
      <c r="EH2554" s="37"/>
      <c r="EI2554" s="37"/>
      <c r="EJ2554" s="37"/>
      <c r="EK2554" s="37"/>
      <c r="EL2554" s="37"/>
      <c r="EM2554" s="37"/>
      <c r="EN2554" s="37"/>
      <c r="EO2554" s="37"/>
      <c r="EP2554" s="37"/>
      <c r="EQ2554" s="37"/>
      <c r="ER2554" s="37"/>
      <c r="ES2554" s="37"/>
      <c r="ET2554" s="37"/>
      <c r="EU2554" s="37"/>
      <c r="EV2554" s="37"/>
      <c r="EW2554" s="37"/>
      <c r="EX2554" s="37"/>
      <c r="EY2554" s="37"/>
      <c r="EZ2554" s="37"/>
      <c r="FA2554" s="37"/>
      <c r="FB2554" s="37"/>
      <c r="FC2554" s="37"/>
      <c r="FD2554" s="37"/>
      <c r="FE2554" s="37"/>
      <c r="FF2554" s="37"/>
      <c r="FG2554" s="37"/>
      <c r="FH2554" s="37"/>
      <c r="FI2554" s="37"/>
      <c r="FJ2554" s="37"/>
      <c r="FK2554" s="37"/>
      <c r="FL2554" s="37"/>
      <c r="FM2554" s="37"/>
      <c r="FN2554" s="37"/>
      <c r="FO2554" s="37"/>
      <c r="FP2554" s="37"/>
      <c r="FQ2554" s="37"/>
      <c r="FR2554" s="37"/>
      <c r="FS2554" s="37"/>
      <c r="FT2554" s="37"/>
      <c r="FU2554" s="37"/>
      <c r="FV2554" s="37"/>
      <c r="FW2554" s="37"/>
      <c r="FX2554" s="37"/>
      <c r="FY2554" s="37"/>
      <c r="FZ2554" s="37"/>
      <c r="GA2554" s="37"/>
      <c r="GB2554" s="37"/>
      <c r="GC2554" s="37"/>
      <c r="GD2554" s="37"/>
      <c r="GE2554" s="37"/>
      <c r="GF2554" s="37"/>
      <c r="GG2554" s="37"/>
      <c r="GH2554" s="37"/>
      <c r="GI2554" s="37"/>
      <c r="GJ2554" s="37"/>
      <c r="GK2554" s="37"/>
      <c r="GL2554" s="37"/>
      <c r="GM2554" s="37"/>
      <c r="GN2554" s="37"/>
      <c r="GO2554" s="37"/>
      <c r="GP2554" s="37"/>
      <c r="GQ2554" s="37"/>
      <c r="GR2554" s="37"/>
      <c r="GS2554" s="37"/>
      <c r="GT2554" s="37"/>
      <c r="GU2554" s="37"/>
      <c r="GV2554" s="37"/>
      <c r="GW2554" s="37"/>
      <c r="GX2554" s="37"/>
      <c r="GY2554" s="37"/>
      <c r="GZ2554" s="37"/>
      <c r="HA2554" s="37"/>
      <c r="HB2554" s="37"/>
      <c r="HC2554" s="37"/>
      <c r="HD2554" s="37"/>
      <c r="HE2554" s="37"/>
      <c r="HF2554" s="37"/>
      <c r="HG2554" s="37"/>
      <c r="HH2554" s="37"/>
      <c r="HI2554" s="37"/>
      <c r="HJ2554" s="37"/>
      <c r="HK2554" s="37"/>
      <c r="HL2554" s="37"/>
      <c r="HM2554" s="37"/>
      <c r="HN2554" s="37"/>
      <c r="HO2554" s="37"/>
      <c r="HP2554" s="37"/>
      <c r="HQ2554" s="37"/>
      <c r="HR2554" s="37"/>
      <c r="HS2554" s="37"/>
      <c r="HT2554" s="37"/>
      <c r="HU2554" s="37"/>
      <c r="HV2554" s="37"/>
      <c r="HW2554" s="37"/>
      <c r="HX2554" s="37"/>
      <c r="HY2554" s="37"/>
      <c r="HZ2554" s="37"/>
      <c r="IA2554" s="37"/>
      <c r="IB2554" s="37"/>
      <c r="IC2554" s="37"/>
      <c r="ID2554" s="37"/>
      <c r="IE2554" s="37"/>
      <c r="IF2554" s="37"/>
      <c r="IG2554" s="37"/>
      <c r="IH2554" s="37"/>
      <c r="II2554" s="37"/>
      <c r="IJ2554" s="37"/>
      <c r="IK2554" s="37"/>
      <c r="IL2554" s="37"/>
      <c r="IM2554" s="37"/>
      <c r="IN2554" s="37"/>
      <c r="IO2554" s="37"/>
      <c r="IP2554" s="37"/>
      <c r="IQ2554" s="37"/>
    </row>
    <row r="2555" spans="1:251" s="51" customFormat="1" ht="18.75" customHeight="1">
      <c r="A2555" s="43"/>
      <c r="B2555" s="60"/>
      <c r="C2555" s="104" t="s">
        <v>695</v>
      </c>
      <c r="D2555" s="105"/>
      <c r="E2555" s="105"/>
      <c r="F2555" s="105"/>
      <c r="G2555" s="105"/>
      <c r="H2555" s="105"/>
      <c r="I2555" s="105"/>
      <c r="J2555" s="105"/>
      <c r="K2555" s="105"/>
      <c r="L2555" s="105"/>
      <c r="M2555" s="105"/>
      <c r="N2555" s="105"/>
      <c r="O2555" s="105"/>
      <c r="P2555" s="105"/>
      <c r="Q2555" s="105"/>
      <c r="R2555" s="105"/>
      <c r="S2555" s="105"/>
      <c r="T2555" s="105"/>
      <c r="U2555" s="105"/>
      <c r="V2555" s="105"/>
      <c r="W2555" s="105"/>
      <c r="X2555" s="105"/>
      <c r="Y2555" s="105"/>
      <c r="Z2555" s="106"/>
      <c r="AA2555" s="107">
        <v>29315</v>
      </c>
      <c r="AB2555" s="108"/>
      <c r="AC2555" s="108"/>
      <c r="AD2555" s="108"/>
      <c r="AE2555" s="108"/>
      <c r="AF2555" s="108"/>
      <c r="AG2555" s="108"/>
      <c r="AH2555" s="108"/>
      <c r="AI2555" s="109"/>
      <c r="AJ2555" s="107">
        <v>26513</v>
      </c>
      <c r="AK2555" s="108"/>
      <c r="AL2555" s="108"/>
      <c r="AM2555" s="108"/>
      <c r="AN2555" s="108"/>
      <c r="AO2555" s="108"/>
      <c r="AP2555" s="108"/>
      <c r="AQ2555" s="108"/>
      <c r="AR2555" s="109"/>
      <c r="AS2555" s="110"/>
      <c r="AT2555" s="111"/>
      <c r="AU2555" s="111"/>
      <c r="AV2555" s="111"/>
      <c r="AW2555" s="111"/>
      <c r="AX2555" s="112"/>
      <c r="AY2555" s="37"/>
      <c r="AZ2555" s="37"/>
      <c r="BA2555" s="37"/>
      <c r="BB2555" s="37"/>
      <c r="BC2555" s="37"/>
      <c r="BD2555" s="37"/>
      <c r="BE2555" s="37"/>
      <c r="BF2555" s="37"/>
      <c r="BG2555" s="37"/>
      <c r="BH2555" s="37"/>
      <c r="BI2555" s="37"/>
      <c r="BJ2555" s="37"/>
      <c r="BK2555" s="37"/>
      <c r="BL2555" s="37"/>
      <c r="BM2555" s="37"/>
      <c r="BN2555" s="37"/>
      <c r="BO2555" s="37"/>
      <c r="BP2555" s="37"/>
      <c r="BQ2555" s="37"/>
      <c r="BR2555" s="37"/>
      <c r="BS2555" s="37"/>
      <c r="BT2555" s="37"/>
      <c r="BU2555" s="37"/>
      <c r="BV2555" s="37"/>
      <c r="BW2555" s="37"/>
      <c r="BX2555" s="37"/>
      <c r="BY2555" s="37"/>
      <c r="BZ2555" s="37"/>
      <c r="CA2555" s="37"/>
      <c r="CB2555" s="37"/>
      <c r="CC2555" s="37"/>
      <c r="CD2555" s="37"/>
      <c r="CE2555" s="37"/>
      <c r="CF2555" s="37"/>
      <c r="CG2555" s="37"/>
      <c r="CH2555" s="37"/>
      <c r="CI2555" s="37"/>
      <c r="CJ2555" s="37"/>
      <c r="CK2555" s="37"/>
      <c r="CL2555" s="37"/>
      <c r="CM2555" s="37"/>
      <c r="CN2555" s="37"/>
      <c r="CO2555" s="37"/>
      <c r="CP2555" s="37"/>
      <c r="CQ2555" s="37"/>
      <c r="CR2555" s="37"/>
      <c r="CS2555" s="37"/>
      <c r="CT2555" s="37"/>
      <c r="CU2555" s="37"/>
      <c r="CV2555" s="37"/>
      <c r="CW2555" s="37"/>
      <c r="CX2555" s="37"/>
      <c r="CY2555" s="37"/>
      <c r="CZ2555" s="37"/>
      <c r="DA2555" s="37"/>
      <c r="DB2555" s="37"/>
      <c r="DC2555" s="37"/>
      <c r="DD2555" s="37"/>
      <c r="DE2555" s="37"/>
      <c r="DF2555" s="37"/>
      <c r="DG2555" s="37"/>
      <c r="DH2555" s="37"/>
      <c r="DI2555" s="37"/>
      <c r="DJ2555" s="37"/>
      <c r="DK2555" s="37"/>
      <c r="DL2555" s="37"/>
      <c r="DM2555" s="37"/>
      <c r="DN2555" s="37"/>
      <c r="DO2555" s="37"/>
      <c r="DP2555" s="37"/>
      <c r="DQ2555" s="37"/>
      <c r="DR2555" s="37"/>
      <c r="DS2555" s="37"/>
      <c r="DT2555" s="37"/>
      <c r="DU2555" s="37"/>
      <c r="DV2555" s="37"/>
      <c r="DW2555" s="37"/>
      <c r="DX2555" s="37"/>
      <c r="DY2555" s="37"/>
      <c r="DZ2555" s="37"/>
      <c r="EA2555" s="37"/>
      <c r="EB2555" s="37"/>
      <c r="EC2555" s="37"/>
      <c r="ED2555" s="37"/>
      <c r="EE2555" s="37"/>
      <c r="EF2555" s="37"/>
      <c r="EG2555" s="37"/>
      <c r="EH2555" s="37"/>
      <c r="EI2555" s="37"/>
      <c r="EJ2555" s="37"/>
      <c r="EK2555" s="37"/>
      <c r="EL2555" s="37"/>
      <c r="EM2555" s="37"/>
      <c r="EN2555" s="37"/>
      <c r="EO2555" s="37"/>
      <c r="EP2555" s="37"/>
      <c r="EQ2555" s="37"/>
      <c r="ER2555" s="37"/>
      <c r="ES2555" s="37"/>
      <c r="ET2555" s="37"/>
      <c r="EU2555" s="37"/>
      <c r="EV2555" s="37"/>
      <c r="EW2555" s="37"/>
      <c r="EX2555" s="37"/>
      <c r="EY2555" s="37"/>
      <c r="EZ2555" s="37"/>
      <c r="FA2555" s="37"/>
      <c r="FB2555" s="37"/>
      <c r="FC2555" s="37"/>
      <c r="FD2555" s="37"/>
      <c r="FE2555" s="37"/>
      <c r="FF2555" s="37"/>
      <c r="FG2555" s="37"/>
      <c r="FH2555" s="37"/>
      <c r="FI2555" s="37"/>
      <c r="FJ2555" s="37"/>
      <c r="FK2555" s="37"/>
      <c r="FL2555" s="37"/>
      <c r="FM2555" s="37"/>
      <c r="FN2555" s="37"/>
      <c r="FO2555" s="37"/>
      <c r="FP2555" s="37"/>
      <c r="FQ2555" s="37"/>
      <c r="FR2555" s="37"/>
      <c r="FS2555" s="37"/>
      <c r="FT2555" s="37"/>
      <c r="FU2555" s="37"/>
      <c r="FV2555" s="37"/>
      <c r="FW2555" s="37"/>
      <c r="FX2555" s="37"/>
      <c r="FY2555" s="37"/>
      <c r="FZ2555" s="37"/>
      <c r="GA2555" s="37"/>
      <c r="GB2555" s="37"/>
      <c r="GC2555" s="37"/>
      <c r="GD2555" s="37"/>
      <c r="GE2555" s="37"/>
      <c r="GF2555" s="37"/>
      <c r="GG2555" s="37"/>
      <c r="GH2555" s="37"/>
      <c r="GI2555" s="37"/>
      <c r="GJ2555" s="37"/>
      <c r="GK2555" s="37"/>
      <c r="GL2555" s="37"/>
      <c r="GM2555" s="37"/>
      <c r="GN2555" s="37"/>
      <c r="GO2555" s="37"/>
      <c r="GP2555" s="37"/>
      <c r="GQ2555" s="37"/>
      <c r="GR2555" s="37"/>
      <c r="GS2555" s="37"/>
      <c r="GT2555" s="37"/>
      <c r="GU2555" s="37"/>
      <c r="GV2555" s="37"/>
      <c r="GW2555" s="37"/>
      <c r="GX2555" s="37"/>
      <c r="GY2555" s="37"/>
      <c r="GZ2555" s="37"/>
      <c r="HA2555" s="37"/>
      <c r="HB2555" s="37"/>
      <c r="HC2555" s="37"/>
      <c r="HD2555" s="37"/>
      <c r="HE2555" s="37"/>
      <c r="HF2555" s="37"/>
      <c r="HG2555" s="37"/>
      <c r="HH2555" s="37"/>
      <c r="HI2555" s="37"/>
      <c r="HJ2555" s="37"/>
      <c r="HK2555" s="37"/>
      <c r="HL2555" s="37"/>
      <c r="HM2555" s="37"/>
      <c r="HN2555" s="37"/>
      <c r="HO2555" s="37"/>
      <c r="HP2555" s="37"/>
      <c r="HQ2555" s="37"/>
      <c r="HR2555" s="37"/>
      <c r="HS2555" s="37"/>
      <c r="HT2555" s="37"/>
      <c r="HU2555" s="37"/>
      <c r="HV2555" s="37"/>
      <c r="HW2555" s="37"/>
      <c r="HX2555" s="37"/>
      <c r="HY2555" s="37"/>
      <c r="HZ2555" s="37"/>
      <c r="IA2555" s="37"/>
      <c r="IB2555" s="37"/>
      <c r="IC2555" s="37"/>
      <c r="ID2555" s="37"/>
      <c r="IE2555" s="37"/>
      <c r="IF2555" s="37"/>
      <c r="IG2555" s="37"/>
      <c r="IH2555" s="37"/>
      <c r="II2555" s="37"/>
      <c r="IJ2555" s="37"/>
      <c r="IK2555" s="37"/>
      <c r="IL2555" s="37"/>
      <c r="IM2555" s="37"/>
      <c r="IN2555" s="37"/>
      <c r="IO2555" s="37"/>
      <c r="IP2555" s="37"/>
      <c r="IQ2555" s="37"/>
    </row>
    <row r="2556" spans="1:251" s="51" customFormat="1" ht="18.75" customHeight="1">
      <c r="A2556" s="43"/>
      <c r="B2556" s="60"/>
      <c r="C2556" s="104" t="s">
        <v>696</v>
      </c>
      <c r="D2556" s="105"/>
      <c r="E2556" s="105"/>
      <c r="F2556" s="105"/>
      <c r="G2556" s="105"/>
      <c r="H2556" s="105"/>
      <c r="I2556" s="105"/>
      <c r="J2556" s="105"/>
      <c r="K2556" s="105"/>
      <c r="L2556" s="105"/>
      <c r="M2556" s="105"/>
      <c r="N2556" s="105"/>
      <c r="O2556" s="105"/>
      <c r="P2556" s="105"/>
      <c r="Q2556" s="105"/>
      <c r="R2556" s="105"/>
      <c r="S2556" s="105"/>
      <c r="T2556" s="105"/>
      <c r="U2556" s="105"/>
      <c r="V2556" s="105"/>
      <c r="W2556" s="105"/>
      <c r="X2556" s="105"/>
      <c r="Y2556" s="105"/>
      <c r="Z2556" s="106"/>
      <c r="AA2556" s="107">
        <v>245</v>
      </c>
      <c r="AB2556" s="108"/>
      <c r="AC2556" s="108"/>
      <c r="AD2556" s="108"/>
      <c r="AE2556" s="108"/>
      <c r="AF2556" s="108"/>
      <c r="AG2556" s="108"/>
      <c r="AH2556" s="108"/>
      <c r="AI2556" s="109"/>
      <c r="AJ2556" s="107">
        <v>259</v>
      </c>
      <c r="AK2556" s="108"/>
      <c r="AL2556" s="108"/>
      <c r="AM2556" s="108"/>
      <c r="AN2556" s="108"/>
      <c r="AO2556" s="108"/>
      <c r="AP2556" s="108"/>
      <c r="AQ2556" s="108"/>
      <c r="AR2556" s="109"/>
      <c r="AS2556" s="110" t="s">
        <v>259</v>
      </c>
      <c r="AT2556" s="111"/>
      <c r="AU2556" s="111"/>
      <c r="AV2556" s="111"/>
      <c r="AW2556" s="111"/>
      <c r="AX2556" s="112"/>
      <c r="AY2556" s="37"/>
      <c r="AZ2556" s="37"/>
      <c r="BA2556" s="37"/>
      <c r="BB2556" s="37"/>
      <c r="BC2556" s="37"/>
      <c r="BD2556" s="37"/>
      <c r="BE2556" s="37"/>
      <c r="BF2556" s="37"/>
      <c r="BG2556" s="37"/>
      <c r="BH2556" s="37"/>
      <c r="BI2556" s="37"/>
      <c r="BJ2556" s="37"/>
      <c r="BK2556" s="37"/>
      <c r="BL2556" s="37"/>
      <c r="BM2556" s="37"/>
      <c r="BN2556" s="37"/>
      <c r="BO2556" s="37"/>
      <c r="BP2556" s="37"/>
      <c r="BQ2556" s="37"/>
      <c r="BR2556" s="37"/>
      <c r="BS2556" s="37"/>
      <c r="BT2556" s="37"/>
      <c r="BU2556" s="37"/>
      <c r="BV2556" s="37"/>
      <c r="BW2556" s="37"/>
      <c r="BX2556" s="37"/>
      <c r="BY2556" s="37"/>
      <c r="BZ2556" s="37"/>
      <c r="CA2556" s="37"/>
      <c r="CB2556" s="37"/>
      <c r="CC2556" s="37"/>
      <c r="CD2556" s="37"/>
      <c r="CE2556" s="37"/>
      <c r="CF2556" s="37"/>
      <c r="CG2556" s="37"/>
      <c r="CH2556" s="37"/>
      <c r="CI2556" s="37"/>
      <c r="CJ2556" s="37"/>
      <c r="CK2556" s="37"/>
      <c r="CL2556" s="37"/>
      <c r="CM2556" s="37"/>
      <c r="CN2556" s="37"/>
      <c r="CO2556" s="37"/>
      <c r="CP2556" s="37"/>
      <c r="CQ2556" s="37"/>
      <c r="CR2556" s="37"/>
      <c r="CS2556" s="37"/>
      <c r="CT2556" s="37"/>
      <c r="CU2556" s="37"/>
      <c r="CV2556" s="37"/>
      <c r="CW2556" s="37"/>
      <c r="CX2556" s="37"/>
      <c r="CY2556" s="37"/>
      <c r="CZ2556" s="37"/>
      <c r="DA2556" s="37"/>
      <c r="DB2556" s="37"/>
      <c r="DC2556" s="37"/>
      <c r="DD2556" s="37"/>
      <c r="DE2556" s="37"/>
      <c r="DF2556" s="37"/>
      <c r="DG2556" s="37"/>
      <c r="DH2556" s="37"/>
      <c r="DI2556" s="37"/>
      <c r="DJ2556" s="37"/>
      <c r="DK2556" s="37"/>
      <c r="DL2556" s="37"/>
      <c r="DM2556" s="37"/>
      <c r="DN2556" s="37"/>
      <c r="DO2556" s="37"/>
      <c r="DP2556" s="37"/>
      <c r="DQ2556" s="37"/>
      <c r="DR2556" s="37"/>
      <c r="DS2556" s="37"/>
      <c r="DT2556" s="37"/>
      <c r="DU2556" s="37"/>
      <c r="DV2556" s="37"/>
      <c r="DW2556" s="37"/>
      <c r="DX2556" s="37"/>
      <c r="DY2556" s="37"/>
      <c r="DZ2556" s="37"/>
      <c r="EA2556" s="37"/>
      <c r="EB2556" s="37"/>
      <c r="EC2556" s="37"/>
      <c r="ED2556" s="37"/>
      <c r="EE2556" s="37"/>
      <c r="EF2556" s="37"/>
      <c r="EG2556" s="37"/>
      <c r="EH2556" s="37"/>
      <c r="EI2556" s="37"/>
      <c r="EJ2556" s="37"/>
      <c r="EK2556" s="37"/>
      <c r="EL2556" s="37"/>
      <c r="EM2556" s="37"/>
      <c r="EN2556" s="37"/>
      <c r="EO2556" s="37"/>
      <c r="EP2556" s="37"/>
      <c r="EQ2556" s="37"/>
      <c r="ER2556" s="37"/>
      <c r="ES2556" s="37"/>
      <c r="ET2556" s="37"/>
      <c r="EU2556" s="37"/>
      <c r="EV2556" s="37"/>
      <c r="EW2556" s="37"/>
      <c r="EX2556" s="37"/>
      <c r="EY2556" s="37"/>
      <c r="EZ2556" s="37"/>
      <c r="FA2556" s="37"/>
      <c r="FB2556" s="37"/>
      <c r="FC2556" s="37"/>
      <c r="FD2556" s="37"/>
      <c r="FE2556" s="37"/>
      <c r="FF2556" s="37"/>
      <c r="FG2556" s="37"/>
      <c r="FH2556" s="37"/>
      <c r="FI2556" s="37"/>
      <c r="FJ2556" s="37"/>
      <c r="FK2556" s="37"/>
      <c r="FL2556" s="37"/>
      <c r="FM2556" s="37"/>
      <c r="FN2556" s="37"/>
      <c r="FO2556" s="37"/>
      <c r="FP2556" s="37"/>
      <c r="FQ2556" s="37"/>
      <c r="FR2556" s="37"/>
      <c r="FS2556" s="37"/>
      <c r="FT2556" s="37"/>
      <c r="FU2556" s="37"/>
      <c r="FV2556" s="37"/>
      <c r="FW2556" s="37"/>
      <c r="FX2556" s="37"/>
      <c r="FY2556" s="37"/>
      <c r="FZ2556" s="37"/>
      <c r="GA2556" s="37"/>
      <c r="GB2556" s="37"/>
      <c r="GC2556" s="37"/>
      <c r="GD2556" s="37"/>
      <c r="GE2556" s="37"/>
      <c r="GF2556" s="37"/>
      <c r="GG2556" s="37"/>
      <c r="GH2556" s="37"/>
      <c r="GI2556" s="37"/>
      <c r="GJ2556" s="37"/>
      <c r="GK2556" s="37"/>
      <c r="GL2556" s="37"/>
      <c r="GM2556" s="37"/>
      <c r="GN2556" s="37"/>
      <c r="GO2556" s="37"/>
      <c r="GP2556" s="37"/>
      <c r="GQ2556" s="37"/>
      <c r="GR2556" s="37"/>
      <c r="GS2556" s="37"/>
      <c r="GT2556" s="37"/>
      <c r="GU2556" s="37"/>
      <c r="GV2556" s="37"/>
      <c r="GW2556" s="37"/>
      <c r="GX2556" s="37"/>
      <c r="GY2556" s="37"/>
      <c r="GZ2556" s="37"/>
      <c r="HA2556" s="37"/>
      <c r="HB2556" s="37"/>
      <c r="HC2556" s="37"/>
      <c r="HD2556" s="37"/>
      <c r="HE2556" s="37"/>
      <c r="HF2556" s="37"/>
      <c r="HG2556" s="37"/>
      <c r="HH2556" s="37"/>
      <c r="HI2556" s="37"/>
      <c r="HJ2556" s="37"/>
      <c r="HK2556" s="37"/>
      <c r="HL2556" s="37"/>
      <c r="HM2556" s="37"/>
      <c r="HN2556" s="37"/>
      <c r="HO2556" s="37"/>
      <c r="HP2556" s="37"/>
      <c r="HQ2556" s="37"/>
      <c r="HR2556" s="37"/>
      <c r="HS2556" s="37"/>
      <c r="HT2556" s="37"/>
      <c r="HU2556" s="37"/>
      <c r="HV2556" s="37"/>
      <c r="HW2556" s="37"/>
      <c r="HX2556" s="37"/>
      <c r="HY2556" s="37"/>
      <c r="HZ2556" s="37"/>
      <c r="IA2556" s="37"/>
      <c r="IB2556" s="37"/>
      <c r="IC2556" s="37"/>
      <c r="ID2556" s="37"/>
      <c r="IE2556" s="37"/>
      <c r="IF2556" s="37"/>
      <c r="IG2556" s="37"/>
      <c r="IH2556" s="37"/>
      <c r="II2556" s="37"/>
      <c r="IJ2556" s="37"/>
      <c r="IK2556" s="37"/>
      <c r="IL2556" s="37"/>
      <c r="IM2556" s="37"/>
      <c r="IN2556" s="37"/>
      <c r="IO2556" s="37"/>
      <c r="IP2556" s="37"/>
      <c r="IQ2556" s="37"/>
    </row>
    <row r="2557" spans="1:251" s="51" customFormat="1" ht="18.75" customHeight="1">
      <c r="A2557" s="43"/>
      <c r="B2557" s="60"/>
      <c r="C2557" s="104" t="s">
        <v>697</v>
      </c>
      <c r="D2557" s="105"/>
      <c r="E2557" s="105"/>
      <c r="F2557" s="105"/>
      <c r="G2557" s="105"/>
      <c r="H2557" s="105"/>
      <c r="I2557" s="105"/>
      <c r="J2557" s="105"/>
      <c r="K2557" s="105"/>
      <c r="L2557" s="105"/>
      <c r="M2557" s="105"/>
      <c r="N2557" s="105"/>
      <c r="O2557" s="105"/>
      <c r="P2557" s="105"/>
      <c r="Q2557" s="105"/>
      <c r="R2557" s="105"/>
      <c r="S2557" s="105"/>
      <c r="T2557" s="105"/>
      <c r="U2557" s="105"/>
      <c r="V2557" s="105"/>
      <c r="W2557" s="105"/>
      <c r="X2557" s="105"/>
      <c r="Y2557" s="105"/>
      <c r="Z2557" s="106"/>
      <c r="AA2557" s="107">
        <v>220</v>
      </c>
      <c r="AB2557" s="108"/>
      <c r="AC2557" s="108"/>
      <c r="AD2557" s="108"/>
      <c r="AE2557" s="108"/>
      <c r="AF2557" s="108"/>
      <c r="AG2557" s="108"/>
      <c r="AH2557" s="108"/>
      <c r="AI2557" s="109"/>
      <c r="AJ2557" s="107">
        <v>204</v>
      </c>
      <c r="AK2557" s="108"/>
      <c r="AL2557" s="108"/>
      <c r="AM2557" s="108"/>
      <c r="AN2557" s="108"/>
      <c r="AO2557" s="108"/>
      <c r="AP2557" s="108"/>
      <c r="AQ2557" s="108"/>
      <c r="AR2557" s="109"/>
      <c r="AS2557" s="110"/>
      <c r="AT2557" s="111"/>
      <c r="AU2557" s="111"/>
      <c r="AV2557" s="111"/>
      <c r="AW2557" s="111"/>
      <c r="AX2557" s="112"/>
      <c r="AY2557" s="37"/>
      <c r="AZ2557" s="37"/>
      <c r="BA2557" s="37"/>
      <c r="BB2557" s="37"/>
      <c r="BC2557" s="37"/>
      <c r="BD2557" s="37"/>
      <c r="BE2557" s="37"/>
      <c r="BF2557" s="37"/>
      <c r="BG2557" s="37"/>
      <c r="BH2557" s="37"/>
      <c r="BI2557" s="37"/>
      <c r="BJ2557" s="37"/>
      <c r="BK2557" s="37"/>
      <c r="BL2557" s="37"/>
      <c r="BM2557" s="37"/>
      <c r="BN2557" s="37"/>
      <c r="BO2557" s="37"/>
      <c r="BP2557" s="37"/>
      <c r="BQ2557" s="37"/>
      <c r="BR2557" s="37"/>
      <c r="BS2557" s="37"/>
      <c r="BT2557" s="37"/>
      <c r="BU2557" s="37"/>
      <c r="BV2557" s="37"/>
      <c r="BW2557" s="37"/>
      <c r="BX2557" s="37"/>
      <c r="BY2557" s="37"/>
      <c r="BZ2557" s="37"/>
      <c r="CA2557" s="37"/>
      <c r="CB2557" s="37"/>
      <c r="CC2557" s="37"/>
      <c r="CD2557" s="37"/>
      <c r="CE2557" s="37"/>
      <c r="CF2557" s="37"/>
      <c r="CG2557" s="37"/>
      <c r="CH2557" s="37"/>
      <c r="CI2557" s="37"/>
      <c r="CJ2557" s="37"/>
      <c r="CK2557" s="37"/>
      <c r="CL2557" s="37"/>
      <c r="CM2557" s="37"/>
      <c r="CN2557" s="37"/>
      <c r="CO2557" s="37"/>
      <c r="CP2557" s="37"/>
      <c r="CQ2557" s="37"/>
      <c r="CR2557" s="37"/>
      <c r="CS2557" s="37"/>
      <c r="CT2557" s="37"/>
      <c r="CU2557" s="37"/>
      <c r="CV2557" s="37"/>
      <c r="CW2557" s="37"/>
      <c r="CX2557" s="37"/>
      <c r="CY2557" s="37"/>
      <c r="CZ2557" s="37"/>
      <c r="DA2557" s="37"/>
      <c r="DB2557" s="37"/>
      <c r="DC2557" s="37"/>
      <c r="DD2557" s="37"/>
      <c r="DE2557" s="37"/>
      <c r="DF2557" s="37"/>
      <c r="DG2557" s="37"/>
      <c r="DH2557" s="37"/>
      <c r="DI2557" s="37"/>
      <c r="DJ2557" s="37"/>
      <c r="DK2557" s="37"/>
      <c r="DL2557" s="37"/>
      <c r="DM2557" s="37"/>
      <c r="DN2557" s="37"/>
      <c r="DO2557" s="37"/>
      <c r="DP2557" s="37"/>
      <c r="DQ2557" s="37"/>
      <c r="DR2557" s="37"/>
      <c r="DS2557" s="37"/>
      <c r="DT2557" s="37"/>
      <c r="DU2557" s="37"/>
      <c r="DV2557" s="37"/>
      <c r="DW2557" s="37"/>
      <c r="DX2557" s="37"/>
      <c r="DY2557" s="37"/>
      <c r="DZ2557" s="37"/>
      <c r="EA2557" s="37"/>
      <c r="EB2557" s="37"/>
      <c r="EC2557" s="37"/>
      <c r="ED2557" s="37"/>
      <c r="EE2557" s="37"/>
      <c r="EF2557" s="37"/>
      <c r="EG2557" s="37"/>
      <c r="EH2557" s="37"/>
      <c r="EI2557" s="37"/>
      <c r="EJ2557" s="37"/>
      <c r="EK2557" s="37"/>
      <c r="EL2557" s="37"/>
      <c r="EM2557" s="37"/>
      <c r="EN2557" s="37"/>
      <c r="EO2557" s="37"/>
      <c r="EP2557" s="37"/>
      <c r="EQ2557" s="37"/>
      <c r="ER2557" s="37"/>
      <c r="ES2557" s="37"/>
      <c r="ET2557" s="37"/>
      <c r="EU2557" s="37"/>
      <c r="EV2557" s="37"/>
      <c r="EW2557" s="37"/>
      <c r="EX2557" s="37"/>
      <c r="EY2557" s="37"/>
      <c r="EZ2557" s="37"/>
      <c r="FA2557" s="37"/>
      <c r="FB2557" s="37"/>
      <c r="FC2557" s="37"/>
      <c r="FD2557" s="37"/>
      <c r="FE2557" s="37"/>
      <c r="FF2557" s="37"/>
      <c r="FG2557" s="37"/>
      <c r="FH2557" s="37"/>
      <c r="FI2557" s="37"/>
      <c r="FJ2557" s="37"/>
      <c r="FK2557" s="37"/>
      <c r="FL2557" s="37"/>
      <c r="FM2557" s="37"/>
      <c r="FN2557" s="37"/>
      <c r="FO2557" s="37"/>
      <c r="FP2557" s="37"/>
      <c r="FQ2557" s="37"/>
      <c r="FR2557" s="37"/>
      <c r="FS2557" s="37"/>
      <c r="FT2557" s="37"/>
      <c r="FU2557" s="37"/>
      <c r="FV2557" s="37"/>
      <c r="FW2557" s="37"/>
      <c r="FX2557" s="37"/>
      <c r="FY2557" s="37"/>
      <c r="FZ2557" s="37"/>
      <c r="GA2557" s="37"/>
      <c r="GB2557" s="37"/>
      <c r="GC2557" s="37"/>
      <c r="GD2557" s="37"/>
      <c r="GE2557" s="37"/>
      <c r="GF2557" s="37"/>
      <c r="GG2557" s="37"/>
      <c r="GH2557" s="37"/>
      <c r="GI2557" s="37"/>
      <c r="GJ2557" s="37"/>
      <c r="GK2557" s="37"/>
      <c r="GL2557" s="37"/>
      <c r="GM2557" s="37"/>
      <c r="GN2557" s="37"/>
      <c r="GO2557" s="37"/>
      <c r="GP2557" s="37"/>
      <c r="GQ2557" s="37"/>
      <c r="GR2557" s="37"/>
      <c r="GS2557" s="37"/>
      <c r="GT2557" s="37"/>
      <c r="GU2557" s="37"/>
      <c r="GV2557" s="37"/>
      <c r="GW2557" s="37"/>
      <c r="GX2557" s="37"/>
      <c r="GY2557" s="37"/>
      <c r="GZ2557" s="37"/>
      <c r="HA2557" s="37"/>
      <c r="HB2557" s="37"/>
      <c r="HC2557" s="37"/>
      <c r="HD2557" s="37"/>
      <c r="HE2557" s="37"/>
      <c r="HF2557" s="37"/>
      <c r="HG2557" s="37"/>
      <c r="HH2557" s="37"/>
      <c r="HI2557" s="37"/>
      <c r="HJ2557" s="37"/>
      <c r="HK2557" s="37"/>
      <c r="HL2557" s="37"/>
      <c r="HM2557" s="37"/>
      <c r="HN2557" s="37"/>
      <c r="HO2557" s="37"/>
      <c r="HP2557" s="37"/>
      <c r="HQ2557" s="37"/>
      <c r="HR2557" s="37"/>
      <c r="HS2557" s="37"/>
      <c r="HT2557" s="37"/>
      <c r="HU2557" s="37"/>
      <c r="HV2557" s="37"/>
      <c r="HW2557" s="37"/>
      <c r="HX2557" s="37"/>
      <c r="HY2557" s="37"/>
      <c r="HZ2557" s="37"/>
      <c r="IA2557" s="37"/>
      <c r="IB2557" s="37"/>
      <c r="IC2557" s="37"/>
      <c r="ID2557" s="37"/>
      <c r="IE2557" s="37"/>
      <c r="IF2557" s="37"/>
      <c r="IG2557" s="37"/>
      <c r="IH2557" s="37"/>
      <c r="II2557" s="37"/>
      <c r="IJ2557" s="37"/>
      <c r="IK2557" s="37"/>
      <c r="IL2557" s="37"/>
      <c r="IM2557" s="37"/>
      <c r="IN2557" s="37"/>
      <c r="IO2557" s="37"/>
      <c r="IP2557" s="37"/>
      <c r="IQ2557" s="37"/>
    </row>
    <row r="2558" spans="1:251" s="51" customFormat="1" ht="18.75" customHeight="1">
      <c r="A2558" s="43"/>
      <c r="B2558" s="60"/>
      <c r="C2558" s="104" t="s">
        <v>698</v>
      </c>
      <c r="D2558" s="105"/>
      <c r="E2558" s="105"/>
      <c r="F2558" s="105"/>
      <c r="G2558" s="105"/>
      <c r="H2558" s="105"/>
      <c r="I2558" s="105"/>
      <c r="J2558" s="105"/>
      <c r="K2558" s="105"/>
      <c r="L2558" s="105"/>
      <c r="M2558" s="105"/>
      <c r="N2558" s="105"/>
      <c r="O2558" s="105"/>
      <c r="P2558" s="105"/>
      <c r="Q2558" s="105"/>
      <c r="R2558" s="105"/>
      <c r="S2558" s="105"/>
      <c r="T2558" s="105"/>
      <c r="U2558" s="105"/>
      <c r="V2558" s="105"/>
      <c r="W2558" s="105"/>
      <c r="X2558" s="105"/>
      <c r="Y2558" s="105"/>
      <c r="Z2558" s="106"/>
      <c r="AA2558" s="107">
        <v>20</v>
      </c>
      <c r="AB2558" s="108"/>
      <c r="AC2558" s="108"/>
      <c r="AD2558" s="108"/>
      <c r="AE2558" s="108"/>
      <c r="AF2558" s="108"/>
      <c r="AG2558" s="108"/>
      <c r="AH2558" s="108"/>
      <c r="AI2558" s="109"/>
      <c r="AJ2558" s="107">
        <v>20</v>
      </c>
      <c r="AK2558" s="108"/>
      <c r="AL2558" s="108"/>
      <c r="AM2558" s="108"/>
      <c r="AN2558" s="108"/>
      <c r="AO2558" s="108"/>
      <c r="AP2558" s="108"/>
      <c r="AQ2558" s="108"/>
      <c r="AR2558" s="109"/>
      <c r="AS2558" s="110" t="s">
        <v>259</v>
      </c>
      <c r="AT2558" s="111"/>
      <c r="AU2558" s="111"/>
      <c r="AV2558" s="111"/>
      <c r="AW2558" s="111"/>
      <c r="AX2558" s="112"/>
      <c r="AY2558" s="37"/>
      <c r="AZ2558" s="37"/>
      <c r="BA2558" s="37"/>
      <c r="BB2558" s="37"/>
      <c r="BC2558" s="37"/>
      <c r="BD2558" s="37"/>
      <c r="BE2558" s="37"/>
      <c r="BF2558" s="37"/>
      <c r="BG2558" s="37"/>
      <c r="BH2558" s="37"/>
      <c r="BI2558" s="37"/>
      <c r="BJ2558" s="37"/>
      <c r="BK2558" s="37"/>
      <c r="BL2558" s="37"/>
      <c r="BM2558" s="37"/>
      <c r="BN2558" s="37"/>
      <c r="BO2558" s="37"/>
      <c r="BP2558" s="37"/>
      <c r="BQ2558" s="37"/>
      <c r="BR2558" s="37"/>
      <c r="BS2558" s="37"/>
      <c r="BT2558" s="37"/>
      <c r="BU2558" s="37"/>
      <c r="BV2558" s="37"/>
      <c r="BW2558" s="37"/>
      <c r="BX2558" s="37"/>
      <c r="BY2558" s="37"/>
      <c r="BZ2558" s="37"/>
      <c r="CA2558" s="37"/>
      <c r="CB2558" s="37"/>
      <c r="CC2558" s="37"/>
      <c r="CD2558" s="37"/>
      <c r="CE2558" s="37"/>
      <c r="CF2558" s="37"/>
      <c r="CG2558" s="37"/>
      <c r="CH2558" s="37"/>
      <c r="CI2558" s="37"/>
      <c r="CJ2558" s="37"/>
      <c r="CK2558" s="37"/>
      <c r="CL2558" s="37"/>
      <c r="CM2558" s="37"/>
      <c r="CN2558" s="37"/>
      <c r="CO2558" s="37"/>
      <c r="CP2558" s="37"/>
      <c r="CQ2558" s="37"/>
      <c r="CR2558" s="37"/>
      <c r="CS2558" s="37"/>
      <c r="CT2558" s="37"/>
      <c r="CU2558" s="37"/>
      <c r="CV2558" s="37"/>
      <c r="CW2558" s="37"/>
      <c r="CX2558" s="37"/>
      <c r="CY2558" s="37"/>
      <c r="CZ2558" s="37"/>
      <c r="DA2558" s="37"/>
      <c r="DB2558" s="37"/>
      <c r="DC2558" s="37"/>
      <c r="DD2558" s="37"/>
      <c r="DE2558" s="37"/>
      <c r="DF2558" s="37"/>
      <c r="DG2558" s="37"/>
      <c r="DH2558" s="37"/>
      <c r="DI2558" s="37"/>
      <c r="DJ2558" s="37"/>
      <c r="DK2558" s="37"/>
      <c r="DL2558" s="37"/>
      <c r="DM2558" s="37"/>
      <c r="DN2558" s="37"/>
      <c r="DO2558" s="37"/>
      <c r="DP2558" s="37"/>
      <c r="DQ2558" s="37"/>
      <c r="DR2558" s="37"/>
      <c r="DS2558" s="37"/>
      <c r="DT2558" s="37"/>
      <c r="DU2558" s="37"/>
      <c r="DV2558" s="37"/>
      <c r="DW2558" s="37"/>
      <c r="DX2558" s="37"/>
      <c r="DY2558" s="37"/>
      <c r="DZ2558" s="37"/>
      <c r="EA2558" s="37"/>
      <c r="EB2558" s="37"/>
      <c r="EC2558" s="37"/>
      <c r="ED2558" s="37"/>
      <c r="EE2558" s="37"/>
      <c r="EF2558" s="37"/>
      <c r="EG2558" s="37"/>
      <c r="EH2558" s="37"/>
      <c r="EI2558" s="37"/>
      <c r="EJ2558" s="37"/>
      <c r="EK2558" s="37"/>
      <c r="EL2558" s="37"/>
      <c r="EM2558" s="37"/>
      <c r="EN2558" s="37"/>
      <c r="EO2558" s="37"/>
      <c r="EP2558" s="37"/>
      <c r="EQ2558" s="37"/>
      <c r="ER2558" s="37"/>
      <c r="ES2558" s="37"/>
      <c r="ET2558" s="37"/>
      <c r="EU2558" s="37"/>
      <c r="EV2558" s="37"/>
      <c r="EW2558" s="37"/>
      <c r="EX2558" s="37"/>
      <c r="EY2558" s="37"/>
      <c r="EZ2558" s="37"/>
      <c r="FA2558" s="37"/>
      <c r="FB2558" s="37"/>
      <c r="FC2558" s="37"/>
      <c r="FD2558" s="37"/>
      <c r="FE2558" s="37"/>
      <c r="FF2558" s="37"/>
      <c r="FG2558" s="37"/>
      <c r="FH2558" s="37"/>
      <c r="FI2558" s="37"/>
      <c r="FJ2558" s="37"/>
      <c r="FK2558" s="37"/>
      <c r="FL2558" s="37"/>
      <c r="FM2558" s="37"/>
      <c r="FN2558" s="37"/>
      <c r="FO2558" s="37"/>
      <c r="FP2558" s="37"/>
      <c r="FQ2558" s="37"/>
      <c r="FR2558" s="37"/>
      <c r="FS2558" s="37"/>
      <c r="FT2558" s="37"/>
      <c r="FU2558" s="37"/>
      <c r="FV2558" s="37"/>
      <c r="FW2558" s="37"/>
      <c r="FX2558" s="37"/>
      <c r="FY2558" s="37"/>
      <c r="FZ2558" s="37"/>
      <c r="GA2558" s="37"/>
      <c r="GB2558" s="37"/>
      <c r="GC2558" s="37"/>
      <c r="GD2558" s="37"/>
      <c r="GE2558" s="37"/>
      <c r="GF2558" s="37"/>
      <c r="GG2558" s="37"/>
      <c r="GH2558" s="37"/>
      <c r="GI2558" s="37"/>
      <c r="GJ2558" s="37"/>
      <c r="GK2558" s="37"/>
      <c r="GL2558" s="37"/>
      <c r="GM2558" s="37"/>
      <c r="GN2558" s="37"/>
      <c r="GO2558" s="37"/>
      <c r="GP2558" s="37"/>
      <c r="GQ2558" s="37"/>
      <c r="GR2558" s="37"/>
      <c r="GS2558" s="37"/>
      <c r="GT2558" s="37"/>
      <c r="GU2558" s="37"/>
      <c r="GV2558" s="37"/>
      <c r="GW2558" s="37"/>
      <c r="GX2558" s="37"/>
      <c r="GY2558" s="37"/>
      <c r="GZ2558" s="37"/>
      <c r="HA2558" s="37"/>
      <c r="HB2558" s="37"/>
      <c r="HC2558" s="37"/>
      <c r="HD2558" s="37"/>
      <c r="HE2558" s="37"/>
      <c r="HF2558" s="37"/>
      <c r="HG2558" s="37"/>
      <c r="HH2558" s="37"/>
      <c r="HI2558" s="37"/>
      <c r="HJ2558" s="37"/>
      <c r="HK2558" s="37"/>
      <c r="HL2558" s="37"/>
      <c r="HM2558" s="37"/>
      <c r="HN2558" s="37"/>
      <c r="HO2558" s="37"/>
      <c r="HP2558" s="37"/>
      <c r="HQ2558" s="37"/>
      <c r="HR2558" s="37"/>
      <c r="HS2558" s="37"/>
      <c r="HT2558" s="37"/>
      <c r="HU2558" s="37"/>
      <c r="HV2558" s="37"/>
      <c r="HW2558" s="37"/>
      <c r="HX2558" s="37"/>
      <c r="HY2558" s="37"/>
      <c r="HZ2558" s="37"/>
      <c r="IA2558" s="37"/>
      <c r="IB2558" s="37"/>
      <c r="IC2558" s="37"/>
      <c r="ID2558" s="37"/>
      <c r="IE2558" s="37"/>
      <c r="IF2558" s="37"/>
      <c r="IG2558" s="37"/>
      <c r="IH2558" s="37"/>
      <c r="II2558" s="37"/>
      <c r="IJ2558" s="37"/>
      <c r="IK2558" s="37"/>
      <c r="IL2558" s="37"/>
      <c r="IM2558" s="37"/>
      <c r="IN2558" s="37"/>
      <c r="IO2558" s="37"/>
      <c r="IP2558" s="37"/>
      <c r="IQ2558" s="37"/>
    </row>
    <row r="2559" spans="1:251" s="51" customFormat="1" ht="18.75" customHeight="1">
      <c r="A2559" s="43"/>
      <c r="B2559" s="60"/>
      <c r="C2559" s="104" t="s">
        <v>699</v>
      </c>
      <c r="D2559" s="105"/>
      <c r="E2559" s="105"/>
      <c r="F2559" s="105"/>
      <c r="G2559" s="105"/>
      <c r="H2559" s="105"/>
      <c r="I2559" s="105"/>
      <c r="J2559" s="105"/>
      <c r="K2559" s="105"/>
      <c r="L2559" s="105"/>
      <c r="M2559" s="105"/>
      <c r="N2559" s="105"/>
      <c r="O2559" s="105"/>
      <c r="P2559" s="105"/>
      <c r="Q2559" s="105"/>
      <c r="R2559" s="105"/>
      <c r="S2559" s="105"/>
      <c r="T2559" s="105"/>
      <c r="U2559" s="105"/>
      <c r="V2559" s="105"/>
      <c r="W2559" s="105"/>
      <c r="X2559" s="105"/>
      <c r="Y2559" s="105"/>
      <c r="Z2559" s="106"/>
      <c r="AA2559" s="107">
        <v>1980</v>
      </c>
      <c r="AB2559" s="108"/>
      <c r="AC2559" s="108"/>
      <c r="AD2559" s="108"/>
      <c r="AE2559" s="108"/>
      <c r="AF2559" s="108"/>
      <c r="AG2559" s="108"/>
      <c r="AH2559" s="108"/>
      <c r="AI2559" s="109"/>
      <c r="AJ2559" s="107">
        <v>1920</v>
      </c>
      <c r="AK2559" s="108"/>
      <c r="AL2559" s="108"/>
      <c r="AM2559" s="108"/>
      <c r="AN2559" s="108"/>
      <c r="AO2559" s="108"/>
      <c r="AP2559" s="108"/>
      <c r="AQ2559" s="108"/>
      <c r="AR2559" s="109"/>
      <c r="AS2559" s="110"/>
      <c r="AT2559" s="111"/>
      <c r="AU2559" s="111"/>
      <c r="AV2559" s="111"/>
      <c r="AW2559" s="111"/>
      <c r="AX2559" s="112"/>
      <c r="AY2559" s="37"/>
      <c r="AZ2559" s="37"/>
      <c r="BA2559" s="37"/>
      <c r="BB2559" s="37"/>
      <c r="BC2559" s="37"/>
      <c r="BD2559" s="37"/>
      <c r="BE2559" s="37"/>
      <c r="BF2559" s="37"/>
      <c r="BG2559" s="37"/>
      <c r="BH2559" s="37"/>
      <c r="BI2559" s="37"/>
      <c r="BJ2559" s="37"/>
      <c r="BK2559" s="37"/>
      <c r="BL2559" s="37"/>
      <c r="BM2559" s="37"/>
      <c r="BN2559" s="37"/>
      <c r="BO2559" s="37"/>
      <c r="BP2559" s="37"/>
      <c r="BQ2559" s="37"/>
      <c r="BR2559" s="37"/>
      <c r="BS2559" s="37"/>
      <c r="BT2559" s="37"/>
      <c r="BU2559" s="37"/>
      <c r="BV2559" s="37"/>
      <c r="BW2559" s="37"/>
      <c r="BX2559" s="37"/>
      <c r="BY2559" s="37"/>
      <c r="BZ2559" s="37"/>
      <c r="CA2559" s="37"/>
      <c r="CB2559" s="37"/>
      <c r="CC2559" s="37"/>
      <c r="CD2559" s="37"/>
      <c r="CE2559" s="37"/>
      <c r="CF2559" s="37"/>
      <c r="CG2559" s="37"/>
      <c r="CH2559" s="37"/>
      <c r="CI2559" s="37"/>
      <c r="CJ2559" s="37"/>
      <c r="CK2559" s="37"/>
      <c r="CL2559" s="37"/>
      <c r="CM2559" s="37"/>
      <c r="CN2559" s="37"/>
      <c r="CO2559" s="37"/>
      <c r="CP2559" s="37"/>
      <c r="CQ2559" s="37"/>
      <c r="CR2559" s="37"/>
      <c r="CS2559" s="37"/>
      <c r="CT2559" s="37"/>
      <c r="CU2559" s="37"/>
      <c r="CV2559" s="37"/>
      <c r="CW2559" s="37"/>
      <c r="CX2559" s="37"/>
      <c r="CY2559" s="37"/>
      <c r="CZ2559" s="37"/>
      <c r="DA2559" s="37"/>
      <c r="DB2559" s="37"/>
      <c r="DC2559" s="37"/>
      <c r="DD2559" s="37"/>
      <c r="DE2559" s="37"/>
      <c r="DF2559" s="37"/>
      <c r="DG2559" s="37"/>
      <c r="DH2559" s="37"/>
      <c r="DI2559" s="37"/>
      <c r="DJ2559" s="37"/>
      <c r="DK2559" s="37"/>
      <c r="DL2559" s="37"/>
      <c r="DM2559" s="37"/>
      <c r="DN2559" s="37"/>
      <c r="DO2559" s="37"/>
      <c r="DP2559" s="37"/>
      <c r="DQ2559" s="37"/>
      <c r="DR2559" s="37"/>
      <c r="DS2559" s="37"/>
      <c r="DT2559" s="37"/>
      <c r="DU2559" s="37"/>
      <c r="DV2559" s="37"/>
      <c r="DW2559" s="37"/>
      <c r="DX2559" s="37"/>
      <c r="DY2559" s="37"/>
      <c r="DZ2559" s="37"/>
      <c r="EA2559" s="37"/>
      <c r="EB2559" s="37"/>
      <c r="EC2559" s="37"/>
      <c r="ED2559" s="37"/>
      <c r="EE2559" s="37"/>
      <c r="EF2559" s="37"/>
      <c r="EG2559" s="37"/>
      <c r="EH2559" s="37"/>
      <c r="EI2559" s="37"/>
      <c r="EJ2559" s="37"/>
      <c r="EK2559" s="37"/>
      <c r="EL2559" s="37"/>
      <c r="EM2559" s="37"/>
      <c r="EN2559" s="37"/>
      <c r="EO2559" s="37"/>
      <c r="EP2559" s="37"/>
      <c r="EQ2559" s="37"/>
      <c r="ER2559" s="37"/>
      <c r="ES2559" s="37"/>
      <c r="ET2559" s="37"/>
      <c r="EU2559" s="37"/>
      <c r="EV2559" s="37"/>
      <c r="EW2559" s="37"/>
      <c r="EX2559" s="37"/>
      <c r="EY2559" s="37"/>
      <c r="EZ2559" s="37"/>
      <c r="FA2559" s="37"/>
      <c r="FB2559" s="37"/>
      <c r="FC2559" s="37"/>
      <c r="FD2559" s="37"/>
      <c r="FE2559" s="37"/>
      <c r="FF2559" s="37"/>
      <c r="FG2559" s="37"/>
      <c r="FH2559" s="37"/>
      <c r="FI2559" s="37"/>
      <c r="FJ2559" s="37"/>
      <c r="FK2559" s="37"/>
      <c r="FL2559" s="37"/>
      <c r="FM2559" s="37"/>
      <c r="FN2559" s="37"/>
      <c r="FO2559" s="37"/>
      <c r="FP2559" s="37"/>
      <c r="FQ2559" s="37"/>
      <c r="FR2559" s="37"/>
      <c r="FS2559" s="37"/>
      <c r="FT2559" s="37"/>
      <c r="FU2559" s="37"/>
      <c r="FV2559" s="37"/>
      <c r="FW2559" s="37"/>
      <c r="FX2559" s="37"/>
      <c r="FY2559" s="37"/>
      <c r="FZ2559" s="37"/>
      <c r="GA2559" s="37"/>
      <c r="GB2559" s="37"/>
      <c r="GC2559" s="37"/>
      <c r="GD2559" s="37"/>
      <c r="GE2559" s="37"/>
      <c r="GF2559" s="37"/>
      <c r="GG2559" s="37"/>
      <c r="GH2559" s="37"/>
      <c r="GI2559" s="37"/>
      <c r="GJ2559" s="37"/>
      <c r="GK2559" s="37"/>
      <c r="GL2559" s="37"/>
      <c r="GM2559" s="37"/>
      <c r="GN2559" s="37"/>
      <c r="GO2559" s="37"/>
      <c r="GP2559" s="37"/>
      <c r="GQ2559" s="37"/>
      <c r="GR2559" s="37"/>
      <c r="GS2559" s="37"/>
      <c r="GT2559" s="37"/>
      <c r="GU2559" s="37"/>
      <c r="GV2559" s="37"/>
      <c r="GW2559" s="37"/>
      <c r="GX2559" s="37"/>
      <c r="GY2559" s="37"/>
      <c r="GZ2559" s="37"/>
      <c r="HA2559" s="37"/>
      <c r="HB2559" s="37"/>
      <c r="HC2559" s="37"/>
      <c r="HD2559" s="37"/>
      <c r="HE2559" s="37"/>
      <c r="HF2559" s="37"/>
      <c r="HG2559" s="37"/>
      <c r="HH2559" s="37"/>
      <c r="HI2559" s="37"/>
      <c r="HJ2559" s="37"/>
      <c r="HK2559" s="37"/>
      <c r="HL2559" s="37"/>
      <c r="HM2559" s="37"/>
      <c r="HN2559" s="37"/>
      <c r="HO2559" s="37"/>
      <c r="HP2559" s="37"/>
      <c r="HQ2559" s="37"/>
      <c r="HR2559" s="37"/>
      <c r="HS2559" s="37"/>
      <c r="HT2559" s="37"/>
      <c r="HU2559" s="37"/>
      <c r="HV2559" s="37"/>
      <c r="HW2559" s="37"/>
      <c r="HX2559" s="37"/>
      <c r="HY2559" s="37"/>
      <c r="HZ2559" s="37"/>
      <c r="IA2559" s="37"/>
      <c r="IB2559" s="37"/>
      <c r="IC2559" s="37"/>
      <c r="ID2559" s="37"/>
      <c r="IE2559" s="37"/>
      <c r="IF2559" s="37"/>
      <c r="IG2559" s="37"/>
      <c r="IH2559" s="37"/>
      <c r="II2559" s="37"/>
      <c r="IJ2559" s="37"/>
      <c r="IK2559" s="37"/>
      <c r="IL2559" s="37"/>
      <c r="IM2559" s="37"/>
      <c r="IN2559" s="37"/>
      <c r="IO2559" s="37"/>
      <c r="IP2559" s="37"/>
      <c r="IQ2559" s="37"/>
    </row>
    <row r="2560" spans="1:251" s="51" customFormat="1" ht="18.75" customHeight="1">
      <c r="A2560" s="43"/>
      <c r="B2560" s="60"/>
      <c r="C2560" s="104" t="s">
        <v>700</v>
      </c>
      <c r="D2560" s="105"/>
      <c r="E2560" s="105"/>
      <c r="F2560" s="105"/>
      <c r="G2560" s="105"/>
      <c r="H2560" s="105"/>
      <c r="I2560" s="105"/>
      <c r="J2560" s="105"/>
      <c r="K2560" s="105"/>
      <c r="L2560" s="105"/>
      <c r="M2560" s="105"/>
      <c r="N2560" s="105"/>
      <c r="O2560" s="105"/>
      <c r="P2560" s="105"/>
      <c r="Q2560" s="105"/>
      <c r="R2560" s="105"/>
      <c r="S2560" s="105"/>
      <c r="T2560" s="105"/>
      <c r="U2560" s="105"/>
      <c r="V2560" s="105"/>
      <c r="W2560" s="105"/>
      <c r="X2560" s="105"/>
      <c r="Y2560" s="105"/>
      <c r="Z2560" s="106"/>
      <c r="AA2560" s="107">
        <v>3</v>
      </c>
      <c r="AB2560" s="108"/>
      <c r="AC2560" s="108"/>
      <c r="AD2560" s="108"/>
      <c r="AE2560" s="108"/>
      <c r="AF2560" s="108"/>
      <c r="AG2560" s="108"/>
      <c r="AH2560" s="108"/>
      <c r="AI2560" s="109"/>
      <c r="AJ2560" s="107">
        <v>3</v>
      </c>
      <c r="AK2560" s="108"/>
      <c r="AL2560" s="108"/>
      <c r="AM2560" s="108"/>
      <c r="AN2560" s="108"/>
      <c r="AO2560" s="108"/>
      <c r="AP2560" s="108"/>
      <c r="AQ2560" s="108"/>
      <c r="AR2560" s="109"/>
      <c r="AS2560" s="110"/>
      <c r="AT2560" s="111"/>
      <c r="AU2560" s="111"/>
      <c r="AV2560" s="111"/>
      <c r="AW2560" s="111"/>
      <c r="AX2560" s="112"/>
      <c r="AY2560" s="37"/>
      <c r="AZ2560" s="37"/>
      <c r="BA2560" s="37"/>
      <c r="BB2560" s="37"/>
      <c r="BC2560" s="37"/>
      <c r="BD2560" s="37"/>
      <c r="BE2560" s="37"/>
      <c r="BF2560" s="37"/>
      <c r="BG2560" s="37"/>
      <c r="BH2560" s="37"/>
      <c r="BI2560" s="37"/>
      <c r="BJ2560" s="37"/>
      <c r="BK2560" s="37"/>
      <c r="BL2560" s="37"/>
      <c r="BM2560" s="37"/>
      <c r="BN2560" s="37"/>
      <c r="BO2560" s="37"/>
      <c r="BP2560" s="37"/>
      <c r="BQ2560" s="37"/>
      <c r="BR2560" s="37"/>
      <c r="BS2560" s="37"/>
      <c r="BT2560" s="37"/>
      <c r="BU2560" s="37"/>
      <c r="BV2560" s="37"/>
      <c r="BW2560" s="37"/>
      <c r="BX2560" s="37"/>
      <c r="BY2560" s="37"/>
      <c r="BZ2560" s="37"/>
      <c r="CA2560" s="37"/>
      <c r="CB2560" s="37"/>
      <c r="CC2560" s="37"/>
      <c r="CD2560" s="37"/>
      <c r="CE2560" s="37"/>
      <c r="CF2560" s="37"/>
      <c r="CG2560" s="37"/>
      <c r="CH2560" s="37"/>
      <c r="CI2560" s="37"/>
      <c r="CJ2560" s="37"/>
      <c r="CK2560" s="37"/>
      <c r="CL2560" s="37"/>
      <c r="CM2560" s="37"/>
      <c r="CN2560" s="37"/>
      <c r="CO2560" s="37"/>
      <c r="CP2560" s="37"/>
      <c r="CQ2560" s="37"/>
      <c r="CR2560" s="37"/>
      <c r="CS2560" s="37"/>
      <c r="CT2560" s="37"/>
      <c r="CU2560" s="37"/>
      <c r="CV2560" s="37"/>
      <c r="CW2560" s="37"/>
      <c r="CX2560" s="37"/>
      <c r="CY2560" s="37"/>
      <c r="CZ2560" s="37"/>
      <c r="DA2560" s="37"/>
      <c r="DB2560" s="37"/>
      <c r="DC2560" s="37"/>
      <c r="DD2560" s="37"/>
      <c r="DE2560" s="37"/>
      <c r="DF2560" s="37"/>
      <c r="DG2560" s="37"/>
      <c r="DH2560" s="37"/>
      <c r="DI2560" s="37"/>
      <c r="DJ2560" s="37"/>
      <c r="DK2560" s="37"/>
      <c r="DL2560" s="37"/>
      <c r="DM2560" s="37"/>
      <c r="DN2560" s="37"/>
      <c r="DO2560" s="37"/>
      <c r="DP2560" s="37"/>
      <c r="DQ2560" s="37"/>
      <c r="DR2560" s="37"/>
      <c r="DS2560" s="37"/>
      <c r="DT2560" s="37"/>
      <c r="DU2560" s="37"/>
      <c r="DV2560" s="37"/>
      <c r="DW2560" s="37"/>
      <c r="DX2560" s="37"/>
      <c r="DY2560" s="37"/>
      <c r="DZ2560" s="37"/>
      <c r="EA2560" s="37"/>
      <c r="EB2560" s="37"/>
      <c r="EC2560" s="37"/>
      <c r="ED2560" s="37"/>
      <c r="EE2560" s="37"/>
      <c r="EF2560" s="37"/>
      <c r="EG2560" s="37"/>
      <c r="EH2560" s="37"/>
      <c r="EI2560" s="37"/>
      <c r="EJ2560" s="37"/>
      <c r="EK2560" s="37"/>
      <c r="EL2560" s="37"/>
      <c r="EM2560" s="37"/>
      <c r="EN2560" s="37"/>
      <c r="EO2560" s="37"/>
      <c r="EP2560" s="37"/>
      <c r="EQ2560" s="37"/>
      <c r="ER2560" s="37"/>
      <c r="ES2560" s="37"/>
      <c r="ET2560" s="37"/>
      <c r="EU2560" s="37"/>
      <c r="EV2560" s="37"/>
      <c r="EW2560" s="37"/>
      <c r="EX2560" s="37"/>
      <c r="EY2560" s="37"/>
      <c r="EZ2560" s="37"/>
      <c r="FA2560" s="37"/>
      <c r="FB2560" s="37"/>
      <c r="FC2560" s="37"/>
      <c r="FD2560" s="37"/>
      <c r="FE2560" s="37"/>
      <c r="FF2560" s="37"/>
      <c r="FG2560" s="37"/>
      <c r="FH2560" s="37"/>
      <c r="FI2560" s="37"/>
      <c r="FJ2560" s="37"/>
      <c r="FK2560" s="37"/>
      <c r="FL2560" s="37"/>
      <c r="FM2560" s="37"/>
      <c r="FN2560" s="37"/>
      <c r="FO2560" s="37"/>
      <c r="FP2560" s="37"/>
      <c r="FQ2560" s="37"/>
      <c r="FR2560" s="37"/>
      <c r="FS2560" s="37"/>
      <c r="FT2560" s="37"/>
      <c r="FU2560" s="37"/>
      <c r="FV2560" s="37"/>
      <c r="FW2560" s="37"/>
      <c r="FX2560" s="37"/>
      <c r="FY2560" s="37"/>
      <c r="FZ2560" s="37"/>
      <c r="GA2560" s="37"/>
      <c r="GB2560" s="37"/>
      <c r="GC2560" s="37"/>
      <c r="GD2560" s="37"/>
      <c r="GE2560" s="37"/>
      <c r="GF2560" s="37"/>
      <c r="GG2560" s="37"/>
      <c r="GH2560" s="37"/>
      <c r="GI2560" s="37"/>
      <c r="GJ2560" s="37"/>
      <c r="GK2560" s="37"/>
      <c r="GL2560" s="37"/>
      <c r="GM2560" s="37"/>
      <c r="GN2560" s="37"/>
      <c r="GO2560" s="37"/>
      <c r="GP2560" s="37"/>
      <c r="GQ2560" s="37"/>
      <c r="GR2560" s="37"/>
      <c r="GS2560" s="37"/>
      <c r="GT2560" s="37"/>
      <c r="GU2560" s="37"/>
      <c r="GV2560" s="37"/>
      <c r="GW2560" s="37"/>
      <c r="GX2560" s="37"/>
      <c r="GY2560" s="37"/>
      <c r="GZ2560" s="37"/>
      <c r="HA2560" s="37"/>
      <c r="HB2560" s="37"/>
      <c r="HC2560" s="37"/>
      <c r="HD2560" s="37"/>
      <c r="HE2560" s="37"/>
      <c r="HF2560" s="37"/>
      <c r="HG2560" s="37"/>
      <c r="HH2560" s="37"/>
      <c r="HI2560" s="37"/>
      <c r="HJ2560" s="37"/>
      <c r="HK2560" s="37"/>
      <c r="HL2560" s="37"/>
      <c r="HM2560" s="37"/>
      <c r="HN2560" s="37"/>
      <c r="HO2560" s="37"/>
      <c r="HP2560" s="37"/>
      <c r="HQ2560" s="37"/>
      <c r="HR2560" s="37"/>
      <c r="HS2560" s="37"/>
      <c r="HT2560" s="37"/>
      <c r="HU2560" s="37"/>
      <c r="HV2560" s="37"/>
      <c r="HW2560" s="37"/>
      <c r="HX2560" s="37"/>
      <c r="HY2560" s="37"/>
      <c r="HZ2560" s="37"/>
      <c r="IA2560" s="37"/>
      <c r="IB2560" s="37"/>
      <c r="IC2560" s="37"/>
      <c r="ID2560" s="37"/>
      <c r="IE2560" s="37"/>
      <c r="IF2560" s="37"/>
      <c r="IG2560" s="37"/>
      <c r="IH2560" s="37"/>
      <c r="II2560" s="37"/>
      <c r="IJ2560" s="37"/>
      <c r="IK2560" s="37"/>
      <c r="IL2560" s="37"/>
      <c r="IM2560" s="37"/>
      <c r="IN2560" s="37"/>
      <c r="IO2560" s="37"/>
      <c r="IP2560" s="37"/>
      <c r="IQ2560" s="37"/>
    </row>
    <row r="2561" spans="1:251" s="51" customFormat="1" ht="18.75" customHeight="1">
      <c r="A2561" s="43"/>
      <c r="B2561" s="60"/>
      <c r="C2561" s="104" t="s">
        <v>701</v>
      </c>
      <c r="D2561" s="105"/>
      <c r="E2561" s="105"/>
      <c r="F2561" s="105"/>
      <c r="G2561" s="105"/>
      <c r="H2561" s="105"/>
      <c r="I2561" s="105"/>
      <c r="J2561" s="105"/>
      <c r="K2561" s="105"/>
      <c r="L2561" s="105"/>
      <c r="M2561" s="105"/>
      <c r="N2561" s="105"/>
      <c r="O2561" s="105"/>
      <c r="P2561" s="105"/>
      <c r="Q2561" s="105"/>
      <c r="R2561" s="105"/>
      <c r="S2561" s="105"/>
      <c r="T2561" s="105"/>
      <c r="U2561" s="105"/>
      <c r="V2561" s="105"/>
      <c r="W2561" s="105"/>
      <c r="X2561" s="105"/>
      <c r="Y2561" s="105"/>
      <c r="Z2561" s="106"/>
      <c r="AA2561" s="107">
        <v>198</v>
      </c>
      <c r="AB2561" s="108"/>
      <c r="AC2561" s="108"/>
      <c r="AD2561" s="108"/>
      <c r="AE2561" s="108"/>
      <c r="AF2561" s="108"/>
      <c r="AG2561" s="108"/>
      <c r="AH2561" s="108"/>
      <c r="AI2561" s="109"/>
      <c r="AJ2561" s="107">
        <v>168</v>
      </c>
      <c r="AK2561" s="108"/>
      <c r="AL2561" s="108"/>
      <c r="AM2561" s="108"/>
      <c r="AN2561" s="108"/>
      <c r="AO2561" s="108"/>
      <c r="AP2561" s="108"/>
      <c r="AQ2561" s="108"/>
      <c r="AR2561" s="109"/>
      <c r="AS2561" s="110"/>
      <c r="AT2561" s="111"/>
      <c r="AU2561" s="111"/>
      <c r="AV2561" s="111"/>
      <c r="AW2561" s="111"/>
      <c r="AX2561" s="112"/>
      <c r="AY2561" s="37"/>
      <c r="AZ2561" s="37"/>
      <c r="BA2561" s="37"/>
      <c r="BB2561" s="37"/>
      <c r="BC2561" s="37"/>
      <c r="BD2561" s="37"/>
      <c r="BE2561" s="37"/>
      <c r="BF2561" s="37"/>
      <c r="BG2561" s="37"/>
      <c r="BH2561" s="37"/>
      <c r="BI2561" s="37"/>
      <c r="BJ2561" s="37"/>
      <c r="BK2561" s="37"/>
      <c r="BL2561" s="37"/>
      <c r="BM2561" s="37"/>
      <c r="BN2561" s="37"/>
      <c r="BO2561" s="37"/>
      <c r="BP2561" s="37"/>
      <c r="BQ2561" s="37"/>
      <c r="BR2561" s="37"/>
      <c r="BS2561" s="37"/>
      <c r="BT2561" s="37"/>
      <c r="BU2561" s="37"/>
      <c r="BV2561" s="37"/>
      <c r="BW2561" s="37"/>
      <c r="BX2561" s="37"/>
      <c r="BY2561" s="37"/>
      <c r="BZ2561" s="37"/>
      <c r="CA2561" s="37"/>
      <c r="CB2561" s="37"/>
      <c r="CC2561" s="37"/>
      <c r="CD2561" s="37"/>
      <c r="CE2561" s="37"/>
      <c r="CF2561" s="37"/>
      <c r="CG2561" s="37"/>
      <c r="CH2561" s="37"/>
      <c r="CI2561" s="37"/>
      <c r="CJ2561" s="37"/>
      <c r="CK2561" s="37"/>
      <c r="CL2561" s="37"/>
      <c r="CM2561" s="37"/>
      <c r="CN2561" s="37"/>
      <c r="CO2561" s="37"/>
      <c r="CP2561" s="37"/>
      <c r="CQ2561" s="37"/>
      <c r="CR2561" s="37"/>
      <c r="CS2561" s="37"/>
      <c r="CT2561" s="37"/>
      <c r="CU2561" s="37"/>
      <c r="CV2561" s="37"/>
      <c r="CW2561" s="37"/>
      <c r="CX2561" s="37"/>
      <c r="CY2561" s="37"/>
      <c r="CZ2561" s="37"/>
      <c r="DA2561" s="37"/>
      <c r="DB2561" s="37"/>
      <c r="DC2561" s="37"/>
      <c r="DD2561" s="37"/>
      <c r="DE2561" s="37"/>
      <c r="DF2561" s="37"/>
      <c r="DG2561" s="37"/>
      <c r="DH2561" s="37"/>
      <c r="DI2561" s="37"/>
      <c r="DJ2561" s="37"/>
      <c r="DK2561" s="37"/>
      <c r="DL2561" s="37"/>
      <c r="DM2561" s="37"/>
      <c r="DN2561" s="37"/>
      <c r="DO2561" s="37"/>
      <c r="DP2561" s="37"/>
      <c r="DQ2561" s="37"/>
      <c r="DR2561" s="37"/>
      <c r="DS2561" s="37"/>
      <c r="DT2561" s="37"/>
      <c r="DU2561" s="37"/>
      <c r="DV2561" s="37"/>
      <c r="DW2561" s="37"/>
      <c r="DX2561" s="37"/>
      <c r="DY2561" s="37"/>
      <c r="DZ2561" s="37"/>
      <c r="EA2561" s="37"/>
      <c r="EB2561" s="37"/>
      <c r="EC2561" s="37"/>
      <c r="ED2561" s="37"/>
      <c r="EE2561" s="37"/>
      <c r="EF2561" s="37"/>
      <c r="EG2561" s="37"/>
      <c r="EH2561" s="37"/>
      <c r="EI2561" s="37"/>
      <c r="EJ2561" s="37"/>
      <c r="EK2561" s="37"/>
      <c r="EL2561" s="37"/>
      <c r="EM2561" s="37"/>
      <c r="EN2561" s="37"/>
      <c r="EO2561" s="37"/>
      <c r="EP2561" s="37"/>
      <c r="EQ2561" s="37"/>
      <c r="ER2561" s="37"/>
      <c r="ES2561" s="37"/>
      <c r="ET2561" s="37"/>
      <c r="EU2561" s="37"/>
      <c r="EV2561" s="37"/>
      <c r="EW2561" s="37"/>
      <c r="EX2561" s="37"/>
      <c r="EY2561" s="37"/>
      <c r="EZ2561" s="37"/>
      <c r="FA2561" s="37"/>
      <c r="FB2561" s="37"/>
      <c r="FC2561" s="37"/>
      <c r="FD2561" s="37"/>
      <c r="FE2561" s="37"/>
      <c r="FF2561" s="37"/>
      <c r="FG2561" s="37"/>
      <c r="FH2561" s="37"/>
      <c r="FI2561" s="37"/>
      <c r="FJ2561" s="37"/>
      <c r="FK2561" s="37"/>
      <c r="FL2561" s="37"/>
      <c r="FM2561" s="37"/>
      <c r="FN2561" s="37"/>
      <c r="FO2561" s="37"/>
      <c r="FP2561" s="37"/>
      <c r="FQ2561" s="37"/>
      <c r="FR2561" s="37"/>
      <c r="FS2561" s="37"/>
      <c r="FT2561" s="37"/>
      <c r="FU2561" s="37"/>
      <c r="FV2561" s="37"/>
      <c r="FW2561" s="37"/>
      <c r="FX2561" s="37"/>
      <c r="FY2561" s="37"/>
      <c r="FZ2561" s="37"/>
      <c r="GA2561" s="37"/>
      <c r="GB2561" s="37"/>
      <c r="GC2561" s="37"/>
      <c r="GD2561" s="37"/>
      <c r="GE2561" s="37"/>
      <c r="GF2561" s="37"/>
      <c r="GG2561" s="37"/>
      <c r="GH2561" s="37"/>
      <c r="GI2561" s="37"/>
      <c r="GJ2561" s="37"/>
      <c r="GK2561" s="37"/>
      <c r="GL2561" s="37"/>
      <c r="GM2561" s="37"/>
      <c r="GN2561" s="37"/>
      <c r="GO2561" s="37"/>
      <c r="GP2561" s="37"/>
      <c r="GQ2561" s="37"/>
      <c r="GR2561" s="37"/>
      <c r="GS2561" s="37"/>
      <c r="GT2561" s="37"/>
      <c r="GU2561" s="37"/>
      <c r="GV2561" s="37"/>
      <c r="GW2561" s="37"/>
      <c r="GX2561" s="37"/>
      <c r="GY2561" s="37"/>
      <c r="GZ2561" s="37"/>
      <c r="HA2561" s="37"/>
      <c r="HB2561" s="37"/>
      <c r="HC2561" s="37"/>
      <c r="HD2561" s="37"/>
      <c r="HE2561" s="37"/>
      <c r="HF2561" s="37"/>
      <c r="HG2561" s="37"/>
      <c r="HH2561" s="37"/>
      <c r="HI2561" s="37"/>
      <c r="HJ2561" s="37"/>
      <c r="HK2561" s="37"/>
      <c r="HL2561" s="37"/>
      <c r="HM2561" s="37"/>
      <c r="HN2561" s="37"/>
      <c r="HO2561" s="37"/>
      <c r="HP2561" s="37"/>
      <c r="HQ2561" s="37"/>
      <c r="HR2561" s="37"/>
      <c r="HS2561" s="37"/>
      <c r="HT2561" s="37"/>
      <c r="HU2561" s="37"/>
      <c r="HV2561" s="37"/>
      <c r="HW2561" s="37"/>
      <c r="HX2561" s="37"/>
      <c r="HY2561" s="37"/>
      <c r="HZ2561" s="37"/>
      <c r="IA2561" s="37"/>
      <c r="IB2561" s="37"/>
      <c r="IC2561" s="37"/>
      <c r="ID2561" s="37"/>
      <c r="IE2561" s="37"/>
      <c r="IF2561" s="37"/>
      <c r="IG2561" s="37"/>
      <c r="IH2561" s="37"/>
      <c r="II2561" s="37"/>
      <c r="IJ2561" s="37"/>
      <c r="IK2561" s="37"/>
      <c r="IL2561" s="37"/>
      <c r="IM2561" s="37"/>
      <c r="IN2561" s="37"/>
      <c r="IO2561" s="37"/>
      <c r="IP2561" s="37"/>
      <c r="IQ2561" s="37"/>
    </row>
    <row r="2562" spans="1:251" s="51" customFormat="1" ht="18.75" customHeight="1">
      <c r="A2562" s="43"/>
      <c r="B2562" s="60"/>
      <c r="C2562" s="104" t="s">
        <v>702</v>
      </c>
      <c r="D2562" s="105"/>
      <c r="E2562" s="105"/>
      <c r="F2562" s="105"/>
      <c r="G2562" s="105"/>
      <c r="H2562" s="105"/>
      <c r="I2562" s="105"/>
      <c r="J2562" s="105"/>
      <c r="K2562" s="105"/>
      <c r="L2562" s="105"/>
      <c r="M2562" s="105"/>
      <c r="N2562" s="105"/>
      <c r="O2562" s="105"/>
      <c r="P2562" s="105"/>
      <c r="Q2562" s="105"/>
      <c r="R2562" s="105"/>
      <c r="S2562" s="105"/>
      <c r="T2562" s="105"/>
      <c r="U2562" s="105"/>
      <c r="V2562" s="105"/>
      <c r="W2562" s="105"/>
      <c r="X2562" s="105"/>
      <c r="Y2562" s="105"/>
      <c r="Z2562" s="106"/>
      <c r="AA2562" s="107">
        <v>20367</v>
      </c>
      <c r="AB2562" s="108"/>
      <c r="AC2562" s="108"/>
      <c r="AD2562" s="108"/>
      <c r="AE2562" s="108"/>
      <c r="AF2562" s="108"/>
      <c r="AG2562" s="108"/>
      <c r="AH2562" s="108"/>
      <c r="AI2562" s="109"/>
      <c r="AJ2562" s="107">
        <v>20613</v>
      </c>
      <c r="AK2562" s="108"/>
      <c r="AL2562" s="108"/>
      <c r="AM2562" s="108"/>
      <c r="AN2562" s="108"/>
      <c r="AO2562" s="108"/>
      <c r="AP2562" s="108"/>
      <c r="AQ2562" s="108"/>
      <c r="AR2562" s="109"/>
      <c r="AS2562" s="110"/>
      <c r="AT2562" s="111"/>
      <c r="AU2562" s="111"/>
      <c r="AV2562" s="111"/>
      <c r="AW2562" s="111"/>
      <c r="AX2562" s="112"/>
      <c r="AY2562" s="37"/>
      <c r="AZ2562" s="37"/>
      <c r="BA2562" s="37"/>
      <c r="BB2562" s="37"/>
      <c r="BC2562" s="37"/>
      <c r="BD2562" s="37"/>
      <c r="BE2562" s="37"/>
      <c r="BF2562" s="37"/>
      <c r="BG2562" s="37"/>
      <c r="BH2562" s="37"/>
      <c r="BI2562" s="37"/>
      <c r="BJ2562" s="37"/>
      <c r="BK2562" s="37"/>
      <c r="BL2562" s="37"/>
      <c r="BM2562" s="37"/>
      <c r="BN2562" s="37"/>
      <c r="BO2562" s="37"/>
      <c r="BP2562" s="37"/>
      <c r="BQ2562" s="37"/>
      <c r="BR2562" s="37"/>
      <c r="BS2562" s="37"/>
      <c r="BT2562" s="37"/>
      <c r="BU2562" s="37"/>
      <c r="BV2562" s="37"/>
      <c r="BW2562" s="37"/>
      <c r="BX2562" s="37"/>
      <c r="BY2562" s="37"/>
      <c r="BZ2562" s="37"/>
      <c r="CA2562" s="37"/>
      <c r="CB2562" s="37"/>
      <c r="CC2562" s="37"/>
      <c r="CD2562" s="37"/>
      <c r="CE2562" s="37"/>
      <c r="CF2562" s="37"/>
      <c r="CG2562" s="37"/>
      <c r="CH2562" s="37"/>
      <c r="CI2562" s="37"/>
      <c r="CJ2562" s="37"/>
      <c r="CK2562" s="37"/>
      <c r="CL2562" s="37"/>
      <c r="CM2562" s="37"/>
      <c r="CN2562" s="37"/>
      <c r="CO2562" s="37"/>
      <c r="CP2562" s="37"/>
      <c r="CQ2562" s="37"/>
      <c r="CR2562" s="37"/>
      <c r="CS2562" s="37"/>
      <c r="CT2562" s="37"/>
      <c r="CU2562" s="37"/>
      <c r="CV2562" s="37"/>
      <c r="CW2562" s="37"/>
      <c r="CX2562" s="37"/>
      <c r="CY2562" s="37"/>
      <c r="CZ2562" s="37"/>
      <c r="DA2562" s="37"/>
      <c r="DB2562" s="37"/>
      <c r="DC2562" s="37"/>
      <c r="DD2562" s="37"/>
      <c r="DE2562" s="37"/>
      <c r="DF2562" s="37"/>
      <c r="DG2562" s="37"/>
      <c r="DH2562" s="37"/>
      <c r="DI2562" s="37"/>
      <c r="DJ2562" s="37"/>
      <c r="DK2562" s="37"/>
      <c r="DL2562" s="37"/>
      <c r="DM2562" s="37"/>
      <c r="DN2562" s="37"/>
      <c r="DO2562" s="37"/>
      <c r="DP2562" s="37"/>
      <c r="DQ2562" s="37"/>
      <c r="DR2562" s="37"/>
      <c r="DS2562" s="37"/>
      <c r="DT2562" s="37"/>
      <c r="DU2562" s="37"/>
      <c r="DV2562" s="37"/>
      <c r="DW2562" s="37"/>
      <c r="DX2562" s="37"/>
      <c r="DY2562" s="37"/>
      <c r="DZ2562" s="37"/>
      <c r="EA2562" s="37"/>
      <c r="EB2562" s="37"/>
      <c r="EC2562" s="37"/>
      <c r="ED2562" s="37"/>
      <c r="EE2562" s="37"/>
      <c r="EF2562" s="37"/>
      <c r="EG2562" s="37"/>
      <c r="EH2562" s="37"/>
      <c r="EI2562" s="37"/>
      <c r="EJ2562" s="37"/>
      <c r="EK2562" s="37"/>
      <c r="EL2562" s="37"/>
      <c r="EM2562" s="37"/>
      <c r="EN2562" s="37"/>
      <c r="EO2562" s="37"/>
      <c r="EP2562" s="37"/>
      <c r="EQ2562" s="37"/>
      <c r="ER2562" s="37"/>
      <c r="ES2562" s="37"/>
      <c r="ET2562" s="37"/>
      <c r="EU2562" s="37"/>
      <c r="EV2562" s="37"/>
      <c r="EW2562" s="37"/>
      <c r="EX2562" s="37"/>
      <c r="EY2562" s="37"/>
      <c r="EZ2562" s="37"/>
      <c r="FA2562" s="37"/>
      <c r="FB2562" s="37"/>
      <c r="FC2562" s="37"/>
      <c r="FD2562" s="37"/>
      <c r="FE2562" s="37"/>
      <c r="FF2562" s="37"/>
      <c r="FG2562" s="37"/>
      <c r="FH2562" s="37"/>
      <c r="FI2562" s="37"/>
      <c r="FJ2562" s="37"/>
      <c r="FK2562" s="37"/>
      <c r="FL2562" s="37"/>
      <c r="FM2562" s="37"/>
      <c r="FN2562" s="37"/>
      <c r="FO2562" s="37"/>
      <c r="FP2562" s="37"/>
      <c r="FQ2562" s="37"/>
      <c r="FR2562" s="37"/>
      <c r="FS2562" s="37"/>
      <c r="FT2562" s="37"/>
      <c r="FU2562" s="37"/>
      <c r="FV2562" s="37"/>
      <c r="FW2562" s="37"/>
      <c r="FX2562" s="37"/>
      <c r="FY2562" s="37"/>
      <c r="FZ2562" s="37"/>
      <c r="GA2562" s="37"/>
      <c r="GB2562" s="37"/>
      <c r="GC2562" s="37"/>
      <c r="GD2562" s="37"/>
      <c r="GE2562" s="37"/>
      <c r="GF2562" s="37"/>
      <c r="GG2562" s="37"/>
      <c r="GH2562" s="37"/>
      <c r="GI2562" s="37"/>
      <c r="GJ2562" s="37"/>
      <c r="GK2562" s="37"/>
      <c r="GL2562" s="37"/>
      <c r="GM2562" s="37"/>
      <c r="GN2562" s="37"/>
      <c r="GO2562" s="37"/>
      <c r="GP2562" s="37"/>
      <c r="GQ2562" s="37"/>
      <c r="GR2562" s="37"/>
      <c r="GS2562" s="37"/>
      <c r="GT2562" s="37"/>
      <c r="GU2562" s="37"/>
      <c r="GV2562" s="37"/>
      <c r="GW2562" s="37"/>
      <c r="GX2562" s="37"/>
      <c r="GY2562" s="37"/>
      <c r="GZ2562" s="37"/>
      <c r="HA2562" s="37"/>
      <c r="HB2562" s="37"/>
      <c r="HC2562" s="37"/>
      <c r="HD2562" s="37"/>
      <c r="HE2562" s="37"/>
      <c r="HF2562" s="37"/>
      <c r="HG2562" s="37"/>
      <c r="HH2562" s="37"/>
      <c r="HI2562" s="37"/>
      <c r="HJ2562" s="37"/>
      <c r="HK2562" s="37"/>
      <c r="HL2562" s="37"/>
      <c r="HM2562" s="37"/>
      <c r="HN2562" s="37"/>
      <c r="HO2562" s="37"/>
      <c r="HP2562" s="37"/>
      <c r="HQ2562" s="37"/>
      <c r="HR2562" s="37"/>
      <c r="HS2562" s="37"/>
      <c r="HT2562" s="37"/>
      <c r="HU2562" s="37"/>
      <c r="HV2562" s="37"/>
      <c r="HW2562" s="37"/>
      <c r="HX2562" s="37"/>
      <c r="HY2562" s="37"/>
      <c r="HZ2562" s="37"/>
      <c r="IA2562" s="37"/>
      <c r="IB2562" s="37"/>
      <c r="IC2562" s="37"/>
      <c r="ID2562" s="37"/>
      <c r="IE2562" s="37"/>
      <c r="IF2562" s="37"/>
      <c r="IG2562" s="37"/>
      <c r="IH2562" s="37"/>
      <c r="II2562" s="37"/>
      <c r="IJ2562" s="37"/>
      <c r="IK2562" s="37"/>
      <c r="IL2562" s="37"/>
      <c r="IM2562" s="37"/>
      <c r="IN2562" s="37"/>
      <c r="IO2562" s="37"/>
      <c r="IP2562" s="37"/>
      <c r="IQ2562" s="37"/>
    </row>
    <row r="2563" spans="1:251" s="51" customFormat="1" ht="18.75" customHeight="1">
      <c r="A2563" s="43"/>
      <c r="B2563" s="60"/>
      <c r="C2563" s="104" t="s">
        <v>703</v>
      </c>
      <c r="D2563" s="105"/>
      <c r="E2563" s="105"/>
      <c r="F2563" s="105"/>
      <c r="G2563" s="105"/>
      <c r="H2563" s="105"/>
      <c r="I2563" s="105"/>
      <c r="J2563" s="105"/>
      <c r="K2563" s="105"/>
      <c r="L2563" s="105"/>
      <c r="M2563" s="105"/>
      <c r="N2563" s="105"/>
      <c r="O2563" s="105"/>
      <c r="P2563" s="105"/>
      <c r="Q2563" s="105"/>
      <c r="R2563" s="105"/>
      <c r="S2563" s="105"/>
      <c r="T2563" s="105"/>
      <c r="U2563" s="105"/>
      <c r="V2563" s="105"/>
      <c r="W2563" s="105"/>
      <c r="X2563" s="105"/>
      <c r="Y2563" s="105"/>
      <c r="Z2563" s="106"/>
      <c r="AA2563" s="107">
        <v>1672</v>
      </c>
      <c r="AB2563" s="108"/>
      <c r="AC2563" s="108"/>
      <c r="AD2563" s="108"/>
      <c r="AE2563" s="108"/>
      <c r="AF2563" s="108"/>
      <c r="AG2563" s="108"/>
      <c r="AH2563" s="108"/>
      <c r="AI2563" s="109"/>
      <c r="AJ2563" s="107">
        <v>944</v>
      </c>
      <c r="AK2563" s="108"/>
      <c r="AL2563" s="108"/>
      <c r="AM2563" s="108"/>
      <c r="AN2563" s="108"/>
      <c r="AO2563" s="108"/>
      <c r="AP2563" s="108"/>
      <c r="AQ2563" s="108"/>
      <c r="AR2563" s="109"/>
      <c r="AS2563" s="110"/>
      <c r="AT2563" s="111"/>
      <c r="AU2563" s="111"/>
      <c r="AV2563" s="111"/>
      <c r="AW2563" s="111"/>
      <c r="AX2563" s="112"/>
      <c r="AY2563" s="37"/>
      <c r="AZ2563" s="37"/>
      <c r="BA2563" s="37"/>
      <c r="BB2563" s="37"/>
      <c r="BC2563" s="37"/>
      <c r="BD2563" s="37"/>
      <c r="BE2563" s="37"/>
      <c r="BF2563" s="37"/>
      <c r="BG2563" s="37"/>
      <c r="BH2563" s="37"/>
      <c r="BI2563" s="37"/>
      <c r="BJ2563" s="37"/>
      <c r="BK2563" s="37"/>
      <c r="BL2563" s="37"/>
      <c r="BM2563" s="37"/>
      <c r="BN2563" s="37"/>
      <c r="BO2563" s="37"/>
      <c r="BP2563" s="37"/>
      <c r="BQ2563" s="37"/>
      <c r="BR2563" s="37"/>
      <c r="BS2563" s="37"/>
      <c r="BT2563" s="37"/>
      <c r="BU2563" s="37"/>
      <c r="BV2563" s="37"/>
      <c r="BW2563" s="37"/>
      <c r="BX2563" s="37"/>
      <c r="BY2563" s="37"/>
      <c r="BZ2563" s="37"/>
      <c r="CA2563" s="37"/>
      <c r="CB2563" s="37"/>
      <c r="CC2563" s="37"/>
      <c r="CD2563" s="37"/>
      <c r="CE2563" s="37"/>
      <c r="CF2563" s="37"/>
      <c r="CG2563" s="37"/>
      <c r="CH2563" s="37"/>
      <c r="CI2563" s="37"/>
      <c r="CJ2563" s="37"/>
      <c r="CK2563" s="37"/>
      <c r="CL2563" s="37"/>
      <c r="CM2563" s="37"/>
      <c r="CN2563" s="37"/>
      <c r="CO2563" s="37"/>
      <c r="CP2563" s="37"/>
      <c r="CQ2563" s="37"/>
      <c r="CR2563" s="37"/>
      <c r="CS2563" s="37"/>
      <c r="CT2563" s="37"/>
      <c r="CU2563" s="37"/>
      <c r="CV2563" s="37"/>
      <c r="CW2563" s="37"/>
      <c r="CX2563" s="37"/>
      <c r="CY2563" s="37"/>
      <c r="CZ2563" s="37"/>
      <c r="DA2563" s="37"/>
      <c r="DB2563" s="37"/>
      <c r="DC2563" s="37"/>
      <c r="DD2563" s="37"/>
      <c r="DE2563" s="37"/>
      <c r="DF2563" s="37"/>
      <c r="DG2563" s="37"/>
      <c r="DH2563" s="37"/>
      <c r="DI2563" s="37"/>
      <c r="DJ2563" s="37"/>
      <c r="DK2563" s="37"/>
      <c r="DL2563" s="37"/>
      <c r="DM2563" s="37"/>
      <c r="DN2563" s="37"/>
      <c r="DO2563" s="37"/>
      <c r="DP2563" s="37"/>
      <c r="DQ2563" s="37"/>
      <c r="DR2563" s="37"/>
      <c r="DS2563" s="37"/>
      <c r="DT2563" s="37"/>
      <c r="DU2563" s="37"/>
      <c r="DV2563" s="37"/>
      <c r="DW2563" s="37"/>
      <c r="DX2563" s="37"/>
      <c r="DY2563" s="37"/>
      <c r="DZ2563" s="37"/>
      <c r="EA2563" s="37"/>
      <c r="EB2563" s="37"/>
      <c r="EC2563" s="37"/>
      <c r="ED2563" s="37"/>
      <c r="EE2563" s="37"/>
      <c r="EF2563" s="37"/>
      <c r="EG2563" s="37"/>
      <c r="EH2563" s="37"/>
      <c r="EI2563" s="37"/>
      <c r="EJ2563" s="37"/>
      <c r="EK2563" s="37"/>
      <c r="EL2563" s="37"/>
      <c r="EM2563" s="37"/>
      <c r="EN2563" s="37"/>
      <c r="EO2563" s="37"/>
      <c r="EP2563" s="37"/>
      <c r="EQ2563" s="37"/>
      <c r="ER2563" s="37"/>
      <c r="ES2563" s="37"/>
      <c r="ET2563" s="37"/>
      <c r="EU2563" s="37"/>
      <c r="EV2563" s="37"/>
      <c r="EW2563" s="37"/>
      <c r="EX2563" s="37"/>
      <c r="EY2563" s="37"/>
      <c r="EZ2563" s="37"/>
      <c r="FA2563" s="37"/>
      <c r="FB2563" s="37"/>
      <c r="FC2563" s="37"/>
      <c r="FD2563" s="37"/>
      <c r="FE2563" s="37"/>
      <c r="FF2563" s="37"/>
      <c r="FG2563" s="37"/>
      <c r="FH2563" s="37"/>
      <c r="FI2563" s="37"/>
      <c r="FJ2563" s="37"/>
      <c r="FK2563" s="37"/>
      <c r="FL2563" s="37"/>
      <c r="FM2563" s="37"/>
      <c r="FN2563" s="37"/>
      <c r="FO2563" s="37"/>
      <c r="FP2563" s="37"/>
      <c r="FQ2563" s="37"/>
      <c r="FR2563" s="37"/>
      <c r="FS2563" s="37"/>
      <c r="FT2563" s="37"/>
      <c r="FU2563" s="37"/>
      <c r="FV2563" s="37"/>
      <c r="FW2563" s="37"/>
      <c r="FX2563" s="37"/>
      <c r="FY2563" s="37"/>
      <c r="FZ2563" s="37"/>
      <c r="GA2563" s="37"/>
      <c r="GB2563" s="37"/>
      <c r="GC2563" s="37"/>
      <c r="GD2563" s="37"/>
      <c r="GE2563" s="37"/>
      <c r="GF2563" s="37"/>
      <c r="GG2563" s="37"/>
      <c r="GH2563" s="37"/>
      <c r="GI2563" s="37"/>
      <c r="GJ2563" s="37"/>
      <c r="GK2563" s="37"/>
      <c r="GL2563" s="37"/>
      <c r="GM2563" s="37"/>
      <c r="GN2563" s="37"/>
      <c r="GO2563" s="37"/>
      <c r="GP2563" s="37"/>
      <c r="GQ2563" s="37"/>
      <c r="GR2563" s="37"/>
      <c r="GS2563" s="37"/>
      <c r="GT2563" s="37"/>
      <c r="GU2563" s="37"/>
      <c r="GV2563" s="37"/>
      <c r="GW2563" s="37"/>
      <c r="GX2563" s="37"/>
      <c r="GY2563" s="37"/>
      <c r="GZ2563" s="37"/>
      <c r="HA2563" s="37"/>
      <c r="HB2563" s="37"/>
      <c r="HC2563" s="37"/>
      <c r="HD2563" s="37"/>
      <c r="HE2563" s="37"/>
      <c r="HF2563" s="37"/>
      <c r="HG2563" s="37"/>
      <c r="HH2563" s="37"/>
      <c r="HI2563" s="37"/>
      <c r="HJ2563" s="37"/>
      <c r="HK2563" s="37"/>
      <c r="HL2563" s="37"/>
      <c r="HM2563" s="37"/>
      <c r="HN2563" s="37"/>
      <c r="HO2563" s="37"/>
      <c r="HP2563" s="37"/>
      <c r="HQ2563" s="37"/>
      <c r="HR2563" s="37"/>
      <c r="HS2563" s="37"/>
      <c r="HT2563" s="37"/>
      <c r="HU2563" s="37"/>
      <c r="HV2563" s="37"/>
      <c r="HW2563" s="37"/>
      <c r="HX2563" s="37"/>
      <c r="HY2563" s="37"/>
      <c r="HZ2563" s="37"/>
      <c r="IA2563" s="37"/>
      <c r="IB2563" s="37"/>
      <c r="IC2563" s="37"/>
      <c r="ID2563" s="37"/>
      <c r="IE2563" s="37"/>
      <c r="IF2563" s="37"/>
      <c r="IG2563" s="37"/>
      <c r="IH2563" s="37"/>
      <c r="II2563" s="37"/>
      <c r="IJ2563" s="37"/>
      <c r="IK2563" s="37"/>
      <c r="IL2563" s="37"/>
      <c r="IM2563" s="37"/>
      <c r="IN2563" s="37"/>
      <c r="IO2563" s="37"/>
      <c r="IP2563" s="37"/>
      <c r="IQ2563" s="37"/>
    </row>
    <row r="2564" spans="1:251" s="51" customFormat="1" ht="18.75" customHeight="1" thickBot="1">
      <c r="A2564" s="52"/>
      <c r="B2564" s="113" t="s">
        <v>253</v>
      </c>
      <c r="C2564" s="114"/>
      <c r="D2564" s="114"/>
      <c r="E2564" s="114"/>
      <c r="F2564" s="114"/>
      <c r="G2564" s="114"/>
      <c r="H2564" s="114"/>
      <c r="I2564" s="114"/>
      <c r="J2564" s="114"/>
      <c r="K2564" s="114"/>
      <c r="L2564" s="114"/>
      <c r="M2564" s="114"/>
      <c r="N2564" s="114"/>
      <c r="O2564" s="114"/>
      <c r="P2564" s="114"/>
      <c r="Q2564" s="114"/>
      <c r="R2564" s="114"/>
      <c r="S2564" s="114"/>
      <c r="T2564" s="114"/>
      <c r="U2564" s="114"/>
      <c r="V2564" s="114"/>
      <c r="W2564" s="114"/>
      <c r="X2564" s="114"/>
      <c r="Y2564" s="114"/>
      <c r="Z2564" s="115"/>
      <c r="AA2564" s="116">
        <f>SUM(AA2553:AI2563)</f>
        <v>59474</v>
      </c>
      <c r="AB2564" s="117"/>
      <c r="AC2564" s="117"/>
      <c r="AD2564" s="117"/>
      <c r="AE2564" s="117"/>
      <c r="AF2564" s="117"/>
      <c r="AG2564" s="117"/>
      <c r="AH2564" s="117"/>
      <c r="AI2564" s="118"/>
      <c r="AJ2564" s="116">
        <f>SUM(AJ2553:AR2563)</f>
        <v>56408</v>
      </c>
      <c r="AK2564" s="117"/>
      <c r="AL2564" s="117"/>
      <c r="AM2564" s="117"/>
      <c r="AN2564" s="117"/>
      <c r="AO2564" s="117"/>
      <c r="AP2564" s="117"/>
      <c r="AQ2564" s="117"/>
      <c r="AR2564" s="118"/>
      <c r="AS2564" s="119"/>
      <c r="AT2564" s="120"/>
      <c r="AU2564" s="120"/>
      <c r="AV2564" s="120"/>
      <c r="AW2564" s="120"/>
      <c r="AX2564" s="121"/>
      <c r="AY2564" s="37"/>
      <c r="AZ2564" s="37"/>
      <c r="BA2564" s="37"/>
      <c r="BB2564" s="37"/>
      <c r="BC2564" s="37"/>
      <c r="BD2564" s="37"/>
      <c r="BE2564" s="37"/>
      <c r="BF2564" s="37"/>
      <c r="BG2564" s="37"/>
      <c r="BH2564" s="37"/>
      <c r="BI2564" s="37"/>
      <c r="BJ2564" s="37"/>
      <c r="BK2564" s="37"/>
      <c r="BL2564" s="37"/>
      <c r="BM2564" s="37"/>
      <c r="BN2564" s="37"/>
      <c r="BO2564" s="37"/>
      <c r="BP2564" s="37"/>
      <c r="BQ2564" s="37"/>
      <c r="BR2564" s="37"/>
      <c r="BS2564" s="37"/>
      <c r="BT2564" s="37"/>
      <c r="BU2564" s="37"/>
      <c r="BV2564" s="37"/>
      <c r="BW2564" s="37"/>
      <c r="BX2564" s="37"/>
      <c r="BY2564" s="37"/>
      <c r="BZ2564" s="37"/>
      <c r="CA2564" s="37"/>
      <c r="CB2564" s="37"/>
      <c r="CC2564" s="37"/>
      <c r="CD2564" s="37"/>
      <c r="CE2564" s="37"/>
      <c r="CF2564" s="37"/>
      <c r="CG2564" s="37"/>
      <c r="CH2564" s="37"/>
      <c r="CI2564" s="37"/>
      <c r="CJ2564" s="37"/>
      <c r="CK2564" s="37"/>
      <c r="CL2564" s="37"/>
      <c r="CM2564" s="37"/>
      <c r="CN2564" s="37"/>
      <c r="CO2564" s="37"/>
      <c r="CP2564" s="37"/>
      <c r="CQ2564" s="37"/>
      <c r="CR2564" s="37"/>
      <c r="CS2564" s="37"/>
      <c r="CT2564" s="37"/>
      <c r="CU2564" s="37"/>
      <c r="CV2564" s="37"/>
      <c r="CW2564" s="37"/>
      <c r="CX2564" s="37"/>
      <c r="CY2564" s="37"/>
      <c r="CZ2564" s="37"/>
      <c r="DA2564" s="37"/>
      <c r="DB2564" s="37"/>
      <c r="DC2564" s="37"/>
      <c r="DD2564" s="37"/>
      <c r="DE2564" s="37"/>
      <c r="DF2564" s="37"/>
      <c r="DG2564" s="37"/>
      <c r="DH2564" s="37"/>
      <c r="DI2564" s="37"/>
      <c r="DJ2564" s="37"/>
      <c r="DK2564" s="37"/>
      <c r="DL2564" s="37"/>
      <c r="DM2564" s="37"/>
      <c r="DN2564" s="37"/>
      <c r="DO2564" s="37"/>
      <c r="DP2564" s="37"/>
      <c r="DQ2564" s="37"/>
      <c r="DR2564" s="37"/>
      <c r="DS2564" s="37"/>
      <c r="DT2564" s="37"/>
      <c r="DU2564" s="37"/>
      <c r="DV2564" s="37"/>
      <c r="DW2564" s="37"/>
      <c r="DX2564" s="37"/>
      <c r="DY2564" s="37"/>
      <c r="DZ2564" s="37"/>
      <c r="EA2564" s="37"/>
      <c r="EB2564" s="37"/>
      <c r="EC2564" s="37"/>
      <c r="ED2564" s="37"/>
      <c r="EE2564" s="37"/>
      <c r="EF2564" s="37"/>
      <c r="EG2564" s="37"/>
      <c r="EH2564" s="37"/>
      <c r="EI2564" s="37"/>
      <c r="EJ2564" s="37"/>
      <c r="EK2564" s="37"/>
      <c r="EL2564" s="37"/>
      <c r="EM2564" s="37"/>
      <c r="EN2564" s="37"/>
      <c r="EO2564" s="37"/>
      <c r="EP2564" s="37"/>
      <c r="EQ2564" s="37"/>
      <c r="ER2564" s="37"/>
      <c r="ES2564" s="37"/>
      <c r="ET2564" s="37"/>
      <c r="EU2564" s="37"/>
      <c r="EV2564" s="37"/>
      <c r="EW2564" s="37"/>
      <c r="EX2564" s="37"/>
      <c r="EY2564" s="37"/>
      <c r="EZ2564" s="37"/>
      <c r="FA2564" s="37"/>
      <c r="FB2564" s="37"/>
      <c r="FC2564" s="37"/>
      <c r="FD2564" s="37"/>
      <c r="FE2564" s="37"/>
      <c r="FF2564" s="37"/>
      <c r="FG2564" s="37"/>
      <c r="FH2564" s="37"/>
      <c r="FI2564" s="37"/>
      <c r="FJ2564" s="37"/>
      <c r="FK2564" s="37"/>
      <c r="FL2564" s="37"/>
      <c r="FM2564" s="37"/>
      <c r="FN2564" s="37"/>
      <c r="FO2564" s="37"/>
      <c r="FP2564" s="37"/>
      <c r="FQ2564" s="37"/>
      <c r="FR2564" s="37"/>
      <c r="FS2564" s="37"/>
      <c r="FT2564" s="37"/>
      <c r="FU2564" s="37"/>
      <c r="FV2564" s="37"/>
      <c r="FW2564" s="37"/>
      <c r="FX2564" s="37"/>
      <c r="FY2564" s="37"/>
      <c r="FZ2564" s="37"/>
      <c r="GA2564" s="37"/>
      <c r="GB2564" s="37"/>
      <c r="GC2564" s="37"/>
      <c r="GD2564" s="37"/>
      <c r="GE2564" s="37"/>
      <c r="GF2564" s="37"/>
      <c r="GG2564" s="37"/>
      <c r="GH2564" s="37"/>
      <c r="GI2564" s="37"/>
      <c r="GJ2564" s="37"/>
      <c r="GK2564" s="37"/>
      <c r="GL2564" s="37"/>
      <c r="GM2564" s="37"/>
      <c r="GN2564" s="37"/>
      <c r="GO2564" s="37"/>
      <c r="GP2564" s="37"/>
      <c r="GQ2564" s="37"/>
      <c r="GR2564" s="37"/>
      <c r="GS2564" s="37"/>
      <c r="GT2564" s="37"/>
      <c r="GU2564" s="37"/>
      <c r="GV2564" s="37"/>
      <c r="GW2564" s="37"/>
      <c r="GX2564" s="37"/>
      <c r="GY2564" s="37"/>
      <c r="GZ2564" s="37"/>
      <c r="HA2564" s="37"/>
      <c r="HB2564" s="37"/>
      <c r="HC2564" s="37"/>
      <c r="HD2564" s="37"/>
      <c r="HE2564" s="37"/>
      <c r="HF2564" s="37"/>
      <c r="HG2564" s="37"/>
      <c r="HH2564" s="37"/>
      <c r="HI2564" s="37"/>
      <c r="HJ2564" s="37"/>
      <c r="HK2564" s="37"/>
      <c r="HL2564" s="37"/>
      <c r="HM2564" s="37"/>
      <c r="HN2564" s="37"/>
      <c r="HO2564" s="37"/>
      <c r="HP2564" s="37"/>
      <c r="HQ2564" s="37"/>
      <c r="HR2564" s="37"/>
      <c r="HS2564" s="37"/>
      <c r="HT2564" s="37"/>
      <c r="HU2564" s="37"/>
      <c r="HV2564" s="37"/>
      <c r="HW2564" s="37"/>
      <c r="HX2564" s="37"/>
      <c r="HY2564" s="37"/>
      <c r="HZ2564" s="37"/>
      <c r="IA2564" s="37"/>
      <c r="IB2564" s="37"/>
      <c r="IC2564" s="37"/>
      <c r="ID2564" s="37"/>
      <c r="IE2564" s="37"/>
      <c r="IF2564" s="37"/>
      <c r="IG2564" s="37"/>
      <c r="IH2564" s="37"/>
      <c r="II2564" s="37"/>
      <c r="IJ2564" s="37"/>
      <c r="IK2564" s="37"/>
      <c r="IL2564" s="37"/>
      <c r="IM2564" s="37"/>
      <c r="IN2564" s="37"/>
      <c r="IO2564" s="37"/>
      <c r="IP2564" s="37"/>
      <c r="IQ2564" s="37"/>
    </row>
    <row r="2566" spans="1:251" ht="18.75">
      <c r="A2566" s="36" t="s">
        <v>241</v>
      </c>
      <c r="AW2566" s="38"/>
      <c r="AX2566" s="39"/>
      <c r="AY2566" s="38"/>
    </row>
    <row r="2568" spans="1:251" ht="18.75">
      <c r="B2568" s="122" t="s">
        <v>0</v>
      </c>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row>
    <row r="2569" spans="1:251">
      <c r="Z2569" s="40"/>
      <c r="AD2569" s="40"/>
      <c r="AE2569" s="40"/>
      <c r="AF2569" s="40"/>
      <c r="AG2569" s="40"/>
      <c r="AH2569" s="40"/>
      <c r="AI2569" s="40"/>
      <c r="AO2569" s="40"/>
    </row>
    <row r="2570" spans="1:251" ht="13.5" thickBot="1">
      <c r="Z2570" s="40"/>
      <c r="AD2570" s="40"/>
      <c r="AE2570" s="40"/>
      <c r="AF2570" s="40"/>
      <c r="AG2570" s="40"/>
      <c r="AH2570" s="40"/>
      <c r="AI2570" s="40"/>
      <c r="AO2570" s="40"/>
      <c r="DI2570" s="41"/>
    </row>
    <row r="2571" spans="1:251" ht="24.75" customHeight="1" thickBot="1">
      <c r="B2571" s="124" t="s">
        <v>242</v>
      </c>
      <c r="C2571" s="125"/>
      <c r="D2571" s="125"/>
      <c r="E2571" s="125"/>
      <c r="F2571" s="125"/>
      <c r="G2571" s="125"/>
      <c r="H2571" s="126" t="s">
        <v>704</v>
      </c>
      <c r="I2571" s="127"/>
      <c r="J2571" s="127"/>
      <c r="K2571" s="127"/>
      <c r="L2571" s="127"/>
      <c r="M2571" s="127"/>
      <c r="N2571" s="127"/>
      <c r="O2571" s="127"/>
      <c r="P2571" s="127"/>
      <c r="Q2571" s="127"/>
      <c r="R2571" s="127"/>
      <c r="S2571" s="127"/>
      <c r="T2571" s="127"/>
      <c r="U2571" s="127"/>
      <c r="V2571" s="127"/>
      <c r="W2571" s="127"/>
      <c r="X2571" s="127"/>
      <c r="Y2571" s="127"/>
      <c r="Z2571" s="127"/>
      <c r="AA2571" s="127"/>
      <c r="AB2571" s="127"/>
      <c r="AC2571" s="127"/>
      <c r="AD2571" s="127"/>
      <c r="AE2571" s="127"/>
      <c r="AF2571" s="127"/>
      <c r="AG2571" s="127"/>
      <c r="AH2571" s="127"/>
      <c r="AI2571" s="127"/>
      <c r="AJ2571" s="127"/>
      <c r="AK2571" s="127"/>
      <c r="AL2571" s="127"/>
      <c r="AM2571" s="127"/>
      <c r="AN2571" s="127"/>
      <c r="AO2571" s="127"/>
      <c r="AP2571" s="127"/>
      <c r="AQ2571" s="127"/>
      <c r="AR2571" s="127"/>
      <c r="AS2571" s="127"/>
      <c r="AT2571" s="127"/>
      <c r="AU2571" s="127"/>
      <c r="AV2571" s="127"/>
      <c r="AW2571" s="127"/>
      <c r="AX2571" s="128"/>
      <c r="DI2571" s="41"/>
    </row>
    <row r="2572" spans="1:251" ht="14.25">
      <c r="B2572" s="42"/>
      <c r="C2572" s="42"/>
      <c r="D2572" s="42"/>
      <c r="E2572" s="42"/>
      <c r="F2572" s="42"/>
      <c r="G2572" s="42"/>
      <c r="H2572" s="43"/>
      <c r="I2572" s="43"/>
      <c r="J2572" s="43"/>
      <c r="K2572" s="43"/>
      <c r="L2572" s="44"/>
      <c r="M2572" s="44"/>
      <c r="N2572" s="44"/>
      <c r="O2572" s="44"/>
      <c r="P2572" s="43"/>
      <c r="Q2572" s="43"/>
      <c r="R2572" s="43"/>
      <c r="S2572" s="43"/>
      <c r="T2572" s="43"/>
      <c r="U2572" s="43"/>
      <c r="V2572" s="45"/>
      <c r="W2572" s="45"/>
      <c r="X2572" s="45"/>
      <c r="Y2572" s="45"/>
      <c r="Z2572" s="45"/>
      <c r="AA2572" s="45"/>
      <c r="AB2572" s="45"/>
      <c r="AC2572" s="45"/>
      <c r="AD2572" s="45"/>
      <c r="AE2572" s="45"/>
      <c r="AF2572" s="45"/>
      <c r="AG2572" s="45"/>
      <c r="AH2572" s="45"/>
      <c r="AI2572" s="45"/>
      <c r="AJ2572" s="45"/>
      <c r="AK2572" s="45"/>
      <c r="AL2572" s="45"/>
      <c r="AM2572" s="45"/>
      <c r="AN2572" s="45"/>
      <c r="AO2572" s="45"/>
      <c r="AP2572" s="45"/>
      <c r="AQ2572" s="45"/>
      <c r="AR2572" s="45"/>
      <c r="AS2572" s="45"/>
      <c r="AT2572" s="45"/>
      <c r="AU2572" s="45"/>
      <c r="AV2572" s="45"/>
      <c r="AW2572" s="45"/>
      <c r="AX2572" s="45"/>
      <c r="DI2572" s="41"/>
    </row>
    <row r="2573" spans="1:251" ht="15" thickBot="1">
      <c r="A2573" s="46"/>
      <c r="B2573" s="45" t="s">
        <v>244</v>
      </c>
      <c r="C2573" s="43"/>
      <c r="D2573" s="43"/>
      <c r="E2573" s="43"/>
      <c r="F2573" s="43"/>
      <c r="G2573" s="43"/>
      <c r="H2573" s="43"/>
      <c r="I2573" s="43"/>
      <c r="J2573" s="43"/>
      <c r="K2573" s="43"/>
      <c r="L2573" s="44"/>
      <c r="M2573" s="44"/>
      <c r="N2573" s="44"/>
      <c r="O2573" s="44"/>
      <c r="P2573" s="43"/>
      <c r="Q2573" s="43"/>
      <c r="R2573" s="43"/>
      <c r="S2573" s="43"/>
      <c r="T2573" s="43"/>
      <c r="U2573" s="43"/>
      <c r="V2573" s="45"/>
      <c r="W2573" s="45"/>
      <c r="X2573" s="45"/>
      <c r="Y2573" s="45"/>
      <c r="Z2573" s="45"/>
      <c r="AA2573" s="45"/>
      <c r="AB2573" s="45"/>
      <c r="AC2573" s="45"/>
      <c r="AD2573" s="45"/>
      <c r="AE2573" s="45"/>
      <c r="AF2573" s="45"/>
      <c r="AG2573" s="45"/>
      <c r="AH2573" s="45"/>
      <c r="AI2573" s="45"/>
      <c r="AJ2573" s="45"/>
      <c r="AK2573" s="45"/>
      <c r="AL2573" s="45"/>
      <c r="AM2573" s="45"/>
      <c r="AN2573" s="45"/>
      <c r="AO2573" s="45"/>
      <c r="AP2573" s="45"/>
      <c r="AQ2573" s="45"/>
      <c r="AR2573" s="45"/>
      <c r="AS2573" s="45"/>
      <c r="AT2573" s="45"/>
      <c r="AU2573" s="45"/>
      <c r="AV2573" s="45"/>
      <c r="AW2573" s="45"/>
      <c r="AX2573" s="45"/>
      <c r="DI2573" s="41"/>
    </row>
    <row r="2574" spans="1:251" ht="14.25">
      <c r="A2574" s="43"/>
      <c r="B2574" s="47"/>
      <c r="C2574" s="42"/>
      <c r="D2574" s="42"/>
      <c r="E2574" s="42"/>
      <c r="F2574" s="42"/>
      <c r="G2574" s="42"/>
      <c r="H2574" s="42"/>
      <c r="I2574" s="42"/>
      <c r="J2574" s="42"/>
      <c r="K2574" s="42"/>
      <c r="L2574" s="48"/>
      <c r="M2574" s="48"/>
      <c r="N2574" s="48"/>
      <c r="O2574" s="48"/>
      <c r="P2574" s="42"/>
      <c r="Q2574" s="42"/>
      <c r="R2574" s="42"/>
      <c r="S2574" s="42"/>
      <c r="T2574" s="42"/>
      <c r="U2574" s="42"/>
      <c r="V2574" s="49"/>
      <c r="W2574" s="49"/>
      <c r="X2574" s="49"/>
      <c r="Y2574" s="49"/>
      <c r="Z2574" s="49"/>
      <c r="AA2574" s="49"/>
      <c r="AB2574" s="49"/>
      <c r="AC2574" s="49"/>
      <c r="AD2574" s="49"/>
      <c r="AE2574" s="49"/>
      <c r="AF2574" s="49"/>
      <c r="AG2574" s="49"/>
      <c r="AH2574" s="49"/>
      <c r="AI2574" s="49"/>
      <c r="AJ2574" s="49"/>
      <c r="AK2574" s="49"/>
      <c r="AL2574" s="49"/>
      <c r="AM2574" s="49"/>
      <c r="AN2574" s="49"/>
      <c r="AO2574" s="49"/>
      <c r="AP2574" s="49"/>
      <c r="AQ2574" s="49"/>
      <c r="AR2574" s="49"/>
      <c r="AS2574" s="49"/>
      <c r="AT2574" s="49"/>
      <c r="AU2574" s="49"/>
      <c r="AV2574" s="49"/>
      <c r="AW2574" s="49"/>
      <c r="AX2574" s="50"/>
    </row>
    <row r="2575" spans="1:251" ht="12" customHeight="1">
      <c r="A2575" s="43"/>
      <c r="B2575" s="129" t="s">
        <v>705</v>
      </c>
      <c r="C2575" s="130"/>
      <c r="D2575" s="130"/>
      <c r="E2575" s="130"/>
      <c r="F2575" s="130"/>
      <c r="G2575" s="130"/>
      <c r="H2575" s="130"/>
      <c r="I2575" s="130"/>
      <c r="J2575" s="130"/>
      <c r="K2575" s="130"/>
      <c r="L2575" s="130"/>
      <c r="M2575" s="130"/>
      <c r="N2575" s="130"/>
      <c r="O2575" s="130"/>
      <c r="P2575" s="130"/>
      <c r="Q2575" s="130"/>
      <c r="R2575" s="130"/>
      <c r="S2575" s="130"/>
      <c r="T2575" s="130"/>
      <c r="U2575" s="130"/>
      <c r="V2575" s="130"/>
      <c r="W2575" s="130"/>
      <c r="X2575" s="130"/>
      <c r="Y2575" s="130"/>
      <c r="Z2575" s="130"/>
      <c r="AA2575" s="130"/>
      <c r="AB2575" s="130"/>
      <c r="AC2575" s="130"/>
      <c r="AD2575" s="130"/>
      <c r="AE2575" s="130"/>
      <c r="AF2575" s="130"/>
      <c r="AG2575" s="130"/>
      <c r="AH2575" s="130"/>
      <c r="AI2575" s="130"/>
      <c r="AJ2575" s="130"/>
      <c r="AK2575" s="130"/>
      <c r="AL2575" s="130"/>
      <c r="AM2575" s="130"/>
      <c r="AN2575" s="130"/>
      <c r="AO2575" s="130"/>
      <c r="AP2575" s="130"/>
      <c r="AQ2575" s="130"/>
      <c r="AR2575" s="130"/>
      <c r="AS2575" s="130"/>
      <c r="AT2575" s="130"/>
      <c r="AU2575" s="130"/>
      <c r="AV2575" s="130"/>
      <c r="AW2575" s="130"/>
      <c r="AX2575" s="131"/>
    </row>
    <row r="2576" spans="1:251" ht="12" customHeight="1">
      <c r="A2576" s="43"/>
      <c r="B2576" s="129"/>
      <c r="C2576" s="130"/>
      <c r="D2576" s="130"/>
      <c r="E2576" s="130"/>
      <c r="F2576" s="130"/>
      <c r="G2576" s="130"/>
      <c r="H2576" s="130"/>
      <c r="I2576" s="130"/>
      <c r="J2576" s="130"/>
      <c r="K2576" s="130"/>
      <c r="L2576" s="130"/>
      <c r="M2576" s="130"/>
      <c r="N2576" s="130"/>
      <c r="O2576" s="130"/>
      <c r="P2576" s="130"/>
      <c r="Q2576" s="130"/>
      <c r="R2576" s="130"/>
      <c r="S2576" s="130"/>
      <c r="T2576" s="130"/>
      <c r="U2576" s="130"/>
      <c r="V2576" s="130"/>
      <c r="W2576" s="130"/>
      <c r="X2576" s="130"/>
      <c r="Y2576" s="130"/>
      <c r="Z2576" s="130"/>
      <c r="AA2576" s="130"/>
      <c r="AB2576" s="130"/>
      <c r="AC2576" s="130"/>
      <c r="AD2576" s="130"/>
      <c r="AE2576" s="130"/>
      <c r="AF2576" s="130"/>
      <c r="AG2576" s="130"/>
      <c r="AH2576" s="130"/>
      <c r="AI2576" s="130"/>
      <c r="AJ2576" s="130"/>
      <c r="AK2576" s="130"/>
      <c r="AL2576" s="130"/>
      <c r="AM2576" s="130"/>
      <c r="AN2576" s="130"/>
      <c r="AO2576" s="130"/>
      <c r="AP2576" s="130"/>
      <c r="AQ2576" s="130"/>
      <c r="AR2576" s="130"/>
      <c r="AS2576" s="130"/>
      <c r="AT2576" s="130"/>
      <c r="AU2576" s="130"/>
      <c r="AV2576" s="130"/>
      <c r="AW2576" s="130"/>
      <c r="AX2576" s="131"/>
      <c r="BC2576" s="51"/>
    </row>
    <row r="2577" spans="1:113" ht="12" customHeight="1">
      <c r="A2577" s="43"/>
      <c r="B2577" s="129"/>
      <c r="C2577" s="130"/>
      <c r="D2577" s="130"/>
      <c r="E2577" s="130"/>
      <c r="F2577" s="130"/>
      <c r="G2577" s="130"/>
      <c r="H2577" s="130"/>
      <c r="I2577" s="130"/>
      <c r="J2577" s="130"/>
      <c r="K2577" s="130"/>
      <c r="L2577" s="130"/>
      <c r="M2577" s="130"/>
      <c r="N2577" s="130"/>
      <c r="O2577" s="130"/>
      <c r="P2577" s="130"/>
      <c r="Q2577" s="130"/>
      <c r="R2577" s="130"/>
      <c r="S2577" s="130"/>
      <c r="T2577" s="130"/>
      <c r="U2577" s="130"/>
      <c r="V2577" s="130"/>
      <c r="W2577" s="130"/>
      <c r="X2577" s="130"/>
      <c r="Y2577" s="130"/>
      <c r="Z2577" s="130"/>
      <c r="AA2577" s="130"/>
      <c r="AB2577" s="130"/>
      <c r="AC2577" s="130"/>
      <c r="AD2577" s="130"/>
      <c r="AE2577" s="130"/>
      <c r="AF2577" s="130"/>
      <c r="AG2577" s="130"/>
      <c r="AH2577" s="130"/>
      <c r="AI2577" s="130"/>
      <c r="AJ2577" s="130"/>
      <c r="AK2577" s="130"/>
      <c r="AL2577" s="130"/>
      <c r="AM2577" s="130"/>
      <c r="AN2577" s="130"/>
      <c r="AO2577" s="130"/>
      <c r="AP2577" s="130"/>
      <c r="AQ2577" s="130"/>
      <c r="AR2577" s="130"/>
      <c r="AS2577" s="130"/>
      <c r="AT2577" s="130"/>
      <c r="AU2577" s="130"/>
      <c r="AV2577" s="130"/>
      <c r="AW2577" s="130"/>
      <c r="AX2577" s="131"/>
    </row>
    <row r="2578" spans="1:113" ht="12" customHeight="1">
      <c r="A2578" s="43"/>
      <c r="B2578" s="129"/>
      <c r="C2578" s="130"/>
      <c r="D2578" s="130"/>
      <c r="E2578" s="130"/>
      <c r="F2578" s="130"/>
      <c r="G2578" s="130"/>
      <c r="H2578" s="130"/>
      <c r="I2578" s="130"/>
      <c r="J2578" s="130"/>
      <c r="K2578" s="130"/>
      <c r="L2578" s="130"/>
      <c r="M2578" s="130"/>
      <c r="N2578" s="130"/>
      <c r="O2578" s="130"/>
      <c r="P2578" s="130"/>
      <c r="Q2578" s="130"/>
      <c r="R2578" s="130"/>
      <c r="S2578" s="130"/>
      <c r="T2578" s="130"/>
      <c r="U2578" s="130"/>
      <c r="V2578" s="130"/>
      <c r="W2578" s="130"/>
      <c r="X2578" s="130"/>
      <c r="Y2578" s="130"/>
      <c r="Z2578" s="130"/>
      <c r="AA2578" s="130"/>
      <c r="AB2578" s="130"/>
      <c r="AC2578" s="130"/>
      <c r="AD2578" s="130"/>
      <c r="AE2578" s="130"/>
      <c r="AF2578" s="130"/>
      <c r="AG2578" s="130"/>
      <c r="AH2578" s="130"/>
      <c r="AI2578" s="130"/>
      <c r="AJ2578" s="130"/>
      <c r="AK2578" s="130"/>
      <c r="AL2578" s="130"/>
      <c r="AM2578" s="130"/>
      <c r="AN2578" s="130"/>
      <c r="AO2578" s="130"/>
      <c r="AP2578" s="130"/>
      <c r="AQ2578" s="130"/>
      <c r="AR2578" s="130"/>
      <c r="AS2578" s="130"/>
      <c r="AT2578" s="130"/>
      <c r="AU2578" s="130"/>
      <c r="AV2578" s="130"/>
      <c r="AW2578" s="130"/>
      <c r="AX2578" s="131"/>
    </row>
    <row r="2579" spans="1:113" ht="12" customHeight="1">
      <c r="A2579" s="43"/>
      <c r="B2579" s="129"/>
      <c r="C2579" s="130"/>
      <c r="D2579" s="130"/>
      <c r="E2579" s="130"/>
      <c r="F2579" s="130"/>
      <c r="G2579" s="130"/>
      <c r="H2579" s="130"/>
      <c r="I2579" s="130"/>
      <c r="J2579" s="130"/>
      <c r="K2579" s="130"/>
      <c r="L2579" s="130"/>
      <c r="M2579" s="130"/>
      <c r="N2579" s="130"/>
      <c r="O2579" s="130"/>
      <c r="P2579" s="130"/>
      <c r="Q2579" s="130"/>
      <c r="R2579" s="130"/>
      <c r="S2579" s="130"/>
      <c r="T2579" s="130"/>
      <c r="U2579" s="130"/>
      <c r="V2579" s="130"/>
      <c r="W2579" s="130"/>
      <c r="X2579" s="130"/>
      <c r="Y2579" s="130"/>
      <c r="Z2579" s="130"/>
      <c r="AA2579" s="130"/>
      <c r="AB2579" s="130"/>
      <c r="AC2579" s="130"/>
      <c r="AD2579" s="130"/>
      <c r="AE2579" s="130"/>
      <c r="AF2579" s="130"/>
      <c r="AG2579" s="130"/>
      <c r="AH2579" s="130"/>
      <c r="AI2579" s="130"/>
      <c r="AJ2579" s="130"/>
      <c r="AK2579" s="130"/>
      <c r="AL2579" s="130"/>
      <c r="AM2579" s="130"/>
      <c r="AN2579" s="130"/>
      <c r="AO2579" s="130"/>
      <c r="AP2579" s="130"/>
      <c r="AQ2579" s="130"/>
      <c r="AR2579" s="130"/>
      <c r="AS2579" s="130"/>
      <c r="AT2579" s="130"/>
      <c r="AU2579" s="130"/>
      <c r="AV2579" s="130"/>
      <c r="AW2579" s="130"/>
      <c r="AX2579" s="131"/>
    </row>
    <row r="2580" spans="1:113" ht="15" thickBot="1">
      <c r="A2580" s="52"/>
      <c r="B2580" s="53"/>
      <c r="C2580" s="54"/>
      <c r="D2580" s="54"/>
      <c r="E2580" s="54"/>
      <c r="F2580" s="54"/>
      <c r="G2580" s="54"/>
      <c r="H2580" s="54"/>
      <c r="I2580" s="54"/>
      <c r="J2580" s="54"/>
      <c r="K2580" s="54"/>
      <c r="L2580" s="54"/>
      <c r="M2580" s="54"/>
      <c r="N2580" s="54"/>
      <c r="O2580" s="54"/>
      <c r="P2580" s="54"/>
      <c r="Q2580" s="54"/>
      <c r="R2580" s="54"/>
      <c r="S2580" s="54"/>
      <c r="T2580" s="54"/>
      <c r="U2580" s="54"/>
      <c r="V2580" s="54"/>
      <c r="W2580" s="54"/>
      <c r="X2580" s="54"/>
      <c r="Y2580" s="54"/>
      <c r="Z2580" s="54"/>
      <c r="AA2580" s="54"/>
      <c r="AB2580" s="54"/>
      <c r="AC2580" s="54"/>
      <c r="AD2580" s="54"/>
      <c r="AE2580" s="54"/>
      <c r="AF2580" s="54"/>
      <c r="AG2580" s="54"/>
      <c r="AH2580" s="54"/>
      <c r="AI2580" s="54"/>
      <c r="AJ2580" s="54"/>
      <c r="AK2580" s="54"/>
      <c r="AL2580" s="54"/>
      <c r="AM2580" s="54"/>
      <c r="AN2580" s="54"/>
      <c r="AO2580" s="54"/>
      <c r="AP2580" s="54"/>
      <c r="AQ2580" s="54"/>
      <c r="AR2580" s="54"/>
      <c r="AS2580" s="54"/>
      <c r="AT2580" s="54"/>
      <c r="AU2580" s="54"/>
      <c r="AV2580" s="54"/>
      <c r="AW2580" s="54"/>
      <c r="AX2580" s="55"/>
    </row>
    <row r="2581" spans="1:113">
      <c r="B2581" s="56"/>
    </row>
    <row r="2582" spans="1:113" ht="15" thickBot="1">
      <c r="A2582" s="46"/>
      <c r="B2582" s="45" t="s">
        <v>245</v>
      </c>
      <c r="C2582" s="43"/>
      <c r="D2582" s="43"/>
      <c r="E2582" s="43"/>
      <c r="F2582" s="43"/>
      <c r="G2582" s="43"/>
      <c r="H2582" s="43"/>
      <c r="I2582" s="43"/>
      <c r="J2582" s="43"/>
      <c r="K2582" s="43"/>
      <c r="L2582" s="44"/>
      <c r="M2582" s="44"/>
      <c r="N2582" s="44"/>
      <c r="O2582" s="44"/>
      <c r="P2582" s="43"/>
      <c r="Q2582" s="43"/>
      <c r="R2582" s="43"/>
      <c r="S2582" s="43"/>
      <c r="T2582" s="43"/>
      <c r="U2582" s="43"/>
      <c r="V2582" s="45"/>
      <c r="W2582" s="45"/>
      <c r="X2582" s="45"/>
      <c r="Y2582" s="45"/>
      <c r="Z2582" s="45"/>
      <c r="AA2582" s="45"/>
      <c r="AB2582" s="45"/>
      <c r="AC2582" s="45"/>
      <c r="AD2582" s="45"/>
      <c r="AE2582" s="45"/>
      <c r="AF2582" s="45"/>
      <c r="AG2582" s="45"/>
      <c r="AH2582" s="45"/>
      <c r="AI2582" s="45"/>
      <c r="AJ2582" s="45"/>
      <c r="AK2582" s="45"/>
      <c r="AL2582" s="45"/>
      <c r="AM2582" s="45"/>
      <c r="AN2582" s="45"/>
      <c r="AO2582" s="45"/>
      <c r="AP2582" s="45"/>
      <c r="AQ2582" s="45"/>
      <c r="AR2582" s="45"/>
      <c r="AS2582" s="45"/>
      <c r="AT2582" s="45"/>
      <c r="AU2582" s="45"/>
      <c r="AV2582" s="45"/>
      <c r="AW2582" s="45"/>
      <c r="AX2582" s="45"/>
      <c r="DI2582" s="41"/>
    </row>
    <row r="2583" spans="1:113" ht="14.25">
      <c r="A2583" s="43"/>
      <c r="B2583" s="47"/>
      <c r="C2583" s="42"/>
      <c r="D2583" s="42"/>
      <c r="E2583" s="42"/>
      <c r="F2583" s="42"/>
      <c r="G2583" s="42"/>
      <c r="H2583" s="42"/>
      <c r="I2583" s="42"/>
      <c r="J2583" s="42"/>
      <c r="K2583" s="42"/>
      <c r="L2583" s="48"/>
      <c r="M2583" s="48"/>
      <c r="N2583" s="48"/>
      <c r="O2583" s="48"/>
      <c r="P2583" s="42"/>
      <c r="Q2583" s="42"/>
      <c r="R2583" s="42"/>
      <c r="S2583" s="42"/>
      <c r="T2583" s="42"/>
      <c r="U2583" s="42"/>
      <c r="V2583" s="49"/>
      <c r="W2583" s="49"/>
      <c r="X2583" s="49"/>
      <c r="Y2583" s="49"/>
      <c r="Z2583" s="49"/>
      <c r="AA2583" s="49"/>
      <c r="AB2583" s="49"/>
      <c r="AC2583" s="49"/>
      <c r="AD2583" s="49"/>
      <c r="AE2583" s="49"/>
      <c r="AF2583" s="49"/>
      <c r="AG2583" s="49"/>
      <c r="AH2583" s="49"/>
      <c r="AI2583" s="49"/>
      <c r="AJ2583" s="49"/>
      <c r="AK2583" s="49"/>
      <c r="AL2583" s="49"/>
      <c r="AM2583" s="49"/>
      <c r="AN2583" s="49"/>
      <c r="AO2583" s="49"/>
      <c r="AP2583" s="49"/>
      <c r="AQ2583" s="49"/>
      <c r="AR2583" s="49"/>
      <c r="AS2583" s="49"/>
      <c r="AT2583" s="49"/>
      <c r="AU2583" s="49"/>
      <c r="AV2583" s="49"/>
      <c r="AW2583" s="49"/>
      <c r="AX2583" s="50"/>
    </row>
    <row r="2584" spans="1:113" ht="12" customHeight="1">
      <c r="A2584" s="43"/>
      <c r="B2584" s="129" t="s">
        <v>706</v>
      </c>
      <c r="C2584" s="130"/>
      <c r="D2584" s="130"/>
      <c r="E2584" s="130"/>
      <c r="F2584" s="130"/>
      <c r="G2584" s="130"/>
      <c r="H2584" s="130"/>
      <c r="I2584" s="130"/>
      <c r="J2584" s="130"/>
      <c r="K2584" s="130"/>
      <c r="L2584" s="130"/>
      <c r="M2584" s="130"/>
      <c r="N2584" s="130"/>
      <c r="O2584" s="130"/>
      <c r="P2584" s="130"/>
      <c r="Q2584" s="130"/>
      <c r="R2584" s="130"/>
      <c r="S2584" s="130"/>
      <c r="T2584" s="130"/>
      <c r="U2584" s="130"/>
      <c r="V2584" s="130"/>
      <c r="W2584" s="130"/>
      <c r="X2584" s="130"/>
      <c r="Y2584" s="130"/>
      <c r="Z2584" s="130"/>
      <c r="AA2584" s="130"/>
      <c r="AB2584" s="130"/>
      <c r="AC2584" s="130"/>
      <c r="AD2584" s="130"/>
      <c r="AE2584" s="130"/>
      <c r="AF2584" s="130"/>
      <c r="AG2584" s="130"/>
      <c r="AH2584" s="130"/>
      <c r="AI2584" s="130"/>
      <c r="AJ2584" s="130"/>
      <c r="AK2584" s="130"/>
      <c r="AL2584" s="130"/>
      <c r="AM2584" s="130"/>
      <c r="AN2584" s="130"/>
      <c r="AO2584" s="130"/>
      <c r="AP2584" s="130"/>
      <c r="AQ2584" s="130"/>
      <c r="AR2584" s="130"/>
      <c r="AS2584" s="130"/>
      <c r="AT2584" s="130"/>
      <c r="AU2584" s="130"/>
      <c r="AV2584" s="130"/>
      <c r="AW2584" s="130"/>
      <c r="AX2584" s="131"/>
    </row>
    <row r="2585" spans="1:113" ht="12" customHeight="1">
      <c r="A2585" s="43"/>
      <c r="B2585" s="129"/>
      <c r="C2585" s="130"/>
      <c r="D2585" s="130"/>
      <c r="E2585" s="130"/>
      <c r="F2585" s="130"/>
      <c r="G2585" s="130"/>
      <c r="H2585" s="130"/>
      <c r="I2585" s="130"/>
      <c r="J2585" s="130"/>
      <c r="K2585" s="130"/>
      <c r="L2585" s="130"/>
      <c r="M2585" s="130"/>
      <c r="N2585" s="130"/>
      <c r="O2585" s="130"/>
      <c r="P2585" s="130"/>
      <c r="Q2585" s="130"/>
      <c r="R2585" s="130"/>
      <c r="S2585" s="130"/>
      <c r="T2585" s="130"/>
      <c r="U2585" s="130"/>
      <c r="V2585" s="130"/>
      <c r="W2585" s="130"/>
      <c r="X2585" s="130"/>
      <c r="Y2585" s="130"/>
      <c r="Z2585" s="130"/>
      <c r="AA2585" s="130"/>
      <c r="AB2585" s="130"/>
      <c r="AC2585" s="130"/>
      <c r="AD2585" s="130"/>
      <c r="AE2585" s="130"/>
      <c r="AF2585" s="130"/>
      <c r="AG2585" s="130"/>
      <c r="AH2585" s="130"/>
      <c r="AI2585" s="130"/>
      <c r="AJ2585" s="130"/>
      <c r="AK2585" s="130"/>
      <c r="AL2585" s="130"/>
      <c r="AM2585" s="130"/>
      <c r="AN2585" s="130"/>
      <c r="AO2585" s="130"/>
      <c r="AP2585" s="130"/>
      <c r="AQ2585" s="130"/>
      <c r="AR2585" s="130"/>
      <c r="AS2585" s="130"/>
      <c r="AT2585" s="130"/>
      <c r="AU2585" s="130"/>
      <c r="AV2585" s="130"/>
      <c r="AW2585" s="130"/>
      <c r="AX2585" s="131"/>
    </row>
    <row r="2586" spans="1:113" ht="12" customHeight="1">
      <c r="A2586" s="43"/>
      <c r="B2586" s="129"/>
      <c r="C2586" s="130"/>
      <c r="D2586" s="130"/>
      <c r="E2586" s="130"/>
      <c r="F2586" s="130"/>
      <c r="G2586" s="130"/>
      <c r="H2586" s="130"/>
      <c r="I2586" s="130"/>
      <c r="J2586" s="130"/>
      <c r="K2586" s="130"/>
      <c r="L2586" s="130"/>
      <c r="M2586" s="130"/>
      <c r="N2586" s="130"/>
      <c r="O2586" s="130"/>
      <c r="P2586" s="130"/>
      <c r="Q2586" s="130"/>
      <c r="R2586" s="130"/>
      <c r="S2586" s="130"/>
      <c r="T2586" s="130"/>
      <c r="U2586" s="130"/>
      <c r="V2586" s="130"/>
      <c r="W2586" s="130"/>
      <c r="X2586" s="130"/>
      <c r="Y2586" s="130"/>
      <c r="Z2586" s="130"/>
      <c r="AA2586" s="130"/>
      <c r="AB2586" s="130"/>
      <c r="AC2586" s="130"/>
      <c r="AD2586" s="130"/>
      <c r="AE2586" s="130"/>
      <c r="AF2586" s="130"/>
      <c r="AG2586" s="130"/>
      <c r="AH2586" s="130"/>
      <c r="AI2586" s="130"/>
      <c r="AJ2586" s="130"/>
      <c r="AK2586" s="130"/>
      <c r="AL2586" s="130"/>
      <c r="AM2586" s="130"/>
      <c r="AN2586" s="130"/>
      <c r="AO2586" s="130"/>
      <c r="AP2586" s="130"/>
      <c r="AQ2586" s="130"/>
      <c r="AR2586" s="130"/>
      <c r="AS2586" s="130"/>
      <c r="AT2586" s="130"/>
      <c r="AU2586" s="130"/>
      <c r="AV2586" s="130"/>
      <c r="AW2586" s="130"/>
      <c r="AX2586" s="131"/>
      <c r="BC2586" s="51"/>
    </row>
    <row r="2587" spans="1:113" ht="12" customHeight="1">
      <c r="A2587" s="43"/>
      <c r="B2587" s="129"/>
      <c r="C2587" s="130"/>
      <c r="D2587" s="130"/>
      <c r="E2587" s="130"/>
      <c r="F2587" s="130"/>
      <c r="G2587" s="130"/>
      <c r="H2587" s="130"/>
      <c r="I2587" s="130"/>
      <c r="J2587" s="130"/>
      <c r="K2587" s="130"/>
      <c r="L2587" s="130"/>
      <c r="M2587" s="130"/>
      <c r="N2587" s="130"/>
      <c r="O2587" s="130"/>
      <c r="P2587" s="130"/>
      <c r="Q2587" s="130"/>
      <c r="R2587" s="130"/>
      <c r="S2587" s="130"/>
      <c r="T2587" s="130"/>
      <c r="U2587" s="130"/>
      <c r="V2587" s="130"/>
      <c r="W2587" s="130"/>
      <c r="X2587" s="130"/>
      <c r="Y2587" s="130"/>
      <c r="Z2587" s="130"/>
      <c r="AA2587" s="130"/>
      <c r="AB2587" s="130"/>
      <c r="AC2587" s="130"/>
      <c r="AD2587" s="130"/>
      <c r="AE2587" s="130"/>
      <c r="AF2587" s="130"/>
      <c r="AG2587" s="130"/>
      <c r="AH2587" s="130"/>
      <c r="AI2587" s="130"/>
      <c r="AJ2587" s="130"/>
      <c r="AK2587" s="130"/>
      <c r="AL2587" s="130"/>
      <c r="AM2587" s="130"/>
      <c r="AN2587" s="130"/>
      <c r="AO2587" s="130"/>
      <c r="AP2587" s="130"/>
      <c r="AQ2587" s="130"/>
      <c r="AR2587" s="130"/>
      <c r="AS2587" s="130"/>
      <c r="AT2587" s="130"/>
      <c r="AU2587" s="130"/>
      <c r="AV2587" s="130"/>
      <c r="AW2587" s="130"/>
      <c r="AX2587" s="131"/>
    </row>
    <row r="2588" spans="1:113" ht="12" customHeight="1">
      <c r="A2588" s="43"/>
      <c r="B2588" s="129"/>
      <c r="C2588" s="130"/>
      <c r="D2588" s="130"/>
      <c r="E2588" s="130"/>
      <c r="F2588" s="130"/>
      <c r="G2588" s="130"/>
      <c r="H2588" s="130"/>
      <c r="I2588" s="130"/>
      <c r="J2588" s="130"/>
      <c r="K2588" s="130"/>
      <c r="L2588" s="130"/>
      <c r="M2588" s="130"/>
      <c r="N2588" s="130"/>
      <c r="O2588" s="130"/>
      <c r="P2588" s="130"/>
      <c r="Q2588" s="130"/>
      <c r="R2588" s="130"/>
      <c r="S2588" s="130"/>
      <c r="T2588" s="130"/>
      <c r="U2588" s="130"/>
      <c r="V2588" s="130"/>
      <c r="W2588" s="130"/>
      <c r="X2588" s="130"/>
      <c r="Y2588" s="130"/>
      <c r="Z2588" s="130"/>
      <c r="AA2588" s="130"/>
      <c r="AB2588" s="130"/>
      <c r="AC2588" s="130"/>
      <c r="AD2588" s="130"/>
      <c r="AE2588" s="130"/>
      <c r="AF2588" s="130"/>
      <c r="AG2588" s="130"/>
      <c r="AH2588" s="130"/>
      <c r="AI2588" s="130"/>
      <c r="AJ2588" s="130"/>
      <c r="AK2588" s="130"/>
      <c r="AL2588" s="130"/>
      <c r="AM2588" s="130"/>
      <c r="AN2588" s="130"/>
      <c r="AO2588" s="130"/>
      <c r="AP2588" s="130"/>
      <c r="AQ2588" s="130"/>
      <c r="AR2588" s="130"/>
      <c r="AS2588" s="130"/>
      <c r="AT2588" s="130"/>
      <c r="AU2588" s="130"/>
      <c r="AV2588" s="130"/>
      <c r="AW2588" s="130"/>
      <c r="AX2588" s="131"/>
    </row>
    <row r="2589" spans="1:113" ht="15" thickBot="1">
      <c r="A2589" s="52"/>
      <c r="B2589" s="53"/>
      <c r="C2589" s="54"/>
      <c r="D2589" s="54"/>
      <c r="E2589" s="54"/>
      <c r="F2589" s="54"/>
      <c r="G2589" s="54"/>
      <c r="H2589" s="54"/>
      <c r="I2589" s="54"/>
      <c r="J2589" s="54"/>
      <c r="K2589" s="54"/>
      <c r="L2589" s="54"/>
      <c r="M2589" s="54"/>
      <c r="N2589" s="54"/>
      <c r="O2589" s="54"/>
      <c r="P2589" s="54"/>
      <c r="Q2589" s="54"/>
      <c r="R2589" s="54"/>
      <c r="S2589" s="54"/>
      <c r="T2589" s="54"/>
      <c r="U2589" s="54"/>
      <c r="V2589" s="54"/>
      <c r="W2589" s="54"/>
      <c r="X2589" s="54"/>
      <c r="Y2589" s="54"/>
      <c r="Z2589" s="54"/>
      <c r="AA2589" s="54"/>
      <c r="AB2589" s="54"/>
      <c r="AC2589" s="54"/>
      <c r="AD2589" s="54"/>
      <c r="AE2589" s="54"/>
      <c r="AF2589" s="54"/>
      <c r="AG2589" s="54"/>
      <c r="AH2589" s="54"/>
      <c r="AI2589" s="54"/>
      <c r="AJ2589" s="54"/>
      <c r="AK2589" s="54"/>
      <c r="AL2589" s="54"/>
      <c r="AM2589" s="54"/>
      <c r="AN2589" s="54"/>
      <c r="AO2589" s="54"/>
      <c r="AP2589" s="54"/>
      <c r="AQ2589" s="54"/>
      <c r="AR2589" s="54"/>
      <c r="AS2589" s="54"/>
      <c r="AT2589" s="54"/>
      <c r="AU2589" s="54"/>
      <c r="AV2589" s="54"/>
      <c r="AW2589" s="54"/>
      <c r="AX2589" s="55"/>
    </row>
    <row r="2590" spans="1:113">
      <c r="B2590" s="56"/>
    </row>
    <row r="2591" spans="1:113" ht="14.25">
      <c r="B2591" s="45" t="s">
        <v>247</v>
      </c>
      <c r="C2591" s="43"/>
      <c r="D2591" s="43"/>
      <c r="E2591" s="43"/>
      <c r="F2591" s="43"/>
      <c r="G2591" s="43"/>
      <c r="H2591" s="43"/>
      <c r="I2591" s="43"/>
      <c r="J2591" s="43"/>
      <c r="K2591" s="43"/>
      <c r="L2591" s="44"/>
      <c r="M2591" s="44"/>
      <c r="N2591" s="44"/>
      <c r="O2591" s="44"/>
      <c r="P2591" s="43"/>
      <c r="Q2591" s="43"/>
      <c r="R2591" s="43"/>
      <c r="S2591" s="43"/>
      <c r="T2591" s="43"/>
      <c r="U2591" s="43"/>
      <c r="V2591" s="45"/>
      <c r="W2591" s="45"/>
      <c r="X2591" s="45"/>
      <c r="Y2591" s="45"/>
      <c r="Z2591" s="45"/>
      <c r="AA2591" s="45"/>
      <c r="AB2591" s="45"/>
      <c r="AC2591" s="45"/>
      <c r="AD2591" s="45"/>
      <c r="AE2591" s="45"/>
      <c r="AF2591" s="45"/>
      <c r="AG2591" s="45"/>
      <c r="AH2591" s="45"/>
      <c r="AI2591" s="45"/>
      <c r="AJ2591" s="45"/>
      <c r="AK2591" s="45"/>
      <c r="AL2591" s="45"/>
      <c r="AM2591" s="45"/>
      <c r="AN2591" s="45"/>
      <c r="AO2591" s="45"/>
      <c r="AP2591" s="45"/>
      <c r="AQ2591" s="45"/>
      <c r="AR2591" s="45"/>
      <c r="AS2591" s="45"/>
      <c r="AT2591" s="45"/>
      <c r="AU2591" s="45"/>
      <c r="AV2591" s="45"/>
      <c r="AW2591" s="45"/>
      <c r="AX2591" s="45"/>
    </row>
    <row r="2592" spans="1:113" ht="15" thickBot="1">
      <c r="B2592" s="43"/>
      <c r="C2592" s="43"/>
      <c r="D2592" s="43"/>
      <c r="E2592" s="43"/>
      <c r="F2592" s="43"/>
      <c r="G2592" s="43"/>
      <c r="H2592" s="43"/>
      <c r="I2592" s="43"/>
      <c r="J2592" s="43"/>
      <c r="K2592" s="43"/>
      <c r="L2592" s="44"/>
      <c r="M2592" s="44"/>
      <c r="N2592" s="44"/>
      <c r="O2592" s="44"/>
      <c r="P2592" s="43"/>
      <c r="Q2592" s="43"/>
      <c r="R2592" s="43"/>
      <c r="S2592" s="43"/>
      <c r="T2592" s="43"/>
      <c r="U2592" s="43"/>
      <c r="V2592" s="45"/>
      <c r="W2592" s="45"/>
      <c r="X2592" s="45"/>
      <c r="Y2592" s="45"/>
      <c r="Z2592" s="45"/>
      <c r="AA2592" s="45"/>
      <c r="AB2592" s="45"/>
      <c r="AC2592" s="45"/>
      <c r="AD2592" s="45"/>
      <c r="AE2592" s="45"/>
      <c r="AF2592" s="45"/>
      <c r="AG2592" s="45"/>
      <c r="AH2592" s="45"/>
      <c r="AI2592" s="45"/>
      <c r="AJ2592" s="45"/>
      <c r="AK2592" s="45"/>
      <c r="AL2592" s="45"/>
      <c r="AM2592" s="45"/>
      <c r="AN2592" s="45"/>
      <c r="AO2592" s="45"/>
      <c r="AP2592" s="45"/>
      <c r="AQ2592" s="45"/>
      <c r="AR2592" s="45"/>
      <c r="AS2592" s="45"/>
      <c r="AT2592" s="45"/>
      <c r="AU2592" s="45"/>
      <c r="AV2592" s="45"/>
      <c r="AW2592" s="45"/>
      <c r="AX2592" s="57" t="s">
        <v>248</v>
      </c>
    </row>
    <row r="2593" spans="1:251" s="51" customFormat="1" ht="13.5" customHeight="1">
      <c r="A2593" s="43"/>
      <c r="B2593" s="132" t="s">
        <v>249</v>
      </c>
      <c r="C2593" s="133"/>
      <c r="D2593" s="133"/>
      <c r="E2593" s="133"/>
      <c r="F2593" s="133"/>
      <c r="G2593" s="133"/>
      <c r="H2593" s="133"/>
      <c r="I2593" s="133"/>
      <c r="J2593" s="133"/>
      <c r="K2593" s="133"/>
      <c r="L2593" s="133"/>
      <c r="M2593" s="133"/>
      <c r="N2593" s="133"/>
      <c r="O2593" s="133"/>
      <c r="P2593" s="133"/>
      <c r="Q2593" s="133"/>
      <c r="R2593" s="133"/>
      <c r="S2593" s="133"/>
      <c r="T2593" s="133"/>
      <c r="U2593" s="133"/>
      <c r="V2593" s="133"/>
      <c r="W2593" s="133"/>
      <c r="X2593" s="133"/>
      <c r="Y2593" s="133"/>
      <c r="Z2593" s="134"/>
      <c r="AA2593" s="138" t="s">
        <v>250</v>
      </c>
      <c r="AB2593" s="133"/>
      <c r="AC2593" s="133"/>
      <c r="AD2593" s="133"/>
      <c r="AE2593" s="133"/>
      <c r="AF2593" s="133"/>
      <c r="AG2593" s="133"/>
      <c r="AH2593" s="133"/>
      <c r="AI2593" s="134"/>
      <c r="AJ2593" s="138" t="s">
        <v>251</v>
      </c>
      <c r="AK2593" s="133"/>
      <c r="AL2593" s="133"/>
      <c r="AM2593" s="133"/>
      <c r="AN2593" s="133"/>
      <c r="AO2593" s="133"/>
      <c r="AP2593" s="133"/>
      <c r="AQ2593" s="133"/>
      <c r="AR2593" s="134"/>
      <c r="AS2593" s="138" t="s">
        <v>252</v>
      </c>
      <c r="AT2593" s="133"/>
      <c r="AU2593" s="133"/>
      <c r="AV2593" s="133"/>
      <c r="AW2593" s="133"/>
      <c r="AX2593" s="140"/>
      <c r="AY2593" s="37"/>
      <c r="AZ2593" s="37"/>
      <c r="BA2593" s="37"/>
      <c r="BB2593" s="37"/>
      <c r="BC2593" s="37"/>
      <c r="BD2593" s="37"/>
      <c r="BE2593" s="37"/>
      <c r="BF2593" s="37"/>
      <c r="BG2593" s="37"/>
      <c r="BH2593" s="37"/>
      <c r="BI2593" s="37"/>
      <c r="BJ2593" s="37"/>
      <c r="BK2593" s="37"/>
      <c r="BL2593" s="37"/>
      <c r="BM2593" s="37"/>
      <c r="BN2593" s="37"/>
      <c r="BO2593" s="37"/>
      <c r="BP2593" s="37"/>
      <c r="BQ2593" s="37"/>
      <c r="BR2593" s="37"/>
      <c r="BS2593" s="37"/>
      <c r="BT2593" s="37"/>
      <c r="BU2593" s="37"/>
      <c r="BV2593" s="37"/>
      <c r="BW2593" s="37"/>
      <c r="BX2593" s="37"/>
      <c r="BY2593" s="37"/>
      <c r="BZ2593" s="37"/>
      <c r="CA2593" s="37"/>
      <c r="CB2593" s="37"/>
      <c r="CC2593" s="37"/>
      <c r="CD2593" s="37"/>
      <c r="CE2593" s="37"/>
      <c r="CF2593" s="37"/>
      <c r="CG2593" s="37"/>
      <c r="CH2593" s="37"/>
      <c r="CI2593" s="37"/>
      <c r="CJ2593" s="37"/>
      <c r="CK2593" s="37"/>
      <c r="CL2593" s="37"/>
      <c r="CM2593" s="37"/>
      <c r="CN2593" s="37"/>
      <c r="CO2593" s="37"/>
      <c r="CP2593" s="37"/>
      <c r="CQ2593" s="37"/>
      <c r="CR2593" s="37"/>
      <c r="CS2593" s="37"/>
      <c r="CT2593" s="37"/>
      <c r="CU2593" s="37"/>
      <c r="CV2593" s="37"/>
      <c r="CW2593" s="37"/>
      <c r="CX2593" s="37"/>
      <c r="CY2593" s="37"/>
      <c r="CZ2593" s="37"/>
      <c r="DA2593" s="37"/>
      <c r="DB2593" s="37"/>
      <c r="DC2593" s="37"/>
      <c r="DD2593" s="37"/>
      <c r="DE2593" s="37"/>
      <c r="DF2593" s="37"/>
      <c r="DG2593" s="37"/>
      <c r="DH2593" s="37"/>
      <c r="DI2593" s="37"/>
      <c r="DJ2593" s="37"/>
      <c r="DK2593" s="37"/>
      <c r="DL2593" s="37"/>
      <c r="DM2593" s="37"/>
      <c r="DN2593" s="37"/>
      <c r="DO2593" s="37"/>
      <c r="DP2593" s="37"/>
      <c r="DQ2593" s="37"/>
      <c r="DR2593" s="37"/>
      <c r="DS2593" s="37"/>
      <c r="DT2593" s="37"/>
      <c r="DU2593" s="37"/>
      <c r="DV2593" s="37"/>
      <c r="DW2593" s="37"/>
      <c r="DX2593" s="37"/>
      <c r="DY2593" s="37"/>
      <c r="DZ2593" s="37"/>
      <c r="EA2593" s="37"/>
      <c r="EB2593" s="37"/>
      <c r="EC2593" s="37"/>
      <c r="ED2593" s="37"/>
      <c r="EE2593" s="37"/>
      <c r="EF2593" s="37"/>
      <c r="EG2593" s="37"/>
      <c r="EH2593" s="37"/>
      <c r="EI2593" s="37"/>
      <c r="EJ2593" s="37"/>
      <c r="EK2593" s="37"/>
      <c r="EL2593" s="37"/>
      <c r="EM2593" s="37"/>
      <c r="EN2593" s="37"/>
      <c r="EO2593" s="37"/>
      <c r="EP2593" s="37"/>
      <c r="EQ2593" s="37"/>
      <c r="ER2593" s="37"/>
      <c r="ES2593" s="37"/>
      <c r="ET2593" s="37"/>
      <c r="EU2593" s="37"/>
      <c r="EV2593" s="37"/>
      <c r="EW2593" s="37"/>
      <c r="EX2593" s="37"/>
      <c r="EY2593" s="37"/>
      <c r="EZ2593" s="37"/>
      <c r="FA2593" s="37"/>
      <c r="FB2593" s="37"/>
      <c r="FC2593" s="37"/>
      <c r="FD2593" s="37"/>
      <c r="FE2593" s="37"/>
      <c r="FF2593" s="37"/>
      <c r="FG2593" s="37"/>
      <c r="FH2593" s="37"/>
      <c r="FI2593" s="37"/>
      <c r="FJ2593" s="37"/>
      <c r="FK2593" s="37"/>
      <c r="FL2593" s="37"/>
      <c r="FM2593" s="37"/>
      <c r="FN2593" s="37"/>
      <c r="FO2593" s="37"/>
      <c r="FP2593" s="37"/>
      <c r="FQ2593" s="37"/>
      <c r="FR2593" s="37"/>
      <c r="FS2593" s="37"/>
      <c r="FT2593" s="37"/>
      <c r="FU2593" s="37"/>
      <c r="FV2593" s="37"/>
      <c r="FW2593" s="37"/>
      <c r="FX2593" s="37"/>
      <c r="FY2593" s="37"/>
      <c r="FZ2593" s="37"/>
      <c r="GA2593" s="37"/>
      <c r="GB2593" s="37"/>
      <c r="GC2593" s="37"/>
      <c r="GD2593" s="37"/>
      <c r="GE2593" s="37"/>
      <c r="GF2593" s="37"/>
      <c r="GG2593" s="37"/>
      <c r="GH2593" s="37"/>
      <c r="GI2593" s="37"/>
      <c r="GJ2593" s="37"/>
      <c r="GK2593" s="37"/>
      <c r="GL2593" s="37"/>
      <c r="GM2593" s="37"/>
      <c r="GN2593" s="37"/>
      <c r="GO2593" s="37"/>
      <c r="GP2593" s="37"/>
      <c r="GQ2593" s="37"/>
      <c r="GR2593" s="37"/>
      <c r="GS2593" s="37"/>
      <c r="GT2593" s="37"/>
      <c r="GU2593" s="37"/>
      <c r="GV2593" s="37"/>
      <c r="GW2593" s="37"/>
      <c r="GX2593" s="37"/>
      <c r="GY2593" s="37"/>
      <c r="GZ2593" s="37"/>
      <c r="HA2593" s="37"/>
      <c r="HB2593" s="37"/>
      <c r="HC2593" s="37"/>
      <c r="HD2593" s="37"/>
      <c r="HE2593" s="37"/>
      <c r="HF2593" s="37"/>
      <c r="HG2593" s="37"/>
      <c r="HH2593" s="37"/>
      <c r="HI2593" s="37"/>
      <c r="HJ2593" s="37"/>
      <c r="HK2593" s="37"/>
      <c r="HL2593" s="37"/>
      <c r="HM2593" s="37"/>
      <c r="HN2593" s="37"/>
      <c r="HO2593" s="37"/>
      <c r="HP2593" s="37"/>
      <c r="HQ2593" s="37"/>
      <c r="HR2593" s="37"/>
      <c r="HS2593" s="37"/>
      <c r="HT2593" s="37"/>
      <c r="HU2593" s="37"/>
      <c r="HV2593" s="37"/>
      <c r="HW2593" s="37"/>
      <c r="HX2593" s="37"/>
      <c r="HY2593" s="37"/>
      <c r="HZ2593" s="37"/>
      <c r="IA2593" s="37"/>
      <c r="IB2593" s="37"/>
      <c r="IC2593" s="37"/>
      <c r="ID2593" s="37"/>
      <c r="IE2593" s="37"/>
      <c r="IF2593" s="37"/>
      <c r="IG2593" s="37"/>
      <c r="IH2593" s="37"/>
      <c r="II2593" s="37"/>
      <c r="IJ2593" s="37"/>
      <c r="IK2593" s="37"/>
      <c r="IL2593" s="37"/>
      <c r="IM2593" s="37"/>
      <c r="IN2593" s="37"/>
      <c r="IO2593" s="37"/>
      <c r="IP2593" s="37"/>
      <c r="IQ2593" s="37"/>
    </row>
    <row r="2594" spans="1:251" s="51" customFormat="1" ht="13.5">
      <c r="A2594" s="43"/>
      <c r="B2594" s="135"/>
      <c r="C2594" s="136"/>
      <c r="D2594" s="136"/>
      <c r="E2594" s="136"/>
      <c r="F2594" s="136"/>
      <c r="G2594" s="136"/>
      <c r="H2594" s="136"/>
      <c r="I2594" s="136"/>
      <c r="J2594" s="136"/>
      <c r="K2594" s="136"/>
      <c r="L2594" s="136"/>
      <c r="M2594" s="136"/>
      <c r="N2594" s="136"/>
      <c r="O2594" s="136"/>
      <c r="P2594" s="136"/>
      <c r="Q2594" s="136"/>
      <c r="R2594" s="136"/>
      <c r="S2594" s="136"/>
      <c r="T2594" s="136"/>
      <c r="U2594" s="136"/>
      <c r="V2594" s="136"/>
      <c r="W2594" s="136"/>
      <c r="X2594" s="136"/>
      <c r="Y2594" s="136"/>
      <c r="Z2594" s="137"/>
      <c r="AA2594" s="139"/>
      <c r="AB2594" s="136"/>
      <c r="AC2594" s="136"/>
      <c r="AD2594" s="136"/>
      <c r="AE2594" s="136"/>
      <c r="AF2594" s="136"/>
      <c r="AG2594" s="136"/>
      <c r="AH2594" s="136"/>
      <c r="AI2594" s="137"/>
      <c r="AJ2594" s="139"/>
      <c r="AK2594" s="136"/>
      <c r="AL2594" s="136"/>
      <c r="AM2594" s="136"/>
      <c r="AN2594" s="136"/>
      <c r="AO2594" s="136"/>
      <c r="AP2594" s="136"/>
      <c r="AQ2594" s="136"/>
      <c r="AR2594" s="137"/>
      <c r="AS2594" s="139"/>
      <c r="AT2594" s="136"/>
      <c r="AU2594" s="136"/>
      <c r="AV2594" s="136"/>
      <c r="AW2594" s="136"/>
      <c r="AX2594" s="141"/>
      <c r="AY2594" s="37"/>
      <c r="AZ2594" s="37"/>
      <c r="BA2594" s="37"/>
      <c r="BB2594" s="58"/>
      <c r="BC2594" s="59"/>
      <c r="BE2594" s="37"/>
      <c r="BF2594" s="37"/>
      <c r="BG2594" s="37"/>
      <c r="BH2594" s="37"/>
      <c r="BI2594" s="37"/>
      <c r="BJ2594" s="37"/>
      <c r="BK2594" s="37"/>
      <c r="BL2594" s="37"/>
      <c r="BM2594" s="37"/>
      <c r="BN2594" s="37"/>
      <c r="BO2594" s="37"/>
      <c r="BP2594" s="37"/>
      <c r="BQ2594" s="37"/>
      <c r="BR2594" s="37"/>
      <c r="BS2594" s="37"/>
      <c r="BT2594" s="37"/>
      <c r="BU2594" s="37"/>
      <c r="BV2594" s="37"/>
      <c r="BW2594" s="37"/>
      <c r="BX2594" s="37"/>
      <c r="BY2594" s="37"/>
      <c r="BZ2594" s="37"/>
      <c r="CA2594" s="37"/>
      <c r="CB2594" s="37"/>
      <c r="CC2594" s="37"/>
      <c r="CD2594" s="37"/>
      <c r="CE2594" s="37"/>
      <c r="CF2594" s="37"/>
      <c r="CG2594" s="37"/>
      <c r="CH2594" s="37"/>
      <c r="CI2594" s="37"/>
      <c r="CJ2594" s="37"/>
      <c r="CK2594" s="37"/>
      <c r="CL2594" s="37"/>
      <c r="CM2594" s="37"/>
      <c r="CN2594" s="37"/>
      <c r="CO2594" s="37"/>
      <c r="CP2594" s="37"/>
      <c r="CQ2594" s="37"/>
      <c r="CR2594" s="37"/>
      <c r="CS2594" s="37"/>
      <c r="CT2594" s="37"/>
      <c r="CU2594" s="37"/>
      <c r="CV2594" s="37"/>
      <c r="CW2594" s="37"/>
      <c r="CX2594" s="37"/>
      <c r="CY2594" s="37"/>
      <c r="CZ2594" s="37"/>
      <c r="DA2594" s="37"/>
      <c r="DB2594" s="37"/>
      <c r="DC2594" s="37"/>
      <c r="DD2594" s="37"/>
      <c r="DE2594" s="37"/>
      <c r="DF2594" s="37"/>
      <c r="DG2594" s="37"/>
      <c r="DH2594" s="37"/>
      <c r="DI2594" s="37"/>
      <c r="DJ2594" s="37"/>
      <c r="DK2594" s="37"/>
      <c r="DL2594" s="37"/>
      <c r="DM2594" s="37"/>
      <c r="DN2594" s="37"/>
      <c r="DO2594" s="37"/>
      <c r="DP2594" s="37"/>
      <c r="DQ2594" s="37"/>
      <c r="DR2594" s="37"/>
      <c r="DS2594" s="37"/>
      <c r="DT2594" s="37"/>
      <c r="DU2594" s="37"/>
      <c r="DV2594" s="37"/>
      <c r="DW2594" s="37"/>
      <c r="DX2594" s="37"/>
      <c r="DY2594" s="37"/>
      <c r="DZ2594" s="37"/>
      <c r="EA2594" s="37"/>
      <c r="EB2594" s="37"/>
      <c r="EC2594" s="37"/>
      <c r="ED2594" s="37"/>
      <c r="EE2594" s="37"/>
      <c r="EF2594" s="37"/>
      <c r="EG2594" s="37"/>
      <c r="EH2594" s="37"/>
      <c r="EI2594" s="37"/>
      <c r="EJ2594" s="37"/>
      <c r="EK2594" s="37"/>
      <c r="EL2594" s="37"/>
      <c r="EM2594" s="37"/>
      <c r="EN2594" s="37"/>
      <c r="EO2594" s="37"/>
      <c r="EP2594" s="37"/>
      <c r="EQ2594" s="37"/>
      <c r="ER2594" s="37"/>
      <c r="ES2594" s="37"/>
      <c r="ET2594" s="37"/>
      <c r="EU2594" s="37"/>
      <c r="EV2594" s="37"/>
      <c r="EW2594" s="37"/>
      <c r="EX2594" s="37"/>
      <c r="EY2594" s="37"/>
      <c r="EZ2594" s="37"/>
      <c r="FA2594" s="37"/>
      <c r="FB2594" s="37"/>
      <c r="FC2594" s="37"/>
      <c r="FD2594" s="37"/>
      <c r="FE2594" s="37"/>
      <c r="FF2594" s="37"/>
      <c r="FG2594" s="37"/>
      <c r="FH2594" s="37"/>
      <c r="FI2594" s="37"/>
      <c r="FJ2594" s="37"/>
      <c r="FK2594" s="37"/>
      <c r="FL2594" s="37"/>
      <c r="FM2594" s="37"/>
      <c r="FN2594" s="37"/>
      <c r="FO2594" s="37"/>
      <c r="FP2594" s="37"/>
      <c r="FQ2594" s="37"/>
      <c r="FR2594" s="37"/>
      <c r="FS2594" s="37"/>
      <c r="FT2594" s="37"/>
      <c r="FU2594" s="37"/>
      <c r="FV2594" s="37"/>
      <c r="FW2594" s="37"/>
      <c r="FX2594" s="37"/>
      <c r="FY2594" s="37"/>
      <c r="FZ2594" s="37"/>
      <c r="GA2594" s="37"/>
      <c r="GB2594" s="37"/>
      <c r="GC2594" s="37"/>
      <c r="GD2594" s="37"/>
      <c r="GE2594" s="37"/>
      <c r="GF2594" s="37"/>
      <c r="GG2594" s="37"/>
      <c r="GH2594" s="37"/>
      <c r="GI2594" s="37"/>
      <c r="GJ2594" s="37"/>
      <c r="GK2594" s="37"/>
      <c r="GL2594" s="37"/>
      <c r="GM2594" s="37"/>
      <c r="GN2594" s="37"/>
      <c r="GO2594" s="37"/>
      <c r="GP2594" s="37"/>
      <c r="GQ2594" s="37"/>
      <c r="GR2594" s="37"/>
      <c r="GS2594" s="37"/>
      <c r="GT2594" s="37"/>
      <c r="GU2594" s="37"/>
      <c r="GV2594" s="37"/>
      <c r="GW2594" s="37"/>
      <c r="GX2594" s="37"/>
      <c r="GY2594" s="37"/>
      <c r="GZ2594" s="37"/>
      <c r="HA2594" s="37"/>
      <c r="HB2594" s="37"/>
      <c r="HC2594" s="37"/>
      <c r="HD2594" s="37"/>
      <c r="HE2594" s="37"/>
      <c r="HF2594" s="37"/>
      <c r="HG2594" s="37"/>
      <c r="HH2594" s="37"/>
      <c r="HI2594" s="37"/>
      <c r="HJ2594" s="37"/>
      <c r="HK2594" s="37"/>
      <c r="HL2594" s="37"/>
      <c r="HM2594" s="37"/>
      <c r="HN2594" s="37"/>
      <c r="HO2594" s="37"/>
      <c r="HP2594" s="37"/>
      <c r="HQ2594" s="37"/>
      <c r="HR2594" s="37"/>
      <c r="HS2594" s="37"/>
      <c r="HT2594" s="37"/>
      <c r="HU2594" s="37"/>
      <c r="HV2594" s="37"/>
      <c r="HW2594" s="37"/>
      <c r="HX2594" s="37"/>
      <c r="HY2594" s="37"/>
      <c r="HZ2594" s="37"/>
      <c r="IA2594" s="37"/>
      <c r="IB2594" s="37"/>
      <c r="IC2594" s="37"/>
      <c r="ID2594" s="37"/>
      <c r="IE2594" s="37"/>
      <c r="IF2594" s="37"/>
      <c r="IG2594" s="37"/>
      <c r="IH2594" s="37"/>
      <c r="II2594" s="37"/>
      <c r="IJ2594" s="37"/>
      <c r="IK2594" s="37"/>
      <c r="IL2594" s="37"/>
      <c r="IM2594" s="37"/>
      <c r="IN2594" s="37"/>
      <c r="IO2594" s="37"/>
      <c r="IP2594" s="37"/>
      <c r="IQ2594" s="37"/>
    </row>
    <row r="2595" spans="1:251" s="51" customFormat="1" ht="18.75" customHeight="1">
      <c r="A2595" s="43"/>
      <c r="B2595" s="60"/>
      <c r="C2595" s="104" t="s">
        <v>707</v>
      </c>
      <c r="D2595" s="105"/>
      <c r="E2595" s="105"/>
      <c r="F2595" s="105"/>
      <c r="G2595" s="105"/>
      <c r="H2595" s="105"/>
      <c r="I2595" s="105"/>
      <c r="J2595" s="105"/>
      <c r="K2595" s="105"/>
      <c r="L2595" s="105"/>
      <c r="M2595" s="105"/>
      <c r="N2595" s="105"/>
      <c r="O2595" s="105"/>
      <c r="P2595" s="105"/>
      <c r="Q2595" s="105"/>
      <c r="R2595" s="105"/>
      <c r="S2595" s="105"/>
      <c r="T2595" s="105"/>
      <c r="U2595" s="105"/>
      <c r="V2595" s="105"/>
      <c r="W2595" s="105"/>
      <c r="X2595" s="105"/>
      <c r="Y2595" s="105"/>
      <c r="Z2595" s="106"/>
      <c r="AA2595" s="107">
        <v>2500</v>
      </c>
      <c r="AB2595" s="108"/>
      <c r="AC2595" s="108"/>
      <c r="AD2595" s="108"/>
      <c r="AE2595" s="108"/>
      <c r="AF2595" s="108"/>
      <c r="AG2595" s="108"/>
      <c r="AH2595" s="108"/>
      <c r="AI2595" s="109"/>
      <c r="AJ2595" s="107">
        <v>2221</v>
      </c>
      <c r="AK2595" s="108"/>
      <c r="AL2595" s="108"/>
      <c r="AM2595" s="108"/>
      <c r="AN2595" s="108"/>
      <c r="AO2595" s="108"/>
      <c r="AP2595" s="108"/>
      <c r="AQ2595" s="108"/>
      <c r="AR2595" s="109"/>
      <c r="AS2595" s="110"/>
      <c r="AT2595" s="111"/>
      <c r="AU2595" s="111"/>
      <c r="AV2595" s="111"/>
      <c r="AW2595" s="111"/>
      <c r="AX2595" s="112"/>
      <c r="AY2595" s="37"/>
      <c r="AZ2595" s="37"/>
      <c r="BA2595" s="37"/>
      <c r="BB2595" s="37"/>
      <c r="BC2595" s="37"/>
      <c r="BD2595" s="37"/>
      <c r="BE2595" s="37"/>
      <c r="BF2595" s="37"/>
      <c r="BG2595" s="37"/>
      <c r="BH2595" s="37"/>
      <c r="BI2595" s="37"/>
      <c r="BJ2595" s="37"/>
      <c r="BK2595" s="37"/>
      <c r="BL2595" s="37"/>
      <c r="BM2595" s="37"/>
      <c r="BN2595" s="37"/>
      <c r="BO2595" s="37"/>
      <c r="BP2595" s="37"/>
      <c r="BQ2595" s="37"/>
      <c r="BR2595" s="37"/>
      <c r="BS2595" s="37"/>
      <c r="BT2595" s="37"/>
      <c r="BU2595" s="37"/>
      <c r="BV2595" s="37"/>
      <c r="BW2595" s="37"/>
      <c r="BX2595" s="37"/>
      <c r="BY2595" s="37"/>
      <c r="BZ2595" s="37"/>
      <c r="CA2595" s="37"/>
      <c r="CB2595" s="37"/>
      <c r="CC2595" s="37"/>
      <c r="CD2595" s="37"/>
      <c r="CE2595" s="37"/>
      <c r="CF2595" s="37"/>
      <c r="CG2595" s="37"/>
      <c r="CH2595" s="37"/>
      <c r="CI2595" s="37"/>
      <c r="CJ2595" s="37"/>
      <c r="CK2595" s="37"/>
      <c r="CL2595" s="37"/>
      <c r="CM2595" s="37"/>
      <c r="CN2595" s="37"/>
      <c r="CO2595" s="37"/>
      <c r="CP2595" s="37"/>
      <c r="CQ2595" s="37"/>
      <c r="CR2595" s="37"/>
      <c r="CS2595" s="37"/>
      <c r="CT2595" s="37"/>
      <c r="CU2595" s="37"/>
      <c r="CV2595" s="37"/>
      <c r="CW2595" s="37"/>
      <c r="CX2595" s="37"/>
      <c r="CY2595" s="37"/>
      <c r="CZ2595" s="37"/>
      <c r="DA2595" s="37"/>
      <c r="DB2595" s="37"/>
      <c r="DC2595" s="37"/>
      <c r="DD2595" s="37"/>
      <c r="DE2595" s="37"/>
      <c r="DF2595" s="37"/>
      <c r="DG2595" s="37"/>
      <c r="DH2595" s="37"/>
      <c r="DI2595" s="37"/>
      <c r="DJ2595" s="37"/>
      <c r="DK2595" s="37"/>
      <c r="DL2595" s="37"/>
      <c r="DM2595" s="37"/>
      <c r="DN2595" s="37"/>
      <c r="DO2595" s="37"/>
      <c r="DP2595" s="37"/>
      <c r="DQ2595" s="37"/>
      <c r="DR2595" s="37"/>
      <c r="DS2595" s="37"/>
      <c r="DT2595" s="37"/>
      <c r="DU2595" s="37"/>
      <c r="DV2595" s="37"/>
      <c r="DW2595" s="37"/>
      <c r="DX2595" s="37"/>
      <c r="DY2595" s="37"/>
      <c r="DZ2595" s="37"/>
      <c r="EA2595" s="37"/>
      <c r="EB2595" s="37"/>
      <c r="EC2595" s="37"/>
      <c r="ED2595" s="37"/>
      <c r="EE2595" s="37"/>
      <c r="EF2595" s="37"/>
      <c r="EG2595" s="37"/>
      <c r="EH2595" s="37"/>
      <c r="EI2595" s="37"/>
      <c r="EJ2595" s="37"/>
      <c r="EK2595" s="37"/>
      <c r="EL2595" s="37"/>
      <c r="EM2595" s="37"/>
      <c r="EN2595" s="37"/>
      <c r="EO2595" s="37"/>
      <c r="EP2595" s="37"/>
      <c r="EQ2595" s="37"/>
      <c r="ER2595" s="37"/>
      <c r="ES2595" s="37"/>
      <c r="ET2595" s="37"/>
      <c r="EU2595" s="37"/>
      <c r="EV2595" s="37"/>
      <c r="EW2595" s="37"/>
      <c r="EX2595" s="37"/>
      <c r="EY2595" s="37"/>
      <c r="EZ2595" s="37"/>
      <c r="FA2595" s="37"/>
      <c r="FB2595" s="37"/>
      <c r="FC2595" s="37"/>
      <c r="FD2595" s="37"/>
      <c r="FE2595" s="37"/>
      <c r="FF2595" s="37"/>
      <c r="FG2595" s="37"/>
      <c r="FH2595" s="37"/>
      <c r="FI2595" s="37"/>
      <c r="FJ2595" s="37"/>
      <c r="FK2595" s="37"/>
      <c r="FL2595" s="37"/>
      <c r="FM2595" s="37"/>
      <c r="FN2595" s="37"/>
      <c r="FO2595" s="37"/>
      <c r="FP2595" s="37"/>
      <c r="FQ2595" s="37"/>
      <c r="FR2595" s="37"/>
      <c r="FS2595" s="37"/>
      <c r="FT2595" s="37"/>
      <c r="FU2595" s="37"/>
      <c r="FV2595" s="37"/>
      <c r="FW2595" s="37"/>
      <c r="FX2595" s="37"/>
      <c r="FY2595" s="37"/>
      <c r="FZ2595" s="37"/>
      <c r="GA2595" s="37"/>
      <c r="GB2595" s="37"/>
      <c r="GC2595" s="37"/>
      <c r="GD2595" s="37"/>
      <c r="GE2595" s="37"/>
      <c r="GF2595" s="37"/>
      <c r="GG2595" s="37"/>
      <c r="GH2595" s="37"/>
      <c r="GI2595" s="37"/>
      <c r="GJ2595" s="37"/>
      <c r="GK2595" s="37"/>
      <c r="GL2595" s="37"/>
      <c r="GM2595" s="37"/>
      <c r="GN2595" s="37"/>
      <c r="GO2595" s="37"/>
      <c r="GP2595" s="37"/>
      <c r="GQ2595" s="37"/>
      <c r="GR2595" s="37"/>
      <c r="GS2595" s="37"/>
      <c r="GT2595" s="37"/>
      <c r="GU2595" s="37"/>
      <c r="GV2595" s="37"/>
      <c r="GW2595" s="37"/>
      <c r="GX2595" s="37"/>
      <c r="GY2595" s="37"/>
      <c r="GZ2595" s="37"/>
      <c r="HA2595" s="37"/>
      <c r="HB2595" s="37"/>
      <c r="HC2595" s="37"/>
      <c r="HD2595" s="37"/>
      <c r="HE2595" s="37"/>
      <c r="HF2595" s="37"/>
      <c r="HG2595" s="37"/>
      <c r="HH2595" s="37"/>
      <c r="HI2595" s="37"/>
      <c r="HJ2595" s="37"/>
      <c r="HK2595" s="37"/>
      <c r="HL2595" s="37"/>
      <c r="HM2595" s="37"/>
      <c r="HN2595" s="37"/>
      <c r="HO2595" s="37"/>
      <c r="HP2595" s="37"/>
      <c r="HQ2595" s="37"/>
      <c r="HR2595" s="37"/>
      <c r="HS2595" s="37"/>
      <c r="HT2595" s="37"/>
      <c r="HU2595" s="37"/>
      <c r="HV2595" s="37"/>
      <c r="HW2595" s="37"/>
      <c r="HX2595" s="37"/>
      <c r="HY2595" s="37"/>
      <c r="HZ2595" s="37"/>
      <c r="IA2595" s="37"/>
      <c r="IB2595" s="37"/>
      <c r="IC2595" s="37"/>
      <c r="ID2595" s="37"/>
      <c r="IE2595" s="37"/>
      <c r="IF2595" s="37"/>
      <c r="IG2595" s="37"/>
      <c r="IH2595" s="37"/>
      <c r="II2595" s="37"/>
      <c r="IJ2595" s="37"/>
      <c r="IK2595" s="37"/>
      <c r="IL2595" s="37"/>
      <c r="IM2595" s="37"/>
      <c r="IN2595" s="37"/>
      <c r="IO2595" s="37"/>
      <c r="IP2595" s="37"/>
      <c r="IQ2595" s="37"/>
    </row>
    <row r="2596" spans="1:251" s="51" customFormat="1" ht="18.75" customHeight="1" thickBot="1">
      <c r="A2596" s="52"/>
      <c r="B2596" s="113" t="s">
        <v>253</v>
      </c>
      <c r="C2596" s="114"/>
      <c r="D2596" s="114"/>
      <c r="E2596" s="114"/>
      <c r="F2596" s="114"/>
      <c r="G2596" s="114"/>
      <c r="H2596" s="114"/>
      <c r="I2596" s="114"/>
      <c r="J2596" s="114"/>
      <c r="K2596" s="114"/>
      <c r="L2596" s="114"/>
      <c r="M2596" s="114"/>
      <c r="N2596" s="114"/>
      <c r="O2596" s="114"/>
      <c r="P2596" s="114"/>
      <c r="Q2596" s="114"/>
      <c r="R2596" s="114"/>
      <c r="S2596" s="114"/>
      <c r="T2596" s="114"/>
      <c r="U2596" s="114"/>
      <c r="V2596" s="114"/>
      <c r="W2596" s="114"/>
      <c r="X2596" s="114"/>
      <c r="Y2596" s="114"/>
      <c r="Z2596" s="115"/>
      <c r="AA2596" s="116">
        <f>SUM($AA$2595:$AA$2595)</f>
        <v>2500</v>
      </c>
      <c r="AB2596" s="117"/>
      <c r="AC2596" s="117"/>
      <c r="AD2596" s="117"/>
      <c r="AE2596" s="117"/>
      <c r="AF2596" s="117"/>
      <c r="AG2596" s="117"/>
      <c r="AH2596" s="117"/>
      <c r="AI2596" s="118"/>
      <c r="AJ2596" s="116">
        <f>SUM($AJ$2595:$AJ$2595)</f>
        <v>2221</v>
      </c>
      <c r="AK2596" s="117"/>
      <c r="AL2596" s="117"/>
      <c r="AM2596" s="117"/>
      <c r="AN2596" s="117"/>
      <c r="AO2596" s="117"/>
      <c r="AP2596" s="117"/>
      <c r="AQ2596" s="117"/>
      <c r="AR2596" s="118"/>
      <c r="AS2596" s="119"/>
      <c r="AT2596" s="120"/>
      <c r="AU2596" s="120"/>
      <c r="AV2596" s="120"/>
      <c r="AW2596" s="120"/>
      <c r="AX2596" s="121"/>
      <c r="AY2596" s="37"/>
      <c r="AZ2596" s="37"/>
      <c r="BA2596" s="37"/>
      <c r="BB2596" s="37"/>
      <c r="BC2596" s="37"/>
      <c r="BD2596" s="37"/>
      <c r="BE2596" s="37"/>
      <c r="BF2596" s="37"/>
      <c r="BG2596" s="37"/>
      <c r="BH2596" s="37"/>
      <c r="BI2596" s="37"/>
      <c r="BJ2596" s="37"/>
      <c r="BK2596" s="37"/>
      <c r="BL2596" s="37"/>
      <c r="BM2596" s="37"/>
      <c r="BN2596" s="37"/>
      <c r="BO2596" s="37"/>
      <c r="BP2596" s="37"/>
      <c r="BQ2596" s="37"/>
      <c r="BR2596" s="37"/>
      <c r="BS2596" s="37"/>
      <c r="BT2596" s="37"/>
      <c r="BU2596" s="37"/>
      <c r="BV2596" s="37"/>
      <c r="BW2596" s="37"/>
      <c r="BX2596" s="37"/>
      <c r="BY2596" s="37"/>
      <c r="BZ2596" s="37"/>
      <c r="CA2596" s="37"/>
      <c r="CB2596" s="37"/>
      <c r="CC2596" s="37"/>
      <c r="CD2596" s="37"/>
      <c r="CE2596" s="37"/>
      <c r="CF2596" s="37"/>
      <c r="CG2596" s="37"/>
      <c r="CH2596" s="37"/>
      <c r="CI2596" s="37"/>
      <c r="CJ2596" s="37"/>
      <c r="CK2596" s="37"/>
      <c r="CL2596" s="37"/>
      <c r="CM2596" s="37"/>
      <c r="CN2596" s="37"/>
      <c r="CO2596" s="37"/>
      <c r="CP2596" s="37"/>
      <c r="CQ2596" s="37"/>
      <c r="CR2596" s="37"/>
      <c r="CS2596" s="37"/>
      <c r="CT2596" s="37"/>
      <c r="CU2596" s="37"/>
      <c r="CV2596" s="37"/>
      <c r="CW2596" s="37"/>
      <c r="CX2596" s="37"/>
      <c r="CY2596" s="37"/>
      <c r="CZ2596" s="37"/>
      <c r="DA2596" s="37"/>
      <c r="DB2596" s="37"/>
      <c r="DC2596" s="37"/>
      <c r="DD2596" s="37"/>
      <c r="DE2596" s="37"/>
      <c r="DF2596" s="37"/>
      <c r="DG2596" s="37"/>
      <c r="DH2596" s="37"/>
      <c r="DI2596" s="37"/>
      <c r="DJ2596" s="37"/>
      <c r="DK2596" s="37"/>
      <c r="DL2596" s="37"/>
      <c r="DM2596" s="37"/>
      <c r="DN2596" s="37"/>
      <c r="DO2596" s="37"/>
      <c r="DP2596" s="37"/>
      <c r="DQ2596" s="37"/>
      <c r="DR2596" s="37"/>
      <c r="DS2596" s="37"/>
      <c r="DT2596" s="37"/>
      <c r="DU2596" s="37"/>
      <c r="DV2596" s="37"/>
      <c r="DW2596" s="37"/>
      <c r="DX2596" s="37"/>
      <c r="DY2596" s="37"/>
      <c r="DZ2596" s="37"/>
      <c r="EA2596" s="37"/>
      <c r="EB2596" s="37"/>
      <c r="EC2596" s="37"/>
      <c r="ED2596" s="37"/>
      <c r="EE2596" s="37"/>
      <c r="EF2596" s="37"/>
      <c r="EG2596" s="37"/>
      <c r="EH2596" s="37"/>
      <c r="EI2596" s="37"/>
      <c r="EJ2596" s="37"/>
      <c r="EK2596" s="37"/>
      <c r="EL2596" s="37"/>
      <c r="EM2596" s="37"/>
      <c r="EN2596" s="37"/>
      <c r="EO2596" s="37"/>
      <c r="EP2596" s="37"/>
      <c r="EQ2596" s="37"/>
      <c r="ER2596" s="37"/>
      <c r="ES2596" s="37"/>
      <c r="ET2596" s="37"/>
      <c r="EU2596" s="37"/>
      <c r="EV2596" s="37"/>
      <c r="EW2596" s="37"/>
      <c r="EX2596" s="37"/>
      <c r="EY2596" s="37"/>
      <c r="EZ2596" s="37"/>
      <c r="FA2596" s="37"/>
      <c r="FB2596" s="37"/>
      <c r="FC2596" s="37"/>
      <c r="FD2596" s="37"/>
      <c r="FE2596" s="37"/>
      <c r="FF2596" s="37"/>
      <c r="FG2596" s="37"/>
      <c r="FH2596" s="37"/>
      <c r="FI2596" s="37"/>
      <c r="FJ2596" s="37"/>
      <c r="FK2596" s="37"/>
      <c r="FL2596" s="37"/>
      <c r="FM2596" s="37"/>
      <c r="FN2596" s="37"/>
      <c r="FO2596" s="37"/>
      <c r="FP2596" s="37"/>
      <c r="FQ2596" s="37"/>
      <c r="FR2596" s="37"/>
      <c r="FS2596" s="37"/>
      <c r="FT2596" s="37"/>
      <c r="FU2596" s="37"/>
      <c r="FV2596" s="37"/>
      <c r="FW2596" s="37"/>
      <c r="FX2596" s="37"/>
      <c r="FY2596" s="37"/>
      <c r="FZ2596" s="37"/>
      <c r="GA2596" s="37"/>
      <c r="GB2596" s="37"/>
      <c r="GC2596" s="37"/>
      <c r="GD2596" s="37"/>
      <c r="GE2596" s="37"/>
      <c r="GF2596" s="37"/>
      <c r="GG2596" s="37"/>
      <c r="GH2596" s="37"/>
      <c r="GI2596" s="37"/>
      <c r="GJ2596" s="37"/>
      <c r="GK2596" s="37"/>
      <c r="GL2596" s="37"/>
      <c r="GM2596" s="37"/>
      <c r="GN2596" s="37"/>
      <c r="GO2596" s="37"/>
      <c r="GP2596" s="37"/>
      <c r="GQ2596" s="37"/>
      <c r="GR2596" s="37"/>
      <c r="GS2596" s="37"/>
      <c r="GT2596" s="37"/>
      <c r="GU2596" s="37"/>
      <c r="GV2596" s="37"/>
      <c r="GW2596" s="37"/>
      <c r="GX2596" s="37"/>
      <c r="GY2596" s="37"/>
      <c r="GZ2596" s="37"/>
      <c r="HA2596" s="37"/>
      <c r="HB2596" s="37"/>
      <c r="HC2596" s="37"/>
      <c r="HD2596" s="37"/>
      <c r="HE2596" s="37"/>
      <c r="HF2596" s="37"/>
      <c r="HG2596" s="37"/>
      <c r="HH2596" s="37"/>
      <c r="HI2596" s="37"/>
      <c r="HJ2596" s="37"/>
      <c r="HK2596" s="37"/>
      <c r="HL2596" s="37"/>
      <c r="HM2596" s="37"/>
      <c r="HN2596" s="37"/>
      <c r="HO2596" s="37"/>
      <c r="HP2596" s="37"/>
      <c r="HQ2596" s="37"/>
      <c r="HR2596" s="37"/>
      <c r="HS2596" s="37"/>
      <c r="HT2596" s="37"/>
      <c r="HU2596" s="37"/>
      <c r="HV2596" s="37"/>
      <c r="HW2596" s="37"/>
      <c r="HX2596" s="37"/>
      <c r="HY2596" s="37"/>
      <c r="HZ2596" s="37"/>
      <c r="IA2596" s="37"/>
      <c r="IB2596" s="37"/>
      <c r="IC2596" s="37"/>
      <c r="ID2596" s="37"/>
      <c r="IE2596" s="37"/>
      <c r="IF2596" s="37"/>
      <c r="IG2596" s="37"/>
      <c r="IH2596" s="37"/>
      <c r="II2596" s="37"/>
      <c r="IJ2596" s="37"/>
      <c r="IK2596" s="37"/>
      <c r="IL2596" s="37"/>
      <c r="IM2596" s="37"/>
      <c r="IN2596" s="37"/>
      <c r="IO2596" s="37"/>
      <c r="IP2596" s="37"/>
      <c r="IQ2596" s="37"/>
    </row>
    <row r="2598" spans="1:251" ht="18.75">
      <c r="A2598" s="36" t="s">
        <v>241</v>
      </c>
      <c r="AW2598" s="38"/>
      <c r="AX2598" s="39"/>
      <c r="AY2598" s="38"/>
    </row>
    <row r="2600" spans="1:251" ht="18.75">
      <c r="B2600" s="122" t="s">
        <v>0</v>
      </c>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row>
    <row r="2601" spans="1:251">
      <c r="Z2601" s="40"/>
      <c r="AD2601" s="40"/>
      <c r="AE2601" s="40"/>
      <c r="AF2601" s="40"/>
      <c r="AG2601" s="40"/>
      <c r="AH2601" s="40"/>
      <c r="AI2601" s="40"/>
      <c r="AO2601" s="40"/>
    </row>
    <row r="2602" spans="1:251" ht="13.5" thickBot="1">
      <c r="Z2602" s="40"/>
      <c r="AD2602" s="40"/>
      <c r="AE2602" s="40"/>
      <c r="AF2602" s="40"/>
      <c r="AG2602" s="40"/>
      <c r="AH2602" s="40"/>
      <c r="AI2602" s="40"/>
      <c r="AO2602" s="40"/>
      <c r="DI2602" s="41"/>
    </row>
    <row r="2603" spans="1:251" ht="24.75" customHeight="1" thickBot="1">
      <c r="B2603" s="124" t="s">
        <v>242</v>
      </c>
      <c r="C2603" s="125"/>
      <c r="D2603" s="125"/>
      <c r="E2603" s="125"/>
      <c r="F2603" s="125"/>
      <c r="G2603" s="125"/>
      <c r="H2603" s="126" t="s">
        <v>708</v>
      </c>
      <c r="I2603" s="127"/>
      <c r="J2603" s="127"/>
      <c r="K2603" s="127"/>
      <c r="L2603" s="127"/>
      <c r="M2603" s="127"/>
      <c r="N2603" s="127"/>
      <c r="O2603" s="127"/>
      <c r="P2603" s="127"/>
      <c r="Q2603" s="127"/>
      <c r="R2603" s="127"/>
      <c r="S2603" s="127"/>
      <c r="T2603" s="127"/>
      <c r="U2603" s="127"/>
      <c r="V2603" s="127"/>
      <c r="W2603" s="127"/>
      <c r="X2603" s="127"/>
      <c r="Y2603" s="127"/>
      <c r="Z2603" s="127"/>
      <c r="AA2603" s="127"/>
      <c r="AB2603" s="127"/>
      <c r="AC2603" s="127"/>
      <c r="AD2603" s="127"/>
      <c r="AE2603" s="127"/>
      <c r="AF2603" s="127"/>
      <c r="AG2603" s="127"/>
      <c r="AH2603" s="127"/>
      <c r="AI2603" s="127"/>
      <c r="AJ2603" s="127"/>
      <c r="AK2603" s="127"/>
      <c r="AL2603" s="127"/>
      <c r="AM2603" s="127"/>
      <c r="AN2603" s="127"/>
      <c r="AO2603" s="127"/>
      <c r="AP2603" s="127"/>
      <c r="AQ2603" s="127"/>
      <c r="AR2603" s="127"/>
      <c r="AS2603" s="127"/>
      <c r="AT2603" s="127"/>
      <c r="AU2603" s="127"/>
      <c r="AV2603" s="127"/>
      <c r="AW2603" s="127"/>
      <c r="AX2603" s="128"/>
      <c r="DI2603" s="41"/>
    </row>
    <row r="2604" spans="1:251" ht="14.25">
      <c r="B2604" s="42"/>
      <c r="C2604" s="42"/>
      <c r="D2604" s="42"/>
      <c r="E2604" s="42"/>
      <c r="F2604" s="42"/>
      <c r="G2604" s="42"/>
      <c r="H2604" s="43"/>
      <c r="I2604" s="43"/>
      <c r="J2604" s="43"/>
      <c r="K2604" s="43"/>
      <c r="L2604" s="44"/>
      <c r="M2604" s="44"/>
      <c r="N2604" s="44"/>
      <c r="O2604" s="44"/>
      <c r="P2604" s="43"/>
      <c r="Q2604" s="43"/>
      <c r="R2604" s="43"/>
      <c r="S2604" s="43"/>
      <c r="T2604" s="43"/>
      <c r="U2604" s="43"/>
      <c r="V2604" s="45"/>
      <c r="W2604" s="45"/>
      <c r="X2604" s="45"/>
      <c r="Y2604" s="45"/>
      <c r="Z2604" s="45"/>
      <c r="AA2604" s="45"/>
      <c r="AB2604" s="45"/>
      <c r="AC2604" s="45"/>
      <c r="AD2604" s="45"/>
      <c r="AE2604" s="45"/>
      <c r="AF2604" s="45"/>
      <c r="AG2604" s="45"/>
      <c r="AH2604" s="45"/>
      <c r="AI2604" s="45"/>
      <c r="AJ2604" s="45"/>
      <c r="AK2604" s="45"/>
      <c r="AL2604" s="45"/>
      <c r="AM2604" s="45"/>
      <c r="AN2604" s="45"/>
      <c r="AO2604" s="45"/>
      <c r="AP2604" s="45"/>
      <c r="AQ2604" s="45"/>
      <c r="AR2604" s="45"/>
      <c r="AS2604" s="45"/>
      <c r="AT2604" s="45"/>
      <c r="AU2604" s="45"/>
      <c r="AV2604" s="45"/>
      <c r="AW2604" s="45"/>
      <c r="AX2604" s="45"/>
      <c r="DI2604" s="41"/>
    </row>
    <row r="2605" spans="1:251" ht="15" thickBot="1">
      <c r="A2605" s="46"/>
      <c r="B2605" s="45" t="s">
        <v>244</v>
      </c>
      <c r="C2605" s="43"/>
      <c r="D2605" s="43"/>
      <c r="E2605" s="43"/>
      <c r="F2605" s="43"/>
      <c r="G2605" s="43"/>
      <c r="H2605" s="43"/>
      <c r="I2605" s="43"/>
      <c r="J2605" s="43"/>
      <c r="K2605" s="43"/>
      <c r="L2605" s="44"/>
      <c r="M2605" s="44"/>
      <c r="N2605" s="44"/>
      <c r="O2605" s="44"/>
      <c r="P2605" s="43"/>
      <c r="Q2605" s="43"/>
      <c r="R2605" s="43"/>
      <c r="S2605" s="43"/>
      <c r="T2605" s="43"/>
      <c r="U2605" s="43"/>
      <c r="V2605" s="45"/>
      <c r="W2605" s="45"/>
      <c r="X2605" s="45"/>
      <c r="Y2605" s="45"/>
      <c r="Z2605" s="45"/>
      <c r="AA2605" s="45"/>
      <c r="AB2605" s="45"/>
      <c r="AC2605" s="45"/>
      <c r="AD2605" s="45"/>
      <c r="AE2605" s="45"/>
      <c r="AF2605" s="45"/>
      <c r="AG2605" s="45"/>
      <c r="AH2605" s="45"/>
      <c r="AI2605" s="45"/>
      <c r="AJ2605" s="45"/>
      <c r="AK2605" s="45"/>
      <c r="AL2605" s="45"/>
      <c r="AM2605" s="45"/>
      <c r="AN2605" s="45"/>
      <c r="AO2605" s="45"/>
      <c r="AP2605" s="45"/>
      <c r="AQ2605" s="45"/>
      <c r="AR2605" s="45"/>
      <c r="AS2605" s="45"/>
      <c r="AT2605" s="45"/>
      <c r="AU2605" s="45"/>
      <c r="AV2605" s="45"/>
      <c r="AW2605" s="45"/>
      <c r="AX2605" s="45"/>
      <c r="DI2605" s="41"/>
    </row>
    <row r="2606" spans="1:251" ht="14.25">
      <c r="A2606" s="43"/>
      <c r="B2606" s="47"/>
      <c r="C2606" s="42"/>
      <c r="D2606" s="42"/>
      <c r="E2606" s="42"/>
      <c r="F2606" s="42"/>
      <c r="G2606" s="42"/>
      <c r="H2606" s="42"/>
      <c r="I2606" s="42"/>
      <c r="J2606" s="42"/>
      <c r="K2606" s="42"/>
      <c r="L2606" s="48"/>
      <c r="M2606" s="48"/>
      <c r="N2606" s="48"/>
      <c r="O2606" s="48"/>
      <c r="P2606" s="42"/>
      <c r="Q2606" s="42"/>
      <c r="R2606" s="42"/>
      <c r="S2606" s="42"/>
      <c r="T2606" s="42"/>
      <c r="U2606" s="42"/>
      <c r="V2606" s="49"/>
      <c r="W2606" s="49"/>
      <c r="X2606" s="49"/>
      <c r="Y2606" s="49"/>
      <c r="Z2606" s="49"/>
      <c r="AA2606" s="49"/>
      <c r="AB2606" s="49"/>
      <c r="AC2606" s="49"/>
      <c r="AD2606" s="49"/>
      <c r="AE2606" s="49"/>
      <c r="AF2606" s="49"/>
      <c r="AG2606" s="49"/>
      <c r="AH2606" s="49"/>
      <c r="AI2606" s="49"/>
      <c r="AJ2606" s="49"/>
      <c r="AK2606" s="49"/>
      <c r="AL2606" s="49"/>
      <c r="AM2606" s="49"/>
      <c r="AN2606" s="49"/>
      <c r="AO2606" s="49"/>
      <c r="AP2606" s="49"/>
      <c r="AQ2606" s="49"/>
      <c r="AR2606" s="49"/>
      <c r="AS2606" s="49"/>
      <c r="AT2606" s="49"/>
      <c r="AU2606" s="49"/>
      <c r="AV2606" s="49"/>
      <c r="AW2606" s="49"/>
      <c r="AX2606" s="50"/>
    </row>
    <row r="2607" spans="1:251" ht="12" customHeight="1">
      <c r="A2607" s="43"/>
      <c r="B2607" s="129" t="s">
        <v>709</v>
      </c>
      <c r="C2607" s="130"/>
      <c r="D2607" s="130"/>
      <c r="E2607" s="130"/>
      <c r="F2607" s="130"/>
      <c r="G2607" s="130"/>
      <c r="H2607" s="130"/>
      <c r="I2607" s="130"/>
      <c r="J2607" s="130"/>
      <c r="K2607" s="130"/>
      <c r="L2607" s="130"/>
      <c r="M2607" s="130"/>
      <c r="N2607" s="130"/>
      <c r="O2607" s="130"/>
      <c r="P2607" s="130"/>
      <c r="Q2607" s="130"/>
      <c r="R2607" s="130"/>
      <c r="S2607" s="130"/>
      <c r="T2607" s="130"/>
      <c r="U2607" s="130"/>
      <c r="V2607" s="130"/>
      <c r="W2607" s="130"/>
      <c r="X2607" s="130"/>
      <c r="Y2607" s="130"/>
      <c r="Z2607" s="130"/>
      <c r="AA2607" s="130"/>
      <c r="AB2607" s="130"/>
      <c r="AC2607" s="130"/>
      <c r="AD2607" s="130"/>
      <c r="AE2607" s="130"/>
      <c r="AF2607" s="130"/>
      <c r="AG2607" s="130"/>
      <c r="AH2607" s="130"/>
      <c r="AI2607" s="130"/>
      <c r="AJ2607" s="130"/>
      <c r="AK2607" s="130"/>
      <c r="AL2607" s="130"/>
      <c r="AM2607" s="130"/>
      <c r="AN2607" s="130"/>
      <c r="AO2607" s="130"/>
      <c r="AP2607" s="130"/>
      <c r="AQ2607" s="130"/>
      <c r="AR2607" s="130"/>
      <c r="AS2607" s="130"/>
      <c r="AT2607" s="130"/>
      <c r="AU2607" s="130"/>
      <c r="AV2607" s="130"/>
      <c r="AW2607" s="130"/>
      <c r="AX2607" s="131"/>
    </row>
    <row r="2608" spans="1:251" ht="12" customHeight="1">
      <c r="A2608" s="43"/>
      <c r="B2608" s="129"/>
      <c r="C2608" s="130"/>
      <c r="D2608" s="130"/>
      <c r="E2608" s="130"/>
      <c r="F2608" s="130"/>
      <c r="G2608" s="130"/>
      <c r="H2608" s="130"/>
      <c r="I2608" s="130"/>
      <c r="J2608" s="130"/>
      <c r="K2608" s="130"/>
      <c r="L2608" s="130"/>
      <c r="M2608" s="130"/>
      <c r="N2608" s="130"/>
      <c r="O2608" s="130"/>
      <c r="P2608" s="130"/>
      <c r="Q2608" s="130"/>
      <c r="R2608" s="130"/>
      <c r="S2608" s="130"/>
      <c r="T2608" s="130"/>
      <c r="U2608" s="130"/>
      <c r="V2608" s="130"/>
      <c r="W2608" s="130"/>
      <c r="X2608" s="130"/>
      <c r="Y2608" s="130"/>
      <c r="Z2608" s="130"/>
      <c r="AA2608" s="130"/>
      <c r="AB2608" s="130"/>
      <c r="AC2608" s="130"/>
      <c r="AD2608" s="130"/>
      <c r="AE2608" s="130"/>
      <c r="AF2608" s="130"/>
      <c r="AG2608" s="130"/>
      <c r="AH2608" s="130"/>
      <c r="AI2608" s="130"/>
      <c r="AJ2608" s="130"/>
      <c r="AK2608" s="130"/>
      <c r="AL2608" s="130"/>
      <c r="AM2608" s="130"/>
      <c r="AN2608" s="130"/>
      <c r="AO2608" s="130"/>
      <c r="AP2608" s="130"/>
      <c r="AQ2608" s="130"/>
      <c r="AR2608" s="130"/>
      <c r="AS2608" s="130"/>
      <c r="AT2608" s="130"/>
      <c r="AU2608" s="130"/>
      <c r="AV2608" s="130"/>
      <c r="AW2608" s="130"/>
      <c r="AX2608" s="131"/>
      <c r="BC2608" s="51"/>
    </row>
    <row r="2609" spans="1:113" ht="12" customHeight="1">
      <c r="A2609" s="43"/>
      <c r="B2609" s="129"/>
      <c r="C2609" s="130"/>
      <c r="D2609" s="130"/>
      <c r="E2609" s="130"/>
      <c r="F2609" s="130"/>
      <c r="G2609" s="130"/>
      <c r="H2609" s="130"/>
      <c r="I2609" s="130"/>
      <c r="J2609" s="130"/>
      <c r="K2609" s="130"/>
      <c r="L2609" s="130"/>
      <c r="M2609" s="130"/>
      <c r="N2609" s="130"/>
      <c r="O2609" s="130"/>
      <c r="P2609" s="130"/>
      <c r="Q2609" s="130"/>
      <c r="R2609" s="130"/>
      <c r="S2609" s="130"/>
      <c r="T2609" s="130"/>
      <c r="U2609" s="130"/>
      <c r="V2609" s="130"/>
      <c r="W2609" s="130"/>
      <c r="X2609" s="130"/>
      <c r="Y2609" s="130"/>
      <c r="Z2609" s="130"/>
      <c r="AA2609" s="130"/>
      <c r="AB2609" s="130"/>
      <c r="AC2609" s="130"/>
      <c r="AD2609" s="130"/>
      <c r="AE2609" s="130"/>
      <c r="AF2609" s="130"/>
      <c r="AG2609" s="130"/>
      <c r="AH2609" s="130"/>
      <c r="AI2609" s="130"/>
      <c r="AJ2609" s="130"/>
      <c r="AK2609" s="130"/>
      <c r="AL2609" s="130"/>
      <c r="AM2609" s="130"/>
      <c r="AN2609" s="130"/>
      <c r="AO2609" s="130"/>
      <c r="AP2609" s="130"/>
      <c r="AQ2609" s="130"/>
      <c r="AR2609" s="130"/>
      <c r="AS2609" s="130"/>
      <c r="AT2609" s="130"/>
      <c r="AU2609" s="130"/>
      <c r="AV2609" s="130"/>
      <c r="AW2609" s="130"/>
      <c r="AX2609" s="131"/>
    </row>
    <row r="2610" spans="1:113" ht="12" customHeight="1">
      <c r="A2610" s="43"/>
      <c r="B2610" s="129"/>
      <c r="C2610" s="130"/>
      <c r="D2610" s="130"/>
      <c r="E2610" s="130"/>
      <c r="F2610" s="130"/>
      <c r="G2610" s="130"/>
      <c r="H2610" s="130"/>
      <c r="I2610" s="130"/>
      <c r="J2610" s="130"/>
      <c r="K2610" s="130"/>
      <c r="L2610" s="130"/>
      <c r="M2610" s="130"/>
      <c r="N2610" s="130"/>
      <c r="O2610" s="130"/>
      <c r="P2610" s="130"/>
      <c r="Q2610" s="130"/>
      <c r="R2610" s="130"/>
      <c r="S2610" s="130"/>
      <c r="T2610" s="130"/>
      <c r="U2610" s="130"/>
      <c r="V2610" s="130"/>
      <c r="W2610" s="130"/>
      <c r="X2610" s="130"/>
      <c r="Y2610" s="130"/>
      <c r="Z2610" s="130"/>
      <c r="AA2610" s="130"/>
      <c r="AB2610" s="130"/>
      <c r="AC2610" s="130"/>
      <c r="AD2610" s="130"/>
      <c r="AE2610" s="130"/>
      <c r="AF2610" s="130"/>
      <c r="AG2610" s="130"/>
      <c r="AH2610" s="130"/>
      <c r="AI2610" s="130"/>
      <c r="AJ2610" s="130"/>
      <c r="AK2610" s="130"/>
      <c r="AL2610" s="130"/>
      <c r="AM2610" s="130"/>
      <c r="AN2610" s="130"/>
      <c r="AO2610" s="130"/>
      <c r="AP2610" s="130"/>
      <c r="AQ2610" s="130"/>
      <c r="AR2610" s="130"/>
      <c r="AS2610" s="130"/>
      <c r="AT2610" s="130"/>
      <c r="AU2610" s="130"/>
      <c r="AV2610" s="130"/>
      <c r="AW2610" s="130"/>
      <c r="AX2610" s="131"/>
    </row>
    <row r="2611" spans="1:113" ht="12" customHeight="1">
      <c r="A2611" s="43"/>
      <c r="B2611" s="129"/>
      <c r="C2611" s="130"/>
      <c r="D2611" s="130"/>
      <c r="E2611" s="130"/>
      <c r="F2611" s="130"/>
      <c r="G2611" s="130"/>
      <c r="H2611" s="130"/>
      <c r="I2611" s="130"/>
      <c r="J2611" s="130"/>
      <c r="K2611" s="130"/>
      <c r="L2611" s="130"/>
      <c r="M2611" s="130"/>
      <c r="N2611" s="130"/>
      <c r="O2611" s="130"/>
      <c r="P2611" s="130"/>
      <c r="Q2611" s="130"/>
      <c r="R2611" s="130"/>
      <c r="S2611" s="130"/>
      <c r="T2611" s="130"/>
      <c r="U2611" s="130"/>
      <c r="V2611" s="130"/>
      <c r="W2611" s="130"/>
      <c r="X2611" s="130"/>
      <c r="Y2611" s="130"/>
      <c r="Z2611" s="130"/>
      <c r="AA2611" s="130"/>
      <c r="AB2611" s="130"/>
      <c r="AC2611" s="130"/>
      <c r="AD2611" s="130"/>
      <c r="AE2611" s="130"/>
      <c r="AF2611" s="130"/>
      <c r="AG2611" s="130"/>
      <c r="AH2611" s="130"/>
      <c r="AI2611" s="130"/>
      <c r="AJ2611" s="130"/>
      <c r="AK2611" s="130"/>
      <c r="AL2611" s="130"/>
      <c r="AM2611" s="130"/>
      <c r="AN2611" s="130"/>
      <c r="AO2611" s="130"/>
      <c r="AP2611" s="130"/>
      <c r="AQ2611" s="130"/>
      <c r="AR2611" s="130"/>
      <c r="AS2611" s="130"/>
      <c r="AT2611" s="130"/>
      <c r="AU2611" s="130"/>
      <c r="AV2611" s="130"/>
      <c r="AW2611" s="130"/>
      <c r="AX2611" s="131"/>
    </row>
    <row r="2612" spans="1:113" ht="15" thickBot="1">
      <c r="A2612" s="52"/>
      <c r="B2612" s="53"/>
      <c r="C2612" s="54"/>
      <c r="D2612" s="54"/>
      <c r="E2612" s="54"/>
      <c r="F2612" s="54"/>
      <c r="G2612" s="54"/>
      <c r="H2612" s="54"/>
      <c r="I2612" s="54"/>
      <c r="J2612" s="54"/>
      <c r="K2612" s="54"/>
      <c r="L2612" s="54"/>
      <c r="M2612" s="54"/>
      <c r="N2612" s="54"/>
      <c r="O2612" s="54"/>
      <c r="P2612" s="54"/>
      <c r="Q2612" s="54"/>
      <c r="R2612" s="54"/>
      <c r="S2612" s="54"/>
      <c r="T2612" s="54"/>
      <c r="U2612" s="54"/>
      <c r="V2612" s="54"/>
      <c r="W2612" s="54"/>
      <c r="X2612" s="54"/>
      <c r="Y2612" s="54"/>
      <c r="Z2612" s="54"/>
      <c r="AA2612" s="54"/>
      <c r="AB2612" s="54"/>
      <c r="AC2612" s="54"/>
      <c r="AD2612" s="54"/>
      <c r="AE2612" s="54"/>
      <c r="AF2612" s="54"/>
      <c r="AG2612" s="54"/>
      <c r="AH2612" s="54"/>
      <c r="AI2612" s="54"/>
      <c r="AJ2612" s="54"/>
      <c r="AK2612" s="54"/>
      <c r="AL2612" s="54"/>
      <c r="AM2612" s="54"/>
      <c r="AN2612" s="54"/>
      <c r="AO2612" s="54"/>
      <c r="AP2612" s="54"/>
      <c r="AQ2612" s="54"/>
      <c r="AR2612" s="54"/>
      <c r="AS2612" s="54"/>
      <c r="AT2612" s="54"/>
      <c r="AU2612" s="54"/>
      <c r="AV2612" s="54"/>
      <c r="AW2612" s="54"/>
      <c r="AX2612" s="55"/>
    </row>
    <row r="2613" spans="1:113">
      <c r="B2613" s="56"/>
    </row>
    <row r="2614" spans="1:113" ht="15" thickBot="1">
      <c r="A2614" s="46"/>
      <c r="B2614" s="45" t="s">
        <v>245</v>
      </c>
      <c r="C2614" s="43"/>
      <c r="D2614" s="43"/>
      <c r="E2614" s="43"/>
      <c r="F2614" s="43"/>
      <c r="G2614" s="43"/>
      <c r="H2614" s="43"/>
      <c r="I2614" s="43"/>
      <c r="J2614" s="43"/>
      <c r="K2614" s="43"/>
      <c r="L2614" s="44"/>
      <c r="M2614" s="44"/>
      <c r="N2614" s="44"/>
      <c r="O2614" s="44"/>
      <c r="P2614" s="43"/>
      <c r="Q2614" s="43"/>
      <c r="R2614" s="43"/>
      <c r="S2614" s="43"/>
      <c r="T2614" s="43"/>
      <c r="U2614" s="43"/>
      <c r="V2614" s="45"/>
      <c r="W2614" s="45"/>
      <c r="X2614" s="45"/>
      <c r="Y2614" s="45"/>
      <c r="Z2614" s="45"/>
      <c r="AA2614" s="45"/>
      <c r="AB2614" s="45"/>
      <c r="AC2614" s="45"/>
      <c r="AD2614" s="45"/>
      <c r="AE2614" s="45"/>
      <c r="AF2614" s="45"/>
      <c r="AG2614" s="45"/>
      <c r="AH2614" s="45"/>
      <c r="AI2614" s="45"/>
      <c r="AJ2614" s="45"/>
      <c r="AK2614" s="45"/>
      <c r="AL2614" s="45"/>
      <c r="AM2614" s="45"/>
      <c r="AN2614" s="45"/>
      <c r="AO2614" s="45"/>
      <c r="AP2614" s="45"/>
      <c r="AQ2614" s="45"/>
      <c r="AR2614" s="45"/>
      <c r="AS2614" s="45"/>
      <c r="AT2614" s="45"/>
      <c r="AU2614" s="45"/>
      <c r="AV2614" s="45"/>
      <c r="AW2614" s="45"/>
      <c r="AX2614" s="45"/>
      <c r="DI2614" s="41"/>
    </row>
    <row r="2615" spans="1:113" ht="14.25">
      <c r="A2615" s="43"/>
      <c r="B2615" s="47"/>
      <c r="C2615" s="42"/>
      <c r="D2615" s="42"/>
      <c r="E2615" s="42"/>
      <c r="F2615" s="42"/>
      <c r="G2615" s="42"/>
      <c r="H2615" s="42"/>
      <c r="I2615" s="42"/>
      <c r="J2615" s="42"/>
      <c r="K2615" s="42"/>
      <c r="L2615" s="48"/>
      <c r="M2615" s="48"/>
      <c r="N2615" s="48"/>
      <c r="O2615" s="48"/>
      <c r="P2615" s="42"/>
      <c r="Q2615" s="42"/>
      <c r="R2615" s="42"/>
      <c r="S2615" s="42"/>
      <c r="T2615" s="42"/>
      <c r="U2615" s="42"/>
      <c r="V2615" s="49"/>
      <c r="W2615" s="49"/>
      <c r="X2615" s="49"/>
      <c r="Y2615" s="49"/>
      <c r="Z2615" s="49"/>
      <c r="AA2615" s="49"/>
      <c r="AB2615" s="49"/>
      <c r="AC2615" s="49"/>
      <c r="AD2615" s="49"/>
      <c r="AE2615" s="49"/>
      <c r="AF2615" s="49"/>
      <c r="AG2615" s="49"/>
      <c r="AH2615" s="49"/>
      <c r="AI2615" s="49"/>
      <c r="AJ2615" s="49"/>
      <c r="AK2615" s="49"/>
      <c r="AL2615" s="49"/>
      <c r="AM2615" s="49"/>
      <c r="AN2615" s="49"/>
      <c r="AO2615" s="49"/>
      <c r="AP2615" s="49"/>
      <c r="AQ2615" s="49"/>
      <c r="AR2615" s="49"/>
      <c r="AS2615" s="49"/>
      <c r="AT2615" s="49"/>
      <c r="AU2615" s="49"/>
      <c r="AV2615" s="49"/>
      <c r="AW2615" s="49"/>
      <c r="AX2615" s="50"/>
    </row>
    <row r="2616" spans="1:113" ht="12" customHeight="1">
      <c r="A2616" s="43"/>
      <c r="B2616" s="129" t="s">
        <v>710</v>
      </c>
      <c r="C2616" s="130"/>
      <c r="D2616" s="130"/>
      <c r="E2616" s="130"/>
      <c r="F2616" s="130"/>
      <c r="G2616" s="130"/>
      <c r="H2616" s="130"/>
      <c r="I2616" s="130"/>
      <c r="J2616" s="130"/>
      <c r="K2616" s="130"/>
      <c r="L2616" s="130"/>
      <c r="M2616" s="130"/>
      <c r="N2616" s="130"/>
      <c r="O2616" s="130"/>
      <c r="P2616" s="130"/>
      <c r="Q2616" s="130"/>
      <c r="R2616" s="130"/>
      <c r="S2616" s="130"/>
      <c r="T2616" s="130"/>
      <c r="U2616" s="130"/>
      <c r="V2616" s="130"/>
      <c r="W2616" s="130"/>
      <c r="X2616" s="130"/>
      <c r="Y2616" s="130"/>
      <c r="Z2616" s="130"/>
      <c r="AA2616" s="130"/>
      <c r="AB2616" s="130"/>
      <c r="AC2616" s="130"/>
      <c r="AD2616" s="130"/>
      <c r="AE2616" s="130"/>
      <c r="AF2616" s="130"/>
      <c r="AG2616" s="130"/>
      <c r="AH2616" s="130"/>
      <c r="AI2616" s="130"/>
      <c r="AJ2616" s="130"/>
      <c r="AK2616" s="130"/>
      <c r="AL2616" s="130"/>
      <c r="AM2616" s="130"/>
      <c r="AN2616" s="130"/>
      <c r="AO2616" s="130"/>
      <c r="AP2616" s="130"/>
      <c r="AQ2616" s="130"/>
      <c r="AR2616" s="130"/>
      <c r="AS2616" s="130"/>
      <c r="AT2616" s="130"/>
      <c r="AU2616" s="130"/>
      <c r="AV2616" s="130"/>
      <c r="AW2616" s="130"/>
      <c r="AX2616" s="131"/>
    </row>
    <row r="2617" spans="1:113" ht="12" customHeight="1">
      <c r="A2617" s="43"/>
      <c r="B2617" s="129"/>
      <c r="C2617" s="130"/>
      <c r="D2617" s="130"/>
      <c r="E2617" s="130"/>
      <c r="F2617" s="130"/>
      <c r="G2617" s="130"/>
      <c r="H2617" s="130"/>
      <c r="I2617" s="130"/>
      <c r="J2617" s="130"/>
      <c r="K2617" s="130"/>
      <c r="L2617" s="130"/>
      <c r="M2617" s="130"/>
      <c r="N2617" s="130"/>
      <c r="O2617" s="130"/>
      <c r="P2617" s="130"/>
      <c r="Q2617" s="130"/>
      <c r="R2617" s="130"/>
      <c r="S2617" s="130"/>
      <c r="T2617" s="130"/>
      <c r="U2617" s="130"/>
      <c r="V2617" s="130"/>
      <c r="W2617" s="130"/>
      <c r="X2617" s="130"/>
      <c r="Y2617" s="130"/>
      <c r="Z2617" s="130"/>
      <c r="AA2617" s="130"/>
      <c r="AB2617" s="130"/>
      <c r="AC2617" s="130"/>
      <c r="AD2617" s="130"/>
      <c r="AE2617" s="130"/>
      <c r="AF2617" s="130"/>
      <c r="AG2617" s="130"/>
      <c r="AH2617" s="130"/>
      <c r="AI2617" s="130"/>
      <c r="AJ2617" s="130"/>
      <c r="AK2617" s="130"/>
      <c r="AL2617" s="130"/>
      <c r="AM2617" s="130"/>
      <c r="AN2617" s="130"/>
      <c r="AO2617" s="130"/>
      <c r="AP2617" s="130"/>
      <c r="AQ2617" s="130"/>
      <c r="AR2617" s="130"/>
      <c r="AS2617" s="130"/>
      <c r="AT2617" s="130"/>
      <c r="AU2617" s="130"/>
      <c r="AV2617" s="130"/>
      <c r="AW2617" s="130"/>
      <c r="AX2617" s="131"/>
    </row>
    <row r="2618" spans="1:113" ht="12" customHeight="1">
      <c r="A2618" s="43"/>
      <c r="B2618" s="129"/>
      <c r="C2618" s="130"/>
      <c r="D2618" s="130"/>
      <c r="E2618" s="130"/>
      <c r="F2618" s="130"/>
      <c r="G2618" s="130"/>
      <c r="H2618" s="130"/>
      <c r="I2618" s="130"/>
      <c r="J2618" s="130"/>
      <c r="K2618" s="130"/>
      <c r="L2618" s="130"/>
      <c r="M2618" s="130"/>
      <c r="N2618" s="130"/>
      <c r="O2618" s="130"/>
      <c r="P2618" s="130"/>
      <c r="Q2618" s="130"/>
      <c r="R2618" s="130"/>
      <c r="S2618" s="130"/>
      <c r="T2618" s="130"/>
      <c r="U2618" s="130"/>
      <c r="V2618" s="130"/>
      <c r="W2618" s="130"/>
      <c r="X2618" s="130"/>
      <c r="Y2618" s="130"/>
      <c r="Z2618" s="130"/>
      <c r="AA2618" s="130"/>
      <c r="AB2618" s="130"/>
      <c r="AC2618" s="130"/>
      <c r="AD2618" s="130"/>
      <c r="AE2618" s="130"/>
      <c r="AF2618" s="130"/>
      <c r="AG2618" s="130"/>
      <c r="AH2618" s="130"/>
      <c r="AI2618" s="130"/>
      <c r="AJ2618" s="130"/>
      <c r="AK2618" s="130"/>
      <c r="AL2618" s="130"/>
      <c r="AM2618" s="130"/>
      <c r="AN2618" s="130"/>
      <c r="AO2618" s="130"/>
      <c r="AP2618" s="130"/>
      <c r="AQ2618" s="130"/>
      <c r="AR2618" s="130"/>
      <c r="AS2618" s="130"/>
      <c r="AT2618" s="130"/>
      <c r="AU2618" s="130"/>
      <c r="AV2618" s="130"/>
      <c r="AW2618" s="130"/>
      <c r="AX2618" s="131"/>
    </row>
    <row r="2619" spans="1:113" ht="12" customHeight="1">
      <c r="A2619" s="43"/>
      <c r="B2619" s="129"/>
      <c r="C2619" s="130"/>
      <c r="D2619" s="130"/>
      <c r="E2619" s="130"/>
      <c r="F2619" s="130"/>
      <c r="G2619" s="130"/>
      <c r="H2619" s="130"/>
      <c r="I2619" s="130"/>
      <c r="J2619" s="130"/>
      <c r="K2619" s="130"/>
      <c r="L2619" s="130"/>
      <c r="M2619" s="130"/>
      <c r="N2619" s="130"/>
      <c r="O2619" s="130"/>
      <c r="P2619" s="130"/>
      <c r="Q2619" s="130"/>
      <c r="R2619" s="130"/>
      <c r="S2619" s="130"/>
      <c r="T2619" s="130"/>
      <c r="U2619" s="130"/>
      <c r="V2619" s="130"/>
      <c r="W2619" s="130"/>
      <c r="X2619" s="130"/>
      <c r="Y2619" s="130"/>
      <c r="Z2619" s="130"/>
      <c r="AA2619" s="130"/>
      <c r="AB2619" s="130"/>
      <c r="AC2619" s="130"/>
      <c r="AD2619" s="130"/>
      <c r="AE2619" s="130"/>
      <c r="AF2619" s="130"/>
      <c r="AG2619" s="130"/>
      <c r="AH2619" s="130"/>
      <c r="AI2619" s="130"/>
      <c r="AJ2619" s="130"/>
      <c r="AK2619" s="130"/>
      <c r="AL2619" s="130"/>
      <c r="AM2619" s="130"/>
      <c r="AN2619" s="130"/>
      <c r="AO2619" s="130"/>
      <c r="AP2619" s="130"/>
      <c r="AQ2619" s="130"/>
      <c r="AR2619" s="130"/>
      <c r="AS2619" s="130"/>
      <c r="AT2619" s="130"/>
      <c r="AU2619" s="130"/>
      <c r="AV2619" s="130"/>
      <c r="AW2619" s="130"/>
      <c r="AX2619" s="131"/>
    </row>
    <row r="2620" spans="1:113" ht="12" customHeight="1">
      <c r="A2620" s="43"/>
      <c r="B2620" s="129"/>
      <c r="C2620" s="130"/>
      <c r="D2620" s="130"/>
      <c r="E2620" s="130"/>
      <c r="F2620" s="130"/>
      <c r="G2620" s="130"/>
      <c r="H2620" s="130"/>
      <c r="I2620" s="130"/>
      <c r="J2620" s="130"/>
      <c r="K2620" s="130"/>
      <c r="L2620" s="130"/>
      <c r="M2620" s="130"/>
      <c r="N2620" s="130"/>
      <c r="O2620" s="130"/>
      <c r="P2620" s="130"/>
      <c r="Q2620" s="130"/>
      <c r="R2620" s="130"/>
      <c r="S2620" s="130"/>
      <c r="T2620" s="130"/>
      <c r="U2620" s="130"/>
      <c r="V2620" s="130"/>
      <c r="W2620" s="130"/>
      <c r="X2620" s="130"/>
      <c r="Y2620" s="130"/>
      <c r="Z2620" s="130"/>
      <c r="AA2620" s="130"/>
      <c r="AB2620" s="130"/>
      <c r="AC2620" s="130"/>
      <c r="AD2620" s="130"/>
      <c r="AE2620" s="130"/>
      <c r="AF2620" s="130"/>
      <c r="AG2620" s="130"/>
      <c r="AH2620" s="130"/>
      <c r="AI2620" s="130"/>
      <c r="AJ2620" s="130"/>
      <c r="AK2620" s="130"/>
      <c r="AL2620" s="130"/>
      <c r="AM2620" s="130"/>
      <c r="AN2620" s="130"/>
      <c r="AO2620" s="130"/>
      <c r="AP2620" s="130"/>
      <c r="AQ2620" s="130"/>
      <c r="AR2620" s="130"/>
      <c r="AS2620" s="130"/>
      <c r="AT2620" s="130"/>
      <c r="AU2620" s="130"/>
      <c r="AV2620" s="130"/>
      <c r="AW2620" s="130"/>
      <c r="AX2620" s="131"/>
    </row>
    <row r="2621" spans="1:113" ht="15" thickBot="1">
      <c r="A2621" s="52"/>
      <c r="B2621" s="53"/>
      <c r="C2621" s="54"/>
      <c r="D2621" s="54"/>
      <c r="E2621" s="54"/>
      <c r="F2621" s="54"/>
      <c r="G2621" s="54"/>
      <c r="H2621" s="54"/>
      <c r="I2621" s="54"/>
      <c r="J2621" s="54"/>
      <c r="K2621" s="54"/>
      <c r="L2621" s="54"/>
      <c r="M2621" s="54"/>
      <c r="N2621" s="54"/>
      <c r="O2621" s="54"/>
      <c r="P2621" s="54"/>
      <c r="Q2621" s="54"/>
      <c r="R2621" s="54"/>
      <c r="S2621" s="54"/>
      <c r="T2621" s="54"/>
      <c r="U2621" s="54"/>
      <c r="V2621" s="54"/>
      <c r="W2621" s="54"/>
      <c r="X2621" s="54"/>
      <c r="Y2621" s="54"/>
      <c r="Z2621" s="54"/>
      <c r="AA2621" s="54"/>
      <c r="AB2621" s="54"/>
      <c r="AC2621" s="54"/>
      <c r="AD2621" s="54"/>
      <c r="AE2621" s="54"/>
      <c r="AF2621" s="54"/>
      <c r="AG2621" s="54"/>
      <c r="AH2621" s="54"/>
      <c r="AI2621" s="54"/>
      <c r="AJ2621" s="54"/>
      <c r="AK2621" s="54"/>
      <c r="AL2621" s="54"/>
      <c r="AM2621" s="54"/>
      <c r="AN2621" s="54"/>
      <c r="AO2621" s="54"/>
      <c r="AP2621" s="54"/>
      <c r="AQ2621" s="54"/>
      <c r="AR2621" s="54"/>
      <c r="AS2621" s="54"/>
      <c r="AT2621" s="54"/>
      <c r="AU2621" s="54"/>
      <c r="AV2621" s="54"/>
      <c r="AW2621" s="54"/>
      <c r="AX2621" s="55"/>
    </row>
    <row r="2622" spans="1:113">
      <c r="B2622" s="56"/>
    </row>
    <row r="2623" spans="1:113" ht="14.25">
      <c r="B2623" s="45" t="s">
        <v>247</v>
      </c>
      <c r="C2623" s="43"/>
      <c r="D2623" s="43"/>
      <c r="E2623" s="43"/>
      <c r="F2623" s="43"/>
      <c r="G2623" s="43"/>
      <c r="H2623" s="43"/>
      <c r="I2623" s="43"/>
      <c r="J2623" s="43"/>
      <c r="K2623" s="43"/>
      <c r="L2623" s="44"/>
      <c r="M2623" s="44"/>
      <c r="N2623" s="44"/>
      <c r="O2623" s="44"/>
      <c r="P2623" s="43"/>
      <c r="Q2623" s="43"/>
      <c r="R2623" s="43"/>
      <c r="S2623" s="43"/>
      <c r="T2623" s="43"/>
      <c r="U2623" s="43"/>
      <c r="V2623" s="45"/>
      <c r="W2623" s="45"/>
      <c r="X2623" s="45"/>
      <c r="Y2623" s="45"/>
      <c r="Z2623" s="45"/>
      <c r="AA2623" s="45"/>
      <c r="AB2623" s="45"/>
      <c r="AC2623" s="45"/>
      <c r="AD2623" s="45"/>
      <c r="AE2623" s="45"/>
      <c r="AF2623" s="45"/>
      <c r="AG2623" s="45"/>
      <c r="AH2623" s="45"/>
      <c r="AI2623" s="45"/>
      <c r="AJ2623" s="45"/>
      <c r="AK2623" s="45"/>
      <c r="AL2623" s="45"/>
      <c r="AM2623" s="45"/>
      <c r="AN2623" s="45"/>
      <c r="AO2623" s="45"/>
      <c r="AP2623" s="45"/>
      <c r="AQ2623" s="45"/>
      <c r="AR2623" s="45"/>
      <c r="AS2623" s="45"/>
      <c r="AT2623" s="45"/>
      <c r="AU2623" s="45"/>
      <c r="AV2623" s="45"/>
      <c r="AW2623" s="45"/>
      <c r="AX2623" s="45"/>
    </row>
    <row r="2624" spans="1:113" ht="15" thickBot="1">
      <c r="B2624" s="43"/>
      <c r="C2624" s="43"/>
      <c r="D2624" s="43"/>
      <c r="E2624" s="43"/>
      <c r="F2624" s="43"/>
      <c r="G2624" s="43"/>
      <c r="H2624" s="43"/>
      <c r="I2624" s="43"/>
      <c r="J2624" s="43"/>
      <c r="K2624" s="43"/>
      <c r="L2624" s="44"/>
      <c r="M2624" s="44"/>
      <c r="N2624" s="44"/>
      <c r="O2624" s="44"/>
      <c r="P2624" s="43"/>
      <c r="Q2624" s="43"/>
      <c r="R2624" s="43"/>
      <c r="S2624" s="43"/>
      <c r="T2624" s="43"/>
      <c r="U2624" s="43"/>
      <c r="V2624" s="45"/>
      <c r="W2624" s="45"/>
      <c r="X2624" s="45"/>
      <c r="Y2624" s="45"/>
      <c r="Z2624" s="45"/>
      <c r="AA2624" s="45"/>
      <c r="AB2624" s="45"/>
      <c r="AC2624" s="45"/>
      <c r="AD2624" s="45"/>
      <c r="AE2624" s="45"/>
      <c r="AF2624" s="45"/>
      <c r="AG2624" s="45"/>
      <c r="AH2624" s="45"/>
      <c r="AI2624" s="45"/>
      <c r="AJ2624" s="45"/>
      <c r="AK2624" s="45"/>
      <c r="AL2624" s="45"/>
      <c r="AM2624" s="45"/>
      <c r="AN2624" s="45"/>
      <c r="AO2624" s="45"/>
      <c r="AP2624" s="45"/>
      <c r="AQ2624" s="45"/>
      <c r="AR2624" s="45"/>
      <c r="AS2624" s="45"/>
      <c r="AT2624" s="45"/>
      <c r="AU2624" s="45"/>
      <c r="AV2624" s="45"/>
      <c r="AW2624" s="45"/>
      <c r="AX2624" s="57" t="s">
        <v>248</v>
      </c>
    </row>
    <row r="2625" spans="1:251" s="51" customFormat="1" ht="13.5" customHeight="1">
      <c r="A2625" s="43"/>
      <c r="B2625" s="132" t="s">
        <v>249</v>
      </c>
      <c r="C2625" s="133"/>
      <c r="D2625" s="133"/>
      <c r="E2625" s="133"/>
      <c r="F2625" s="133"/>
      <c r="G2625" s="133"/>
      <c r="H2625" s="133"/>
      <c r="I2625" s="133"/>
      <c r="J2625" s="133"/>
      <c r="K2625" s="133"/>
      <c r="L2625" s="133"/>
      <c r="M2625" s="133"/>
      <c r="N2625" s="133"/>
      <c r="O2625" s="133"/>
      <c r="P2625" s="133"/>
      <c r="Q2625" s="133"/>
      <c r="R2625" s="133"/>
      <c r="S2625" s="133"/>
      <c r="T2625" s="133"/>
      <c r="U2625" s="133"/>
      <c r="V2625" s="133"/>
      <c r="W2625" s="133"/>
      <c r="X2625" s="133"/>
      <c r="Y2625" s="133"/>
      <c r="Z2625" s="134"/>
      <c r="AA2625" s="138" t="s">
        <v>250</v>
      </c>
      <c r="AB2625" s="133"/>
      <c r="AC2625" s="133"/>
      <c r="AD2625" s="133"/>
      <c r="AE2625" s="133"/>
      <c r="AF2625" s="133"/>
      <c r="AG2625" s="133"/>
      <c r="AH2625" s="133"/>
      <c r="AI2625" s="134"/>
      <c r="AJ2625" s="138" t="s">
        <v>251</v>
      </c>
      <c r="AK2625" s="133"/>
      <c r="AL2625" s="133"/>
      <c r="AM2625" s="133"/>
      <c r="AN2625" s="133"/>
      <c r="AO2625" s="133"/>
      <c r="AP2625" s="133"/>
      <c r="AQ2625" s="133"/>
      <c r="AR2625" s="134"/>
      <c r="AS2625" s="138" t="s">
        <v>252</v>
      </c>
      <c r="AT2625" s="133"/>
      <c r="AU2625" s="133"/>
      <c r="AV2625" s="133"/>
      <c r="AW2625" s="133"/>
      <c r="AX2625" s="140"/>
      <c r="AY2625" s="37"/>
      <c r="AZ2625" s="37"/>
      <c r="BA2625" s="37"/>
      <c r="BB2625" s="37"/>
      <c r="BC2625" s="37"/>
      <c r="BD2625" s="37"/>
      <c r="BE2625" s="37"/>
      <c r="BF2625" s="37"/>
      <c r="BG2625" s="37"/>
      <c r="BH2625" s="37"/>
      <c r="BI2625" s="37"/>
      <c r="BJ2625" s="37"/>
      <c r="BK2625" s="37"/>
      <c r="BL2625" s="37"/>
      <c r="BM2625" s="37"/>
      <c r="BN2625" s="37"/>
      <c r="BO2625" s="37"/>
      <c r="BP2625" s="37"/>
      <c r="BQ2625" s="37"/>
      <c r="BR2625" s="37"/>
      <c r="BS2625" s="37"/>
      <c r="BT2625" s="37"/>
      <c r="BU2625" s="37"/>
      <c r="BV2625" s="37"/>
      <c r="BW2625" s="37"/>
      <c r="BX2625" s="37"/>
      <c r="BY2625" s="37"/>
      <c r="BZ2625" s="37"/>
      <c r="CA2625" s="37"/>
      <c r="CB2625" s="37"/>
      <c r="CC2625" s="37"/>
      <c r="CD2625" s="37"/>
      <c r="CE2625" s="37"/>
      <c r="CF2625" s="37"/>
      <c r="CG2625" s="37"/>
      <c r="CH2625" s="37"/>
      <c r="CI2625" s="37"/>
      <c r="CJ2625" s="37"/>
      <c r="CK2625" s="37"/>
      <c r="CL2625" s="37"/>
      <c r="CM2625" s="37"/>
      <c r="CN2625" s="37"/>
      <c r="CO2625" s="37"/>
      <c r="CP2625" s="37"/>
      <c r="CQ2625" s="37"/>
      <c r="CR2625" s="37"/>
      <c r="CS2625" s="37"/>
      <c r="CT2625" s="37"/>
      <c r="CU2625" s="37"/>
      <c r="CV2625" s="37"/>
      <c r="CW2625" s="37"/>
      <c r="CX2625" s="37"/>
      <c r="CY2625" s="37"/>
      <c r="CZ2625" s="37"/>
      <c r="DA2625" s="37"/>
      <c r="DB2625" s="37"/>
      <c r="DC2625" s="37"/>
      <c r="DD2625" s="37"/>
      <c r="DE2625" s="37"/>
      <c r="DF2625" s="37"/>
      <c r="DG2625" s="37"/>
      <c r="DH2625" s="37"/>
      <c r="DI2625" s="37"/>
      <c r="DJ2625" s="37"/>
      <c r="DK2625" s="37"/>
      <c r="DL2625" s="37"/>
      <c r="DM2625" s="37"/>
      <c r="DN2625" s="37"/>
      <c r="DO2625" s="37"/>
      <c r="DP2625" s="37"/>
      <c r="DQ2625" s="37"/>
      <c r="DR2625" s="37"/>
      <c r="DS2625" s="37"/>
      <c r="DT2625" s="37"/>
      <c r="DU2625" s="37"/>
      <c r="DV2625" s="37"/>
      <c r="DW2625" s="37"/>
      <c r="DX2625" s="37"/>
      <c r="DY2625" s="37"/>
      <c r="DZ2625" s="37"/>
      <c r="EA2625" s="37"/>
      <c r="EB2625" s="37"/>
      <c r="EC2625" s="37"/>
      <c r="ED2625" s="37"/>
      <c r="EE2625" s="37"/>
      <c r="EF2625" s="37"/>
      <c r="EG2625" s="37"/>
      <c r="EH2625" s="37"/>
      <c r="EI2625" s="37"/>
      <c r="EJ2625" s="37"/>
      <c r="EK2625" s="37"/>
      <c r="EL2625" s="37"/>
      <c r="EM2625" s="37"/>
      <c r="EN2625" s="37"/>
      <c r="EO2625" s="37"/>
      <c r="EP2625" s="37"/>
      <c r="EQ2625" s="37"/>
      <c r="ER2625" s="37"/>
      <c r="ES2625" s="37"/>
      <c r="ET2625" s="37"/>
      <c r="EU2625" s="37"/>
      <c r="EV2625" s="37"/>
      <c r="EW2625" s="37"/>
      <c r="EX2625" s="37"/>
      <c r="EY2625" s="37"/>
      <c r="EZ2625" s="37"/>
      <c r="FA2625" s="37"/>
      <c r="FB2625" s="37"/>
      <c r="FC2625" s="37"/>
      <c r="FD2625" s="37"/>
      <c r="FE2625" s="37"/>
      <c r="FF2625" s="37"/>
      <c r="FG2625" s="37"/>
      <c r="FH2625" s="37"/>
      <c r="FI2625" s="37"/>
      <c r="FJ2625" s="37"/>
      <c r="FK2625" s="37"/>
      <c r="FL2625" s="37"/>
      <c r="FM2625" s="37"/>
      <c r="FN2625" s="37"/>
      <c r="FO2625" s="37"/>
      <c r="FP2625" s="37"/>
      <c r="FQ2625" s="37"/>
      <c r="FR2625" s="37"/>
      <c r="FS2625" s="37"/>
      <c r="FT2625" s="37"/>
      <c r="FU2625" s="37"/>
      <c r="FV2625" s="37"/>
      <c r="FW2625" s="37"/>
      <c r="FX2625" s="37"/>
      <c r="FY2625" s="37"/>
      <c r="FZ2625" s="37"/>
      <c r="GA2625" s="37"/>
      <c r="GB2625" s="37"/>
      <c r="GC2625" s="37"/>
      <c r="GD2625" s="37"/>
      <c r="GE2625" s="37"/>
      <c r="GF2625" s="37"/>
      <c r="GG2625" s="37"/>
      <c r="GH2625" s="37"/>
      <c r="GI2625" s="37"/>
      <c r="GJ2625" s="37"/>
      <c r="GK2625" s="37"/>
      <c r="GL2625" s="37"/>
      <c r="GM2625" s="37"/>
      <c r="GN2625" s="37"/>
      <c r="GO2625" s="37"/>
      <c r="GP2625" s="37"/>
      <c r="GQ2625" s="37"/>
      <c r="GR2625" s="37"/>
      <c r="GS2625" s="37"/>
      <c r="GT2625" s="37"/>
      <c r="GU2625" s="37"/>
      <c r="GV2625" s="37"/>
      <c r="GW2625" s="37"/>
      <c r="GX2625" s="37"/>
      <c r="GY2625" s="37"/>
      <c r="GZ2625" s="37"/>
      <c r="HA2625" s="37"/>
      <c r="HB2625" s="37"/>
      <c r="HC2625" s="37"/>
      <c r="HD2625" s="37"/>
      <c r="HE2625" s="37"/>
      <c r="HF2625" s="37"/>
      <c r="HG2625" s="37"/>
      <c r="HH2625" s="37"/>
      <c r="HI2625" s="37"/>
      <c r="HJ2625" s="37"/>
      <c r="HK2625" s="37"/>
      <c r="HL2625" s="37"/>
      <c r="HM2625" s="37"/>
      <c r="HN2625" s="37"/>
      <c r="HO2625" s="37"/>
      <c r="HP2625" s="37"/>
      <c r="HQ2625" s="37"/>
      <c r="HR2625" s="37"/>
      <c r="HS2625" s="37"/>
      <c r="HT2625" s="37"/>
      <c r="HU2625" s="37"/>
      <c r="HV2625" s="37"/>
      <c r="HW2625" s="37"/>
      <c r="HX2625" s="37"/>
      <c r="HY2625" s="37"/>
      <c r="HZ2625" s="37"/>
      <c r="IA2625" s="37"/>
      <c r="IB2625" s="37"/>
      <c r="IC2625" s="37"/>
      <c r="ID2625" s="37"/>
      <c r="IE2625" s="37"/>
      <c r="IF2625" s="37"/>
      <c r="IG2625" s="37"/>
      <c r="IH2625" s="37"/>
      <c r="II2625" s="37"/>
      <c r="IJ2625" s="37"/>
      <c r="IK2625" s="37"/>
      <c r="IL2625" s="37"/>
      <c r="IM2625" s="37"/>
      <c r="IN2625" s="37"/>
      <c r="IO2625" s="37"/>
      <c r="IP2625" s="37"/>
      <c r="IQ2625" s="37"/>
    </row>
    <row r="2626" spans="1:251" s="51" customFormat="1" ht="13.5">
      <c r="A2626" s="43"/>
      <c r="B2626" s="135"/>
      <c r="C2626" s="136"/>
      <c r="D2626" s="136"/>
      <c r="E2626" s="136"/>
      <c r="F2626" s="136"/>
      <c r="G2626" s="136"/>
      <c r="H2626" s="136"/>
      <c r="I2626" s="136"/>
      <c r="J2626" s="136"/>
      <c r="K2626" s="136"/>
      <c r="L2626" s="136"/>
      <c r="M2626" s="136"/>
      <c r="N2626" s="136"/>
      <c r="O2626" s="136"/>
      <c r="P2626" s="136"/>
      <c r="Q2626" s="136"/>
      <c r="R2626" s="136"/>
      <c r="S2626" s="136"/>
      <c r="T2626" s="136"/>
      <c r="U2626" s="136"/>
      <c r="V2626" s="136"/>
      <c r="W2626" s="136"/>
      <c r="X2626" s="136"/>
      <c r="Y2626" s="136"/>
      <c r="Z2626" s="137"/>
      <c r="AA2626" s="139"/>
      <c r="AB2626" s="136"/>
      <c r="AC2626" s="136"/>
      <c r="AD2626" s="136"/>
      <c r="AE2626" s="136"/>
      <c r="AF2626" s="136"/>
      <c r="AG2626" s="136"/>
      <c r="AH2626" s="136"/>
      <c r="AI2626" s="137"/>
      <c r="AJ2626" s="139"/>
      <c r="AK2626" s="136"/>
      <c r="AL2626" s="136"/>
      <c r="AM2626" s="136"/>
      <c r="AN2626" s="136"/>
      <c r="AO2626" s="136"/>
      <c r="AP2626" s="136"/>
      <c r="AQ2626" s="136"/>
      <c r="AR2626" s="137"/>
      <c r="AS2626" s="139"/>
      <c r="AT2626" s="136"/>
      <c r="AU2626" s="136"/>
      <c r="AV2626" s="136"/>
      <c r="AW2626" s="136"/>
      <c r="AX2626" s="141"/>
      <c r="AY2626" s="37"/>
      <c r="AZ2626" s="37"/>
      <c r="BA2626" s="37"/>
      <c r="BB2626" s="58"/>
      <c r="BC2626" s="59"/>
      <c r="BE2626" s="37"/>
      <c r="BF2626" s="37"/>
      <c r="BG2626" s="37"/>
      <c r="BH2626" s="37"/>
      <c r="BI2626" s="37"/>
      <c r="BJ2626" s="37"/>
      <c r="BK2626" s="37"/>
      <c r="BL2626" s="37"/>
      <c r="BM2626" s="37"/>
      <c r="BN2626" s="37"/>
      <c r="BO2626" s="37"/>
      <c r="BP2626" s="37"/>
      <c r="BQ2626" s="37"/>
      <c r="BR2626" s="37"/>
      <c r="BS2626" s="37"/>
      <c r="BT2626" s="37"/>
      <c r="BU2626" s="37"/>
      <c r="BV2626" s="37"/>
      <c r="BW2626" s="37"/>
      <c r="BX2626" s="37"/>
      <c r="BY2626" s="37"/>
      <c r="BZ2626" s="37"/>
      <c r="CA2626" s="37"/>
      <c r="CB2626" s="37"/>
      <c r="CC2626" s="37"/>
      <c r="CD2626" s="37"/>
      <c r="CE2626" s="37"/>
      <c r="CF2626" s="37"/>
      <c r="CG2626" s="37"/>
      <c r="CH2626" s="37"/>
      <c r="CI2626" s="37"/>
      <c r="CJ2626" s="37"/>
      <c r="CK2626" s="37"/>
      <c r="CL2626" s="37"/>
      <c r="CM2626" s="37"/>
      <c r="CN2626" s="37"/>
      <c r="CO2626" s="37"/>
      <c r="CP2626" s="37"/>
      <c r="CQ2626" s="37"/>
      <c r="CR2626" s="37"/>
      <c r="CS2626" s="37"/>
      <c r="CT2626" s="37"/>
      <c r="CU2626" s="37"/>
      <c r="CV2626" s="37"/>
      <c r="CW2626" s="37"/>
      <c r="CX2626" s="37"/>
      <c r="CY2626" s="37"/>
      <c r="CZ2626" s="37"/>
      <c r="DA2626" s="37"/>
      <c r="DB2626" s="37"/>
      <c r="DC2626" s="37"/>
      <c r="DD2626" s="37"/>
      <c r="DE2626" s="37"/>
      <c r="DF2626" s="37"/>
      <c r="DG2626" s="37"/>
      <c r="DH2626" s="37"/>
      <c r="DI2626" s="37"/>
      <c r="DJ2626" s="37"/>
      <c r="DK2626" s="37"/>
      <c r="DL2626" s="37"/>
      <c r="DM2626" s="37"/>
      <c r="DN2626" s="37"/>
      <c r="DO2626" s="37"/>
      <c r="DP2626" s="37"/>
      <c r="DQ2626" s="37"/>
      <c r="DR2626" s="37"/>
      <c r="DS2626" s="37"/>
      <c r="DT2626" s="37"/>
      <c r="DU2626" s="37"/>
      <c r="DV2626" s="37"/>
      <c r="DW2626" s="37"/>
      <c r="DX2626" s="37"/>
      <c r="DY2626" s="37"/>
      <c r="DZ2626" s="37"/>
      <c r="EA2626" s="37"/>
      <c r="EB2626" s="37"/>
      <c r="EC2626" s="37"/>
      <c r="ED2626" s="37"/>
      <c r="EE2626" s="37"/>
      <c r="EF2626" s="37"/>
      <c r="EG2626" s="37"/>
      <c r="EH2626" s="37"/>
      <c r="EI2626" s="37"/>
      <c r="EJ2626" s="37"/>
      <c r="EK2626" s="37"/>
      <c r="EL2626" s="37"/>
      <c r="EM2626" s="37"/>
      <c r="EN2626" s="37"/>
      <c r="EO2626" s="37"/>
      <c r="EP2626" s="37"/>
      <c r="EQ2626" s="37"/>
      <c r="ER2626" s="37"/>
      <c r="ES2626" s="37"/>
      <c r="ET2626" s="37"/>
      <c r="EU2626" s="37"/>
      <c r="EV2626" s="37"/>
      <c r="EW2626" s="37"/>
      <c r="EX2626" s="37"/>
      <c r="EY2626" s="37"/>
      <c r="EZ2626" s="37"/>
      <c r="FA2626" s="37"/>
      <c r="FB2626" s="37"/>
      <c r="FC2626" s="37"/>
      <c r="FD2626" s="37"/>
      <c r="FE2626" s="37"/>
      <c r="FF2626" s="37"/>
      <c r="FG2626" s="37"/>
      <c r="FH2626" s="37"/>
      <c r="FI2626" s="37"/>
      <c r="FJ2626" s="37"/>
      <c r="FK2626" s="37"/>
      <c r="FL2626" s="37"/>
      <c r="FM2626" s="37"/>
      <c r="FN2626" s="37"/>
      <c r="FO2626" s="37"/>
      <c r="FP2626" s="37"/>
      <c r="FQ2626" s="37"/>
      <c r="FR2626" s="37"/>
      <c r="FS2626" s="37"/>
      <c r="FT2626" s="37"/>
      <c r="FU2626" s="37"/>
      <c r="FV2626" s="37"/>
      <c r="FW2626" s="37"/>
      <c r="FX2626" s="37"/>
      <c r="FY2626" s="37"/>
      <c r="FZ2626" s="37"/>
      <c r="GA2626" s="37"/>
      <c r="GB2626" s="37"/>
      <c r="GC2626" s="37"/>
      <c r="GD2626" s="37"/>
      <c r="GE2626" s="37"/>
      <c r="GF2626" s="37"/>
      <c r="GG2626" s="37"/>
      <c r="GH2626" s="37"/>
      <c r="GI2626" s="37"/>
      <c r="GJ2626" s="37"/>
      <c r="GK2626" s="37"/>
      <c r="GL2626" s="37"/>
      <c r="GM2626" s="37"/>
      <c r="GN2626" s="37"/>
      <c r="GO2626" s="37"/>
      <c r="GP2626" s="37"/>
      <c r="GQ2626" s="37"/>
      <c r="GR2626" s="37"/>
      <c r="GS2626" s="37"/>
      <c r="GT2626" s="37"/>
      <c r="GU2626" s="37"/>
      <c r="GV2626" s="37"/>
      <c r="GW2626" s="37"/>
      <c r="GX2626" s="37"/>
      <c r="GY2626" s="37"/>
      <c r="GZ2626" s="37"/>
      <c r="HA2626" s="37"/>
      <c r="HB2626" s="37"/>
      <c r="HC2626" s="37"/>
      <c r="HD2626" s="37"/>
      <c r="HE2626" s="37"/>
      <c r="HF2626" s="37"/>
      <c r="HG2626" s="37"/>
      <c r="HH2626" s="37"/>
      <c r="HI2626" s="37"/>
      <c r="HJ2626" s="37"/>
      <c r="HK2626" s="37"/>
      <c r="HL2626" s="37"/>
      <c r="HM2626" s="37"/>
      <c r="HN2626" s="37"/>
      <c r="HO2626" s="37"/>
      <c r="HP2626" s="37"/>
      <c r="HQ2626" s="37"/>
      <c r="HR2626" s="37"/>
      <c r="HS2626" s="37"/>
      <c r="HT2626" s="37"/>
      <c r="HU2626" s="37"/>
      <c r="HV2626" s="37"/>
      <c r="HW2626" s="37"/>
      <c r="HX2626" s="37"/>
      <c r="HY2626" s="37"/>
      <c r="HZ2626" s="37"/>
      <c r="IA2626" s="37"/>
      <c r="IB2626" s="37"/>
      <c r="IC2626" s="37"/>
      <c r="ID2626" s="37"/>
      <c r="IE2626" s="37"/>
      <c r="IF2626" s="37"/>
      <c r="IG2626" s="37"/>
      <c r="IH2626" s="37"/>
      <c r="II2626" s="37"/>
      <c r="IJ2626" s="37"/>
      <c r="IK2626" s="37"/>
      <c r="IL2626" s="37"/>
      <c r="IM2626" s="37"/>
      <c r="IN2626" s="37"/>
      <c r="IO2626" s="37"/>
      <c r="IP2626" s="37"/>
      <c r="IQ2626" s="37"/>
    </row>
    <row r="2627" spans="1:251" s="51" customFormat="1" ht="18.75" customHeight="1">
      <c r="A2627" s="43"/>
      <c r="B2627" s="60"/>
      <c r="C2627" s="104" t="s">
        <v>711</v>
      </c>
      <c r="D2627" s="105"/>
      <c r="E2627" s="105"/>
      <c r="F2627" s="105"/>
      <c r="G2627" s="105"/>
      <c r="H2627" s="105"/>
      <c r="I2627" s="105"/>
      <c r="J2627" s="105"/>
      <c r="K2627" s="105"/>
      <c r="L2627" s="105"/>
      <c r="M2627" s="105"/>
      <c r="N2627" s="105"/>
      <c r="O2627" s="105"/>
      <c r="P2627" s="105"/>
      <c r="Q2627" s="105"/>
      <c r="R2627" s="105"/>
      <c r="S2627" s="105"/>
      <c r="T2627" s="105"/>
      <c r="U2627" s="105"/>
      <c r="V2627" s="105"/>
      <c r="W2627" s="105"/>
      <c r="X2627" s="105"/>
      <c r="Y2627" s="105"/>
      <c r="Z2627" s="106"/>
      <c r="AA2627" s="107">
        <v>0</v>
      </c>
      <c r="AB2627" s="108"/>
      <c r="AC2627" s="108"/>
      <c r="AD2627" s="108"/>
      <c r="AE2627" s="108"/>
      <c r="AF2627" s="108"/>
      <c r="AG2627" s="108"/>
      <c r="AH2627" s="108"/>
      <c r="AI2627" s="109"/>
      <c r="AJ2627" s="107">
        <v>240000</v>
      </c>
      <c r="AK2627" s="108"/>
      <c r="AL2627" s="108"/>
      <c r="AM2627" s="108"/>
      <c r="AN2627" s="108"/>
      <c r="AO2627" s="108"/>
      <c r="AP2627" s="108"/>
      <c r="AQ2627" s="108"/>
      <c r="AR2627" s="109"/>
      <c r="AS2627" s="110"/>
      <c r="AT2627" s="111"/>
      <c r="AU2627" s="111"/>
      <c r="AV2627" s="111"/>
      <c r="AW2627" s="111"/>
      <c r="AX2627" s="112"/>
      <c r="AY2627" s="37"/>
      <c r="AZ2627" s="37"/>
      <c r="BA2627" s="37"/>
      <c r="BB2627" s="37"/>
      <c r="BC2627" s="37"/>
      <c r="BD2627" s="37"/>
      <c r="BE2627" s="37"/>
      <c r="BF2627" s="37"/>
      <c r="BG2627" s="37"/>
      <c r="BH2627" s="37"/>
      <c r="BI2627" s="37"/>
      <c r="BJ2627" s="37"/>
      <c r="BK2627" s="37"/>
      <c r="BL2627" s="37"/>
      <c r="BM2627" s="37"/>
      <c r="BN2627" s="37"/>
      <c r="BO2627" s="37"/>
      <c r="BP2627" s="37"/>
      <c r="BQ2627" s="37"/>
      <c r="BR2627" s="37"/>
      <c r="BS2627" s="37"/>
      <c r="BT2627" s="37"/>
      <c r="BU2627" s="37"/>
      <c r="BV2627" s="37"/>
      <c r="BW2627" s="37"/>
      <c r="BX2627" s="37"/>
      <c r="BY2627" s="37"/>
      <c r="BZ2627" s="37"/>
      <c r="CA2627" s="37"/>
      <c r="CB2627" s="37"/>
      <c r="CC2627" s="37"/>
      <c r="CD2627" s="37"/>
      <c r="CE2627" s="37"/>
      <c r="CF2627" s="37"/>
      <c r="CG2627" s="37"/>
      <c r="CH2627" s="37"/>
      <c r="CI2627" s="37"/>
      <c r="CJ2627" s="37"/>
      <c r="CK2627" s="37"/>
      <c r="CL2627" s="37"/>
      <c r="CM2627" s="37"/>
      <c r="CN2627" s="37"/>
      <c r="CO2627" s="37"/>
      <c r="CP2627" s="37"/>
      <c r="CQ2627" s="37"/>
      <c r="CR2627" s="37"/>
      <c r="CS2627" s="37"/>
      <c r="CT2627" s="37"/>
      <c r="CU2627" s="37"/>
      <c r="CV2627" s="37"/>
      <c r="CW2627" s="37"/>
      <c r="CX2627" s="37"/>
      <c r="CY2627" s="37"/>
      <c r="CZ2627" s="37"/>
      <c r="DA2627" s="37"/>
      <c r="DB2627" s="37"/>
      <c r="DC2627" s="37"/>
      <c r="DD2627" s="37"/>
      <c r="DE2627" s="37"/>
      <c r="DF2627" s="37"/>
      <c r="DG2627" s="37"/>
      <c r="DH2627" s="37"/>
      <c r="DI2627" s="37"/>
      <c r="DJ2627" s="37"/>
      <c r="DK2627" s="37"/>
      <c r="DL2627" s="37"/>
      <c r="DM2627" s="37"/>
      <c r="DN2627" s="37"/>
      <c r="DO2627" s="37"/>
      <c r="DP2627" s="37"/>
      <c r="DQ2627" s="37"/>
      <c r="DR2627" s="37"/>
      <c r="DS2627" s="37"/>
      <c r="DT2627" s="37"/>
      <c r="DU2627" s="37"/>
      <c r="DV2627" s="37"/>
      <c r="DW2627" s="37"/>
      <c r="DX2627" s="37"/>
      <c r="DY2627" s="37"/>
      <c r="DZ2627" s="37"/>
      <c r="EA2627" s="37"/>
      <c r="EB2627" s="37"/>
      <c r="EC2627" s="37"/>
      <c r="ED2627" s="37"/>
      <c r="EE2627" s="37"/>
      <c r="EF2627" s="37"/>
      <c r="EG2627" s="37"/>
      <c r="EH2627" s="37"/>
      <c r="EI2627" s="37"/>
      <c r="EJ2627" s="37"/>
      <c r="EK2627" s="37"/>
      <c r="EL2627" s="37"/>
      <c r="EM2627" s="37"/>
      <c r="EN2627" s="37"/>
      <c r="EO2627" s="37"/>
      <c r="EP2627" s="37"/>
      <c r="EQ2627" s="37"/>
      <c r="ER2627" s="37"/>
      <c r="ES2627" s="37"/>
      <c r="ET2627" s="37"/>
      <c r="EU2627" s="37"/>
      <c r="EV2627" s="37"/>
      <c r="EW2627" s="37"/>
      <c r="EX2627" s="37"/>
      <c r="EY2627" s="37"/>
      <c r="EZ2627" s="37"/>
      <c r="FA2627" s="37"/>
      <c r="FB2627" s="37"/>
      <c r="FC2627" s="37"/>
      <c r="FD2627" s="37"/>
      <c r="FE2627" s="37"/>
      <c r="FF2627" s="37"/>
      <c r="FG2627" s="37"/>
      <c r="FH2627" s="37"/>
      <c r="FI2627" s="37"/>
      <c r="FJ2627" s="37"/>
      <c r="FK2627" s="37"/>
      <c r="FL2627" s="37"/>
      <c r="FM2627" s="37"/>
      <c r="FN2627" s="37"/>
      <c r="FO2627" s="37"/>
      <c r="FP2627" s="37"/>
      <c r="FQ2627" s="37"/>
      <c r="FR2627" s="37"/>
      <c r="FS2627" s="37"/>
      <c r="FT2627" s="37"/>
      <c r="FU2627" s="37"/>
      <c r="FV2627" s="37"/>
      <c r="FW2627" s="37"/>
      <c r="FX2627" s="37"/>
      <c r="FY2627" s="37"/>
      <c r="FZ2627" s="37"/>
      <c r="GA2627" s="37"/>
      <c r="GB2627" s="37"/>
      <c r="GC2627" s="37"/>
      <c r="GD2627" s="37"/>
      <c r="GE2627" s="37"/>
      <c r="GF2627" s="37"/>
      <c r="GG2627" s="37"/>
      <c r="GH2627" s="37"/>
      <c r="GI2627" s="37"/>
      <c r="GJ2627" s="37"/>
      <c r="GK2627" s="37"/>
      <c r="GL2627" s="37"/>
      <c r="GM2627" s="37"/>
      <c r="GN2627" s="37"/>
      <c r="GO2627" s="37"/>
      <c r="GP2627" s="37"/>
      <c r="GQ2627" s="37"/>
      <c r="GR2627" s="37"/>
      <c r="GS2627" s="37"/>
      <c r="GT2627" s="37"/>
      <c r="GU2627" s="37"/>
      <c r="GV2627" s="37"/>
      <c r="GW2627" s="37"/>
      <c r="GX2627" s="37"/>
      <c r="GY2627" s="37"/>
      <c r="GZ2627" s="37"/>
      <c r="HA2627" s="37"/>
      <c r="HB2627" s="37"/>
      <c r="HC2627" s="37"/>
      <c r="HD2627" s="37"/>
      <c r="HE2627" s="37"/>
      <c r="HF2627" s="37"/>
      <c r="HG2627" s="37"/>
      <c r="HH2627" s="37"/>
      <c r="HI2627" s="37"/>
      <c r="HJ2627" s="37"/>
      <c r="HK2627" s="37"/>
      <c r="HL2627" s="37"/>
      <c r="HM2627" s="37"/>
      <c r="HN2627" s="37"/>
      <c r="HO2627" s="37"/>
      <c r="HP2627" s="37"/>
      <c r="HQ2627" s="37"/>
      <c r="HR2627" s="37"/>
      <c r="HS2627" s="37"/>
      <c r="HT2627" s="37"/>
      <c r="HU2627" s="37"/>
      <c r="HV2627" s="37"/>
      <c r="HW2627" s="37"/>
      <c r="HX2627" s="37"/>
      <c r="HY2627" s="37"/>
      <c r="HZ2627" s="37"/>
      <c r="IA2627" s="37"/>
      <c r="IB2627" s="37"/>
      <c r="IC2627" s="37"/>
      <c r="ID2627" s="37"/>
      <c r="IE2627" s="37"/>
      <c r="IF2627" s="37"/>
      <c r="IG2627" s="37"/>
      <c r="IH2627" s="37"/>
      <c r="II2627" s="37"/>
      <c r="IJ2627" s="37"/>
      <c r="IK2627" s="37"/>
      <c r="IL2627" s="37"/>
      <c r="IM2627" s="37"/>
      <c r="IN2627" s="37"/>
      <c r="IO2627" s="37"/>
      <c r="IP2627" s="37"/>
      <c r="IQ2627" s="37"/>
    </row>
    <row r="2628" spans="1:251" s="51" customFormat="1" ht="18.75" customHeight="1" thickBot="1">
      <c r="A2628" s="52"/>
      <c r="B2628" s="113" t="s">
        <v>253</v>
      </c>
      <c r="C2628" s="114"/>
      <c r="D2628" s="114"/>
      <c r="E2628" s="114"/>
      <c r="F2628" s="114"/>
      <c r="G2628" s="114"/>
      <c r="H2628" s="114"/>
      <c r="I2628" s="114"/>
      <c r="J2628" s="114"/>
      <c r="K2628" s="114"/>
      <c r="L2628" s="114"/>
      <c r="M2628" s="114"/>
      <c r="N2628" s="114"/>
      <c r="O2628" s="114"/>
      <c r="P2628" s="114"/>
      <c r="Q2628" s="114"/>
      <c r="R2628" s="114"/>
      <c r="S2628" s="114"/>
      <c r="T2628" s="114"/>
      <c r="U2628" s="114"/>
      <c r="V2628" s="114"/>
      <c r="W2628" s="114"/>
      <c r="X2628" s="114"/>
      <c r="Y2628" s="114"/>
      <c r="Z2628" s="115"/>
      <c r="AA2628" s="116">
        <f>SUM($AA$2627:$AA$2627)</f>
        <v>0</v>
      </c>
      <c r="AB2628" s="117"/>
      <c r="AC2628" s="117"/>
      <c r="AD2628" s="117"/>
      <c r="AE2628" s="117"/>
      <c r="AF2628" s="117"/>
      <c r="AG2628" s="117"/>
      <c r="AH2628" s="117"/>
      <c r="AI2628" s="118"/>
      <c r="AJ2628" s="116">
        <f>SUM($AJ$2627:$AJ$2627)</f>
        <v>240000</v>
      </c>
      <c r="AK2628" s="117"/>
      <c r="AL2628" s="117"/>
      <c r="AM2628" s="117"/>
      <c r="AN2628" s="117"/>
      <c r="AO2628" s="117"/>
      <c r="AP2628" s="117"/>
      <c r="AQ2628" s="117"/>
      <c r="AR2628" s="118"/>
      <c r="AS2628" s="119"/>
      <c r="AT2628" s="120"/>
      <c r="AU2628" s="120"/>
      <c r="AV2628" s="120"/>
      <c r="AW2628" s="120"/>
      <c r="AX2628" s="121"/>
      <c r="AY2628" s="37"/>
      <c r="AZ2628" s="37"/>
      <c r="BA2628" s="37"/>
      <c r="BB2628" s="37"/>
      <c r="BC2628" s="37"/>
      <c r="BD2628" s="37"/>
      <c r="BE2628" s="37"/>
      <c r="BF2628" s="37"/>
      <c r="BG2628" s="37"/>
      <c r="BH2628" s="37"/>
      <c r="BI2628" s="37"/>
      <c r="BJ2628" s="37"/>
      <c r="BK2628" s="37"/>
      <c r="BL2628" s="37"/>
      <c r="BM2628" s="37"/>
      <c r="BN2628" s="37"/>
      <c r="BO2628" s="37"/>
      <c r="BP2628" s="37"/>
      <c r="BQ2628" s="37"/>
      <c r="BR2628" s="37"/>
      <c r="BS2628" s="37"/>
      <c r="BT2628" s="37"/>
      <c r="BU2628" s="37"/>
      <c r="BV2628" s="37"/>
      <c r="BW2628" s="37"/>
      <c r="BX2628" s="37"/>
      <c r="BY2628" s="37"/>
      <c r="BZ2628" s="37"/>
      <c r="CA2628" s="37"/>
      <c r="CB2628" s="37"/>
      <c r="CC2628" s="37"/>
      <c r="CD2628" s="37"/>
      <c r="CE2628" s="37"/>
      <c r="CF2628" s="37"/>
      <c r="CG2628" s="37"/>
      <c r="CH2628" s="37"/>
      <c r="CI2628" s="37"/>
      <c r="CJ2628" s="37"/>
      <c r="CK2628" s="37"/>
      <c r="CL2628" s="37"/>
      <c r="CM2628" s="37"/>
      <c r="CN2628" s="37"/>
      <c r="CO2628" s="37"/>
      <c r="CP2628" s="37"/>
      <c r="CQ2628" s="37"/>
      <c r="CR2628" s="37"/>
      <c r="CS2628" s="37"/>
      <c r="CT2628" s="37"/>
      <c r="CU2628" s="37"/>
      <c r="CV2628" s="37"/>
      <c r="CW2628" s="37"/>
      <c r="CX2628" s="37"/>
      <c r="CY2628" s="37"/>
      <c r="CZ2628" s="37"/>
      <c r="DA2628" s="37"/>
      <c r="DB2628" s="37"/>
      <c r="DC2628" s="37"/>
      <c r="DD2628" s="37"/>
      <c r="DE2628" s="37"/>
      <c r="DF2628" s="37"/>
      <c r="DG2628" s="37"/>
      <c r="DH2628" s="37"/>
      <c r="DI2628" s="37"/>
      <c r="DJ2628" s="37"/>
      <c r="DK2628" s="37"/>
      <c r="DL2628" s="37"/>
      <c r="DM2628" s="37"/>
      <c r="DN2628" s="37"/>
      <c r="DO2628" s="37"/>
      <c r="DP2628" s="37"/>
      <c r="DQ2628" s="37"/>
      <c r="DR2628" s="37"/>
      <c r="DS2628" s="37"/>
      <c r="DT2628" s="37"/>
      <c r="DU2628" s="37"/>
      <c r="DV2628" s="37"/>
      <c r="DW2628" s="37"/>
      <c r="DX2628" s="37"/>
      <c r="DY2628" s="37"/>
      <c r="DZ2628" s="37"/>
      <c r="EA2628" s="37"/>
      <c r="EB2628" s="37"/>
      <c r="EC2628" s="37"/>
      <c r="ED2628" s="37"/>
      <c r="EE2628" s="37"/>
      <c r="EF2628" s="37"/>
      <c r="EG2628" s="37"/>
      <c r="EH2628" s="37"/>
      <c r="EI2628" s="37"/>
      <c r="EJ2628" s="37"/>
      <c r="EK2628" s="37"/>
      <c r="EL2628" s="37"/>
      <c r="EM2628" s="37"/>
      <c r="EN2628" s="37"/>
      <c r="EO2628" s="37"/>
      <c r="EP2628" s="37"/>
      <c r="EQ2628" s="37"/>
      <c r="ER2628" s="37"/>
      <c r="ES2628" s="37"/>
      <c r="ET2628" s="37"/>
      <c r="EU2628" s="37"/>
      <c r="EV2628" s="37"/>
      <c r="EW2628" s="37"/>
      <c r="EX2628" s="37"/>
      <c r="EY2628" s="37"/>
      <c r="EZ2628" s="37"/>
      <c r="FA2628" s="37"/>
      <c r="FB2628" s="37"/>
      <c r="FC2628" s="37"/>
      <c r="FD2628" s="37"/>
      <c r="FE2628" s="37"/>
      <c r="FF2628" s="37"/>
      <c r="FG2628" s="37"/>
      <c r="FH2628" s="37"/>
      <c r="FI2628" s="37"/>
      <c r="FJ2628" s="37"/>
      <c r="FK2628" s="37"/>
      <c r="FL2628" s="37"/>
      <c r="FM2628" s="37"/>
      <c r="FN2628" s="37"/>
      <c r="FO2628" s="37"/>
      <c r="FP2628" s="37"/>
      <c r="FQ2628" s="37"/>
      <c r="FR2628" s="37"/>
      <c r="FS2628" s="37"/>
      <c r="FT2628" s="37"/>
      <c r="FU2628" s="37"/>
      <c r="FV2628" s="37"/>
      <c r="FW2628" s="37"/>
      <c r="FX2628" s="37"/>
      <c r="FY2628" s="37"/>
      <c r="FZ2628" s="37"/>
      <c r="GA2628" s="37"/>
      <c r="GB2628" s="37"/>
      <c r="GC2628" s="37"/>
      <c r="GD2628" s="37"/>
      <c r="GE2628" s="37"/>
      <c r="GF2628" s="37"/>
      <c r="GG2628" s="37"/>
      <c r="GH2628" s="37"/>
      <c r="GI2628" s="37"/>
      <c r="GJ2628" s="37"/>
      <c r="GK2628" s="37"/>
      <c r="GL2628" s="37"/>
      <c r="GM2628" s="37"/>
      <c r="GN2628" s="37"/>
      <c r="GO2628" s="37"/>
      <c r="GP2628" s="37"/>
      <c r="GQ2628" s="37"/>
      <c r="GR2628" s="37"/>
      <c r="GS2628" s="37"/>
      <c r="GT2628" s="37"/>
      <c r="GU2628" s="37"/>
      <c r="GV2628" s="37"/>
      <c r="GW2628" s="37"/>
      <c r="GX2628" s="37"/>
      <c r="GY2628" s="37"/>
      <c r="GZ2628" s="37"/>
      <c r="HA2628" s="37"/>
      <c r="HB2628" s="37"/>
      <c r="HC2628" s="37"/>
      <c r="HD2628" s="37"/>
      <c r="HE2628" s="37"/>
      <c r="HF2628" s="37"/>
      <c r="HG2628" s="37"/>
      <c r="HH2628" s="37"/>
      <c r="HI2628" s="37"/>
      <c r="HJ2628" s="37"/>
      <c r="HK2628" s="37"/>
      <c r="HL2628" s="37"/>
      <c r="HM2628" s="37"/>
      <c r="HN2628" s="37"/>
      <c r="HO2628" s="37"/>
      <c r="HP2628" s="37"/>
      <c r="HQ2628" s="37"/>
      <c r="HR2628" s="37"/>
      <c r="HS2628" s="37"/>
      <c r="HT2628" s="37"/>
      <c r="HU2628" s="37"/>
      <c r="HV2628" s="37"/>
      <c r="HW2628" s="37"/>
      <c r="HX2628" s="37"/>
      <c r="HY2628" s="37"/>
      <c r="HZ2628" s="37"/>
      <c r="IA2628" s="37"/>
      <c r="IB2628" s="37"/>
      <c r="IC2628" s="37"/>
      <c r="ID2628" s="37"/>
      <c r="IE2628" s="37"/>
      <c r="IF2628" s="37"/>
      <c r="IG2628" s="37"/>
      <c r="IH2628" s="37"/>
      <c r="II2628" s="37"/>
      <c r="IJ2628" s="37"/>
      <c r="IK2628" s="37"/>
      <c r="IL2628" s="37"/>
      <c r="IM2628" s="37"/>
      <c r="IN2628" s="37"/>
      <c r="IO2628" s="37"/>
      <c r="IP2628" s="37"/>
      <c r="IQ2628" s="37"/>
    </row>
    <row r="2630" spans="1:251" ht="18.75" customHeight="1">
      <c r="A2630" s="36" t="s">
        <v>241</v>
      </c>
      <c r="AW2630" s="38"/>
      <c r="AX2630" s="39"/>
      <c r="AY2630" s="38"/>
    </row>
    <row r="2632" spans="1:251" ht="18.75">
      <c r="B2632" s="122" t="s">
        <v>0</v>
      </c>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row>
    <row r="2633" spans="1:251">
      <c r="Z2633" s="40"/>
      <c r="AD2633" s="40"/>
      <c r="AE2633" s="40"/>
      <c r="AF2633" s="40"/>
      <c r="AG2633" s="40"/>
      <c r="AH2633" s="40"/>
      <c r="AI2633" s="40"/>
      <c r="AO2633" s="40"/>
    </row>
    <row r="2634" spans="1:251" ht="13.5" thickBot="1">
      <c r="Z2634" s="40"/>
      <c r="AD2634" s="40"/>
      <c r="AE2634" s="40"/>
      <c r="AF2634" s="40"/>
      <c r="AG2634" s="40"/>
      <c r="AH2634" s="40"/>
      <c r="AI2634" s="40"/>
      <c r="AO2634" s="40"/>
      <c r="DI2634" s="41"/>
    </row>
    <row r="2635" spans="1:251" ht="24.75" customHeight="1" thickBot="1">
      <c r="B2635" s="124" t="s">
        <v>242</v>
      </c>
      <c r="C2635" s="125"/>
      <c r="D2635" s="125"/>
      <c r="E2635" s="125"/>
      <c r="F2635" s="125"/>
      <c r="G2635" s="125"/>
      <c r="H2635" s="126" t="s">
        <v>712</v>
      </c>
      <c r="I2635" s="127"/>
      <c r="J2635" s="127"/>
      <c r="K2635" s="127"/>
      <c r="L2635" s="127"/>
      <c r="M2635" s="127"/>
      <c r="N2635" s="127"/>
      <c r="O2635" s="127"/>
      <c r="P2635" s="127"/>
      <c r="Q2635" s="127"/>
      <c r="R2635" s="127"/>
      <c r="S2635" s="127"/>
      <c r="T2635" s="127"/>
      <c r="U2635" s="127"/>
      <c r="V2635" s="127"/>
      <c r="W2635" s="127"/>
      <c r="X2635" s="127"/>
      <c r="Y2635" s="127"/>
      <c r="Z2635" s="127"/>
      <c r="AA2635" s="127"/>
      <c r="AB2635" s="127"/>
      <c r="AC2635" s="127"/>
      <c r="AD2635" s="127"/>
      <c r="AE2635" s="127"/>
      <c r="AF2635" s="127"/>
      <c r="AG2635" s="127"/>
      <c r="AH2635" s="127"/>
      <c r="AI2635" s="127"/>
      <c r="AJ2635" s="127"/>
      <c r="AK2635" s="127"/>
      <c r="AL2635" s="127"/>
      <c r="AM2635" s="127"/>
      <c r="AN2635" s="127"/>
      <c r="AO2635" s="127"/>
      <c r="AP2635" s="127"/>
      <c r="AQ2635" s="127"/>
      <c r="AR2635" s="127"/>
      <c r="AS2635" s="127"/>
      <c r="AT2635" s="127"/>
      <c r="AU2635" s="127"/>
      <c r="AV2635" s="127"/>
      <c r="AW2635" s="127"/>
      <c r="AX2635" s="128"/>
      <c r="DI2635" s="41"/>
    </row>
    <row r="2636" spans="1:251" ht="14.25">
      <c r="B2636" s="42"/>
      <c r="C2636" s="42"/>
      <c r="D2636" s="42"/>
      <c r="E2636" s="42"/>
      <c r="F2636" s="42"/>
      <c r="G2636" s="42"/>
      <c r="H2636" s="43"/>
      <c r="I2636" s="43"/>
      <c r="J2636" s="43"/>
      <c r="K2636" s="43"/>
      <c r="L2636" s="44"/>
      <c r="M2636" s="44"/>
      <c r="N2636" s="44"/>
      <c r="O2636" s="44"/>
      <c r="P2636" s="43"/>
      <c r="Q2636" s="43"/>
      <c r="R2636" s="43"/>
      <c r="S2636" s="43"/>
      <c r="T2636" s="43"/>
      <c r="U2636" s="43"/>
      <c r="V2636" s="45"/>
      <c r="W2636" s="45"/>
      <c r="X2636" s="45"/>
      <c r="Y2636" s="45"/>
      <c r="Z2636" s="45"/>
      <c r="AA2636" s="45"/>
      <c r="AB2636" s="45"/>
      <c r="AC2636" s="45"/>
      <c r="AD2636" s="45"/>
      <c r="AE2636" s="45"/>
      <c r="AF2636" s="45"/>
      <c r="AG2636" s="45"/>
      <c r="AH2636" s="45"/>
      <c r="AI2636" s="45"/>
      <c r="AJ2636" s="45"/>
      <c r="AK2636" s="45"/>
      <c r="AL2636" s="45"/>
      <c r="AM2636" s="45"/>
      <c r="AN2636" s="45"/>
      <c r="AO2636" s="45"/>
      <c r="AP2636" s="45"/>
      <c r="AQ2636" s="45"/>
      <c r="AR2636" s="45"/>
      <c r="AS2636" s="45"/>
      <c r="AT2636" s="45"/>
      <c r="AU2636" s="45"/>
      <c r="AV2636" s="45"/>
      <c r="AW2636" s="45"/>
      <c r="AX2636" s="45"/>
      <c r="DI2636" s="41"/>
    </row>
    <row r="2637" spans="1:251" ht="15" thickBot="1">
      <c r="A2637" s="46"/>
      <c r="B2637" s="45" t="s">
        <v>244</v>
      </c>
      <c r="C2637" s="43"/>
      <c r="D2637" s="43"/>
      <c r="E2637" s="43"/>
      <c r="F2637" s="43"/>
      <c r="G2637" s="43"/>
      <c r="H2637" s="43"/>
      <c r="I2637" s="43"/>
      <c r="J2637" s="43"/>
      <c r="K2637" s="43"/>
      <c r="L2637" s="44"/>
      <c r="M2637" s="44"/>
      <c r="N2637" s="44"/>
      <c r="O2637" s="44"/>
      <c r="P2637" s="43"/>
      <c r="Q2637" s="43"/>
      <c r="R2637" s="43"/>
      <c r="S2637" s="43"/>
      <c r="T2637" s="43"/>
      <c r="U2637" s="43"/>
      <c r="V2637" s="45"/>
      <c r="W2637" s="45"/>
      <c r="X2637" s="45"/>
      <c r="Y2637" s="45"/>
      <c r="Z2637" s="45"/>
      <c r="AA2637" s="45"/>
      <c r="AB2637" s="45"/>
      <c r="AC2637" s="45"/>
      <c r="AD2637" s="45"/>
      <c r="AE2637" s="45"/>
      <c r="AF2637" s="45"/>
      <c r="AG2637" s="45"/>
      <c r="AH2637" s="45"/>
      <c r="AI2637" s="45"/>
      <c r="AJ2637" s="45"/>
      <c r="AK2637" s="45"/>
      <c r="AL2637" s="45"/>
      <c r="AM2637" s="45"/>
      <c r="AN2637" s="45"/>
      <c r="AO2637" s="45"/>
      <c r="AP2637" s="45"/>
      <c r="AQ2637" s="45"/>
      <c r="AR2637" s="45"/>
      <c r="AS2637" s="45"/>
      <c r="AT2637" s="45"/>
      <c r="AU2637" s="45"/>
      <c r="AV2637" s="45"/>
      <c r="AW2637" s="45"/>
      <c r="AX2637" s="45"/>
      <c r="DI2637" s="41"/>
    </row>
    <row r="2638" spans="1:251" ht="14.25">
      <c r="A2638" s="43"/>
      <c r="B2638" s="47"/>
      <c r="C2638" s="42"/>
      <c r="D2638" s="42"/>
      <c r="E2638" s="42"/>
      <c r="F2638" s="42"/>
      <c r="G2638" s="42"/>
      <c r="H2638" s="42"/>
      <c r="I2638" s="42"/>
      <c r="J2638" s="42"/>
      <c r="K2638" s="42"/>
      <c r="L2638" s="48"/>
      <c r="M2638" s="48"/>
      <c r="N2638" s="48"/>
      <c r="O2638" s="48"/>
      <c r="P2638" s="42"/>
      <c r="Q2638" s="42"/>
      <c r="R2638" s="42"/>
      <c r="S2638" s="42"/>
      <c r="T2638" s="42"/>
      <c r="U2638" s="42"/>
      <c r="V2638" s="49"/>
      <c r="W2638" s="49"/>
      <c r="X2638" s="49"/>
      <c r="Y2638" s="49"/>
      <c r="Z2638" s="49"/>
      <c r="AA2638" s="49"/>
      <c r="AB2638" s="49"/>
      <c r="AC2638" s="49"/>
      <c r="AD2638" s="49"/>
      <c r="AE2638" s="49"/>
      <c r="AF2638" s="49"/>
      <c r="AG2638" s="49"/>
      <c r="AH2638" s="49"/>
      <c r="AI2638" s="49"/>
      <c r="AJ2638" s="49"/>
      <c r="AK2638" s="49"/>
      <c r="AL2638" s="49"/>
      <c r="AM2638" s="49"/>
      <c r="AN2638" s="49"/>
      <c r="AO2638" s="49"/>
      <c r="AP2638" s="49"/>
      <c r="AQ2638" s="49"/>
      <c r="AR2638" s="49"/>
      <c r="AS2638" s="49"/>
      <c r="AT2638" s="49"/>
      <c r="AU2638" s="49"/>
      <c r="AV2638" s="49"/>
      <c r="AW2638" s="49"/>
      <c r="AX2638" s="50"/>
    </row>
    <row r="2639" spans="1:251" ht="12" customHeight="1">
      <c r="A2639" s="43"/>
      <c r="B2639" s="129" t="s">
        <v>713</v>
      </c>
      <c r="C2639" s="130"/>
      <c r="D2639" s="130"/>
      <c r="E2639" s="130"/>
      <c r="F2639" s="130"/>
      <c r="G2639" s="130"/>
      <c r="H2639" s="130"/>
      <c r="I2639" s="130"/>
      <c r="J2639" s="130"/>
      <c r="K2639" s="130"/>
      <c r="L2639" s="130"/>
      <c r="M2639" s="130"/>
      <c r="N2639" s="130"/>
      <c r="O2639" s="130"/>
      <c r="P2639" s="130"/>
      <c r="Q2639" s="130"/>
      <c r="R2639" s="130"/>
      <c r="S2639" s="130"/>
      <c r="T2639" s="130"/>
      <c r="U2639" s="130"/>
      <c r="V2639" s="130"/>
      <c r="W2639" s="130"/>
      <c r="X2639" s="130"/>
      <c r="Y2639" s="130"/>
      <c r="Z2639" s="130"/>
      <c r="AA2639" s="130"/>
      <c r="AB2639" s="130"/>
      <c r="AC2639" s="130"/>
      <c r="AD2639" s="130"/>
      <c r="AE2639" s="130"/>
      <c r="AF2639" s="130"/>
      <c r="AG2639" s="130"/>
      <c r="AH2639" s="130"/>
      <c r="AI2639" s="130"/>
      <c r="AJ2639" s="130"/>
      <c r="AK2639" s="130"/>
      <c r="AL2639" s="130"/>
      <c r="AM2639" s="130"/>
      <c r="AN2639" s="130"/>
      <c r="AO2639" s="130"/>
      <c r="AP2639" s="130"/>
      <c r="AQ2639" s="130"/>
      <c r="AR2639" s="130"/>
      <c r="AS2639" s="130"/>
      <c r="AT2639" s="130"/>
      <c r="AU2639" s="130"/>
      <c r="AV2639" s="130"/>
      <c r="AW2639" s="130"/>
      <c r="AX2639" s="131"/>
    </row>
    <row r="2640" spans="1:251" ht="12" customHeight="1">
      <c r="A2640" s="43"/>
      <c r="B2640" s="129"/>
      <c r="C2640" s="130"/>
      <c r="D2640" s="130"/>
      <c r="E2640" s="130"/>
      <c r="F2640" s="130"/>
      <c r="G2640" s="130"/>
      <c r="H2640" s="130"/>
      <c r="I2640" s="130"/>
      <c r="J2640" s="130"/>
      <c r="K2640" s="130"/>
      <c r="L2640" s="130"/>
      <c r="M2640" s="130"/>
      <c r="N2640" s="130"/>
      <c r="O2640" s="130"/>
      <c r="P2640" s="130"/>
      <c r="Q2640" s="130"/>
      <c r="R2640" s="130"/>
      <c r="S2640" s="130"/>
      <c r="T2640" s="130"/>
      <c r="U2640" s="130"/>
      <c r="V2640" s="130"/>
      <c r="W2640" s="130"/>
      <c r="X2640" s="130"/>
      <c r="Y2640" s="130"/>
      <c r="Z2640" s="130"/>
      <c r="AA2640" s="130"/>
      <c r="AB2640" s="130"/>
      <c r="AC2640" s="130"/>
      <c r="AD2640" s="130"/>
      <c r="AE2640" s="130"/>
      <c r="AF2640" s="130"/>
      <c r="AG2640" s="130"/>
      <c r="AH2640" s="130"/>
      <c r="AI2640" s="130"/>
      <c r="AJ2640" s="130"/>
      <c r="AK2640" s="130"/>
      <c r="AL2640" s="130"/>
      <c r="AM2640" s="130"/>
      <c r="AN2640" s="130"/>
      <c r="AO2640" s="130"/>
      <c r="AP2640" s="130"/>
      <c r="AQ2640" s="130"/>
      <c r="AR2640" s="130"/>
      <c r="AS2640" s="130"/>
      <c r="AT2640" s="130"/>
      <c r="AU2640" s="130"/>
      <c r="AV2640" s="130"/>
      <c r="AW2640" s="130"/>
      <c r="AX2640" s="131"/>
      <c r="BC2640" s="51"/>
    </row>
    <row r="2641" spans="1:113" ht="12" customHeight="1">
      <c r="A2641" s="43"/>
      <c r="B2641" s="129"/>
      <c r="C2641" s="130"/>
      <c r="D2641" s="130"/>
      <c r="E2641" s="130"/>
      <c r="F2641" s="130"/>
      <c r="G2641" s="130"/>
      <c r="H2641" s="130"/>
      <c r="I2641" s="130"/>
      <c r="J2641" s="130"/>
      <c r="K2641" s="130"/>
      <c r="L2641" s="130"/>
      <c r="M2641" s="130"/>
      <c r="N2641" s="130"/>
      <c r="O2641" s="130"/>
      <c r="P2641" s="130"/>
      <c r="Q2641" s="130"/>
      <c r="R2641" s="130"/>
      <c r="S2641" s="130"/>
      <c r="T2641" s="130"/>
      <c r="U2641" s="130"/>
      <c r="V2641" s="130"/>
      <c r="W2641" s="130"/>
      <c r="X2641" s="130"/>
      <c r="Y2641" s="130"/>
      <c r="Z2641" s="130"/>
      <c r="AA2641" s="130"/>
      <c r="AB2641" s="130"/>
      <c r="AC2641" s="130"/>
      <c r="AD2641" s="130"/>
      <c r="AE2641" s="130"/>
      <c r="AF2641" s="130"/>
      <c r="AG2641" s="130"/>
      <c r="AH2641" s="130"/>
      <c r="AI2641" s="130"/>
      <c r="AJ2641" s="130"/>
      <c r="AK2641" s="130"/>
      <c r="AL2641" s="130"/>
      <c r="AM2641" s="130"/>
      <c r="AN2641" s="130"/>
      <c r="AO2641" s="130"/>
      <c r="AP2641" s="130"/>
      <c r="AQ2641" s="130"/>
      <c r="AR2641" s="130"/>
      <c r="AS2641" s="130"/>
      <c r="AT2641" s="130"/>
      <c r="AU2641" s="130"/>
      <c r="AV2641" s="130"/>
      <c r="AW2641" s="130"/>
      <c r="AX2641" s="131"/>
    </row>
    <row r="2642" spans="1:113" ht="12" customHeight="1">
      <c r="A2642" s="43"/>
      <c r="B2642" s="129"/>
      <c r="C2642" s="130"/>
      <c r="D2642" s="130"/>
      <c r="E2642" s="130"/>
      <c r="F2642" s="130"/>
      <c r="G2642" s="130"/>
      <c r="H2642" s="130"/>
      <c r="I2642" s="130"/>
      <c r="J2642" s="130"/>
      <c r="K2642" s="130"/>
      <c r="L2642" s="130"/>
      <c r="M2642" s="130"/>
      <c r="N2642" s="130"/>
      <c r="O2642" s="130"/>
      <c r="P2642" s="130"/>
      <c r="Q2642" s="130"/>
      <c r="R2642" s="130"/>
      <c r="S2642" s="130"/>
      <c r="T2642" s="130"/>
      <c r="U2642" s="130"/>
      <c r="V2642" s="130"/>
      <c r="W2642" s="130"/>
      <c r="X2642" s="130"/>
      <c r="Y2642" s="130"/>
      <c r="Z2642" s="130"/>
      <c r="AA2642" s="130"/>
      <c r="AB2642" s="130"/>
      <c r="AC2642" s="130"/>
      <c r="AD2642" s="130"/>
      <c r="AE2642" s="130"/>
      <c r="AF2642" s="130"/>
      <c r="AG2642" s="130"/>
      <c r="AH2642" s="130"/>
      <c r="AI2642" s="130"/>
      <c r="AJ2642" s="130"/>
      <c r="AK2642" s="130"/>
      <c r="AL2642" s="130"/>
      <c r="AM2642" s="130"/>
      <c r="AN2642" s="130"/>
      <c r="AO2642" s="130"/>
      <c r="AP2642" s="130"/>
      <c r="AQ2642" s="130"/>
      <c r="AR2642" s="130"/>
      <c r="AS2642" s="130"/>
      <c r="AT2642" s="130"/>
      <c r="AU2642" s="130"/>
      <c r="AV2642" s="130"/>
      <c r="AW2642" s="130"/>
      <c r="AX2642" s="131"/>
    </row>
    <row r="2643" spans="1:113" ht="12" customHeight="1">
      <c r="A2643" s="43"/>
      <c r="B2643" s="129"/>
      <c r="C2643" s="130"/>
      <c r="D2643" s="130"/>
      <c r="E2643" s="130"/>
      <c r="F2643" s="130"/>
      <c r="G2643" s="130"/>
      <c r="H2643" s="130"/>
      <c r="I2643" s="130"/>
      <c r="J2643" s="130"/>
      <c r="K2643" s="130"/>
      <c r="L2643" s="130"/>
      <c r="M2643" s="130"/>
      <c r="N2643" s="130"/>
      <c r="O2643" s="130"/>
      <c r="P2643" s="130"/>
      <c r="Q2643" s="130"/>
      <c r="R2643" s="130"/>
      <c r="S2643" s="130"/>
      <c r="T2643" s="130"/>
      <c r="U2643" s="130"/>
      <c r="V2643" s="130"/>
      <c r="W2643" s="130"/>
      <c r="X2643" s="130"/>
      <c r="Y2643" s="130"/>
      <c r="Z2643" s="130"/>
      <c r="AA2643" s="130"/>
      <c r="AB2643" s="130"/>
      <c r="AC2643" s="130"/>
      <c r="AD2643" s="130"/>
      <c r="AE2643" s="130"/>
      <c r="AF2643" s="130"/>
      <c r="AG2643" s="130"/>
      <c r="AH2643" s="130"/>
      <c r="AI2643" s="130"/>
      <c r="AJ2643" s="130"/>
      <c r="AK2643" s="130"/>
      <c r="AL2643" s="130"/>
      <c r="AM2643" s="130"/>
      <c r="AN2643" s="130"/>
      <c r="AO2643" s="130"/>
      <c r="AP2643" s="130"/>
      <c r="AQ2643" s="130"/>
      <c r="AR2643" s="130"/>
      <c r="AS2643" s="130"/>
      <c r="AT2643" s="130"/>
      <c r="AU2643" s="130"/>
      <c r="AV2643" s="130"/>
      <c r="AW2643" s="130"/>
      <c r="AX2643" s="131"/>
    </row>
    <row r="2644" spans="1:113" ht="15" thickBot="1">
      <c r="A2644" s="52"/>
      <c r="B2644" s="53"/>
      <c r="C2644" s="54"/>
      <c r="D2644" s="54"/>
      <c r="E2644" s="54"/>
      <c r="F2644" s="54"/>
      <c r="G2644" s="54"/>
      <c r="H2644" s="54"/>
      <c r="I2644" s="54"/>
      <c r="J2644" s="54"/>
      <c r="K2644" s="54"/>
      <c r="L2644" s="54"/>
      <c r="M2644" s="54"/>
      <c r="N2644" s="54"/>
      <c r="O2644" s="54"/>
      <c r="P2644" s="54"/>
      <c r="Q2644" s="54"/>
      <c r="R2644" s="54"/>
      <c r="S2644" s="54"/>
      <c r="T2644" s="54"/>
      <c r="U2644" s="54"/>
      <c r="V2644" s="54"/>
      <c r="W2644" s="54"/>
      <c r="X2644" s="54"/>
      <c r="Y2644" s="54"/>
      <c r="Z2644" s="54"/>
      <c r="AA2644" s="54"/>
      <c r="AB2644" s="54"/>
      <c r="AC2644" s="54"/>
      <c r="AD2644" s="54"/>
      <c r="AE2644" s="54"/>
      <c r="AF2644" s="54"/>
      <c r="AG2644" s="54"/>
      <c r="AH2644" s="54"/>
      <c r="AI2644" s="54"/>
      <c r="AJ2644" s="54"/>
      <c r="AK2644" s="54"/>
      <c r="AL2644" s="54"/>
      <c r="AM2644" s="54"/>
      <c r="AN2644" s="54"/>
      <c r="AO2644" s="54"/>
      <c r="AP2644" s="54"/>
      <c r="AQ2644" s="54"/>
      <c r="AR2644" s="54"/>
      <c r="AS2644" s="54"/>
      <c r="AT2644" s="54"/>
      <c r="AU2644" s="54"/>
      <c r="AV2644" s="54"/>
      <c r="AW2644" s="54"/>
      <c r="AX2644" s="55"/>
    </row>
    <row r="2645" spans="1:113">
      <c r="B2645" s="56"/>
    </row>
    <row r="2646" spans="1:113" ht="15" thickBot="1">
      <c r="A2646" s="46"/>
      <c r="B2646" s="45" t="s">
        <v>245</v>
      </c>
      <c r="C2646" s="43"/>
      <c r="D2646" s="43"/>
      <c r="E2646" s="43"/>
      <c r="F2646" s="43"/>
      <c r="G2646" s="43"/>
      <c r="H2646" s="43"/>
      <c r="I2646" s="43"/>
      <c r="J2646" s="43"/>
      <c r="K2646" s="43"/>
      <c r="L2646" s="44"/>
      <c r="M2646" s="44"/>
      <c r="N2646" s="44"/>
      <c r="O2646" s="44"/>
      <c r="P2646" s="43"/>
      <c r="Q2646" s="43"/>
      <c r="R2646" s="43"/>
      <c r="S2646" s="43"/>
      <c r="T2646" s="43"/>
      <c r="U2646" s="43"/>
      <c r="V2646" s="45"/>
      <c r="W2646" s="45"/>
      <c r="X2646" s="45"/>
      <c r="Y2646" s="45"/>
      <c r="Z2646" s="45"/>
      <c r="AA2646" s="45"/>
      <c r="AB2646" s="45"/>
      <c r="AC2646" s="45"/>
      <c r="AD2646" s="45"/>
      <c r="AE2646" s="45"/>
      <c r="AF2646" s="45"/>
      <c r="AG2646" s="45"/>
      <c r="AH2646" s="45"/>
      <c r="AI2646" s="45"/>
      <c r="AJ2646" s="45"/>
      <c r="AK2646" s="45"/>
      <c r="AL2646" s="45"/>
      <c r="AM2646" s="45"/>
      <c r="AN2646" s="45"/>
      <c r="AO2646" s="45"/>
      <c r="AP2646" s="45"/>
      <c r="AQ2646" s="45"/>
      <c r="AR2646" s="45"/>
      <c r="AS2646" s="45"/>
      <c r="AT2646" s="45"/>
      <c r="AU2646" s="45"/>
      <c r="AV2646" s="45"/>
      <c r="AW2646" s="45"/>
      <c r="AX2646" s="45"/>
      <c r="DI2646" s="41"/>
    </row>
    <row r="2647" spans="1:113" ht="14.25">
      <c r="A2647" s="43"/>
      <c r="B2647" s="47"/>
      <c r="C2647" s="42"/>
      <c r="D2647" s="42"/>
      <c r="E2647" s="42"/>
      <c r="F2647" s="42"/>
      <c r="G2647" s="42"/>
      <c r="H2647" s="42"/>
      <c r="I2647" s="42"/>
      <c r="J2647" s="42"/>
      <c r="K2647" s="42"/>
      <c r="L2647" s="48"/>
      <c r="M2647" s="48"/>
      <c r="N2647" s="48"/>
      <c r="O2647" s="48"/>
      <c r="P2647" s="42"/>
      <c r="Q2647" s="42"/>
      <c r="R2647" s="42"/>
      <c r="S2647" s="42"/>
      <c r="T2647" s="42"/>
      <c r="U2647" s="42"/>
      <c r="V2647" s="49"/>
      <c r="W2647" s="49"/>
      <c r="X2647" s="49"/>
      <c r="Y2647" s="49"/>
      <c r="Z2647" s="49"/>
      <c r="AA2647" s="49"/>
      <c r="AB2647" s="49"/>
      <c r="AC2647" s="49"/>
      <c r="AD2647" s="49"/>
      <c r="AE2647" s="49"/>
      <c r="AF2647" s="49"/>
      <c r="AG2647" s="49"/>
      <c r="AH2647" s="49"/>
      <c r="AI2647" s="49"/>
      <c r="AJ2647" s="49"/>
      <c r="AK2647" s="49"/>
      <c r="AL2647" s="49"/>
      <c r="AM2647" s="49"/>
      <c r="AN2647" s="49"/>
      <c r="AO2647" s="49"/>
      <c r="AP2647" s="49"/>
      <c r="AQ2647" s="49"/>
      <c r="AR2647" s="49"/>
      <c r="AS2647" s="49"/>
      <c r="AT2647" s="49"/>
      <c r="AU2647" s="49"/>
      <c r="AV2647" s="49"/>
      <c r="AW2647" s="49"/>
      <c r="AX2647" s="50"/>
    </row>
    <row r="2648" spans="1:113" ht="12" customHeight="1">
      <c r="A2648" s="43"/>
      <c r="B2648" s="129" t="s">
        <v>714</v>
      </c>
      <c r="C2648" s="130"/>
      <c r="D2648" s="130"/>
      <c r="E2648" s="130"/>
      <c r="F2648" s="130"/>
      <c r="G2648" s="130"/>
      <c r="H2648" s="130"/>
      <c r="I2648" s="130"/>
      <c r="J2648" s="130"/>
      <c r="K2648" s="130"/>
      <c r="L2648" s="130"/>
      <c r="M2648" s="130"/>
      <c r="N2648" s="130"/>
      <c r="O2648" s="130"/>
      <c r="P2648" s="130"/>
      <c r="Q2648" s="130"/>
      <c r="R2648" s="130"/>
      <c r="S2648" s="130"/>
      <c r="T2648" s="130"/>
      <c r="U2648" s="130"/>
      <c r="V2648" s="130"/>
      <c r="W2648" s="130"/>
      <c r="X2648" s="130"/>
      <c r="Y2648" s="130"/>
      <c r="Z2648" s="130"/>
      <c r="AA2648" s="130"/>
      <c r="AB2648" s="130"/>
      <c r="AC2648" s="130"/>
      <c r="AD2648" s="130"/>
      <c r="AE2648" s="130"/>
      <c r="AF2648" s="130"/>
      <c r="AG2648" s="130"/>
      <c r="AH2648" s="130"/>
      <c r="AI2648" s="130"/>
      <c r="AJ2648" s="130"/>
      <c r="AK2648" s="130"/>
      <c r="AL2648" s="130"/>
      <c r="AM2648" s="130"/>
      <c r="AN2648" s="130"/>
      <c r="AO2648" s="130"/>
      <c r="AP2648" s="130"/>
      <c r="AQ2648" s="130"/>
      <c r="AR2648" s="130"/>
      <c r="AS2648" s="130"/>
      <c r="AT2648" s="130"/>
      <c r="AU2648" s="130"/>
      <c r="AV2648" s="130"/>
      <c r="AW2648" s="130"/>
      <c r="AX2648" s="131"/>
    </row>
    <row r="2649" spans="1:113" ht="12" customHeight="1">
      <c r="A2649" s="43"/>
      <c r="B2649" s="129"/>
      <c r="C2649" s="130"/>
      <c r="D2649" s="130"/>
      <c r="E2649" s="130"/>
      <c r="F2649" s="130"/>
      <c r="G2649" s="130"/>
      <c r="H2649" s="130"/>
      <c r="I2649" s="130"/>
      <c r="J2649" s="130"/>
      <c r="K2649" s="130"/>
      <c r="L2649" s="130"/>
      <c r="M2649" s="130"/>
      <c r="N2649" s="130"/>
      <c r="O2649" s="130"/>
      <c r="P2649" s="130"/>
      <c r="Q2649" s="130"/>
      <c r="R2649" s="130"/>
      <c r="S2649" s="130"/>
      <c r="T2649" s="130"/>
      <c r="U2649" s="130"/>
      <c r="V2649" s="130"/>
      <c r="W2649" s="130"/>
      <c r="X2649" s="130"/>
      <c r="Y2649" s="130"/>
      <c r="Z2649" s="130"/>
      <c r="AA2649" s="130"/>
      <c r="AB2649" s="130"/>
      <c r="AC2649" s="130"/>
      <c r="AD2649" s="130"/>
      <c r="AE2649" s="130"/>
      <c r="AF2649" s="130"/>
      <c r="AG2649" s="130"/>
      <c r="AH2649" s="130"/>
      <c r="AI2649" s="130"/>
      <c r="AJ2649" s="130"/>
      <c r="AK2649" s="130"/>
      <c r="AL2649" s="130"/>
      <c r="AM2649" s="130"/>
      <c r="AN2649" s="130"/>
      <c r="AO2649" s="130"/>
      <c r="AP2649" s="130"/>
      <c r="AQ2649" s="130"/>
      <c r="AR2649" s="130"/>
      <c r="AS2649" s="130"/>
      <c r="AT2649" s="130"/>
      <c r="AU2649" s="130"/>
      <c r="AV2649" s="130"/>
      <c r="AW2649" s="130"/>
      <c r="AX2649" s="131"/>
    </row>
    <row r="2650" spans="1:113" ht="12" customHeight="1">
      <c r="A2650" s="43"/>
      <c r="B2650" s="129"/>
      <c r="C2650" s="130"/>
      <c r="D2650" s="130"/>
      <c r="E2650" s="130"/>
      <c r="F2650" s="130"/>
      <c r="G2650" s="130"/>
      <c r="H2650" s="130"/>
      <c r="I2650" s="130"/>
      <c r="J2650" s="130"/>
      <c r="K2650" s="130"/>
      <c r="L2650" s="130"/>
      <c r="M2650" s="130"/>
      <c r="N2650" s="130"/>
      <c r="O2650" s="130"/>
      <c r="P2650" s="130"/>
      <c r="Q2650" s="130"/>
      <c r="R2650" s="130"/>
      <c r="S2650" s="130"/>
      <c r="T2650" s="130"/>
      <c r="U2650" s="130"/>
      <c r="V2650" s="130"/>
      <c r="W2650" s="130"/>
      <c r="X2650" s="130"/>
      <c r="Y2650" s="130"/>
      <c r="Z2650" s="130"/>
      <c r="AA2650" s="130"/>
      <c r="AB2650" s="130"/>
      <c r="AC2650" s="130"/>
      <c r="AD2650" s="130"/>
      <c r="AE2650" s="130"/>
      <c r="AF2650" s="130"/>
      <c r="AG2650" s="130"/>
      <c r="AH2650" s="130"/>
      <c r="AI2650" s="130"/>
      <c r="AJ2650" s="130"/>
      <c r="AK2650" s="130"/>
      <c r="AL2650" s="130"/>
      <c r="AM2650" s="130"/>
      <c r="AN2650" s="130"/>
      <c r="AO2650" s="130"/>
      <c r="AP2650" s="130"/>
      <c r="AQ2650" s="130"/>
      <c r="AR2650" s="130"/>
      <c r="AS2650" s="130"/>
      <c r="AT2650" s="130"/>
      <c r="AU2650" s="130"/>
      <c r="AV2650" s="130"/>
      <c r="AW2650" s="130"/>
      <c r="AX2650" s="131"/>
    </row>
    <row r="2651" spans="1:113" ht="12" customHeight="1">
      <c r="A2651" s="43"/>
      <c r="B2651" s="129"/>
      <c r="C2651" s="130"/>
      <c r="D2651" s="130"/>
      <c r="E2651" s="130"/>
      <c r="F2651" s="130"/>
      <c r="G2651" s="130"/>
      <c r="H2651" s="130"/>
      <c r="I2651" s="130"/>
      <c r="J2651" s="130"/>
      <c r="K2651" s="130"/>
      <c r="L2651" s="130"/>
      <c r="M2651" s="130"/>
      <c r="N2651" s="130"/>
      <c r="O2651" s="130"/>
      <c r="P2651" s="130"/>
      <c r="Q2651" s="130"/>
      <c r="R2651" s="130"/>
      <c r="S2651" s="130"/>
      <c r="T2651" s="130"/>
      <c r="U2651" s="130"/>
      <c r="V2651" s="130"/>
      <c r="W2651" s="130"/>
      <c r="X2651" s="130"/>
      <c r="Y2651" s="130"/>
      <c r="Z2651" s="130"/>
      <c r="AA2651" s="130"/>
      <c r="AB2651" s="130"/>
      <c r="AC2651" s="130"/>
      <c r="AD2651" s="130"/>
      <c r="AE2651" s="130"/>
      <c r="AF2651" s="130"/>
      <c r="AG2651" s="130"/>
      <c r="AH2651" s="130"/>
      <c r="AI2651" s="130"/>
      <c r="AJ2651" s="130"/>
      <c r="AK2651" s="130"/>
      <c r="AL2651" s="130"/>
      <c r="AM2651" s="130"/>
      <c r="AN2651" s="130"/>
      <c r="AO2651" s="130"/>
      <c r="AP2651" s="130"/>
      <c r="AQ2651" s="130"/>
      <c r="AR2651" s="130"/>
      <c r="AS2651" s="130"/>
      <c r="AT2651" s="130"/>
      <c r="AU2651" s="130"/>
      <c r="AV2651" s="130"/>
      <c r="AW2651" s="130"/>
      <c r="AX2651" s="131"/>
    </row>
    <row r="2652" spans="1:113" ht="12" customHeight="1">
      <c r="A2652" s="43"/>
      <c r="B2652" s="129"/>
      <c r="C2652" s="130"/>
      <c r="D2652" s="130"/>
      <c r="E2652" s="130"/>
      <c r="F2652" s="130"/>
      <c r="G2652" s="130"/>
      <c r="H2652" s="130"/>
      <c r="I2652" s="130"/>
      <c r="J2652" s="130"/>
      <c r="K2652" s="130"/>
      <c r="L2652" s="130"/>
      <c r="M2652" s="130"/>
      <c r="N2652" s="130"/>
      <c r="O2652" s="130"/>
      <c r="P2652" s="130"/>
      <c r="Q2652" s="130"/>
      <c r="R2652" s="130"/>
      <c r="S2652" s="130"/>
      <c r="T2652" s="130"/>
      <c r="U2652" s="130"/>
      <c r="V2652" s="130"/>
      <c r="W2652" s="130"/>
      <c r="X2652" s="130"/>
      <c r="Y2652" s="130"/>
      <c r="Z2652" s="130"/>
      <c r="AA2652" s="130"/>
      <c r="AB2652" s="130"/>
      <c r="AC2652" s="130"/>
      <c r="AD2652" s="130"/>
      <c r="AE2652" s="130"/>
      <c r="AF2652" s="130"/>
      <c r="AG2652" s="130"/>
      <c r="AH2652" s="130"/>
      <c r="AI2652" s="130"/>
      <c r="AJ2652" s="130"/>
      <c r="AK2652" s="130"/>
      <c r="AL2652" s="130"/>
      <c r="AM2652" s="130"/>
      <c r="AN2652" s="130"/>
      <c r="AO2652" s="130"/>
      <c r="AP2652" s="130"/>
      <c r="AQ2652" s="130"/>
      <c r="AR2652" s="130"/>
      <c r="AS2652" s="130"/>
      <c r="AT2652" s="130"/>
      <c r="AU2652" s="130"/>
      <c r="AV2652" s="130"/>
      <c r="AW2652" s="130"/>
      <c r="AX2652" s="131"/>
    </row>
    <row r="2653" spans="1:113" ht="12" customHeight="1">
      <c r="A2653" s="43"/>
      <c r="B2653" s="129"/>
      <c r="C2653" s="130"/>
      <c r="D2653" s="130"/>
      <c r="E2653" s="130"/>
      <c r="F2653" s="130"/>
      <c r="G2653" s="130"/>
      <c r="H2653" s="130"/>
      <c r="I2653" s="130"/>
      <c r="J2653" s="130"/>
      <c r="K2653" s="130"/>
      <c r="L2653" s="130"/>
      <c r="M2653" s="130"/>
      <c r="N2653" s="130"/>
      <c r="O2653" s="130"/>
      <c r="P2653" s="130"/>
      <c r="Q2653" s="130"/>
      <c r="R2653" s="130"/>
      <c r="S2653" s="130"/>
      <c r="T2653" s="130"/>
      <c r="U2653" s="130"/>
      <c r="V2653" s="130"/>
      <c r="W2653" s="130"/>
      <c r="X2653" s="130"/>
      <c r="Y2653" s="130"/>
      <c r="Z2653" s="130"/>
      <c r="AA2653" s="130"/>
      <c r="AB2653" s="130"/>
      <c r="AC2653" s="130"/>
      <c r="AD2653" s="130"/>
      <c r="AE2653" s="130"/>
      <c r="AF2653" s="130"/>
      <c r="AG2653" s="130"/>
      <c r="AH2653" s="130"/>
      <c r="AI2653" s="130"/>
      <c r="AJ2653" s="130"/>
      <c r="AK2653" s="130"/>
      <c r="AL2653" s="130"/>
      <c r="AM2653" s="130"/>
      <c r="AN2653" s="130"/>
      <c r="AO2653" s="130"/>
      <c r="AP2653" s="130"/>
      <c r="AQ2653" s="130"/>
      <c r="AR2653" s="130"/>
      <c r="AS2653" s="130"/>
      <c r="AT2653" s="130"/>
      <c r="AU2653" s="130"/>
      <c r="AV2653" s="130"/>
      <c r="AW2653" s="130"/>
      <c r="AX2653" s="131"/>
    </row>
    <row r="2654" spans="1:113" ht="12" customHeight="1">
      <c r="A2654" s="43"/>
      <c r="B2654" s="129"/>
      <c r="C2654" s="130"/>
      <c r="D2654" s="130"/>
      <c r="E2654" s="130"/>
      <c r="F2654" s="130"/>
      <c r="G2654" s="130"/>
      <c r="H2654" s="130"/>
      <c r="I2654" s="130"/>
      <c r="J2654" s="130"/>
      <c r="K2654" s="130"/>
      <c r="L2654" s="130"/>
      <c r="M2654" s="130"/>
      <c r="N2654" s="130"/>
      <c r="O2654" s="130"/>
      <c r="P2654" s="130"/>
      <c r="Q2654" s="130"/>
      <c r="R2654" s="130"/>
      <c r="S2654" s="130"/>
      <c r="T2654" s="130"/>
      <c r="U2654" s="130"/>
      <c r="V2654" s="130"/>
      <c r="W2654" s="130"/>
      <c r="X2654" s="130"/>
      <c r="Y2654" s="130"/>
      <c r="Z2654" s="130"/>
      <c r="AA2654" s="130"/>
      <c r="AB2654" s="130"/>
      <c r="AC2654" s="130"/>
      <c r="AD2654" s="130"/>
      <c r="AE2654" s="130"/>
      <c r="AF2654" s="130"/>
      <c r="AG2654" s="130"/>
      <c r="AH2654" s="130"/>
      <c r="AI2654" s="130"/>
      <c r="AJ2654" s="130"/>
      <c r="AK2654" s="130"/>
      <c r="AL2654" s="130"/>
      <c r="AM2654" s="130"/>
      <c r="AN2654" s="130"/>
      <c r="AO2654" s="130"/>
      <c r="AP2654" s="130"/>
      <c r="AQ2654" s="130"/>
      <c r="AR2654" s="130"/>
      <c r="AS2654" s="130"/>
      <c r="AT2654" s="130"/>
      <c r="AU2654" s="130"/>
      <c r="AV2654" s="130"/>
      <c r="AW2654" s="130"/>
      <c r="AX2654" s="131"/>
    </row>
    <row r="2655" spans="1:113" ht="12" customHeight="1">
      <c r="A2655" s="43"/>
      <c r="B2655" s="129"/>
      <c r="C2655" s="130"/>
      <c r="D2655" s="130"/>
      <c r="E2655" s="130"/>
      <c r="F2655" s="130"/>
      <c r="G2655" s="130"/>
      <c r="H2655" s="130"/>
      <c r="I2655" s="130"/>
      <c r="J2655" s="130"/>
      <c r="K2655" s="130"/>
      <c r="L2655" s="130"/>
      <c r="M2655" s="130"/>
      <c r="N2655" s="130"/>
      <c r="O2655" s="130"/>
      <c r="P2655" s="130"/>
      <c r="Q2655" s="130"/>
      <c r="R2655" s="130"/>
      <c r="S2655" s="130"/>
      <c r="T2655" s="130"/>
      <c r="U2655" s="130"/>
      <c r="V2655" s="130"/>
      <c r="W2655" s="130"/>
      <c r="X2655" s="130"/>
      <c r="Y2655" s="130"/>
      <c r="Z2655" s="130"/>
      <c r="AA2655" s="130"/>
      <c r="AB2655" s="130"/>
      <c r="AC2655" s="130"/>
      <c r="AD2655" s="130"/>
      <c r="AE2655" s="130"/>
      <c r="AF2655" s="130"/>
      <c r="AG2655" s="130"/>
      <c r="AH2655" s="130"/>
      <c r="AI2655" s="130"/>
      <c r="AJ2655" s="130"/>
      <c r="AK2655" s="130"/>
      <c r="AL2655" s="130"/>
      <c r="AM2655" s="130"/>
      <c r="AN2655" s="130"/>
      <c r="AO2655" s="130"/>
      <c r="AP2655" s="130"/>
      <c r="AQ2655" s="130"/>
      <c r="AR2655" s="130"/>
      <c r="AS2655" s="130"/>
      <c r="AT2655" s="130"/>
      <c r="AU2655" s="130"/>
      <c r="AV2655" s="130"/>
      <c r="AW2655" s="130"/>
      <c r="AX2655" s="131"/>
    </row>
    <row r="2656" spans="1:113" ht="12" customHeight="1">
      <c r="A2656" s="43"/>
      <c r="B2656" s="129"/>
      <c r="C2656" s="130"/>
      <c r="D2656" s="130"/>
      <c r="E2656" s="130"/>
      <c r="F2656" s="130"/>
      <c r="G2656" s="130"/>
      <c r="H2656" s="130"/>
      <c r="I2656" s="130"/>
      <c r="J2656" s="130"/>
      <c r="K2656" s="130"/>
      <c r="L2656" s="130"/>
      <c r="M2656" s="130"/>
      <c r="N2656" s="130"/>
      <c r="O2656" s="130"/>
      <c r="P2656" s="130"/>
      <c r="Q2656" s="130"/>
      <c r="R2656" s="130"/>
      <c r="S2656" s="130"/>
      <c r="T2656" s="130"/>
      <c r="U2656" s="130"/>
      <c r="V2656" s="130"/>
      <c r="W2656" s="130"/>
      <c r="X2656" s="130"/>
      <c r="Y2656" s="130"/>
      <c r="Z2656" s="130"/>
      <c r="AA2656" s="130"/>
      <c r="AB2656" s="130"/>
      <c r="AC2656" s="130"/>
      <c r="AD2656" s="130"/>
      <c r="AE2656" s="130"/>
      <c r="AF2656" s="130"/>
      <c r="AG2656" s="130"/>
      <c r="AH2656" s="130"/>
      <c r="AI2656" s="130"/>
      <c r="AJ2656" s="130"/>
      <c r="AK2656" s="130"/>
      <c r="AL2656" s="130"/>
      <c r="AM2656" s="130"/>
      <c r="AN2656" s="130"/>
      <c r="AO2656" s="130"/>
      <c r="AP2656" s="130"/>
      <c r="AQ2656" s="130"/>
      <c r="AR2656" s="130"/>
      <c r="AS2656" s="130"/>
      <c r="AT2656" s="130"/>
      <c r="AU2656" s="130"/>
      <c r="AV2656" s="130"/>
      <c r="AW2656" s="130"/>
      <c r="AX2656" s="131"/>
    </row>
    <row r="2657" spans="1:251" ht="15" thickBot="1">
      <c r="A2657" s="52"/>
      <c r="B2657" s="53"/>
      <c r="C2657" s="54"/>
      <c r="D2657" s="54"/>
      <c r="E2657" s="54"/>
      <c r="F2657" s="54"/>
      <c r="G2657" s="54"/>
      <c r="H2657" s="54"/>
      <c r="I2657" s="54"/>
      <c r="J2657" s="54"/>
      <c r="K2657" s="54"/>
      <c r="L2657" s="54"/>
      <c r="M2657" s="54"/>
      <c r="N2657" s="54"/>
      <c r="O2657" s="54"/>
      <c r="P2657" s="54"/>
      <c r="Q2657" s="54"/>
      <c r="R2657" s="54"/>
      <c r="S2657" s="54"/>
      <c r="T2657" s="54"/>
      <c r="U2657" s="54"/>
      <c r="V2657" s="54"/>
      <c r="W2657" s="54"/>
      <c r="X2657" s="54"/>
      <c r="Y2657" s="54"/>
      <c r="Z2657" s="54"/>
      <c r="AA2657" s="54"/>
      <c r="AB2657" s="54"/>
      <c r="AC2657" s="54"/>
      <c r="AD2657" s="54"/>
      <c r="AE2657" s="54"/>
      <c r="AF2657" s="54"/>
      <c r="AG2657" s="54"/>
      <c r="AH2657" s="54"/>
      <c r="AI2657" s="54"/>
      <c r="AJ2657" s="54"/>
      <c r="AK2657" s="54"/>
      <c r="AL2657" s="54"/>
      <c r="AM2657" s="54"/>
      <c r="AN2657" s="54"/>
      <c r="AO2657" s="54"/>
      <c r="AP2657" s="54"/>
      <c r="AQ2657" s="54"/>
      <c r="AR2657" s="54"/>
      <c r="AS2657" s="54"/>
      <c r="AT2657" s="54"/>
      <c r="AU2657" s="54"/>
      <c r="AV2657" s="54"/>
      <c r="AW2657" s="54"/>
      <c r="AX2657" s="55"/>
    </row>
    <row r="2658" spans="1:251">
      <c r="B2658" s="56"/>
    </row>
    <row r="2659" spans="1:251" ht="14.25">
      <c r="B2659" s="45" t="s">
        <v>247</v>
      </c>
      <c r="C2659" s="43"/>
      <c r="D2659" s="43"/>
      <c r="E2659" s="43"/>
      <c r="F2659" s="43"/>
      <c r="G2659" s="43"/>
      <c r="H2659" s="43"/>
      <c r="I2659" s="43"/>
      <c r="J2659" s="43"/>
      <c r="K2659" s="43"/>
      <c r="L2659" s="44"/>
      <c r="M2659" s="44"/>
      <c r="N2659" s="44"/>
      <c r="O2659" s="44"/>
      <c r="P2659" s="43"/>
      <c r="Q2659" s="43"/>
      <c r="R2659" s="43"/>
      <c r="S2659" s="43"/>
      <c r="T2659" s="43"/>
      <c r="U2659" s="43"/>
      <c r="V2659" s="45"/>
      <c r="W2659" s="45"/>
      <c r="X2659" s="45"/>
      <c r="Y2659" s="45"/>
      <c r="Z2659" s="45"/>
      <c r="AA2659" s="45"/>
      <c r="AB2659" s="45"/>
      <c r="AC2659" s="45"/>
      <c r="AD2659" s="45"/>
      <c r="AE2659" s="45"/>
      <c r="AF2659" s="45"/>
      <c r="AG2659" s="45"/>
      <c r="AH2659" s="45"/>
      <c r="AI2659" s="45"/>
      <c r="AJ2659" s="45"/>
      <c r="AK2659" s="45"/>
      <c r="AL2659" s="45"/>
      <c r="AM2659" s="45"/>
      <c r="AN2659" s="45"/>
      <c r="AO2659" s="45"/>
      <c r="AP2659" s="45"/>
      <c r="AQ2659" s="45"/>
      <c r="AR2659" s="45"/>
      <c r="AS2659" s="45"/>
      <c r="AT2659" s="45"/>
      <c r="AU2659" s="45"/>
      <c r="AV2659" s="45"/>
      <c r="AW2659" s="45"/>
      <c r="AX2659" s="45"/>
    </row>
    <row r="2660" spans="1:251" ht="15" thickBot="1">
      <c r="B2660" s="43"/>
      <c r="C2660" s="43"/>
      <c r="D2660" s="43"/>
      <c r="E2660" s="43"/>
      <c r="F2660" s="43"/>
      <c r="G2660" s="43"/>
      <c r="H2660" s="43"/>
      <c r="I2660" s="43"/>
      <c r="J2660" s="43"/>
      <c r="K2660" s="43"/>
      <c r="L2660" s="44"/>
      <c r="M2660" s="44"/>
      <c r="N2660" s="44"/>
      <c r="O2660" s="44"/>
      <c r="P2660" s="43"/>
      <c r="Q2660" s="43"/>
      <c r="R2660" s="43"/>
      <c r="S2660" s="43"/>
      <c r="T2660" s="43"/>
      <c r="U2660" s="43"/>
      <c r="V2660" s="45"/>
      <c r="W2660" s="45"/>
      <c r="X2660" s="45"/>
      <c r="Y2660" s="45"/>
      <c r="Z2660" s="45"/>
      <c r="AA2660" s="45"/>
      <c r="AB2660" s="45"/>
      <c r="AC2660" s="45"/>
      <c r="AD2660" s="45"/>
      <c r="AE2660" s="45"/>
      <c r="AF2660" s="45"/>
      <c r="AG2660" s="45"/>
      <c r="AH2660" s="45"/>
      <c r="AI2660" s="45"/>
      <c r="AJ2660" s="45"/>
      <c r="AK2660" s="45"/>
      <c r="AL2660" s="45"/>
      <c r="AM2660" s="45"/>
      <c r="AN2660" s="45"/>
      <c r="AO2660" s="45"/>
      <c r="AP2660" s="45"/>
      <c r="AQ2660" s="45"/>
      <c r="AR2660" s="45"/>
      <c r="AS2660" s="45"/>
      <c r="AT2660" s="45"/>
      <c r="AU2660" s="45"/>
      <c r="AV2660" s="45"/>
      <c r="AW2660" s="45"/>
      <c r="AX2660" s="57" t="s">
        <v>248</v>
      </c>
    </row>
    <row r="2661" spans="1:251" s="51" customFormat="1" ht="13.5" customHeight="1">
      <c r="A2661" s="43"/>
      <c r="B2661" s="132" t="s">
        <v>249</v>
      </c>
      <c r="C2661" s="133"/>
      <c r="D2661" s="133"/>
      <c r="E2661" s="133"/>
      <c r="F2661" s="133"/>
      <c r="G2661" s="133"/>
      <c r="H2661" s="133"/>
      <c r="I2661" s="133"/>
      <c r="J2661" s="133"/>
      <c r="K2661" s="133"/>
      <c r="L2661" s="133"/>
      <c r="M2661" s="133"/>
      <c r="N2661" s="133"/>
      <c r="O2661" s="133"/>
      <c r="P2661" s="133"/>
      <c r="Q2661" s="133"/>
      <c r="R2661" s="133"/>
      <c r="S2661" s="133"/>
      <c r="T2661" s="133"/>
      <c r="U2661" s="133"/>
      <c r="V2661" s="133"/>
      <c r="W2661" s="133"/>
      <c r="X2661" s="133"/>
      <c r="Y2661" s="133"/>
      <c r="Z2661" s="134"/>
      <c r="AA2661" s="138" t="s">
        <v>250</v>
      </c>
      <c r="AB2661" s="133"/>
      <c r="AC2661" s="133"/>
      <c r="AD2661" s="133"/>
      <c r="AE2661" s="133"/>
      <c r="AF2661" s="133"/>
      <c r="AG2661" s="133"/>
      <c r="AH2661" s="133"/>
      <c r="AI2661" s="134"/>
      <c r="AJ2661" s="138" t="s">
        <v>251</v>
      </c>
      <c r="AK2661" s="133"/>
      <c r="AL2661" s="133"/>
      <c r="AM2661" s="133"/>
      <c r="AN2661" s="133"/>
      <c r="AO2661" s="133"/>
      <c r="AP2661" s="133"/>
      <c r="AQ2661" s="133"/>
      <c r="AR2661" s="134"/>
      <c r="AS2661" s="138" t="s">
        <v>252</v>
      </c>
      <c r="AT2661" s="133"/>
      <c r="AU2661" s="133"/>
      <c r="AV2661" s="133"/>
      <c r="AW2661" s="133"/>
      <c r="AX2661" s="140"/>
      <c r="AY2661" s="37"/>
      <c r="AZ2661" s="37"/>
      <c r="BA2661" s="37"/>
      <c r="BB2661" s="37"/>
      <c r="BC2661" s="37"/>
      <c r="BD2661" s="37"/>
      <c r="BE2661" s="37"/>
      <c r="BF2661" s="37"/>
      <c r="BG2661" s="37"/>
      <c r="BH2661" s="37"/>
      <c r="BI2661" s="37"/>
      <c r="BJ2661" s="37"/>
      <c r="BK2661" s="37"/>
      <c r="BL2661" s="37"/>
      <c r="BM2661" s="37"/>
      <c r="BN2661" s="37"/>
      <c r="BO2661" s="37"/>
      <c r="BP2661" s="37"/>
      <c r="BQ2661" s="37"/>
      <c r="BR2661" s="37"/>
      <c r="BS2661" s="37"/>
      <c r="BT2661" s="37"/>
      <c r="BU2661" s="37"/>
      <c r="BV2661" s="37"/>
      <c r="BW2661" s="37"/>
      <c r="BX2661" s="37"/>
      <c r="BY2661" s="37"/>
      <c r="BZ2661" s="37"/>
      <c r="CA2661" s="37"/>
      <c r="CB2661" s="37"/>
      <c r="CC2661" s="37"/>
      <c r="CD2661" s="37"/>
      <c r="CE2661" s="37"/>
      <c r="CF2661" s="37"/>
      <c r="CG2661" s="37"/>
      <c r="CH2661" s="37"/>
      <c r="CI2661" s="37"/>
      <c r="CJ2661" s="37"/>
      <c r="CK2661" s="37"/>
      <c r="CL2661" s="37"/>
      <c r="CM2661" s="37"/>
      <c r="CN2661" s="37"/>
      <c r="CO2661" s="37"/>
      <c r="CP2661" s="37"/>
      <c r="CQ2661" s="37"/>
      <c r="CR2661" s="37"/>
      <c r="CS2661" s="37"/>
      <c r="CT2661" s="37"/>
      <c r="CU2661" s="37"/>
      <c r="CV2661" s="37"/>
      <c r="CW2661" s="37"/>
      <c r="CX2661" s="37"/>
      <c r="CY2661" s="37"/>
      <c r="CZ2661" s="37"/>
      <c r="DA2661" s="37"/>
      <c r="DB2661" s="37"/>
      <c r="DC2661" s="37"/>
      <c r="DD2661" s="37"/>
      <c r="DE2661" s="37"/>
      <c r="DF2661" s="37"/>
      <c r="DG2661" s="37"/>
      <c r="DH2661" s="37"/>
      <c r="DI2661" s="37"/>
      <c r="DJ2661" s="37"/>
      <c r="DK2661" s="37"/>
      <c r="DL2661" s="37"/>
      <c r="DM2661" s="37"/>
      <c r="DN2661" s="37"/>
      <c r="DO2661" s="37"/>
      <c r="DP2661" s="37"/>
      <c r="DQ2661" s="37"/>
      <c r="DR2661" s="37"/>
      <c r="DS2661" s="37"/>
      <c r="DT2661" s="37"/>
      <c r="DU2661" s="37"/>
      <c r="DV2661" s="37"/>
      <c r="DW2661" s="37"/>
      <c r="DX2661" s="37"/>
      <c r="DY2661" s="37"/>
      <c r="DZ2661" s="37"/>
      <c r="EA2661" s="37"/>
      <c r="EB2661" s="37"/>
      <c r="EC2661" s="37"/>
      <c r="ED2661" s="37"/>
      <c r="EE2661" s="37"/>
      <c r="EF2661" s="37"/>
      <c r="EG2661" s="37"/>
      <c r="EH2661" s="37"/>
      <c r="EI2661" s="37"/>
      <c r="EJ2661" s="37"/>
      <c r="EK2661" s="37"/>
      <c r="EL2661" s="37"/>
      <c r="EM2661" s="37"/>
      <c r="EN2661" s="37"/>
      <c r="EO2661" s="37"/>
      <c r="EP2661" s="37"/>
      <c r="EQ2661" s="37"/>
      <c r="ER2661" s="37"/>
      <c r="ES2661" s="37"/>
      <c r="ET2661" s="37"/>
      <c r="EU2661" s="37"/>
      <c r="EV2661" s="37"/>
      <c r="EW2661" s="37"/>
      <c r="EX2661" s="37"/>
      <c r="EY2661" s="37"/>
      <c r="EZ2661" s="37"/>
      <c r="FA2661" s="37"/>
      <c r="FB2661" s="37"/>
      <c r="FC2661" s="37"/>
      <c r="FD2661" s="37"/>
      <c r="FE2661" s="37"/>
      <c r="FF2661" s="37"/>
      <c r="FG2661" s="37"/>
      <c r="FH2661" s="37"/>
      <c r="FI2661" s="37"/>
      <c r="FJ2661" s="37"/>
      <c r="FK2661" s="37"/>
      <c r="FL2661" s="37"/>
      <c r="FM2661" s="37"/>
      <c r="FN2661" s="37"/>
      <c r="FO2661" s="37"/>
      <c r="FP2661" s="37"/>
      <c r="FQ2661" s="37"/>
      <c r="FR2661" s="37"/>
      <c r="FS2661" s="37"/>
      <c r="FT2661" s="37"/>
      <c r="FU2661" s="37"/>
      <c r="FV2661" s="37"/>
      <c r="FW2661" s="37"/>
      <c r="FX2661" s="37"/>
      <c r="FY2661" s="37"/>
      <c r="FZ2661" s="37"/>
      <c r="GA2661" s="37"/>
      <c r="GB2661" s="37"/>
      <c r="GC2661" s="37"/>
      <c r="GD2661" s="37"/>
      <c r="GE2661" s="37"/>
      <c r="GF2661" s="37"/>
      <c r="GG2661" s="37"/>
      <c r="GH2661" s="37"/>
      <c r="GI2661" s="37"/>
      <c r="GJ2661" s="37"/>
      <c r="GK2661" s="37"/>
      <c r="GL2661" s="37"/>
      <c r="GM2661" s="37"/>
      <c r="GN2661" s="37"/>
      <c r="GO2661" s="37"/>
      <c r="GP2661" s="37"/>
      <c r="GQ2661" s="37"/>
      <c r="GR2661" s="37"/>
      <c r="GS2661" s="37"/>
      <c r="GT2661" s="37"/>
      <c r="GU2661" s="37"/>
      <c r="GV2661" s="37"/>
      <c r="GW2661" s="37"/>
      <c r="GX2661" s="37"/>
      <c r="GY2661" s="37"/>
      <c r="GZ2661" s="37"/>
      <c r="HA2661" s="37"/>
      <c r="HB2661" s="37"/>
      <c r="HC2661" s="37"/>
      <c r="HD2661" s="37"/>
      <c r="HE2661" s="37"/>
      <c r="HF2661" s="37"/>
      <c r="HG2661" s="37"/>
      <c r="HH2661" s="37"/>
      <c r="HI2661" s="37"/>
      <c r="HJ2661" s="37"/>
      <c r="HK2661" s="37"/>
      <c r="HL2661" s="37"/>
      <c r="HM2661" s="37"/>
      <c r="HN2661" s="37"/>
      <c r="HO2661" s="37"/>
      <c r="HP2661" s="37"/>
      <c r="HQ2661" s="37"/>
      <c r="HR2661" s="37"/>
      <c r="HS2661" s="37"/>
      <c r="HT2661" s="37"/>
      <c r="HU2661" s="37"/>
      <c r="HV2661" s="37"/>
      <c r="HW2661" s="37"/>
      <c r="HX2661" s="37"/>
      <c r="HY2661" s="37"/>
      <c r="HZ2661" s="37"/>
      <c r="IA2661" s="37"/>
      <c r="IB2661" s="37"/>
      <c r="IC2661" s="37"/>
      <c r="ID2661" s="37"/>
      <c r="IE2661" s="37"/>
      <c r="IF2661" s="37"/>
      <c r="IG2661" s="37"/>
      <c r="IH2661" s="37"/>
      <c r="II2661" s="37"/>
      <c r="IJ2661" s="37"/>
      <c r="IK2661" s="37"/>
      <c r="IL2661" s="37"/>
      <c r="IM2661" s="37"/>
      <c r="IN2661" s="37"/>
      <c r="IO2661" s="37"/>
      <c r="IP2661" s="37"/>
      <c r="IQ2661" s="37"/>
    </row>
    <row r="2662" spans="1:251" s="51" customFormat="1" ht="13.5">
      <c r="A2662" s="43"/>
      <c r="B2662" s="135"/>
      <c r="C2662" s="136"/>
      <c r="D2662" s="136"/>
      <c r="E2662" s="136"/>
      <c r="F2662" s="136"/>
      <c r="G2662" s="136"/>
      <c r="H2662" s="136"/>
      <c r="I2662" s="136"/>
      <c r="J2662" s="136"/>
      <c r="K2662" s="136"/>
      <c r="L2662" s="136"/>
      <c r="M2662" s="136"/>
      <c r="N2662" s="136"/>
      <c r="O2662" s="136"/>
      <c r="P2662" s="136"/>
      <c r="Q2662" s="136"/>
      <c r="R2662" s="136"/>
      <c r="S2662" s="136"/>
      <c r="T2662" s="136"/>
      <c r="U2662" s="136"/>
      <c r="V2662" s="136"/>
      <c r="W2662" s="136"/>
      <c r="X2662" s="136"/>
      <c r="Y2662" s="136"/>
      <c r="Z2662" s="137"/>
      <c r="AA2662" s="139"/>
      <c r="AB2662" s="136"/>
      <c r="AC2662" s="136"/>
      <c r="AD2662" s="136"/>
      <c r="AE2662" s="136"/>
      <c r="AF2662" s="136"/>
      <c r="AG2662" s="136"/>
      <c r="AH2662" s="136"/>
      <c r="AI2662" s="137"/>
      <c r="AJ2662" s="139"/>
      <c r="AK2662" s="136"/>
      <c r="AL2662" s="136"/>
      <c r="AM2662" s="136"/>
      <c r="AN2662" s="136"/>
      <c r="AO2662" s="136"/>
      <c r="AP2662" s="136"/>
      <c r="AQ2662" s="136"/>
      <c r="AR2662" s="137"/>
      <c r="AS2662" s="139"/>
      <c r="AT2662" s="136"/>
      <c r="AU2662" s="136"/>
      <c r="AV2662" s="136"/>
      <c r="AW2662" s="136"/>
      <c r="AX2662" s="141"/>
      <c r="AY2662" s="37"/>
      <c r="AZ2662" s="37"/>
      <c r="BA2662" s="37"/>
      <c r="BB2662" s="58"/>
      <c r="BC2662" s="59"/>
      <c r="BE2662" s="37"/>
      <c r="BF2662" s="37"/>
      <c r="BG2662" s="37"/>
      <c r="BH2662" s="37"/>
      <c r="BI2662" s="37"/>
      <c r="BJ2662" s="37"/>
      <c r="BK2662" s="37"/>
      <c r="BL2662" s="37"/>
      <c r="BM2662" s="37"/>
      <c r="BN2662" s="37"/>
      <c r="BO2662" s="37"/>
      <c r="BP2662" s="37"/>
      <c r="BQ2662" s="37"/>
      <c r="BR2662" s="37"/>
      <c r="BS2662" s="37"/>
      <c r="BT2662" s="37"/>
      <c r="BU2662" s="37"/>
      <c r="BV2662" s="37"/>
      <c r="BW2662" s="37"/>
      <c r="BX2662" s="37"/>
      <c r="BY2662" s="37"/>
      <c r="BZ2662" s="37"/>
      <c r="CA2662" s="37"/>
      <c r="CB2662" s="37"/>
      <c r="CC2662" s="37"/>
      <c r="CD2662" s="37"/>
      <c r="CE2662" s="37"/>
      <c r="CF2662" s="37"/>
      <c r="CG2662" s="37"/>
      <c r="CH2662" s="37"/>
      <c r="CI2662" s="37"/>
      <c r="CJ2662" s="37"/>
      <c r="CK2662" s="37"/>
      <c r="CL2662" s="37"/>
      <c r="CM2662" s="37"/>
      <c r="CN2662" s="37"/>
      <c r="CO2662" s="37"/>
      <c r="CP2662" s="37"/>
      <c r="CQ2662" s="37"/>
      <c r="CR2662" s="37"/>
      <c r="CS2662" s="37"/>
      <c r="CT2662" s="37"/>
      <c r="CU2662" s="37"/>
      <c r="CV2662" s="37"/>
      <c r="CW2662" s="37"/>
      <c r="CX2662" s="37"/>
      <c r="CY2662" s="37"/>
      <c r="CZ2662" s="37"/>
      <c r="DA2662" s="37"/>
      <c r="DB2662" s="37"/>
      <c r="DC2662" s="37"/>
      <c r="DD2662" s="37"/>
      <c r="DE2662" s="37"/>
      <c r="DF2662" s="37"/>
      <c r="DG2662" s="37"/>
      <c r="DH2662" s="37"/>
      <c r="DI2662" s="37"/>
      <c r="DJ2662" s="37"/>
      <c r="DK2662" s="37"/>
      <c r="DL2662" s="37"/>
      <c r="DM2662" s="37"/>
      <c r="DN2662" s="37"/>
      <c r="DO2662" s="37"/>
      <c r="DP2662" s="37"/>
      <c r="DQ2662" s="37"/>
      <c r="DR2662" s="37"/>
      <c r="DS2662" s="37"/>
      <c r="DT2662" s="37"/>
      <c r="DU2662" s="37"/>
      <c r="DV2662" s="37"/>
      <c r="DW2662" s="37"/>
      <c r="DX2662" s="37"/>
      <c r="DY2662" s="37"/>
      <c r="DZ2662" s="37"/>
      <c r="EA2662" s="37"/>
      <c r="EB2662" s="37"/>
      <c r="EC2662" s="37"/>
      <c r="ED2662" s="37"/>
      <c r="EE2662" s="37"/>
      <c r="EF2662" s="37"/>
      <c r="EG2662" s="37"/>
      <c r="EH2662" s="37"/>
      <c r="EI2662" s="37"/>
      <c r="EJ2662" s="37"/>
      <c r="EK2662" s="37"/>
      <c r="EL2662" s="37"/>
      <c r="EM2662" s="37"/>
      <c r="EN2662" s="37"/>
      <c r="EO2662" s="37"/>
      <c r="EP2662" s="37"/>
      <c r="EQ2662" s="37"/>
      <c r="ER2662" s="37"/>
      <c r="ES2662" s="37"/>
      <c r="ET2662" s="37"/>
      <c r="EU2662" s="37"/>
      <c r="EV2662" s="37"/>
      <c r="EW2662" s="37"/>
      <c r="EX2662" s="37"/>
      <c r="EY2662" s="37"/>
      <c r="EZ2662" s="37"/>
      <c r="FA2662" s="37"/>
      <c r="FB2662" s="37"/>
      <c r="FC2662" s="37"/>
      <c r="FD2662" s="37"/>
      <c r="FE2662" s="37"/>
      <c r="FF2662" s="37"/>
      <c r="FG2662" s="37"/>
      <c r="FH2662" s="37"/>
      <c r="FI2662" s="37"/>
      <c r="FJ2662" s="37"/>
      <c r="FK2662" s="37"/>
      <c r="FL2662" s="37"/>
      <c r="FM2662" s="37"/>
      <c r="FN2662" s="37"/>
      <c r="FO2662" s="37"/>
      <c r="FP2662" s="37"/>
      <c r="FQ2662" s="37"/>
      <c r="FR2662" s="37"/>
      <c r="FS2662" s="37"/>
      <c r="FT2662" s="37"/>
      <c r="FU2662" s="37"/>
      <c r="FV2662" s="37"/>
      <c r="FW2662" s="37"/>
      <c r="FX2662" s="37"/>
      <c r="FY2662" s="37"/>
      <c r="FZ2662" s="37"/>
      <c r="GA2662" s="37"/>
      <c r="GB2662" s="37"/>
      <c r="GC2662" s="37"/>
      <c r="GD2662" s="37"/>
      <c r="GE2662" s="37"/>
      <c r="GF2662" s="37"/>
      <c r="GG2662" s="37"/>
      <c r="GH2662" s="37"/>
      <c r="GI2662" s="37"/>
      <c r="GJ2662" s="37"/>
      <c r="GK2662" s="37"/>
      <c r="GL2662" s="37"/>
      <c r="GM2662" s="37"/>
      <c r="GN2662" s="37"/>
      <c r="GO2662" s="37"/>
      <c r="GP2662" s="37"/>
      <c r="GQ2662" s="37"/>
      <c r="GR2662" s="37"/>
      <c r="GS2662" s="37"/>
      <c r="GT2662" s="37"/>
      <c r="GU2662" s="37"/>
      <c r="GV2662" s="37"/>
      <c r="GW2662" s="37"/>
      <c r="GX2662" s="37"/>
      <c r="GY2662" s="37"/>
      <c r="GZ2662" s="37"/>
      <c r="HA2662" s="37"/>
      <c r="HB2662" s="37"/>
      <c r="HC2662" s="37"/>
      <c r="HD2662" s="37"/>
      <c r="HE2662" s="37"/>
      <c r="HF2662" s="37"/>
      <c r="HG2662" s="37"/>
      <c r="HH2662" s="37"/>
      <c r="HI2662" s="37"/>
      <c r="HJ2662" s="37"/>
      <c r="HK2662" s="37"/>
      <c r="HL2662" s="37"/>
      <c r="HM2662" s="37"/>
      <c r="HN2662" s="37"/>
      <c r="HO2662" s="37"/>
      <c r="HP2662" s="37"/>
      <c r="HQ2662" s="37"/>
      <c r="HR2662" s="37"/>
      <c r="HS2662" s="37"/>
      <c r="HT2662" s="37"/>
      <c r="HU2662" s="37"/>
      <c r="HV2662" s="37"/>
      <c r="HW2662" s="37"/>
      <c r="HX2662" s="37"/>
      <c r="HY2662" s="37"/>
      <c r="HZ2662" s="37"/>
      <c r="IA2662" s="37"/>
      <c r="IB2662" s="37"/>
      <c r="IC2662" s="37"/>
      <c r="ID2662" s="37"/>
      <c r="IE2662" s="37"/>
      <c r="IF2662" s="37"/>
      <c r="IG2662" s="37"/>
      <c r="IH2662" s="37"/>
      <c r="II2662" s="37"/>
      <c r="IJ2662" s="37"/>
      <c r="IK2662" s="37"/>
      <c r="IL2662" s="37"/>
      <c r="IM2662" s="37"/>
      <c r="IN2662" s="37"/>
      <c r="IO2662" s="37"/>
      <c r="IP2662" s="37"/>
      <c r="IQ2662" s="37"/>
    </row>
    <row r="2663" spans="1:251" s="51" customFormat="1" ht="18.75" customHeight="1">
      <c r="A2663" s="43"/>
      <c r="B2663" s="60"/>
      <c r="C2663" s="104" t="s">
        <v>715</v>
      </c>
      <c r="D2663" s="105"/>
      <c r="E2663" s="105"/>
      <c r="F2663" s="105"/>
      <c r="G2663" s="105"/>
      <c r="H2663" s="105"/>
      <c r="I2663" s="105"/>
      <c r="J2663" s="105"/>
      <c r="K2663" s="105"/>
      <c r="L2663" s="105"/>
      <c r="M2663" s="105"/>
      <c r="N2663" s="105"/>
      <c r="O2663" s="105"/>
      <c r="P2663" s="105"/>
      <c r="Q2663" s="105"/>
      <c r="R2663" s="105"/>
      <c r="S2663" s="105"/>
      <c r="T2663" s="105"/>
      <c r="U2663" s="105"/>
      <c r="V2663" s="105"/>
      <c r="W2663" s="105"/>
      <c r="X2663" s="105"/>
      <c r="Y2663" s="105"/>
      <c r="Z2663" s="106"/>
      <c r="AA2663" s="107">
        <v>0</v>
      </c>
      <c r="AB2663" s="108"/>
      <c r="AC2663" s="108"/>
      <c r="AD2663" s="108"/>
      <c r="AE2663" s="108"/>
      <c r="AF2663" s="108"/>
      <c r="AG2663" s="108"/>
      <c r="AH2663" s="108"/>
      <c r="AI2663" s="109"/>
      <c r="AJ2663" s="107">
        <v>40000</v>
      </c>
      <c r="AK2663" s="108"/>
      <c r="AL2663" s="108"/>
      <c r="AM2663" s="108"/>
      <c r="AN2663" s="108"/>
      <c r="AO2663" s="108"/>
      <c r="AP2663" s="108"/>
      <c r="AQ2663" s="108"/>
      <c r="AR2663" s="109"/>
      <c r="AS2663" s="110"/>
      <c r="AT2663" s="111"/>
      <c r="AU2663" s="111"/>
      <c r="AV2663" s="111"/>
      <c r="AW2663" s="111"/>
      <c r="AX2663" s="112"/>
      <c r="AY2663" s="37"/>
      <c r="AZ2663" s="37"/>
      <c r="BA2663" s="37"/>
      <c r="BB2663" s="37"/>
      <c r="BC2663" s="37"/>
      <c r="BD2663" s="37"/>
      <c r="BE2663" s="37"/>
      <c r="BF2663" s="37"/>
      <c r="BG2663" s="37"/>
      <c r="BH2663" s="37"/>
      <c r="BI2663" s="37"/>
      <c r="BJ2663" s="37"/>
      <c r="BK2663" s="37"/>
      <c r="BL2663" s="37"/>
      <c r="BM2663" s="37"/>
      <c r="BN2663" s="37"/>
      <c r="BO2663" s="37"/>
      <c r="BP2663" s="37"/>
      <c r="BQ2663" s="37"/>
      <c r="BR2663" s="37"/>
      <c r="BS2663" s="37"/>
      <c r="BT2663" s="37"/>
      <c r="BU2663" s="37"/>
      <c r="BV2663" s="37"/>
      <c r="BW2663" s="37"/>
      <c r="BX2663" s="37"/>
      <c r="BY2663" s="37"/>
      <c r="BZ2663" s="37"/>
      <c r="CA2663" s="37"/>
      <c r="CB2663" s="37"/>
      <c r="CC2663" s="37"/>
      <c r="CD2663" s="37"/>
      <c r="CE2663" s="37"/>
      <c r="CF2663" s="37"/>
      <c r="CG2663" s="37"/>
      <c r="CH2663" s="37"/>
      <c r="CI2663" s="37"/>
      <c r="CJ2663" s="37"/>
      <c r="CK2663" s="37"/>
      <c r="CL2663" s="37"/>
      <c r="CM2663" s="37"/>
      <c r="CN2663" s="37"/>
      <c r="CO2663" s="37"/>
      <c r="CP2663" s="37"/>
      <c r="CQ2663" s="37"/>
      <c r="CR2663" s="37"/>
      <c r="CS2663" s="37"/>
      <c r="CT2663" s="37"/>
      <c r="CU2663" s="37"/>
      <c r="CV2663" s="37"/>
      <c r="CW2663" s="37"/>
      <c r="CX2663" s="37"/>
      <c r="CY2663" s="37"/>
      <c r="CZ2663" s="37"/>
      <c r="DA2663" s="37"/>
      <c r="DB2663" s="37"/>
      <c r="DC2663" s="37"/>
      <c r="DD2663" s="37"/>
      <c r="DE2663" s="37"/>
      <c r="DF2663" s="37"/>
      <c r="DG2663" s="37"/>
      <c r="DH2663" s="37"/>
      <c r="DI2663" s="37"/>
      <c r="DJ2663" s="37"/>
      <c r="DK2663" s="37"/>
      <c r="DL2663" s="37"/>
      <c r="DM2663" s="37"/>
      <c r="DN2663" s="37"/>
      <c r="DO2663" s="37"/>
      <c r="DP2663" s="37"/>
      <c r="DQ2663" s="37"/>
      <c r="DR2663" s="37"/>
      <c r="DS2663" s="37"/>
      <c r="DT2663" s="37"/>
      <c r="DU2663" s="37"/>
      <c r="DV2663" s="37"/>
      <c r="DW2663" s="37"/>
      <c r="DX2663" s="37"/>
      <c r="DY2663" s="37"/>
      <c r="DZ2663" s="37"/>
      <c r="EA2663" s="37"/>
      <c r="EB2663" s="37"/>
      <c r="EC2663" s="37"/>
      <c r="ED2663" s="37"/>
      <c r="EE2663" s="37"/>
      <c r="EF2663" s="37"/>
      <c r="EG2663" s="37"/>
      <c r="EH2663" s="37"/>
      <c r="EI2663" s="37"/>
      <c r="EJ2663" s="37"/>
      <c r="EK2663" s="37"/>
      <c r="EL2663" s="37"/>
      <c r="EM2663" s="37"/>
      <c r="EN2663" s="37"/>
      <c r="EO2663" s="37"/>
      <c r="EP2663" s="37"/>
      <c r="EQ2663" s="37"/>
      <c r="ER2663" s="37"/>
      <c r="ES2663" s="37"/>
      <c r="ET2663" s="37"/>
      <c r="EU2663" s="37"/>
      <c r="EV2663" s="37"/>
      <c r="EW2663" s="37"/>
      <c r="EX2663" s="37"/>
      <c r="EY2663" s="37"/>
      <c r="EZ2663" s="37"/>
      <c r="FA2663" s="37"/>
      <c r="FB2663" s="37"/>
      <c r="FC2663" s="37"/>
      <c r="FD2663" s="37"/>
      <c r="FE2663" s="37"/>
      <c r="FF2663" s="37"/>
      <c r="FG2663" s="37"/>
      <c r="FH2663" s="37"/>
      <c r="FI2663" s="37"/>
      <c r="FJ2663" s="37"/>
      <c r="FK2663" s="37"/>
      <c r="FL2663" s="37"/>
      <c r="FM2663" s="37"/>
      <c r="FN2663" s="37"/>
      <c r="FO2663" s="37"/>
      <c r="FP2663" s="37"/>
      <c r="FQ2663" s="37"/>
      <c r="FR2663" s="37"/>
      <c r="FS2663" s="37"/>
      <c r="FT2663" s="37"/>
      <c r="FU2663" s="37"/>
      <c r="FV2663" s="37"/>
      <c r="FW2663" s="37"/>
      <c r="FX2663" s="37"/>
      <c r="FY2663" s="37"/>
      <c r="FZ2663" s="37"/>
      <c r="GA2663" s="37"/>
      <c r="GB2663" s="37"/>
      <c r="GC2663" s="37"/>
      <c r="GD2663" s="37"/>
      <c r="GE2663" s="37"/>
      <c r="GF2663" s="37"/>
      <c r="GG2663" s="37"/>
      <c r="GH2663" s="37"/>
      <c r="GI2663" s="37"/>
      <c r="GJ2663" s="37"/>
      <c r="GK2663" s="37"/>
      <c r="GL2663" s="37"/>
      <c r="GM2663" s="37"/>
      <c r="GN2663" s="37"/>
      <c r="GO2663" s="37"/>
      <c r="GP2663" s="37"/>
      <c r="GQ2663" s="37"/>
      <c r="GR2663" s="37"/>
      <c r="GS2663" s="37"/>
      <c r="GT2663" s="37"/>
      <c r="GU2663" s="37"/>
      <c r="GV2663" s="37"/>
      <c r="GW2663" s="37"/>
      <c r="GX2663" s="37"/>
      <c r="GY2663" s="37"/>
      <c r="GZ2663" s="37"/>
      <c r="HA2663" s="37"/>
      <c r="HB2663" s="37"/>
      <c r="HC2663" s="37"/>
      <c r="HD2663" s="37"/>
      <c r="HE2663" s="37"/>
      <c r="HF2663" s="37"/>
      <c r="HG2663" s="37"/>
      <c r="HH2663" s="37"/>
      <c r="HI2663" s="37"/>
      <c r="HJ2663" s="37"/>
      <c r="HK2663" s="37"/>
      <c r="HL2663" s="37"/>
      <c r="HM2663" s="37"/>
      <c r="HN2663" s="37"/>
      <c r="HO2663" s="37"/>
      <c r="HP2663" s="37"/>
      <c r="HQ2663" s="37"/>
      <c r="HR2663" s="37"/>
      <c r="HS2663" s="37"/>
      <c r="HT2663" s="37"/>
      <c r="HU2663" s="37"/>
      <c r="HV2663" s="37"/>
      <c r="HW2663" s="37"/>
      <c r="HX2663" s="37"/>
      <c r="HY2663" s="37"/>
      <c r="HZ2663" s="37"/>
      <c r="IA2663" s="37"/>
      <c r="IB2663" s="37"/>
      <c r="IC2663" s="37"/>
      <c r="ID2663" s="37"/>
      <c r="IE2663" s="37"/>
      <c r="IF2663" s="37"/>
      <c r="IG2663" s="37"/>
      <c r="IH2663" s="37"/>
      <c r="II2663" s="37"/>
      <c r="IJ2663" s="37"/>
      <c r="IK2663" s="37"/>
      <c r="IL2663" s="37"/>
      <c r="IM2663" s="37"/>
      <c r="IN2663" s="37"/>
      <c r="IO2663" s="37"/>
      <c r="IP2663" s="37"/>
      <c r="IQ2663" s="37"/>
    </row>
    <row r="2664" spans="1:251" s="51" customFormat="1" ht="18.75" customHeight="1" thickBot="1">
      <c r="A2664" s="52"/>
      <c r="B2664" s="113" t="s">
        <v>253</v>
      </c>
      <c r="C2664" s="114"/>
      <c r="D2664" s="114"/>
      <c r="E2664" s="114"/>
      <c r="F2664" s="114"/>
      <c r="G2664" s="114"/>
      <c r="H2664" s="114"/>
      <c r="I2664" s="114"/>
      <c r="J2664" s="114"/>
      <c r="K2664" s="114"/>
      <c r="L2664" s="114"/>
      <c r="M2664" s="114"/>
      <c r="N2664" s="114"/>
      <c r="O2664" s="114"/>
      <c r="P2664" s="114"/>
      <c r="Q2664" s="114"/>
      <c r="R2664" s="114"/>
      <c r="S2664" s="114"/>
      <c r="T2664" s="114"/>
      <c r="U2664" s="114"/>
      <c r="V2664" s="114"/>
      <c r="W2664" s="114"/>
      <c r="X2664" s="114"/>
      <c r="Y2664" s="114"/>
      <c r="Z2664" s="115"/>
      <c r="AA2664" s="116">
        <f>SUM($AA$2627:$AA$2627)</f>
        <v>0</v>
      </c>
      <c r="AB2664" s="117"/>
      <c r="AC2664" s="117"/>
      <c r="AD2664" s="117"/>
      <c r="AE2664" s="117"/>
      <c r="AF2664" s="117"/>
      <c r="AG2664" s="117"/>
      <c r="AH2664" s="117"/>
      <c r="AI2664" s="118"/>
      <c r="AJ2664" s="116">
        <f>SUM($AJ$2663:$AJ$2663)</f>
        <v>40000</v>
      </c>
      <c r="AK2664" s="117"/>
      <c r="AL2664" s="117"/>
      <c r="AM2664" s="117"/>
      <c r="AN2664" s="117"/>
      <c r="AO2664" s="117"/>
      <c r="AP2664" s="117"/>
      <c r="AQ2664" s="117"/>
      <c r="AR2664" s="118"/>
      <c r="AS2664" s="119"/>
      <c r="AT2664" s="120"/>
      <c r="AU2664" s="120"/>
      <c r="AV2664" s="120"/>
      <c r="AW2664" s="120"/>
      <c r="AX2664" s="121"/>
      <c r="AY2664" s="37"/>
      <c r="AZ2664" s="37"/>
      <c r="BA2664" s="37"/>
      <c r="BB2664" s="37"/>
      <c r="BC2664" s="37"/>
      <c r="BD2664" s="37"/>
      <c r="BE2664" s="37"/>
      <c r="BF2664" s="37"/>
      <c r="BG2664" s="37"/>
      <c r="BH2664" s="37"/>
      <c r="BI2664" s="37"/>
      <c r="BJ2664" s="37"/>
      <c r="BK2664" s="37"/>
      <c r="BL2664" s="37"/>
      <c r="BM2664" s="37"/>
      <c r="BN2664" s="37"/>
      <c r="BO2664" s="37"/>
      <c r="BP2664" s="37"/>
      <c r="BQ2664" s="37"/>
      <c r="BR2664" s="37"/>
      <c r="BS2664" s="37"/>
      <c r="BT2664" s="37"/>
      <c r="BU2664" s="37"/>
      <c r="BV2664" s="37"/>
      <c r="BW2664" s="37"/>
      <c r="BX2664" s="37"/>
      <c r="BY2664" s="37"/>
      <c r="BZ2664" s="37"/>
      <c r="CA2664" s="37"/>
      <c r="CB2664" s="37"/>
      <c r="CC2664" s="37"/>
      <c r="CD2664" s="37"/>
      <c r="CE2664" s="37"/>
      <c r="CF2664" s="37"/>
      <c r="CG2664" s="37"/>
      <c r="CH2664" s="37"/>
      <c r="CI2664" s="37"/>
      <c r="CJ2664" s="37"/>
      <c r="CK2664" s="37"/>
      <c r="CL2664" s="37"/>
      <c r="CM2664" s="37"/>
      <c r="CN2664" s="37"/>
      <c r="CO2664" s="37"/>
      <c r="CP2664" s="37"/>
      <c r="CQ2664" s="37"/>
      <c r="CR2664" s="37"/>
      <c r="CS2664" s="37"/>
      <c r="CT2664" s="37"/>
      <c r="CU2664" s="37"/>
      <c r="CV2664" s="37"/>
      <c r="CW2664" s="37"/>
      <c r="CX2664" s="37"/>
      <c r="CY2664" s="37"/>
      <c r="CZ2664" s="37"/>
      <c r="DA2664" s="37"/>
      <c r="DB2664" s="37"/>
      <c r="DC2664" s="37"/>
      <c r="DD2664" s="37"/>
      <c r="DE2664" s="37"/>
      <c r="DF2664" s="37"/>
      <c r="DG2664" s="37"/>
      <c r="DH2664" s="37"/>
      <c r="DI2664" s="37"/>
      <c r="DJ2664" s="37"/>
      <c r="DK2664" s="37"/>
      <c r="DL2664" s="37"/>
      <c r="DM2664" s="37"/>
      <c r="DN2664" s="37"/>
      <c r="DO2664" s="37"/>
      <c r="DP2664" s="37"/>
      <c r="DQ2664" s="37"/>
      <c r="DR2664" s="37"/>
      <c r="DS2664" s="37"/>
      <c r="DT2664" s="37"/>
      <c r="DU2664" s="37"/>
      <c r="DV2664" s="37"/>
      <c r="DW2664" s="37"/>
      <c r="DX2664" s="37"/>
      <c r="DY2664" s="37"/>
      <c r="DZ2664" s="37"/>
      <c r="EA2664" s="37"/>
      <c r="EB2664" s="37"/>
      <c r="EC2664" s="37"/>
      <c r="ED2664" s="37"/>
      <c r="EE2664" s="37"/>
      <c r="EF2664" s="37"/>
      <c r="EG2664" s="37"/>
      <c r="EH2664" s="37"/>
      <c r="EI2664" s="37"/>
      <c r="EJ2664" s="37"/>
      <c r="EK2664" s="37"/>
      <c r="EL2664" s="37"/>
      <c r="EM2664" s="37"/>
      <c r="EN2664" s="37"/>
      <c r="EO2664" s="37"/>
      <c r="EP2664" s="37"/>
      <c r="EQ2664" s="37"/>
      <c r="ER2664" s="37"/>
      <c r="ES2664" s="37"/>
      <c r="ET2664" s="37"/>
      <c r="EU2664" s="37"/>
      <c r="EV2664" s="37"/>
      <c r="EW2664" s="37"/>
      <c r="EX2664" s="37"/>
      <c r="EY2664" s="37"/>
      <c r="EZ2664" s="37"/>
      <c r="FA2664" s="37"/>
      <c r="FB2664" s="37"/>
      <c r="FC2664" s="37"/>
      <c r="FD2664" s="37"/>
      <c r="FE2664" s="37"/>
      <c r="FF2664" s="37"/>
      <c r="FG2664" s="37"/>
      <c r="FH2664" s="37"/>
      <c r="FI2664" s="37"/>
      <c r="FJ2664" s="37"/>
      <c r="FK2664" s="37"/>
      <c r="FL2664" s="37"/>
      <c r="FM2664" s="37"/>
      <c r="FN2664" s="37"/>
      <c r="FO2664" s="37"/>
      <c r="FP2664" s="37"/>
      <c r="FQ2664" s="37"/>
      <c r="FR2664" s="37"/>
      <c r="FS2664" s="37"/>
      <c r="FT2664" s="37"/>
      <c r="FU2664" s="37"/>
      <c r="FV2664" s="37"/>
      <c r="FW2664" s="37"/>
      <c r="FX2664" s="37"/>
      <c r="FY2664" s="37"/>
      <c r="FZ2664" s="37"/>
      <c r="GA2664" s="37"/>
      <c r="GB2664" s="37"/>
      <c r="GC2664" s="37"/>
      <c r="GD2664" s="37"/>
      <c r="GE2664" s="37"/>
      <c r="GF2664" s="37"/>
      <c r="GG2664" s="37"/>
      <c r="GH2664" s="37"/>
      <c r="GI2664" s="37"/>
      <c r="GJ2664" s="37"/>
      <c r="GK2664" s="37"/>
      <c r="GL2664" s="37"/>
      <c r="GM2664" s="37"/>
      <c r="GN2664" s="37"/>
      <c r="GO2664" s="37"/>
      <c r="GP2664" s="37"/>
      <c r="GQ2664" s="37"/>
      <c r="GR2664" s="37"/>
      <c r="GS2664" s="37"/>
      <c r="GT2664" s="37"/>
      <c r="GU2664" s="37"/>
      <c r="GV2664" s="37"/>
      <c r="GW2664" s="37"/>
      <c r="GX2664" s="37"/>
      <c r="GY2664" s="37"/>
      <c r="GZ2664" s="37"/>
      <c r="HA2664" s="37"/>
      <c r="HB2664" s="37"/>
      <c r="HC2664" s="37"/>
      <c r="HD2664" s="37"/>
      <c r="HE2664" s="37"/>
      <c r="HF2664" s="37"/>
      <c r="HG2664" s="37"/>
      <c r="HH2664" s="37"/>
      <c r="HI2664" s="37"/>
      <c r="HJ2664" s="37"/>
      <c r="HK2664" s="37"/>
      <c r="HL2664" s="37"/>
      <c r="HM2664" s="37"/>
      <c r="HN2664" s="37"/>
      <c r="HO2664" s="37"/>
      <c r="HP2664" s="37"/>
      <c r="HQ2664" s="37"/>
      <c r="HR2664" s="37"/>
      <c r="HS2664" s="37"/>
      <c r="HT2664" s="37"/>
      <c r="HU2664" s="37"/>
      <c r="HV2664" s="37"/>
      <c r="HW2664" s="37"/>
      <c r="HX2664" s="37"/>
      <c r="HY2664" s="37"/>
      <c r="HZ2664" s="37"/>
      <c r="IA2664" s="37"/>
      <c r="IB2664" s="37"/>
      <c r="IC2664" s="37"/>
      <c r="ID2664" s="37"/>
      <c r="IE2664" s="37"/>
      <c r="IF2664" s="37"/>
      <c r="IG2664" s="37"/>
      <c r="IH2664" s="37"/>
      <c r="II2664" s="37"/>
      <c r="IJ2664" s="37"/>
      <c r="IK2664" s="37"/>
      <c r="IL2664" s="37"/>
      <c r="IM2664" s="37"/>
      <c r="IN2664" s="37"/>
      <c r="IO2664" s="37"/>
      <c r="IP2664" s="37"/>
      <c r="IQ2664" s="37"/>
    </row>
    <row r="2666" spans="1:251" ht="18.75">
      <c r="A2666" s="36" t="s">
        <v>241</v>
      </c>
      <c r="AW2666" s="38"/>
      <c r="AX2666" s="39"/>
      <c r="AY2666" s="38"/>
    </row>
    <row r="2668" spans="1:251" ht="18.75">
      <c r="B2668" s="122" t="s">
        <v>0</v>
      </c>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row>
    <row r="2669" spans="1:251">
      <c r="Z2669" s="40"/>
      <c r="AD2669" s="40"/>
      <c r="AE2669" s="40"/>
      <c r="AF2669" s="40"/>
      <c r="AG2669" s="40"/>
      <c r="AH2669" s="40"/>
      <c r="AI2669" s="40"/>
      <c r="AO2669" s="40"/>
    </row>
    <row r="2670" spans="1:251" ht="13.5" thickBot="1">
      <c r="Z2670" s="40"/>
      <c r="AD2670" s="40"/>
      <c r="AE2670" s="40"/>
      <c r="AF2670" s="40"/>
      <c r="AG2670" s="40"/>
      <c r="AH2670" s="40"/>
      <c r="AI2670" s="40"/>
      <c r="AO2670" s="40"/>
      <c r="DI2670" s="41"/>
    </row>
    <row r="2671" spans="1:251" ht="24.75" customHeight="1" thickBot="1">
      <c r="B2671" s="124" t="s">
        <v>242</v>
      </c>
      <c r="C2671" s="125"/>
      <c r="D2671" s="125"/>
      <c r="E2671" s="125"/>
      <c r="F2671" s="125"/>
      <c r="G2671" s="125"/>
      <c r="H2671" s="126" t="s">
        <v>716</v>
      </c>
      <c r="I2671" s="127"/>
      <c r="J2671" s="127"/>
      <c r="K2671" s="127"/>
      <c r="L2671" s="127"/>
      <c r="M2671" s="127"/>
      <c r="N2671" s="127"/>
      <c r="O2671" s="127"/>
      <c r="P2671" s="127"/>
      <c r="Q2671" s="127"/>
      <c r="R2671" s="127"/>
      <c r="S2671" s="127"/>
      <c r="T2671" s="127"/>
      <c r="U2671" s="127"/>
      <c r="V2671" s="127"/>
      <c r="W2671" s="127"/>
      <c r="X2671" s="127"/>
      <c r="Y2671" s="127"/>
      <c r="Z2671" s="127"/>
      <c r="AA2671" s="127"/>
      <c r="AB2671" s="127"/>
      <c r="AC2671" s="127"/>
      <c r="AD2671" s="127"/>
      <c r="AE2671" s="127"/>
      <c r="AF2671" s="127"/>
      <c r="AG2671" s="127"/>
      <c r="AH2671" s="127"/>
      <c r="AI2671" s="127"/>
      <c r="AJ2671" s="127"/>
      <c r="AK2671" s="127"/>
      <c r="AL2671" s="127"/>
      <c r="AM2671" s="127"/>
      <c r="AN2671" s="127"/>
      <c r="AO2671" s="127"/>
      <c r="AP2671" s="127"/>
      <c r="AQ2671" s="127"/>
      <c r="AR2671" s="127"/>
      <c r="AS2671" s="127"/>
      <c r="AT2671" s="127"/>
      <c r="AU2671" s="127"/>
      <c r="AV2671" s="127"/>
      <c r="AW2671" s="127"/>
      <c r="AX2671" s="128"/>
      <c r="DI2671" s="41"/>
    </row>
    <row r="2672" spans="1:251" ht="14.25">
      <c r="B2672" s="42"/>
      <c r="C2672" s="42"/>
      <c r="D2672" s="42"/>
      <c r="E2672" s="42"/>
      <c r="F2672" s="42"/>
      <c r="G2672" s="42"/>
      <c r="H2672" s="43"/>
      <c r="I2672" s="43"/>
      <c r="J2672" s="43"/>
      <c r="K2672" s="43"/>
      <c r="L2672" s="44"/>
      <c r="M2672" s="44"/>
      <c r="N2672" s="44"/>
      <c r="O2672" s="44"/>
      <c r="P2672" s="43"/>
      <c r="Q2672" s="43"/>
      <c r="R2672" s="43"/>
      <c r="S2672" s="43"/>
      <c r="T2672" s="43"/>
      <c r="U2672" s="43"/>
      <c r="V2672" s="45"/>
      <c r="W2672" s="45"/>
      <c r="X2672" s="45"/>
      <c r="Y2672" s="45"/>
      <c r="Z2672" s="45"/>
      <c r="AA2672" s="45"/>
      <c r="AB2672" s="45"/>
      <c r="AC2672" s="45"/>
      <c r="AD2672" s="45"/>
      <c r="AE2672" s="45"/>
      <c r="AF2672" s="45"/>
      <c r="AG2672" s="45"/>
      <c r="AH2672" s="45"/>
      <c r="AI2672" s="45"/>
      <c r="AJ2672" s="45"/>
      <c r="AK2672" s="45"/>
      <c r="AL2672" s="45"/>
      <c r="AM2672" s="45"/>
      <c r="AN2672" s="45"/>
      <c r="AO2672" s="45"/>
      <c r="AP2672" s="45"/>
      <c r="AQ2672" s="45"/>
      <c r="AR2672" s="45"/>
      <c r="AS2672" s="45"/>
      <c r="AT2672" s="45"/>
      <c r="AU2672" s="45"/>
      <c r="AV2672" s="45"/>
      <c r="AW2672" s="45"/>
      <c r="AX2672" s="45"/>
      <c r="DI2672" s="41"/>
    </row>
    <row r="2673" spans="1:113" ht="15" thickBot="1">
      <c r="A2673" s="46"/>
      <c r="B2673" s="45" t="s">
        <v>244</v>
      </c>
      <c r="C2673" s="43"/>
      <c r="D2673" s="43"/>
      <c r="E2673" s="43"/>
      <c r="F2673" s="43"/>
      <c r="G2673" s="43"/>
      <c r="H2673" s="43"/>
      <c r="I2673" s="43"/>
      <c r="J2673" s="43"/>
      <c r="K2673" s="43"/>
      <c r="L2673" s="44"/>
      <c r="M2673" s="44"/>
      <c r="N2673" s="44"/>
      <c r="O2673" s="44"/>
      <c r="P2673" s="43"/>
      <c r="Q2673" s="43"/>
      <c r="R2673" s="43"/>
      <c r="S2673" s="43"/>
      <c r="T2673" s="43"/>
      <c r="U2673" s="43"/>
      <c r="V2673" s="45"/>
      <c r="W2673" s="45"/>
      <c r="X2673" s="45"/>
      <c r="Y2673" s="45"/>
      <c r="Z2673" s="45"/>
      <c r="AA2673" s="45"/>
      <c r="AB2673" s="45"/>
      <c r="AC2673" s="45"/>
      <c r="AD2673" s="45"/>
      <c r="AE2673" s="45"/>
      <c r="AF2673" s="45"/>
      <c r="AG2673" s="45"/>
      <c r="AH2673" s="45"/>
      <c r="AI2673" s="45"/>
      <c r="AJ2673" s="45"/>
      <c r="AK2673" s="45"/>
      <c r="AL2673" s="45"/>
      <c r="AM2673" s="45"/>
      <c r="AN2673" s="45"/>
      <c r="AO2673" s="45"/>
      <c r="AP2673" s="45"/>
      <c r="AQ2673" s="45"/>
      <c r="AR2673" s="45"/>
      <c r="AS2673" s="45"/>
      <c r="AT2673" s="45"/>
      <c r="AU2673" s="45"/>
      <c r="AV2673" s="45"/>
      <c r="AW2673" s="45"/>
      <c r="AX2673" s="45"/>
      <c r="DI2673" s="41"/>
    </row>
    <row r="2674" spans="1:113" ht="14.25">
      <c r="A2674" s="43"/>
      <c r="B2674" s="47"/>
      <c r="C2674" s="42"/>
      <c r="D2674" s="42"/>
      <c r="E2674" s="42"/>
      <c r="F2674" s="42"/>
      <c r="G2674" s="42"/>
      <c r="H2674" s="42"/>
      <c r="I2674" s="42"/>
      <c r="J2674" s="42"/>
      <c r="K2674" s="42"/>
      <c r="L2674" s="48"/>
      <c r="M2674" s="48"/>
      <c r="N2674" s="48"/>
      <c r="O2674" s="48"/>
      <c r="P2674" s="42"/>
      <c r="Q2674" s="42"/>
      <c r="R2674" s="42"/>
      <c r="S2674" s="42"/>
      <c r="T2674" s="42"/>
      <c r="U2674" s="42"/>
      <c r="V2674" s="49"/>
      <c r="W2674" s="49"/>
      <c r="X2674" s="49"/>
      <c r="Y2674" s="49"/>
      <c r="Z2674" s="49"/>
      <c r="AA2674" s="49"/>
      <c r="AB2674" s="49"/>
      <c r="AC2674" s="49"/>
      <c r="AD2674" s="49"/>
      <c r="AE2674" s="49"/>
      <c r="AF2674" s="49"/>
      <c r="AG2674" s="49"/>
      <c r="AH2674" s="49"/>
      <c r="AI2674" s="49"/>
      <c r="AJ2674" s="49"/>
      <c r="AK2674" s="49"/>
      <c r="AL2674" s="49"/>
      <c r="AM2674" s="49"/>
      <c r="AN2674" s="49"/>
      <c r="AO2674" s="49"/>
      <c r="AP2674" s="49"/>
      <c r="AQ2674" s="49"/>
      <c r="AR2674" s="49"/>
      <c r="AS2674" s="49"/>
      <c r="AT2674" s="49"/>
      <c r="AU2674" s="49"/>
      <c r="AV2674" s="49"/>
      <c r="AW2674" s="49"/>
      <c r="AX2674" s="50"/>
    </row>
    <row r="2675" spans="1:113" ht="12" customHeight="1">
      <c r="A2675" s="43"/>
      <c r="B2675" s="129" t="s">
        <v>717</v>
      </c>
      <c r="C2675" s="130"/>
      <c r="D2675" s="130"/>
      <c r="E2675" s="130"/>
      <c r="F2675" s="130"/>
      <c r="G2675" s="130"/>
      <c r="H2675" s="130"/>
      <c r="I2675" s="130"/>
      <c r="J2675" s="130"/>
      <c r="K2675" s="130"/>
      <c r="L2675" s="130"/>
      <c r="M2675" s="130"/>
      <c r="N2675" s="130"/>
      <c r="O2675" s="130"/>
      <c r="P2675" s="130"/>
      <c r="Q2675" s="130"/>
      <c r="R2675" s="130"/>
      <c r="S2675" s="130"/>
      <c r="T2675" s="130"/>
      <c r="U2675" s="130"/>
      <c r="V2675" s="130"/>
      <c r="W2675" s="130"/>
      <c r="X2675" s="130"/>
      <c r="Y2675" s="130"/>
      <c r="Z2675" s="130"/>
      <c r="AA2675" s="130"/>
      <c r="AB2675" s="130"/>
      <c r="AC2675" s="130"/>
      <c r="AD2675" s="130"/>
      <c r="AE2675" s="130"/>
      <c r="AF2675" s="130"/>
      <c r="AG2675" s="130"/>
      <c r="AH2675" s="130"/>
      <c r="AI2675" s="130"/>
      <c r="AJ2675" s="130"/>
      <c r="AK2675" s="130"/>
      <c r="AL2675" s="130"/>
      <c r="AM2675" s="130"/>
      <c r="AN2675" s="130"/>
      <c r="AO2675" s="130"/>
      <c r="AP2675" s="130"/>
      <c r="AQ2675" s="130"/>
      <c r="AR2675" s="130"/>
      <c r="AS2675" s="130"/>
      <c r="AT2675" s="130"/>
      <c r="AU2675" s="130"/>
      <c r="AV2675" s="130"/>
      <c r="AW2675" s="130"/>
      <c r="AX2675" s="131"/>
    </row>
    <row r="2676" spans="1:113" ht="12" customHeight="1">
      <c r="A2676" s="43"/>
      <c r="B2676" s="129"/>
      <c r="C2676" s="130"/>
      <c r="D2676" s="130"/>
      <c r="E2676" s="130"/>
      <c r="F2676" s="130"/>
      <c r="G2676" s="130"/>
      <c r="H2676" s="130"/>
      <c r="I2676" s="130"/>
      <c r="J2676" s="130"/>
      <c r="K2676" s="130"/>
      <c r="L2676" s="130"/>
      <c r="M2676" s="130"/>
      <c r="N2676" s="130"/>
      <c r="O2676" s="130"/>
      <c r="P2676" s="130"/>
      <c r="Q2676" s="130"/>
      <c r="R2676" s="130"/>
      <c r="S2676" s="130"/>
      <c r="T2676" s="130"/>
      <c r="U2676" s="130"/>
      <c r="V2676" s="130"/>
      <c r="W2676" s="130"/>
      <c r="X2676" s="130"/>
      <c r="Y2676" s="130"/>
      <c r="Z2676" s="130"/>
      <c r="AA2676" s="130"/>
      <c r="AB2676" s="130"/>
      <c r="AC2676" s="130"/>
      <c r="AD2676" s="130"/>
      <c r="AE2676" s="130"/>
      <c r="AF2676" s="130"/>
      <c r="AG2676" s="130"/>
      <c r="AH2676" s="130"/>
      <c r="AI2676" s="130"/>
      <c r="AJ2676" s="130"/>
      <c r="AK2676" s="130"/>
      <c r="AL2676" s="130"/>
      <c r="AM2676" s="130"/>
      <c r="AN2676" s="130"/>
      <c r="AO2676" s="130"/>
      <c r="AP2676" s="130"/>
      <c r="AQ2676" s="130"/>
      <c r="AR2676" s="130"/>
      <c r="AS2676" s="130"/>
      <c r="AT2676" s="130"/>
      <c r="AU2676" s="130"/>
      <c r="AV2676" s="130"/>
      <c r="AW2676" s="130"/>
      <c r="AX2676" s="131"/>
      <c r="BC2676" s="51"/>
    </row>
    <row r="2677" spans="1:113" ht="12" customHeight="1">
      <c r="A2677" s="43"/>
      <c r="B2677" s="129"/>
      <c r="C2677" s="130"/>
      <c r="D2677" s="130"/>
      <c r="E2677" s="130"/>
      <c r="F2677" s="130"/>
      <c r="G2677" s="130"/>
      <c r="H2677" s="130"/>
      <c r="I2677" s="130"/>
      <c r="J2677" s="130"/>
      <c r="K2677" s="130"/>
      <c r="L2677" s="130"/>
      <c r="M2677" s="130"/>
      <c r="N2677" s="130"/>
      <c r="O2677" s="130"/>
      <c r="P2677" s="130"/>
      <c r="Q2677" s="130"/>
      <c r="R2677" s="130"/>
      <c r="S2677" s="130"/>
      <c r="T2677" s="130"/>
      <c r="U2677" s="130"/>
      <c r="V2677" s="130"/>
      <c r="W2677" s="130"/>
      <c r="X2677" s="130"/>
      <c r="Y2677" s="130"/>
      <c r="Z2677" s="130"/>
      <c r="AA2677" s="130"/>
      <c r="AB2677" s="130"/>
      <c r="AC2677" s="130"/>
      <c r="AD2677" s="130"/>
      <c r="AE2677" s="130"/>
      <c r="AF2677" s="130"/>
      <c r="AG2677" s="130"/>
      <c r="AH2677" s="130"/>
      <c r="AI2677" s="130"/>
      <c r="AJ2677" s="130"/>
      <c r="AK2677" s="130"/>
      <c r="AL2677" s="130"/>
      <c r="AM2677" s="130"/>
      <c r="AN2677" s="130"/>
      <c r="AO2677" s="130"/>
      <c r="AP2677" s="130"/>
      <c r="AQ2677" s="130"/>
      <c r="AR2677" s="130"/>
      <c r="AS2677" s="130"/>
      <c r="AT2677" s="130"/>
      <c r="AU2677" s="130"/>
      <c r="AV2677" s="130"/>
      <c r="AW2677" s="130"/>
      <c r="AX2677" s="131"/>
    </row>
    <row r="2678" spans="1:113" ht="12" customHeight="1">
      <c r="A2678" s="43"/>
      <c r="B2678" s="129"/>
      <c r="C2678" s="130"/>
      <c r="D2678" s="130"/>
      <c r="E2678" s="130"/>
      <c r="F2678" s="130"/>
      <c r="G2678" s="130"/>
      <c r="H2678" s="130"/>
      <c r="I2678" s="130"/>
      <c r="J2678" s="130"/>
      <c r="K2678" s="130"/>
      <c r="L2678" s="130"/>
      <c r="M2678" s="130"/>
      <c r="N2678" s="130"/>
      <c r="O2678" s="130"/>
      <c r="P2678" s="130"/>
      <c r="Q2678" s="130"/>
      <c r="R2678" s="130"/>
      <c r="S2678" s="130"/>
      <c r="T2678" s="130"/>
      <c r="U2678" s="130"/>
      <c r="V2678" s="130"/>
      <c r="W2678" s="130"/>
      <c r="X2678" s="130"/>
      <c r="Y2678" s="130"/>
      <c r="Z2678" s="130"/>
      <c r="AA2678" s="130"/>
      <c r="AB2678" s="130"/>
      <c r="AC2678" s="130"/>
      <c r="AD2678" s="130"/>
      <c r="AE2678" s="130"/>
      <c r="AF2678" s="130"/>
      <c r="AG2678" s="130"/>
      <c r="AH2678" s="130"/>
      <c r="AI2678" s="130"/>
      <c r="AJ2678" s="130"/>
      <c r="AK2678" s="130"/>
      <c r="AL2678" s="130"/>
      <c r="AM2678" s="130"/>
      <c r="AN2678" s="130"/>
      <c r="AO2678" s="130"/>
      <c r="AP2678" s="130"/>
      <c r="AQ2678" s="130"/>
      <c r="AR2678" s="130"/>
      <c r="AS2678" s="130"/>
      <c r="AT2678" s="130"/>
      <c r="AU2678" s="130"/>
      <c r="AV2678" s="130"/>
      <c r="AW2678" s="130"/>
      <c r="AX2678" s="131"/>
    </row>
    <row r="2679" spans="1:113" ht="12" customHeight="1">
      <c r="A2679" s="43"/>
      <c r="B2679" s="129"/>
      <c r="C2679" s="130"/>
      <c r="D2679" s="130"/>
      <c r="E2679" s="130"/>
      <c r="F2679" s="130"/>
      <c r="G2679" s="130"/>
      <c r="H2679" s="130"/>
      <c r="I2679" s="130"/>
      <c r="J2679" s="130"/>
      <c r="K2679" s="130"/>
      <c r="L2679" s="130"/>
      <c r="M2679" s="130"/>
      <c r="N2679" s="130"/>
      <c r="O2679" s="130"/>
      <c r="P2679" s="130"/>
      <c r="Q2679" s="130"/>
      <c r="R2679" s="130"/>
      <c r="S2679" s="130"/>
      <c r="T2679" s="130"/>
      <c r="U2679" s="130"/>
      <c r="V2679" s="130"/>
      <c r="W2679" s="130"/>
      <c r="X2679" s="130"/>
      <c r="Y2679" s="130"/>
      <c r="Z2679" s="130"/>
      <c r="AA2679" s="130"/>
      <c r="AB2679" s="130"/>
      <c r="AC2679" s="130"/>
      <c r="AD2679" s="130"/>
      <c r="AE2679" s="130"/>
      <c r="AF2679" s="130"/>
      <c r="AG2679" s="130"/>
      <c r="AH2679" s="130"/>
      <c r="AI2679" s="130"/>
      <c r="AJ2679" s="130"/>
      <c r="AK2679" s="130"/>
      <c r="AL2679" s="130"/>
      <c r="AM2679" s="130"/>
      <c r="AN2679" s="130"/>
      <c r="AO2679" s="130"/>
      <c r="AP2679" s="130"/>
      <c r="AQ2679" s="130"/>
      <c r="AR2679" s="130"/>
      <c r="AS2679" s="130"/>
      <c r="AT2679" s="130"/>
      <c r="AU2679" s="130"/>
      <c r="AV2679" s="130"/>
      <c r="AW2679" s="130"/>
      <c r="AX2679" s="131"/>
    </row>
    <row r="2680" spans="1:113" ht="15" thickBot="1">
      <c r="A2680" s="52"/>
      <c r="B2680" s="53"/>
      <c r="C2680" s="54"/>
      <c r="D2680" s="54"/>
      <c r="E2680" s="54"/>
      <c r="F2680" s="54"/>
      <c r="G2680" s="54"/>
      <c r="H2680" s="54"/>
      <c r="I2680" s="54"/>
      <c r="J2680" s="54"/>
      <c r="K2680" s="54"/>
      <c r="L2680" s="54"/>
      <c r="M2680" s="54"/>
      <c r="N2680" s="54"/>
      <c r="O2680" s="54"/>
      <c r="P2680" s="54"/>
      <c r="Q2680" s="54"/>
      <c r="R2680" s="54"/>
      <c r="S2680" s="54"/>
      <c r="T2680" s="54"/>
      <c r="U2680" s="54"/>
      <c r="V2680" s="54"/>
      <c r="W2680" s="54"/>
      <c r="X2680" s="54"/>
      <c r="Y2680" s="54"/>
      <c r="Z2680" s="54"/>
      <c r="AA2680" s="54"/>
      <c r="AB2680" s="54"/>
      <c r="AC2680" s="54"/>
      <c r="AD2680" s="54"/>
      <c r="AE2680" s="54"/>
      <c r="AF2680" s="54"/>
      <c r="AG2680" s="54"/>
      <c r="AH2680" s="54"/>
      <c r="AI2680" s="54"/>
      <c r="AJ2680" s="54"/>
      <c r="AK2680" s="54"/>
      <c r="AL2680" s="54"/>
      <c r="AM2680" s="54"/>
      <c r="AN2680" s="54"/>
      <c r="AO2680" s="54"/>
      <c r="AP2680" s="54"/>
      <c r="AQ2680" s="54"/>
      <c r="AR2680" s="54"/>
      <c r="AS2680" s="54"/>
      <c r="AT2680" s="54"/>
      <c r="AU2680" s="54"/>
      <c r="AV2680" s="54"/>
      <c r="AW2680" s="54"/>
      <c r="AX2680" s="55"/>
    </row>
    <row r="2681" spans="1:113">
      <c r="B2681" s="56"/>
    </row>
    <row r="2682" spans="1:113" ht="15" thickBot="1">
      <c r="A2682" s="46"/>
      <c r="B2682" s="45" t="s">
        <v>245</v>
      </c>
      <c r="C2682" s="43"/>
      <c r="D2682" s="43"/>
      <c r="E2682" s="43"/>
      <c r="F2682" s="43"/>
      <c r="G2682" s="43"/>
      <c r="H2682" s="43"/>
      <c r="I2682" s="43"/>
      <c r="J2682" s="43"/>
      <c r="K2682" s="43"/>
      <c r="L2682" s="44"/>
      <c r="M2682" s="44"/>
      <c r="N2682" s="44"/>
      <c r="O2682" s="44"/>
      <c r="P2682" s="43"/>
      <c r="Q2682" s="43"/>
      <c r="R2682" s="43"/>
      <c r="S2682" s="43"/>
      <c r="T2682" s="43"/>
      <c r="U2682" s="43"/>
      <c r="V2682" s="45"/>
      <c r="W2682" s="45"/>
      <c r="X2682" s="45"/>
      <c r="Y2682" s="45"/>
      <c r="Z2682" s="45"/>
      <c r="AA2682" s="45"/>
      <c r="AB2682" s="45"/>
      <c r="AC2682" s="45"/>
      <c r="AD2682" s="45"/>
      <c r="AE2682" s="45"/>
      <c r="AF2682" s="45"/>
      <c r="AG2682" s="45"/>
      <c r="AH2682" s="45"/>
      <c r="AI2682" s="45"/>
      <c r="AJ2682" s="45"/>
      <c r="AK2682" s="45"/>
      <c r="AL2682" s="45"/>
      <c r="AM2682" s="45"/>
      <c r="AN2682" s="45"/>
      <c r="AO2682" s="45"/>
      <c r="AP2682" s="45"/>
      <c r="AQ2682" s="45"/>
      <c r="AR2682" s="45"/>
      <c r="AS2682" s="45"/>
      <c r="AT2682" s="45"/>
      <c r="AU2682" s="45"/>
      <c r="AV2682" s="45"/>
      <c r="AW2682" s="45"/>
      <c r="AX2682" s="45"/>
      <c r="DI2682" s="41"/>
    </row>
    <row r="2683" spans="1:113" ht="14.25">
      <c r="A2683" s="43"/>
      <c r="B2683" s="47"/>
      <c r="C2683" s="42"/>
      <c r="D2683" s="42"/>
      <c r="E2683" s="42"/>
      <c r="F2683" s="42"/>
      <c r="G2683" s="42"/>
      <c r="H2683" s="42"/>
      <c r="I2683" s="42"/>
      <c r="J2683" s="42"/>
      <c r="K2683" s="42"/>
      <c r="L2683" s="48"/>
      <c r="M2683" s="48"/>
      <c r="N2683" s="48"/>
      <c r="O2683" s="48"/>
      <c r="P2683" s="42"/>
      <c r="Q2683" s="42"/>
      <c r="R2683" s="42"/>
      <c r="S2683" s="42"/>
      <c r="T2683" s="42"/>
      <c r="U2683" s="42"/>
      <c r="V2683" s="49"/>
      <c r="W2683" s="49"/>
      <c r="X2683" s="49"/>
      <c r="Y2683" s="49"/>
      <c r="Z2683" s="49"/>
      <c r="AA2683" s="49"/>
      <c r="AB2683" s="49"/>
      <c r="AC2683" s="49"/>
      <c r="AD2683" s="49"/>
      <c r="AE2683" s="49"/>
      <c r="AF2683" s="49"/>
      <c r="AG2683" s="49"/>
      <c r="AH2683" s="49"/>
      <c r="AI2683" s="49"/>
      <c r="AJ2683" s="49"/>
      <c r="AK2683" s="49"/>
      <c r="AL2683" s="49"/>
      <c r="AM2683" s="49"/>
      <c r="AN2683" s="49"/>
      <c r="AO2683" s="49"/>
      <c r="AP2683" s="49"/>
      <c r="AQ2683" s="49"/>
      <c r="AR2683" s="49"/>
      <c r="AS2683" s="49"/>
      <c r="AT2683" s="49"/>
      <c r="AU2683" s="49"/>
      <c r="AV2683" s="49"/>
      <c r="AW2683" s="49"/>
      <c r="AX2683" s="50"/>
    </row>
    <row r="2684" spans="1:113" ht="12" customHeight="1">
      <c r="A2684" s="43"/>
      <c r="B2684" s="129" t="s">
        <v>718</v>
      </c>
      <c r="C2684" s="130"/>
      <c r="D2684" s="130"/>
      <c r="E2684" s="130"/>
      <c r="F2684" s="130"/>
      <c r="G2684" s="130"/>
      <c r="H2684" s="130"/>
      <c r="I2684" s="130"/>
      <c r="J2684" s="130"/>
      <c r="K2684" s="130"/>
      <c r="L2684" s="130"/>
      <c r="M2684" s="130"/>
      <c r="N2684" s="130"/>
      <c r="O2684" s="130"/>
      <c r="P2684" s="130"/>
      <c r="Q2684" s="130"/>
      <c r="R2684" s="130"/>
      <c r="S2684" s="130"/>
      <c r="T2684" s="130"/>
      <c r="U2684" s="130"/>
      <c r="V2684" s="130"/>
      <c r="W2684" s="130"/>
      <c r="X2684" s="130"/>
      <c r="Y2684" s="130"/>
      <c r="Z2684" s="130"/>
      <c r="AA2684" s="130"/>
      <c r="AB2684" s="130"/>
      <c r="AC2684" s="130"/>
      <c r="AD2684" s="130"/>
      <c r="AE2684" s="130"/>
      <c r="AF2684" s="130"/>
      <c r="AG2684" s="130"/>
      <c r="AH2684" s="130"/>
      <c r="AI2684" s="130"/>
      <c r="AJ2684" s="130"/>
      <c r="AK2684" s="130"/>
      <c r="AL2684" s="130"/>
      <c r="AM2684" s="130"/>
      <c r="AN2684" s="130"/>
      <c r="AO2684" s="130"/>
      <c r="AP2684" s="130"/>
      <c r="AQ2684" s="130"/>
      <c r="AR2684" s="130"/>
      <c r="AS2684" s="130"/>
      <c r="AT2684" s="130"/>
      <c r="AU2684" s="130"/>
      <c r="AV2684" s="130"/>
      <c r="AW2684" s="130"/>
      <c r="AX2684" s="131"/>
    </row>
    <row r="2685" spans="1:113" ht="12" customHeight="1">
      <c r="A2685" s="43"/>
      <c r="B2685" s="129"/>
      <c r="C2685" s="130"/>
      <c r="D2685" s="130"/>
      <c r="E2685" s="130"/>
      <c r="F2685" s="130"/>
      <c r="G2685" s="130"/>
      <c r="H2685" s="130"/>
      <c r="I2685" s="130"/>
      <c r="J2685" s="130"/>
      <c r="K2685" s="130"/>
      <c r="L2685" s="130"/>
      <c r="M2685" s="130"/>
      <c r="N2685" s="130"/>
      <c r="O2685" s="130"/>
      <c r="P2685" s="130"/>
      <c r="Q2685" s="130"/>
      <c r="R2685" s="130"/>
      <c r="S2685" s="130"/>
      <c r="T2685" s="130"/>
      <c r="U2685" s="130"/>
      <c r="V2685" s="130"/>
      <c r="W2685" s="130"/>
      <c r="X2685" s="130"/>
      <c r="Y2685" s="130"/>
      <c r="Z2685" s="130"/>
      <c r="AA2685" s="130"/>
      <c r="AB2685" s="130"/>
      <c r="AC2685" s="130"/>
      <c r="AD2685" s="130"/>
      <c r="AE2685" s="130"/>
      <c r="AF2685" s="130"/>
      <c r="AG2685" s="130"/>
      <c r="AH2685" s="130"/>
      <c r="AI2685" s="130"/>
      <c r="AJ2685" s="130"/>
      <c r="AK2685" s="130"/>
      <c r="AL2685" s="130"/>
      <c r="AM2685" s="130"/>
      <c r="AN2685" s="130"/>
      <c r="AO2685" s="130"/>
      <c r="AP2685" s="130"/>
      <c r="AQ2685" s="130"/>
      <c r="AR2685" s="130"/>
      <c r="AS2685" s="130"/>
      <c r="AT2685" s="130"/>
      <c r="AU2685" s="130"/>
      <c r="AV2685" s="130"/>
      <c r="AW2685" s="130"/>
      <c r="AX2685" s="131"/>
    </row>
    <row r="2686" spans="1:113" ht="12" customHeight="1">
      <c r="A2686" s="43"/>
      <c r="B2686" s="129"/>
      <c r="C2686" s="130"/>
      <c r="D2686" s="130"/>
      <c r="E2686" s="130"/>
      <c r="F2686" s="130"/>
      <c r="G2686" s="130"/>
      <c r="H2686" s="130"/>
      <c r="I2686" s="130"/>
      <c r="J2686" s="130"/>
      <c r="K2686" s="130"/>
      <c r="L2686" s="130"/>
      <c r="M2686" s="130"/>
      <c r="N2686" s="130"/>
      <c r="O2686" s="130"/>
      <c r="P2686" s="130"/>
      <c r="Q2686" s="130"/>
      <c r="R2686" s="130"/>
      <c r="S2686" s="130"/>
      <c r="T2686" s="130"/>
      <c r="U2686" s="130"/>
      <c r="V2686" s="130"/>
      <c r="W2686" s="130"/>
      <c r="X2686" s="130"/>
      <c r="Y2686" s="130"/>
      <c r="Z2686" s="130"/>
      <c r="AA2686" s="130"/>
      <c r="AB2686" s="130"/>
      <c r="AC2686" s="130"/>
      <c r="AD2686" s="130"/>
      <c r="AE2686" s="130"/>
      <c r="AF2686" s="130"/>
      <c r="AG2686" s="130"/>
      <c r="AH2686" s="130"/>
      <c r="AI2686" s="130"/>
      <c r="AJ2686" s="130"/>
      <c r="AK2686" s="130"/>
      <c r="AL2686" s="130"/>
      <c r="AM2686" s="130"/>
      <c r="AN2686" s="130"/>
      <c r="AO2686" s="130"/>
      <c r="AP2686" s="130"/>
      <c r="AQ2686" s="130"/>
      <c r="AR2686" s="130"/>
      <c r="AS2686" s="130"/>
      <c r="AT2686" s="130"/>
      <c r="AU2686" s="130"/>
      <c r="AV2686" s="130"/>
      <c r="AW2686" s="130"/>
      <c r="AX2686" s="131"/>
    </row>
    <row r="2687" spans="1:113" ht="12" customHeight="1">
      <c r="A2687" s="43"/>
      <c r="B2687" s="129"/>
      <c r="C2687" s="130"/>
      <c r="D2687" s="130"/>
      <c r="E2687" s="130"/>
      <c r="F2687" s="130"/>
      <c r="G2687" s="130"/>
      <c r="H2687" s="130"/>
      <c r="I2687" s="130"/>
      <c r="J2687" s="130"/>
      <c r="K2687" s="130"/>
      <c r="L2687" s="130"/>
      <c r="M2687" s="130"/>
      <c r="N2687" s="130"/>
      <c r="O2687" s="130"/>
      <c r="P2687" s="130"/>
      <c r="Q2687" s="130"/>
      <c r="R2687" s="130"/>
      <c r="S2687" s="130"/>
      <c r="T2687" s="130"/>
      <c r="U2687" s="130"/>
      <c r="V2687" s="130"/>
      <c r="W2687" s="130"/>
      <c r="X2687" s="130"/>
      <c r="Y2687" s="130"/>
      <c r="Z2687" s="130"/>
      <c r="AA2687" s="130"/>
      <c r="AB2687" s="130"/>
      <c r="AC2687" s="130"/>
      <c r="AD2687" s="130"/>
      <c r="AE2687" s="130"/>
      <c r="AF2687" s="130"/>
      <c r="AG2687" s="130"/>
      <c r="AH2687" s="130"/>
      <c r="AI2687" s="130"/>
      <c r="AJ2687" s="130"/>
      <c r="AK2687" s="130"/>
      <c r="AL2687" s="130"/>
      <c r="AM2687" s="130"/>
      <c r="AN2687" s="130"/>
      <c r="AO2687" s="130"/>
      <c r="AP2687" s="130"/>
      <c r="AQ2687" s="130"/>
      <c r="AR2687" s="130"/>
      <c r="AS2687" s="130"/>
      <c r="AT2687" s="130"/>
      <c r="AU2687" s="130"/>
      <c r="AV2687" s="130"/>
      <c r="AW2687" s="130"/>
      <c r="AX2687" s="131"/>
    </row>
    <row r="2688" spans="1:113" ht="12" customHeight="1">
      <c r="A2688" s="43"/>
      <c r="B2688" s="129"/>
      <c r="C2688" s="130"/>
      <c r="D2688" s="130"/>
      <c r="E2688" s="130"/>
      <c r="F2688" s="130"/>
      <c r="G2688" s="130"/>
      <c r="H2688" s="130"/>
      <c r="I2688" s="130"/>
      <c r="J2688" s="130"/>
      <c r="K2688" s="130"/>
      <c r="L2688" s="130"/>
      <c r="M2688" s="130"/>
      <c r="N2688" s="130"/>
      <c r="O2688" s="130"/>
      <c r="P2688" s="130"/>
      <c r="Q2688" s="130"/>
      <c r="R2688" s="130"/>
      <c r="S2688" s="130"/>
      <c r="T2688" s="130"/>
      <c r="U2688" s="130"/>
      <c r="V2688" s="130"/>
      <c r="W2688" s="130"/>
      <c r="X2688" s="130"/>
      <c r="Y2688" s="130"/>
      <c r="Z2688" s="130"/>
      <c r="AA2688" s="130"/>
      <c r="AB2688" s="130"/>
      <c r="AC2688" s="130"/>
      <c r="AD2688" s="130"/>
      <c r="AE2688" s="130"/>
      <c r="AF2688" s="130"/>
      <c r="AG2688" s="130"/>
      <c r="AH2688" s="130"/>
      <c r="AI2688" s="130"/>
      <c r="AJ2688" s="130"/>
      <c r="AK2688" s="130"/>
      <c r="AL2688" s="130"/>
      <c r="AM2688" s="130"/>
      <c r="AN2688" s="130"/>
      <c r="AO2688" s="130"/>
      <c r="AP2688" s="130"/>
      <c r="AQ2688" s="130"/>
      <c r="AR2688" s="130"/>
      <c r="AS2688" s="130"/>
      <c r="AT2688" s="130"/>
      <c r="AU2688" s="130"/>
      <c r="AV2688" s="130"/>
      <c r="AW2688" s="130"/>
      <c r="AX2688" s="131"/>
    </row>
    <row r="2689" spans="1:251" ht="15" thickBot="1">
      <c r="A2689" s="52"/>
      <c r="B2689" s="53"/>
      <c r="C2689" s="54"/>
      <c r="D2689" s="54"/>
      <c r="E2689" s="54"/>
      <c r="F2689" s="54"/>
      <c r="G2689" s="54"/>
      <c r="H2689" s="54"/>
      <c r="I2689" s="54"/>
      <c r="J2689" s="54"/>
      <c r="K2689" s="54"/>
      <c r="L2689" s="54"/>
      <c r="M2689" s="54"/>
      <c r="N2689" s="54"/>
      <c r="O2689" s="54"/>
      <c r="P2689" s="54"/>
      <c r="Q2689" s="54"/>
      <c r="R2689" s="54"/>
      <c r="S2689" s="54"/>
      <c r="T2689" s="54"/>
      <c r="U2689" s="54"/>
      <c r="V2689" s="54"/>
      <c r="W2689" s="54"/>
      <c r="X2689" s="54"/>
      <c r="Y2689" s="54"/>
      <c r="Z2689" s="54"/>
      <c r="AA2689" s="54"/>
      <c r="AB2689" s="54"/>
      <c r="AC2689" s="54"/>
      <c r="AD2689" s="54"/>
      <c r="AE2689" s="54"/>
      <c r="AF2689" s="54"/>
      <c r="AG2689" s="54"/>
      <c r="AH2689" s="54"/>
      <c r="AI2689" s="54"/>
      <c r="AJ2689" s="54"/>
      <c r="AK2689" s="54"/>
      <c r="AL2689" s="54"/>
      <c r="AM2689" s="54"/>
      <c r="AN2689" s="54"/>
      <c r="AO2689" s="54"/>
      <c r="AP2689" s="54"/>
      <c r="AQ2689" s="54"/>
      <c r="AR2689" s="54"/>
      <c r="AS2689" s="54"/>
      <c r="AT2689" s="54"/>
      <c r="AU2689" s="54"/>
      <c r="AV2689" s="54"/>
      <c r="AW2689" s="54"/>
      <c r="AX2689" s="55"/>
    </row>
    <row r="2690" spans="1:251">
      <c r="B2690" s="56"/>
    </row>
    <row r="2691" spans="1:251" ht="14.25">
      <c r="B2691" s="45" t="s">
        <v>247</v>
      </c>
      <c r="C2691" s="43"/>
      <c r="D2691" s="43"/>
      <c r="E2691" s="43"/>
      <c r="F2691" s="43"/>
      <c r="G2691" s="43"/>
      <c r="H2691" s="43"/>
      <c r="I2691" s="43"/>
      <c r="J2691" s="43"/>
      <c r="K2691" s="43"/>
      <c r="L2691" s="44"/>
      <c r="M2691" s="44"/>
      <c r="N2691" s="44"/>
      <c r="O2691" s="44"/>
      <c r="P2691" s="43"/>
      <c r="Q2691" s="43"/>
      <c r="R2691" s="43"/>
      <c r="S2691" s="43"/>
      <c r="T2691" s="43"/>
      <c r="U2691" s="43"/>
      <c r="V2691" s="45"/>
      <c r="W2691" s="45"/>
      <c r="X2691" s="45"/>
      <c r="Y2691" s="45"/>
      <c r="Z2691" s="45"/>
      <c r="AA2691" s="45"/>
      <c r="AB2691" s="45"/>
      <c r="AC2691" s="45"/>
      <c r="AD2691" s="45"/>
      <c r="AE2691" s="45"/>
      <c r="AF2691" s="45"/>
      <c r="AG2691" s="45"/>
      <c r="AH2691" s="45"/>
      <c r="AI2691" s="45"/>
      <c r="AJ2691" s="45"/>
      <c r="AK2691" s="45"/>
      <c r="AL2691" s="45"/>
      <c r="AM2691" s="45"/>
      <c r="AN2691" s="45"/>
      <c r="AO2691" s="45"/>
      <c r="AP2691" s="45"/>
      <c r="AQ2691" s="45"/>
      <c r="AR2691" s="45"/>
      <c r="AS2691" s="45"/>
      <c r="AT2691" s="45"/>
      <c r="AU2691" s="45"/>
      <c r="AV2691" s="45"/>
      <c r="AW2691" s="45"/>
      <c r="AX2691" s="45"/>
    </row>
    <row r="2692" spans="1:251" ht="15" thickBot="1">
      <c r="B2692" s="43"/>
      <c r="C2692" s="43"/>
      <c r="D2692" s="43"/>
      <c r="E2692" s="43"/>
      <c r="F2692" s="43"/>
      <c r="G2692" s="43"/>
      <c r="H2692" s="43"/>
      <c r="I2692" s="43"/>
      <c r="J2692" s="43"/>
      <c r="K2692" s="43"/>
      <c r="L2692" s="44"/>
      <c r="M2692" s="44"/>
      <c r="N2692" s="44"/>
      <c r="O2692" s="44"/>
      <c r="P2692" s="43"/>
      <c r="Q2692" s="43"/>
      <c r="R2692" s="43"/>
      <c r="S2692" s="43"/>
      <c r="T2692" s="43"/>
      <c r="U2692" s="43"/>
      <c r="V2692" s="45"/>
      <c r="W2692" s="45"/>
      <c r="X2692" s="45"/>
      <c r="Y2692" s="45"/>
      <c r="Z2692" s="45"/>
      <c r="AA2692" s="45"/>
      <c r="AB2692" s="45"/>
      <c r="AC2692" s="45"/>
      <c r="AD2692" s="45"/>
      <c r="AE2692" s="45"/>
      <c r="AF2692" s="45"/>
      <c r="AG2692" s="45"/>
      <c r="AH2692" s="45"/>
      <c r="AI2692" s="45"/>
      <c r="AJ2692" s="45"/>
      <c r="AK2692" s="45"/>
      <c r="AL2692" s="45"/>
      <c r="AM2692" s="45"/>
      <c r="AN2692" s="45"/>
      <c r="AO2692" s="45"/>
      <c r="AP2692" s="45"/>
      <c r="AQ2692" s="45"/>
      <c r="AR2692" s="45"/>
      <c r="AS2692" s="45"/>
      <c r="AT2692" s="45"/>
      <c r="AU2692" s="45"/>
      <c r="AV2692" s="45"/>
      <c r="AW2692" s="45"/>
      <c r="AX2692" s="57" t="s">
        <v>248</v>
      </c>
    </row>
    <row r="2693" spans="1:251" s="51" customFormat="1" ht="13.5" customHeight="1">
      <c r="A2693" s="43"/>
      <c r="B2693" s="132" t="s">
        <v>249</v>
      </c>
      <c r="C2693" s="133"/>
      <c r="D2693" s="133"/>
      <c r="E2693" s="133"/>
      <c r="F2693" s="133"/>
      <c r="G2693" s="133"/>
      <c r="H2693" s="133"/>
      <c r="I2693" s="133"/>
      <c r="J2693" s="133"/>
      <c r="K2693" s="133"/>
      <c r="L2693" s="133"/>
      <c r="M2693" s="133"/>
      <c r="N2693" s="133"/>
      <c r="O2693" s="133"/>
      <c r="P2693" s="133"/>
      <c r="Q2693" s="133"/>
      <c r="R2693" s="133"/>
      <c r="S2693" s="133"/>
      <c r="T2693" s="133"/>
      <c r="U2693" s="133"/>
      <c r="V2693" s="133"/>
      <c r="W2693" s="133"/>
      <c r="X2693" s="133"/>
      <c r="Y2693" s="133"/>
      <c r="Z2693" s="134"/>
      <c r="AA2693" s="138" t="s">
        <v>250</v>
      </c>
      <c r="AB2693" s="133"/>
      <c r="AC2693" s="133"/>
      <c r="AD2693" s="133"/>
      <c r="AE2693" s="133"/>
      <c r="AF2693" s="133"/>
      <c r="AG2693" s="133"/>
      <c r="AH2693" s="133"/>
      <c r="AI2693" s="134"/>
      <c r="AJ2693" s="138" t="s">
        <v>251</v>
      </c>
      <c r="AK2693" s="133"/>
      <c r="AL2693" s="133"/>
      <c r="AM2693" s="133"/>
      <c r="AN2693" s="133"/>
      <c r="AO2693" s="133"/>
      <c r="AP2693" s="133"/>
      <c r="AQ2693" s="133"/>
      <c r="AR2693" s="134"/>
      <c r="AS2693" s="138" t="s">
        <v>252</v>
      </c>
      <c r="AT2693" s="133"/>
      <c r="AU2693" s="133"/>
      <c r="AV2693" s="133"/>
      <c r="AW2693" s="133"/>
      <c r="AX2693" s="140"/>
      <c r="AY2693" s="37"/>
      <c r="AZ2693" s="37"/>
      <c r="BA2693" s="37"/>
      <c r="BB2693" s="37"/>
      <c r="BC2693" s="37"/>
      <c r="BD2693" s="37"/>
      <c r="BE2693" s="37"/>
      <c r="BF2693" s="37"/>
      <c r="BG2693" s="37"/>
      <c r="BH2693" s="37"/>
      <c r="BI2693" s="37"/>
      <c r="BJ2693" s="37"/>
      <c r="BK2693" s="37"/>
      <c r="BL2693" s="37"/>
      <c r="BM2693" s="37"/>
      <c r="BN2693" s="37"/>
      <c r="BO2693" s="37"/>
      <c r="BP2693" s="37"/>
      <c r="BQ2693" s="37"/>
      <c r="BR2693" s="37"/>
      <c r="BS2693" s="37"/>
      <c r="BT2693" s="37"/>
      <c r="BU2693" s="37"/>
      <c r="BV2693" s="37"/>
      <c r="BW2693" s="37"/>
      <c r="BX2693" s="37"/>
      <c r="BY2693" s="37"/>
      <c r="BZ2693" s="37"/>
      <c r="CA2693" s="37"/>
      <c r="CB2693" s="37"/>
      <c r="CC2693" s="37"/>
      <c r="CD2693" s="37"/>
      <c r="CE2693" s="37"/>
      <c r="CF2693" s="37"/>
      <c r="CG2693" s="37"/>
      <c r="CH2693" s="37"/>
      <c r="CI2693" s="37"/>
      <c r="CJ2693" s="37"/>
      <c r="CK2693" s="37"/>
      <c r="CL2693" s="37"/>
      <c r="CM2693" s="37"/>
      <c r="CN2693" s="37"/>
      <c r="CO2693" s="37"/>
      <c r="CP2693" s="37"/>
      <c r="CQ2693" s="37"/>
      <c r="CR2693" s="37"/>
      <c r="CS2693" s="37"/>
      <c r="CT2693" s="37"/>
      <c r="CU2693" s="37"/>
      <c r="CV2693" s="37"/>
      <c r="CW2693" s="37"/>
      <c r="CX2693" s="37"/>
      <c r="CY2693" s="37"/>
      <c r="CZ2693" s="37"/>
      <c r="DA2693" s="37"/>
      <c r="DB2693" s="37"/>
      <c r="DC2693" s="37"/>
      <c r="DD2693" s="37"/>
      <c r="DE2693" s="37"/>
      <c r="DF2693" s="37"/>
      <c r="DG2693" s="37"/>
      <c r="DH2693" s="37"/>
      <c r="DI2693" s="37"/>
      <c r="DJ2693" s="37"/>
      <c r="DK2693" s="37"/>
      <c r="DL2693" s="37"/>
      <c r="DM2693" s="37"/>
      <c r="DN2693" s="37"/>
      <c r="DO2693" s="37"/>
      <c r="DP2693" s="37"/>
      <c r="DQ2693" s="37"/>
      <c r="DR2693" s="37"/>
      <c r="DS2693" s="37"/>
      <c r="DT2693" s="37"/>
      <c r="DU2693" s="37"/>
      <c r="DV2693" s="37"/>
      <c r="DW2693" s="37"/>
      <c r="DX2693" s="37"/>
      <c r="DY2693" s="37"/>
      <c r="DZ2693" s="37"/>
      <c r="EA2693" s="37"/>
      <c r="EB2693" s="37"/>
      <c r="EC2693" s="37"/>
      <c r="ED2693" s="37"/>
      <c r="EE2693" s="37"/>
      <c r="EF2693" s="37"/>
      <c r="EG2693" s="37"/>
      <c r="EH2693" s="37"/>
      <c r="EI2693" s="37"/>
      <c r="EJ2693" s="37"/>
      <c r="EK2693" s="37"/>
      <c r="EL2693" s="37"/>
      <c r="EM2693" s="37"/>
      <c r="EN2693" s="37"/>
      <c r="EO2693" s="37"/>
      <c r="EP2693" s="37"/>
      <c r="EQ2693" s="37"/>
      <c r="ER2693" s="37"/>
      <c r="ES2693" s="37"/>
      <c r="ET2693" s="37"/>
      <c r="EU2693" s="37"/>
      <c r="EV2693" s="37"/>
      <c r="EW2693" s="37"/>
      <c r="EX2693" s="37"/>
      <c r="EY2693" s="37"/>
      <c r="EZ2693" s="37"/>
      <c r="FA2693" s="37"/>
      <c r="FB2693" s="37"/>
      <c r="FC2693" s="37"/>
      <c r="FD2693" s="37"/>
      <c r="FE2693" s="37"/>
      <c r="FF2693" s="37"/>
      <c r="FG2693" s="37"/>
      <c r="FH2693" s="37"/>
      <c r="FI2693" s="37"/>
      <c r="FJ2693" s="37"/>
      <c r="FK2693" s="37"/>
      <c r="FL2693" s="37"/>
      <c r="FM2693" s="37"/>
      <c r="FN2693" s="37"/>
      <c r="FO2693" s="37"/>
      <c r="FP2693" s="37"/>
      <c r="FQ2693" s="37"/>
      <c r="FR2693" s="37"/>
      <c r="FS2693" s="37"/>
      <c r="FT2693" s="37"/>
      <c r="FU2693" s="37"/>
      <c r="FV2693" s="37"/>
      <c r="FW2693" s="37"/>
      <c r="FX2693" s="37"/>
      <c r="FY2693" s="37"/>
      <c r="FZ2693" s="37"/>
      <c r="GA2693" s="37"/>
      <c r="GB2693" s="37"/>
      <c r="GC2693" s="37"/>
      <c r="GD2693" s="37"/>
      <c r="GE2693" s="37"/>
      <c r="GF2693" s="37"/>
      <c r="GG2693" s="37"/>
      <c r="GH2693" s="37"/>
      <c r="GI2693" s="37"/>
      <c r="GJ2693" s="37"/>
      <c r="GK2693" s="37"/>
      <c r="GL2693" s="37"/>
      <c r="GM2693" s="37"/>
      <c r="GN2693" s="37"/>
      <c r="GO2693" s="37"/>
      <c r="GP2693" s="37"/>
      <c r="GQ2693" s="37"/>
      <c r="GR2693" s="37"/>
      <c r="GS2693" s="37"/>
      <c r="GT2693" s="37"/>
      <c r="GU2693" s="37"/>
      <c r="GV2693" s="37"/>
      <c r="GW2693" s="37"/>
      <c r="GX2693" s="37"/>
      <c r="GY2693" s="37"/>
      <c r="GZ2693" s="37"/>
      <c r="HA2693" s="37"/>
      <c r="HB2693" s="37"/>
      <c r="HC2693" s="37"/>
      <c r="HD2693" s="37"/>
      <c r="HE2693" s="37"/>
      <c r="HF2693" s="37"/>
      <c r="HG2693" s="37"/>
      <c r="HH2693" s="37"/>
      <c r="HI2693" s="37"/>
      <c r="HJ2693" s="37"/>
      <c r="HK2693" s="37"/>
      <c r="HL2693" s="37"/>
      <c r="HM2693" s="37"/>
      <c r="HN2693" s="37"/>
      <c r="HO2693" s="37"/>
      <c r="HP2693" s="37"/>
      <c r="HQ2693" s="37"/>
      <c r="HR2693" s="37"/>
      <c r="HS2693" s="37"/>
      <c r="HT2693" s="37"/>
      <c r="HU2693" s="37"/>
      <c r="HV2693" s="37"/>
      <c r="HW2693" s="37"/>
      <c r="HX2693" s="37"/>
      <c r="HY2693" s="37"/>
      <c r="HZ2693" s="37"/>
      <c r="IA2693" s="37"/>
      <c r="IB2693" s="37"/>
      <c r="IC2693" s="37"/>
      <c r="ID2693" s="37"/>
      <c r="IE2693" s="37"/>
      <c r="IF2693" s="37"/>
      <c r="IG2693" s="37"/>
      <c r="IH2693" s="37"/>
      <c r="II2693" s="37"/>
      <c r="IJ2693" s="37"/>
      <c r="IK2693" s="37"/>
      <c r="IL2693" s="37"/>
      <c r="IM2693" s="37"/>
      <c r="IN2693" s="37"/>
      <c r="IO2693" s="37"/>
      <c r="IP2693" s="37"/>
      <c r="IQ2693" s="37"/>
    </row>
    <row r="2694" spans="1:251" s="51" customFormat="1" ht="13.5">
      <c r="A2694" s="43"/>
      <c r="B2694" s="135"/>
      <c r="C2694" s="136"/>
      <c r="D2694" s="136"/>
      <c r="E2694" s="136"/>
      <c r="F2694" s="136"/>
      <c r="G2694" s="136"/>
      <c r="H2694" s="136"/>
      <c r="I2694" s="136"/>
      <c r="J2694" s="136"/>
      <c r="K2694" s="136"/>
      <c r="L2694" s="136"/>
      <c r="M2694" s="136"/>
      <c r="N2694" s="136"/>
      <c r="O2694" s="136"/>
      <c r="P2694" s="136"/>
      <c r="Q2694" s="136"/>
      <c r="R2694" s="136"/>
      <c r="S2694" s="136"/>
      <c r="T2694" s="136"/>
      <c r="U2694" s="136"/>
      <c r="V2694" s="136"/>
      <c r="W2694" s="136"/>
      <c r="X2694" s="136"/>
      <c r="Y2694" s="136"/>
      <c r="Z2694" s="137"/>
      <c r="AA2694" s="139"/>
      <c r="AB2694" s="136"/>
      <c r="AC2694" s="136"/>
      <c r="AD2694" s="136"/>
      <c r="AE2694" s="136"/>
      <c r="AF2694" s="136"/>
      <c r="AG2694" s="136"/>
      <c r="AH2694" s="136"/>
      <c r="AI2694" s="137"/>
      <c r="AJ2694" s="139"/>
      <c r="AK2694" s="136"/>
      <c r="AL2694" s="136"/>
      <c r="AM2694" s="136"/>
      <c r="AN2694" s="136"/>
      <c r="AO2694" s="136"/>
      <c r="AP2694" s="136"/>
      <c r="AQ2694" s="136"/>
      <c r="AR2694" s="137"/>
      <c r="AS2694" s="139"/>
      <c r="AT2694" s="136"/>
      <c r="AU2694" s="136"/>
      <c r="AV2694" s="136"/>
      <c r="AW2694" s="136"/>
      <c r="AX2694" s="141"/>
      <c r="AY2694" s="37"/>
      <c r="AZ2694" s="37"/>
      <c r="BA2694" s="37"/>
      <c r="BB2694" s="58"/>
      <c r="BC2694" s="59"/>
      <c r="BE2694" s="37"/>
      <c r="BF2694" s="37"/>
      <c r="BG2694" s="37"/>
      <c r="BH2694" s="37"/>
      <c r="BI2694" s="37"/>
      <c r="BJ2694" s="37"/>
      <c r="BK2694" s="37"/>
      <c r="BL2694" s="37"/>
      <c r="BM2694" s="37"/>
      <c r="BN2694" s="37"/>
      <c r="BO2694" s="37"/>
      <c r="BP2694" s="37"/>
      <c r="BQ2694" s="37"/>
      <c r="BR2694" s="37"/>
      <c r="BS2694" s="37"/>
      <c r="BT2694" s="37"/>
      <c r="BU2694" s="37"/>
      <c r="BV2694" s="37"/>
      <c r="BW2694" s="37"/>
      <c r="BX2694" s="37"/>
      <c r="BY2694" s="37"/>
      <c r="BZ2694" s="37"/>
      <c r="CA2694" s="37"/>
      <c r="CB2694" s="37"/>
      <c r="CC2694" s="37"/>
      <c r="CD2694" s="37"/>
      <c r="CE2694" s="37"/>
      <c r="CF2694" s="37"/>
      <c r="CG2694" s="37"/>
      <c r="CH2694" s="37"/>
      <c r="CI2694" s="37"/>
      <c r="CJ2694" s="37"/>
      <c r="CK2694" s="37"/>
      <c r="CL2694" s="37"/>
      <c r="CM2694" s="37"/>
      <c r="CN2694" s="37"/>
      <c r="CO2694" s="37"/>
      <c r="CP2694" s="37"/>
      <c r="CQ2694" s="37"/>
      <c r="CR2694" s="37"/>
      <c r="CS2694" s="37"/>
      <c r="CT2694" s="37"/>
      <c r="CU2694" s="37"/>
      <c r="CV2694" s="37"/>
      <c r="CW2694" s="37"/>
      <c r="CX2694" s="37"/>
      <c r="CY2694" s="37"/>
      <c r="CZ2694" s="37"/>
      <c r="DA2694" s="37"/>
      <c r="DB2694" s="37"/>
      <c r="DC2694" s="37"/>
      <c r="DD2694" s="37"/>
      <c r="DE2694" s="37"/>
      <c r="DF2694" s="37"/>
      <c r="DG2694" s="37"/>
      <c r="DH2694" s="37"/>
      <c r="DI2694" s="37"/>
      <c r="DJ2694" s="37"/>
      <c r="DK2694" s="37"/>
      <c r="DL2694" s="37"/>
      <c r="DM2694" s="37"/>
      <c r="DN2694" s="37"/>
      <c r="DO2694" s="37"/>
      <c r="DP2694" s="37"/>
      <c r="DQ2694" s="37"/>
      <c r="DR2694" s="37"/>
      <c r="DS2694" s="37"/>
      <c r="DT2694" s="37"/>
      <c r="DU2694" s="37"/>
      <c r="DV2694" s="37"/>
      <c r="DW2694" s="37"/>
      <c r="DX2694" s="37"/>
      <c r="DY2694" s="37"/>
      <c r="DZ2694" s="37"/>
      <c r="EA2694" s="37"/>
      <c r="EB2694" s="37"/>
      <c r="EC2694" s="37"/>
      <c r="ED2694" s="37"/>
      <c r="EE2694" s="37"/>
      <c r="EF2694" s="37"/>
      <c r="EG2694" s="37"/>
      <c r="EH2694" s="37"/>
      <c r="EI2694" s="37"/>
      <c r="EJ2694" s="37"/>
      <c r="EK2694" s="37"/>
      <c r="EL2694" s="37"/>
      <c r="EM2694" s="37"/>
      <c r="EN2694" s="37"/>
      <c r="EO2694" s="37"/>
      <c r="EP2694" s="37"/>
      <c r="EQ2694" s="37"/>
      <c r="ER2694" s="37"/>
      <c r="ES2694" s="37"/>
      <c r="ET2694" s="37"/>
      <c r="EU2694" s="37"/>
      <c r="EV2694" s="37"/>
      <c r="EW2694" s="37"/>
      <c r="EX2694" s="37"/>
      <c r="EY2694" s="37"/>
      <c r="EZ2694" s="37"/>
      <c r="FA2694" s="37"/>
      <c r="FB2694" s="37"/>
      <c r="FC2694" s="37"/>
      <c r="FD2694" s="37"/>
      <c r="FE2694" s="37"/>
      <c r="FF2694" s="37"/>
      <c r="FG2694" s="37"/>
      <c r="FH2694" s="37"/>
      <c r="FI2694" s="37"/>
      <c r="FJ2694" s="37"/>
      <c r="FK2694" s="37"/>
      <c r="FL2694" s="37"/>
      <c r="FM2694" s="37"/>
      <c r="FN2694" s="37"/>
      <c r="FO2694" s="37"/>
      <c r="FP2694" s="37"/>
      <c r="FQ2694" s="37"/>
      <c r="FR2694" s="37"/>
      <c r="FS2694" s="37"/>
      <c r="FT2694" s="37"/>
      <c r="FU2694" s="37"/>
      <c r="FV2694" s="37"/>
      <c r="FW2694" s="37"/>
      <c r="FX2694" s="37"/>
      <c r="FY2694" s="37"/>
      <c r="FZ2694" s="37"/>
      <c r="GA2694" s="37"/>
      <c r="GB2694" s="37"/>
      <c r="GC2694" s="37"/>
      <c r="GD2694" s="37"/>
      <c r="GE2694" s="37"/>
      <c r="GF2694" s="37"/>
      <c r="GG2694" s="37"/>
      <c r="GH2694" s="37"/>
      <c r="GI2694" s="37"/>
      <c r="GJ2694" s="37"/>
      <c r="GK2694" s="37"/>
      <c r="GL2694" s="37"/>
      <c r="GM2694" s="37"/>
      <c r="GN2694" s="37"/>
      <c r="GO2694" s="37"/>
      <c r="GP2694" s="37"/>
      <c r="GQ2694" s="37"/>
      <c r="GR2694" s="37"/>
      <c r="GS2694" s="37"/>
      <c r="GT2694" s="37"/>
      <c r="GU2694" s="37"/>
      <c r="GV2694" s="37"/>
      <c r="GW2694" s="37"/>
      <c r="GX2694" s="37"/>
      <c r="GY2694" s="37"/>
      <c r="GZ2694" s="37"/>
      <c r="HA2694" s="37"/>
      <c r="HB2694" s="37"/>
      <c r="HC2694" s="37"/>
      <c r="HD2694" s="37"/>
      <c r="HE2694" s="37"/>
      <c r="HF2694" s="37"/>
      <c r="HG2694" s="37"/>
      <c r="HH2694" s="37"/>
      <c r="HI2694" s="37"/>
      <c r="HJ2694" s="37"/>
      <c r="HK2694" s="37"/>
      <c r="HL2694" s="37"/>
      <c r="HM2694" s="37"/>
      <c r="HN2694" s="37"/>
      <c r="HO2694" s="37"/>
      <c r="HP2694" s="37"/>
      <c r="HQ2694" s="37"/>
      <c r="HR2694" s="37"/>
      <c r="HS2694" s="37"/>
      <c r="HT2694" s="37"/>
      <c r="HU2694" s="37"/>
      <c r="HV2694" s="37"/>
      <c r="HW2694" s="37"/>
      <c r="HX2694" s="37"/>
      <c r="HY2694" s="37"/>
      <c r="HZ2694" s="37"/>
      <c r="IA2694" s="37"/>
      <c r="IB2694" s="37"/>
      <c r="IC2694" s="37"/>
      <c r="ID2694" s="37"/>
      <c r="IE2694" s="37"/>
      <c r="IF2694" s="37"/>
      <c r="IG2694" s="37"/>
      <c r="IH2694" s="37"/>
      <c r="II2694" s="37"/>
      <c r="IJ2694" s="37"/>
      <c r="IK2694" s="37"/>
      <c r="IL2694" s="37"/>
      <c r="IM2694" s="37"/>
      <c r="IN2694" s="37"/>
      <c r="IO2694" s="37"/>
      <c r="IP2694" s="37"/>
      <c r="IQ2694" s="37"/>
    </row>
    <row r="2695" spans="1:251" s="51" customFormat="1" ht="18.75" customHeight="1">
      <c r="A2695" s="43"/>
      <c r="B2695" s="60"/>
      <c r="C2695" s="104" t="s">
        <v>719</v>
      </c>
      <c r="D2695" s="105"/>
      <c r="E2695" s="105"/>
      <c r="F2695" s="105"/>
      <c r="G2695" s="105"/>
      <c r="H2695" s="105"/>
      <c r="I2695" s="105"/>
      <c r="J2695" s="105"/>
      <c r="K2695" s="105"/>
      <c r="L2695" s="105"/>
      <c r="M2695" s="105"/>
      <c r="N2695" s="105"/>
      <c r="O2695" s="105"/>
      <c r="P2695" s="105"/>
      <c r="Q2695" s="105"/>
      <c r="R2695" s="105"/>
      <c r="S2695" s="105"/>
      <c r="T2695" s="105"/>
      <c r="U2695" s="105"/>
      <c r="V2695" s="105"/>
      <c r="W2695" s="105"/>
      <c r="X2695" s="105"/>
      <c r="Y2695" s="105"/>
      <c r="Z2695" s="106"/>
      <c r="AA2695" s="107">
        <v>0</v>
      </c>
      <c r="AB2695" s="108"/>
      <c r="AC2695" s="108"/>
      <c r="AD2695" s="108"/>
      <c r="AE2695" s="108"/>
      <c r="AF2695" s="108"/>
      <c r="AG2695" s="108"/>
      <c r="AH2695" s="108"/>
      <c r="AI2695" s="109"/>
      <c r="AJ2695" s="107">
        <v>19741</v>
      </c>
      <c r="AK2695" s="108"/>
      <c r="AL2695" s="108"/>
      <c r="AM2695" s="108"/>
      <c r="AN2695" s="108"/>
      <c r="AO2695" s="108"/>
      <c r="AP2695" s="108"/>
      <c r="AQ2695" s="108"/>
      <c r="AR2695" s="109"/>
      <c r="AS2695" s="110"/>
      <c r="AT2695" s="111"/>
      <c r="AU2695" s="111"/>
      <c r="AV2695" s="111"/>
      <c r="AW2695" s="111"/>
      <c r="AX2695" s="112"/>
      <c r="AY2695" s="37"/>
      <c r="AZ2695" s="37"/>
      <c r="BA2695" s="37"/>
      <c r="BB2695" s="37"/>
      <c r="BC2695" s="37"/>
      <c r="BD2695" s="37"/>
      <c r="BE2695" s="37"/>
      <c r="BF2695" s="37"/>
      <c r="BG2695" s="37"/>
      <c r="BH2695" s="37"/>
      <c r="BI2695" s="37"/>
      <c r="BJ2695" s="37"/>
      <c r="BK2695" s="37"/>
      <c r="BL2695" s="37"/>
      <c r="BM2695" s="37"/>
      <c r="BN2695" s="37"/>
      <c r="BO2695" s="37"/>
      <c r="BP2695" s="37"/>
      <c r="BQ2695" s="37"/>
      <c r="BR2695" s="37"/>
      <c r="BS2695" s="37"/>
      <c r="BT2695" s="37"/>
      <c r="BU2695" s="37"/>
      <c r="BV2695" s="37"/>
      <c r="BW2695" s="37"/>
      <c r="BX2695" s="37"/>
      <c r="BY2695" s="37"/>
      <c r="BZ2695" s="37"/>
      <c r="CA2695" s="37"/>
      <c r="CB2695" s="37"/>
      <c r="CC2695" s="37"/>
      <c r="CD2695" s="37"/>
      <c r="CE2695" s="37"/>
      <c r="CF2695" s="37"/>
      <c r="CG2695" s="37"/>
      <c r="CH2695" s="37"/>
      <c r="CI2695" s="37"/>
      <c r="CJ2695" s="37"/>
      <c r="CK2695" s="37"/>
      <c r="CL2695" s="37"/>
      <c r="CM2695" s="37"/>
      <c r="CN2695" s="37"/>
      <c r="CO2695" s="37"/>
      <c r="CP2695" s="37"/>
      <c r="CQ2695" s="37"/>
      <c r="CR2695" s="37"/>
      <c r="CS2695" s="37"/>
      <c r="CT2695" s="37"/>
      <c r="CU2695" s="37"/>
      <c r="CV2695" s="37"/>
      <c r="CW2695" s="37"/>
      <c r="CX2695" s="37"/>
      <c r="CY2695" s="37"/>
      <c r="CZ2695" s="37"/>
      <c r="DA2695" s="37"/>
      <c r="DB2695" s="37"/>
      <c r="DC2695" s="37"/>
      <c r="DD2695" s="37"/>
      <c r="DE2695" s="37"/>
      <c r="DF2695" s="37"/>
      <c r="DG2695" s="37"/>
      <c r="DH2695" s="37"/>
      <c r="DI2695" s="37"/>
      <c r="DJ2695" s="37"/>
      <c r="DK2695" s="37"/>
      <c r="DL2695" s="37"/>
      <c r="DM2695" s="37"/>
      <c r="DN2695" s="37"/>
      <c r="DO2695" s="37"/>
      <c r="DP2695" s="37"/>
      <c r="DQ2695" s="37"/>
      <c r="DR2695" s="37"/>
      <c r="DS2695" s="37"/>
      <c r="DT2695" s="37"/>
      <c r="DU2695" s="37"/>
      <c r="DV2695" s="37"/>
      <c r="DW2695" s="37"/>
      <c r="DX2695" s="37"/>
      <c r="DY2695" s="37"/>
      <c r="DZ2695" s="37"/>
      <c r="EA2695" s="37"/>
      <c r="EB2695" s="37"/>
      <c r="EC2695" s="37"/>
      <c r="ED2695" s="37"/>
      <c r="EE2695" s="37"/>
      <c r="EF2695" s="37"/>
      <c r="EG2695" s="37"/>
      <c r="EH2695" s="37"/>
      <c r="EI2695" s="37"/>
      <c r="EJ2695" s="37"/>
      <c r="EK2695" s="37"/>
      <c r="EL2695" s="37"/>
      <c r="EM2695" s="37"/>
      <c r="EN2695" s="37"/>
      <c r="EO2695" s="37"/>
      <c r="EP2695" s="37"/>
      <c r="EQ2695" s="37"/>
      <c r="ER2695" s="37"/>
      <c r="ES2695" s="37"/>
      <c r="ET2695" s="37"/>
      <c r="EU2695" s="37"/>
      <c r="EV2695" s="37"/>
      <c r="EW2695" s="37"/>
      <c r="EX2695" s="37"/>
      <c r="EY2695" s="37"/>
      <c r="EZ2695" s="37"/>
      <c r="FA2695" s="37"/>
      <c r="FB2695" s="37"/>
      <c r="FC2695" s="37"/>
      <c r="FD2695" s="37"/>
      <c r="FE2695" s="37"/>
      <c r="FF2695" s="37"/>
      <c r="FG2695" s="37"/>
      <c r="FH2695" s="37"/>
      <c r="FI2695" s="37"/>
      <c r="FJ2695" s="37"/>
      <c r="FK2695" s="37"/>
      <c r="FL2695" s="37"/>
      <c r="FM2695" s="37"/>
      <c r="FN2695" s="37"/>
      <c r="FO2695" s="37"/>
      <c r="FP2695" s="37"/>
      <c r="FQ2695" s="37"/>
      <c r="FR2695" s="37"/>
      <c r="FS2695" s="37"/>
      <c r="FT2695" s="37"/>
      <c r="FU2695" s="37"/>
      <c r="FV2695" s="37"/>
      <c r="FW2695" s="37"/>
      <c r="FX2695" s="37"/>
      <c r="FY2695" s="37"/>
      <c r="FZ2695" s="37"/>
      <c r="GA2695" s="37"/>
      <c r="GB2695" s="37"/>
      <c r="GC2695" s="37"/>
      <c r="GD2695" s="37"/>
      <c r="GE2695" s="37"/>
      <c r="GF2695" s="37"/>
      <c r="GG2695" s="37"/>
      <c r="GH2695" s="37"/>
      <c r="GI2695" s="37"/>
      <c r="GJ2695" s="37"/>
      <c r="GK2695" s="37"/>
      <c r="GL2695" s="37"/>
      <c r="GM2695" s="37"/>
      <c r="GN2695" s="37"/>
      <c r="GO2695" s="37"/>
      <c r="GP2695" s="37"/>
      <c r="GQ2695" s="37"/>
      <c r="GR2695" s="37"/>
      <c r="GS2695" s="37"/>
      <c r="GT2695" s="37"/>
      <c r="GU2695" s="37"/>
      <c r="GV2695" s="37"/>
      <c r="GW2695" s="37"/>
      <c r="GX2695" s="37"/>
      <c r="GY2695" s="37"/>
      <c r="GZ2695" s="37"/>
      <c r="HA2695" s="37"/>
      <c r="HB2695" s="37"/>
      <c r="HC2695" s="37"/>
      <c r="HD2695" s="37"/>
      <c r="HE2695" s="37"/>
      <c r="HF2695" s="37"/>
      <c r="HG2695" s="37"/>
      <c r="HH2695" s="37"/>
      <c r="HI2695" s="37"/>
      <c r="HJ2695" s="37"/>
      <c r="HK2695" s="37"/>
      <c r="HL2695" s="37"/>
      <c r="HM2695" s="37"/>
      <c r="HN2695" s="37"/>
      <c r="HO2695" s="37"/>
      <c r="HP2695" s="37"/>
      <c r="HQ2695" s="37"/>
      <c r="HR2695" s="37"/>
      <c r="HS2695" s="37"/>
      <c r="HT2695" s="37"/>
      <c r="HU2695" s="37"/>
      <c r="HV2695" s="37"/>
      <c r="HW2695" s="37"/>
      <c r="HX2695" s="37"/>
      <c r="HY2695" s="37"/>
      <c r="HZ2695" s="37"/>
      <c r="IA2695" s="37"/>
      <c r="IB2695" s="37"/>
      <c r="IC2695" s="37"/>
      <c r="ID2695" s="37"/>
      <c r="IE2695" s="37"/>
      <c r="IF2695" s="37"/>
      <c r="IG2695" s="37"/>
      <c r="IH2695" s="37"/>
      <c r="II2695" s="37"/>
      <c r="IJ2695" s="37"/>
      <c r="IK2695" s="37"/>
      <c r="IL2695" s="37"/>
      <c r="IM2695" s="37"/>
      <c r="IN2695" s="37"/>
      <c r="IO2695" s="37"/>
      <c r="IP2695" s="37"/>
      <c r="IQ2695" s="37"/>
    </row>
    <row r="2696" spans="1:251" s="51" customFormat="1" ht="18.75" customHeight="1" thickBot="1">
      <c r="A2696" s="52"/>
      <c r="B2696" s="113" t="s">
        <v>253</v>
      </c>
      <c r="C2696" s="114"/>
      <c r="D2696" s="114"/>
      <c r="E2696" s="114"/>
      <c r="F2696" s="114"/>
      <c r="G2696" s="114"/>
      <c r="H2696" s="114"/>
      <c r="I2696" s="114"/>
      <c r="J2696" s="114"/>
      <c r="K2696" s="114"/>
      <c r="L2696" s="114"/>
      <c r="M2696" s="114"/>
      <c r="N2696" s="114"/>
      <c r="O2696" s="114"/>
      <c r="P2696" s="114"/>
      <c r="Q2696" s="114"/>
      <c r="R2696" s="114"/>
      <c r="S2696" s="114"/>
      <c r="T2696" s="114"/>
      <c r="U2696" s="114"/>
      <c r="V2696" s="114"/>
      <c r="W2696" s="114"/>
      <c r="X2696" s="114"/>
      <c r="Y2696" s="114"/>
      <c r="Z2696" s="115"/>
      <c r="AA2696" s="116">
        <f>SUM($AA$2627:$AA$2627)</f>
        <v>0</v>
      </c>
      <c r="AB2696" s="117"/>
      <c r="AC2696" s="117"/>
      <c r="AD2696" s="117"/>
      <c r="AE2696" s="117"/>
      <c r="AF2696" s="117"/>
      <c r="AG2696" s="117"/>
      <c r="AH2696" s="117"/>
      <c r="AI2696" s="118"/>
      <c r="AJ2696" s="116">
        <f>SUM($AJ$2695:$AJ$2695)</f>
        <v>19741</v>
      </c>
      <c r="AK2696" s="117"/>
      <c r="AL2696" s="117"/>
      <c r="AM2696" s="117"/>
      <c r="AN2696" s="117"/>
      <c r="AO2696" s="117"/>
      <c r="AP2696" s="117"/>
      <c r="AQ2696" s="117"/>
      <c r="AR2696" s="118"/>
      <c r="AS2696" s="119"/>
      <c r="AT2696" s="120"/>
      <c r="AU2696" s="120"/>
      <c r="AV2696" s="120"/>
      <c r="AW2696" s="120"/>
      <c r="AX2696" s="121"/>
      <c r="AY2696" s="37"/>
      <c r="AZ2696" s="37"/>
      <c r="BA2696" s="37"/>
      <c r="BB2696" s="37"/>
      <c r="BC2696" s="37"/>
      <c r="BD2696" s="37"/>
      <c r="BE2696" s="37"/>
      <c r="BF2696" s="37"/>
      <c r="BG2696" s="37"/>
      <c r="BH2696" s="37"/>
      <c r="BI2696" s="37"/>
      <c r="BJ2696" s="37"/>
      <c r="BK2696" s="37"/>
      <c r="BL2696" s="37"/>
      <c r="BM2696" s="37"/>
      <c r="BN2696" s="37"/>
      <c r="BO2696" s="37"/>
      <c r="BP2696" s="37"/>
      <c r="BQ2696" s="37"/>
      <c r="BR2696" s="37"/>
      <c r="BS2696" s="37"/>
      <c r="BT2696" s="37"/>
      <c r="BU2696" s="37"/>
      <c r="BV2696" s="37"/>
      <c r="BW2696" s="37"/>
      <c r="BX2696" s="37"/>
      <c r="BY2696" s="37"/>
      <c r="BZ2696" s="37"/>
      <c r="CA2696" s="37"/>
      <c r="CB2696" s="37"/>
      <c r="CC2696" s="37"/>
      <c r="CD2696" s="37"/>
      <c r="CE2696" s="37"/>
      <c r="CF2696" s="37"/>
      <c r="CG2696" s="37"/>
      <c r="CH2696" s="37"/>
      <c r="CI2696" s="37"/>
      <c r="CJ2696" s="37"/>
      <c r="CK2696" s="37"/>
      <c r="CL2696" s="37"/>
      <c r="CM2696" s="37"/>
      <c r="CN2696" s="37"/>
      <c r="CO2696" s="37"/>
      <c r="CP2696" s="37"/>
      <c r="CQ2696" s="37"/>
      <c r="CR2696" s="37"/>
      <c r="CS2696" s="37"/>
      <c r="CT2696" s="37"/>
      <c r="CU2696" s="37"/>
      <c r="CV2696" s="37"/>
      <c r="CW2696" s="37"/>
      <c r="CX2696" s="37"/>
      <c r="CY2696" s="37"/>
      <c r="CZ2696" s="37"/>
      <c r="DA2696" s="37"/>
      <c r="DB2696" s="37"/>
      <c r="DC2696" s="37"/>
      <c r="DD2696" s="37"/>
      <c r="DE2696" s="37"/>
      <c r="DF2696" s="37"/>
      <c r="DG2696" s="37"/>
      <c r="DH2696" s="37"/>
      <c r="DI2696" s="37"/>
      <c r="DJ2696" s="37"/>
      <c r="DK2696" s="37"/>
      <c r="DL2696" s="37"/>
      <c r="DM2696" s="37"/>
      <c r="DN2696" s="37"/>
      <c r="DO2696" s="37"/>
      <c r="DP2696" s="37"/>
      <c r="DQ2696" s="37"/>
      <c r="DR2696" s="37"/>
      <c r="DS2696" s="37"/>
      <c r="DT2696" s="37"/>
      <c r="DU2696" s="37"/>
      <c r="DV2696" s="37"/>
      <c r="DW2696" s="37"/>
      <c r="DX2696" s="37"/>
      <c r="DY2696" s="37"/>
      <c r="DZ2696" s="37"/>
      <c r="EA2696" s="37"/>
      <c r="EB2696" s="37"/>
      <c r="EC2696" s="37"/>
      <c r="ED2696" s="37"/>
      <c r="EE2696" s="37"/>
      <c r="EF2696" s="37"/>
      <c r="EG2696" s="37"/>
      <c r="EH2696" s="37"/>
      <c r="EI2696" s="37"/>
      <c r="EJ2696" s="37"/>
      <c r="EK2696" s="37"/>
      <c r="EL2696" s="37"/>
      <c r="EM2696" s="37"/>
      <c r="EN2696" s="37"/>
      <c r="EO2696" s="37"/>
      <c r="EP2696" s="37"/>
      <c r="EQ2696" s="37"/>
      <c r="ER2696" s="37"/>
      <c r="ES2696" s="37"/>
      <c r="ET2696" s="37"/>
      <c r="EU2696" s="37"/>
      <c r="EV2696" s="37"/>
      <c r="EW2696" s="37"/>
      <c r="EX2696" s="37"/>
      <c r="EY2696" s="37"/>
      <c r="EZ2696" s="37"/>
      <c r="FA2696" s="37"/>
      <c r="FB2696" s="37"/>
      <c r="FC2696" s="37"/>
      <c r="FD2696" s="37"/>
      <c r="FE2696" s="37"/>
      <c r="FF2696" s="37"/>
      <c r="FG2696" s="37"/>
      <c r="FH2696" s="37"/>
      <c r="FI2696" s="37"/>
      <c r="FJ2696" s="37"/>
      <c r="FK2696" s="37"/>
      <c r="FL2696" s="37"/>
      <c r="FM2696" s="37"/>
      <c r="FN2696" s="37"/>
      <c r="FO2696" s="37"/>
      <c r="FP2696" s="37"/>
      <c r="FQ2696" s="37"/>
      <c r="FR2696" s="37"/>
      <c r="FS2696" s="37"/>
      <c r="FT2696" s="37"/>
      <c r="FU2696" s="37"/>
      <c r="FV2696" s="37"/>
      <c r="FW2696" s="37"/>
      <c r="FX2696" s="37"/>
      <c r="FY2696" s="37"/>
      <c r="FZ2696" s="37"/>
      <c r="GA2696" s="37"/>
      <c r="GB2696" s="37"/>
      <c r="GC2696" s="37"/>
      <c r="GD2696" s="37"/>
      <c r="GE2696" s="37"/>
      <c r="GF2696" s="37"/>
      <c r="GG2696" s="37"/>
      <c r="GH2696" s="37"/>
      <c r="GI2696" s="37"/>
      <c r="GJ2696" s="37"/>
      <c r="GK2696" s="37"/>
      <c r="GL2696" s="37"/>
      <c r="GM2696" s="37"/>
      <c r="GN2696" s="37"/>
      <c r="GO2696" s="37"/>
      <c r="GP2696" s="37"/>
      <c r="GQ2696" s="37"/>
      <c r="GR2696" s="37"/>
      <c r="GS2696" s="37"/>
      <c r="GT2696" s="37"/>
      <c r="GU2696" s="37"/>
      <c r="GV2696" s="37"/>
      <c r="GW2696" s="37"/>
      <c r="GX2696" s="37"/>
      <c r="GY2696" s="37"/>
      <c r="GZ2696" s="37"/>
      <c r="HA2696" s="37"/>
      <c r="HB2696" s="37"/>
      <c r="HC2696" s="37"/>
      <c r="HD2696" s="37"/>
      <c r="HE2696" s="37"/>
      <c r="HF2696" s="37"/>
      <c r="HG2696" s="37"/>
      <c r="HH2696" s="37"/>
      <c r="HI2696" s="37"/>
      <c r="HJ2696" s="37"/>
      <c r="HK2696" s="37"/>
      <c r="HL2696" s="37"/>
      <c r="HM2696" s="37"/>
      <c r="HN2696" s="37"/>
      <c r="HO2696" s="37"/>
      <c r="HP2696" s="37"/>
      <c r="HQ2696" s="37"/>
      <c r="HR2696" s="37"/>
      <c r="HS2696" s="37"/>
      <c r="HT2696" s="37"/>
      <c r="HU2696" s="37"/>
      <c r="HV2696" s="37"/>
      <c r="HW2696" s="37"/>
      <c r="HX2696" s="37"/>
      <c r="HY2696" s="37"/>
      <c r="HZ2696" s="37"/>
      <c r="IA2696" s="37"/>
      <c r="IB2696" s="37"/>
      <c r="IC2696" s="37"/>
      <c r="ID2696" s="37"/>
      <c r="IE2696" s="37"/>
      <c r="IF2696" s="37"/>
      <c r="IG2696" s="37"/>
      <c r="IH2696" s="37"/>
      <c r="II2696" s="37"/>
      <c r="IJ2696" s="37"/>
      <c r="IK2696" s="37"/>
      <c r="IL2696" s="37"/>
      <c r="IM2696" s="37"/>
      <c r="IN2696" s="37"/>
      <c r="IO2696" s="37"/>
      <c r="IP2696" s="37"/>
      <c r="IQ2696" s="37"/>
    </row>
    <row r="2698" spans="1:251" ht="18.75">
      <c r="A2698" s="36" t="s">
        <v>241</v>
      </c>
      <c r="AW2698" s="38"/>
      <c r="AX2698" s="39"/>
      <c r="AY2698" s="38"/>
    </row>
    <row r="2700" spans="1:251" ht="18.75">
      <c r="B2700" s="122" t="s">
        <v>0</v>
      </c>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row>
    <row r="2701" spans="1:251">
      <c r="Z2701" s="40"/>
      <c r="AD2701" s="40"/>
      <c r="AE2701" s="40"/>
      <c r="AF2701" s="40"/>
      <c r="AG2701" s="40"/>
      <c r="AH2701" s="40"/>
      <c r="AI2701" s="40"/>
      <c r="AO2701" s="40"/>
    </row>
    <row r="2702" spans="1:251" ht="13.5" thickBot="1">
      <c r="Z2702" s="40"/>
      <c r="AD2702" s="40"/>
      <c r="AE2702" s="40"/>
      <c r="AF2702" s="40"/>
      <c r="AG2702" s="40"/>
      <c r="AH2702" s="40"/>
      <c r="AI2702" s="40"/>
      <c r="AO2702" s="40"/>
      <c r="DI2702" s="41"/>
    </row>
    <row r="2703" spans="1:251" ht="24.75" customHeight="1" thickBot="1">
      <c r="B2703" s="124" t="s">
        <v>242</v>
      </c>
      <c r="C2703" s="125"/>
      <c r="D2703" s="125"/>
      <c r="E2703" s="125"/>
      <c r="F2703" s="125"/>
      <c r="G2703" s="125"/>
      <c r="H2703" s="126" t="s">
        <v>720</v>
      </c>
      <c r="I2703" s="127"/>
      <c r="J2703" s="127"/>
      <c r="K2703" s="127"/>
      <c r="L2703" s="127"/>
      <c r="M2703" s="127"/>
      <c r="N2703" s="127"/>
      <c r="O2703" s="127"/>
      <c r="P2703" s="127"/>
      <c r="Q2703" s="127"/>
      <c r="R2703" s="127"/>
      <c r="S2703" s="127"/>
      <c r="T2703" s="127"/>
      <c r="U2703" s="127"/>
      <c r="V2703" s="127"/>
      <c r="W2703" s="127"/>
      <c r="X2703" s="127"/>
      <c r="Y2703" s="127"/>
      <c r="Z2703" s="127"/>
      <c r="AA2703" s="127"/>
      <c r="AB2703" s="127"/>
      <c r="AC2703" s="127"/>
      <c r="AD2703" s="127"/>
      <c r="AE2703" s="127"/>
      <c r="AF2703" s="127"/>
      <c r="AG2703" s="127"/>
      <c r="AH2703" s="127"/>
      <c r="AI2703" s="127"/>
      <c r="AJ2703" s="127"/>
      <c r="AK2703" s="127"/>
      <c r="AL2703" s="127"/>
      <c r="AM2703" s="127"/>
      <c r="AN2703" s="127"/>
      <c r="AO2703" s="127"/>
      <c r="AP2703" s="127"/>
      <c r="AQ2703" s="127"/>
      <c r="AR2703" s="127"/>
      <c r="AS2703" s="127"/>
      <c r="AT2703" s="127"/>
      <c r="AU2703" s="127"/>
      <c r="AV2703" s="127"/>
      <c r="AW2703" s="127"/>
      <c r="AX2703" s="128"/>
      <c r="DI2703" s="41"/>
    </row>
    <row r="2704" spans="1:251" ht="14.25">
      <c r="B2704" s="42"/>
      <c r="C2704" s="42"/>
      <c r="D2704" s="42"/>
      <c r="E2704" s="42"/>
      <c r="F2704" s="42"/>
      <c r="G2704" s="42"/>
      <c r="H2704" s="43"/>
      <c r="I2704" s="43"/>
      <c r="J2704" s="43"/>
      <c r="K2704" s="43"/>
      <c r="L2704" s="44"/>
      <c r="M2704" s="44"/>
      <c r="N2704" s="44"/>
      <c r="O2704" s="44"/>
      <c r="P2704" s="43"/>
      <c r="Q2704" s="43"/>
      <c r="R2704" s="43"/>
      <c r="S2704" s="43"/>
      <c r="T2704" s="43"/>
      <c r="U2704" s="43"/>
      <c r="V2704" s="45"/>
      <c r="W2704" s="45"/>
      <c r="X2704" s="45"/>
      <c r="Y2704" s="45"/>
      <c r="Z2704" s="45"/>
      <c r="AA2704" s="45"/>
      <c r="AB2704" s="45"/>
      <c r="AC2704" s="45"/>
      <c r="AD2704" s="45"/>
      <c r="AE2704" s="45"/>
      <c r="AF2704" s="45"/>
      <c r="AG2704" s="45"/>
      <c r="AH2704" s="45"/>
      <c r="AI2704" s="45"/>
      <c r="AJ2704" s="45"/>
      <c r="AK2704" s="45"/>
      <c r="AL2704" s="45"/>
      <c r="AM2704" s="45"/>
      <c r="AN2704" s="45"/>
      <c r="AO2704" s="45"/>
      <c r="AP2704" s="45"/>
      <c r="AQ2704" s="45"/>
      <c r="AR2704" s="45"/>
      <c r="AS2704" s="45"/>
      <c r="AT2704" s="45"/>
      <c r="AU2704" s="45"/>
      <c r="AV2704" s="45"/>
      <c r="AW2704" s="45"/>
      <c r="AX2704" s="45"/>
      <c r="DI2704" s="41"/>
    </row>
    <row r="2705" spans="1:113" ht="15" thickBot="1">
      <c r="A2705" s="46"/>
      <c r="B2705" s="45" t="s">
        <v>244</v>
      </c>
      <c r="C2705" s="43"/>
      <c r="D2705" s="43"/>
      <c r="E2705" s="43"/>
      <c r="F2705" s="43"/>
      <c r="G2705" s="43"/>
      <c r="H2705" s="43"/>
      <c r="I2705" s="43"/>
      <c r="J2705" s="43"/>
      <c r="K2705" s="43"/>
      <c r="L2705" s="44"/>
      <c r="M2705" s="44"/>
      <c r="N2705" s="44"/>
      <c r="O2705" s="44"/>
      <c r="P2705" s="43"/>
      <c r="Q2705" s="43"/>
      <c r="R2705" s="43"/>
      <c r="S2705" s="43"/>
      <c r="T2705" s="43"/>
      <c r="U2705" s="43"/>
      <c r="V2705" s="45"/>
      <c r="W2705" s="45"/>
      <c r="X2705" s="45"/>
      <c r="Y2705" s="45"/>
      <c r="Z2705" s="45"/>
      <c r="AA2705" s="45"/>
      <c r="AB2705" s="45"/>
      <c r="AC2705" s="45"/>
      <c r="AD2705" s="45"/>
      <c r="AE2705" s="45"/>
      <c r="AF2705" s="45"/>
      <c r="AG2705" s="45"/>
      <c r="AH2705" s="45"/>
      <c r="AI2705" s="45"/>
      <c r="AJ2705" s="45"/>
      <c r="AK2705" s="45"/>
      <c r="AL2705" s="45"/>
      <c r="AM2705" s="45"/>
      <c r="AN2705" s="45"/>
      <c r="AO2705" s="45"/>
      <c r="AP2705" s="45"/>
      <c r="AQ2705" s="45"/>
      <c r="AR2705" s="45"/>
      <c r="AS2705" s="45"/>
      <c r="AT2705" s="45"/>
      <c r="AU2705" s="45"/>
      <c r="AV2705" s="45"/>
      <c r="AW2705" s="45"/>
      <c r="AX2705" s="45"/>
      <c r="DI2705" s="41"/>
    </row>
    <row r="2706" spans="1:113" ht="14.25">
      <c r="A2706" s="43"/>
      <c r="B2706" s="47"/>
      <c r="C2706" s="42"/>
      <c r="D2706" s="42"/>
      <c r="E2706" s="42"/>
      <c r="F2706" s="42"/>
      <c r="G2706" s="42"/>
      <c r="H2706" s="42"/>
      <c r="I2706" s="42"/>
      <c r="J2706" s="42"/>
      <c r="K2706" s="42"/>
      <c r="L2706" s="48"/>
      <c r="M2706" s="48"/>
      <c r="N2706" s="48"/>
      <c r="O2706" s="48"/>
      <c r="P2706" s="42"/>
      <c r="Q2706" s="42"/>
      <c r="R2706" s="42"/>
      <c r="S2706" s="42"/>
      <c r="T2706" s="42"/>
      <c r="U2706" s="42"/>
      <c r="V2706" s="49"/>
      <c r="W2706" s="49"/>
      <c r="X2706" s="49"/>
      <c r="Y2706" s="49"/>
      <c r="Z2706" s="49"/>
      <c r="AA2706" s="49"/>
      <c r="AB2706" s="49"/>
      <c r="AC2706" s="49"/>
      <c r="AD2706" s="49"/>
      <c r="AE2706" s="49"/>
      <c r="AF2706" s="49"/>
      <c r="AG2706" s="49"/>
      <c r="AH2706" s="49"/>
      <c r="AI2706" s="49"/>
      <c r="AJ2706" s="49"/>
      <c r="AK2706" s="49"/>
      <c r="AL2706" s="49"/>
      <c r="AM2706" s="49"/>
      <c r="AN2706" s="49"/>
      <c r="AO2706" s="49"/>
      <c r="AP2706" s="49"/>
      <c r="AQ2706" s="49"/>
      <c r="AR2706" s="49"/>
      <c r="AS2706" s="49"/>
      <c r="AT2706" s="49"/>
      <c r="AU2706" s="49"/>
      <c r="AV2706" s="49"/>
      <c r="AW2706" s="49"/>
      <c r="AX2706" s="50"/>
    </row>
    <row r="2707" spans="1:113" ht="12" customHeight="1">
      <c r="A2707" s="43"/>
      <c r="B2707" s="129" t="s">
        <v>721</v>
      </c>
      <c r="C2707" s="130"/>
      <c r="D2707" s="130"/>
      <c r="E2707" s="130"/>
      <c r="F2707" s="130"/>
      <c r="G2707" s="130"/>
      <c r="H2707" s="130"/>
      <c r="I2707" s="130"/>
      <c r="J2707" s="130"/>
      <c r="K2707" s="130"/>
      <c r="L2707" s="130"/>
      <c r="M2707" s="130"/>
      <c r="N2707" s="130"/>
      <c r="O2707" s="130"/>
      <c r="P2707" s="130"/>
      <c r="Q2707" s="130"/>
      <c r="R2707" s="130"/>
      <c r="S2707" s="130"/>
      <c r="T2707" s="130"/>
      <c r="U2707" s="130"/>
      <c r="V2707" s="130"/>
      <c r="W2707" s="130"/>
      <c r="X2707" s="130"/>
      <c r="Y2707" s="130"/>
      <c r="Z2707" s="130"/>
      <c r="AA2707" s="130"/>
      <c r="AB2707" s="130"/>
      <c r="AC2707" s="130"/>
      <c r="AD2707" s="130"/>
      <c r="AE2707" s="130"/>
      <c r="AF2707" s="130"/>
      <c r="AG2707" s="130"/>
      <c r="AH2707" s="130"/>
      <c r="AI2707" s="130"/>
      <c r="AJ2707" s="130"/>
      <c r="AK2707" s="130"/>
      <c r="AL2707" s="130"/>
      <c r="AM2707" s="130"/>
      <c r="AN2707" s="130"/>
      <c r="AO2707" s="130"/>
      <c r="AP2707" s="130"/>
      <c r="AQ2707" s="130"/>
      <c r="AR2707" s="130"/>
      <c r="AS2707" s="130"/>
      <c r="AT2707" s="130"/>
      <c r="AU2707" s="130"/>
      <c r="AV2707" s="130"/>
      <c r="AW2707" s="130"/>
      <c r="AX2707" s="131"/>
    </row>
    <row r="2708" spans="1:113" ht="12" customHeight="1">
      <c r="A2708" s="43"/>
      <c r="B2708" s="129"/>
      <c r="C2708" s="130"/>
      <c r="D2708" s="130"/>
      <c r="E2708" s="130"/>
      <c r="F2708" s="130"/>
      <c r="G2708" s="130"/>
      <c r="H2708" s="130"/>
      <c r="I2708" s="130"/>
      <c r="J2708" s="130"/>
      <c r="K2708" s="130"/>
      <c r="L2708" s="130"/>
      <c r="M2708" s="130"/>
      <c r="N2708" s="130"/>
      <c r="O2708" s="130"/>
      <c r="P2708" s="130"/>
      <c r="Q2708" s="130"/>
      <c r="R2708" s="130"/>
      <c r="S2708" s="130"/>
      <c r="T2708" s="130"/>
      <c r="U2708" s="130"/>
      <c r="V2708" s="130"/>
      <c r="W2708" s="130"/>
      <c r="X2708" s="130"/>
      <c r="Y2708" s="130"/>
      <c r="Z2708" s="130"/>
      <c r="AA2708" s="130"/>
      <c r="AB2708" s="130"/>
      <c r="AC2708" s="130"/>
      <c r="AD2708" s="130"/>
      <c r="AE2708" s="130"/>
      <c r="AF2708" s="130"/>
      <c r="AG2708" s="130"/>
      <c r="AH2708" s="130"/>
      <c r="AI2708" s="130"/>
      <c r="AJ2708" s="130"/>
      <c r="AK2708" s="130"/>
      <c r="AL2708" s="130"/>
      <c r="AM2708" s="130"/>
      <c r="AN2708" s="130"/>
      <c r="AO2708" s="130"/>
      <c r="AP2708" s="130"/>
      <c r="AQ2708" s="130"/>
      <c r="AR2708" s="130"/>
      <c r="AS2708" s="130"/>
      <c r="AT2708" s="130"/>
      <c r="AU2708" s="130"/>
      <c r="AV2708" s="130"/>
      <c r="AW2708" s="130"/>
      <c r="AX2708" s="131"/>
      <c r="BC2708" s="51"/>
    </row>
    <row r="2709" spans="1:113" ht="12" customHeight="1">
      <c r="A2709" s="43"/>
      <c r="B2709" s="129"/>
      <c r="C2709" s="130"/>
      <c r="D2709" s="130"/>
      <c r="E2709" s="130"/>
      <c r="F2709" s="130"/>
      <c r="G2709" s="130"/>
      <c r="H2709" s="130"/>
      <c r="I2709" s="130"/>
      <c r="J2709" s="130"/>
      <c r="K2709" s="130"/>
      <c r="L2709" s="130"/>
      <c r="M2709" s="130"/>
      <c r="N2709" s="130"/>
      <c r="O2709" s="130"/>
      <c r="P2709" s="130"/>
      <c r="Q2709" s="130"/>
      <c r="R2709" s="130"/>
      <c r="S2709" s="130"/>
      <c r="T2709" s="130"/>
      <c r="U2709" s="130"/>
      <c r="V2709" s="130"/>
      <c r="W2709" s="130"/>
      <c r="X2709" s="130"/>
      <c r="Y2709" s="130"/>
      <c r="Z2709" s="130"/>
      <c r="AA2709" s="130"/>
      <c r="AB2709" s="130"/>
      <c r="AC2709" s="130"/>
      <c r="AD2709" s="130"/>
      <c r="AE2709" s="130"/>
      <c r="AF2709" s="130"/>
      <c r="AG2709" s="130"/>
      <c r="AH2709" s="130"/>
      <c r="AI2709" s="130"/>
      <c r="AJ2709" s="130"/>
      <c r="AK2709" s="130"/>
      <c r="AL2709" s="130"/>
      <c r="AM2709" s="130"/>
      <c r="AN2709" s="130"/>
      <c r="AO2709" s="130"/>
      <c r="AP2709" s="130"/>
      <c r="AQ2709" s="130"/>
      <c r="AR2709" s="130"/>
      <c r="AS2709" s="130"/>
      <c r="AT2709" s="130"/>
      <c r="AU2709" s="130"/>
      <c r="AV2709" s="130"/>
      <c r="AW2709" s="130"/>
      <c r="AX2709" s="131"/>
    </row>
    <row r="2710" spans="1:113" ht="12" customHeight="1">
      <c r="A2710" s="43"/>
      <c r="B2710" s="129"/>
      <c r="C2710" s="130"/>
      <c r="D2710" s="130"/>
      <c r="E2710" s="130"/>
      <c r="F2710" s="130"/>
      <c r="G2710" s="130"/>
      <c r="H2710" s="130"/>
      <c r="I2710" s="130"/>
      <c r="J2710" s="130"/>
      <c r="K2710" s="130"/>
      <c r="L2710" s="130"/>
      <c r="M2710" s="130"/>
      <c r="N2710" s="130"/>
      <c r="O2710" s="130"/>
      <c r="P2710" s="130"/>
      <c r="Q2710" s="130"/>
      <c r="R2710" s="130"/>
      <c r="S2710" s="130"/>
      <c r="T2710" s="130"/>
      <c r="U2710" s="130"/>
      <c r="V2710" s="130"/>
      <c r="W2710" s="130"/>
      <c r="X2710" s="130"/>
      <c r="Y2710" s="130"/>
      <c r="Z2710" s="130"/>
      <c r="AA2710" s="130"/>
      <c r="AB2710" s="130"/>
      <c r="AC2710" s="130"/>
      <c r="AD2710" s="130"/>
      <c r="AE2710" s="130"/>
      <c r="AF2710" s="130"/>
      <c r="AG2710" s="130"/>
      <c r="AH2710" s="130"/>
      <c r="AI2710" s="130"/>
      <c r="AJ2710" s="130"/>
      <c r="AK2710" s="130"/>
      <c r="AL2710" s="130"/>
      <c r="AM2710" s="130"/>
      <c r="AN2710" s="130"/>
      <c r="AO2710" s="130"/>
      <c r="AP2710" s="130"/>
      <c r="AQ2710" s="130"/>
      <c r="AR2710" s="130"/>
      <c r="AS2710" s="130"/>
      <c r="AT2710" s="130"/>
      <c r="AU2710" s="130"/>
      <c r="AV2710" s="130"/>
      <c r="AW2710" s="130"/>
      <c r="AX2710" s="131"/>
    </row>
    <row r="2711" spans="1:113" ht="12" customHeight="1">
      <c r="A2711" s="43"/>
      <c r="B2711" s="129"/>
      <c r="C2711" s="130"/>
      <c r="D2711" s="130"/>
      <c r="E2711" s="130"/>
      <c r="F2711" s="130"/>
      <c r="G2711" s="130"/>
      <c r="H2711" s="130"/>
      <c r="I2711" s="130"/>
      <c r="J2711" s="130"/>
      <c r="K2711" s="130"/>
      <c r="L2711" s="130"/>
      <c r="M2711" s="130"/>
      <c r="N2711" s="130"/>
      <c r="O2711" s="130"/>
      <c r="P2711" s="130"/>
      <c r="Q2711" s="130"/>
      <c r="R2711" s="130"/>
      <c r="S2711" s="130"/>
      <c r="T2711" s="130"/>
      <c r="U2711" s="130"/>
      <c r="V2711" s="130"/>
      <c r="W2711" s="130"/>
      <c r="X2711" s="130"/>
      <c r="Y2711" s="130"/>
      <c r="Z2711" s="130"/>
      <c r="AA2711" s="130"/>
      <c r="AB2711" s="130"/>
      <c r="AC2711" s="130"/>
      <c r="AD2711" s="130"/>
      <c r="AE2711" s="130"/>
      <c r="AF2711" s="130"/>
      <c r="AG2711" s="130"/>
      <c r="AH2711" s="130"/>
      <c r="AI2711" s="130"/>
      <c r="AJ2711" s="130"/>
      <c r="AK2711" s="130"/>
      <c r="AL2711" s="130"/>
      <c r="AM2711" s="130"/>
      <c r="AN2711" s="130"/>
      <c r="AO2711" s="130"/>
      <c r="AP2711" s="130"/>
      <c r="AQ2711" s="130"/>
      <c r="AR2711" s="130"/>
      <c r="AS2711" s="130"/>
      <c r="AT2711" s="130"/>
      <c r="AU2711" s="130"/>
      <c r="AV2711" s="130"/>
      <c r="AW2711" s="130"/>
      <c r="AX2711" s="131"/>
    </row>
    <row r="2712" spans="1:113" ht="15" thickBot="1">
      <c r="A2712" s="52"/>
      <c r="B2712" s="53"/>
      <c r="C2712" s="54"/>
      <c r="D2712" s="54"/>
      <c r="E2712" s="54"/>
      <c r="F2712" s="54"/>
      <c r="G2712" s="54"/>
      <c r="H2712" s="54"/>
      <c r="I2712" s="54"/>
      <c r="J2712" s="54"/>
      <c r="K2712" s="54"/>
      <c r="L2712" s="54"/>
      <c r="M2712" s="54"/>
      <c r="N2712" s="54"/>
      <c r="O2712" s="54"/>
      <c r="P2712" s="54"/>
      <c r="Q2712" s="54"/>
      <c r="R2712" s="54"/>
      <c r="S2712" s="54"/>
      <c r="T2712" s="54"/>
      <c r="U2712" s="54"/>
      <c r="V2712" s="54"/>
      <c r="W2712" s="54"/>
      <c r="X2712" s="54"/>
      <c r="Y2712" s="54"/>
      <c r="Z2712" s="54"/>
      <c r="AA2712" s="54"/>
      <c r="AB2712" s="54"/>
      <c r="AC2712" s="54"/>
      <c r="AD2712" s="54"/>
      <c r="AE2712" s="54"/>
      <c r="AF2712" s="54"/>
      <c r="AG2712" s="54"/>
      <c r="AH2712" s="54"/>
      <c r="AI2712" s="54"/>
      <c r="AJ2712" s="54"/>
      <c r="AK2712" s="54"/>
      <c r="AL2712" s="54"/>
      <c r="AM2712" s="54"/>
      <c r="AN2712" s="54"/>
      <c r="AO2712" s="54"/>
      <c r="AP2712" s="54"/>
      <c r="AQ2712" s="54"/>
      <c r="AR2712" s="54"/>
      <c r="AS2712" s="54"/>
      <c r="AT2712" s="54"/>
      <c r="AU2712" s="54"/>
      <c r="AV2712" s="54"/>
      <c r="AW2712" s="54"/>
      <c r="AX2712" s="55"/>
    </row>
    <row r="2713" spans="1:113">
      <c r="B2713" s="56"/>
    </row>
    <row r="2714" spans="1:113" ht="15" thickBot="1">
      <c r="A2714" s="46"/>
      <c r="B2714" s="45" t="s">
        <v>245</v>
      </c>
      <c r="C2714" s="43"/>
      <c r="D2714" s="43"/>
      <c r="E2714" s="43"/>
      <c r="F2714" s="43"/>
      <c r="G2714" s="43"/>
      <c r="H2714" s="43"/>
      <c r="I2714" s="43"/>
      <c r="J2714" s="43"/>
      <c r="K2714" s="43"/>
      <c r="L2714" s="44"/>
      <c r="M2714" s="44"/>
      <c r="N2714" s="44"/>
      <c r="O2714" s="44"/>
      <c r="P2714" s="43"/>
      <c r="Q2714" s="43"/>
      <c r="R2714" s="43"/>
      <c r="S2714" s="43"/>
      <c r="T2714" s="43"/>
      <c r="U2714" s="43"/>
      <c r="V2714" s="45"/>
      <c r="W2714" s="45"/>
      <c r="X2714" s="45"/>
      <c r="Y2714" s="45"/>
      <c r="Z2714" s="45"/>
      <c r="AA2714" s="45"/>
      <c r="AB2714" s="45"/>
      <c r="AC2714" s="45"/>
      <c r="AD2714" s="45"/>
      <c r="AE2714" s="45"/>
      <c r="AF2714" s="45"/>
      <c r="AG2714" s="45"/>
      <c r="AH2714" s="45"/>
      <c r="AI2714" s="45"/>
      <c r="AJ2714" s="45"/>
      <c r="AK2714" s="45"/>
      <c r="AL2714" s="45"/>
      <c r="AM2714" s="45"/>
      <c r="AN2714" s="45"/>
      <c r="AO2714" s="45"/>
      <c r="AP2714" s="45"/>
      <c r="AQ2714" s="45"/>
      <c r="AR2714" s="45"/>
      <c r="AS2714" s="45"/>
      <c r="AT2714" s="45"/>
      <c r="AU2714" s="45"/>
      <c r="AV2714" s="45"/>
      <c r="AW2714" s="45"/>
      <c r="AX2714" s="45"/>
      <c r="DI2714" s="41"/>
    </row>
    <row r="2715" spans="1:113" ht="14.25">
      <c r="A2715" s="43"/>
      <c r="B2715" s="47"/>
      <c r="C2715" s="42"/>
      <c r="D2715" s="42"/>
      <c r="E2715" s="42"/>
      <c r="F2715" s="42"/>
      <c r="G2715" s="42"/>
      <c r="H2715" s="42"/>
      <c r="I2715" s="42"/>
      <c r="J2715" s="42"/>
      <c r="K2715" s="42"/>
      <c r="L2715" s="48"/>
      <c r="M2715" s="48"/>
      <c r="N2715" s="48"/>
      <c r="O2715" s="48"/>
      <c r="P2715" s="42"/>
      <c r="Q2715" s="42"/>
      <c r="R2715" s="42"/>
      <c r="S2715" s="42"/>
      <c r="T2715" s="42"/>
      <c r="U2715" s="42"/>
      <c r="V2715" s="49"/>
      <c r="W2715" s="49"/>
      <c r="X2715" s="49"/>
      <c r="Y2715" s="49"/>
      <c r="Z2715" s="49"/>
      <c r="AA2715" s="49"/>
      <c r="AB2715" s="49"/>
      <c r="AC2715" s="49"/>
      <c r="AD2715" s="49"/>
      <c r="AE2715" s="49"/>
      <c r="AF2715" s="49"/>
      <c r="AG2715" s="49"/>
      <c r="AH2715" s="49"/>
      <c r="AI2715" s="49"/>
      <c r="AJ2715" s="49"/>
      <c r="AK2715" s="49"/>
      <c r="AL2715" s="49"/>
      <c r="AM2715" s="49"/>
      <c r="AN2715" s="49"/>
      <c r="AO2715" s="49"/>
      <c r="AP2715" s="49"/>
      <c r="AQ2715" s="49"/>
      <c r="AR2715" s="49"/>
      <c r="AS2715" s="49"/>
      <c r="AT2715" s="49"/>
      <c r="AU2715" s="49"/>
      <c r="AV2715" s="49"/>
      <c r="AW2715" s="49"/>
      <c r="AX2715" s="50"/>
    </row>
    <row r="2716" spans="1:113" ht="12" customHeight="1">
      <c r="A2716" s="43"/>
      <c r="B2716" s="129" t="s">
        <v>722</v>
      </c>
      <c r="C2716" s="130"/>
      <c r="D2716" s="130"/>
      <c r="E2716" s="130"/>
      <c r="F2716" s="130"/>
      <c r="G2716" s="130"/>
      <c r="H2716" s="130"/>
      <c r="I2716" s="130"/>
      <c r="J2716" s="130"/>
      <c r="K2716" s="130"/>
      <c r="L2716" s="130"/>
      <c r="M2716" s="130"/>
      <c r="N2716" s="130"/>
      <c r="O2716" s="130"/>
      <c r="P2716" s="130"/>
      <c r="Q2716" s="130"/>
      <c r="R2716" s="130"/>
      <c r="S2716" s="130"/>
      <c r="T2716" s="130"/>
      <c r="U2716" s="130"/>
      <c r="V2716" s="130"/>
      <c r="W2716" s="130"/>
      <c r="X2716" s="130"/>
      <c r="Y2716" s="130"/>
      <c r="Z2716" s="130"/>
      <c r="AA2716" s="130"/>
      <c r="AB2716" s="130"/>
      <c r="AC2716" s="130"/>
      <c r="AD2716" s="130"/>
      <c r="AE2716" s="130"/>
      <c r="AF2716" s="130"/>
      <c r="AG2716" s="130"/>
      <c r="AH2716" s="130"/>
      <c r="AI2716" s="130"/>
      <c r="AJ2716" s="130"/>
      <c r="AK2716" s="130"/>
      <c r="AL2716" s="130"/>
      <c r="AM2716" s="130"/>
      <c r="AN2716" s="130"/>
      <c r="AO2716" s="130"/>
      <c r="AP2716" s="130"/>
      <c r="AQ2716" s="130"/>
      <c r="AR2716" s="130"/>
      <c r="AS2716" s="130"/>
      <c r="AT2716" s="130"/>
      <c r="AU2716" s="130"/>
      <c r="AV2716" s="130"/>
      <c r="AW2716" s="130"/>
      <c r="AX2716" s="131"/>
    </row>
    <row r="2717" spans="1:113" ht="12" customHeight="1">
      <c r="A2717" s="43"/>
      <c r="B2717" s="129"/>
      <c r="C2717" s="130"/>
      <c r="D2717" s="130"/>
      <c r="E2717" s="130"/>
      <c r="F2717" s="130"/>
      <c r="G2717" s="130"/>
      <c r="H2717" s="130"/>
      <c r="I2717" s="130"/>
      <c r="J2717" s="130"/>
      <c r="K2717" s="130"/>
      <c r="L2717" s="130"/>
      <c r="M2717" s="130"/>
      <c r="N2717" s="130"/>
      <c r="O2717" s="130"/>
      <c r="P2717" s="130"/>
      <c r="Q2717" s="130"/>
      <c r="R2717" s="130"/>
      <c r="S2717" s="130"/>
      <c r="T2717" s="130"/>
      <c r="U2717" s="130"/>
      <c r="V2717" s="130"/>
      <c r="W2717" s="130"/>
      <c r="X2717" s="130"/>
      <c r="Y2717" s="130"/>
      <c r="Z2717" s="130"/>
      <c r="AA2717" s="130"/>
      <c r="AB2717" s="130"/>
      <c r="AC2717" s="130"/>
      <c r="AD2717" s="130"/>
      <c r="AE2717" s="130"/>
      <c r="AF2717" s="130"/>
      <c r="AG2717" s="130"/>
      <c r="AH2717" s="130"/>
      <c r="AI2717" s="130"/>
      <c r="AJ2717" s="130"/>
      <c r="AK2717" s="130"/>
      <c r="AL2717" s="130"/>
      <c r="AM2717" s="130"/>
      <c r="AN2717" s="130"/>
      <c r="AO2717" s="130"/>
      <c r="AP2717" s="130"/>
      <c r="AQ2717" s="130"/>
      <c r="AR2717" s="130"/>
      <c r="AS2717" s="130"/>
      <c r="AT2717" s="130"/>
      <c r="AU2717" s="130"/>
      <c r="AV2717" s="130"/>
      <c r="AW2717" s="130"/>
      <c r="AX2717" s="131"/>
    </row>
    <row r="2718" spans="1:113" ht="12" customHeight="1">
      <c r="A2718" s="43"/>
      <c r="B2718" s="129"/>
      <c r="C2718" s="130"/>
      <c r="D2718" s="130"/>
      <c r="E2718" s="130"/>
      <c r="F2718" s="130"/>
      <c r="G2718" s="130"/>
      <c r="H2718" s="130"/>
      <c r="I2718" s="130"/>
      <c r="J2718" s="130"/>
      <c r="K2718" s="130"/>
      <c r="L2718" s="130"/>
      <c r="M2718" s="130"/>
      <c r="N2718" s="130"/>
      <c r="O2718" s="130"/>
      <c r="P2718" s="130"/>
      <c r="Q2718" s="130"/>
      <c r="R2718" s="130"/>
      <c r="S2718" s="130"/>
      <c r="T2718" s="130"/>
      <c r="U2718" s="130"/>
      <c r="V2718" s="130"/>
      <c r="W2718" s="130"/>
      <c r="X2718" s="130"/>
      <c r="Y2718" s="130"/>
      <c r="Z2718" s="130"/>
      <c r="AA2718" s="130"/>
      <c r="AB2718" s="130"/>
      <c r="AC2718" s="130"/>
      <c r="AD2718" s="130"/>
      <c r="AE2718" s="130"/>
      <c r="AF2718" s="130"/>
      <c r="AG2718" s="130"/>
      <c r="AH2718" s="130"/>
      <c r="AI2718" s="130"/>
      <c r="AJ2718" s="130"/>
      <c r="AK2718" s="130"/>
      <c r="AL2718" s="130"/>
      <c r="AM2718" s="130"/>
      <c r="AN2718" s="130"/>
      <c r="AO2718" s="130"/>
      <c r="AP2718" s="130"/>
      <c r="AQ2718" s="130"/>
      <c r="AR2718" s="130"/>
      <c r="AS2718" s="130"/>
      <c r="AT2718" s="130"/>
      <c r="AU2718" s="130"/>
      <c r="AV2718" s="130"/>
      <c r="AW2718" s="130"/>
      <c r="AX2718" s="131"/>
    </row>
    <row r="2719" spans="1:113" ht="12" customHeight="1">
      <c r="A2719" s="43"/>
      <c r="B2719" s="129"/>
      <c r="C2719" s="130"/>
      <c r="D2719" s="130"/>
      <c r="E2719" s="130"/>
      <c r="F2719" s="130"/>
      <c r="G2719" s="130"/>
      <c r="H2719" s="130"/>
      <c r="I2719" s="130"/>
      <c r="J2719" s="130"/>
      <c r="K2719" s="130"/>
      <c r="L2719" s="130"/>
      <c r="M2719" s="130"/>
      <c r="N2719" s="130"/>
      <c r="O2719" s="130"/>
      <c r="P2719" s="130"/>
      <c r="Q2719" s="130"/>
      <c r="R2719" s="130"/>
      <c r="S2719" s="130"/>
      <c r="T2719" s="130"/>
      <c r="U2719" s="130"/>
      <c r="V2719" s="130"/>
      <c r="W2719" s="130"/>
      <c r="X2719" s="130"/>
      <c r="Y2719" s="130"/>
      <c r="Z2719" s="130"/>
      <c r="AA2719" s="130"/>
      <c r="AB2719" s="130"/>
      <c r="AC2719" s="130"/>
      <c r="AD2719" s="130"/>
      <c r="AE2719" s="130"/>
      <c r="AF2719" s="130"/>
      <c r="AG2719" s="130"/>
      <c r="AH2719" s="130"/>
      <c r="AI2719" s="130"/>
      <c r="AJ2719" s="130"/>
      <c r="AK2719" s="130"/>
      <c r="AL2719" s="130"/>
      <c r="AM2719" s="130"/>
      <c r="AN2719" s="130"/>
      <c r="AO2719" s="130"/>
      <c r="AP2719" s="130"/>
      <c r="AQ2719" s="130"/>
      <c r="AR2719" s="130"/>
      <c r="AS2719" s="130"/>
      <c r="AT2719" s="130"/>
      <c r="AU2719" s="130"/>
      <c r="AV2719" s="130"/>
      <c r="AW2719" s="130"/>
      <c r="AX2719" s="131"/>
      <c r="BC2719" s="51"/>
    </row>
    <row r="2720" spans="1:113" ht="12" customHeight="1">
      <c r="A2720" s="43"/>
      <c r="B2720" s="129"/>
      <c r="C2720" s="130"/>
      <c r="D2720" s="130"/>
      <c r="E2720" s="130"/>
      <c r="F2720" s="130"/>
      <c r="G2720" s="130"/>
      <c r="H2720" s="130"/>
      <c r="I2720" s="130"/>
      <c r="J2720" s="130"/>
      <c r="K2720" s="130"/>
      <c r="L2720" s="130"/>
      <c r="M2720" s="130"/>
      <c r="N2720" s="130"/>
      <c r="O2720" s="130"/>
      <c r="P2720" s="130"/>
      <c r="Q2720" s="130"/>
      <c r="R2720" s="130"/>
      <c r="S2720" s="130"/>
      <c r="T2720" s="130"/>
      <c r="U2720" s="130"/>
      <c r="V2720" s="130"/>
      <c r="W2720" s="130"/>
      <c r="X2720" s="130"/>
      <c r="Y2720" s="130"/>
      <c r="Z2720" s="130"/>
      <c r="AA2720" s="130"/>
      <c r="AB2720" s="130"/>
      <c r="AC2720" s="130"/>
      <c r="AD2720" s="130"/>
      <c r="AE2720" s="130"/>
      <c r="AF2720" s="130"/>
      <c r="AG2720" s="130"/>
      <c r="AH2720" s="130"/>
      <c r="AI2720" s="130"/>
      <c r="AJ2720" s="130"/>
      <c r="AK2720" s="130"/>
      <c r="AL2720" s="130"/>
      <c r="AM2720" s="130"/>
      <c r="AN2720" s="130"/>
      <c r="AO2720" s="130"/>
      <c r="AP2720" s="130"/>
      <c r="AQ2720" s="130"/>
      <c r="AR2720" s="130"/>
      <c r="AS2720" s="130"/>
      <c r="AT2720" s="130"/>
      <c r="AU2720" s="130"/>
      <c r="AV2720" s="130"/>
      <c r="AW2720" s="130"/>
      <c r="AX2720" s="131"/>
    </row>
    <row r="2721" spans="1:251" ht="12" customHeight="1">
      <c r="A2721" s="43"/>
      <c r="B2721" s="129"/>
      <c r="C2721" s="130"/>
      <c r="D2721" s="130"/>
      <c r="E2721" s="130"/>
      <c r="F2721" s="130"/>
      <c r="G2721" s="130"/>
      <c r="H2721" s="130"/>
      <c r="I2721" s="130"/>
      <c r="J2721" s="130"/>
      <c r="K2721" s="130"/>
      <c r="L2721" s="130"/>
      <c r="M2721" s="130"/>
      <c r="N2721" s="130"/>
      <c r="O2721" s="130"/>
      <c r="P2721" s="130"/>
      <c r="Q2721" s="130"/>
      <c r="R2721" s="130"/>
      <c r="S2721" s="130"/>
      <c r="T2721" s="130"/>
      <c r="U2721" s="130"/>
      <c r="V2721" s="130"/>
      <c r="W2721" s="130"/>
      <c r="X2721" s="130"/>
      <c r="Y2721" s="130"/>
      <c r="Z2721" s="130"/>
      <c r="AA2721" s="130"/>
      <c r="AB2721" s="130"/>
      <c r="AC2721" s="130"/>
      <c r="AD2721" s="130"/>
      <c r="AE2721" s="130"/>
      <c r="AF2721" s="130"/>
      <c r="AG2721" s="130"/>
      <c r="AH2721" s="130"/>
      <c r="AI2721" s="130"/>
      <c r="AJ2721" s="130"/>
      <c r="AK2721" s="130"/>
      <c r="AL2721" s="130"/>
      <c r="AM2721" s="130"/>
      <c r="AN2721" s="130"/>
      <c r="AO2721" s="130"/>
      <c r="AP2721" s="130"/>
      <c r="AQ2721" s="130"/>
      <c r="AR2721" s="130"/>
      <c r="AS2721" s="130"/>
      <c r="AT2721" s="130"/>
      <c r="AU2721" s="130"/>
      <c r="AV2721" s="130"/>
      <c r="AW2721" s="130"/>
      <c r="AX2721" s="131"/>
    </row>
    <row r="2722" spans="1:251" ht="12" customHeight="1">
      <c r="A2722" s="43"/>
      <c r="B2722" s="129"/>
      <c r="C2722" s="130"/>
      <c r="D2722" s="130"/>
      <c r="E2722" s="130"/>
      <c r="F2722" s="130"/>
      <c r="G2722" s="130"/>
      <c r="H2722" s="130"/>
      <c r="I2722" s="130"/>
      <c r="J2722" s="130"/>
      <c r="K2722" s="130"/>
      <c r="L2722" s="130"/>
      <c r="M2722" s="130"/>
      <c r="N2722" s="130"/>
      <c r="O2722" s="130"/>
      <c r="P2722" s="130"/>
      <c r="Q2722" s="130"/>
      <c r="R2722" s="130"/>
      <c r="S2722" s="130"/>
      <c r="T2722" s="130"/>
      <c r="U2722" s="130"/>
      <c r="V2722" s="130"/>
      <c r="W2722" s="130"/>
      <c r="X2722" s="130"/>
      <c r="Y2722" s="130"/>
      <c r="Z2722" s="130"/>
      <c r="AA2722" s="130"/>
      <c r="AB2722" s="130"/>
      <c r="AC2722" s="130"/>
      <c r="AD2722" s="130"/>
      <c r="AE2722" s="130"/>
      <c r="AF2722" s="130"/>
      <c r="AG2722" s="130"/>
      <c r="AH2722" s="130"/>
      <c r="AI2722" s="130"/>
      <c r="AJ2722" s="130"/>
      <c r="AK2722" s="130"/>
      <c r="AL2722" s="130"/>
      <c r="AM2722" s="130"/>
      <c r="AN2722" s="130"/>
      <c r="AO2722" s="130"/>
      <c r="AP2722" s="130"/>
      <c r="AQ2722" s="130"/>
      <c r="AR2722" s="130"/>
      <c r="AS2722" s="130"/>
      <c r="AT2722" s="130"/>
      <c r="AU2722" s="130"/>
      <c r="AV2722" s="130"/>
      <c r="AW2722" s="130"/>
      <c r="AX2722" s="131"/>
    </row>
    <row r="2723" spans="1:251" ht="12" customHeight="1">
      <c r="A2723" s="43"/>
      <c r="B2723" s="129"/>
      <c r="C2723" s="130"/>
      <c r="D2723" s="130"/>
      <c r="E2723" s="130"/>
      <c r="F2723" s="130"/>
      <c r="G2723" s="130"/>
      <c r="H2723" s="130"/>
      <c r="I2723" s="130"/>
      <c r="J2723" s="130"/>
      <c r="K2723" s="130"/>
      <c r="L2723" s="130"/>
      <c r="M2723" s="130"/>
      <c r="N2723" s="130"/>
      <c r="O2723" s="130"/>
      <c r="P2723" s="130"/>
      <c r="Q2723" s="130"/>
      <c r="R2723" s="130"/>
      <c r="S2723" s="130"/>
      <c r="T2723" s="130"/>
      <c r="U2723" s="130"/>
      <c r="V2723" s="130"/>
      <c r="W2723" s="130"/>
      <c r="X2723" s="130"/>
      <c r="Y2723" s="130"/>
      <c r="Z2723" s="130"/>
      <c r="AA2723" s="130"/>
      <c r="AB2723" s="130"/>
      <c r="AC2723" s="130"/>
      <c r="AD2723" s="130"/>
      <c r="AE2723" s="130"/>
      <c r="AF2723" s="130"/>
      <c r="AG2723" s="130"/>
      <c r="AH2723" s="130"/>
      <c r="AI2723" s="130"/>
      <c r="AJ2723" s="130"/>
      <c r="AK2723" s="130"/>
      <c r="AL2723" s="130"/>
      <c r="AM2723" s="130"/>
      <c r="AN2723" s="130"/>
      <c r="AO2723" s="130"/>
      <c r="AP2723" s="130"/>
      <c r="AQ2723" s="130"/>
      <c r="AR2723" s="130"/>
      <c r="AS2723" s="130"/>
      <c r="AT2723" s="130"/>
      <c r="AU2723" s="130"/>
      <c r="AV2723" s="130"/>
      <c r="AW2723" s="130"/>
      <c r="AX2723" s="131"/>
    </row>
    <row r="2724" spans="1:251" ht="15" thickBot="1">
      <c r="A2724" s="52"/>
      <c r="B2724" s="53"/>
      <c r="C2724" s="54"/>
      <c r="D2724" s="54"/>
      <c r="E2724" s="54"/>
      <c r="F2724" s="54"/>
      <c r="G2724" s="54"/>
      <c r="H2724" s="54"/>
      <c r="I2724" s="54"/>
      <c r="J2724" s="54"/>
      <c r="K2724" s="54"/>
      <c r="L2724" s="54"/>
      <c r="M2724" s="54"/>
      <c r="N2724" s="54"/>
      <c r="O2724" s="54"/>
      <c r="P2724" s="54"/>
      <c r="Q2724" s="54"/>
      <c r="R2724" s="54"/>
      <c r="S2724" s="54"/>
      <c r="T2724" s="54"/>
      <c r="U2724" s="54"/>
      <c r="V2724" s="54"/>
      <c r="W2724" s="54"/>
      <c r="X2724" s="54"/>
      <c r="Y2724" s="54"/>
      <c r="Z2724" s="54"/>
      <c r="AA2724" s="54"/>
      <c r="AB2724" s="54"/>
      <c r="AC2724" s="54"/>
      <c r="AD2724" s="54"/>
      <c r="AE2724" s="54"/>
      <c r="AF2724" s="54"/>
      <c r="AG2724" s="54"/>
      <c r="AH2724" s="54"/>
      <c r="AI2724" s="54"/>
      <c r="AJ2724" s="54"/>
      <c r="AK2724" s="54"/>
      <c r="AL2724" s="54"/>
      <c r="AM2724" s="54"/>
      <c r="AN2724" s="54"/>
      <c r="AO2724" s="54"/>
      <c r="AP2724" s="54"/>
      <c r="AQ2724" s="54"/>
      <c r="AR2724" s="54"/>
      <c r="AS2724" s="54"/>
      <c r="AT2724" s="54"/>
      <c r="AU2724" s="54"/>
      <c r="AV2724" s="54"/>
      <c r="AW2724" s="54"/>
      <c r="AX2724" s="55"/>
    </row>
    <row r="2725" spans="1:251">
      <c r="B2725" s="56"/>
    </row>
    <row r="2726" spans="1:251" ht="14.25">
      <c r="B2726" s="45" t="s">
        <v>247</v>
      </c>
      <c r="C2726" s="43"/>
      <c r="D2726" s="43"/>
      <c r="E2726" s="43"/>
      <c r="F2726" s="43"/>
      <c r="G2726" s="43"/>
      <c r="H2726" s="43"/>
      <c r="I2726" s="43"/>
      <c r="J2726" s="43"/>
      <c r="K2726" s="43"/>
      <c r="L2726" s="44"/>
      <c r="M2726" s="44"/>
      <c r="N2726" s="44"/>
      <c r="O2726" s="44"/>
      <c r="P2726" s="43"/>
      <c r="Q2726" s="43"/>
      <c r="R2726" s="43"/>
      <c r="S2726" s="43"/>
      <c r="T2726" s="43"/>
      <c r="U2726" s="43"/>
      <c r="V2726" s="45"/>
      <c r="W2726" s="45"/>
      <c r="X2726" s="45"/>
      <c r="Y2726" s="45"/>
      <c r="Z2726" s="45"/>
      <c r="AA2726" s="45"/>
      <c r="AB2726" s="45"/>
      <c r="AC2726" s="45"/>
      <c r="AD2726" s="45"/>
      <c r="AE2726" s="45"/>
      <c r="AF2726" s="45"/>
      <c r="AG2726" s="45"/>
      <c r="AH2726" s="45"/>
      <c r="AI2726" s="45"/>
      <c r="AJ2726" s="45"/>
      <c r="AK2726" s="45"/>
      <c r="AL2726" s="45"/>
      <c r="AM2726" s="45"/>
      <c r="AN2726" s="45"/>
      <c r="AO2726" s="45"/>
      <c r="AP2726" s="45"/>
      <c r="AQ2726" s="45"/>
      <c r="AR2726" s="45"/>
      <c r="AS2726" s="45"/>
      <c r="AT2726" s="45"/>
      <c r="AU2726" s="45"/>
      <c r="AV2726" s="45"/>
      <c r="AW2726" s="45"/>
      <c r="AX2726" s="45"/>
    </row>
    <row r="2727" spans="1:251" ht="15" thickBot="1">
      <c r="B2727" s="43"/>
      <c r="C2727" s="43"/>
      <c r="D2727" s="43"/>
      <c r="E2727" s="43"/>
      <c r="F2727" s="43"/>
      <c r="G2727" s="43"/>
      <c r="H2727" s="43"/>
      <c r="I2727" s="43"/>
      <c r="J2727" s="43"/>
      <c r="K2727" s="43"/>
      <c r="L2727" s="44"/>
      <c r="M2727" s="44"/>
      <c r="N2727" s="44"/>
      <c r="O2727" s="44"/>
      <c r="P2727" s="43"/>
      <c r="Q2727" s="43"/>
      <c r="R2727" s="43"/>
      <c r="S2727" s="43"/>
      <c r="T2727" s="43"/>
      <c r="U2727" s="43"/>
      <c r="V2727" s="45"/>
      <c r="W2727" s="45"/>
      <c r="X2727" s="45"/>
      <c r="Y2727" s="45"/>
      <c r="Z2727" s="45"/>
      <c r="AA2727" s="45"/>
      <c r="AB2727" s="45"/>
      <c r="AC2727" s="45"/>
      <c r="AD2727" s="45"/>
      <c r="AE2727" s="45"/>
      <c r="AF2727" s="45"/>
      <c r="AG2727" s="45"/>
      <c r="AH2727" s="45"/>
      <c r="AI2727" s="45"/>
      <c r="AJ2727" s="45"/>
      <c r="AK2727" s="45"/>
      <c r="AL2727" s="45"/>
      <c r="AM2727" s="45"/>
      <c r="AN2727" s="45"/>
      <c r="AO2727" s="45"/>
      <c r="AP2727" s="45"/>
      <c r="AQ2727" s="45"/>
      <c r="AR2727" s="45"/>
      <c r="AS2727" s="45"/>
      <c r="AT2727" s="45"/>
      <c r="AU2727" s="45"/>
      <c r="AV2727" s="45"/>
      <c r="AW2727" s="45"/>
      <c r="AX2727" s="57" t="s">
        <v>248</v>
      </c>
    </row>
    <row r="2728" spans="1:251" s="51" customFormat="1" ht="13.5" customHeight="1">
      <c r="A2728" s="43"/>
      <c r="B2728" s="132" t="s">
        <v>249</v>
      </c>
      <c r="C2728" s="133"/>
      <c r="D2728" s="133"/>
      <c r="E2728" s="133"/>
      <c r="F2728" s="133"/>
      <c r="G2728" s="133"/>
      <c r="H2728" s="133"/>
      <c r="I2728" s="133"/>
      <c r="J2728" s="133"/>
      <c r="K2728" s="133"/>
      <c r="L2728" s="133"/>
      <c r="M2728" s="133"/>
      <c r="N2728" s="133"/>
      <c r="O2728" s="133"/>
      <c r="P2728" s="133"/>
      <c r="Q2728" s="133"/>
      <c r="R2728" s="133"/>
      <c r="S2728" s="133"/>
      <c r="T2728" s="133"/>
      <c r="U2728" s="133"/>
      <c r="V2728" s="133"/>
      <c r="W2728" s="133"/>
      <c r="X2728" s="133"/>
      <c r="Y2728" s="133"/>
      <c r="Z2728" s="134"/>
      <c r="AA2728" s="138" t="s">
        <v>250</v>
      </c>
      <c r="AB2728" s="133"/>
      <c r="AC2728" s="133"/>
      <c r="AD2728" s="133"/>
      <c r="AE2728" s="133"/>
      <c r="AF2728" s="133"/>
      <c r="AG2728" s="133"/>
      <c r="AH2728" s="133"/>
      <c r="AI2728" s="134"/>
      <c r="AJ2728" s="138" t="s">
        <v>251</v>
      </c>
      <c r="AK2728" s="133"/>
      <c r="AL2728" s="133"/>
      <c r="AM2728" s="133"/>
      <c r="AN2728" s="133"/>
      <c r="AO2728" s="133"/>
      <c r="AP2728" s="133"/>
      <c r="AQ2728" s="133"/>
      <c r="AR2728" s="134"/>
      <c r="AS2728" s="138" t="s">
        <v>252</v>
      </c>
      <c r="AT2728" s="133"/>
      <c r="AU2728" s="133"/>
      <c r="AV2728" s="133"/>
      <c r="AW2728" s="133"/>
      <c r="AX2728" s="140"/>
      <c r="AY2728" s="37"/>
      <c r="AZ2728" s="37"/>
      <c r="BA2728" s="37"/>
      <c r="BB2728" s="37"/>
      <c r="BC2728" s="37"/>
      <c r="BD2728" s="37"/>
      <c r="BE2728" s="37"/>
      <c r="BF2728" s="37"/>
      <c r="BG2728" s="37"/>
      <c r="BH2728" s="37"/>
      <c r="BI2728" s="37"/>
      <c r="BJ2728" s="37"/>
      <c r="BK2728" s="37"/>
      <c r="BL2728" s="37"/>
      <c r="BM2728" s="37"/>
      <c r="BN2728" s="37"/>
      <c r="BO2728" s="37"/>
      <c r="BP2728" s="37"/>
      <c r="BQ2728" s="37"/>
      <c r="BR2728" s="37"/>
      <c r="BS2728" s="37"/>
      <c r="BT2728" s="37"/>
      <c r="BU2728" s="37"/>
      <c r="BV2728" s="37"/>
      <c r="BW2728" s="37"/>
      <c r="BX2728" s="37"/>
      <c r="BY2728" s="37"/>
      <c r="BZ2728" s="37"/>
      <c r="CA2728" s="37"/>
      <c r="CB2728" s="37"/>
      <c r="CC2728" s="37"/>
      <c r="CD2728" s="37"/>
      <c r="CE2728" s="37"/>
      <c r="CF2728" s="37"/>
      <c r="CG2728" s="37"/>
      <c r="CH2728" s="37"/>
      <c r="CI2728" s="37"/>
      <c r="CJ2728" s="37"/>
      <c r="CK2728" s="37"/>
      <c r="CL2728" s="37"/>
      <c r="CM2728" s="37"/>
      <c r="CN2728" s="37"/>
      <c r="CO2728" s="37"/>
      <c r="CP2728" s="37"/>
      <c r="CQ2728" s="37"/>
      <c r="CR2728" s="37"/>
      <c r="CS2728" s="37"/>
      <c r="CT2728" s="37"/>
      <c r="CU2728" s="37"/>
      <c r="CV2728" s="37"/>
      <c r="CW2728" s="37"/>
      <c r="CX2728" s="37"/>
      <c r="CY2728" s="37"/>
      <c r="CZ2728" s="37"/>
      <c r="DA2728" s="37"/>
      <c r="DB2728" s="37"/>
      <c r="DC2728" s="37"/>
      <c r="DD2728" s="37"/>
      <c r="DE2728" s="37"/>
      <c r="DF2728" s="37"/>
      <c r="DG2728" s="37"/>
      <c r="DH2728" s="37"/>
      <c r="DI2728" s="37"/>
      <c r="DJ2728" s="37"/>
      <c r="DK2728" s="37"/>
      <c r="DL2728" s="37"/>
      <c r="DM2728" s="37"/>
      <c r="DN2728" s="37"/>
      <c r="DO2728" s="37"/>
      <c r="DP2728" s="37"/>
      <c r="DQ2728" s="37"/>
      <c r="DR2728" s="37"/>
      <c r="DS2728" s="37"/>
      <c r="DT2728" s="37"/>
      <c r="DU2728" s="37"/>
      <c r="DV2728" s="37"/>
      <c r="DW2728" s="37"/>
      <c r="DX2728" s="37"/>
      <c r="DY2728" s="37"/>
      <c r="DZ2728" s="37"/>
      <c r="EA2728" s="37"/>
      <c r="EB2728" s="37"/>
      <c r="EC2728" s="37"/>
      <c r="ED2728" s="37"/>
      <c r="EE2728" s="37"/>
      <c r="EF2728" s="37"/>
      <c r="EG2728" s="37"/>
      <c r="EH2728" s="37"/>
      <c r="EI2728" s="37"/>
      <c r="EJ2728" s="37"/>
      <c r="EK2728" s="37"/>
      <c r="EL2728" s="37"/>
      <c r="EM2728" s="37"/>
      <c r="EN2728" s="37"/>
      <c r="EO2728" s="37"/>
      <c r="EP2728" s="37"/>
      <c r="EQ2728" s="37"/>
      <c r="ER2728" s="37"/>
      <c r="ES2728" s="37"/>
      <c r="ET2728" s="37"/>
      <c r="EU2728" s="37"/>
      <c r="EV2728" s="37"/>
      <c r="EW2728" s="37"/>
      <c r="EX2728" s="37"/>
      <c r="EY2728" s="37"/>
      <c r="EZ2728" s="37"/>
      <c r="FA2728" s="37"/>
      <c r="FB2728" s="37"/>
      <c r="FC2728" s="37"/>
      <c r="FD2728" s="37"/>
      <c r="FE2728" s="37"/>
      <c r="FF2728" s="37"/>
      <c r="FG2728" s="37"/>
      <c r="FH2728" s="37"/>
      <c r="FI2728" s="37"/>
      <c r="FJ2728" s="37"/>
      <c r="FK2728" s="37"/>
      <c r="FL2728" s="37"/>
      <c r="FM2728" s="37"/>
      <c r="FN2728" s="37"/>
      <c r="FO2728" s="37"/>
      <c r="FP2728" s="37"/>
      <c r="FQ2728" s="37"/>
      <c r="FR2728" s="37"/>
      <c r="FS2728" s="37"/>
      <c r="FT2728" s="37"/>
      <c r="FU2728" s="37"/>
      <c r="FV2728" s="37"/>
      <c r="FW2728" s="37"/>
      <c r="FX2728" s="37"/>
      <c r="FY2728" s="37"/>
      <c r="FZ2728" s="37"/>
      <c r="GA2728" s="37"/>
      <c r="GB2728" s="37"/>
      <c r="GC2728" s="37"/>
      <c r="GD2728" s="37"/>
      <c r="GE2728" s="37"/>
      <c r="GF2728" s="37"/>
      <c r="GG2728" s="37"/>
      <c r="GH2728" s="37"/>
      <c r="GI2728" s="37"/>
      <c r="GJ2728" s="37"/>
      <c r="GK2728" s="37"/>
      <c r="GL2728" s="37"/>
      <c r="GM2728" s="37"/>
      <c r="GN2728" s="37"/>
      <c r="GO2728" s="37"/>
      <c r="GP2728" s="37"/>
      <c r="GQ2728" s="37"/>
      <c r="GR2728" s="37"/>
      <c r="GS2728" s="37"/>
      <c r="GT2728" s="37"/>
      <c r="GU2728" s="37"/>
      <c r="GV2728" s="37"/>
      <c r="GW2728" s="37"/>
      <c r="GX2728" s="37"/>
      <c r="GY2728" s="37"/>
      <c r="GZ2728" s="37"/>
      <c r="HA2728" s="37"/>
      <c r="HB2728" s="37"/>
      <c r="HC2728" s="37"/>
      <c r="HD2728" s="37"/>
      <c r="HE2728" s="37"/>
      <c r="HF2728" s="37"/>
      <c r="HG2728" s="37"/>
      <c r="HH2728" s="37"/>
      <c r="HI2728" s="37"/>
      <c r="HJ2728" s="37"/>
      <c r="HK2728" s="37"/>
      <c r="HL2728" s="37"/>
      <c r="HM2728" s="37"/>
      <c r="HN2728" s="37"/>
      <c r="HO2728" s="37"/>
      <c r="HP2728" s="37"/>
      <c r="HQ2728" s="37"/>
      <c r="HR2728" s="37"/>
      <c r="HS2728" s="37"/>
      <c r="HT2728" s="37"/>
      <c r="HU2728" s="37"/>
      <c r="HV2728" s="37"/>
      <c r="HW2728" s="37"/>
      <c r="HX2728" s="37"/>
      <c r="HY2728" s="37"/>
      <c r="HZ2728" s="37"/>
      <c r="IA2728" s="37"/>
      <c r="IB2728" s="37"/>
      <c r="IC2728" s="37"/>
      <c r="ID2728" s="37"/>
      <c r="IE2728" s="37"/>
      <c r="IF2728" s="37"/>
      <c r="IG2728" s="37"/>
      <c r="IH2728" s="37"/>
      <c r="II2728" s="37"/>
      <c r="IJ2728" s="37"/>
      <c r="IK2728" s="37"/>
      <c r="IL2728" s="37"/>
      <c r="IM2728" s="37"/>
      <c r="IN2728" s="37"/>
      <c r="IO2728" s="37"/>
      <c r="IP2728" s="37"/>
      <c r="IQ2728" s="37"/>
    </row>
    <row r="2729" spans="1:251" s="51" customFormat="1" ht="13.5">
      <c r="A2729" s="43"/>
      <c r="B2729" s="135"/>
      <c r="C2729" s="136"/>
      <c r="D2729" s="136"/>
      <c r="E2729" s="136"/>
      <c r="F2729" s="136"/>
      <c r="G2729" s="136"/>
      <c r="H2729" s="136"/>
      <c r="I2729" s="136"/>
      <c r="J2729" s="136"/>
      <c r="K2729" s="136"/>
      <c r="L2729" s="136"/>
      <c r="M2729" s="136"/>
      <c r="N2729" s="136"/>
      <c r="O2729" s="136"/>
      <c r="P2729" s="136"/>
      <c r="Q2729" s="136"/>
      <c r="R2729" s="136"/>
      <c r="S2729" s="136"/>
      <c r="T2729" s="136"/>
      <c r="U2729" s="136"/>
      <c r="V2729" s="136"/>
      <c r="W2729" s="136"/>
      <c r="X2729" s="136"/>
      <c r="Y2729" s="136"/>
      <c r="Z2729" s="137"/>
      <c r="AA2729" s="139"/>
      <c r="AB2729" s="136"/>
      <c r="AC2729" s="136"/>
      <c r="AD2729" s="136"/>
      <c r="AE2729" s="136"/>
      <c r="AF2729" s="136"/>
      <c r="AG2729" s="136"/>
      <c r="AH2729" s="136"/>
      <c r="AI2729" s="137"/>
      <c r="AJ2729" s="139"/>
      <c r="AK2729" s="136"/>
      <c r="AL2729" s="136"/>
      <c r="AM2729" s="136"/>
      <c r="AN2729" s="136"/>
      <c r="AO2729" s="136"/>
      <c r="AP2729" s="136"/>
      <c r="AQ2729" s="136"/>
      <c r="AR2729" s="137"/>
      <c r="AS2729" s="139"/>
      <c r="AT2729" s="136"/>
      <c r="AU2729" s="136"/>
      <c r="AV2729" s="136"/>
      <c r="AW2729" s="136"/>
      <c r="AX2729" s="141"/>
      <c r="AY2729" s="37"/>
      <c r="AZ2729" s="37"/>
      <c r="BA2729" s="37"/>
      <c r="BB2729" s="58"/>
      <c r="BC2729" s="59"/>
      <c r="BE2729" s="37"/>
      <c r="BF2729" s="37"/>
      <c r="BG2729" s="37"/>
      <c r="BH2729" s="37"/>
      <c r="BI2729" s="37"/>
      <c r="BJ2729" s="37"/>
      <c r="BK2729" s="37"/>
      <c r="BL2729" s="37"/>
      <c r="BM2729" s="37"/>
      <c r="BN2729" s="37"/>
      <c r="BO2729" s="37"/>
      <c r="BP2729" s="37"/>
      <c r="BQ2729" s="37"/>
      <c r="BR2729" s="37"/>
      <c r="BS2729" s="37"/>
      <c r="BT2729" s="37"/>
      <c r="BU2729" s="37"/>
      <c r="BV2729" s="37"/>
      <c r="BW2729" s="37"/>
      <c r="BX2729" s="37"/>
      <c r="BY2729" s="37"/>
      <c r="BZ2729" s="37"/>
      <c r="CA2729" s="37"/>
      <c r="CB2729" s="37"/>
      <c r="CC2729" s="37"/>
      <c r="CD2729" s="37"/>
      <c r="CE2729" s="37"/>
      <c r="CF2729" s="37"/>
      <c r="CG2729" s="37"/>
      <c r="CH2729" s="37"/>
      <c r="CI2729" s="37"/>
      <c r="CJ2729" s="37"/>
      <c r="CK2729" s="37"/>
      <c r="CL2729" s="37"/>
      <c r="CM2729" s="37"/>
      <c r="CN2729" s="37"/>
      <c r="CO2729" s="37"/>
      <c r="CP2729" s="37"/>
      <c r="CQ2729" s="37"/>
      <c r="CR2729" s="37"/>
      <c r="CS2729" s="37"/>
      <c r="CT2729" s="37"/>
      <c r="CU2729" s="37"/>
      <c r="CV2729" s="37"/>
      <c r="CW2729" s="37"/>
      <c r="CX2729" s="37"/>
      <c r="CY2729" s="37"/>
      <c r="CZ2729" s="37"/>
      <c r="DA2729" s="37"/>
      <c r="DB2729" s="37"/>
      <c r="DC2729" s="37"/>
      <c r="DD2729" s="37"/>
      <c r="DE2729" s="37"/>
      <c r="DF2729" s="37"/>
      <c r="DG2729" s="37"/>
      <c r="DH2729" s="37"/>
      <c r="DI2729" s="37"/>
      <c r="DJ2729" s="37"/>
      <c r="DK2729" s="37"/>
      <c r="DL2729" s="37"/>
      <c r="DM2729" s="37"/>
      <c r="DN2729" s="37"/>
      <c r="DO2729" s="37"/>
      <c r="DP2729" s="37"/>
      <c r="DQ2729" s="37"/>
      <c r="DR2729" s="37"/>
      <c r="DS2729" s="37"/>
      <c r="DT2729" s="37"/>
      <c r="DU2729" s="37"/>
      <c r="DV2729" s="37"/>
      <c r="DW2729" s="37"/>
      <c r="DX2729" s="37"/>
      <c r="DY2729" s="37"/>
      <c r="DZ2729" s="37"/>
      <c r="EA2729" s="37"/>
      <c r="EB2729" s="37"/>
      <c r="EC2729" s="37"/>
      <c r="ED2729" s="37"/>
      <c r="EE2729" s="37"/>
      <c r="EF2729" s="37"/>
      <c r="EG2729" s="37"/>
      <c r="EH2729" s="37"/>
      <c r="EI2729" s="37"/>
      <c r="EJ2729" s="37"/>
      <c r="EK2729" s="37"/>
      <c r="EL2729" s="37"/>
      <c r="EM2729" s="37"/>
      <c r="EN2729" s="37"/>
      <c r="EO2729" s="37"/>
      <c r="EP2729" s="37"/>
      <c r="EQ2729" s="37"/>
      <c r="ER2729" s="37"/>
      <c r="ES2729" s="37"/>
      <c r="ET2729" s="37"/>
      <c r="EU2729" s="37"/>
      <c r="EV2729" s="37"/>
      <c r="EW2729" s="37"/>
      <c r="EX2729" s="37"/>
      <c r="EY2729" s="37"/>
      <c r="EZ2729" s="37"/>
      <c r="FA2729" s="37"/>
      <c r="FB2729" s="37"/>
      <c r="FC2729" s="37"/>
      <c r="FD2729" s="37"/>
      <c r="FE2729" s="37"/>
      <c r="FF2729" s="37"/>
      <c r="FG2729" s="37"/>
      <c r="FH2729" s="37"/>
      <c r="FI2729" s="37"/>
      <c r="FJ2729" s="37"/>
      <c r="FK2729" s="37"/>
      <c r="FL2729" s="37"/>
      <c r="FM2729" s="37"/>
      <c r="FN2729" s="37"/>
      <c r="FO2729" s="37"/>
      <c r="FP2729" s="37"/>
      <c r="FQ2729" s="37"/>
      <c r="FR2729" s="37"/>
      <c r="FS2729" s="37"/>
      <c r="FT2729" s="37"/>
      <c r="FU2729" s="37"/>
      <c r="FV2729" s="37"/>
      <c r="FW2729" s="37"/>
      <c r="FX2729" s="37"/>
      <c r="FY2729" s="37"/>
      <c r="FZ2729" s="37"/>
      <c r="GA2729" s="37"/>
      <c r="GB2729" s="37"/>
      <c r="GC2729" s="37"/>
      <c r="GD2729" s="37"/>
      <c r="GE2729" s="37"/>
      <c r="GF2729" s="37"/>
      <c r="GG2729" s="37"/>
      <c r="GH2729" s="37"/>
      <c r="GI2729" s="37"/>
      <c r="GJ2729" s="37"/>
      <c r="GK2729" s="37"/>
      <c r="GL2729" s="37"/>
      <c r="GM2729" s="37"/>
      <c r="GN2729" s="37"/>
      <c r="GO2729" s="37"/>
      <c r="GP2729" s="37"/>
      <c r="GQ2729" s="37"/>
      <c r="GR2729" s="37"/>
      <c r="GS2729" s="37"/>
      <c r="GT2729" s="37"/>
      <c r="GU2729" s="37"/>
      <c r="GV2729" s="37"/>
      <c r="GW2729" s="37"/>
      <c r="GX2729" s="37"/>
      <c r="GY2729" s="37"/>
      <c r="GZ2729" s="37"/>
      <c r="HA2729" s="37"/>
      <c r="HB2729" s="37"/>
      <c r="HC2729" s="37"/>
      <c r="HD2729" s="37"/>
      <c r="HE2729" s="37"/>
      <c r="HF2729" s="37"/>
      <c r="HG2729" s="37"/>
      <c r="HH2729" s="37"/>
      <c r="HI2729" s="37"/>
      <c r="HJ2729" s="37"/>
      <c r="HK2729" s="37"/>
      <c r="HL2729" s="37"/>
      <c r="HM2729" s="37"/>
      <c r="HN2729" s="37"/>
      <c r="HO2729" s="37"/>
      <c r="HP2729" s="37"/>
      <c r="HQ2729" s="37"/>
      <c r="HR2729" s="37"/>
      <c r="HS2729" s="37"/>
      <c r="HT2729" s="37"/>
      <c r="HU2729" s="37"/>
      <c r="HV2729" s="37"/>
      <c r="HW2729" s="37"/>
      <c r="HX2729" s="37"/>
      <c r="HY2729" s="37"/>
      <c r="HZ2729" s="37"/>
      <c r="IA2729" s="37"/>
      <c r="IB2729" s="37"/>
      <c r="IC2729" s="37"/>
      <c r="ID2729" s="37"/>
      <c r="IE2729" s="37"/>
      <c r="IF2729" s="37"/>
      <c r="IG2729" s="37"/>
      <c r="IH2729" s="37"/>
      <c r="II2729" s="37"/>
      <c r="IJ2729" s="37"/>
      <c r="IK2729" s="37"/>
      <c r="IL2729" s="37"/>
      <c r="IM2729" s="37"/>
      <c r="IN2729" s="37"/>
      <c r="IO2729" s="37"/>
      <c r="IP2729" s="37"/>
      <c r="IQ2729" s="37"/>
    </row>
    <row r="2730" spans="1:251" s="51" customFormat="1" ht="18.75" customHeight="1">
      <c r="A2730" s="43"/>
      <c r="B2730" s="60"/>
      <c r="C2730" s="104" t="s">
        <v>723</v>
      </c>
      <c r="D2730" s="105"/>
      <c r="E2730" s="105"/>
      <c r="F2730" s="105"/>
      <c r="G2730" s="105"/>
      <c r="H2730" s="105"/>
      <c r="I2730" s="105"/>
      <c r="J2730" s="105"/>
      <c r="K2730" s="105"/>
      <c r="L2730" s="105"/>
      <c r="M2730" s="105"/>
      <c r="N2730" s="105"/>
      <c r="O2730" s="105"/>
      <c r="P2730" s="105"/>
      <c r="Q2730" s="105"/>
      <c r="R2730" s="105"/>
      <c r="S2730" s="105"/>
      <c r="T2730" s="105"/>
      <c r="U2730" s="105"/>
      <c r="V2730" s="105"/>
      <c r="W2730" s="105"/>
      <c r="X2730" s="105"/>
      <c r="Y2730" s="105"/>
      <c r="Z2730" s="106"/>
      <c r="AA2730" s="107">
        <v>402</v>
      </c>
      <c r="AB2730" s="108"/>
      <c r="AC2730" s="108"/>
      <c r="AD2730" s="108"/>
      <c r="AE2730" s="108"/>
      <c r="AF2730" s="108"/>
      <c r="AG2730" s="108"/>
      <c r="AH2730" s="108"/>
      <c r="AI2730" s="109"/>
      <c r="AJ2730" s="107">
        <v>460</v>
      </c>
      <c r="AK2730" s="108"/>
      <c r="AL2730" s="108"/>
      <c r="AM2730" s="108"/>
      <c r="AN2730" s="108"/>
      <c r="AO2730" s="108"/>
      <c r="AP2730" s="108"/>
      <c r="AQ2730" s="108"/>
      <c r="AR2730" s="109"/>
      <c r="AS2730" s="110"/>
      <c r="AT2730" s="111"/>
      <c r="AU2730" s="111"/>
      <c r="AV2730" s="111"/>
      <c r="AW2730" s="111"/>
      <c r="AX2730" s="112"/>
      <c r="AY2730" s="37"/>
      <c r="AZ2730" s="37"/>
      <c r="BA2730" s="37"/>
      <c r="BB2730" s="37"/>
      <c r="BC2730" s="37"/>
      <c r="BD2730" s="37"/>
      <c r="BE2730" s="37"/>
      <c r="BF2730" s="37"/>
      <c r="BG2730" s="37"/>
      <c r="BH2730" s="37"/>
      <c r="BI2730" s="37"/>
      <c r="BJ2730" s="37"/>
      <c r="BK2730" s="37"/>
      <c r="BL2730" s="37"/>
      <c r="BM2730" s="37"/>
      <c r="BN2730" s="37"/>
      <c r="BO2730" s="37"/>
      <c r="BP2730" s="37"/>
      <c r="BQ2730" s="37"/>
      <c r="BR2730" s="37"/>
      <c r="BS2730" s="37"/>
      <c r="BT2730" s="37"/>
      <c r="BU2730" s="37"/>
      <c r="BV2730" s="37"/>
      <c r="BW2730" s="37"/>
      <c r="BX2730" s="37"/>
      <c r="BY2730" s="37"/>
      <c r="BZ2730" s="37"/>
      <c r="CA2730" s="37"/>
      <c r="CB2730" s="37"/>
      <c r="CC2730" s="37"/>
      <c r="CD2730" s="37"/>
      <c r="CE2730" s="37"/>
      <c r="CF2730" s="37"/>
      <c r="CG2730" s="37"/>
      <c r="CH2730" s="37"/>
      <c r="CI2730" s="37"/>
      <c r="CJ2730" s="37"/>
      <c r="CK2730" s="37"/>
      <c r="CL2730" s="37"/>
      <c r="CM2730" s="37"/>
      <c r="CN2730" s="37"/>
      <c r="CO2730" s="37"/>
      <c r="CP2730" s="37"/>
      <c r="CQ2730" s="37"/>
      <c r="CR2730" s="37"/>
      <c r="CS2730" s="37"/>
      <c r="CT2730" s="37"/>
      <c r="CU2730" s="37"/>
      <c r="CV2730" s="37"/>
      <c r="CW2730" s="37"/>
      <c r="CX2730" s="37"/>
      <c r="CY2730" s="37"/>
      <c r="CZ2730" s="37"/>
      <c r="DA2730" s="37"/>
      <c r="DB2730" s="37"/>
      <c r="DC2730" s="37"/>
      <c r="DD2730" s="37"/>
      <c r="DE2730" s="37"/>
      <c r="DF2730" s="37"/>
      <c r="DG2730" s="37"/>
      <c r="DH2730" s="37"/>
      <c r="DI2730" s="37"/>
      <c r="DJ2730" s="37"/>
      <c r="DK2730" s="37"/>
      <c r="DL2730" s="37"/>
      <c r="DM2730" s="37"/>
      <c r="DN2730" s="37"/>
      <c r="DO2730" s="37"/>
      <c r="DP2730" s="37"/>
      <c r="DQ2730" s="37"/>
      <c r="DR2730" s="37"/>
      <c r="DS2730" s="37"/>
      <c r="DT2730" s="37"/>
      <c r="DU2730" s="37"/>
      <c r="DV2730" s="37"/>
      <c r="DW2730" s="37"/>
      <c r="DX2730" s="37"/>
      <c r="DY2730" s="37"/>
      <c r="DZ2730" s="37"/>
      <c r="EA2730" s="37"/>
      <c r="EB2730" s="37"/>
      <c r="EC2730" s="37"/>
      <c r="ED2730" s="37"/>
      <c r="EE2730" s="37"/>
      <c r="EF2730" s="37"/>
      <c r="EG2730" s="37"/>
      <c r="EH2730" s="37"/>
      <c r="EI2730" s="37"/>
      <c r="EJ2730" s="37"/>
      <c r="EK2730" s="37"/>
      <c r="EL2730" s="37"/>
      <c r="EM2730" s="37"/>
      <c r="EN2730" s="37"/>
      <c r="EO2730" s="37"/>
      <c r="EP2730" s="37"/>
      <c r="EQ2730" s="37"/>
      <c r="ER2730" s="37"/>
      <c r="ES2730" s="37"/>
      <c r="ET2730" s="37"/>
      <c r="EU2730" s="37"/>
      <c r="EV2730" s="37"/>
      <c r="EW2730" s="37"/>
      <c r="EX2730" s="37"/>
      <c r="EY2730" s="37"/>
      <c r="EZ2730" s="37"/>
      <c r="FA2730" s="37"/>
      <c r="FB2730" s="37"/>
      <c r="FC2730" s="37"/>
      <c r="FD2730" s="37"/>
      <c r="FE2730" s="37"/>
      <c r="FF2730" s="37"/>
      <c r="FG2730" s="37"/>
      <c r="FH2730" s="37"/>
      <c r="FI2730" s="37"/>
      <c r="FJ2730" s="37"/>
      <c r="FK2730" s="37"/>
      <c r="FL2730" s="37"/>
      <c r="FM2730" s="37"/>
      <c r="FN2730" s="37"/>
      <c r="FO2730" s="37"/>
      <c r="FP2730" s="37"/>
      <c r="FQ2730" s="37"/>
      <c r="FR2730" s="37"/>
      <c r="FS2730" s="37"/>
      <c r="FT2730" s="37"/>
      <c r="FU2730" s="37"/>
      <c r="FV2730" s="37"/>
      <c r="FW2730" s="37"/>
      <c r="FX2730" s="37"/>
      <c r="FY2730" s="37"/>
      <c r="FZ2730" s="37"/>
      <c r="GA2730" s="37"/>
      <c r="GB2730" s="37"/>
      <c r="GC2730" s="37"/>
      <c r="GD2730" s="37"/>
      <c r="GE2730" s="37"/>
      <c r="GF2730" s="37"/>
      <c r="GG2730" s="37"/>
      <c r="GH2730" s="37"/>
      <c r="GI2730" s="37"/>
      <c r="GJ2730" s="37"/>
      <c r="GK2730" s="37"/>
      <c r="GL2730" s="37"/>
      <c r="GM2730" s="37"/>
      <c r="GN2730" s="37"/>
      <c r="GO2730" s="37"/>
      <c r="GP2730" s="37"/>
      <c r="GQ2730" s="37"/>
      <c r="GR2730" s="37"/>
      <c r="GS2730" s="37"/>
      <c r="GT2730" s="37"/>
      <c r="GU2730" s="37"/>
      <c r="GV2730" s="37"/>
      <c r="GW2730" s="37"/>
      <c r="GX2730" s="37"/>
      <c r="GY2730" s="37"/>
      <c r="GZ2730" s="37"/>
      <c r="HA2730" s="37"/>
      <c r="HB2730" s="37"/>
      <c r="HC2730" s="37"/>
      <c r="HD2730" s="37"/>
      <c r="HE2730" s="37"/>
      <c r="HF2730" s="37"/>
      <c r="HG2730" s="37"/>
      <c r="HH2730" s="37"/>
      <c r="HI2730" s="37"/>
      <c r="HJ2730" s="37"/>
      <c r="HK2730" s="37"/>
      <c r="HL2730" s="37"/>
      <c r="HM2730" s="37"/>
      <c r="HN2730" s="37"/>
      <c r="HO2730" s="37"/>
      <c r="HP2730" s="37"/>
      <c r="HQ2730" s="37"/>
      <c r="HR2730" s="37"/>
      <c r="HS2730" s="37"/>
      <c r="HT2730" s="37"/>
      <c r="HU2730" s="37"/>
      <c r="HV2730" s="37"/>
      <c r="HW2730" s="37"/>
      <c r="HX2730" s="37"/>
      <c r="HY2730" s="37"/>
      <c r="HZ2730" s="37"/>
      <c r="IA2730" s="37"/>
      <c r="IB2730" s="37"/>
      <c r="IC2730" s="37"/>
      <c r="ID2730" s="37"/>
      <c r="IE2730" s="37"/>
      <c r="IF2730" s="37"/>
      <c r="IG2730" s="37"/>
      <c r="IH2730" s="37"/>
      <c r="II2730" s="37"/>
      <c r="IJ2730" s="37"/>
      <c r="IK2730" s="37"/>
      <c r="IL2730" s="37"/>
      <c r="IM2730" s="37"/>
      <c r="IN2730" s="37"/>
      <c r="IO2730" s="37"/>
      <c r="IP2730" s="37"/>
      <c r="IQ2730" s="37"/>
    </row>
    <row r="2731" spans="1:251" s="51" customFormat="1" ht="18.75" customHeight="1">
      <c r="A2731" s="43"/>
      <c r="B2731" s="60"/>
      <c r="C2731" s="104" t="s">
        <v>724</v>
      </c>
      <c r="D2731" s="105"/>
      <c r="E2731" s="105"/>
      <c r="F2731" s="105"/>
      <c r="G2731" s="105"/>
      <c r="H2731" s="105"/>
      <c r="I2731" s="105"/>
      <c r="J2731" s="105"/>
      <c r="K2731" s="105"/>
      <c r="L2731" s="105"/>
      <c r="M2731" s="105"/>
      <c r="N2731" s="105"/>
      <c r="O2731" s="105"/>
      <c r="P2731" s="105"/>
      <c r="Q2731" s="105"/>
      <c r="R2731" s="105"/>
      <c r="S2731" s="105"/>
      <c r="T2731" s="105"/>
      <c r="U2731" s="105"/>
      <c r="V2731" s="105"/>
      <c r="W2731" s="105"/>
      <c r="X2731" s="105"/>
      <c r="Y2731" s="105"/>
      <c r="Z2731" s="106"/>
      <c r="AA2731" s="107">
        <v>64609</v>
      </c>
      <c r="AB2731" s="108"/>
      <c r="AC2731" s="108"/>
      <c r="AD2731" s="108"/>
      <c r="AE2731" s="108"/>
      <c r="AF2731" s="108"/>
      <c r="AG2731" s="108"/>
      <c r="AH2731" s="108"/>
      <c r="AI2731" s="109"/>
      <c r="AJ2731" s="107">
        <v>73645</v>
      </c>
      <c r="AK2731" s="108"/>
      <c r="AL2731" s="108"/>
      <c r="AM2731" s="108"/>
      <c r="AN2731" s="108"/>
      <c r="AO2731" s="108"/>
      <c r="AP2731" s="108"/>
      <c r="AQ2731" s="108"/>
      <c r="AR2731" s="109"/>
      <c r="AS2731" s="110"/>
      <c r="AT2731" s="111"/>
      <c r="AU2731" s="111"/>
      <c r="AV2731" s="111"/>
      <c r="AW2731" s="111"/>
      <c r="AX2731" s="112"/>
      <c r="AY2731" s="37"/>
      <c r="AZ2731" s="37"/>
      <c r="BA2731" s="37"/>
      <c r="BB2731" s="37"/>
      <c r="BC2731" s="37"/>
      <c r="BD2731" s="37"/>
      <c r="BE2731" s="37"/>
      <c r="BF2731" s="37"/>
      <c r="BG2731" s="37"/>
      <c r="BH2731" s="37"/>
      <c r="BI2731" s="37"/>
      <c r="BJ2731" s="37"/>
      <c r="BK2731" s="37"/>
      <c r="BL2731" s="37"/>
      <c r="BM2731" s="37"/>
      <c r="BN2731" s="37"/>
      <c r="BO2731" s="37"/>
      <c r="BP2731" s="37"/>
      <c r="BQ2731" s="37"/>
      <c r="BR2731" s="37"/>
      <c r="BS2731" s="37"/>
      <c r="BT2731" s="37"/>
      <c r="BU2731" s="37"/>
      <c r="BV2731" s="37"/>
      <c r="BW2731" s="37"/>
      <c r="BX2731" s="37"/>
      <c r="BY2731" s="37"/>
      <c r="BZ2731" s="37"/>
      <c r="CA2731" s="37"/>
      <c r="CB2731" s="37"/>
      <c r="CC2731" s="37"/>
      <c r="CD2731" s="37"/>
      <c r="CE2731" s="37"/>
      <c r="CF2731" s="37"/>
      <c r="CG2731" s="37"/>
      <c r="CH2731" s="37"/>
      <c r="CI2731" s="37"/>
      <c r="CJ2731" s="37"/>
      <c r="CK2731" s="37"/>
      <c r="CL2731" s="37"/>
      <c r="CM2731" s="37"/>
      <c r="CN2731" s="37"/>
      <c r="CO2731" s="37"/>
      <c r="CP2731" s="37"/>
      <c r="CQ2731" s="37"/>
      <c r="CR2731" s="37"/>
      <c r="CS2731" s="37"/>
      <c r="CT2731" s="37"/>
      <c r="CU2731" s="37"/>
      <c r="CV2731" s="37"/>
      <c r="CW2731" s="37"/>
      <c r="CX2731" s="37"/>
      <c r="CY2731" s="37"/>
      <c r="CZ2731" s="37"/>
      <c r="DA2731" s="37"/>
      <c r="DB2731" s="37"/>
      <c r="DC2731" s="37"/>
      <c r="DD2731" s="37"/>
      <c r="DE2731" s="37"/>
      <c r="DF2731" s="37"/>
      <c r="DG2731" s="37"/>
      <c r="DH2731" s="37"/>
      <c r="DI2731" s="37"/>
      <c r="DJ2731" s="37"/>
      <c r="DK2731" s="37"/>
      <c r="DL2731" s="37"/>
      <c r="DM2731" s="37"/>
      <c r="DN2731" s="37"/>
      <c r="DO2731" s="37"/>
      <c r="DP2731" s="37"/>
      <c r="DQ2731" s="37"/>
      <c r="DR2731" s="37"/>
      <c r="DS2731" s="37"/>
      <c r="DT2731" s="37"/>
      <c r="DU2731" s="37"/>
      <c r="DV2731" s="37"/>
      <c r="DW2731" s="37"/>
      <c r="DX2731" s="37"/>
      <c r="DY2731" s="37"/>
      <c r="DZ2731" s="37"/>
      <c r="EA2731" s="37"/>
      <c r="EB2731" s="37"/>
      <c r="EC2731" s="37"/>
      <c r="ED2731" s="37"/>
      <c r="EE2731" s="37"/>
      <c r="EF2731" s="37"/>
      <c r="EG2731" s="37"/>
      <c r="EH2731" s="37"/>
      <c r="EI2731" s="37"/>
      <c r="EJ2731" s="37"/>
      <c r="EK2731" s="37"/>
      <c r="EL2731" s="37"/>
      <c r="EM2731" s="37"/>
      <c r="EN2731" s="37"/>
      <c r="EO2731" s="37"/>
      <c r="EP2731" s="37"/>
      <c r="EQ2731" s="37"/>
      <c r="ER2731" s="37"/>
      <c r="ES2731" s="37"/>
      <c r="ET2731" s="37"/>
      <c r="EU2731" s="37"/>
      <c r="EV2731" s="37"/>
      <c r="EW2731" s="37"/>
      <c r="EX2731" s="37"/>
      <c r="EY2731" s="37"/>
      <c r="EZ2731" s="37"/>
      <c r="FA2731" s="37"/>
      <c r="FB2731" s="37"/>
      <c r="FC2731" s="37"/>
      <c r="FD2731" s="37"/>
      <c r="FE2731" s="37"/>
      <c r="FF2731" s="37"/>
      <c r="FG2731" s="37"/>
      <c r="FH2731" s="37"/>
      <c r="FI2731" s="37"/>
      <c r="FJ2731" s="37"/>
      <c r="FK2731" s="37"/>
      <c r="FL2731" s="37"/>
      <c r="FM2731" s="37"/>
      <c r="FN2731" s="37"/>
      <c r="FO2731" s="37"/>
      <c r="FP2731" s="37"/>
      <c r="FQ2731" s="37"/>
      <c r="FR2731" s="37"/>
      <c r="FS2731" s="37"/>
      <c r="FT2731" s="37"/>
      <c r="FU2731" s="37"/>
      <c r="FV2731" s="37"/>
      <c r="FW2731" s="37"/>
      <c r="FX2731" s="37"/>
      <c r="FY2731" s="37"/>
      <c r="FZ2731" s="37"/>
      <c r="GA2731" s="37"/>
      <c r="GB2731" s="37"/>
      <c r="GC2731" s="37"/>
      <c r="GD2731" s="37"/>
      <c r="GE2731" s="37"/>
      <c r="GF2731" s="37"/>
      <c r="GG2731" s="37"/>
      <c r="GH2731" s="37"/>
      <c r="GI2731" s="37"/>
      <c r="GJ2731" s="37"/>
      <c r="GK2731" s="37"/>
      <c r="GL2731" s="37"/>
      <c r="GM2731" s="37"/>
      <c r="GN2731" s="37"/>
      <c r="GO2731" s="37"/>
      <c r="GP2731" s="37"/>
      <c r="GQ2731" s="37"/>
      <c r="GR2731" s="37"/>
      <c r="GS2731" s="37"/>
      <c r="GT2731" s="37"/>
      <c r="GU2731" s="37"/>
      <c r="GV2731" s="37"/>
      <c r="GW2731" s="37"/>
      <c r="GX2731" s="37"/>
      <c r="GY2731" s="37"/>
      <c r="GZ2731" s="37"/>
      <c r="HA2731" s="37"/>
      <c r="HB2731" s="37"/>
      <c r="HC2731" s="37"/>
      <c r="HD2731" s="37"/>
      <c r="HE2731" s="37"/>
      <c r="HF2731" s="37"/>
      <c r="HG2731" s="37"/>
      <c r="HH2731" s="37"/>
      <c r="HI2731" s="37"/>
      <c r="HJ2731" s="37"/>
      <c r="HK2731" s="37"/>
      <c r="HL2731" s="37"/>
      <c r="HM2731" s="37"/>
      <c r="HN2731" s="37"/>
      <c r="HO2731" s="37"/>
      <c r="HP2731" s="37"/>
      <c r="HQ2731" s="37"/>
      <c r="HR2731" s="37"/>
      <c r="HS2731" s="37"/>
      <c r="HT2731" s="37"/>
      <c r="HU2731" s="37"/>
      <c r="HV2731" s="37"/>
      <c r="HW2731" s="37"/>
      <c r="HX2731" s="37"/>
      <c r="HY2731" s="37"/>
      <c r="HZ2731" s="37"/>
      <c r="IA2731" s="37"/>
      <c r="IB2731" s="37"/>
      <c r="IC2731" s="37"/>
      <c r="ID2731" s="37"/>
      <c r="IE2731" s="37"/>
      <c r="IF2731" s="37"/>
      <c r="IG2731" s="37"/>
      <c r="IH2731" s="37"/>
      <c r="II2731" s="37"/>
      <c r="IJ2731" s="37"/>
      <c r="IK2731" s="37"/>
      <c r="IL2731" s="37"/>
      <c r="IM2731" s="37"/>
      <c r="IN2731" s="37"/>
      <c r="IO2731" s="37"/>
      <c r="IP2731" s="37"/>
      <c r="IQ2731" s="37"/>
    </row>
    <row r="2732" spans="1:251" s="51" customFormat="1" ht="18.75" customHeight="1">
      <c r="A2732" s="43"/>
      <c r="B2732" s="60"/>
      <c r="C2732" s="104" t="s">
        <v>725</v>
      </c>
      <c r="D2732" s="105"/>
      <c r="E2732" s="105"/>
      <c r="F2732" s="105"/>
      <c r="G2732" s="105"/>
      <c r="H2732" s="105"/>
      <c r="I2732" s="105"/>
      <c r="J2732" s="105"/>
      <c r="K2732" s="105"/>
      <c r="L2732" s="105"/>
      <c r="M2732" s="105"/>
      <c r="N2732" s="105"/>
      <c r="O2732" s="105"/>
      <c r="P2732" s="105"/>
      <c r="Q2732" s="105"/>
      <c r="R2732" s="105"/>
      <c r="S2732" s="105"/>
      <c r="T2732" s="105"/>
      <c r="U2732" s="105"/>
      <c r="V2732" s="105"/>
      <c r="W2732" s="105"/>
      <c r="X2732" s="105"/>
      <c r="Y2732" s="105"/>
      <c r="Z2732" s="106"/>
      <c r="AA2732" s="107">
        <v>741</v>
      </c>
      <c r="AB2732" s="108"/>
      <c r="AC2732" s="108"/>
      <c r="AD2732" s="108"/>
      <c r="AE2732" s="108"/>
      <c r="AF2732" s="108"/>
      <c r="AG2732" s="108"/>
      <c r="AH2732" s="108"/>
      <c r="AI2732" s="109"/>
      <c r="AJ2732" s="107">
        <v>532</v>
      </c>
      <c r="AK2732" s="108"/>
      <c r="AL2732" s="108"/>
      <c r="AM2732" s="108"/>
      <c r="AN2732" s="108"/>
      <c r="AO2732" s="108"/>
      <c r="AP2732" s="108"/>
      <c r="AQ2732" s="108"/>
      <c r="AR2732" s="109"/>
      <c r="AS2732" s="110"/>
      <c r="AT2732" s="111"/>
      <c r="AU2732" s="111"/>
      <c r="AV2732" s="111"/>
      <c r="AW2732" s="111"/>
      <c r="AX2732" s="112"/>
      <c r="AY2732" s="37"/>
      <c r="AZ2732" s="37"/>
      <c r="BA2732" s="37"/>
      <c r="BB2732" s="37"/>
      <c r="BC2732" s="37"/>
      <c r="BD2732" s="37"/>
      <c r="BE2732" s="37"/>
      <c r="BF2732" s="37"/>
      <c r="BG2732" s="37"/>
      <c r="BH2732" s="37"/>
      <c r="BI2732" s="37"/>
      <c r="BJ2732" s="37"/>
      <c r="BK2732" s="37"/>
      <c r="BL2732" s="37"/>
      <c r="BM2732" s="37"/>
      <c r="BN2732" s="37"/>
      <c r="BO2732" s="37"/>
      <c r="BP2732" s="37"/>
      <c r="BQ2732" s="37"/>
      <c r="BR2732" s="37"/>
      <c r="BS2732" s="37"/>
      <c r="BT2732" s="37"/>
      <c r="BU2732" s="37"/>
      <c r="BV2732" s="37"/>
      <c r="BW2732" s="37"/>
      <c r="BX2732" s="37"/>
      <c r="BY2732" s="37"/>
      <c r="BZ2732" s="37"/>
      <c r="CA2732" s="37"/>
      <c r="CB2732" s="37"/>
      <c r="CC2732" s="37"/>
      <c r="CD2732" s="37"/>
      <c r="CE2732" s="37"/>
      <c r="CF2732" s="37"/>
      <c r="CG2732" s="37"/>
      <c r="CH2732" s="37"/>
      <c r="CI2732" s="37"/>
      <c r="CJ2732" s="37"/>
      <c r="CK2732" s="37"/>
      <c r="CL2732" s="37"/>
      <c r="CM2732" s="37"/>
      <c r="CN2732" s="37"/>
      <c r="CO2732" s="37"/>
      <c r="CP2732" s="37"/>
      <c r="CQ2732" s="37"/>
      <c r="CR2732" s="37"/>
      <c r="CS2732" s="37"/>
      <c r="CT2732" s="37"/>
      <c r="CU2732" s="37"/>
      <c r="CV2732" s="37"/>
      <c r="CW2732" s="37"/>
      <c r="CX2732" s="37"/>
      <c r="CY2732" s="37"/>
      <c r="CZ2732" s="37"/>
      <c r="DA2732" s="37"/>
      <c r="DB2732" s="37"/>
      <c r="DC2732" s="37"/>
      <c r="DD2732" s="37"/>
      <c r="DE2732" s="37"/>
      <c r="DF2732" s="37"/>
      <c r="DG2732" s="37"/>
      <c r="DH2732" s="37"/>
      <c r="DI2732" s="37"/>
      <c r="DJ2732" s="37"/>
      <c r="DK2732" s="37"/>
      <c r="DL2732" s="37"/>
      <c r="DM2732" s="37"/>
      <c r="DN2732" s="37"/>
      <c r="DO2732" s="37"/>
      <c r="DP2732" s="37"/>
      <c r="DQ2732" s="37"/>
      <c r="DR2732" s="37"/>
      <c r="DS2732" s="37"/>
      <c r="DT2732" s="37"/>
      <c r="DU2732" s="37"/>
      <c r="DV2732" s="37"/>
      <c r="DW2732" s="37"/>
      <c r="DX2732" s="37"/>
      <c r="DY2732" s="37"/>
      <c r="DZ2732" s="37"/>
      <c r="EA2732" s="37"/>
      <c r="EB2732" s="37"/>
      <c r="EC2732" s="37"/>
      <c r="ED2732" s="37"/>
      <c r="EE2732" s="37"/>
      <c r="EF2732" s="37"/>
      <c r="EG2732" s="37"/>
      <c r="EH2732" s="37"/>
      <c r="EI2732" s="37"/>
      <c r="EJ2732" s="37"/>
      <c r="EK2732" s="37"/>
      <c r="EL2732" s="37"/>
      <c r="EM2732" s="37"/>
      <c r="EN2732" s="37"/>
      <c r="EO2732" s="37"/>
      <c r="EP2732" s="37"/>
      <c r="EQ2732" s="37"/>
      <c r="ER2732" s="37"/>
      <c r="ES2732" s="37"/>
      <c r="ET2732" s="37"/>
      <c r="EU2732" s="37"/>
      <c r="EV2732" s="37"/>
      <c r="EW2732" s="37"/>
      <c r="EX2732" s="37"/>
      <c r="EY2732" s="37"/>
      <c r="EZ2732" s="37"/>
      <c r="FA2732" s="37"/>
      <c r="FB2732" s="37"/>
      <c r="FC2732" s="37"/>
      <c r="FD2732" s="37"/>
      <c r="FE2732" s="37"/>
      <c r="FF2732" s="37"/>
      <c r="FG2732" s="37"/>
      <c r="FH2732" s="37"/>
      <c r="FI2732" s="37"/>
      <c r="FJ2732" s="37"/>
      <c r="FK2732" s="37"/>
      <c r="FL2732" s="37"/>
      <c r="FM2732" s="37"/>
      <c r="FN2732" s="37"/>
      <c r="FO2732" s="37"/>
      <c r="FP2732" s="37"/>
      <c r="FQ2732" s="37"/>
      <c r="FR2732" s="37"/>
      <c r="FS2732" s="37"/>
      <c r="FT2732" s="37"/>
      <c r="FU2732" s="37"/>
      <c r="FV2732" s="37"/>
      <c r="FW2732" s="37"/>
      <c r="FX2732" s="37"/>
      <c r="FY2732" s="37"/>
      <c r="FZ2732" s="37"/>
      <c r="GA2732" s="37"/>
      <c r="GB2732" s="37"/>
      <c r="GC2732" s="37"/>
      <c r="GD2732" s="37"/>
      <c r="GE2732" s="37"/>
      <c r="GF2732" s="37"/>
      <c r="GG2732" s="37"/>
      <c r="GH2732" s="37"/>
      <c r="GI2732" s="37"/>
      <c r="GJ2732" s="37"/>
      <c r="GK2732" s="37"/>
      <c r="GL2732" s="37"/>
      <c r="GM2732" s="37"/>
      <c r="GN2732" s="37"/>
      <c r="GO2732" s="37"/>
      <c r="GP2732" s="37"/>
      <c r="GQ2732" s="37"/>
      <c r="GR2732" s="37"/>
      <c r="GS2732" s="37"/>
      <c r="GT2732" s="37"/>
      <c r="GU2732" s="37"/>
      <c r="GV2732" s="37"/>
      <c r="GW2732" s="37"/>
      <c r="GX2732" s="37"/>
      <c r="GY2732" s="37"/>
      <c r="GZ2732" s="37"/>
      <c r="HA2732" s="37"/>
      <c r="HB2732" s="37"/>
      <c r="HC2732" s="37"/>
      <c r="HD2732" s="37"/>
      <c r="HE2732" s="37"/>
      <c r="HF2732" s="37"/>
      <c r="HG2732" s="37"/>
      <c r="HH2732" s="37"/>
      <c r="HI2732" s="37"/>
      <c r="HJ2732" s="37"/>
      <c r="HK2732" s="37"/>
      <c r="HL2732" s="37"/>
      <c r="HM2732" s="37"/>
      <c r="HN2732" s="37"/>
      <c r="HO2732" s="37"/>
      <c r="HP2732" s="37"/>
      <c r="HQ2732" s="37"/>
      <c r="HR2732" s="37"/>
      <c r="HS2732" s="37"/>
      <c r="HT2732" s="37"/>
      <c r="HU2732" s="37"/>
      <c r="HV2732" s="37"/>
      <c r="HW2732" s="37"/>
      <c r="HX2732" s="37"/>
      <c r="HY2732" s="37"/>
      <c r="HZ2732" s="37"/>
      <c r="IA2732" s="37"/>
      <c r="IB2732" s="37"/>
      <c r="IC2732" s="37"/>
      <c r="ID2732" s="37"/>
      <c r="IE2732" s="37"/>
      <c r="IF2732" s="37"/>
      <c r="IG2732" s="37"/>
      <c r="IH2732" s="37"/>
      <c r="II2732" s="37"/>
      <c r="IJ2732" s="37"/>
      <c r="IK2732" s="37"/>
      <c r="IL2732" s="37"/>
      <c r="IM2732" s="37"/>
      <c r="IN2732" s="37"/>
      <c r="IO2732" s="37"/>
      <c r="IP2732" s="37"/>
      <c r="IQ2732" s="37"/>
    </row>
    <row r="2733" spans="1:251" s="51" customFormat="1" ht="18.75" customHeight="1" thickBot="1">
      <c r="A2733" s="52"/>
      <c r="B2733" s="113" t="s">
        <v>253</v>
      </c>
      <c r="C2733" s="114"/>
      <c r="D2733" s="114"/>
      <c r="E2733" s="114"/>
      <c r="F2733" s="114"/>
      <c r="G2733" s="114"/>
      <c r="H2733" s="114"/>
      <c r="I2733" s="114"/>
      <c r="J2733" s="114"/>
      <c r="K2733" s="114"/>
      <c r="L2733" s="114"/>
      <c r="M2733" s="114"/>
      <c r="N2733" s="114"/>
      <c r="O2733" s="114"/>
      <c r="P2733" s="114"/>
      <c r="Q2733" s="114"/>
      <c r="R2733" s="114"/>
      <c r="S2733" s="114"/>
      <c r="T2733" s="114"/>
      <c r="U2733" s="114"/>
      <c r="V2733" s="114"/>
      <c r="W2733" s="114"/>
      <c r="X2733" s="114"/>
      <c r="Y2733" s="114"/>
      <c r="Z2733" s="115"/>
      <c r="AA2733" s="116">
        <f>SUM(AA2730:AI2732)</f>
        <v>65752</v>
      </c>
      <c r="AB2733" s="117"/>
      <c r="AC2733" s="117"/>
      <c r="AD2733" s="117"/>
      <c r="AE2733" s="117"/>
      <c r="AF2733" s="117"/>
      <c r="AG2733" s="117"/>
      <c r="AH2733" s="117"/>
      <c r="AI2733" s="118"/>
      <c r="AJ2733" s="116">
        <f>SUM(AJ2730:AR2732)</f>
        <v>74637</v>
      </c>
      <c r="AK2733" s="117"/>
      <c r="AL2733" s="117"/>
      <c r="AM2733" s="117"/>
      <c r="AN2733" s="117"/>
      <c r="AO2733" s="117"/>
      <c r="AP2733" s="117"/>
      <c r="AQ2733" s="117"/>
      <c r="AR2733" s="118"/>
      <c r="AS2733" s="119"/>
      <c r="AT2733" s="120"/>
      <c r="AU2733" s="120"/>
      <c r="AV2733" s="120"/>
      <c r="AW2733" s="120"/>
      <c r="AX2733" s="121"/>
      <c r="AY2733" s="37"/>
      <c r="AZ2733" s="37"/>
      <c r="BA2733" s="37"/>
      <c r="BB2733" s="37"/>
      <c r="BC2733" s="37"/>
      <c r="BD2733" s="37"/>
      <c r="BE2733" s="37"/>
      <c r="BF2733" s="37"/>
      <c r="BG2733" s="37"/>
      <c r="BH2733" s="37"/>
      <c r="BI2733" s="37"/>
      <c r="BJ2733" s="37"/>
      <c r="BK2733" s="37"/>
      <c r="BL2733" s="37"/>
      <c r="BM2733" s="37"/>
      <c r="BN2733" s="37"/>
      <c r="BO2733" s="37"/>
      <c r="BP2733" s="37"/>
      <c r="BQ2733" s="37"/>
      <c r="BR2733" s="37"/>
      <c r="BS2733" s="37"/>
      <c r="BT2733" s="37"/>
      <c r="BU2733" s="37"/>
      <c r="BV2733" s="37"/>
      <c r="BW2733" s="37"/>
      <c r="BX2733" s="37"/>
      <c r="BY2733" s="37"/>
      <c r="BZ2733" s="37"/>
      <c r="CA2733" s="37"/>
      <c r="CB2733" s="37"/>
      <c r="CC2733" s="37"/>
      <c r="CD2733" s="37"/>
      <c r="CE2733" s="37"/>
      <c r="CF2733" s="37"/>
      <c r="CG2733" s="37"/>
      <c r="CH2733" s="37"/>
      <c r="CI2733" s="37"/>
      <c r="CJ2733" s="37"/>
      <c r="CK2733" s="37"/>
      <c r="CL2733" s="37"/>
      <c r="CM2733" s="37"/>
      <c r="CN2733" s="37"/>
      <c r="CO2733" s="37"/>
      <c r="CP2733" s="37"/>
      <c r="CQ2733" s="37"/>
      <c r="CR2733" s="37"/>
      <c r="CS2733" s="37"/>
      <c r="CT2733" s="37"/>
      <c r="CU2733" s="37"/>
      <c r="CV2733" s="37"/>
      <c r="CW2733" s="37"/>
      <c r="CX2733" s="37"/>
      <c r="CY2733" s="37"/>
      <c r="CZ2733" s="37"/>
      <c r="DA2733" s="37"/>
      <c r="DB2733" s="37"/>
      <c r="DC2733" s="37"/>
      <c r="DD2733" s="37"/>
      <c r="DE2733" s="37"/>
      <c r="DF2733" s="37"/>
      <c r="DG2733" s="37"/>
      <c r="DH2733" s="37"/>
      <c r="DI2733" s="37"/>
      <c r="DJ2733" s="37"/>
      <c r="DK2733" s="37"/>
      <c r="DL2733" s="37"/>
      <c r="DM2733" s="37"/>
      <c r="DN2733" s="37"/>
      <c r="DO2733" s="37"/>
      <c r="DP2733" s="37"/>
      <c r="DQ2733" s="37"/>
      <c r="DR2733" s="37"/>
      <c r="DS2733" s="37"/>
      <c r="DT2733" s="37"/>
      <c r="DU2733" s="37"/>
      <c r="DV2733" s="37"/>
      <c r="DW2733" s="37"/>
      <c r="DX2733" s="37"/>
      <c r="DY2733" s="37"/>
      <c r="DZ2733" s="37"/>
      <c r="EA2733" s="37"/>
      <c r="EB2733" s="37"/>
      <c r="EC2733" s="37"/>
      <c r="ED2733" s="37"/>
      <c r="EE2733" s="37"/>
      <c r="EF2733" s="37"/>
      <c r="EG2733" s="37"/>
      <c r="EH2733" s="37"/>
      <c r="EI2733" s="37"/>
      <c r="EJ2733" s="37"/>
      <c r="EK2733" s="37"/>
      <c r="EL2733" s="37"/>
      <c r="EM2733" s="37"/>
      <c r="EN2733" s="37"/>
      <c r="EO2733" s="37"/>
      <c r="EP2733" s="37"/>
      <c r="EQ2733" s="37"/>
      <c r="ER2733" s="37"/>
      <c r="ES2733" s="37"/>
      <c r="ET2733" s="37"/>
      <c r="EU2733" s="37"/>
      <c r="EV2733" s="37"/>
      <c r="EW2733" s="37"/>
      <c r="EX2733" s="37"/>
      <c r="EY2733" s="37"/>
      <c r="EZ2733" s="37"/>
      <c r="FA2733" s="37"/>
      <c r="FB2733" s="37"/>
      <c r="FC2733" s="37"/>
      <c r="FD2733" s="37"/>
      <c r="FE2733" s="37"/>
      <c r="FF2733" s="37"/>
      <c r="FG2733" s="37"/>
      <c r="FH2733" s="37"/>
      <c r="FI2733" s="37"/>
      <c r="FJ2733" s="37"/>
      <c r="FK2733" s="37"/>
      <c r="FL2733" s="37"/>
      <c r="FM2733" s="37"/>
      <c r="FN2733" s="37"/>
      <c r="FO2733" s="37"/>
      <c r="FP2733" s="37"/>
      <c r="FQ2733" s="37"/>
      <c r="FR2733" s="37"/>
      <c r="FS2733" s="37"/>
      <c r="FT2733" s="37"/>
      <c r="FU2733" s="37"/>
      <c r="FV2733" s="37"/>
      <c r="FW2733" s="37"/>
      <c r="FX2733" s="37"/>
      <c r="FY2733" s="37"/>
      <c r="FZ2733" s="37"/>
      <c r="GA2733" s="37"/>
      <c r="GB2733" s="37"/>
      <c r="GC2733" s="37"/>
      <c r="GD2733" s="37"/>
      <c r="GE2733" s="37"/>
      <c r="GF2733" s="37"/>
      <c r="GG2733" s="37"/>
      <c r="GH2733" s="37"/>
      <c r="GI2733" s="37"/>
      <c r="GJ2733" s="37"/>
      <c r="GK2733" s="37"/>
      <c r="GL2733" s="37"/>
      <c r="GM2733" s="37"/>
      <c r="GN2733" s="37"/>
      <c r="GO2733" s="37"/>
      <c r="GP2733" s="37"/>
      <c r="GQ2733" s="37"/>
      <c r="GR2733" s="37"/>
      <c r="GS2733" s="37"/>
      <c r="GT2733" s="37"/>
      <c r="GU2733" s="37"/>
      <c r="GV2733" s="37"/>
      <c r="GW2733" s="37"/>
      <c r="GX2733" s="37"/>
      <c r="GY2733" s="37"/>
      <c r="GZ2733" s="37"/>
      <c r="HA2733" s="37"/>
      <c r="HB2733" s="37"/>
      <c r="HC2733" s="37"/>
      <c r="HD2733" s="37"/>
      <c r="HE2733" s="37"/>
      <c r="HF2733" s="37"/>
      <c r="HG2733" s="37"/>
      <c r="HH2733" s="37"/>
      <c r="HI2733" s="37"/>
      <c r="HJ2733" s="37"/>
      <c r="HK2733" s="37"/>
      <c r="HL2733" s="37"/>
      <c r="HM2733" s="37"/>
      <c r="HN2733" s="37"/>
      <c r="HO2733" s="37"/>
      <c r="HP2733" s="37"/>
      <c r="HQ2733" s="37"/>
      <c r="HR2733" s="37"/>
      <c r="HS2733" s="37"/>
      <c r="HT2733" s="37"/>
      <c r="HU2733" s="37"/>
      <c r="HV2733" s="37"/>
      <c r="HW2733" s="37"/>
      <c r="HX2733" s="37"/>
      <c r="HY2733" s="37"/>
      <c r="HZ2733" s="37"/>
      <c r="IA2733" s="37"/>
      <c r="IB2733" s="37"/>
      <c r="IC2733" s="37"/>
      <c r="ID2733" s="37"/>
      <c r="IE2733" s="37"/>
      <c r="IF2733" s="37"/>
      <c r="IG2733" s="37"/>
      <c r="IH2733" s="37"/>
      <c r="II2733" s="37"/>
      <c r="IJ2733" s="37"/>
      <c r="IK2733" s="37"/>
      <c r="IL2733" s="37"/>
      <c r="IM2733" s="37"/>
      <c r="IN2733" s="37"/>
      <c r="IO2733" s="37"/>
      <c r="IP2733" s="37"/>
      <c r="IQ2733" s="37"/>
    </row>
    <row r="2735" spans="1:251" ht="18.75">
      <c r="A2735" s="36" t="s">
        <v>241</v>
      </c>
      <c r="AW2735" s="38"/>
      <c r="AX2735" s="39"/>
      <c r="AY2735" s="38"/>
    </row>
    <row r="2737" spans="1:113" ht="18.75">
      <c r="B2737" s="122" t="s">
        <v>0</v>
      </c>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row>
    <row r="2738" spans="1:113">
      <c r="Z2738" s="40"/>
      <c r="AD2738" s="40"/>
      <c r="AE2738" s="40"/>
      <c r="AF2738" s="40"/>
      <c r="AG2738" s="40"/>
      <c r="AH2738" s="40"/>
      <c r="AI2738" s="40"/>
      <c r="AO2738" s="40"/>
    </row>
    <row r="2739" spans="1:113" ht="13.5" thickBot="1">
      <c r="Z2739" s="40"/>
      <c r="AD2739" s="40"/>
      <c r="AE2739" s="40"/>
      <c r="AF2739" s="40"/>
      <c r="AG2739" s="40"/>
      <c r="AH2739" s="40"/>
      <c r="AI2739" s="40"/>
      <c r="AO2739" s="40"/>
      <c r="DI2739" s="41"/>
    </row>
    <row r="2740" spans="1:113" ht="24.75" customHeight="1" thickBot="1">
      <c r="B2740" s="124" t="s">
        <v>242</v>
      </c>
      <c r="C2740" s="125"/>
      <c r="D2740" s="125"/>
      <c r="E2740" s="125"/>
      <c r="F2740" s="125"/>
      <c r="G2740" s="125"/>
      <c r="H2740" s="126" t="s">
        <v>726</v>
      </c>
      <c r="I2740" s="127"/>
      <c r="J2740" s="127"/>
      <c r="K2740" s="127"/>
      <c r="L2740" s="127"/>
      <c r="M2740" s="127"/>
      <c r="N2740" s="127"/>
      <c r="O2740" s="127"/>
      <c r="P2740" s="127"/>
      <c r="Q2740" s="127"/>
      <c r="R2740" s="127"/>
      <c r="S2740" s="127"/>
      <c r="T2740" s="127"/>
      <c r="U2740" s="127"/>
      <c r="V2740" s="127"/>
      <c r="W2740" s="127"/>
      <c r="X2740" s="127"/>
      <c r="Y2740" s="127"/>
      <c r="Z2740" s="127"/>
      <c r="AA2740" s="127"/>
      <c r="AB2740" s="127"/>
      <c r="AC2740" s="127"/>
      <c r="AD2740" s="127"/>
      <c r="AE2740" s="127"/>
      <c r="AF2740" s="127"/>
      <c r="AG2740" s="127"/>
      <c r="AH2740" s="127"/>
      <c r="AI2740" s="127"/>
      <c r="AJ2740" s="127"/>
      <c r="AK2740" s="127"/>
      <c r="AL2740" s="127"/>
      <c r="AM2740" s="127"/>
      <c r="AN2740" s="127"/>
      <c r="AO2740" s="127"/>
      <c r="AP2740" s="127"/>
      <c r="AQ2740" s="127"/>
      <c r="AR2740" s="127"/>
      <c r="AS2740" s="127"/>
      <c r="AT2740" s="127"/>
      <c r="AU2740" s="127"/>
      <c r="AV2740" s="127"/>
      <c r="AW2740" s="127"/>
      <c r="AX2740" s="128"/>
      <c r="DI2740" s="41"/>
    </row>
    <row r="2741" spans="1:113" ht="14.25">
      <c r="B2741" s="42"/>
      <c r="C2741" s="42"/>
      <c r="D2741" s="42"/>
      <c r="E2741" s="42"/>
      <c r="F2741" s="42"/>
      <c r="G2741" s="42"/>
      <c r="H2741" s="43"/>
      <c r="I2741" s="43"/>
      <c r="J2741" s="43"/>
      <c r="K2741" s="43"/>
      <c r="L2741" s="44"/>
      <c r="M2741" s="44"/>
      <c r="N2741" s="44"/>
      <c r="O2741" s="44"/>
      <c r="P2741" s="43"/>
      <c r="Q2741" s="43"/>
      <c r="R2741" s="43"/>
      <c r="S2741" s="43"/>
      <c r="T2741" s="43"/>
      <c r="U2741" s="43"/>
      <c r="V2741" s="45"/>
      <c r="W2741" s="45"/>
      <c r="X2741" s="45"/>
      <c r="Y2741" s="45"/>
      <c r="Z2741" s="45"/>
      <c r="AA2741" s="45"/>
      <c r="AB2741" s="45"/>
      <c r="AC2741" s="45"/>
      <c r="AD2741" s="45"/>
      <c r="AE2741" s="45"/>
      <c r="AF2741" s="45"/>
      <c r="AG2741" s="45"/>
      <c r="AH2741" s="45"/>
      <c r="AI2741" s="45"/>
      <c r="AJ2741" s="45"/>
      <c r="AK2741" s="45"/>
      <c r="AL2741" s="45"/>
      <c r="AM2741" s="45"/>
      <c r="AN2741" s="45"/>
      <c r="AO2741" s="45"/>
      <c r="AP2741" s="45"/>
      <c r="AQ2741" s="45"/>
      <c r="AR2741" s="45"/>
      <c r="AS2741" s="45"/>
      <c r="AT2741" s="45"/>
      <c r="AU2741" s="45"/>
      <c r="AV2741" s="45"/>
      <c r="AW2741" s="45"/>
      <c r="AX2741" s="45"/>
      <c r="DI2741" s="41"/>
    </row>
    <row r="2742" spans="1:113" ht="15" thickBot="1">
      <c r="A2742" s="46"/>
      <c r="B2742" s="45" t="s">
        <v>244</v>
      </c>
      <c r="C2742" s="43"/>
      <c r="D2742" s="43"/>
      <c r="E2742" s="43"/>
      <c r="F2742" s="43"/>
      <c r="G2742" s="43"/>
      <c r="H2742" s="43"/>
      <c r="I2742" s="43"/>
      <c r="J2742" s="43"/>
      <c r="K2742" s="43"/>
      <c r="L2742" s="44"/>
      <c r="M2742" s="44"/>
      <c r="N2742" s="44"/>
      <c r="O2742" s="44"/>
      <c r="P2742" s="43"/>
      <c r="Q2742" s="43"/>
      <c r="R2742" s="43"/>
      <c r="S2742" s="43"/>
      <c r="T2742" s="43"/>
      <c r="U2742" s="43"/>
      <c r="V2742" s="45"/>
      <c r="W2742" s="45"/>
      <c r="X2742" s="45"/>
      <c r="Y2742" s="45"/>
      <c r="Z2742" s="45"/>
      <c r="AA2742" s="45"/>
      <c r="AB2742" s="45"/>
      <c r="AC2742" s="45"/>
      <c r="AD2742" s="45"/>
      <c r="AE2742" s="45"/>
      <c r="AF2742" s="45"/>
      <c r="AG2742" s="45"/>
      <c r="AH2742" s="45"/>
      <c r="AI2742" s="45"/>
      <c r="AJ2742" s="45"/>
      <c r="AK2742" s="45"/>
      <c r="AL2742" s="45"/>
      <c r="AM2742" s="45"/>
      <c r="AN2742" s="45"/>
      <c r="AO2742" s="45"/>
      <c r="AP2742" s="45"/>
      <c r="AQ2742" s="45"/>
      <c r="AR2742" s="45"/>
      <c r="AS2742" s="45"/>
      <c r="AT2742" s="45"/>
      <c r="AU2742" s="45"/>
      <c r="AV2742" s="45"/>
      <c r="AW2742" s="45"/>
      <c r="AX2742" s="45"/>
      <c r="DI2742" s="41"/>
    </row>
    <row r="2743" spans="1:113" ht="14.25">
      <c r="A2743" s="43"/>
      <c r="B2743" s="47"/>
      <c r="C2743" s="42"/>
      <c r="D2743" s="42"/>
      <c r="E2743" s="42"/>
      <c r="F2743" s="42"/>
      <c r="G2743" s="42"/>
      <c r="H2743" s="42"/>
      <c r="I2743" s="42"/>
      <c r="J2743" s="42"/>
      <c r="K2743" s="42"/>
      <c r="L2743" s="48"/>
      <c r="M2743" s="48"/>
      <c r="N2743" s="48"/>
      <c r="O2743" s="48"/>
      <c r="P2743" s="42"/>
      <c r="Q2743" s="42"/>
      <c r="R2743" s="42"/>
      <c r="S2743" s="42"/>
      <c r="T2743" s="42"/>
      <c r="U2743" s="42"/>
      <c r="V2743" s="49"/>
      <c r="W2743" s="49"/>
      <c r="X2743" s="49"/>
      <c r="Y2743" s="49"/>
      <c r="Z2743" s="49"/>
      <c r="AA2743" s="49"/>
      <c r="AB2743" s="49"/>
      <c r="AC2743" s="49"/>
      <c r="AD2743" s="49"/>
      <c r="AE2743" s="49"/>
      <c r="AF2743" s="49"/>
      <c r="AG2743" s="49"/>
      <c r="AH2743" s="49"/>
      <c r="AI2743" s="49"/>
      <c r="AJ2743" s="49"/>
      <c r="AK2743" s="49"/>
      <c r="AL2743" s="49"/>
      <c r="AM2743" s="49"/>
      <c r="AN2743" s="49"/>
      <c r="AO2743" s="49"/>
      <c r="AP2743" s="49"/>
      <c r="AQ2743" s="49"/>
      <c r="AR2743" s="49"/>
      <c r="AS2743" s="49"/>
      <c r="AT2743" s="49"/>
      <c r="AU2743" s="49"/>
      <c r="AV2743" s="49"/>
      <c r="AW2743" s="49"/>
      <c r="AX2743" s="50"/>
    </row>
    <row r="2744" spans="1:113" ht="12" customHeight="1">
      <c r="A2744" s="43"/>
      <c r="B2744" s="129" t="s">
        <v>727</v>
      </c>
      <c r="C2744" s="130"/>
      <c r="D2744" s="130"/>
      <c r="E2744" s="130"/>
      <c r="F2744" s="130"/>
      <c r="G2744" s="130"/>
      <c r="H2744" s="130"/>
      <c r="I2744" s="130"/>
      <c r="J2744" s="130"/>
      <c r="K2744" s="130"/>
      <c r="L2744" s="130"/>
      <c r="M2744" s="130"/>
      <c r="N2744" s="130"/>
      <c r="O2744" s="130"/>
      <c r="P2744" s="130"/>
      <c r="Q2744" s="130"/>
      <c r="R2744" s="130"/>
      <c r="S2744" s="130"/>
      <c r="T2744" s="130"/>
      <c r="U2744" s="130"/>
      <c r="V2744" s="130"/>
      <c r="W2744" s="130"/>
      <c r="X2744" s="130"/>
      <c r="Y2744" s="130"/>
      <c r="Z2744" s="130"/>
      <c r="AA2744" s="130"/>
      <c r="AB2744" s="130"/>
      <c r="AC2744" s="130"/>
      <c r="AD2744" s="130"/>
      <c r="AE2744" s="130"/>
      <c r="AF2744" s="130"/>
      <c r="AG2744" s="130"/>
      <c r="AH2744" s="130"/>
      <c r="AI2744" s="130"/>
      <c r="AJ2744" s="130"/>
      <c r="AK2744" s="130"/>
      <c r="AL2744" s="130"/>
      <c r="AM2744" s="130"/>
      <c r="AN2744" s="130"/>
      <c r="AO2744" s="130"/>
      <c r="AP2744" s="130"/>
      <c r="AQ2744" s="130"/>
      <c r="AR2744" s="130"/>
      <c r="AS2744" s="130"/>
      <c r="AT2744" s="130"/>
      <c r="AU2744" s="130"/>
      <c r="AV2744" s="130"/>
      <c r="AW2744" s="130"/>
      <c r="AX2744" s="131"/>
    </row>
    <row r="2745" spans="1:113" ht="12" customHeight="1">
      <c r="A2745" s="43"/>
      <c r="B2745" s="129"/>
      <c r="C2745" s="130"/>
      <c r="D2745" s="130"/>
      <c r="E2745" s="130"/>
      <c r="F2745" s="130"/>
      <c r="G2745" s="130"/>
      <c r="H2745" s="130"/>
      <c r="I2745" s="130"/>
      <c r="J2745" s="130"/>
      <c r="K2745" s="130"/>
      <c r="L2745" s="130"/>
      <c r="M2745" s="130"/>
      <c r="N2745" s="130"/>
      <c r="O2745" s="130"/>
      <c r="P2745" s="130"/>
      <c r="Q2745" s="130"/>
      <c r="R2745" s="130"/>
      <c r="S2745" s="130"/>
      <c r="T2745" s="130"/>
      <c r="U2745" s="130"/>
      <c r="V2745" s="130"/>
      <c r="W2745" s="130"/>
      <c r="X2745" s="130"/>
      <c r="Y2745" s="130"/>
      <c r="Z2745" s="130"/>
      <c r="AA2745" s="130"/>
      <c r="AB2745" s="130"/>
      <c r="AC2745" s="130"/>
      <c r="AD2745" s="130"/>
      <c r="AE2745" s="130"/>
      <c r="AF2745" s="130"/>
      <c r="AG2745" s="130"/>
      <c r="AH2745" s="130"/>
      <c r="AI2745" s="130"/>
      <c r="AJ2745" s="130"/>
      <c r="AK2745" s="130"/>
      <c r="AL2745" s="130"/>
      <c r="AM2745" s="130"/>
      <c r="AN2745" s="130"/>
      <c r="AO2745" s="130"/>
      <c r="AP2745" s="130"/>
      <c r="AQ2745" s="130"/>
      <c r="AR2745" s="130"/>
      <c r="AS2745" s="130"/>
      <c r="AT2745" s="130"/>
      <c r="AU2745" s="130"/>
      <c r="AV2745" s="130"/>
      <c r="AW2745" s="130"/>
      <c r="AX2745" s="131"/>
      <c r="BC2745" s="51"/>
    </row>
    <row r="2746" spans="1:113" ht="12" customHeight="1">
      <c r="A2746" s="43"/>
      <c r="B2746" s="129"/>
      <c r="C2746" s="130"/>
      <c r="D2746" s="130"/>
      <c r="E2746" s="130"/>
      <c r="F2746" s="130"/>
      <c r="G2746" s="130"/>
      <c r="H2746" s="130"/>
      <c r="I2746" s="130"/>
      <c r="J2746" s="130"/>
      <c r="K2746" s="130"/>
      <c r="L2746" s="130"/>
      <c r="M2746" s="130"/>
      <c r="N2746" s="130"/>
      <c r="O2746" s="130"/>
      <c r="P2746" s="130"/>
      <c r="Q2746" s="130"/>
      <c r="R2746" s="130"/>
      <c r="S2746" s="130"/>
      <c r="T2746" s="130"/>
      <c r="U2746" s="130"/>
      <c r="V2746" s="130"/>
      <c r="W2746" s="130"/>
      <c r="X2746" s="130"/>
      <c r="Y2746" s="130"/>
      <c r="Z2746" s="130"/>
      <c r="AA2746" s="130"/>
      <c r="AB2746" s="130"/>
      <c r="AC2746" s="130"/>
      <c r="AD2746" s="130"/>
      <c r="AE2746" s="130"/>
      <c r="AF2746" s="130"/>
      <c r="AG2746" s="130"/>
      <c r="AH2746" s="130"/>
      <c r="AI2746" s="130"/>
      <c r="AJ2746" s="130"/>
      <c r="AK2746" s="130"/>
      <c r="AL2746" s="130"/>
      <c r="AM2746" s="130"/>
      <c r="AN2746" s="130"/>
      <c r="AO2746" s="130"/>
      <c r="AP2746" s="130"/>
      <c r="AQ2746" s="130"/>
      <c r="AR2746" s="130"/>
      <c r="AS2746" s="130"/>
      <c r="AT2746" s="130"/>
      <c r="AU2746" s="130"/>
      <c r="AV2746" s="130"/>
      <c r="AW2746" s="130"/>
      <c r="AX2746" s="131"/>
    </row>
    <row r="2747" spans="1:113" ht="12" customHeight="1">
      <c r="A2747" s="43"/>
      <c r="B2747" s="129"/>
      <c r="C2747" s="130"/>
      <c r="D2747" s="130"/>
      <c r="E2747" s="130"/>
      <c r="F2747" s="130"/>
      <c r="G2747" s="130"/>
      <c r="H2747" s="130"/>
      <c r="I2747" s="130"/>
      <c r="J2747" s="130"/>
      <c r="K2747" s="130"/>
      <c r="L2747" s="130"/>
      <c r="M2747" s="130"/>
      <c r="N2747" s="130"/>
      <c r="O2747" s="130"/>
      <c r="P2747" s="130"/>
      <c r="Q2747" s="130"/>
      <c r="R2747" s="130"/>
      <c r="S2747" s="130"/>
      <c r="T2747" s="130"/>
      <c r="U2747" s="130"/>
      <c r="V2747" s="130"/>
      <c r="W2747" s="130"/>
      <c r="X2747" s="130"/>
      <c r="Y2747" s="130"/>
      <c r="Z2747" s="130"/>
      <c r="AA2747" s="130"/>
      <c r="AB2747" s="130"/>
      <c r="AC2747" s="130"/>
      <c r="AD2747" s="130"/>
      <c r="AE2747" s="130"/>
      <c r="AF2747" s="130"/>
      <c r="AG2747" s="130"/>
      <c r="AH2747" s="130"/>
      <c r="AI2747" s="130"/>
      <c r="AJ2747" s="130"/>
      <c r="AK2747" s="130"/>
      <c r="AL2747" s="130"/>
      <c r="AM2747" s="130"/>
      <c r="AN2747" s="130"/>
      <c r="AO2747" s="130"/>
      <c r="AP2747" s="130"/>
      <c r="AQ2747" s="130"/>
      <c r="AR2747" s="130"/>
      <c r="AS2747" s="130"/>
      <c r="AT2747" s="130"/>
      <c r="AU2747" s="130"/>
      <c r="AV2747" s="130"/>
      <c r="AW2747" s="130"/>
      <c r="AX2747" s="131"/>
    </row>
    <row r="2748" spans="1:113" ht="12" customHeight="1">
      <c r="A2748" s="43"/>
      <c r="B2748" s="129"/>
      <c r="C2748" s="130"/>
      <c r="D2748" s="130"/>
      <c r="E2748" s="130"/>
      <c r="F2748" s="130"/>
      <c r="G2748" s="130"/>
      <c r="H2748" s="130"/>
      <c r="I2748" s="130"/>
      <c r="J2748" s="130"/>
      <c r="K2748" s="130"/>
      <c r="L2748" s="130"/>
      <c r="M2748" s="130"/>
      <c r="N2748" s="130"/>
      <c r="O2748" s="130"/>
      <c r="P2748" s="130"/>
      <c r="Q2748" s="130"/>
      <c r="R2748" s="130"/>
      <c r="S2748" s="130"/>
      <c r="T2748" s="130"/>
      <c r="U2748" s="130"/>
      <c r="V2748" s="130"/>
      <c r="W2748" s="130"/>
      <c r="X2748" s="130"/>
      <c r="Y2748" s="130"/>
      <c r="Z2748" s="130"/>
      <c r="AA2748" s="130"/>
      <c r="AB2748" s="130"/>
      <c r="AC2748" s="130"/>
      <c r="AD2748" s="130"/>
      <c r="AE2748" s="130"/>
      <c r="AF2748" s="130"/>
      <c r="AG2748" s="130"/>
      <c r="AH2748" s="130"/>
      <c r="AI2748" s="130"/>
      <c r="AJ2748" s="130"/>
      <c r="AK2748" s="130"/>
      <c r="AL2748" s="130"/>
      <c r="AM2748" s="130"/>
      <c r="AN2748" s="130"/>
      <c r="AO2748" s="130"/>
      <c r="AP2748" s="130"/>
      <c r="AQ2748" s="130"/>
      <c r="AR2748" s="130"/>
      <c r="AS2748" s="130"/>
      <c r="AT2748" s="130"/>
      <c r="AU2748" s="130"/>
      <c r="AV2748" s="130"/>
      <c r="AW2748" s="130"/>
      <c r="AX2748" s="131"/>
    </row>
    <row r="2749" spans="1:113" ht="15" thickBot="1">
      <c r="A2749" s="52"/>
      <c r="B2749" s="53"/>
      <c r="C2749" s="54"/>
      <c r="D2749" s="54"/>
      <c r="E2749" s="54"/>
      <c r="F2749" s="54"/>
      <c r="G2749" s="54"/>
      <c r="H2749" s="54"/>
      <c r="I2749" s="54"/>
      <c r="J2749" s="54"/>
      <c r="K2749" s="54"/>
      <c r="L2749" s="54"/>
      <c r="M2749" s="54"/>
      <c r="N2749" s="54"/>
      <c r="O2749" s="54"/>
      <c r="P2749" s="54"/>
      <c r="Q2749" s="54"/>
      <c r="R2749" s="54"/>
      <c r="S2749" s="54"/>
      <c r="T2749" s="54"/>
      <c r="U2749" s="54"/>
      <c r="V2749" s="54"/>
      <c r="W2749" s="54"/>
      <c r="X2749" s="54"/>
      <c r="Y2749" s="54"/>
      <c r="Z2749" s="54"/>
      <c r="AA2749" s="54"/>
      <c r="AB2749" s="54"/>
      <c r="AC2749" s="54"/>
      <c r="AD2749" s="54"/>
      <c r="AE2749" s="54"/>
      <c r="AF2749" s="54"/>
      <c r="AG2749" s="54"/>
      <c r="AH2749" s="54"/>
      <c r="AI2749" s="54"/>
      <c r="AJ2749" s="54"/>
      <c r="AK2749" s="54"/>
      <c r="AL2749" s="54"/>
      <c r="AM2749" s="54"/>
      <c r="AN2749" s="54"/>
      <c r="AO2749" s="54"/>
      <c r="AP2749" s="54"/>
      <c r="AQ2749" s="54"/>
      <c r="AR2749" s="54"/>
      <c r="AS2749" s="54"/>
      <c r="AT2749" s="54"/>
      <c r="AU2749" s="54"/>
      <c r="AV2749" s="54"/>
      <c r="AW2749" s="54"/>
      <c r="AX2749" s="55"/>
    </row>
    <row r="2750" spans="1:113">
      <c r="B2750" s="56"/>
    </row>
    <row r="2751" spans="1:113" ht="15" thickBot="1">
      <c r="A2751" s="46"/>
      <c r="B2751" s="45" t="s">
        <v>245</v>
      </c>
      <c r="C2751" s="43"/>
      <c r="D2751" s="43"/>
      <c r="E2751" s="43"/>
      <c r="F2751" s="43"/>
      <c r="G2751" s="43"/>
      <c r="H2751" s="43"/>
      <c r="I2751" s="43"/>
      <c r="J2751" s="43"/>
      <c r="K2751" s="43"/>
      <c r="L2751" s="44"/>
      <c r="M2751" s="44"/>
      <c r="N2751" s="44"/>
      <c r="O2751" s="44"/>
      <c r="P2751" s="43"/>
      <c r="Q2751" s="43"/>
      <c r="R2751" s="43"/>
      <c r="S2751" s="43"/>
      <c r="T2751" s="43"/>
      <c r="U2751" s="43"/>
      <c r="V2751" s="45"/>
      <c r="W2751" s="45"/>
      <c r="X2751" s="45"/>
      <c r="Y2751" s="45"/>
      <c r="Z2751" s="45"/>
      <c r="AA2751" s="45"/>
      <c r="AB2751" s="45"/>
      <c r="AC2751" s="45"/>
      <c r="AD2751" s="45"/>
      <c r="AE2751" s="45"/>
      <c r="AF2751" s="45"/>
      <c r="AG2751" s="45"/>
      <c r="AH2751" s="45"/>
      <c r="AI2751" s="45"/>
      <c r="AJ2751" s="45"/>
      <c r="AK2751" s="45"/>
      <c r="AL2751" s="45"/>
      <c r="AM2751" s="45"/>
      <c r="AN2751" s="45"/>
      <c r="AO2751" s="45"/>
      <c r="AP2751" s="45"/>
      <c r="AQ2751" s="45"/>
      <c r="AR2751" s="45"/>
      <c r="AS2751" s="45"/>
      <c r="AT2751" s="45"/>
      <c r="AU2751" s="45"/>
      <c r="AV2751" s="45"/>
      <c r="AW2751" s="45"/>
      <c r="AX2751" s="45"/>
      <c r="DI2751" s="41"/>
    </row>
    <row r="2752" spans="1:113" ht="14.25">
      <c r="A2752" s="43"/>
      <c r="B2752" s="47"/>
      <c r="C2752" s="42"/>
      <c r="D2752" s="42"/>
      <c r="E2752" s="42"/>
      <c r="F2752" s="42"/>
      <c r="G2752" s="42"/>
      <c r="H2752" s="42"/>
      <c r="I2752" s="42"/>
      <c r="J2752" s="42"/>
      <c r="K2752" s="42"/>
      <c r="L2752" s="48"/>
      <c r="M2752" s="48"/>
      <c r="N2752" s="48"/>
      <c r="O2752" s="48"/>
      <c r="P2752" s="42"/>
      <c r="Q2752" s="42"/>
      <c r="R2752" s="42"/>
      <c r="S2752" s="42"/>
      <c r="T2752" s="42"/>
      <c r="U2752" s="42"/>
      <c r="V2752" s="49"/>
      <c r="W2752" s="49"/>
      <c r="X2752" s="49"/>
      <c r="Y2752" s="49"/>
      <c r="Z2752" s="49"/>
      <c r="AA2752" s="49"/>
      <c r="AB2752" s="49"/>
      <c r="AC2752" s="49"/>
      <c r="AD2752" s="49"/>
      <c r="AE2752" s="49"/>
      <c r="AF2752" s="49"/>
      <c r="AG2752" s="49"/>
      <c r="AH2752" s="49"/>
      <c r="AI2752" s="49"/>
      <c r="AJ2752" s="49"/>
      <c r="AK2752" s="49"/>
      <c r="AL2752" s="49"/>
      <c r="AM2752" s="49"/>
      <c r="AN2752" s="49"/>
      <c r="AO2752" s="49"/>
      <c r="AP2752" s="49"/>
      <c r="AQ2752" s="49"/>
      <c r="AR2752" s="49"/>
      <c r="AS2752" s="49"/>
      <c r="AT2752" s="49"/>
      <c r="AU2752" s="49"/>
      <c r="AV2752" s="49"/>
      <c r="AW2752" s="49"/>
      <c r="AX2752" s="50"/>
    </row>
    <row r="2753" spans="1:251" ht="12" customHeight="1">
      <c r="A2753" s="43"/>
      <c r="B2753" s="129" t="s">
        <v>728</v>
      </c>
      <c r="C2753" s="130"/>
      <c r="D2753" s="130"/>
      <c r="E2753" s="130"/>
      <c r="F2753" s="130"/>
      <c r="G2753" s="130"/>
      <c r="H2753" s="130"/>
      <c r="I2753" s="130"/>
      <c r="J2753" s="130"/>
      <c r="K2753" s="130"/>
      <c r="L2753" s="130"/>
      <c r="M2753" s="130"/>
      <c r="N2753" s="130"/>
      <c r="O2753" s="130"/>
      <c r="P2753" s="130"/>
      <c r="Q2753" s="130"/>
      <c r="R2753" s="130"/>
      <c r="S2753" s="130"/>
      <c r="T2753" s="130"/>
      <c r="U2753" s="130"/>
      <c r="V2753" s="130"/>
      <c r="W2753" s="130"/>
      <c r="X2753" s="130"/>
      <c r="Y2753" s="130"/>
      <c r="Z2753" s="130"/>
      <c r="AA2753" s="130"/>
      <c r="AB2753" s="130"/>
      <c r="AC2753" s="130"/>
      <c r="AD2753" s="130"/>
      <c r="AE2753" s="130"/>
      <c r="AF2753" s="130"/>
      <c r="AG2753" s="130"/>
      <c r="AH2753" s="130"/>
      <c r="AI2753" s="130"/>
      <c r="AJ2753" s="130"/>
      <c r="AK2753" s="130"/>
      <c r="AL2753" s="130"/>
      <c r="AM2753" s="130"/>
      <c r="AN2753" s="130"/>
      <c r="AO2753" s="130"/>
      <c r="AP2753" s="130"/>
      <c r="AQ2753" s="130"/>
      <c r="AR2753" s="130"/>
      <c r="AS2753" s="130"/>
      <c r="AT2753" s="130"/>
      <c r="AU2753" s="130"/>
      <c r="AV2753" s="130"/>
      <c r="AW2753" s="130"/>
      <c r="AX2753" s="131"/>
    </row>
    <row r="2754" spans="1:251" ht="12" customHeight="1">
      <c r="A2754" s="43"/>
      <c r="B2754" s="129"/>
      <c r="C2754" s="130"/>
      <c r="D2754" s="130"/>
      <c r="E2754" s="130"/>
      <c r="F2754" s="130"/>
      <c r="G2754" s="130"/>
      <c r="H2754" s="130"/>
      <c r="I2754" s="130"/>
      <c r="J2754" s="130"/>
      <c r="K2754" s="130"/>
      <c r="L2754" s="130"/>
      <c r="M2754" s="130"/>
      <c r="N2754" s="130"/>
      <c r="O2754" s="130"/>
      <c r="P2754" s="130"/>
      <c r="Q2754" s="130"/>
      <c r="R2754" s="130"/>
      <c r="S2754" s="130"/>
      <c r="T2754" s="130"/>
      <c r="U2754" s="130"/>
      <c r="V2754" s="130"/>
      <c r="W2754" s="130"/>
      <c r="X2754" s="130"/>
      <c r="Y2754" s="130"/>
      <c r="Z2754" s="130"/>
      <c r="AA2754" s="130"/>
      <c r="AB2754" s="130"/>
      <c r="AC2754" s="130"/>
      <c r="AD2754" s="130"/>
      <c r="AE2754" s="130"/>
      <c r="AF2754" s="130"/>
      <c r="AG2754" s="130"/>
      <c r="AH2754" s="130"/>
      <c r="AI2754" s="130"/>
      <c r="AJ2754" s="130"/>
      <c r="AK2754" s="130"/>
      <c r="AL2754" s="130"/>
      <c r="AM2754" s="130"/>
      <c r="AN2754" s="130"/>
      <c r="AO2754" s="130"/>
      <c r="AP2754" s="130"/>
      <c r="AQ2754" s="130"/>
      <c r="AR2754" s="130"/>
      <c r="AS2754" s="130"/>
      <c r="AT2754" s="130"/>
      <c r="AU2754" s="130"/>
      <c r="AV2754" s="130"/>
      <c r="AW2754" s="130"/>
      <c r="AX2754" s="131"/>
    </row>
    <row r="2755" spans="1:251" ht="12" customHeight="1">
      <c r="A2755" s="43"/>
      <c r="B2755" s="129"/>
      <c r="C2755" s="130"/>
      <c r="D2755" s="130"/>
      <c r="E2755" s="130"/>
      <c r="F2755" s="130"/>
      <c r="G2755" s="130"/>
      <c r="H2755" s="130"/>
      <c r="I2755" s="130"/>
      <c r="J2755" s="130"/>
      <c r="K2755" s="130"/>
      <c r="L2755" s="130"/>
      <c r="M2755" s="130"/>
      <c r="N2755" s="130"/>
      <c r="O2755" s="130"/>
      <c r="P2755" s="130"/>
      <c r="Q2755" s="130"/>
      <c r="R2755" s="130"/>
      <c r="S2755" s="130"/>
      <c r="T2755" s="130"/>
      <c r="U2755" s="130"/>
      <c r="V2755" s="130"/>
      <c r="W2755" s="130"/>
      <c r="X2755" s="130"/>
      <c r="Y2755" s="130"/>
      <c r="Z2755" s="130"/>
      <c r="AA2755" s="130"/>
      <c r="AB2755" s="130"/>
      <c r="AC2755" s="130"/>
      <c r="AD2755" s="130"/>
      <c r="AE2755" s="130"/>
      <c r="AF2755" s="130"/>
      <c r="AG2755" s="130"/>
      <c r="AH2755" s="130"/>
      <c r="AI2755" s="130"/>
      <c r="AJ2755" s="130"/>
      <c r="AK2755" s="130"/>
      <c r="AL2755" s="130"/>
      <c r="AM2755" s="130"/>
      <c r="AN2755" s="130"/>
      <c r="AO2755" s="130"/>
      <c r="AP2755" s="130"/>
      <c r="AQ2755" s="130"/>
      <c r="AR2755" s="130"/>
      <c r="AS2755" s="130"/>
      <c r="AT2755" s="130"/>
      <c r="AU2755" s="130"/>
      <c r="AV2755" s="130"/>
      <c r="AW2755" s="130"/>
      <c r="AX2755" s="131"/>
      <c r="BC2755" s="51"/>
    </row>
    <row r="2756" spans="1:251" ht="12" customHeight="1">
      <c r="A2756" s="43"/>
      <c r="B2756" s="129"/>
      <c r="C2756" s="130"/>
      <c r="D2756" s="130"/>
      <c r="E2756" s="130"/>
      <c r="F2756" s="130"/>
      <c r="G2756" s="130"/>
      <c r="H2756" s="130"/>
      <c r="I2756" s="130"/>
      <c r="J2756" s="130"/>
      <c r="K2756" s="130"/>
      <c r="L2756" s="130"/>
      <c r="M2756" s="130"/>
      <c r="N2756" s="130"/>
      <c r="O2756" s="130"/>
      <c r="P2756" s="130"/>
      <c r="Q2756" s="130"/>
      <c r="R2756" s="130"/>
      <c r="S2756" s="130"/>
      <c r="T2756" s="130"/>
      <c r="U2756" s="130"/>
      <c r="V2756" s="130"/>
      <c r="W2756" s="130"/>
      <c r="X2756" s="130"/>
      <c r="Y2756" s="130"/>
      <c r="Z2756" s="130"/>
      <c r="AA2756" s="130"/>
      <c r="AB2756" s="130"/>
      <c r="AC2756" s="130"/>
      <c r="AD2756" s="130"/>
      <c r="AE2756" s="130"/>
      <c r="AF2756" s="130"/>
      <c r="AG2756" s="130"/>
      <c r="AH2756" s="130"/>
      <c r="AI2756" s="130"/>
      <c r="AJ2756" s="130"/>
      <c r="AK2756" s="130"/>
      <c r="AL2756" s="130"/>
      <c r="AM2756" s="130"/>
      <c r="AN2756" s="130"/>
      <c r="AO2756" s="130"/>
      <c r="AP2756" s="130"/>
      <c r="AQ2756" s="130"/>
      <c r="AR2756" s="130"/>
      <c r="AS2756" s="130"/>
      <c r="AT2756" s="130"/>
      <c r="AU2756" s="130"/>
      <c r="AV2756" s="130"/>
      <c r="AW2756" s="130"/>
      <c r="AX2756" s="131"/>
    </row>
    <row r="2757" spans="1:251" ht="12" customHeight="1">
      <c r="A2757" s="43"/>
      <c r="B2757" s="129"/>
      <c r="C2757" s="130"/>
      <c r="D2757" s="130"/>
      <c r="E2757" s="130"/>
      <c r="F2757" s="130"/>
      <c r="G2757" s="130"/>
      <c r="H2757" s="130"/>
      <c r="I2757" s="130"/>
      <c r="J2757" s="130"/>
      <c r="K2757" s="130"/>
      <c r="L2757" s="130"/>
      <c r="M2757" s="130"/>
      <c r="N2757" s="130"/>
      <c r="O2757" s="130"/>
      <c r="P2757" s="130"/>
      <c r="Q2757" s="130"/>
      <c r="R2757" s="130"/>
      <c r="S2757" s="130"/>
      <c r="T2757" s="130"/>
      <c r="U2757" s="130"/>
      <c r="V2757" s="130"/>
      <c r="W2757" s="130"/>
      <c r="X2757" s="130"/>
      <c r="Y2757" s="130"/>
      <c r="Z2757" s="130"/>
      <c r="AA2757" s="130"/>
      <c r="AB2757" s="130"/>
      <c r="AC2757" s="130"/>
      <c r="AD2757" s="130"/>
      <c r="AE2757" s="130"/>
      <c r="AF2757" s="130"/>
      <c r="AG2757" s="130"/>
      <c r="AH2757" s="130"/>
      <c r="AI2757" s="130"/>
      <c r="AJ2757" s="130"/>
      <c r="AK2757" s="130"/>
      <c r="AL2757" s="130"/>
      <c r="AM2757" s="130"/>
      <c r="AN2757" s="130"/>
      <c r="AO2757" s="130"/>
      <c r="AP2757" s="130"/>
      <c r="AQ2757" s="130"/>
      <c r="AR2757" s="130"/>
      <c r="AS2757" s="130"/>
      <c r="AT2757" s="130"/>
      <c r="AU2757" s="130"/>
      <c r="AV2757" s="130"/>
      <c r="AW2757" s="130"/>
      <c r="AX2757" s="131"/>
    </row>
    <row r="2758" spans="1:251" ht="15" thickBot="1">
      <c r="A2758" s="52"/>
      <c r="B2758" s="53"/>
      <c r="C2758" s="54"/>
      <c r="D2758" s="54"/>
      <c r="E2758" s="54"/>
      <c r="F2758" s="54"/>
      <c r="G2758" s="54"/>
      <c r="H2758" s="54"/>
      <c r="I2758" s="54"/>
      <c r="J2758" s="54"/>
      <c r="K2758" s="54"/>
      <c r="L2758" s="54"/>
      <c r="M2758" s="54"/>
      <c r="N2758" s="54"/>
      <c r="O2758" s="54"/>
      <c r="P2758" s="54"/>
      <c r="Q2758" s="54"/>
      <c r="R2758" s="54"/>
      <c r="S2758" s="54"/>
      <c r="T2758" s="54"/>
      <c r="U2758" s="54"/>
      <c r="V2758" s="54"/>
      <c r="W2758" s="54"/>
      <c r="X2758" s="54"/>
      <c r="Y2758" s="54"/>
      <c r="Z2758" s="54"/>
      <c r="AA2758" s="54"/>
      <c r="AB2758" s="54"/>
      <c r="AC2758" s="54"/>
      <c r="AD2758" s="54"/>
      <c r="AE2758" s="54"/>
      <c r="AF2758" s="54"/>
      <c r="AG2758" s="54"/>
      <c r="AH2758" s="54"/>
      <c r="AI2758" s="54"/>
      <c r="AJ2758" s="54"/>
      <c r="AK2758" s="54"/>
      <c r="AL2758" s="54"/>
      <c r="AM2758" s="54"/>
      <c r="AN2758" s="54"/>
      <c r="AO2758" s="54"/>
      <c r="AP2758" s="54"/>
      <c r="AQ2758" s="54"/>
      <c r="AR2758" s="54"/>
      <c r="AS2758" s="54"/>
      <c r="AT2758" s="54"/>
      <c r="AU2758" s="54"/>
      <c r="AV2758" s="54"/>
      <c r="AW2758" s="54"/>
      <c r="AX2758" s="55"/>
    </row>
    <row r="2759" spans="1:251">
      <c r="B2759" s="56"/>
    </row>
    <row r="2760" spans="1:251" ht="14.25">
      <c r="B2760" s="45" t="s">
        <v>247</v>
      </c>
      <c r="C2760" s="43"/>
      <c r="D2760" s="43"/>
      <c r="E2760" s="43"/>
      <c r="F2760" s="43"/>
      <c r="G2760" s="43"/>
      <c r="H2760" s="43"/>
      <c r="I2760" s="43"/>
      <c r="J2760" s="43"/>
      <c r="K2760" s="43"/>
      <c r="L2760" s="44"/>
      <c r="M2760" s="44"/>
      <c r="N2760" s="44"/>
      <c r="O2760" s="44"/>
      <c r="P2760" s="43"/>
      <c r="Q2760" s="43"/>
      <c r="R2760" s="43"/>
      <c r="S2760" s="43"/>
      <c r="T2760" s="43"/>
      <c r="U2760" s="43"/>
      <c r="V2760" s="45"/>
      <c r="W2760" s="45"/>
      <c r="X2760" s="45"/>
      <c r="Y2760" s="45"/>
      <c r="Z2760" s="45"/>
      <c r="AA2760" s="45"/>
      <c r="AB2760" s="45"/>
      <c r="AC2760" s="45"/>
      <c r="AD2760" s="45"/>
      <c r="AE2760" s="45"/>
      <c r="AF2760" s="45"/>
      <c r="AG2760" s="45"/>
      <c r="AH2760" s="45"/>
      <c r="AI2760" s="45"/>
      <c r="AJ2760" s="45"/>
      <c r="AK2760" s="45"/>
      <c r="AL2760" s="45"/>
      <c r="AM2760" s="45"/>
      <c r="AN2760" s="45"/>
      <c r="AO2760" s="45"/>
      <c r="AP2760" s="45"/>
      <c r="AQ2760" s="45"/>
      <c r="AR2760" s="45"/>
      <c r="AS2760" s="45"/>
      <c r="AT2760" s="45"/>
      <c r="AU2760" s="45"/>
      <c r="AV2760" s="45"/>
      <c r="AW2760" s="45"/>
      <c r="AX2760" s="45"/>
    </row>
    <row r="2761" spans="1:251" ht="15" thickBot="1">
      <c r="B2761" s="43"/>
      <c r="C2761" s="43"/>
      <c r="D2761" s="43"/>
      <c r="E2761" s="43"/>
      <c r="F2761" s="43"/>
      <c r="G2761" s="43"/>
      <c r="H2761" s="43"/>
      <c r="I2761" s="43"/>
      <c r="J2761" s="43"/>
      <c r="K2761" s="43"/>
      <c r="L2761" s="44"/>
      <c r="M2761" s="44"/>
      <c r="N2761" s="44"/>
      <c r="O2761" s="44"/>
      <c r="P2761" s="43"/>
      <c r="Q2761" s="43"/>
      <c r="R2761" s="43"/>
      <c r="S2761" s="43"/>
      <c r="T2761" s="43"/>
      <c r="U2761" s="43"/>
      <c r="V2761" s="45"/>
      <c r="W2761" s="45"/>
      <c r="X2761" s="45"/>
      <c r="Y2761" s="45"/>
      <c r="Z2761" s="45"/>
      <c r="AA2761" s="45"/>
      <c r="AB2761" s="45"/>
      <c r="AC2761" s="45"/>
      <c r="AD2761" s="45"/>
      <c r="AE2761" s="45"/>
      <c r="AF2761" s="45"/>
      <c r="AG2761" s="45"/>
      <c r="AH2761" s="45"/>
      <c r="AI2761" s="45"/>
      <c r="AJ2761" s="45"/>
      <c r="AK2761" s="45"/>
      <c r="AL2761" s="45"/>
      <c r="AM2761" s="45"/>
      <c r="AN2761" s="45"/>
      <c r="AO2761" s="45"/>
      <c r="AP2761" s="45"/>
      <c r="AQ2761" s="45"/>
      <c r="AR2761" s="45"/>
      <c r="AS2761" s="45"/>
      <c r="AT2761" s="45"/>
      <c r="AU2761" s="45"/>
      <c r="AV2761" s="45"/>
      <c r="AW2761" s="45"/>
      <c r="AX2761" s="57" t="s">
        <v>248</v>
      </c>
    </row>
    <row r="2762" spans="1:251" s="51" customFormat="1" ht="13.5" customHeight="1">
      <c r="A2762" s="43"/>
      <c r="B2762" s="132" t="s">
        <v>249</v>
      </c>
      <c r="C2762" s="133"/>
      <c r="D2762" s="133"/>
      <c r="E2762" s="133"/>
      <c r="F2762" s="133"/>
      <c r="G2762" s="133"/>
      <c r="H2762" s="133"/>
      <c r="I2762" s="133"/>
      <c r="J2762" s="133"/>
      <c r="K2762" s="133"/>
      <c r="L2762" s="133"/>
      <c r="M2762" s="133"/>
      <c r="N2762" s="133"/>
      <c r="O2762" s="133"/>
      <c r="P2762" s="133"/>
      <c r="Q2762" s="133"/>
      <c r="R2762" s="133"/>
      <c r="S2762" s="133"/>
      <c r="T2762" s="133"/>
      <c r="U2762" s="133"/>
      <c r="V2762" s="133"/>
      <c r="W2762" s="133"/>
      <c r="X2762" s="133"/>
      <c r="Y2762" s="133"/>
      <c r="Z2762" s="134"/>
      <c r="AA2762" s="138" t="s">
        <v>250</v>
      </c>
      <c r="AB2762" s="133"/>
      <c r="AC2762" s="133"/>
      <c r="AD2762" s="133"/>
      <c r="AE2762" s="133"/>
      <c r="AF2762" s="133"/>
      <c r="AG2762" s="133"/>
      <c r="AH2762" s="133"/>
      <c r="AI2762" s="134"/>
      <c r="AJ2762" s="138" t="s">
        <v>251</v>
      </c>
      <c r="AK2762" s="133"/>
      <c r="AL2762" s="133"/>
      <c r="AM2762" s="133"/>
      <c r="AN2762" s="133"/>
      <c r="AO2762" s="133"/>
      <c r="AP2762" s="133"/>
      <c r="AQ2762" s="133"/>
      <c r="AR2762" s="134"/>
      <c r="AS2762" s="138" t="s">
        <v>252</v>
      </c>
      <c r="AT2762" s="133"/>
      <c r="AU2762" s="133"/>
      <c r="AV2762" s="133"/>
      <c r="AW2762" s="133"/>
      <c r="AX2762" s="140"/>
      <c r="AY2762" s="37"/>
      <c r="AZ2762" s="37"/>
      <c r="BA2762" s="37"/>
      <c r="BB2762" s="37"/>
      <c r="BC2762" s="37"/>
      <c r="BD2762" s="37"/>
      <c r="BE2762" s="37"/>
      <c r="BF2762" s="37"/>
      <c r="BG2762" s="37"/>
      <c r="BH2762" s="37"/>
      <c r="BI2762" s="37"/>
      <c r="BJ2762" s="37"/>
      <c r="BK2762" s="37"/>
      <c r="BL2762" s="37"/>
      <c r="BM2762" s="37"/>
      <c r="BN2762" s="37"/>
      <c r="BO2762" s="37"/>
      <c r="BP2762" s="37"/>
      <c r="BQ2762" s="37"/>
      <c r="BR2762" s="37"/>
      <c r="BS2762" s="37"/>
      <c r="BT2762" s="37"/>
      <c r="BU2762" s="37"/>
      <c r="BV2762" s="37"/>
      <c r="BW2762" s="37"/>
      <c r="BX2762" s="37"/>
      <c r="BY2762" s="37"/>
      <c r="BZ2762" s="37"/>
      <c r="CA2762" s="37"/>
      <c r="CB2762" s="37"/>
      <c r="CC2762" s="37"/>
      <c r="CD2762" s="37"/>
      <c r="CE2762" s="37"/>
      <c r="CF2762" s="37"/>
      <c r="CG2762" s="37"/>
      <c r="CH2762" s="37"/>
      <c r="CI2762" s="37"/>
      <c r="CJ2762" s="37"/>
      <c r="CK2762" s="37"/>
      <c r="CL2762" s="37"/>
      <c r="CM2762" s="37"/>
      <c r="CN2762" s="37"/>
      <c r="CO2762" s="37"/>
      <c r="CP2762" s="37"/>
      <c r="CQ2762" s="37"/>
      <c r="CR2762" s="37"/>
      <c r="CS2762" s="37"/>
      <c r="CT2762" s="37"/>
      <c r="CU2762" s="37"/>
      <c r="CV2762" s="37"/>
      <c r="CW2762" s="37"/>
      <c r="CX2762" s="37"/>
      <c r="CY2762" s="37"/>
      <c r="CZ2762" s="37"/>
      <c r="DA2762" s="37"/>
      <c r="DB2762" s="37"/>
      <c r="DC2762" s="37"/>
      <c r="DD2762" s="37"/>
      <c r="DE2762" s="37"/>
      <c r="DF2762" s="37"/>
      <c r="DG2762" s="37"/>
      <c r="DH2762" s="37"/>
      <c r="DI2762" s="37"/>
      <c r="DJ2762" s="37"/>
      <c r="DK2762" s="37"/>
      <c r="DL2762" s="37"/>
      <c r="DM2762" s="37"/>
      <c r="DN2762" s="37"/>
      <c r="DO2762" s="37"/>
      <c r="DP2762" s="37"/>
      <c r="DQ2762" s="37"/>
      <c r="DR2762" s="37"/>
      <c r="DS2762" s="37"/>
      <c r="DT2762" s="37"/>
      <c r="DU2762" s="37"/>
      <c r="DV2762" s="37"/>
      <c r="DW2762" s="37"/>
      <c r="DX2762" s="37"/>
      <c r="DY2762" s="37"/>
      <c r="DZ2762" s="37"/>
      <c r="EA2762" s="37"/>
      <c r="EB2762" s="37"/>
      <c r="EC2762" s="37"/>
      <c r="ED2762" s="37"/>
      <c r="EE2762" s="37"/>
      <c r="EF2762" s="37"/>
      <c r="EG2762" s="37"/>
      <c r="EH2762" s="37"/>
      <c r="EI2762" s="37"/>
      <c r="EJ2762" s="37"/>
      <c r="EK2762" s="37"/>
      <c r="EL2762" s="37"/>
      <c r="EM2762" s="37"/>
      <c r="EN2762" s="37"/>
      <c r="EO2762" s="37"/>
      <c r="EP2762" s="37"/>
      <c r="EQ2762" s="37"/>
      <c r="ER2762" s="37"/>
      <c r="ES2762" s="37"/>
      <c r="ET2762" s="37"/>
      <c r="EU2762" s="37"/>
      <c r="EV2762" s="37"/>
      <c r="EW2762" s="37"/>
      <c r="EX2762" s="37"/>
      <c r="EY2762" s="37"/>
      <c r="EZ2762" s="37"/>
      <c r="FA2762" s="37"/>
      <c r="FB2762" s="37"/>
      <c r="FC2762" s="37"/>
      <c r="FD2762" s="37"/>
      <c r="FE2762" s="37"/>
      <c r="FF2762" s="37"/>
      <c r="FG2762" s="37"/>
      <c r="FH2762" s="37"/>
      <c r="FI2762" s="37"/>
      <c r="FJ2762" s="37"/>
      <c r="FK2762" s="37"/>
      <c r="FL2762" s="37"/>
      <c r="FM2762" s="37"/>
      <c r="FN2762" s="37"/>
      <c r="FO2762" s="37"/>
      <c r="FP2762" s="37"/>
      <c r="FQ2762" s="37"/>
      <c r="FR2762" s="37"/>
      <c r="FS2762" s="37"/>
      <c r="FT2762" s="37"/>
      <c r="FU2762" s="37"/>
      <c r="FV2762" s="37"/>
      <c r="FW2762" s="37"/>
      <c r="FX2762" s="37"/>
      <c r="FY2762" s="37"/>
      <c r="FZ2762" s="37"/>
      <c r="GA2762" s="37"/>
      <c r="GB2762" s="37"/>
      <c r="GC2762" s="37"/>
      <c r="GD2762" s="37"/>
      <c r="GE2762" s="37"/>
      <c r="GF2762" s="37"/>
      <c r="GG2762" s="37"/>
      <c r="GH2762" s="37"/>
      <c r="GI2762" s="37"/>
      <c r="GJ2762" s="37"/>
      <c r="GK2762" s="37"/>
      <c r="GL2762" s="37"/>
      <c r="GM2762" s="37"/>
      <c r="GN2762" s="37"/>
      <c r="GO2762" s="37"/>
      <c r="GP2762" s="37"/>
      <c r="GQ2762" s="37"/>
      <c r="GR2762" s="37"/>
      <c r="GS2762" s="37"/>
      <c r="GT2762" s="37"/>
      <c r="GU2762" s="37"/>
      <c r="GV2762" s="37"/>
      <c r="GW2762" s="37"/>
      <c r="GX2762" s="37"/>
      <c r="GY2762" s="37"/>
      <c r="GZ2762" s="37"/>
      <c r="HA2762" s="37"/>
      <c r="HB2762" s="37"/>
      <c r="HC2762" s="37"/>
      <c r="HD2762" s="37"/>
      <c r="HE2762" s="37"/>
      <c r="HF2762" s="37"/>
      <c r="HG2762" s="37"/>
      <c r="HH2762" s="37"/>
      <c r="HI2762" s="37"/>
      <c r="HJ2762" s="37"/>
      <c r="HK2762" s="37"/>
      <c r="HL2762" s="37"/>
      <c r="HM2762" s="37"/>
      <c r="HN2762" s="37"/>
      <c r="HO2762" s="37"/>
      <c r="HP2762" s="37"/>
      <c r="HQ2762" s="37"/>
      <c r="HR2762" s="37"/>
      <c r="HS2762" s="37"/>
      <c r="HT2762" s="37"/>
      <c r="HU2762" s="37"/>
      <c r="HV2762" s="37"/>
      <c r="HW2762" s="37"/>
      <c r="HX2762" s="37"/>
      <c r="HY2762" s="37"/>
      <c r="HZ2762" s="37"/>
      <c r="IA2762" s="37"/>
      <c r="IB2762" s="37"/>
      <c r="IC2762" s="37"/>
      <c r="ID2762" s="37"/>
      <c r="IE2762" s="37"/>
      <c r="IF2762" s="37"/>
      <c r="IG2762" s="37"/>
      <c r="IH2762" s="37"/>
      <c r="II2762" s="37"/>
      <c r="IJ2762" s="37"/>
      <c r="IK2762" s="37"/>
      <c r="IL2762" s="37"/>
      <c r="IM2762" s="37"/>
      <c r="IN2762" s="37"/>
      <c r="IO2762" s="37"/>
      <c r="IP2762" s="37"/>
      <c r="IQ2762" s="37"/>
    </row>
    <row r="2763" spans="1:251" s="51" customFormat="1" ht="13.5">
      <c r="A2763" s="43"/>
      <c r="B2763" s="135"/>
      <c r="C2763" s="136"/>
      <c r="D2763" s="136"/>
      <c r="E2763" s="136"/>
      <c r="F2763" s="136"/>
      <c r="G2763" s="136"/>
      <c r="H2763" s="136"/>
      <c r="I2763" s="136"/>
      <c r="J2763" s="136"/>
      <c r="K2763" s="136"/>
      <c r="L2763" s="136"/>
      <c r="M2763" s="136"/>
      <c r="N2763" s="136"/>
      <c r="O2763" s="136"/>
      <c r="P2763" s="136"/>
      <c r="Q2763" s="136"/>
      <c r="R2763" s="136"/>
      <c r="S2763" s="136"/>
      <c r="T2763" s="136"/>
      <c r="U2763" s="136"/>
      <c r="V2763" s="136"/>
      <c r="W2763" s="136"/>
      <c r="X2763" s="136"/>
      <c r="Y2763" s="136"/>
      <c r="Z2763" s="137"/>
      <c r="AA2763" s="139"/>
      <c r="AB2763" s="136"/>
      <c r="AC2763" s="136"/>
      <c r="AD2763" s="136"/>
      <c r="AE2763" s="136"/>
      <c r="AF2763" s="136"/>
      <c r="AG2763" s="136"/>
      <c r="AH2763" s="136"/>
      <c r="AI2763" s="137"/>
      <c r="AJ2763" s="139"/>
      <c r="AK2763" s="136"/>
      <c r="AL2763" s="136"/>
      <c r="AM2763" s="136"/>
      <c r="AN2763" s="136"/>
      <c r="AO2763" s="136"/>
      <c r="AP2763" s="136"/>
      <c r="AQ2763" s="136"/>
      <c r="AR2763" s="137"/>
      <c r="AS2763" s="139"/>
      <c r="AT2763" s="136"/>
      <c r="AU2763" s="136"/>
      <c r="AV2763" s="136"/>
      <c r="AW2763" s="136"/>
      <c r="AX2763" s="141"/>
      <c r="AY2763" s="37"/>
      <c r="AZ2763" s="37"/>
      <c r="BA2763" s="37"/>
      <c r="BB2763" s="58"/>
      <c r="BC2763" s="59"/>
      <c r="BE2763" s="37"/>
      <c r="BF2763" s="37"/>
      <c r="BG2763" s="37"/>
      <c r="BH2763" s="37"/>
      <c r="BI2763" s="37"/>
      <c r="BJ2763" s="37"/>
      <c r="BK2763" s="37"/>
      <c r="BL2763" s="37"/>
      <c r="BM2763" s="37"/>
      <c r="BN2763" s="37"/>
      <c r="BO2763" s="37"/>
      <c r="BP2763" s="37"/>
      <c r="BQ2763" s="37"/>
      <c r="BR2763" s="37"/>
      <c r="BS2763" s="37"/>
      <c r="BT2763" s="37"/>
      <c r="BU2763" s="37"/>
      <c r="BV2763" s="37"/>
      <c r="BW2763" s="37"/>
      <c r="BX2763" s="37"/>
      <c r="BY2763" s="37"/>
      <c r="BZ2763" s="37"/>
      <c r="CA2763" s="37"/>
      <c r="CB2763" s="37"/>
      <c r="CC2763" s="37"/>
      <c r="CD2763" s="37"/>
      <c r="CE2763" s="37"/>
      <c r="CF2763" s="37"/>
      <c r="CG2763" s="37"/>
      <c r="CH2763" s="37"/>
      <c r="CI2763" s="37"/>
      <c r="CJ2763" s="37"/>
      <c r="CK2763" s="37"/>
      <c r="CL2763" s="37"/>
      <c r="CM2763" s="37"/>
      <c r="CN2763" s="37"/>
      <c r="CO2763" s="37"/>
      <c r="CP2763" s="37"/>
      <c r="CQ2763" s="37"/>
      <c r="CR2763" s="37"/>
      <c r="CS2763" s="37"/>
      <c r="CT2763" s="37"/>
      <c r="CU2763" s="37"/>
      <c r="CV2763" s="37"/>
      <c r="CW2763" s="37"/>
      <c r="CX2763" s="37"/>
      <c r="CY2763" s="37"/>
      <c r="CZ2763" s="37"/>
      <c r="DA2763" s="37"/>
      <c r="DB2763" s="37"/>
      <c r="DC2763" s="37"/>
      <c r="DD2763" s="37"/>
      <c r="DE2763" s="37"/>
      <c r="DF2763" s="37"/>
      <c r="DG2763" s="37"/>
      <c r="DH2763" s="37"/>
      <c r="DI2763" s="37"/>
      <c r="DJ2763" s="37"/>
      <c r="DK2763" s="37"/>
      <c r="DL2763" s="37"/>
      <c r="DM2763" s="37"/>
      <c r="DN2763" s="37"/>
      <c r="DO2763" s="37"/>
      <c r="DP2763" s="37"/>
      <c r="DQ2763" s="37"/>
      <c r="DR2763" s="37"/>
      <c r="DS2763" s="37"/>
      <c r="DT2763" s="37"/>
      <c r="DU2763" s="37"/>
      <c r="DV2763" s="37"/>
      <c r="DW2763" s="37"/>
      <c r="DX2763" s="37"/>
      <c r="DY2763" s="37"/>
      <c r="DZ2763" s="37"/>
      <c r="EA2763" s="37"/>
      <c r="EB2763" s="37"/>
      <c r="EC2763" s="37"/>
      <c r="ED2763" s="37"/>
      <c r="EE2763" s="37"/>
      <c r="EF2763" s="37"/>
      <c r="EG2763" s="37"/>
      <c r="EH2763" s="37"/>
      <c r="EI2763" s="37"/>
      <c r="EJ2763" s="37"/>
      <c r="EK2763" s="37"/>
      <c r="EL2763" s="37"/>
      <c r="EM2763" s="37"/>
      <c r="EN2763" s="37"/>
      <c r="EO2763" s="37"/>
      <c r="EP2763" s="37"/>
      <c r="EQ2763" s="37"/>
      <c r="ER2763" s="37"/>
      <c r="ES2763" s="37"/>
      <c r="ET2763" s="37"/>
      <c r="EU2763" s="37"/>
      <c r="EV2763" s="37"/>
      <c r="EW2763" s="37"/>
      <c r="EX2763" s="37"/>
      <c r="EY2763" s="37"/>
      <c r="EZ2763" s="37"/>
      <c r="FA2763" s="37"/>
      <c r="FB2763" s="37"/>
      <c r="FC2763" s="37"/>
      <c r="FD2763" s="37"/>
      <c r="FE2763" s="37"/>
      <c r="FF2763" s="37"/>
      <c r="FG2763" s="37"/>
      <c r="FH2763" s="37"/>
      <c r="FI2763" s="37"/>
      <c r="FJ2763" s="37"/>
      <c r="FK2763" s="37"/>
      <c r="FL2763" s="37"/>
      <c r="FM2763" s="37"/>
      <c r="FN2763" s="37"/>
      <c r="FO2763" s="37"/>
      <c r="FP2763" s="37"/>
      <c r="FQ2763" s="37"/>
      <c r="FR2763" s="37"/>
      <c r="FS2763" s="37"/>
      <c r="FT2763" s="37"/>
      <c r="FU2763" s="37"/>
      <c r="FV2763" s="37"/>
      <c r="FW2763" s="37"/>
      <c r="FX2763" s="37"/>
      <c r="FY2763" s="37"/>
      <c r="FZ2763" s="37"/>
      <c r="GA2763" s="37"/>
      <c r="GB2763" s="37"/>
      <c r="GC2763" s="37"/>
      <c r="GD2763" s="37"/>
      <c r="GE2763" s="37"/>
      <c r="GF2763" s="37"/>
      <c r="GG2763" s="37"/>
      <c r="GH2763" s="37"/>
      <c r="GI2763" s="37"/>
      <c r="GJ2763" s="37"/>
      <c r="GK2763" s="37"/>
      <c r="GL2763" s="37"/>
      <c r="GM2763" s="37"/>
      <c r="GN2763" s="37"/>
      <c r="GO2763" s="37"/>
      <c r="GP2763" s="37"/>
      <c r="GQ2763" s="37"/>
      <c r="GR2763" s="37"/>
      <c r="GS2763" s="37"/>
      <c r="GT2763" s="37"/>
      <c r="GU2763" s="37"/>
      <c r="GV2763" s="37"/>
      <c r="GW2763" s="37"/>
      <c r="GX2763" s="37"/>
      <c r="GY2763" s="37"/>
      <c r="GZ2763" s="37"/>
      <c r="HA2763" s="37"/>
      <c r="HB2763" s="37"/>
      <c r="HC2763" s="37"/>
      <c r="HD2763" s="37"/>
      <c r="HE2763" s="37"/>
      <c r="HF2763" s="37"/>
      <c r="HG2763" s="37"/>
      <c r="HH2763" s="37"/>
      <c r="HI2763" s="37"/>
      <c r="HJ2763" s="37"/>
      <c r="HK2763" s="37"/>
      <c r="HL2763" s="37"/>
      <c r="HM2763" s="37"/>
      <c r="HN2763" s="37"/>
      <c r="HO2763" s="37"/>
      <c r="HP2763" s="37"/>
      <c r="HQ2763" s="37"/>
      <c r="HR2763" s="37"/>
      <c r="HS2763" s="37"/>
      <c r="HT2763" s="37"/>
      <c r="HU2763" s="37"/>
      <c r="HV2763" s="37"/>
      <c r="HW2763" s="37"/>
      <c r="HX2763" s="37"/>
      <c r="HY2763" s="37"/>
      <c r="HZ2763" s="37"/>
      <c r="IA2763" s="37"/>
      <c r="IB2763" s="37"/>
      <c r="IC2763" s="37"/>
      <c r="ID2763" s="37"/>
      <c r="IE2763" s="37"/>
      <c r="IF2763" s="37"/>
      <c r="IG2763" s="37"/>
      <c r="IH2763" s="37"/>
      <c r="II2763" s="37"/>
      <c r="IJ2763" s="37"/>
      <c r="IK2763" s="37"/>
      <c r="IL2763" s="37"/>
      <c r="IM2763" s="37"/>
      <c r="IN2763" s="37"/>
      <c r="IO2763" s="37"/>
      <c r="IP2763" s="37"/>
      <c r="IQ2763" s="37"/>
    </row>
    <row r="2764" spans="1:251" s="51" customFormat="1" ht="18.75" customHeight="1">
      <c r="A2764" s="43"/>
      <c r="B2764" s="60"/>
      <c r="C2764" s="104" t="s">
        <v>729</v>
      </c>
      <c r="D2764" s="105"/>
      <c r="E2764" s="105"/>
      <c r="F2764" s="105"/>
      <c r="G2764" s="105"/>
      <c r="H2764" s="105"/>
      <c r="I2764" s="105"/>
      <c r="J2764" s="105"/>
      <c r="K2764" s="105"/>
      <c r="L2764" s="105"/>
      <c r="M2764" s="105"/>
      <c r="N2764" s="105"/>
      <c r="O2764" s="105"/>
      <c r="P2764" s="105"/>
      <c r="Q2764" s="105"/>
      <c r="R2764" s="105"/>
      <c r="S2764" s="105"/>
      <c r="T2764" s="105"/>
      <c r="U2764" s="105"/>
      <c r="V2764" s="105"/>
      <c r="W2764" s="105"/>
      <c r="X2764" s="105"/>
      <c r="Y2764" s="105"/>
      <c r="Z2764" s="106"/>
      <c r="AA2764" s="107">
        <v>413</v>
      </c>
      <c r="AB2764" s="108"/>
      <c r="AC2764" s="108"/>
      <c r="AD2764" s="108"/>
      <c r="AE2764" s="108"/>
      <c r="AF2764" s="108"/>
      <c r="AG2764" s="108"/>
      <c r="AH2764" s="108"/>
      <c r="AI2764" s="109"/>
      <c r="AJ2764" s="107">
        <v>368</v>
      </c>
      <c r="AK2764" s="108"/>
      <c r="AL2764" s="108"/>
      <c r="AM2764" s="108"/>
      <c r="AN2764" s="108"/>
      <c r="AO2764" s="108"/>
      <c r="AP2764" s="108"/>
      <c r="AQ2764" s="108"/>
      <c r="AR2764" s="109"/>
      <c r="AS2764" s="110"/>
      <c r="AT2764" s="111"/>
      <c r="AU2764" s="111"/>
      <c r="AV2764" s="111"/>
      <c r="AW2764" s="111"/>
      <c r="AX2764" s="112"/>
      <c r="AY2764" s="37"/>
      <c r="AZ2764" s="37"/>
      <c r="BA2764" s="37"/>
      <c r="BB2764" s="37"/>
      <c r="BC2764" s="37"/>
      <c r="BD2764" s="37"/>
      <c r="BE2764" s="37"/>
      <c r="BF2764" s="37"/>
      <c r="BG2764" s="37"/>
      <c r="BH2764" s="37"/>
      <c r="BI2764" s="37"/>
      <c r="BJ2764" s="37"/>
      <c r="BK2764" s="37"/>
      <c r="BL2764" s="37"/>
      <c r="BM2764" s="37"/>
      <c r="BN2764" s="37"/>
      <c r="BO2764" s="37"/>
      <c r="BP2764" s="37"/>
      <c r="BQ2764" s="37"/>
      <c r="BR2764" s="37"/>
      <c r="BS2764" s="37"/>
      <c r="BT2764" s="37"/>
      <c r="BU2764" s="37"/>
      <c r="BV2764" s="37"/>
      <c r="BW2764" s="37"/>
      <c r="BX2764" s="37"/>
      <c r="BY2764" s="37"/>
      <c r="BZ2764" s="37"/>
      <c r="CA2764" s="37"/>
      <c r="CB2764" s="37"/>
      <c r="CC2764" s="37"/>
      <c r="CD2764" s="37"/>
      <c r="CE2764" s="37"/>
      <c r="CF2764" s="37"/>
      <c r="CG2764" s="37"/>
      <c r="CH2764" s="37"/>
      <c r="CI2764" s="37"/>
      <c r="CJ2764" s="37"/>
      <c r="CK2764" s="37"/>
      <c r="CL2764" s="37"/>
      <c r="CM2764" s="37"/>
      <c r="CN2764" s="37"/>
      <c r="CO2764" s="37"/>
      <c r="CP2764" s="37"/>
      <c r="CQ2764" s="37"/>
      <c r="CR2764" s="37"/>
      <c r="CS2764" s="37"/>
      <c r="CT2764" s="37"/>
      <c r="CU2764" s="37"/>
      <c r="CV2764" s="37"/>
      <c r="CW2764" s="37"/>
      <c r="CX2764" s="37"/>
      <c r="CY2764" s="37"/>
      <c r="CZ2764" s="37"/>
      <c r="DA2764" s="37"/>
      <c r="DB2764" s="37"/>
      <c r="DC2764" s="37"/>
      <c r="DD2764" s="37"/>
      <c r="DE2764" s="37"/>
      <c r="DF2764" s="37"/>
      <c r="DG2764" s="37"/>
      <c r="DH2764" s="37"/>
      <c r="DI2764" s="37"/>
      <c r="DJ2764" s="37"/>
      <c r="DK2764" s="37"/>
      <c r="DL2764" s="37"/>
      <c r="DM2764" s="37"/>
      <c r="DN2764" s="37"/>
      <c r="DO2764" s="37"/>
      <c r="DP2764" s="37"/>
      <c r="DQ2764" s="37"/>
      <c r="DR2764" s="37"/>
      <c r="DS2764" s="37"/>
      <c r="DT2764" s="37"/>
      <c r="DU2764" s="37"/>
      <c r="DV2764" s="37"/>
      <c r="DW2764" s="37"/>
      <c r="DX2764" s="37"/>
      <c r="DY2764" s="37"/>
      <c r="DZ2764" s="37"/>
      <c r="EA2764" s="37"/>
      <c r="EB2764" s="37"/>
      <c r="EC2764" s="37"/>
      <c r="ED2764" s="37"/>
      <c r="EE2764" s="37"/>
      <c r="EF2764" s="37"/>
      <c r="EG2764" s="37"/>
      <c r="EH2764" s="37"/>
      <c r="EI2764" s="37"/>
      <c r="EJ2764" s="37"/>
      <c r="EK2764" s="37"/>
      <c r="EL2764" s="37"/>
      <c r="EM2764" s="37"/>
      <c r="EN2764" s="37"/>
      <c r="EO2764" s="37"/>
      <c r="EP2764" s="37"/>
      <c r="EQ2764" s="37"/>
      <c r="ER2764" s="37"/>
      <c r="ES2764" s="37"/>
      <c r="ET2764" s="37"/>
      <c r="EU2764" s="37"/>
      <c r="EV2764" s="37"/>
      <c r="EW2764" s="37"/>
      <c r="EX2764" s="37"/>
      <c r="EY2764" s="37"/>
      <c r="EZ2764" s="37"/>
      <c r="FA2764" s="37"/>
      <c r="FB2764" s="37"/>
      <c r="FC2764" s="37"/>
      <c r="FD2764" s="37"/>
      <c r="FE2764" s="37"/>
      <c r="FF2764" s="37"/>
      <c r="FG2764" s="37"/>
      <c r="FH2764" s="37"/>
      <c r="FI2764" s="37"/>
      <c r="FJ2764" s="37"/>
      <c r="FK2764" s="37"/>
      <c r="FL2764" s="37"/>
      <c r="FM2764" s="37"/>
      <c r="FN2764" s="37"/>
      <c r="FO2764" s="37"/>
      <c r="FP2764" s="37"/>
      <c r="FQ2764" s="37"/>
      <c r="FR2764" s="37"/>
      <c r="FS2764" s="37"/>
      <c r="FT2764" s="37"/>
      <c r="FU2764" s="37"/>
      <c r="FV2764" s="37"/>
      <c r="FW2764" s="37"/>
      <c r="FX2764" s="37"/>
      <c r="FY2764" s="37"/>
      <c r="FZ2764" s="37"/>
      <c r="GA2764" s="37"/>
      <c r="GB2764" s="37"/>
      <c r="GC2764" s="37"/>
      <c r="GD2764" s="37"/>
      <c r="GE2764" s="37"/>
      <c r="GF2764" s="37"/>
      <c r="GG2764" s="37"/>
      <c r="GH2764" s="37"/>
      <c r="GI2764" s="37"/>
      <c r="GJ2764" s="37"/>
      <c r="GK2764" s="37"/>
      <c r="GL2764" s="37"/>
      <c r="GM2764" s="37"/>
      <c r="GN2764" s="37"/>
      <c r="GO2764" s="37"/>
      <c r="GP2764" s="37"/>
      <c r="GQ2764" s="37"/>
      <c r="GR2764" s="37"/>
      <c r="GS2764" s="37"/>
      <c r="GT2764" s="37"/>
      <c r="GU2764" s="37"/>
      <c r="GV2764" s="37"/>
      <c r="GW2764" s="37"/>
      <c r="GX2764" s="37"/>
      <c r="GY2764" s="37"/>
      <c r="GZ2764" s="37"/>
      <c r="HA2764" s="37"/>
      <c r="HB2764" s="37"/>
      <c r="HC2764" s="37"/>
      <c r="HD2764" s="37"/>
      <c r="HE2764" s="37"/>
      <c r="HF2764" s="37"/>
      <c r="HG2764" s="37"/>
      <c r="HH2764" s="37"/>
      <c r="HI2764" s="37"/>
      <c r="HJ2764" s="37"/>
      <c r="HK2764" s="37"/>
      <c r="HL2764" s="37"/>
      <c r="HM2764" s="37"/>
      <c r="HN2764" s="37"/>
      <c r="HO2764" s="37"/>
      <c r="HP2764" s="37"/>
      <c r="HQ2764" s="37"/>
      <c r="HR2764" s="37"/>
      <c r="HS2764" s="37"/>
      <c r="HT2764" s="37"/>
      <c r="HU2764" s="37"/>
      <c r="HV2764" s="37"/>
      <c r="HW2764" s="37"/>
      <c r="HX2764" s="37"/>
      <c r="HY2764" s="37"/>
      <c r="HZ2764" s="37"/>
      <c r="IA2764" s="37"/>
      <c r="IB2764" s="37"/>
      <c r="IC2764" s="37"/>
      <c r="ID2764" s="37"/>
      <c r="IE2764" s="37"/>
      <c r="IF2764" s="37"/>
      <c r="IG2764" s="37"/>
      <c r="IH2764" s="37"/>
      <c r="II2764" s="37"/>
      <c r="IJ2764" s="37"/>
      <c r="IK2764" s="37"/>
      <c r="IL2764" s="37"/>
      <c r="IM2764" s="37"/>
      <c r="IN2764" s="37"/>
      <c r="IO2764" s="37"/>
      <c r="IP2764" s="37"/>
      <c r="IQ2764" s="37"/>
    </row>
    <row r="2765" spans="1:251" s="51" customFormat="1" ht="18.75" customHeight="1" thickBot="1">
      <c r="A2765" s="52"/>
      <c r="B2765" s="113" t="s">
        <v>253</v>
      </c>
      <c r="C2765" s="114"/>
      <c r="D2765" s="114"/>
      <c r="E2765" s="114"/>
      <c r="F2765" s="114"/>
      <c r="G2765" s="114"/>
      <c r="H2765" s="114"/>
      <c r="I2765" s="114"/>
      <c r="J2765" s="114"/>
      <c r="K2765" s="114"/>
      <c r="L2765" s="114"/>
      <c r="M2765" s="114"/>
      <c r="N2765" s="114"/>
      <c r="O2765" s="114"/>
      <c r="P2765" s="114"/>
      <c r="Q2765" s="114"/>
      <c r="R2765" s="114"/>
      <c r="S2765" s="114"/>
      <c r="T2765" s="114"/>
      <c r="U2765" s="114"/>
      <c r="V2765" s="114"/>
      <c r="W2765" s="114"/>
      <c r="X2765" s="114"/>
      <c r="Y2765" s="114"/>
      <c r="Z2765" s="115"/>
      <c r="AA2765" s="116">
        <f>SUM($AA$2764:$AA$2764)</f>
        <v>413</v>
      </c>
      <c r="AB2765" s="117"/>
      <c r="AC2765" s="117"/>
      <c r="AD2765" s="117"/>
      <c r="AE2765" s="117"/>
      <c r="AF2765" s="117"/>
      <c r="AG2765" s="117"/>
      <c r="AH2765" s="117"/>
      <c r="AI2765" s="118"/>
      <c r="AJ2765" s="116">
        <f>SUM($AJ$2764:$AJ$2764)</f>
        <v>368</v>
      </c>
      <c r="AK2765" s="117"/>
      <c r="AL2765" s="117"/>
      <c r="AM2765" s="117"/>
      <c r="AN2765" s="117"/>
      <c r="AO2765" s="117"/>
      <c r="AP2765" s="117"/>
      <c r="AQ2765" s="117"/>
      <c r="AR2765" s="118"/>
      <c r="AS2765" s="119"/>
      <c r="AT2765" s="120"/>
      <c r="AU2765" s="120"/>
      <c r="AV2765" s="120"/>
      <c r="AW2765" s="120"/>
      <c r="AX2765" s="121"/>
      <c r="AY2765" s="37"/>
      <c r="AZ2765" s="37"/>
      <c r="BA2765" s="37"/>
      <c r="BB2765" s="37"/>
      <c r="BC2765" s="37"/>
      <c r="BD2765" s="37"/>
      <c r="BE2765" s="37"/>
      <c r="BF2765" s="37"/>
      <c r="BG2765" s="37"/>
      <c r="BH2765" s="37"/>
      <c r="BI2765" s="37"/>
      <c r="BJ2765" s="37"/>
      <c r="BK2765" s="37"/>
      <c r="BL2765" s="37"/>
      <c r="BM2765" s="37"/>
      <c r="BN2765" s="37"/>
      <c r="BO2765" s="37"/>
      <c r="BP2765" s="37"/>
      <c r="BQ2765" s="37"/>
      <c r="BR2765" s="37"/>
      <c r="BS2765" s="37"/>
      <c r="BT2765" s="37"/>
      <c r="BU2765" s="37"/>
      <c r="BV2765" s="37"/>
      <c r="BW2765" s="37"/>
      <c r="BX2765" s="37"/>
      <c r="BY2765" s="37"/>
      <c r="BZ2765" s="37"/>
      <c r="CA2765" s="37"/>
      <c r="CB2765" s="37"/>
      <c r="CC2765" s="37"/>
      <c r="CD2765" s="37"/>
      <c r="CE2765" s="37"/>
      <c r="CF2765" s="37"/>
      <c r="CG2765" s="37"/>
      <c r="CH2765" s="37"/>
      <c r="CI2765" s="37"/>
      <c r="CJ2765" s="37"/>
      <c r="CK2765" s="37"/>
      <c r="CL2765" s="37"/>
      <c r="CM2765" s="37"/>
      <c r="CN2765" s="37"/>
      <c r="CO2765" s="37"/>
      <c r="CP2765" s="37"/>
      <c r="CQ2765" s="37"/>
      <c r="CR2765" s="37"/>
      <c r="CS2765" s="37"/>
      <c r="CT2765" s="37"/>
      <c r="CU2765" s="37"/>
      <c r="CV2765" s="37"/>
      <c r="CW2765" s="37"/>
      <c r="CX2765" s="37"/>
      <c r="CY2765" s="37"/>
      <c r="CZ2765" s="37"/>
      <c r="DA2765" s="37"/>
      <c r="DB2765" s="37"/>
      <c r="DC2765" s="37"/>
      <c r="DD2765" s="37"/>
      <c r="DE2765" s="37"/>
      <c r="DF2765" s="37"/>
      <c r="DG2765" s="37"/>
      <c r="DH2765" s="37"/>
      <c r="DI2765" s="37"/>
      <c r="DJ2765" s="37"/>
      <c r="DK2765" s="37"/>
      <c r="DL2765" s="37"/>
      <c r="DM2765" s="37"/>
      <c r="DN2765" s="37"/>
      <c r="DO2765" s="37"/>
      <c r="DP2765" s="37"/>
      <c r="DQ2765" s="37"/>
      <c r="DR2765" s="37"/>
      <c r="DS2765" s="37"/>
      <c r="DT2765" s="37"/>
      <c r="DU2765" s="37"/>
      <c r="DV2765" s="37"/>
      <c r="DW2765" s="37"/>
      <c r="DX2765" s="37"/>
      <c r="DY2765" s="37"/>
      <c r="DZ2765" s="37"/>
      <c r="EA2765" s="37"/>
      <c r="EB2765" s="37"/>
      <c r="EC2765" s="37"/>
      <c r="ED2765" s="37"/>
      <c r="EE2765" s="37"/>
      <c r="EF2765" s="37"/>
      <c r="EG2765" s="37"/>
      <c r="EH2765" s="37"/>
      <c r="EI2765" s="37"/>
      <c r="EJ2765" s="37"/>
      <c r="EK2765" s="37"/>
      <c r="EL2765" s="37"/>
      <c r="EM2765" s="37"/>
      <c r="EN2765" s="37"/>
      <c r="EO2765" s="37"/>
      <c r="EP2765" s="37"/>
      <c r="EQ2765" s="37"/>
      <c r="ER2765" s="37"/>
      <c r="ES2765" s="37"/>
      <c r="ET2765" s="37"/>
      <c r="EU2765" s="37"/>
      <c r="EV2765" s="37"/>
      <c r="EW2765" s="37"/>
      <c r="EX2765" s="37"/>
      <c r="EY2765" s="37"/>
      <c r="EZ2765" s="37"/>
      <c r="FA2765" s="37"/>
      <c r="FB2765" s="37"/>
      <c r="FC2765" s="37"/>
      <c r="FD2765" s="37"/>
      <c r="FE2765" s="37"/>
      <c r="FF2765" s="37"/>
      <c r="FG2765" s="37"/>
      <c r="FH2765" s="37"/>
      <c r="FI2765" s="37"/>
      <c r="FJ2765" s="37"/>
      <c r="FK2765" s="37"/>
      <c r="FL2765" s="37"/>
      <c r="FM2765" s="37"/>
      <c r="FN2765" s="37"/>
      <c r="FO2765" s="37"/>
      <c r="FP2765" s="37"/>
      <c r="FQ2765" s="37"/>
      <c r="FR2765" s="37"/>
      <c r="FS2765" s="37"/>
      <c r="FT2765" s="37"/>
      <c r="FU2765" s="37"/>
      <c r="FV2765" s="37"/>
      <c r="FW2765" s="37"/>
      <c r="FX2765" s="37"/>
      <c r="FY2765" s="37"/>
      <c r="FZ2765" s="37"/>
      <c r="GA2765" s="37"/>
      <c r="GB2765" s="37"/>
      <c r="GC2765" s="37"/>
      <c r="GD2765" s="37"/>
      <c r="GE2765" s="37"/>
      <c r="GF2765" s="37"/>
      <c r="GG2765" s="37"/>
      <c r="GH2765" s="37"/>
      <c r="GI2765" s="37"/>
      <c r="GJ2765" s="37"/>
      <c r="GK2765" s="37"/>
      <c r="GL2765" s="37"/>
      <c r="GM2765" s="37"/>
      <c r="GN2765" s="37"/>
      <c r="GO2765" s="37"/>
      <c r="GP2765" s="37"/>
      <c r="GQ2765" s="37"/>
      <c r="GR2765" s="37"/>
      <c r="GS2765" s="37"/>
      <c r="GT2765" s="37"/>
      <c r="GU2765" s="37"/>
      <c r="GV2765" s="37"/>
      <c r="GW2765" s="37"/>
      <c r="GX2765" s="37"/>
      <c r="GY2765" s="37"/>
      <c r="GZ2765" s="37"/>
      <c r="HA2765" s="37"/>
      <c r="HB2765" s="37"/>
      <c r="HC2765" s="37"/>
      <c r="HD2765" s="37"/>
      <c r="HE2765" s="37"/>
      <c r="HF2765" s="37"/>
      <c r="HG2765" s="37"/>
      <c r="HH2765" s="37"/>
      <c r="HI2765" s="37"/>
      <c r="HJ2765" s="37"/>
      <c r="HK2765" s="37"/>
      <c r="HL2765" s="37"/>
      <c r="HM2765" s="37"/>
      <c r="HN2765" s="37"/>
      <c r="HO2765" s="37"/>
      <c r="HP2765" s="37"/>
      <c r="HQ2765" s="37"/>
      <c r="HR2765" s="37"/>
      <c r="HS2765" s="37"/>
      <c r="HT2765" s="37"/>
      <c r="HU2765" s="37"/>
      <c r="HV2765" s="37"/>
      <c r="HW2765" s="37"/>
      <c r="HX2765" s="37"/>
      <c r="HY2765" s="37"/>
      <c r="HZ2765" s="37"/>
      <c r="IA2765" s="37"/>
      <c r="IB2765" s="37"/>
      <c r="IC2765" s="37"/>
      <c r="ID2765" s="37"/>
      <c r="IE2765" s="37"/>
      <c r="IF2765" s="37"/>
      <c r="IG2765" s="37"/>
      <c r="IH2765" s="37"/>
      <c r="II2765" s="37"/>
      <c r="IJ2765" s="37"/>
      <c r="IK2765" s="37"/>
      <c r="IL2765" s="37"/>
      <c r="IM2765" s="37"/>
      <c r="IN2765" s="37"/>
      <c r="IO2765" s="37"/>
      <c r="IP2765" s="37"/>
      <c r="IQ2765" s="37"/>
    </row>
    <row r="2767" spans="1:251" ht="18.75">
      <c r="A2767" s="36" t="s">
        <v>241</v>
      </c>
      <c r="AW2767" s="38"/>
      <c r="AX2767" s="39"/>
      <c r="AY2767" s="38"/>
    </row>
    <row r="2769" spans="1:113" ht="18.75">
      <c r="B2769" s="122" t="s">
        <v>0</v>
      </c>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row>
    <row r="2770" spans="1:113">
      <c r="Z2770" s="40"/>
      <c r="AD2770" s="40"/>
      <c r="AE2770" s="40"/>
      <c r="AF2770" s="40"/>
      <c r="AG2770" s="40"/>
      <c r="AH2770" s="40"/>
      <c r="AI2770" s="40"/>
      <c r="AO2770" s="40"/>
    </row>
    <row r="2771" spans="1:113" ht="13.5" thickBot="1">
      <c r="Z2771" s="40"/>
      <c r="AD2771" s="40"/>
      <c r="AE2771" s="40"/>
      <c r="AF2771" s="40"/>
      <c r="AG2771" s="40"/>
      <c r="AH2771" s="40"/>
      <c r="AI2771" s="40"/>
      <c r="AO2771" s="40"/>
      <c r="DI2771" s="41"/>
    </row>
    <row r="2772" spans="1:113" ht="24.75" customHeight="1" thickBot="1">
      <c r="B2772" s="124" t="s">
        <v>242</v>
      </c>
      <c r="C2772" s="125"/>
      <c r="D2772" s="125"/>
      <c r="E2772" s="125"/>
      <c r="F2772" s="125"/>
      <c r="G2772" s="125"/>
      <c r="H2772" s="126" t="s">
        <v>730</v>
      </c>
      <c r="I2772" s="127"/>
      <c r="J2772" s="127"/>
      <c r="K2772" s="127"/>
      <c r="L2772" s="127"/>
      <c r="M2772" s="127"/>
      <c r="N2772" s="127"/>
      <c r="O2772" s="127"/>
      <c r="P2772" s="127"/>
      <c r="Q2772" s="127"/>
      <c r="R2772" s="127"/>
      <c r="S2772" s="127"/>
      <c r="T2772" s="127"/>
      <c r="U2772" s="127"/>
      <c r="V2772" s="127"/>
      <c r="W2772" s="127"/>
      <c r="X2772" s="127"/>
      <c r="Y2772" s="127"/>
      <c r="Z2772" s="127"/>
      <c r="AA2772" s="127"/>
      <c r="AB2772" s="127"/>
      <c r="AC2772" s="127"/>
      <c r="AD2772" s="127"/>
      <c r="AE2772" s="127"/>
      <c r="AF2772" s="127"/>
      <c r="AG2772" s="127"/>
      <c r="AH2772" s="127"/>
      <c r="AI2772" s="127"/>
      <c r="AJ2772" s="127"/>
      <c r="AK2772" s="127"/>
      <c r="AL2772" s="127"/>
      <c r="AM2772" s="127"/>
      <c r="AN2772" s="127"/>
      <c r="AO2772" s="127"/>
      <c r="AP2772" s="127"/>
      <c r="AQ2772" s="127"/>
      <c r="AR2772" s="127"/>
      <c r="AS2772" s="127"/>
      <c r="AT2772" s="127"/>
      <c r="AU2772" s="127"/>
      <c r="AV2772" s="127"/>
      <c r="AW2772" s="127"/>
      <c r="AX2772" s="128"/>
      <c r="DI2772" s="41"/>
    </row>
    <row r="2773" spans="1:113" ht="14.25">
      <c r="B2773" s="42"/>
      <c r="C2773" s="42"/>
      <c r="D2773" s="42"/>
      <c r="E2773" s="42"/>
      <c r="F2773" s="42"/>
      <c r="G2773" s="42"/>
      <c r="H2773" s="43"/>
      <c r="I2773" s="43"/>
      <c r="J2773" s="43"/>
      <c r="K2773" s="43"/>
      <c r="L2773" s="44"/>
      <c r="M2773" s="44"/>
      <c r="N2773" s="44"/>
      <c r="O2773" s="44"/>
      <c r="P2773" s="43"/>
      <c r="Q2773" s="43"/>
      <c r="R2773" s="43"/>
      <c r="S2773" s="43"/>
      <c r="T2773" s="43"/>
      <c r="U2773" s="43"/>
      <c r="V2773" s="45"/>
      <c r="W2773" s="45"/>
      <c r="X2773" s="45"/>
      <c r="Y2773" s="45"/>
      <c r="Z2773" s="45"/>
      <c r="AA2773" s="45"/>
      <c r="AB2773" s="45"/>
      <c r="AC2773" s="45"/>
      <c r="AD2773" s="45"/>
      <c r="AE2773" s="45"/>
      <c r="AF2773" s="45"/>
      <c r="AG2773" s="45"/>
      <c r="AH2773" s="45"/>
      <c r="AI2773" s="45"/>
      <c r="AJ2773" s="45"/>
      <c r="AK2773" s="45"/>
      <c r="AL2773" s="45"/>
      <c r="AM2773" s="45"/>
      <c r="AN2773" s="45"/>
      <c r="AO2773" s="45"/>
      <c r="AP2773" s="45"/>
      <c r="AQ2773" s="45"/>
      <c r="AR2773" s="45"/>
      <c r="AS2773" s="45"/>
      <c r="AT2773" s="45"/>
      <c r="AU2773" s="45"/>
      <c r="AV2773" s="45"/>
      <c r="AW2773" s="45"/>
      <c r="AX2773" s="45"/>
      <c r="DI2773" s="41"/>
    </row>
    <row r="2774" spans="1:113" ht="15" thickBot="1">
      <c r="A2774" s="46"/>
      <c r="B2774" s="45" t="s">
        <v>244</v>
      </c>
      <c r="C2774" s="43"/>
      <c r="D2774" s="43"/>
      <c r="E2774" s="43"/>
      <c r="F2774" s="43"/>
      <c r="G2774" s="43"/>
      <c r="H2774" s="43"/>
      <c r="I2774" s="43"/>
      <c r="J2774" s="43"/>
      <c r="K2774" s="43"/>
      <c r="L2774" s="44"/>
      <c r="M2774" s="44"/>
      <c r="N2774" s="44"/>
      <c r="O2774" s="44"/>
      <c r="P2774" s="43"/>
      <c r="Q2774" s="43"/>
      <c r="R2774" s="43"/>
      <c r="S2774" s="43"/>
      <c r="T2774" s="43"/>
      <c r="U2774" s="43"/>
      <c r="V2774" s="45"/>
      <c r="W2774" s="45"/>
      <c r="X2774" s="45"/>
      <c r="Y2774" s="45"/>
      <c r="Z2774" s="45"/>
      <c r="AA2774" s="45"/>
      <c r="AB2774" s="45"/>
      <c r="AC2774" s="45"/>
      <c r="AD2774" s="45"/>
      <c r="AE2774" s="45"/>
      <c r="AF2774" s="45"/>
      <c r="AG2774" s="45"/>
      <c r="AH2774" s="45"/>
      <c r="AI2774" s="45"/>
      <c r="AJ2774" s="45"/>
      <c r="AK2774" s="45"/>
      <c r="AL2774" s="45"/>
      <c r="AM2774" s="45"/>
      <c r="AN2774" s="45"/>
      <c r="AO2774" s="45"/>
      <c r="AP2774" s="45"/>
      <c r="AQ2774" s="45"/>
      <c r="AR2774" s="45"/>
      <c r="AS2774" s="45"/>
      <c r="AT2774" s="45"/>
      <c r="AU2774" s="45"/>
      <c r="AV2774" s="45"/>
      <c r="AW2774" s="45"/>
      <c r="AX2774" s="45"/>
      <c r="DI2774" s="41"/>
    </row>
    <row r="2775" spans="1:113" ht="14.25">
      <c r="A2775" s="43"/>
      <c r="B2775" s="47"/>
      <c r="C2775" s="42"/>
      <c r="D2775" s="42"/>
      <c r="E2775" s="42"/>
      <c r="F2775" s="42"/>
      <c r="G2775" s="42"/>
      <c r="H2775" s="42"/>
      <c r="I2775" s="42"/>
      <c r="J2775" s="42"/>
      <c r="K2775" s="42"/>
      <c r="L2775" s="48"/>
      <c r="M2775" s="48"/>
      <c r="N2775" s="48"/>
      <c r="O2775" s="48"/>
      <c r="P2775" s="42"/>
      <c r="Q2775" s="42"/>
      <c r="R2775" s="42"/>
      <c r="S2775" s="42"/>
      <c r="T2775" s="42"/>
      <c r="U2775" s="42"/>
      <c r="V2775" s="49"/>
      <c r="W2775" s="49"/>
      <c r="X2775" s="49"/>
      <c r="Y2775" s="49"/>
      <c r="Z2775" s="49"/>
      <c r="AA2775" s="49"/>
      <c r="AB2775" s="49"/>
      <c r="AC2775" s="49"/>
      <c r="AD2775" s="49"/>
      <c r="AE2775" s="49"/>
      <c r="AF2775" s="49"/>
      <c r="AG2775" s="49"/>
      <c r="AH2775" s="49"/>
      <c r="AI2775" s="49"/>
      <c r="AJ2775" s="49"/>
      <c r="AK2775" s="49"/>
      <c r="AL2775" s="49"/>
      <c r="AM2775" s="49"/>
      <c r="AN2775" s="49"/>
      <c r="AO2775" s="49"/>
      <c r="AP2775" s="49"/>
      <c r="AQ2775" s="49"/>
      <c r="AR2775" s="49"/>
      <c r="AS2775" s="49"/>
      <c r="AT2775" s="49"/>
      <c r="AU2775" s="49"/>
      <c r="AV2775" s="49"/>
      <c r="AW2775" s="49"/>
      <c r="AX2775" s="50"/>
    </row>
    <row r="2776" spans="1:113" ht="12" customHeight="1">
      <c r="A2776" s="43"/>
      <c r="B2776" s="129" t="s">
        <v>731</v>
      </c>
      <c r="C2776" s="130"/>
      <c r="D2776" s="130"/>
      <c r="E2776" s="130"/>
      <c r="F2776" s="130"/>
      <c r="G2776" s="130"/>
      <c r="H2776" s="130"/>
      <c r="I2776" s="130"/>
      <c r="J2776" s="130"/>
      <c r="K2776" s="130"/>
      <c r="L2776" s="130"/>
      <c r="M2776" s="130"/>
      <c r="N2776" s="130"/>
      <c r="O2776" s="130"/>
      <c r="P2776" s="130"/>
      <c r="Q2776" s="130"/>
      <c r="R2776" s="130"/>
      <c r="S2776" s="130"/>
      <c r="T2776" s="130"/>
      <c r="U2776" s="130"/>
      <c r="V2776" s="130"/>
      <c r="W2776" s="130"/>
      <c r="X2776" s="130"/>
      <c r="Y2776" s="130"/>
      <c r="Z2776" s="130"/>
      <c r="AA2776" s="130"/>
      <c r="AB2776" s="130"/>
      <c r="AC2776" s="130"/>
      <c r="AD2776" s="130"/>
      <c r="AE2776" s="130"/>
      <c r="AF2776" s="130"/>
      <c r="AG2776" s="130"/>
      <c r="AH2776" s="130"/>
      <c r="AI2776" s="130"/>
      <c r="AJ2776" s="130"/>
      <c r="AK2776" s="130"/>
      <c r="AL2776" s="130"/>
      <c r="AM2776" s="130"/>
      <c r="AN2776" s="130"/>
      <c r="AO2776" s="130"/>
      <c r="AP2776" s="130"/>
      <c r="AQ2776" s="130"/>
      <c r="AR2776" s="130"/>
      <c r="AS2776" s="130"/>
      <c r="AT2776" s="130"/>
      <c r="AU2776" s="130"/>
      <c r="AV2776" s="130"/>
      <c r="AW2776" s="130"/>
      <c r="AX2776" s="131"/>
    </row>
    <row r="2777" spans="1:113" ht="12" customHeight="1">
      <c r="A2777" s="43"/>
      <c r="B2777" s="129"/>
      <c r="C2777" s="130"/>
      <c r="D2777" s="130"/>
      <c r="E2777" s="130"/>
      <c r="F2777" s="130"/>
      <c r="G2777" s="130"/>
      <c r="H2777" s="130"/>
      <c r="I2777" s="130"/>
      <c r="J2777" s="130"/>
      <c r="K2777" s="130"/>
      <c r="L2777" s="130"/>
      <c r="M2777" s="130"/>
      <c r="N2777" s="130"/>
      <c r="O2777" s="130"/>
      <c r="P2777" s="130"/>
      <c r="Q2777" s="130"/>
      <c r="R2777" s="130"/>
      <c r="S2777" s="130"/>
      <c r="T2777" s="130"/>
      <c r="U2777" s="130"/>
      <c r="V2777" s="130"/>
      <c r="W2777" s="130"/>
      <c r="X2777" s="130"/>
      <c r="Y2777" s="130"/>
      <c r="Z2777" s="130"/>
      <c r="AA2777" s="130"/>
      <c r="AB2777" s="130"/>
      <c r="AC2777" s="130"/>
      <c r="AD2777" s="130"/>
      <c r="AE2777" s="130"/>
      <c r="AF2777" s="130"/>
      <c r="AG2777" s="130"/>
      <c r="AH2777" s="130"/>
      <c r="AI2777" s="130"/>
      <c r="AJ2777" s="130"/>
      <c r="AK2777" s="130"/>
      <c r="AL2777" s="130"/>
      <c r="AM2777" s="130"/>
      <c r="AN2777" s="130"/>
      <c r="AO2777" s="130"/>
      <c r="AP2777" s="130"/>
      <c r="AQ2777" s="130"/>
      <c r="AR2777" s="130"/>
      <c r="AS2777" s="130"/>
      <c r="AT2777" s="130"/>
      <c r="AU2777" s="130"/>
      <c r="AV2777" s="130"/>
      <c r="AW2777" s="130"/>
      <c r="AX2777" s="131"/>
      <c r="BC2777" s="51"/>
    </row>
    <row r="2778" spans="1:113" ht="12" customHeight="1">
      <c r="A2778" s="43"/>
      <c r="B2778" s="129"/>
      <c r="C2778" s="130"/>
      <c r="D2778" s="130"/>
      <c r="E2778" s="130"/>
      <c r="F2778" s="130"/>
      <c r="G2778" s="130"/>
      <c r="H2778" s="130"/>
      <c r="I2778" s="130"/>
      <c r="J2778" s="130"/>
      <c r="K2778" s="130"/>
      <c r="L2778" s="130"/>
      <c r="M2778" s="130"/>
      <c r="N2778" s="130"/>
      <c r="O2778" s="130"/>
      <c r="P2778" s="130"/>
      <c r="Q2778" s="130"/>
      <c r="R2778" s="130"/>
      <c r="S2778" s="130"/>
      <c r="T2778" s="130"/>
      <c r="U2778" s="130"/>
      <c r="V2778" s="130"/>
      <c r="W2778" s="130"/>
      <c r="X2778" s="130"/>
      <c r="Y2778" s="130"/>
      <c r="Z2778" s="130"/>
      <c r="AA2778" s="130"/>
      <c r="AB2778" s="130"/>
      <c r="AC2778" s="130"/>
      <c r="AD2778" s="130"/>
      <c r="AE2778" s="130"/>
      <c r="AF2778" s="130"/>
      <c r="AG2778" s="130"/>
      <c r="AH2778" s="130"/>
      <c r="AI2778" s="130"/>
      <c r="AJ2778" s="130"/>
      <c r="AK2778" s="130"/>
      <c r="AL2778" s="130"/>
      <c r="AM2778" s="130"/>
      <c r="AN2778" s="130"/>
      <c r="AO2778" s="130"/>
      <c r="AP2778" s="130"/>
      <c r="AQ2778" s="130"/>
      <c r="AR2778" s="130"/>
      <c r="AS2778" s="130"/>
      <c r="AT2778" s="130"/>
      <c r="AU2778" s="130"/>
      <c r="AV2778" s="130"/>
      <c r="AW2778" s="130"/>
      <c r="AX2778" s="131"/>
    </row>
    <row r="2779" spans="1:113" ht="12" customHeight="1">
      <c r="A2779" s="43"/>
      <c r="B2779" s="129"/>
      <c r="C2779" s="130"/>
      <c r="D2779" s="130"/>
      <c r="E2779" s="130"/>
      <c r="F2779" s="130"/>
      <c r="G2779" s="130"/>
      <c r="H2779" s="130"/>
      <c r="I2779" s="130"/>
      <c r="J2779" s="130"/>
      <c r="K2779" s="130"/>
      <c r="L2779" s="130"/>
      <c r="M2779" s="130"/>
      <c r="N2779" s="130"/>
      <c r="O2779" s="130"/>
      <c r="P2779" s="130"/>
      <c r="Q2779" s="130"/>
      <c r="R2779" s="130"/>
      <c r="S2779" s="130"/>
      <c r="T2779" s="130"/>
      <c r="U2779" s="130"/>
      <c r="V2779" s="130"/>
      <c r="W2779" s="130"/>
      <c r="X2779" s="130"/>
      <c r="Y2779" s="130"/>
      <c r="Z2779" s="130"/>
      <c r="AA2779" s="130"/>
      <c r="AB2779" s="130"/>
      <c r="AC2779" s="130"/>
      <c r="AD2779" s="130"/>
      <c r="AE2779" s="130"/>
      <c r="AF2779" s="130"/>
      <c r="AG2779" s="130"/>
      <c r="AH2779" s="130"/>
      <c r="AI2779" s="130"/>
      <c r="AJ2779" s="130"/>
      <c r="AK2779" s="130"/>
      <c r="AL2779" s="130"/>
      <c r="AM2779" s="130"/>
      <c r="AN2779" s="130"/>
      <c r="AO2779" s="130"/>
      <c r="AP2779" s="130"/>
      <c r="AQ2779" s="130"/>
      <c r="AR2779" s="130"/>
      <c r="AS2779" s="130"/>
      <c r="AT2779" s="130"/>
      <c r="AU2779" s="130"/>
      <c r="AV2779" s="130"/>
      <c r="AW2779" s="130"/>
      <c r="AX2779" s="131"/>
    </row>
    <row r="2780" spans="1:113" ht="12" customHeight="1">
      <c r="A2780" s="43"/>
      <c r="B2780" s="129"/>
      <c r="C2780" s="130"/>
      <c r="D2780" s="130"/>
      <c r="E2780" s="130"/>
      <c r="F2780" s="130"/>
      <c r="G2780" s="130"/>
      <c r="H2780" s="130"/>
      <c r="I2780" s="130"/>
      <c r="J2780" s="130"/>
      <c r="K2780" s="130"/>
      <c r="L2780" s="130"/>
      <c r="M2780" s="130"/>
      <c r="N2780" s="130"/>
      <c r="O2780" s="130"/>
      <c r="P2780" s="130"/>
      <c r="Q2780" s="130"/>
      <c r="R2780" s="130"/>
      <c r="S2780" s="130"/>
      <c r="T2780" s="130"/>
      <c r="U2780" s="130"/>
      <c r="V2780" s="130"/>
      <c r="W2780" s="130"/>
      <c r="X2780" s="130"/>
      <c r="Y2780" s="130"/>
      <c r="Z2780" s="130"/>
      <c r="AA2780" s="130"/>
      <c r="AB2780" s="130"/>
      <c r="AC2780" s="130"/>
      <c r="AD2780" s="130"/>
      <c r="AE2780" s="130"/>
      <c r="AF2780" s="130"/>
      <c r="AG2780" s="130"/>
      <c r="AH2780" s="130"/>
      <c r="AI2780" s="130"/>
      <c r="AJ2780" s="130"/>
      <c r="AK2780" s="130"/>
      <c r="AL2780" s="130"/>
      <c r="AM2780" s="130"/>
      <c r="AN2780" s="130"/>
      <c r="AO2780" s="130"/>
      <c r="AP2780" s="130"/>
      <c r="AQ2780" s="130"/>
      <c r="AR2780" s="130"/>
      <c r="AS2780" s="130"/>
      <c r="AT2780" s="130"/>
      <c r="AU2780" s="130"/>
      <c r="AV2780" s="130"/>
      <c r="AW2780" s="130"/>
      <c r="AX2780" s="131"/>
    </row>
    <row r="2781" spans="1:113" ht="15" thickBot="1">
      <c r="A2781" s="52"/>
      <c r="B2781" s="53"/>
      <c r="C2781" s="54"/>
      <c r="D2781" s="54"/>
      <c r="E2781" s="54"/>
      <c r="F2781" s="54"/>
      <c r="G2781" s="54"/>
      <c r="H2781" s="54"/>
      <c r="I2781" s="54"/>
      <c r="J2781" s="54"/>
      <c r="K2781" s="54"/>
      <c r="L2781" s="54"/>
      <c r="M2781" s="54"/>
      <c r="N2781" s="54"/>
      <c r="O2781" s="54"/>
      <c r="P2781" s="54"/>
      <c r="Q2781" s="54"/>
      <c r="R2781" s="54"/>
      <c r="S2781" s="54"/>
      <c r="T2781" s="54"/>
      <c r="U2781" s="54"/>
      <c r="V2781" s="54"/>
      <c r="W2781" s="54"/>
      <c r="X2781" s="54"/>
      <c r="Y2781" s="54"/>
      <c r="Z2781" s="54"/>
      <c r="AA2781" s="54"/>
      <c r="AB2781" s="54"/>
      <c r="AC2781" s="54"/>
      <c r="AD2781" s="54"/>
      <c r="AE2781" s="54"/>
      <c r="AF2781" s="54"/>
      <c r="AG2781" s="54"/>
      <c r="AH2781" s="54"/>
      <c r="AI2781" s="54"/>
      <c r="AJ2781" s="54"/>
      <c r="AK2781" s="54"/>
      <c r="AL2781" s="54"/>
      <c r="AM2781" s="54"/>
      <c r="AN2781" s="54"/>
      <c r="AO2781" s="54"/>
      <c r="AP2781" s="54"/>
      <c r="AQ2781" s="54"/>
      <c r="AR2781" s="54"/>
      <c r="AS2781" s="54"/>
      <c r="AT2781" s="54"/>
      <c r="AU2781" s="54"/>
      <c r="AV2781" s="54"/>
      <c r="AW2781" s="54"/>
      <c r="AX2781" s="55"/>
    </row>
    <row r="2782" spans="1:113">
      <c r="B2782" s="56"/>
    </row>
    <row r="2783" spans="1:113" ht="15" thickBot="1">
      <c r="A2783" s="46"/>
      <c r="B2783" s="45" t="s">
        <v>245</v>
      </c>
      <c r="C2783" s="43"/>
      <c r="D2783" s="43"/>
      <c r="E2783" s="43"/>
      <c r="F2783" s="43"/>
      <c r="G2783" s="43"/>
      <c r="H2783" s="43"/>
      <c r="I2783" s="43"/>
      <c r="J2783" s="43"/>
      <c r="K2783" s="43"/>
      <c r="L2783" s="44"/>
      <c r="M2783" s="44"/>
      <c r="N2783" s="44"/>
      <c r="O2783" s="44"/>
      <c r="P2783" s="43"/>
      <c r="Q2783" s="43"/>
      <c r="R2783" s="43"/>
      <c r="S2783" s="43"/>
      <c r="T2783" s="43"/>
      <c r="U2783" s="43"/>
      <c r="V2783" s="45"/>
      <c r="W2783" s="45"/>
      <c r="X2783" s="45"/>
      <c r="Y2783" s="45"/>
      <c r="Z2783" s="45"/>
      <c r="AA2783" s="45"/>
      <c r="AB2783" s="45"/>
      <c r="AC2783" s="45"/>
      <c r="AD2783" s="45"/>
      <c r="AE2783" s="45"/>
      <c r="AF2783" s="45"/>
      <c r="AG2783" s="45"/>
      <c r="AH2783" s="45"/>
      <c r="AI2783" s="45"/>
      <c r="AJ2783" s="45"/>
      <c r="AK2783" s="45"/>
      <c r="AL2783" s="45"/>
      <c r="AM2783" s="45"/>
      <c r="AN2783" s="45"/>
      <c r="AO2783" s="45"/>
      <c r="AP2783" s="45"/>
      <c r="AQ2783" s="45"/>
      <c r="AR2783" s="45"/>
      <c r="AS2783" s="45"/>
      <c r="AT2783" s="45"/>
      <c r="AU2783" s="45"/>
      <c r="AV2783" s="45"/>
      <c r="AW2783" s="45"/>
      <c r="AX2783" s="45"/>
      <c r="DI2783" s="41"/>
    </row>
    <row r="2784" spans="1:113" ht="14.25">
      <c r="A2784" s="43"/>
      <c r="B2784" s="47"/>
      <c r="C2784" s="42"/>
      <c r="D2784" s="42"/>
      <c r="E2784" s="42"/>
      <c r="F2784" s="42"/>
      <c r="G2784" s="42"/>
      <c r="H2784" s="42"/>
      <c r="I2784" s="42"/>
      <c r="J2784" s="42"/>
      <c r="K2784" s="42"/>
      <c r="L2784" s="48"/>
      <c r="M2784" s="48"/>
      <c r="N2784" s="48"/>
      <c r="O2784" s="48"/>
      <c r="P2784" s="42"/>
      <c r="Q2784" s="42"/>
      <c r="R2784" s="42"/>
      <c r="S2784" s="42"/>
      <c r="T2784" s="42"/>
      <c r="U2784" s="42"/>
      <c r="V2784" s="49"/>
      <c r="W2784" s="49"/>
      <c r="X2784" s="49"/>
      <c r="Y2784" s="49"/>
      <c r="Z2784" s="49"/>
      <c r="AA2784" s="49"/>
      <c r="AB2784" s="49"/>
      <c r="AC2784" s="49"/>
      <c r="AD2784" s="49"/>
      <c r="AE2784" s="49"/>
      <c r="AF2784" s="49"/>
      <c r="AG2784" s="49"/>
      <c r="AH2784" s="49"/>
      <c r="AI2784" s="49"/>
      <c r="AJ2784" s="49"/>
      <c r="AK2784" s="49"/>
      <c r="AL2784" s="49"/>
      <c r="AM2784" s="49"/>
      <c r="AN2784" s="49"/>
      <c r="AO2784" s="49"/>
      <c r="AP2784" s="49"/>
      <c r="AQ2784" s="49"/>
      <c r="AR2784" s="49"/>
      <c r="AS2784" s="49"/>
      <c r="AT2784" s="49"/>
      <c r="AU2784" s="49"/>
      <c r="AV2784" s="49"/>
      <c r="AW2784" s="49"/>
      <c r="AX2784" s="50"/>
    </row>
    <row r="2785" spans="1:251" ht="12" customHeight="1">
      <c r="A2785" s="43"/>
      <c r="B2785" s="129" t="s">
        <v>732</v>
      </c>
      <c r="C2785" s="130"/>
      <c r="D2785" s="130"/>
      <c r="E2785" s="130"/>
      <c r="F2785" s="130"/>
      <c r="G2785" s="130"/>
      <c r="H2785" s="130"/>
      <c r="I2785" s="130"/>
      <c r="J2785" s="130"/>
      <c r="K2785" s="130"/>
      <c r="L2785" s="130"/>
      <c r="M2785" s="130"/>
      <c r="N2785" s="130"/>
      <c r="O2785" s="130"/>
      <c r="P2785" s="130"/>
      <c r="Q2785" s="130"/>
      <c r="R2785" s="130"/>
      <c r="S2785" s="130"/>
      <c r="T2785" s="130"/>
      <c r="U2785" s="130"/>
      <c r="V2785" s="130"/>
      <c r="W2785" s="130"/>
      <c r="X2785" s="130"/>
      <c r="Y2785" s="130"/>
      <c r="Z2785" s="130"/>
      <c r="AA2785" s="130"/>
      <c r="AB2785" s="130"/>
      <c r="AC2785" s="130"/>
      <c r="AD2785" s="130"/>
      <c r="AE2785" s="130"/>
      <c r="AF2785" s="130"/>
      <c r="AG2785" s="130"/>
      <c r="AH2785" s="130"/>
      <c r="AI2785" s="130"/>
      <c r="AJ2785" s="130"/>
      <c r="AK2785" s="130"/>
      <c r="AL2785" s="130"/>
      <c r="AM2785" s="130"/>
      <c r="AN2785" s="130"/>
      <c r="AO2785" s="130"/>
      <c r="AP2785" s="130"/>
      <c r="AQ2785" s="130"/>
      <c r="AR2785" s="130"/>
      <c r="AS2785" s="130"/>
      <c r="AT2785" s="130"/>
      <c r="AU2785" s="130"/>
      <c r="AV2785" s="130"/>
      <c r="AW2785" s="130"/>
      <c r="AX2785" s="131"/>
    </row>
    <row r="2786" spans="1:251" ht="12" customHeight="1">
      <c r="A2786" s="43"/>
      <c r="B2786" s="129"/>
      <c r="C2786" s="130"/>
      <c r="D2786" s="130"/>
      <c r="E2786" s="130"/>
      <c r="F2786" s="130"/>
      <c r="G2786" s="130"/>
      <c r="H2786" s="130"/>
      <c r="I2786" s="130"/>
      <c r="J2786" s="130"/>
      <c r="K2786" s="130"/>
      <c r="L2786" s="130"/>
      <c r="M2786" s="130"/>
      <c r="N2786" s="130"/>
      <c r="O2786" s="130"/>
      <c r="P2786" s="130"/>
      <c r="Q2786" s="130"/>
      <c r="R2786" s="130"/>
      <c r="S2786" s="130"/>
      <c r="T2786" s="130"/>
      <c r="U2786" s="130"/>
      <c r="V2786" s="130"/>
      <c r="W2786" s="130"/>
      <c r="X2786" s="130"/>
      <c r="Y2786" s="130"/>
      <c r="Z2786" s="130"/>
      <c r="AA2786" s="130"/>
      <c r="AB2786" s="130"/>
      <c r="AC2786" s="130"/>
      <c r="AD2786" s="130"/>
      <c r="AE2786" s="130"/>
      <c r="AF2786" s="130"/>
      <c r="AG2786" s="130"/>
      <c r="AH2786" s="130"/>
      <c r="AI2786" s="130"/>
      <c r="AJ2786" s="130"/>
      <c r="AK2786" s="130"/>
      <c r="AL2786" s="130"/>
      <c r="AM2786" s="130"/>
      <c r="AN2786" s="130"/>
      <c r="AO2786" s="130"/>
      <c r="AP2786" s="130"/>
      <c r="AQ2786" s="130"/>
      <c r="AR2786" s="130"/>
      <c r="AS2786" s="130"/>
      <c r="AT2786" s="130"/>
      <c r="AU2786" s="130"/>
      <c r="AV2786" s="130"/>
      <c r="AW2786" s="130"/>
      <c r="AX2786" s="131"/>
      <c r="BC2786" s="51"/>
    </row>
    <row r="2787" spans="1:251" ht="12" customHeight="1">
      <c r="A2787" s="43"/>
      <c r="B2787" s="129"/>
      <c r="C2787" s="130"/>
      <c r="D2787" s="130"/>
      <c r="E2787" s="130"/>
      <c r="F2787" s="130"/>
      <c r="G2787" s="130"/>
      <c r="H2787" s="130"/>
      <c r="I2787" s="130"/>
      <c r="J2787" s="130"/>
      <c r="K2787" s="130"/>
      <c r="L2787" s="130"/>
      <c r="M2787" s="130"/>
      <c r="N2787" s="130"/>
      <c r="O2787" s="130"/>
      <c r="P2787" s="130"/>
      <c r="Q2787" s="130"/>
      <c r="R2787" s="130"/>
      <c r="S2787" s="130"/>
      <c r="T2787" s="130"/>
      <c r="U2787" s="130"/>
      <c r="V2787" s="130"/>
      <c r="W2787" s="130"/>
      <c r="X2787" s="130"/>
      <c r="Y2787" s="130"/>
      <c r="Z2787" s="130"/>
      <c r="AA2787" s="130"/>
      <c r="AB2787" s="130"/>
      <c r="AC2787" s="130"/>
      <c r="AD2787" s="130"/>
      <c r="AE2787" s="130"/>
      <c r="AF2787" s="130"/>
      <c r="AG2787" s="130"/>
      <c r="AH2787" s="130"/>
      <c r="AI2787" s="130"/>
      <c r="AJ2787" s="130"/>
      <c r="AK2787" s="130"/>
      <c r="AL2787" s="130"/>
      <c r="AM2787" s="130"/>
      <c r="AN2787" s="130"/>
      <c r="AO2787" s="130"/>
      <c r="AP2787" s="130"/>
      <c r="AQ2787" s="130"/>
      <c r="AR2787" s="130"/>
      <c r="AS2787" s="130"/>
      <c r="AT2787" s="130"/>
      <c r="AU2787" s="130"/>
      <c r="AV2787" s="130"/>
      <c r="AW2787" s="130"/>
      <c r="AX2787" s="131"/>
    </row>
    <row r="2788" spans="1:251" ht="12" customHeight="1">
      <c r="A2788" s="43"/>
      <c r="B2788" s="129"/>
      <c r="C2788" s="130"/>
      <c r="D2788" s="130"/>
      <c r="E2788" s="130"/>
      <c r="F2788" s="130"/>
      <c r="G2788" s="130"/>
      <c r="H2788" s="130"/>
      <c r="I2788" s="130"/>
      <c r="J2788" s="130"/>
      <c r="K2788" s="130"/>
      <c r="L2788" s="130"/>
      <c r="M2788" s="130"/>
      <c r="N2788" s="130"/>
      <c r="O2788" s="130"/>
      <c r="P2788" s="130"/>
      <c r="Q2788" s="130"/>
      <c r="R2788" s="130"/>
      <c r="S2788" s="130"/>
      <c r="T2788" s="130"/>
      <c r="U2788" s="130"/>
      <c r="V2788" s="130"/>
      <c r="W2788" s="130"/>
      <c r="X2788" s="130"/>
      <c r="Y2788" s="130"/>
      <c r="Z2788" s="130"/>
      <c r="AA2788" s="130"/>
      <c r="AB2788" s="130"/>
      <c r="AC2788" s="130"/>
      <c r="AD2788" s="130"/>
      <c r="AE2788" s="130"/>
      <c r="AF2788" s="130"/>
      <c r="AG2788" s="130"/>
      <c r="AH2788" s="130"/>
      <c r="AI2788" s="130"/>
      <c r="AJ2788" s="130"/>
      <c r="AK2788" s="130"/>
      <c r="AL2788" s="130"/>
      <c r="AM2788" s="130"/>
      <c r="AN2788" s="130"/>
      <c r="AO2788" s="130"/>
      <c r="AP2788" s="130"/>
      <c r="AQ2788" s="130"/>
      <c r="AR2788" s="130"/>
      <c r="AS2788" s="130"/>
      <c r="AT2788" s="130"/>
      <c r="AU2788" s="130"/>
      <c r="AV2788" s="130"/>
      <c r="AW2788" s="130"/>
      <c r="AX2788" s="131"/>
    </row>
    <row r="2789" spans="1:251" ht="12" customHeight="1">
      <c r="A2789" s="43"/>
      <c r="B2789" s="129"/>
      <c r="C2789" s="130"/>
      <c r="D2789" s="130"/>
      <c r="E2789" s="130"/>
      <c r="F2789" s="130"/>
      <c r="G2789" s="130"/>
      <c r="H2789" s="130"/>
      <c r="I2789" s="130"/>
      <c r="J2789" s="130"/>
      <c r="K2789" s="130"/>
      <c r="L2789" s="130"/>
      <c r="M2789" s="130"/>
      <c r="N2789" s="130"/>
      <c r="O2789" s="130"/>
      <c r="P2789" s="130"/>
      <c r="Q2789" s="130"/>
      <c r="R2789" s="130"/>
      <c r="S2789" s="130"/>
      <c r="T2789" s="130"/>
      <c r="U2789" s="130"/>
      <c r="V2789" s="130"/>
      <c r="W2789" s="130"/>
      <c r="X2789" s="130"/>
      <c r="Y2789" s="130"/>
      <c r="Z2789" s="130"/>
      <c r="AA2789" s="130"/>
      <c r="AB2789" s="130"/>
      <c r="AC2789" s="130"/>
      <c r="AD2789" s="130"/>
      <c r="AE2789" s="130"/>
      <c r="AF2789" s="130"/>
      <c r="AG2789" s="130"/>
      <c r="AH2789" s="130"/>
      <c r="AI2789" s="130"/>
      <c r="AJ2789" s="130"/>
      <c r="AK2789" s="130"/>
      <c r="AL2789" s="130"/>
      <c r="AM2789" s="130"/>
      <c r="AN2789" s="130"/>
      <c r="AO2789" s="130"/>
      <c r="AP2789" s="130"/>
      <c r="AQ2789" s="130"/>
      <c r="AR2789" s="130"/>
      <c r="AS2789" s="130"/>
      <c r="AT2789" s="130"/>
      <c r="AU2789" s="130"/>
      <c r="AV2789" s="130"/>
      <c r="AW2789" s="130"/>
      <c r="AX2789" s="131"/>
    </row>
    <row r="2790" spans="1:251" ht="15" thickBot="1">
      <c r="A2790" s="52"/>
      <c r="B2790" s="53"/>
      <c r="C2790" s="54"/>
      <c r="D2790" s="54"/>
      <c r="E2790" s="54"/>
      <c r="F2790" s="54"/>
      <c r="G2790" s="54"/>
      <c r="H2790" s="54"/>
      <c r="I2790" s="54"/>
      <c r="J2790" s="54"/>
      <c r="K2790" s="54"/>
      <c r="L2790" s="54"/>
      <c r="M2790" s="54"/>
      <c r="N2790" s="54"/>
      <c r="O2790" s="54"/>
      <c r="P2790" s="54"/>
      <c r="Q2790" s="54"/>
      <c r="R2790" s="54"/>
      <c r="S2790" s="54"/>
      <c r="T2790" s="54"/>
      <c r="U2790" s="54"/>
      <c r="V2790" s="54"/>
      <c r="W2790" s="54"/>
      <c r="X2790" s="54"/>
      <c r="Y2790" s="54"/>
      <c r="Z2790" s="54"/>
      <c r="AA2790" s="54"/>
      <c r="AB2790" s="54"/>
      <c r="AC2790" s="54"/>
      <c r="AD2790" s="54"/>
      <c r="AE2790" s="54"/>
      <c r="AF2790" s="54"/>
      <c r="AG2790" s="54"/>
      <c r="AH2790" s="54"/>
      <c r="AI2790" s="54"/>
      <c r="AJ2790" s="54"/>
      <c r="AK2790" s="54"/>
      <c r="AL2790" s="54"/>
      <c r="AM2790" s="54"/>
      <c r="AN2790" s="54"/>
      <c r="AO2790" s="54"/>
      <c r="AP2790" s="54"/>
      <c r="AQ2790" s="54"/>
      <c r="AR2790" s="54"/>
      <c r="AS2790" s="54"/>
      <c r="AT2790" s="54"/>
      <c r="AU2790" s="54"/>
      <c r="AV2790" s="54"/>
      <c r="AW2790" s="54"/>
      <c r="AX2790" s="55"/>
    </row>
    <row r="2791" spans="1:251">
      <c r="B2791" s="56"/>
    </row>
    <row r="2792" spans="1:251" ht="14.25">
      <c r="B2792" s="45" t="s">
        <v>247</v>
      </c>
      <c r="C2792" s="43"/>
      <c r="D2792" s="43"/>
      <c r="E2792" s="43"/>
      <c r="F2792" s="43"/>
      <c r="G2792" s="43"/>
      <c r="H2792" s="43"/>
      <c r="I2792" s="43"/>
      <c r="J2792" s="43"/>
      <c r="K2792" s="43"/>
      <c r="L2792" s="44"/>
      <c r="M2792" s="44"/>
      <c r="N2792" s="44"/>
      <c r="O2792" s="44"/>
      <c r="P2792" s="43"/>
      <c r="Q2792" s="43"/>
      <c r="R2792" s="43"/>
      <c r="S2792" s="43"/>
      <c r="T2792" s="43"/>
      <c r="U2792" s="43"/>
      <c r="V2792" s="45"/>
      <c r="W2792" s="45"/>
      <c r="X2792" s="45"/>
      <c r="Y2792" s="45"/>
      <c r="Z2792" s="45"/>
      <c r="AA2792" s="45"/>
      <c r="AB2792" s="45"/>
      <c r="AC2792" s="45"/>
      <c r="AD2792" s="45"/>
      <c r="AE2792" s="45"/>
      <c r="AF2792" s="45"/>
      <c r="AG2792" s="45"/>
      <c r="AH2792" s="45"/>
      <c r="AI2792" s="45"/>
      <c r="AJ2792" s="45"/>
      <c r="AK2792" s="45"/>
      <c r="AL2792" s="45"/>
      <c r="AM2792" s="45"/>
      <c r="AN2792" s="45"/>
      <c r="AO2792" s="45"/>
      <c r="AP2792" s="45"/>
      <c r="AQ2792" s="45"/>
      <c r="AR2792" s="45"/>
      <c r="AS2792" s="45"/>
      <c r="AT2792" s="45"/>
      <c r="AU2792" s="45"/>
      <c r="AV2792" s="45"/>
      <c r="AW2792" s="45"/>
      <c r="AX2792" s="45"/>
    </row>
    <row r="2793" spans="1:251" ht="15" thickBot="1">
      <c r="B2793" s="43"/>
      <c r="C2793" s="43"/>
      <c r="D2793" s="43"/>
      <c r="E2793" s="43"/>
      <c r="F2793" s="43"/>
      <c r="G2793" s="43"/>
      <c r="H2793" s="43"/>
      <c r="I2793" s="43"/>
      <c r="J2793" s="43"/>
      <c r="K2793" s="43"/>
      <c r="L2793" s="44"/>
      <c r="M2793" s="44"/>
      <c r="N2793" s="44"/>
      <c r="O2793" s="44"/>
      <c r="P2793" s="43"/>
      <c r="Q2793" s="43"/>
      <c r="R2793" s="43"/>
      <c r="S2793" s="43"/>
      <c r="T2793" s="43"/>
      <c r="U2793" s="43"/>
      <c r="V2793" s="45"/>
      <c r="W2793" s="45"/>
      <c r="X2793" s="45"/>
      <c r="Y2793" s="45"/>
      <c r="Z2793" s="45"/>
      <c r="AA2793" s="45"/>
      <c r="AB2793" s="45"/>
      <c r="AC2793" s="45"/>
      <c r="AD2793" s="45"/>
      <c r="AE2793" s="45"/>
      <c r="AF2793" s="45"/>
      <c r="AG2793" s="45"/>
      <c r="AH2793" s="45"/>
      <c r="AI2793" s="45"/>
      <c r="AJ2793" s="45"/>
      <c r="AK2793" s="45"/>
      <c r="AL2793" s="45"/>
      <c r="AM2793" s="45"/>
      <c r="AN2793" s="45"/>
      <c r="AO2793" s="45"/>
      <c r="AP2793" s="45"/>
      <c r="AQ2793" s="45"/>
      <c r="AR2793" s="45"/>
      <c r="AS2793" s="45"/>
      <c r="AT2793" s="45"/>
      <c r="AU2793" s="45"/>
      <c r="AV2793" s="45"/>
      <c r="AW2793" s="45"/>
      <c r="AX2793" s="57" t="s">
        <v>248</v>
      </c>
    </row>
    <row r="2794" spans="1:251" s="51" customFormat="1" ht="13.5" customHeight="1">
      <c r="A2794" s="43"/>
      <c r="B2794" s="132" t="s">
        <v>249</v>
      </c>
      <c r="C2794" s="133"/>
      <c r="D2794" s="133"/>
      <c r="E2794" s="133"/>
      <c r="F2794" s="133"/>
      <c r="G2794" s="133"/>
      <c r="H2794" s="133"/>
      <c r="I2794" s="133"/>
      <c r="J2794" s="133"/>
      <c r="K2794" s="133"/>
      <c r="L2794" s="133"/>
      <c r="M2794" s="133"/>
      <c r="N2794" s="133"/>
      <c r="O2794" s="133"/>
      <c r="P2794" s="133"/>
      <c r="Q2794" s="133"/>
      <c r="R2794" s="133"/>
      <c r="S2794" s="133"/>
      <c r="T2794" s="133"/>
      <c r="U2794" s="133"/>
      <c r="V2794" s="133"/>
      <c r="W2794" s="133"/>
      <c r="X2794" s="133"/>
      <c r="Y2794" s="133"/>
      <c r="Z2794" s="134"/>
      <c r="AA2794" s="138" t="s">
        <v>250</v>
      </c>
      <c r="AB2794" s="133"/>
      <c r="AC2794" s="133"/>
      <c r="AD2794" s="133"/>
      <c r="AE2794" s="133"/>
      <c r="AF2794" s="133"/>
      <c r="AG2794" s="133"/>
      <c r="AH2794" s="133"/>
      <c r="AI2794" s="134"/>
      <c r="AJ2794" s="138" t="s">
        <v>251</v>
      </c>
      <c r="AK2794" s="133"/>
      <c r="AL2794" s="133"/>
      <c r="AM2794" s="133"/>
      <c r="AN2794" s="133"/>
      <c r="AO2794" s="133"/>
      <c r="AP2794" s="133"/>
      <c r="AQ2794" s="133"/>
      <c r="AR2794" s="134"/>
      <c r="AS2794" s="138" t="s">
        <v>252</v>
      </c>
      <c r="AT2794" s="133"/>
      <c r="AU2794" s="133"/>
      <c r="AV2794" s="133"/>
      <c r="AW2794" s="133"/>
      <c r="AX2794" s="140"/>
      <c r="AY2794" s="37"/>
      <c r="AZ2794" s="37"/>
      <c r="BA2794" s="37"/>
      <c r="BB2794" s="37"/>
      <c r="BC2794" s="37"/>
      <c r="BD2794" s="37"/>
      <c r="BE2794" s="37"/>
      <c r="BF2794" s="37"/>
      <c r="BG2794" s="37"/>
      <c r="BH2794" s="37"/>
      <c r="BI2794" s="37"/>
      <c r="BJ2794" s="37"/>
      <c r="BK2794" s="37"/>
      <c r="BL2794" s="37"/>
      <c r="BM2794" s="37"/>
      <c r="BN2794" s="37"/>
      <c r="BO2794" s="37"/>
      <c r="BP2794" s="37"/>
      <c r="BQ2794" s="37"/>
      <c r="BR2794" s="37"/>
      <c r="BS2794" s="37"/>
      <c r="BT2794" s="37"/>
      <c r="BU2794" s="37"/>
      <c r="BV2794" s="37"/>
      <c r="BW2794" s="37"/>
      <c r="BX2794" s="37"/>
      <c r="BY2794" s="37"/>
      <c r="BZ2794" s="37"/>
      <c r="CA2794" s="37"/>
      <c r="CB2794" s="37"/>
      <c r="CC2794" s="37"/>
      <c r="CD2794" s="37"/>
      <c r="CE2794" s="37"/>
      <c r="CF2794" s="37"/>
      <c r="CG2794" s="37"/>
      <c r="CH2794" s="37"/>
      <c r="CI2794" s="37"/>
      <c r="CJ2794" s="37"/>
      <c r="CK2794" s="37"/>
      <c r="CL2794" s="37"/>
      <c r="CM2794" s="37"/>
      <c r="CN2794" s="37"/>
      <c r="CO2794" s="37"/>
      <c r="CP2794" s="37"/>
      <c r="CQ2794" s="37"/>
      <c r="CR2794" s="37"/>
      <c r="CS2794" s="37"/>
      <c r="CT2794" s="37"/>
      <c r="CU2794" s="37"/>
      <c r="CV2794" s="37"/>
      <c r="CW2794" s="37"/>
      <c r="CX2794" s="37"/>
      <c r="CY2794" s="37"/>
      <c r="CZ2794" s="37"/>
      <c r="DA2794" s="37"/>
      <c r="DB2794" s="37"/>
      <c r="DC2794" s="37"/>
      <c r="DD2794" s="37"/>
      <c r="DE2794" s="37"/>
      <c r="DF2794" s="37"/>
      <c r="DG2794" s="37"/>
      <c r="DH2794" s="37"/>
      <c r="DI2794" s="37"/>
      <c r="DJ2794" s="37"/>
      <c r="DK2794" s="37"/>
      <c r="DL2794" s="37"/>
      <c r="DM2794" s="37"/>
      <c r="DN2794" s="37"/>
      <c r="DO2794" s="37"/>
      <c r="DP2794" s="37"/>
      <c r="DQ2794" s="37"/>
      <c r="DR2794" s="37"/>
      <c r="DS2794" s="37"/>
      <c r="DT2794" s="37"/>
      <c r="DU2794" s="37"/>
      <c r="DV2794" s="37"/>
      <c r="DW2794" s="37"/>
      <c r="DX2794" s="37"/>
      <c r="DY2794" s="37"/>
      <c r="DZ2794" s="37"/>
      <c r="EA2794" s="37"/>
      <c r="EB2794" s="37"/>
      <c r="EC2794" s="37"/>
      <c r="ED2794" s="37"/>
      <c r="EE2794" s="37"/>
      <c r="EF2794" s="37"/>
      <c r="EG2794" s="37"/>
      <c r="EH2794" s="37"/>
      <c r="EI2794" s="37"/>
      <c r="EJ2794" s="37"/>
      <c r="EK2794" s="37"/>
      <c r="EL2794" s="37"/>
      <c r="EM2794" s="37"/>
      <c r="EN2794" s="37"/>
      <c r="EO2794" s="37"/>
      <c r="EP2794" s="37"/>
      <c r="EQ2794" s="37"/>
      <c r="ER2794" s="37"/>
      <c r="ES2794" s="37"/>
      <c r="ET2794" s="37"/>
      <c r="EU2794" s="37"/>
      <c r="EV2794" s="37"/>
      <c r="EW2794" s="37"/>
      <c r="EX2794" s="37"/>
      <c r="EY2794" s="37"/>
      <c r="EZ2794" s="37"/>
      <c r="FA2794" s="37"/>
      <c r="FB2794" s="37"/>
      <c r="FC2794" s="37"/>
      <c r="FD2794" s="37"/>
      <c r="FE2794" s="37"/>
      <c r="FF2794" s="37"/>
      <c r="FG2794" s="37"/>
      <c r="FH2794" s="37"/>
      <c r="FI2794" s="37"/>
      <c r="FJ2794" s="37"/>
      <c r="FK2794" s="37"/>
      <c r="FL2794" s="37"/>
      <c r="FM2794" s="37"/>
      <c r="FN2794" s="37"/>
      <c r="FO2794" s="37"/>
      <c r="FP2794" s="37"/>
      <c r="FQ2794" s="37"/>
      <c r="FR2794" s="37"/>
      <c r="FS2794" s="37"/>
      <c r="FT2794" s="37"/>
      <c r="FU2794" s="37"/>
      <c r="FV2794" s="37"/>
      <c r="FW2794" s="37"/>
      <c r="FX2794" s="37"/>
      <c r="FY2794" s="37"/>
      <c r="FZ2794" s="37"/>
      <c r="GA2794" s="37"/>
      <c r="GB2794" s="37"/>
      <c r="GC2794" s="37"/>
      <c r="GD2794" s="37"/>
      <c r="GE2794" s="37"/>
      <c r="GF2794" s="37"/>
      <c r="GG2794" s="37"/>
      <c r="GH2794" s="37"/>
      <c r="GI2794" s="37"/>
      <c r="GJ2794" s="37"/>
      <c r="GK2794" s="37"/>
      <c r="GL2794" s="37"/>
      <c r="GM2794" s="37"/>
      <c r="GN2794" s="37"/>
      <c r="GO2794" s="37"/>
      <c r="GP2794" s="37"/>
      <c r="GQ2794" s="37"/>
      <c r="GR2794" s="37"/>
      <c r="GS2794" s="37"/>
      <c r="GT2794" s="37"/>
      <c r="GU2794" s="37"/>
      <c r="GV2794" s="37"/>
      <c r="GW2794" s="37"/>
      <c r="GX2794" s="37"/>
      <c r="GY2794" s="37"/>
      <c r="GZ2794" s="37"/>
      <c r="HA2794" s="37"/>
      <c r="HB2794" s="37"/>
      <c r="HC2794" s="37"/>
      <c r="HD2794" s="37"/>
      <c r="HE2794" s="37"/>
      <c r="HF2794" s="37"/>
      <c r="HG2794" s="37"/>
      <c r="HH2794" s="37"/>
      <c r="HI2794" s="37"/>
      <c r="HJ2794" s="37"/>
      <c r="HK2794" s="37"/>
      <c r="HL2794" s="37"/>
      <c r="HM2794" s="37"/>
      <c r="HN2794" s="37"/>
      <c r="HO2794" s="37"/>
      <c r="HP2794" s="37"/>
      <c r="HQ2794" s="37"/>
      <c r="HR2794" s="37"/>
      <c r="HS2794" s="37"/>
      <c r="HT2794" s="37"/>
      <c r="HU2794" s="37"/>
      <c r="HV2794" s="37"/>
      <c r="HW2794" s="37"/>
      <c r="HX2794" s="37"/>
      <c r="HY2794" s="37"/>
      <c r="HZ2794" s="37"/>
      <c r="IA2794" s="37"/>
      <c r="IB2794" s="37"/>
      <c r="IC2794" s="37"/>
      <c r="ID2794" s="37"/>
      <c r="IE2794" s="37"/>
      <c r="IF2794" s="37"/>
      <c r="IG2794" s="37"/>
      <c r="IH2794" s="37"/>
      <c r="II2794" s="37"/>
      <c r="IJ2794" s="37"/>
      <c r="IK2794" s="37"/>
      <c r="IL2794" s="37"/>
      <c r="IM2794" s="37"/>
      <c r="IN2794" s="37"/>
      <c r="IO2794" s="37"/>
      <c r="IP2794" s="37"/>
      <c r="IQ2794" s="37"/>
    </row>
    <row r="2795" spans="1:251" s="51" customFormat="1" ht="13.5">
      <c r="A2795" s="43"/>
      <c r="B2795" s="135"/>
      <c r="C2795" s="136"/>
      <c r="D2795" s="136"/>
      <c r="E2795" s="136"/>
      <c r="F2795" s="136"/>
      <c r="G2795" s="136"/>
      <c r="H2795" s="136"/>
      <c r="I2795" s="136"/>
      <c r="J2795" s="136"/>
      <c r="K2795" s="136"/>
      <c r="L2795" s="136"/>
      <c r="M2795" s="136"/>
      <c r="N2795" s="136"/>
      <c r="O2795" s="136"/>
      <c r="P2795" s="136"/>
      <c r="Q2795" s="136"/>
      <c r="R2795" s="136"/>
      <c r="S2795" s="136"/>
      <c r="T2795" s="136"/>
      <c r="U2795" s="136"/>
      <c r="V2795" s="136"/>
      <c r="W2795" s="136"/>
      <c r="X2795" s="136"/>
      <c r="Y2795" s="136"/>
      <c r="Z2795" s="137"/>
      <c r="AA2795" s="139"/>
      <c r="AB2795" s="136"/>
      <c r="AC2795" s="136"/>
      <c r="AD2795" s="136"/>
      <c r="AE2795" s="136"/>
      <c r="AF2795" s="136"/>
      <c r="AG2795" s="136"/>
      <c r="AH2795" s="136"/>
      <c r="AI2795" s="137"/>
      <c r="AJ2795" s="139"/>
      <c r="AK2795" s="136"/>
      <c r="AL2795" s="136"/>
      <c r="AM2795" s="136"/>
      <c r="AN2795" s="136"/>
      <c r="AO2795" s="136"/>
      <c r="AP2795" s="136"/>
      <c r="AQ2795" s="136"/>
      <c r="AR2795" s="137"/>
      <c r="AS2795" s="139"/>
      <c r="AT2795" s="136"/>
      <c r="AU2795" s="136"/>
      <c r="AV2795" s="136"/>
      <c r="AW2795" s="136"/>
      <c r="AX2795" s="141"/>
      <c r="AY2795" s="37"/>
      <c r="AZ2795" s="37"/>
      <c r="BA2795" s="37"/>
      <c r="BB2795" s="58"/>
      <c r="BC2795" s="59"/>
      <c r="BE2795" s="37"/>
      <c r="BF2795" s="37"/>
      <c r="BG2795" s="37"/>
      <c r="BH2795" s="37"/>
      <c r="BI2795" s="37"/>
      <c r="BJ2795" s="37"/>
      <c r="BK2795" s="37"/>
      <c r="BL2795" s="37"/>
      <c r="BM2795" s="37"/>
      <c r="BN2795" s="37"/>
      <c r="BO2795" s="37"/>
      <c r="BP2795" s="37"/>
      <c r="BQ2795" s="37"/>
      <c r="BR2795" s="37"/>
      <c r="BS2795" s="37"/>
      <c r="BT2795" s="37"/>
      <c r="BU2795" s="37"/>
      <c r="BV2795" s="37"/>
      <c r="BW2795" s="37"/>
      <c r="BX2795" s="37"/>
      <c r="BY2795" s="37"/>
      <c r="BZ2795" s="37"/>
      <c r="CA2795" s="37"/>
      <c r="CB2795" s="37"/>
      <c r="CC2795" s="37"/>
      <c r="CD2795" s="37"/>
      <c r="CE2795" s="37"/>
      <c r="CF2795" s="37"/>
      <c r="CG2795" s="37"/>
      <c r="CH2795" s="37"/>
      <c r="CI2795" s="37"/>
      <c r="CJ2795" s="37"/>
      <c r="CK2795" s="37"/>
      <c r="CL2795" s="37"/>
      <c r="CM2795" s="37"/>
      <c r="CN2795" s="37"/>
      <c r="CO2795" s="37"/>
      <c r="CP2795" s="37"/>
      <c r="CQ2795" s="37"/>
      <c r="CR2795" s="37"/>
      <c r="CS2795" s="37"/>
      <c r="CT2795" s="37"/>
      <c r="CU2795" s="37"/>
      <c r="CV2795" s="37"/>
      <c r="CW2795" s="37"/>
      <c r="CX2795" s="37"/>
      <c r="CY2795" s="37"/>
      <c r="CZ2795" s="37"/>
      <c r="DA2795" s="37"/>
      <c r="DB2795" s="37"/>
      <c r="DC2795" s="37"/>
      <c r="DD2795" s="37"/>
      <c r="DE2795" s="37"/>
      <c r="DF2795" s="37"/>
      <c r="DG2795" s="37"/>
      <c r="DH2795" s="37"/>
      <c r="DI2795" s="37"/>
      <c r="DJ2795" s="37"/>
      <c r="DK2795" s="37"/>
      <c r="DL2795" s="37"/>
      <c r="DM2795" s="37"/>
      <c r="DN2795" s="37"/>
      <c r="DO2795" s="37"/>
      <c r="DP2795" s="37"/>
      <c r="DQ2795" s="37"/>
      <c r="DR2795" s="37"/>
      <c r="DS2795" s="37"/>
      <c r="DT2795" s="37"/>
      <c r="DU2795" s="37"/>
      <c r="DV2795" s="37"/>
      <c r="DW2795" s="37"/>
      <c r="DX2795" s="37"/>
      <c r="DY2795" s="37"/>
      <c r="DZ2795" s="37"/>
      <c r="EA2795" s="37"/>
      <c r="EB2795" s="37"/>
      <c r="EC2795" s="37"/>
      <c r="ED2795" s="37"/>
      <c r="EE2795" s="37"/>
      <c r="EF2795" s="37"/>
      <c r="EG2795" s="37"/>
      <c r="EH2795" s="37"/>
      <c r="EI2795" s="37"/>
      <c r="EJ2795" s="37"/>
      <c r="EK2795" s="37"/>
      <c r="EL2795" s="37"/>
      <c r="EM2795" s="37"/>
      <c r="EN2795" s="37"/>
      <c r="EO2795" s="37"/>
      <c r="EP2795" s="37"/>
      <c r="EQ2795" s="37"/>
      <c r="ER2795" s="37"/>
      <c r="ES2795" s="37"/>
      <c r="ET2795" s="37"/>
      <c r="EU2795" s="37"/>
      <c r="EV2795" s="37"/>
      <c r="EW2795" s="37"/>
      <c r="EX2795" s="37"/>
      <c r="EY2795" s="37"/>
      <c r="EZ2795" s="37"/>
      <c r="FA2795" s="37"/>
      <c r="FB2795" s="37"/>
      <c r="FC2795" s="37"/>
      <c r="FD2795" s="37"/>
      <c r="FE2795" s="37"/>
      <c r="FF2795" s="37"/>
      <c r="FG2795" s="37"/>
      <c r="FH2795" s="37"/>
      <c r="FI2795" s="37"/>
      <c r="FJ2795" s="37"/>
      <c r="FK2795" s="37"/>
      <c r="FL2795" s="37"/>
      <c r="FM2795" s="37"/>
      <c r="FN2795" s="37"/>
      <c r="FO2795" s="37"/>
      <c r="FP2795" s="37"/>
      <c r="FQ2795" s="37"/>
      <c r="FR2795" s="37"/>
      <c r="FS2795" s="37"/>
      <c r="FT2795" s="37"/>
      <c r="FU2795" s="37"/>
      <c r="FV2795" s="37"/>
      <c r="FW2795" s="37"/>
      <c r="FX2795" s="37"/>
      <c r="FY2795" s="37"/>
      <c r="FZ2795" s="37"/>
      <c r="GA2795" s="37"/>
      <c r="GB2795" s="37"/>
      <c r="GC2795" s="37"/>
      <c r="GD2795" s="37"/>
      <c r="GE2795" s="37"/>
      <c r="GF2795" s="37"/>
      <c r="GG2795" s="37"/>
      <c r="GH2795" s="37"/>
      <c r="GI2795" s="37"/>
      <c r="GJ2795" s="37"/>
      <c r="GK2795" s="37"/>
      <c r="GL2795" s="37"/>
      <c r="GM2795" s="37"/>
      <c r="GN2795" s="37"/>
      <c r="GO2795" s="37"/>
      <c r="GP2795" s="37"/>
      <c r="GQ2795" s="37"/>
      <c r="GR2795" s="37"/>
      <c r="GS2795" s="37"/>
      <c r="GT2795" s="37"/>
      <c r="GU2795" s="37"/>
      <c r="GV2795" s="37"/>
      <c r="GW2795" s="37"/>
      <c r="GX2795" s="37"/>
      <c r="GY2795" s="37"/>
      <c r="GZ2795" s="37"/>
      <c r="HA2795" s="37"/>
      <c r="HB2795" s="37"/>
      <c r="HC2795" s="37"/>
      <c r="HD2795" s="37"/>
      <c r="HE2795" s="37"/>
      <c r="HF2795" s="37"/>
      <c r="HG2795" s="37"/>
      <c r="HH2795" s="37"/>
      <c r="HI2795" s="37"/>
      <c r="HJ2795" s="37"/>
      <c r="HK2795" s="37"/>
      <c r="HL2795" s="37"/>
      <c r="HM2795" s="37"/>
      <c r="HN2795" s="37"/>
      <c r="HO2795" s="37"/>
      <c r="HP2795" s="37"/>
      <c r="HQ2795" s="37"/>
      <c r="HR2795" s="37"/>
      <c r="HS2795" s="37"/>
      <c r="HT2795" s="37"/>
      <c r="HU2795" s="37"/>
      <c r="HV2795" s="37"/>
      <c r="HW2795" s="37"/>
      <c r="HX2795" s="37"/>
      <c r="HY2795" s="37"/>
      <c r="HZ2795" s="37"/>
      <c r="IA2795" s="37"/>
      <c r="IB2795" s="37"/>
      <c r="IC2795" s="37"/>
      <c r="ID2795" s="37"/>
      <c r="IE2795" s="37"/>
      <c r="IF2795" s="37"/>
      <c r="IG2795" s="37"/>
      <c r="IH2795" s="37"/>
      <c r="II2795" s="37"/>
      <c r="IJ2795" s="37"/>
      <c r="IK2795" s="37"/>
      <c r="IL2795" s="37"/>
      <c r="IM2795" s="37"/>
      <c r="IN2795" s="37"/>
      <c r="IO2795" s="37"/>
      <c r="IP2795" s="37"/>
      <c r="IQ2795" s="37"/>
    </row>
    <row r="2796" spans="1:251" s="51" customFormat="1" ht="18.75" customHeight="1">
      <c r="A2796" s="43"/>
      <c r="B2796" s="60"/>
      <c r="C2796" s="104" t="s">
        <v>733</v>
      </c>
      <c r="D2796" s="105"/>
      <c r="E2796" s="105"/>
      <c r="F2796" s="105"/>
      <c r="G2796" s="105"/>
      <c r="H2796" s="105"/>
      <c r="I2796" s="105"/>
      <c r="J2796" s="105"/>
      <c r="K2796" s="105"/>
      <c r="L2796" s="105"/>
      <c r="M2796" s="105"/>
      <c r="N2796" s="105"/>
      <c r="O2796" s="105"/>
      <c r="P2796" s="105"/>
      <c r="Q2796" s="105"/>
      <c r="R2796" s="105"/>
      <c r="S2796" s="105"/>
      <c r="T2796" s="105"/>
      <c r="U2796" s="105"/>
      <c r="V2796" s="105"/>
      <c r="W2796" s="105"/>
      <c r="X2796" s="105"/>
      <c r="Y2796" s="105"/>
      <c r="Z2796" s="106"/>
      <c r="AA2796" s="107">
        <v>2616405</v>
      </c>
      <c r="AB2796" s="108"/>
      <c r="AC2796" s="108"/>
      <c r="AD2796" s="108"/>
      <c r="AE2796" s="108"/>
      <c r="AF2796" s="108"/>
      <c r="AG2796" s="108"/>
      <c r="AH2796" s="108"/>
      <c r="AI2796" s="109"/>
      <c r="AJ2796" s="107">
        <v>2753589</v>
      </c>
      <c r="AK2796" s="108"/>
      <c r="AL2796" s="108"/>
      <c r="AM2796" s="108"/>
      <c r="AN2796" s="108"/>
      <c r="AO2796" s="108"/>
      <c r="AP2796" s="108"/>
      <c r="AQ2796" s="108"/>
      <c r="AR2796" s="109"/>
      <c r="AS2796" s="110"/>
      <c r="AT2796" s="111"/>
      <c r="AU2796" s="111"/>
      <c r="AV2796" s="111"/>
      <c r="AW2796" s="111"/>
      <c r="AX2796" s="112"/>
      <c r="AY2796" s="37"/>
      <c r="AZ2796" s="37"/>
      <c r="BA2796" s="37"/>
      <c r="BB2796" s="37"/>
      <c r="BC2796" s="37"/>
      <c r="BD2796" s="37"/>
      <c r="BE2796" s="37"/>
      <c r="BF2796" s="37"/>
      <c r="BG2796" s="37"/>
      <c r="BH2796" s="37"/>
      <c r="BI2796" s="37"/>
      <c r="BJ2796" s="37"/>
      <c r="BK2796" s="37"/>
      <c r="BL2796" s="37"/>
      <c r="BM2796" s="37"/>
      <c r="BN2796" s="37"/>
      <c r="BO2796" s="37"/>
      <c r="BP2796" s="37"/>
      <c r="BQ2796" s="37"/>
      <c r="BR2796" s="37"/>
      <c r="BS2796" s="37"/>
      <c r="BT2796" s="37"/>
      <c r="BU2796" s="37"/>
      <c r="BV2796" s="37"/>
      <c r="BW2796" s="37"/>
      <c r="BX2796" s="37"/>
      <c r="BY2796" s="37"/>
      <c r="BZ2796" s="37"/>
      <c r="CA2796" s="37"/>
      <c r="CB2796" s="37"/>
      <c r="CC2796" s="37"/>
      <c r="CD2796" s="37"/>
      <c r="CE2796" s="37"/>
      <c r="CF2796" s="37"/>
      <c r="CG2796" s="37"/>
      <c r="CH2796" s="37"/>
      <c r="CI2796" s="37"/>
      <c r="CJ2796" s="37"/>
      <c r="CK2796" s="37"/>
      <c r="CL2796" s="37"/>
      <c r="CM2796" s="37"/>
      <c r="CN2796" s="37"/>
      <c r="CO2796" s="37"/>
      <c r="CP2796" s="37"/>
      <c r="CQ2796" s="37"/>
      <c r="CR2796" s="37"/>
      <c r="CS2796" s="37"/>
      <c r="CT2796" s="37"/>
      <c r="CU2796" s="37"/>
      <c r="CV2796" s="37"/>
      <c r="CW2796" s="37"/>
      <c r="CX2796" s="37"/>
      <c r="CY2796" s="37"/>
      <c r="CZ2796" s="37"/>
      <c r="DA2796" s="37"/>
      <c r="DB2796" s="37"/>
      <c r="DC2796" s="37"/>
      <c r="DD2796" s="37"/>
      <c r="DE2796" s="37"/>
      <c r="DF2796" s="37"/>
      <c r="DG2796" s="37"/>
      <c r="DH2796" s="37"/>
      <c r="DI2796" s="37"/>
      <c r="DJ2796" s="37"/>
      <c r="DK2796" s="37"/>
      <c r="DL2796" s="37"/>
      <c r="DM2796" s="37"/>
      <c r="DN2796" s="37"/>
      <c r="DO2796" s="37"/>
      <c r="DP2796" s="37"/>
      <c r="DQ2796" s="37"/>
      <c r="DR2796" s="37"/>
      <c r="DS2796" s="37"/>
      <c r="DT2796" s="37"/>
      <c r="DU2796" s="37"/>
      <c r="DV2796" s="37"/>
      <c r="DW2796" s="37"/>
      <c r="DX2796" s="37"/>
      <c r="DY2796" s="37"/>
      <c r="DZ2796" s="37"/>
      <c r="EA2796" s="37"/>
      <c r="EB2796" s="37"/>
      <c r="EC2796" s="37"/>
      <c r="ED2796" s="37"/>
      <c r="EE2796" s="37"/>
      <c r="EF2796" s="37"/>
      <c r="EG2796" s="37"/>
      <c r="EH2796" s="37"/>
      <c r="EI2796" s="37"/>
      <c r="EJ2796" s="37"/>
      <c r="EK2796" s="37"/>
      <c r="EL2796" s="37"/>
      <c r="EM2796" s="37"/>
      <c r="EN2796" s="37"/>
      <c r="EO2796" s="37"/>
      <c r="EP2796" s="37"/>
      <c r="EQ2796" s="37"/>
      <c r="ER2796" s="37"/>
      <c r="ES2796" s="37"/>
      <c r="ET2796" s="37"/>
      <c r="EU2796" s="37"/>
      <c r="EV2796" s="37"/>
      <c r="EW2796" s="37"/>
      <c r="EX2796" s="37"/>
      <c r="EY2796" s="37"/>
      <c r="EZ2796" s="37"/>
      <c r="FA2796" s="37"/>
      <c r="FB2796" s="37"/>
      <c r="FC2796" s="37"/>
      <c r="FD2796" s="37"/>
      <c r="FE2796" s="37"/>
      <c r="FF2796" s="37"/>
      <c r="FG2796" s="37"/>
      <c r="FH2796" s="37"/>
      <c r="FI2796" s="37"/>
      <c r="FJ2796" s="37"/>
      <c r="FK2796" s="37"/>
      <c r="FL2796" s="37"/>
      <c r="FM2796" s="37"/>
      <c r="FN2796" s="37"/>
      <c r="FO2796" s="37"/>
      <c r="FP2796" s="37"/>
      <c r="FQ2796" s="37"/>
      <c r="FR2796" s="37"/>
      <c r="FS2796" s="37"/>
      <c r="FT2796" s="37"/>
      <c r="FU2796" s="37"/>
      <c r="FV2796" s="37"/>
      <c r="FW2796" s="37"/>
      <c r="FX2796" s="37"/>
      <c r="FY2796" s="37"/>
      <c r="FZ2796" s="37"/>
      <c r="GA2796" s="37"/>
      <c r="GB2796" s="37"/>
      <c r="GC2796" s="37"/>
      <c r="GD2796" s="37"/>
      <c r="GE2796" s="37"/>
      <c r="GF2796" s="37"/>
      <c r="GG2796" s="37"/>
      <c r="GH2796" s="37"/>
      <c r="GI2796" s="37"/>
      <c r="GJ2796" s="37"/>
      <c r="GK2796" s="37"/>
      <c r="GL2796" s="37"/>
      <c r="GM2796" s="37"/>
      <c r="GN2796" s="37"/>
      <c r="GO2796" s="37"/>
      <c r="GP2796" s="37"/>
      <c r="GQ2796" s="37"/>
      <c r="GR2796" s="37"/>
      <c r="GS2796" s="37"/>
      <c r="GT2796" s="37"/>
      <c r="GU2796" s="37"/>
      <c r="GV2796" s="37"/>
      <c r="GW2796" s="37"/>
      <c r="GX2796" s="37"/>
      <c r="GY2796" s="37"/>
      <c r="GZ2796" s="37"/>
      <c r="HA2796" s="37"/>
      <c r="HB2796" s="37"/>
      <c r="HC2796" s="37"/>
      <c r="HD2796" s="37"/>
      <c r="HE2796" s="37"/>
      <c r="HF2796" s="37"/>
      <c r="HG2796" s="37"/>
      <c r="HH2796" s="37"/>
      <c r="HI2796" s="37"/>
      <c r="HJ2796" s="37"/>
      <c r="HK2796" s="37"/>
      <c r="HL2796" s="37"/>
      <c r="HM2796" s="37"/>
      <c r="HN2796" s="37"/>
      <c r="HO2796" s="37"/>
      <c r="HP2796" s="37"/>
      <c r="HQ2796" s="37"/>
      <c r="HR2796" s="37"/>
      <c r="HS2796" s="37"/>
      <c r="HT2796" s="37"/>
      <c r="HU2796" s="37"/>
      <c r="HV2796" s="37"/>
      <c r="HW2796" s="37"/>
      <c r="HX2796" s="37"/>
      <c r="HY2796" s="37"/>
      <c r="HZ2796" s="37"/>
      <c r="IA2796" s="37"/>
      <c r="IB2796" s="37"/>
      <c r="IC2796" s="37"/>
      <c r="ID2796" s="37"/>
      <c r="IE2796" s="37"/>
      <c r="IF2796" s="37"/>
      <c r="IG2796" s="37"/>
      <c r="IH2796" s="37"/>
      <c r="II2796" s="37"/>
      <c r="IJ2796" s="37"/>
      <c r="IK2796" s="37"/>
      <c r="IL2796" s="37"/>
      <c r="IM2796" s="37"/>
      <c r="IN2796" s="37"/>
      <c r="IO2796" s="37"/>
      <c r="IP2796" s="37"/>
      <c r="IQ2796" s="37"/>
    </row>
    <row r="2797" spans="1:251" s="51" customFormat="1" ht="18.75" customHeight="1" thickBot="1">
      <c r="A2797" s="52"/>
      <c r="B2797" s="113" t="s">
        <v>253</v>
      </c>
      <c r="C2797" s="114"/>
      <c r="D2797" s="114"/>
      <c r="E2797" s="114"/>
      <c r="F2797" s="114"/>
      <c r="G2797" s="114"/>
      <c r="H2797" s="114"/>
      <c r="I2797" s="114"/>
      <c r="J2797" s="114"/>
      <c r="K2797" s="114"/>
      <c r="L2797" s="114"/>
      <c r="M2797" s="114"/>
      <c r="N2797" s="114"/>
      <c r="O2797" s="114"/>
      <c r="P2797" s="114"/>
      <c r="Q2797" s="114"/>
      <c r="R2797" s="114"/>
      <c r="S2797" s="114"/>
      <c r="T2797" s="114"/>
      <c r="U2797" s="114"/>
      <c r="V2797" s="114"/>
      <c r="W2797" s="114"/>
      <c r="X2797" s="114"/>
      <c r="Y2797" s="114"/>
      <c r="Z2797" s="115"/>
      <c r="AA2797" s="116">
        <f>SUM($AA$2796:$AA$2796)</f>
        <v>2616405</v>
      </c>
      <c r="AB2797" s="117"/>
      <c r="AC2797" s="117"/>
      <c r="AD2797" s="117"/>
      <c r="AE2797" s="117"/>
      <c r="AF2797" s="117"/>
      <c r="AG2797" s="117"/>
      <c r="AH2797" s="117"/>
      <c r="AI2797" s="118"/>
      <c r="AJ2797" s="116">
        <f>SUM($AJ$2796:$AJ$2796)</f>
        <v>2753589</v>
      </c>
      <c r="AK2797" s="117"/>
      <c r="AL2797" s="117"/>
      <c r="AM2797" s="117"/>
      <c r="AN2797" s="117"/>
      <c r="AO2797" s="117"/>
      <c r="AP2797" s="117"/>
      <c r="AQ2797" s="117"/>
      <c r="AR2797" s="118"/>
      <c r="AS2797" s="119"/>
      <c r="AT2797" s="120"/>
      <c r="AU2797" s="120"/>
      <c r="AV2797" s="120"/>
      <c r="AW2797" s="120"/>
      <c r="AX2797" s="121"/>
      <c r="AY2797" s="37"/>
      <c r="AZ2797" s="37"/>
      <c r="BA2797" s="37"/>
      <c r="BB2797" s="37"/>
      <c r="BC2797" s="37"/>
      <c r="BD2797" s="37"/>
      <c r="BE2797" s="37"/>
      <c r="BF2797" s="37"/>
      <c r="BG2797" s="37"/>
      <c r="BH2797" s="37"/>
      <c r="BI2797" s="37"/>
      <c r="BJ2797" s="37"/>
      <c r="BK2797" s="37"/>
      <c r="BL2797" s="37"/>
      <c r="BM2797" s="37"/>
      <c r="BN2797" s="37"/>
      <c r="BO2797" s="37"/>
      <c r="BP2797" s="37"/>
      <c r="BQ2797" s="37"/>
      <c r="BR2797" s="37"/>
      <c r="BS2797" s="37"/>
      <c r="BT2797" s="37"/>
      <c r="BU2797" s="37"/>
      <c r="BV2797" s="37"/>
      <c r="BW2797" s="37"/>
      <c r="BX2797" s="37"/>
      <c r="BY2797" s="37"/>
      <c r="BZ2797" s="37"/>
      <c r="CA2797" s="37"/>
      <c r="CB2797" s="37"/>
      <c r="CC2797" s="37"/>
      <c r="CD2797" s="37"/>
      <c r="CE2797" s="37"/>
      <c r="CF2797" s="37"/>
      <c r="CG2797" s="37"/>
      <c r="CH2797" s="37"/>
      <c r="CI2797" s="37"/>
      <c r="CJ2797" s="37"/>
      <c r="CK2797" s="37"/>
      <c r="CL2797" s="37"/>
      <c r="CM2797" s="37"/>
      <c r="CN2797" s="37"/>
      <c r="CO2797" s="37"/>
      <c r="CP2797" s="37"/>
      <c r="CQ2797" s="37"/>
      <c r="CR2797" s="37"/>
      <c r="CS2797" s="37"/>
      <c r="CT2797" s="37"/>
      <c r="CU2797" s="37"/>
      <c r="CV2797" s="37"/>
      <c r="CW2797" s="37"/>
      <c r="CX2797" s="37"/>
      <c r="CY2797" s="37"/>
      <c r="CZ2797" s="37"/>
      <c r="DA2797" s="37"/>
      <c r="DB2797" s="37"/>
      <c r="DC2797" s="37"/>
      <c r="DD2797" s="37"/>
      <c r="DE2797" s="37"/>
      <c r="DF2797" s="37"/>
      <c r="DG2797" s="37"/>
      <c r="DH2797" s="37"/>
      <c r="DI2797" s="37"/>
      <c r="DJ2797" s="37"/>
      <c r="DK2797" s="37"/>
      <c r="DL2797" s="37"/>
      <c r="DM2797" s="37"/>
      <c r="DN2797" s="37"/>
      <c r="DO2797" s="37"/>
      <c r="DP2797" s="37"/>
      <c r="DQ2797" s="37"/>
      <c r="DR2797" s="37"/>
      <c r="DS2797" s="37"/>
      <c r="DT2797" s="37"/>
      <c r="DU2797" s="37"/>
      <c r="DV2797" s="37"/>
      <c r="DW2797" s="37"/>
      <c r="DX2797" s="37"/>
      <c r="DY2797" s="37"/>
      <c r="DZ2797" s="37"/>
      <c r="EA2797" s="37"/>
      <c r="EB2797" s="37"/>
      <c r="EC2797" s="37"/>
      <c r="ED2797" s="37"/>
      <c r="EE2797" s="37"/>
      <c r="EF2797" s="37"/>
      <c r="EG2797" s="37"/>
      <c r="EH2797" s="37"/>
      <c r="EI2797" s="37"/>
      <c r="EJ2797" s="37"/>
      <c r="EK2797" s="37"/>
      <c r="EL2797" s="37"/>
      <c r="EM2797" s="37"/>
      <c r="EN2797" s="37"/>
      <c r="EO2797" s="37"/>
      <c r="EP2797" s="37"/>
      <c r="EQ2797" s="37"/>
      <c r="ER2797" s="37"/>
      <c r="ES2797" s="37"/>
      <c r="ET2797" s="37"/>
      <c r="EU2797" s="37"/>
      <c r="EV2797" s="37"/>
      <c r="EW2797" s="37"/>
      <c r="EX2797" s="37"/>
      <c r="EY2797" s="37"/>
      <c r="EZ2797" s="37"/>
      <c r="FA2797" s="37"/>
      <c r="FB2797" s="37"/>
      <c r="FC2797" s="37"/>
      <c r="FD2797" s="37"/>
      <c r="FE2797" s="37"/>
      <c r="FF2797" s="37"/>
      <c r="FG2797" s="37"/>
      <c r="FH2797" s="37"/>
      <c r="FI2797" s="37"/>
      <c r="FJ2797" s="37"/>
      <c r="FK2797" s="37"/>
      <c r="FL2797" s="37"/>
      <c r="FM2797" s="37"/>
      <c r="FN2797" s="37"/>
      <c r="FO2797" s="37"/>
      <c r="FP2797" s="37"/>
      <c r="FQ2797" s="37"/>
      <c r="FR2797" s="37"/>
      <c r="FS2797" s="37"/>
      <c r="FT2797" s="37"/>
      <c r="FU2797" s="37"/>
      <c r="FV2797" s="37"/>
      <c r="FW2797" s="37"/>
      <c r="FX2797" s="37"/>
      <c r="FY2797" s="37"/>
      <c r="FZ2797" s="37"/>
      <c r="GA2797" s="37"/>
      <c r="GB2797" s="37"/>
      <c r="GC2797" s="37"/>
      <c r="GD2797" s="37"/>
      <c r="GE2797" s="37"/>
      <c r="GF2797" s="37"/>
      <c r="GG2797" s="37"/>
      <c r="GH2797" s="37"/>
      <c r="GI2797" s="37"/>
      <c r="GJ2797" s="37"/>
      <c r="GK2797" s="37"/>
      <c r="GL2797" s="37"/>
      <c r="GM2797" s="37"/>
      <c r="GN2797" s="37"/>
      <c r="GO2797" s="37"/>
      <c r="GP2797" s="37"/>
      <c r="GQ2797" s="37"/>
      <c r="GR2797" s="37"/>
      <c r="GS2797" s="37"/>
      <c r="GT2797" s="37"/>
      <c r="GU2797" s="37"/>
      <c r="GV2797" s="37"/>
      <c r="GW2797" s="37"/>
      <c r="GX2797" s="37"/>
      <c r="GY2797" s="37"/>
      <c r="GZ2797" s="37"/>
      <c r="HA2797" s="37"/>
      <c r="HB2797" s="37"/>
      <c r="HC2797" s="37"/>
      <c r="HD2797" s="37"/>
      <c r="HE2797" s="37"/>
      <c r="HF2797" s="37"/>
      <c r="HG2797" s="37"/>
      <c r="HH2797" s="37"/>
      <c r="HI2797" s="37"/>
      <c r="HJ2797" s="37"/>
      <c r="HK2797" s="37"/>
      <c r="HL2797" s="37"/>
      <c r="HM2797" s="37"/>
      <c r="HN2797" s="37"/>
      <c r="HO2797" s="37"/>
      <c r="HP2797" s="37"/>
      <c r="HQ2797" s="37"/>
      <c r="HR2797" s="37"/>
      <c r="HS2797" s="37"/>
      <c r="HT2797" s="37"/>
      <c r="HU2797" s="37"/>
      <c r="HV2797" s="37"/>
      <c r="HW2797" s="37"/>
      <c r="HX2797" s="37"/>
      <c r="HY2797" s="37"/>
      <c r="HZ2797" s="37"/>
      <c r="IA2797" s="37"/>
      <c r="IB2797" s="37"/>
      <c r="IC2797" s="37"/>
      <c r="ID2797" s="37"/>
      <c r="IE2797" s="37"/>
      <c r="IF2797" s="37"/>
      <c r="IG2797" s="37"/>
      <c r="IH2797" s="37"/>
      <c r="II2797" s="37"/>
      <c r="IJ2797" s="37"/>
      <c r="IK2797" s="37"/>
      <c r="IL2797" s="37"/>
      <c r="IM2797" s="37"/>
      <c r="IN2797" s="37"/>
      <c r="IO2797" s="37"/>
      <c r="IP2797" s="37"/>
      <c r="IQ2797" s="37"/>
    </row>
    <row r="2799" spans="1:251" ht="18.75">
      <c r="A2799" s="36" t="s">
        <v>241</v>
      </c>
      <c r="AW2799" s="38"/>
      <c r="AX2799" s="39"/>
      <c r="AY2799" s="38"/>
    </row>
    <row r="2801" spans="1:113" ht="18.75">
      <c r="B2801" s="122" t="s">
        <v>0</v>
      </c>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row>
    <row r="2802" spans="1:113">
      <c r="Z2802" s="40"/>
      <c r="AD2802" s="40"/>
      <c r="AE2802" s="40"/>
      <c r="AF2802" s="40"/>
      <c r="AG2802" s="40"/>
      <c r="AH2802" s="40"/>
      <c r="AI2802" s="40"/>
      <c r="AO2802" s="40"/>
    </row>
    <row r="2803" spans="1:113" ht="13.5" thickBot="1">
      <c r="Z2803" s="40"/>
      <c r="AD2803" s="40"/>
      <c r="AE2803" s="40"/>
      <c r="AF2803" s="40"/>
      <c r="AG2803" s="40"/>
      <c r="AH2803" s="40"/>
      <c r="AI2803" s="40"/>
      <c r="AO2803" s="40"/>
      <c r="DI2803" s="41"/>
    </row>
    <row r="2804" spans="1:113" ht="24.75" customHeight="1" thickBot="1">
      <c r="B2804" s="124" t="s">
        <v>242</v>
      </c>
      <c r="C2804" s="125"/>
      <c r="D2804" s="125"/>
      <c r="E2804" s="125"/>
      <c r="F2804" s="125"/>
      <c r="G2804" s="125"/>
      <c r="H2804" s="126" t="s">
        <v>734</v>
      </c>
      <c r="I2804" s="127"/>
      <c r="J2804" s="127"/>
      <c r="K2804" s="127"/>
      <c r="L2804" s="127"/>
      <c r="M2804" s="127"/>
      <c r="N2804" s="127"/>
      <c r="O2804" s="127"/>
      <c r="P2804" s="127"/>
      <c r="Q2804" s="127"/>
      <c r="R2804" s="127"/>
      <c r="S2804" s="127"/>
      <c r="T2804" s="127"/>
      <c r="U2804" s="127"/>
      <c r="V2804" s="127"/>
      <c r="W2804" s="127"/>
      <c r="X2804" s="127"/>
      <c r="Y2804" s="127"/>
      <c r="Z2804" s="127"/>
      <c r="AA2804" s="127"/>
      <c r="AB2804" s="127"/>
      <c r="AC2804" s="127"/>
      <c r="AD2804" s="127"/>
      <c r="AE2804" s="127"/>
      <c r="AF2804" s="127"/>
      <c r="AG2804" s="127"/>
      <c r="AH2804" s="127"/>
      <c r="AI2804" s="127"/>
      <c r="AJ2804" s="127"/>
      <c r="AK2804" s="127"/>
      <c r="AL2804" s="127"/>
      <c r="AM2804" s="127"/>
      <c r="AN2804" s="127"/>
      <c r="AO2804" s="127"/>
      <c r="AP2804" s="127"/>
      <c r="AQ2804" s="127"/>
      <c r="AR2804" s="127"/>
      <c r="AS2804" s="127"/>
      <c r="AT2804" s="127"/>
      <c r="AU2804" s="127"/>
      <c r="AV2804" s="127"/>
      <c r="AW2804" s="127"/>
      <c r="AX2804" s="128"/>
      <c r="DI2804" s="41"/>
    </row>
    <row r="2805" spans="1:113" ht="14.25">
      <c r="B2805" s="42"/>
      <c r="C2805" s="42"/>
      <c r="D2805" s="42"/>
      <c r="E2805" s="42"/>
      <c r="F2805" s="42"/>
      <c r="G2805" s="42"/>
      <c r="H2805" s="43"/>
      <c r="I2805" s="43"/>
      <c r="J2805" s="43"/>
      <c r="K2805" s="43"/>
      <c r="L2805" s="44"/>
      <c r="M2805" s="44"/>
      <c r="N2805" s="44"/>
      <c r="O2805" s="44"/>
      <c r="P2805" s="43"/>
      <c r="Q2805" s="43"/>
      <c r="R2805" s="43"/>
      <c r="S2805" s="43"/>
      <c r="T2805" s="43"/>
      <c r="U2805" s="43"/>
      <c r="V2805" s="45"/>
      <c r="W2805" s="45"/>
      <c r="X2805" s="45"/>
      <c r="Y2805" s="45"/>
      <c r="Z2805" s="45"/>
      <c r="AA2805" s="45"/>
      <c r="AB2805" s="45"/>
      <c r="AC2805" s="45"/>
      <c r="AD2805" s="45"/>
      <c r="AE2805" s="45"/>
      <c r="AF2805" s="45"/>
      <c r="AG2805" s="45"/>
      <c r="AH2805" s="45"/>
      <c r="AI2805" s="45"/>
      <c r="AJ2805" s="45"/>
      <c r="AK2805" s="45"/>
      <c r="AL2805" s="45"/>
      <c r="AM2805" s="45"/>
      <c r="AN2805" s="45"/>
      <c r="AO2805" s="45"/>
      <c r="AP2805" s="45"/>
      <c r="AQ2805" s="45"/>
      <c r="AR2805" s="45"/>
      <c r="AS2805" s="45"/>
      <c r="AT2805" s="45"/>
      <c r="AU2805" s="45"/>
      <c r="AV2805" s="45"/>
      <c r="AW2805" s="45"/>
      <c r="AX2805" s="45"/>
      <c r="DI2805" s="41"/>
    </row>
    <row r="2806" spans="1:113" ht="15" thickBot="1">
      <c r="A2806" s="46"/>
      <c r="B2806" s="45" t="s">
        <v>244</v>
      </c>
      <c r="C2806" s="43"/>
      <c r="D2806" s="43"/>
      <c r="E2806" s="43"/>
      <c r="F2806" s="43"/>
      <c r="G2806" s="43"/>
      <c r="H2806" s="43"/>
      <c r="I2806" s="43"/>
      <c r="J2806" s="43"/>
      <c r="K2806" s="43"/>
      <c r="L2806" s="44"/>
      <c r="M2806" s="44"/>
      <c r="N2806" s="44"/>
      <c r="O2806" s="44"/>
      <c r="P2806" s="43"/>
      <c r="Q2806" s="43"/>
      <c r="R2806" s="43"/>
      <c r="S2806" s="43"/>
      <c r="T2806" s="43"/>
      <c r="U2806" s="43"/>
      <c r="V2806" s="45"/>
      <c r="W2806" s="45"/>
      <c r="X2806" s="45"/>
      <c r="Y2806" s="45"/>
      <c r="Z2806" s="45"/>
      <c r="AA2806" s="45"/>
      <c r="AB2806" s="45"/>
      <c r="AC2806" s="45"/>
      <c r="AD2806" s="45"/>
      <c r="AE2806" s="45"/>
      <c r="AF2806" s="45"/>
      <c r="AG2806" s="45"/>
      <c r="AH2806" s="45"/>
      <c r="AI2806" s="45"/>
      <c r="AJ2806" s="45"/>
      <c r="AK2806" s="45"/>
      <c r="AL2806" s="45"/>
      <c r="AM2806" s="45"/>
      <c r="AN2806" s="45"/>
      <c r="AO2806" s="45"/>
      <c r="AP2806" s="45"/>
      <c r="AQ2806" s="45"/>
      <c r="AR2806" s="45"/>
      <c r="AS2806" s="45"/>
      <c r="AT2806" s="45"/>
      <c r="AU2806" s="45"/>
      <c r="AV2806" s="45"/>
      <c r="AW2806" s="45"/>
      <c r="AX2806" s="45"/>
      <c r="DI2806" s="41"/>
    </row>
    <row r="2807" spans="1:113" ht="14.25">
      <c r="A2807" s="43"/>
      <c r="B2807" s="47"/>
      <c r="C2807" s="42"/>
      <c r="D2807" s="42"/>
      <c r="E2807" s="42"/>
      <c r="F2807" s="42"/>
      <c r="G2807" s="42"/>
      <c r="H2807" s="42"/>
      <c r="I2807" s="42"/>
      <c r="J2807" s="42"/>
      <c r="K2807" s="42"/>
      <c r="L2807" s="48"/>
      <c r="M2807" s="48"/>
      <c r="N2807" s="48"/>
      <c r="O2807" s="48"/>
      <c r="P2807" s="42"/>
      <c r="Q2807" s="42"/>
      <c r="R2807" s="42"/>
      <c r="S2807" s="42"/>
      <c r="T2807" s="42"/>
      <c r="U2807" s="42"/>
      <c r="V2807" s="49"/>
      <c r="W2807" s="49"/>
      <c r="X2807" s="49"/>
      <c r="Y2807" s="49"/>
      <c r="Z2807" s="49"/>
      <c r="AA2807" s="49"/>
      <c r="AB2807" s="49"/>
      <c r="AC2807" s="49"/>
      <c r="AD2807" s="49"/>
      <c r="AE2807" s="49"/>
      <c r="AF2807" s="49"/>
      <c r="AG2807" s="49"/>
      <c r="AH2807" s="49"/>
      <c r="AI2807" s="49"/>
      <c r="AJ2807" s="49"/>
      <c r="AK2807" s="49"/>
      <c r="AL2807" s="49"/>
      <c r="AM2807" s="49"/>
      <c r="AN2807" s="49"/>
      <c r="AO2807" s="49"/>
      <c r="AP2807" s="49"/>
      <c r="AQ2807" s="49"/>
      <c r="AR2807" s="49"/>
      <c r="AS2807" s="49"/>
      <c r="AT2807" s="49"/>
      <c r="AU2807" s="49"/>
      <c r="AV2807" s="49"/>
      <c r="AW2807" s="49"/>
      <c r="AX2807" s="50"/>
    </row>
    <row r="2808" spans="1:113" ht="12" customHeight="1">
      <c r="A2808" s="43"/>
      <c r="B2808" s="129" t="s">
        <v>735</v>
      </c>
      <c r="C2808" s="130"/>
      <c r="D2808" s="130"/>
      <c r="E2808" s="130"/>
      <c r="F2808" s="130"/>
      <c r="G2808" s="130"/>
      <c r="H2808" s="130"/>
      <c r="I2808" s="130"/>
      <c r="J2808" s="130"/>
      <c r="K2808" s="130"/>
      <c r="L2808" s="130"/>
      <c r="M2808" s="130"/>
      <c r="N2808" s="130"/>
      <c r="O2808" s="130"/>
      <c r="P2808" s="130"/>
      <c r="Q2808" s="130"/>
      <c r="R2808" s="130"/>
      <c r="S2808" s="130"/>
      <c r="T2808" s="130"/>
      <c r="U2808" s="130"/>
      <c r="V2808" s="130"/>
      <c r="W2808" s="130"/>
      <c r="X2808" s="130"/>
      <c r="Y2808" s="130"/>
      <c r="Z2808" s="130"/>
      <c r="AA2808" s="130"/>
      <c r="AB2808" s="130"/>
      <c r="AC2808" s="130"/>
      <c r="AD2808" s="130"/>
      <c r="AE2808" s="130"/>
      <c r="AF2808" s="130"/>
      <c r="AG2808" s="130"/>
      <c r="AH2808" s="130"/>
      <c r="AI2808" s="130"/>
      <c r="AJ2808" s="130"/>
      <c r="AK2808" s="130"/>
      <c r="AL2808" s="130"/>
      <c r="AM2808" s="130"/>
      <c r="AN2808" s="130"/>
      <c r="AO2808" s="130"/>
      <c r="AP2808" s="130"/>
      <c r="AQ2808" s="130"/>
      <c r="AR2808" s="130"/>
      <c r="AS2808" s="130"/>
      <c r="AT2808" s="130"/>
      <c r="AU2808" s="130"/>
      <c r="AV2808" s="130"/>
      <c r="AW2808" s="130"/>
      <c r="AX2808" s="131"/>
    </row>
    <row r="2809" spans="1:113" ht="12" customHeight="1">
      <c r="A2809" s="43"/>
      <c r="B2809" s="129"/>
      <c r="C2809" s="130"/>
      <c r="D2809" s="130"/>
      <c r="E2809" s="130"/>
      <c r="F2809" s="130"/>
      <c r="G2809" s="130"/>
      <c r="H2809" s="130"/>
      <c r="I2809" s="130"/>
      <c r="J2809" s="130"/>
      <c r="K2809" s="130"/>
      <c r="L2809" s="130"/>
      <c r="M2809" s="130"/>
      <c r="N2809" s="130"/>
      <c r="O2809" s="130"/>
      <c r="P2809" s="130"/>
      <c r="Q2809" s="130"/>
      <c r="R2809" s="130"/>
      <c r="S2809" s="130"/>
      <c r="T2809" s="130"/>
      <c r="U2809" s="130"/>
      <c r="V2809" s="130"/>
      <c r="W2809" s="130"/>
      <c r="X2809" s="130"/>
      <c r="Y2809" s="130"/>
      <c r="Z2809" s="130"/>
      <c r="AA2809" s="130"/>
      <c r="AB2809" s="130"/>
      <c r="AC2809" s="130"/>
      <c r="AD2809" s="130"/>
      <c r="AE2809" s="130"/>
      <c r="AF2809" s="130"/>
      <c r="AG2809" s="130"/>
      <c r="AH2809" s="130"/>
      <c r="AI2809" s="130"/>
      <c r="AJ2809" s="130"/>
      <c r="AK2809" s="130"/>
      <c r="AL2809" s="130"/>
      <c r="AM2809" s="130"/>
      <c r="AN2809" s="130"/>
      <c r="AO2809" s="130"/>
      <c r="AP2809" s="130"/>
      <c r="AQ2809" s="130"/>
      <c r="AR2809" s="130"/>
      <c r="AS2809" s="130"/>
      <c r="AT2809" s="130"/>
      <c r="AU2809" s="130"/>
      <c r="AV2809" s="130"/>
      <c r="AW2809" s="130"/>
      <c r="AX2809" s="131"/>
      <c r="BC2809" s="51"/>
    </row>
    <row r="2810" spans="1:113" ht="12" customHeight="1">
      <c r="A2810" s="43"/>
      <c r="B2810" s="129"/>
      <c r="C2810" s="130"/>
      <c r="D2810" s="130"/>
      <c r="E2810" s="130"/>
      <c r="F2810" s="130"/>
      <c r="G2810" s="130"/>
      <c r="H2810" s="130"/>
      <c r="I2810" s="130"/>
      <c r="J2810" s="130"/>
      <c r="K2810" s="130"/>
      <c r="L2810" s="130"/>
      <c r="M2810" s="130"/>
      <c r="N2810" s="130"/>
      <c r="O2810" s="130"/>
      <c r="P2810" s="130"/>
      <c r="Q2810" s="130"/>
      <c r="R2810" s="130"/>
      <c r="S2810" s="130"/>
      <c r="T2810" s="130"/>
      <c r="U2810" s="130"/>
      <c r="V2810" s="130"/>
      <c r="W2810" s="130"/>
      <c r="X2810" s="130"/>
      <c r="Y2810" s="130"/>
      <c r="Z2810" s="130"/>
      <c r="AA2810" s="130"/>
      <c r="AB2810" s="130"/>
      <c r="AC2810" s="130"/>
      <c r="AD2810" s="130"/>
      <c r="AE2810" s="130"/>
      <c r="AF2810" s="130"/>
      <c r="AG2810" s="130"/>
      <c r="AH2810" s="130"/>
      <c r="AI2810" s="130"/>
      <c r="AJ2810" s="130"/>
      <c r="AK2810" s="130"/>
      <c r="AL2810" s="130"/>
      <c r="AM2810" s="130"/>
      <c r="AN2810" s="130"/>
      <c r="AO2810" s="130"/>
      <c r="AP2810" s="130"/>
      <c r="AQ2810" s="130"/>
      <c r="AR2810" s="130"/>
      <c r="AS2810" s="130"/>
      <c r="AT2810" s="130"/>
      <c r="AU2810" s="130"/>
      <c r="AV2810" s="130"/>
      <c r="AW2810" s="130"/>
      <c r="AX2810" s="131"/>
    </row>
    <row r="2811" spans="1:113" ht="12" customHeight="1">
      <c r="A2811" s="43"/>
      <c r="B2811" s="129"/>
      <c r="C2811" s="130"/>
      <c r="D2811" s="130"/>
      <c r="E2811" s="130"/>
      <c r="F2811" s="130"/>
      <c r="G2811" s="130"/>
      <c r="H2811" s="130"/>
      <c r="I2811" s="130"/>
      <c r="J2811" s="130"/>
      <c r="K2811" s="130"/>
      <c r="L2811" s="130"/>
      <c r="M2811" s="130"/>
      <c r="N2811" s="130"/>
      <c r="O2811" s="130"/>
      <c r="P2811" s="130"/>
      <c r="Q2811" s="130"/>
      <c r="R2811" s="130"/>
      <c r="S2811" s="130"/>
      <c r="T2811" s="130"/>
      <c r="U2811" s="130"/>
      <c r="V2811" s="130"/>
      <c r="W2811" s="130"/>
      <c r="X2811" s="130"/>
      <c r="Y2811" s="130"/>
      <c r="Z2811" s="130"/>
      <c r="AA2811" s="130"/>
      <c r="AB2811" s="130"/>
      <c r="AC2811" s="130"/>
      <c r="AD2811" s="130"/>
      <c r="AE2811" s="130"/>
      <c r="AF2811" s="130"/>
      <c r="AG2811" s="130"/>
      <c r="AH2811" s="130"/>
      <c r="AI2811" s="130"/>
      <c r="AJ2811" s="130"/>
      <c r="AK2811" s="130"/>
      <c r="AL2811" s="130"/>
      <c r="AM2811" s="130"/>
      <c r="AN2811" s="130"/>
      <c r="AO2811" s="130"/>
      <c r="AP2811" s="130"/>
      <c r="AQ2811" s="130"/>
      <c r="AR2811" s="130"/>
      <c r="AS2811" s="130"/>
      <c r="AT2811" s="130"/>
      <c r="AU2811" s="130"/>
      <c r="AV2811" s="130"/>
      <c r="AW2811" s="130"/>
      <c r="AX2811" s="131"/>
    </row>
    <row r="2812" spans="1:113" ht="12" customHeight="1">
      <c r="A2812" s="43"/>
      <c r="B2812" s="129"/>
      <c r="C2812" s="130"/>
      <c r="D2812" s="130"/>
      <c r="E2812" s="130"/>
      <c r="F2812" s="130"/>
      <c r="G2812" s="130"/>
      <c r="H2812" s="130"/>
      <c r="I2812" s="130"/>
      <c r="J2812" s="130"/>
      <c r="K2812" s="130"/>
      <c r="L2812" s="130"/>
      <c r="M2812" s="130"/>
      <c r="N2812" s="130"/>
      <c r="O2812" s="130"/>
      <c r="P2812" s="130"/>
      <c r="Q2812" s="130"/>
      <c r="R2812" s="130"/>
      <c r="S2812" s="130"/>
      <c r="T2812" s="130"/>
      <c r="U2812" s="130"/>
      <c r="V2812" s="130"/>
      <c r="W2812" s="130"/>
      <c r="X2812" s="130"/>
      <c r="Y2812" s="130"/>
      <c r="Z2812" s="130"/>
      <c r="AA2812" s="130"/>
      <c r="AB2812" s="130"/>
      <c r="AC2812" s="130"/>
      <c r="AD2812" s="130"/>
      <c r="AE2812" s="130"/>
      <c r="AF2812" s="130"/>
      <c r="AG2812" s="130"/>
      <c r="AH2812" s="130"/>
      <c r="AI2812" s="130"/>
      <c r="AJ2812" s="130"/>
      <c r="AK2812" s="130"/>
      <c r="AL2812" s="130"/>
      <c r="AM2812" s="130"/>
      <c r="AN2812" s="130"/>
      <c r="AO2812" s="130"/>
      <c r="AP2812" s="130"/>
      <c r="AQ2812" s="130"/>
      <c r="AR2812" s="130"/>
      <c r="AS2812" s="130"/>
      <c r="AT2812" s="130"/>
      <c r="AU2812" s="130"/>
      <c r="AV2812" s="130"/>
      <c r="AW2812" s="130"/>
      <c r="AX2812" s="131"/>
    </row>
    <row r="2813" spans="1:113" ht="15" thickBot="1">
      <c r="A2813" s="52"/>
      <c r="B2813" s="53"/>
      <c r="C2813" s="54"/>
      <c r="D2813" s="54"/>
      <c r="E2813" s="54"/>
      <c r="F2813" s="54"/>
      <c r="G2813" s="54"/>
      <c r="H2813" s="54"/>
      <c r="I2813" s="54"/>
      <c r="J2813" s="54"/>
      <c r="K2813" s="54"/>
      <c r="L2813" s="54"/>
      <c r="M2813" s="54"/>
      <c r="N2813" s="54"/>
      <c r="O2813" s="54"/>
      <c r="P2813" s="54"/>
      <c r="Q2813" s="54"/>
      <c r="R2813" s="54"/>
      <c r="S2813" s="54"/>
      <c r="T2813" s="54"/>
      <c r="U2813" s="54"/>
      <c r="V2813" s="54"/>
      <c r="W2813" s="54"/>
      <c r="X2813" s="54"/>
      <c r="Y2813" s="54"/>
      <c r="Z2813" s="54"/>
      <c r="AA2813" s="54"/>
      <c r="AB2813" s="54"/>
      <c r="AC2813" s="54"/>
      <c r="AD2813" s="54"/>
      <c r="AE2813" s="54"/>
      <c r="AF2813" s="54"/>
      <c r="AG2813" s="54"/>
      <c r="AH2813" s="54"/>
      <c r="AI2813" s="54"/>
      <c r="AJ2813" s="54"/>
      <c r="AK2813" s="54"/>
      <c r="AL2813" s="54"/>
      <c r="AM2813" s="54"/>
      <c r="AN2813" s="54"/>
      <c r="AO2813" s="54"/>
      <c r="AP2813" s="54"/>
      <c r="AQ2813" s="54"/>
      <c r="AR2813" s="54"/>
      <c r="AS2813" s="54"/>
      <c r="AT2813" s="54"/>
      <c r="AU2813" s="54"/>
      <c r="AV2813" s="54"/>
      <c r="AW2813" s="54"/>
      <c r="AX2813" s="55"/>
    </row>
    <row r="2814" spans="1:113">
      <c r="B2814" s="56"/>
    </row>
    <row r="2815" spans="1:113" ht="15" thickBot="1">
      <c r="A2815" s="46"/>
      <c r="B2815" s="45" t="s">
        <v>245</v>
      </c>
      <c r="C2815" s="43"/>
      <c r="D2815" s="43"/>
      <c r="E2815" s="43"/>
      <c r="F2815" s="43"/>
      <c r="G2815" s="43"/>
      <c r="H2815" s="43"/>
      <c r="I2815" s="43"/>
      <c r="J2815" s="43"/>
      <c r="K2815" s="43"/>
      <c r="L2815" s="44"/>
      <c r="M2815" s="44"/>
      <c r="N2815" s="44"/>
      <c r="O2815" s="44"/>
      <c r="P2815" s="43"/>
      <c r="Q2815" s="43"/>
      <c r="R2815" s="43"/>
      <c r="S2815" s="43"/>
      <c r="T2815" s="43"/>
      <c r="U2815" s="43"/>
      <c r="V2815" s="45"/>
      <c r="W2815" s="45"/>
      <c r="X2815" s="45"/>
      <c r="Y2815" s="45"/>
      <c r="Z2815" s="45"/>
      <c r="AA2815" s="45"/>
      <c r="AB2815" s="45"/>
      <c r="AC2815" s="45"/>
      <c r="AD2815" s="45"/>
      <c r="AE2815" s="45"/>
      <c r="AF2815" s="45"/>
      <c r="AG2815" s="45"/>
      <c r="AH2815" s="45"/>
      <c r="AI2815" s="45"/>
      <c r="AJ2815" s="45"/>
      <c r="AK2815" s="45"/>
      <c r="AL2815" s="45"/>
      <c r="AM2815" s="45"/>
      <c r="AN2815" s="45"/>
      <c r="AO2815" s="45"/>
      <c r="AP2815" s="45"/>
      <c r="AQ2815" s="45"/>
      <c r="AR2815" s="45"/>
      <c r="AS2815" s="45"/>
      <c r="AT2815" s="45"/>
      <c r="AU2815" s="45"/>
      <c r="AV2815" s="45"/>
      <c r="AW2815" s="45"/>
      <c r="AX2815" s="45"/>
      <c r="DI2815" s="41"/>
    </row>
    <row r="2816" spans="1:113" ht="14.25">
      <c r="A2816" s="43"/>
      <c r="B2816" s="47"/>
      <c r="C2816" s="42"/>
      <c r="D2816" s="42"/>
      <c r="E2816" s="42"/>
      <c r="F2816" s="42"/>
      <c r="G2816" s="42"/>
      <c r="H2816" s="42"/>
      <c r="I2816" s="42"/>
      <c r="J2816" s="42"/>
      <c r="K2816" s="42"/>
      <c r="L2816" s="48"/>
      <c r="M2816" s="48"/>
      <c r="N2816" s="48"/>
      <c r="O2816" s="48"/>
      <c r="P2816" s="42"/>
      <c r="Q2816" s="42"/>
      <c r="R2816" s="42"/>
      <c r="S2816" s="42"/>
      <c r="T2816" s="42"/>
      <c r="U2816" s="42"/>
      <c r="V2816" s="49"/>
      <c r="W2816" s="49"/>
      <c r="X2816" s="49"/>
      <c r="Y2816" s="49"/>
      <c r="Z2816" s="49"/>
      <c r="AA2816" s="49"/>
      <c r="AB2816" s="49"/>
      <c r="AC2816" s="49"/>
      <c r="AD2816" s="49"/>
      <c r="AE2816" s="49"/>
      <c r="AF2816" s="49"/>
      <c r="AG2816" s="49"/>
      <c r="AH2816" s="49"/>
      <c r="AI2816" s="49"/>
      <c r="AJ2816" s="49"/>
      <c r="AK2816" s="49"/>
      <c r="AL2816" s="49"/>
      <c r="AM2816" s="49"/>
      <c r="AN2816" s="49"/>
      <c r="AO2816" s="49"/>
      <c r="AP2816" s="49"/>
      <c r="AQ2816" s="49"/>
      <c r="AR2816" s="49"/>
      <c r="AS2816" s="49"/>
      <c r="AT2816" s="49"/>
      <c r="AU2816" s="49"/>
      <c r="AV2816" s="49"/>
      <c r="AW2816" s="49"/>
      <c r="AX2816" s="50"/>
    </row>
    <row r="2817" spans="1:251" ht="12" customHeight="1">
      <c r="A2817" s="43"/>
      <c r="B2817" s="129" t="s">
        <v>736</v>
      </c>
      <c r="C2817" s="130"/>
      <c r="D2817" s="130"/>
      <c r="E2817" s="130"/>
      <c r="F2817" s="130"/>
      <c r="G2817" s="130"/>
      <c r="H2817" s="130"/>
      <c r="I2817" s="130"/>
      <c r="J2817" s="130"/>
      <c r="K2817" s="130"/>
      <c r="L2817" s="130"/>
      <c r="M2817" s="130"/>
      <c r="N2817" s="130"/>
      <c r="O2817" s="130"/>
      <c r="P2817" s="130"/>
      <c r="Q2817" s="130"/>
      <c r="R2817" s="130"/>
      <c r="S2817" s="130"/>
      <c r="T2817" s="130"/>
      <c r="U2817" s="130"/>
      <c r="V2817" s="130"/>
      <c r="W2817" s="130"/>
      <c r="X2817" s="130"/>
      <c r="Y2817" s="130"/>
      <c r="Z2817" s="130"/>
      <c r="AA2817" s="130"/>
      <c r="AB2817" s="130"/>
      <c r="AC2817" s="130"/>
      <c r="AD2817" s="130"/>
      <c r="AE2817" s="130"/>
      <c r="AF2817" s="130"/>
      <c r="AG2817" s="130"/>
      <c r="AH2817" s="130"/>
      <c r="AI2817" s="130"/>
      <c r="AJ2817" s="130"/>
      <c r="AK2817" s="130"/>
      <c r="AL2817" s="130"/>
      <c r="AM2817" s="130"/>
      <c r="AN2817" s="130"/>
      <c r="AO2817" s="130"/>
      <c r="AP2817" s="130"/>
      <c r="AQ2817" s="130"/>
      <c r="AR2817" s="130"/>
      <c r="AS2817" s="130"/>
      <c r="AT2817" s="130"/>
      <c r="AU2817" s="130"/>
      <c r="AV2817" s="130"/>
      <c r="AW2817" s="130"/>
      <c r="AX2817" s="131"/>
    </row>
    <row r="2818" spans="1:251" ht="12" customHeight="1">
      <c r="A2818" s="43"/>
      <c r="B2818" s="129"/>
      <c r="C2818" s="130"/>
      <c r="D2818" s="130"/>
      <c r="E2818" s="130"/>
      <c r="F2818" s="130"/>
      <c r="G2818" s="130"/>
      <c r="H2818" s="130"/>
      <c r="I2818" s="130"/>
      <c r="J2818" s="130"/>
      <c r="K2818" s="130"/>
      <c r="L2818" s="130"/>
      <c r="M2818" s="130"/>
      <c r="N2818" s="130"/>
      <c r="O2818" s="130"/>
      <c r="P2818" s="130"/>
      <c r="Q2818" s="130"/>
      <c r="R2818" s="130"/>
      <c r="S2818" s="130"/>
      <c r="T2818" s="130"/>
      <c r="U2818" s="130"/>
      <c r="V2818" s="130"/>
      <c r="W2818" s="130"/>
      <c r="X2818" s="130"/>
      <c r="Y2818" s="130"/>
      <c r="Z2818" s="130"/>
      <c r="AA2818" s="130"/>
      <c r="AB2818" s="130"/>
      <c r="AC2818" s="130"/>
      <c r="AD2818" s="130"/>
      <c r="AE2818" s="130"/>
      <c r="AF2818" s="130"/>
      <c r="AG2818" s="130"/>
      <c r="AH2818" s="130"/>
      <c r="AI2818" s="130"/>
      <c r="AJ2818" s="130"/>
      <c r="AK2818" s="130"/>
      <c r="AL2818" s="130"/>
      <c r="AM2818" s="130"/>
      <c r="AN2818" s="130"/>
      <c r="AO2818" s="130"/>
      <c r="AP2818" s="130"/>
      <c r="AQ2818" s="130"/>
      <c r="AR2818" s="130"/>
      <c r="AS2818" s="130"/>
      <c r="AT2818" s="130"/>
      <c r="AU2818" s="130"/>
      <c r="AV2818" s="130"/>
      <c r="AW2818" s="130"/>
      <c r="AX2818" s="131"/>
      <c r="BC2818" s="51"/>
    </row>
    <row r="2819" spans="1:251" ht="12" customHeight="1">
      <c r="A2819" s="43"/>
      <c r="B2819" s="129"/>
      <c r="C2819" s="130"/>
      <c r="D2819" s="130"/>
      <c r="E2819" s="130"/>
      <c r="F2819" s="130"/>
      <c r="G2819" s="130"/>
      <c r="H2819" s="130"/>
      <c r="I2819" s="130"/>
      <c r="J2819" s="130"/>
      <c r="K2819" s="130"/>
      <c r="L2819" s="130"/>
      <c r="M2819" s="130"/>
      <c r="N2819" s="130"/>
      <c r="O2819" s="130"/>
      <c r="P2819" s="130"/>
      <c r="Q2819" s="130"/>
      <c r="R2819" s="130"/>
      <c r="S2819" s="130"/>
      <c r="T2819" s="130"/>
      <c r="U2819" s="130"/>
      <c r="V2819" s="130"/>
      <c r="W2819" s="130"/>
      <c r="X2819" s="130"/>
      <c r="Y2819" s="130"/>
      <c r="Z2819" s="130"/>
      <c r="AA2819" s="130"/>
      <c r="AB2819" s="130"/>
      <c r="AC2819" s="130"/>
      <c r="AD2819" s="130"/>
      <c r="AE2819" s="130"/>
      <c r="AF2819" s="130"/>
      <c r="AG2819" s="130"/>
      <c r="AH2819" s="130"/>
      <c r="AI2819" s="130"/>
      <c r="AJ2819" s="130"/>
      <c r="AK2819" s="130"/>
      <c r="AL2819" s="130"/>
      <c r="AM2819" s="130"/>
      <c r="AN2819" s="130"/>
      <c r="AO2819" s="130"/>
      <c r="AP2819" s="130"/>
      <c r="AQ2819" s="130"/>
      <c r="AR2819" s="130"/>
      <c r="AS2819" s="130"/>
      <c r="AT2819" s="130"/>
      <c r="AU2819" s="130"/>
      <c r="AV2819" s="130"/>
      <c r="AW2819" s="130"/>
      <c r="AX2819" s="131"/>
    </row>
    <row r="2820" spans="1:251" ht="12" customHeight="1">
      <c r="A2820" s="43"/>
      <c r="B2820" s="129"/>
      <c r="C2820" s="130"/>
      <c r="D2820" s="130"/>
      <c r="E2820" s="130"/>
      <c r="F2820" s="130"/>
      <c r="G2820" s="130"/>
      <c r="H2820" s="130"/>
      <c r="I2820" s="130"/>
      <c r="J2820" s="130"/>
      <c r="K2820" s="130"/>
      <c r="L2820" s="130"/>
      <c r="M2820" s="130"/>
      <c r="N2820" s="130"/>
      <c r="O2820" s="130"/>
      <c r="P2820" s="130"/>
      <c r="Q2820" s="130"/>
      <c r="R2820" s="130"/>
      <c r="S2820" s="130"/>
      <c r="T2820" s="130"/>
      <c r="U2820" s="130"/>
      <c r="V2820" s="130"/>
      <c r="W2820" s="130"/>
      <c r="X2820" s="130"/>
      <c r="Y2820" s="130"/>
      <c r="Z2820" s="130"/>
      <c r="AA2820" s="130"/>
      <c r="AB2820" s="130"/>
      <c r="AC2820" s="130"/>
      <c r="AD2820" s="130"/>
      <c r="AE2820" s="130"/>
      <c r="AF2820" s="130"/>
      <c r="AG2820" s="130"/>
      <c r="AH2820" s="130"/>
      <c r="AI2820" s="130"/>
      <c r="AJ2820" s="130"/>
      <c r="AK2820" s="130"/>
      <c r="AL2820" s="130"/>
      <c r="AM2820" s="130"/>
      <c r="AN2820" s="130"/>
      <c r="AO2820" s="130"/>
      <c r="AP2820" s="130"/>
      <c r="AQ2820" s="130"/>
      <c r="AR2820" s="130"/>
      <c r="AS2820" s="130"/>
      <c r="AT2820" s="130"/>
      <c r="AU2820" s="130"/>
      <c r="AV2820" s="130"/>
      <c r="AW2820" s="130"/>
      <c r="AX2820" s="131"/>
    </row>
    <row r="2821" spans="1:251" ht="12" customHeight="1">
      <c r="A2821" s="43"/>
      <c r="B2821" s="129"/>
      <c r="C2821" s="130"/>
      <c r="D2821" s="130"/>
      <c r="E2821" s="130"/>
      <c r="F2821" s="130"/>
      <c r="G2821" s="130"/>
      <c r="H2821" s="130"/>
      <c r="I2821" s="130"/>
      <c r="J2821" s="130"/>
      <c r="K2821" s="130"/>
      <c r="L2821" s="130"/>
      <c r="M2821" s="130"/>
      <c r="N2821" s="130"/>
      <c r="O2821" s="130"/>
      <c r="P2821" s="130"/>
      <c r="Q2821" s="130"/>
      <c r="R2821" s="130"/>
      <c r="S2821" s="130"/>
      <c r="T2821" s="130"/>
      <c r="U2821" s="130"/>
      <c r="V2821" s="130"/>
      <c r="W2821" s="130"/>
      <c r="X2821" s="130"/>
      <c r="Y2821" s="130"/>
      <c r="Z2821" s="130"/>
      <c r="AA2821" s="130"/>
      <c r="AB2821" s="130"/>
      <c r="AC2821" s="130"/>
      <c r="AD2821" s="130"/>
      <c r="AE2821" s="130"/>
      <c r="AF2821" s="130"/>
      <c r="AG2821" s="130"/>
      <c r="AH2821" s="130"/>
      <c r="AI2821" s="130"/>
      <c r="AJ2821" s="130"/>
      <c r="AK2821" s="130"/>
      <c r="AL2821" s="130"/>
      <c r="AM2821" s="130"/>
      <c r="AN2821" s="130"/>
      <c r="AO2821" s="130"/>
      <c r="AP2821" s="130"/>
      <c r="AQ2821" s="130"/>
      <c r="AR2821" s="130"/>
      <c r="AS2821" s="130"/>
      <c r="AT2821" s="130"/>
      <c r="AU2821" s="130"/>
      <c r="AV2821" s="130"/>
      <c r="AW2821" s="130"/>
      <c r="AX2821" s="131"/>
    </row>
    <row r="2822" spans="1:251" ht="15" thickBot="1">
      <c r="A2822" s="52"/>
      <c r="B2822" s="53"/>
      <c r="C2822" s="54"/>
      <c r="D2822" s="54"/>
      <c r="E2822" s="54"/>
      <c r="F2822" s="54"/>
      <c r="G2822" s="54"/>
      <c r="H2822" s="54"/>
      <c r="I2822" s="54"/>
      <c r="J2822" s="54"/>
      <c r="K2822" s="54"/>
      <c r="L2822" s="54"/>
      <c r="M2822" s="54"/>
      <c r="N2822" s="54"/>
      <c r="O2822" s="54"/>
      <c r="P2822" s="54"/>
      <c r="Q2822" s="54"/>
      <c r="R2822" s="54"/>
      <c r="S2822" s="54"/>
      <c r="T2822" s="54"/>
      <c r="U2822" s="54"/>
      <c r="V2822" s="54"/>
      <c r="W2822" s="54"/>
      <c r="X2822" s="54"/>
      <c r="Y2822" s="54"/>
      <c r="Z2822" s="54"/>
      <c r="AA2822" s="54"/>
      <c r="AB2822" s="54"/>
      <c r="AC2822" s="54"/>
      <c r="AD2822" s="54"/>
      <c r="AE2822" s="54"/>
      <c r="AF2822" s="54"/>
      <c r="AG2822" s="54"/>
      <c r="AH2822" s="54"/>
      <c r="AI2822" s="54"/>
      <c r="AJ2822" s="54"/>
      <c r="AK2822" s="54"/>
      <c r="AL2822" s="54"/>
      <c r="AM2822" s="54"/>
      <c r="AN2822" s="54"/>
      <c r="AO2822" s="54"/>
      <c r="AP2822" s="54"/>
      <c r="AQ2822" s="54"/>
      <c r="AR2822" s="54"/>
      <c r="AS2822" s="54"/>
      <c r="AT2822" s="54"/>
      <c r="AU2822" s="54"/>
      <c r="AV2822" s="54"/>
      <c r="AW2822" s="54"/>
      <c r="AX2822" s="55"/>
    </row>
    <row r="2823" spans="1:251">
      <c r="B2823" s="56"/>
    </row>
    <row r="2824" spans="1:251" ht="14.25">
      <c r="B2824" s="45" t="s">
        <v>247</v>
      </c>
      <c r="C2824" s="43"/>
      <c r="D2824" s="43"/>
      <c r="E2824" s="43"/>
      <c r="F2824" s="43"/>
      <c r="G2824" s="43"/>
      <c r="H2824" s="43"/>
      <c r="I2824" s="43"/>
      <c r="J2824" s="43"/>
      <c r="K2824" s="43"/>
      <c r="L2824" s="44"/>
      <c r="M2824" s="44"/>
      <c r="N2824" s="44"/>
      <c r="O2824" s="44"/>
      <c r="P2824" s="43"/>
      <c r="Q2824" s="43"/>
      <c r="R2824" s="43"/>
      <c r="S2824" s="43"/>
      <c r="T2824" s="43"/>
      <c r="U2824" s="43"/>
      <c r="V2824" s="45"/>
      <c r="W2824" s="45"/>
      <c r="X2824" s="45"/>
      <c r="Y2824" s="45"/>
      <c r="Z2824" s="45"/>
      <c r="AA2824" s="45"/>
      <c r="AB2824" s="45"/>
      <c r="AC2824" s="45"/>
      <c r="AD2824" s="45"/>
      <c r="AE2824" s="45"/>
      <c r="AF2824" s="45"/>
      <c r="AG2824" s="45"/>
      <c r="AH2824" s="45"/>
      <c r="AI2824" s="45"/>
      <c r="AJ2824" s="45"/>
      <c r="AK2824" s="45"/>
      <c r="AL2824" s="45"/>
      <c r="AM2824" s="45"/>
      <c r="AN2824" s="45"/>
      <c r="AO2824" s="45"/>
      <c r="AP2824" s="45"/>
      <c r="AQ2824" s="45"/>
      <c r="AR2824" s="45"/>
      <c r="AS2824" s="45"/>
      <c r="AT2824" s="45"/>
      <c r="AU2824" s="45"/>
      <c r="AV2824" s="45"/>
      <c r="AW2824" s="45"/>
      <c r="AX2824" s="45"/>
    </row>
    <row r="2825" spans="1:251" ht="15" thickBot="1">
      <c r="B2825" s="43"/>
      <c r="C2825" s="43"/>
      <c r="D2825" s="43"/>
      <c r="E2825" s="43"/>
      <c r="F2825" s="43"/>
      <c r="G2825" s="43"/>
      <c r="H2825" s="43"/>
      <c r="I2825" s="43"/>
      <c r="J2825" s="43"/>
      <c r="K2825" s="43"/>
      <c r="L2825" s="44"/>
      <c r="M2825" s="44"/>
      <c r="N2825" s="44"/>
      <c r="O2825" s="44"/>
      <c r="P2825" s="43"/>
      <c r="Q2825" s="43"/>
      <c r="R2825" s="43"/>
      <c r="S2825" s="43"/>
      <c r="T2825" s="43"/>
      <c r="U2825" s="43"/>
      <c r="V2825" s="45"/>
      <c r="W2825" s="45"/>
      <c r="X2825" s="45"/>
      <c r="Y2825" s="45"/>
      <c r="Z2825" s="45"/>
      <c r="AA2825" s="45"/>
      <c r="AB2825" s="45"/>
      <c r="AC2825" s="45"/>
      <c r="AD2825" s="45"/>
      <c r="AE2825" s="45"/>
      <c r="AF2825" s="45"/>
      <c r="AG2825" s="45"/>
      <c r="AH2825" s="45"/>
      <c r="AI2825" s="45"/>
      <c r="AJ2825" s="45"/>
      <c r="AK2825" s="45"/>
      <c r="AL2825" s="45"/>
      <c r="AM2825" s="45"/>
      <c r="AN2825" s="45"/>
      <c r="AO2825" s="45"/>
      <c r="AP2825" s="45"/>
      <c r="AQ2825" s="45"/>
      <c r="AR2825" s="45"/>
      <c r="AS2825" s="45"/>
      <c r="AT2825" s="45"/>
      <c r="AU2825" s="45"/>
      <c r="AV2825" s="45"/>
      <c r="AW2825" s="45"/>
      <c r="AX2825" s="57" t="s">
        <v>248</v>
      </c>
    </row>
    <row r="2826" spans="1:251" s="51" customFormat="1" ht="13.5" customHeight="1">
      <c r="A2826" s="43"/>
      <c r="B2826" s="132" t="s">
        <v>249</v>
      </c>
      <c r="C2826" s="133"/>
      <c r="D2826" s="133"/>
      <c r="E2826" s="133"/>
      <c r="F2826" s="133"/>
      <c r="G2826" s="133"/>
      <c r="H2826" s="133"/>
      <c r="I2826" s="133"/>
      <c r="J2826" s="133"/>
      <c r="K2826" s="133"/>
      <c r="L2826" s="133"/>
      <c r="M2826" s="133"/>
      <c r="N2826" s="133"/>
      <c r="O2826" s="133"/>
      <c r="P2826" s="133"/>
      <c r="Q2826" s="133"/>
      <c r="R2826" s="133"/>
      <c r="S2826" s="133"/>
      <c r="T2826" s="133"/>
      <c r="U2826" s="133"/>
      <c r="V2826" s="133"/>
      <c r="W2826" s="133"/>
      <c r="X2826" s="133"/>
      <c r="Y2826" s="133"/>
      <c r="Z2826" s="134"/>
      <c r="AA2826" s="138" t="s">
        <v>250</v>
      </c>
      <c r="AB2826" s="133"/>
      <c r="AC2826" s="133"/>
      <c r="AD2826" s="133"/>
      <c r="AE2826" s="133"/>
      <c r="AF2826" s="133"/>
      <c r="AG2826" s="133"/>
      <c r="AH2826" s="133"/>
      <c r="AI2826" s="134"/>
      <c r="AJ2826" s="138" t="s">
        <v>251</v>
      </c>
      <c r="AK2826" s="133"/>
      <c r="AL2826" s="133"/>
      <c r="AM2826" s="133"/>
      <c r="AN2826" s="133"/>
      <c r="AO2826" s="133"/>
      <c r="AP2826" s="133"/>
      <c r="AQ2826" s="133"/>
      <c r="AR2826" s="134"/>
      <c r="AS2826" s="138" t="s">
        <v>252</v>
      </c>
      <c r="AT2826" s="133"/>
      <c r="AU2826" s="133"/>
      <c r="AV2826" s="133"/>
      <c r="AW2826" s="133"/>
      <c r="AX2826" s="140"/>
      <c r="AY2826" s="37"/>
      <c r="AZ2826" s="37"/>
      <c r="BA2826" s="37"/>
      <c r="BB2826" s="37"/>
      <c r="BC2826" s="37"/>
      <c r="BD2826" s="37"/>
      <c r="BE2826" s="37"/>
      <c r="BF2826" s="37"/>
      <c r="BG2826" s="37"/>
      <c r="BH2826" s="37"/>
      <c r="BI2826" s="37"/>
      <c r="BJ2826" s="37"/>
      <c r="BK2826" s="37"/>
      <c r="BL2826" s="37"/>
      <c r="BM2826" s="37"/>
      <c r="BN2826" s="37"/>
      <c r="BO2826" s="37"/>
      <c r="BP2826" s="37"/>
      <c r="BQ2826" s="37"/>
      <c r="BR2826" s="37"/>
      <c r="BS2826" s="37"/>
      <c r="BT2826" s="37"/>
      <c r="BU2826" s="37"/>
      <c r="BV2826" s="37"/>
      <c r="BW2826" s="37"/>
      <c r="BX2826" s="37"/>
      <c r="BY2826" s="37"/>
      <c r="BZ2826" s="37"/>
      <c r="CA2826" s="37"/>
      <c r="CB2826" s="37"/>
      <c r="CC2826" s="37"/>
      <c r="CD2826" s="37"/>
      <c r="CE2826" s="37"/>
      <c r="CF2826" s="37"/>
      <c r="CG2826" s="37"/>
      <c r="CH2826" s="37"/>
      <c r="CI2826" s="37"/>
      <c r="CJ2826" s="37"/>
      <c r="CK2826" s="37"/>
      <c r="CL2826" s="37"/>
      <c r="CM2826" s="37"/>
      <c r="CN2826" s="37"/>
      <c r="CO2826" s="37"/>
      <c r="CP2826" s="37"/>
      <c r="CQ2826" s="37"/>
      <c r="CR2826" s="37"/>
      <c r="CS2826" s="37"/>
      <c r="CT2826" s="37"/>
      <c r="CU2826" s="37"/>
      <c r="CV2826" s="37"/>
      <c r="CW2826" s="37"/>
      <c r="CX2826" s="37"/>
      <c r="CY2826" s="37"/>
      <c r="CZ2826" s="37"/>
      <c r="DA2826" s="37"/>
      <c r="DB2826" s="37"/>
      <c r="DC2826" s="37"/>
      <c r="DD2826" s="37"/>
      <c r="DE2826" s="37"/>
      <c r="DF2826" s="37"/>
      <c r="DG2826" s="37"/>
      <c r="DH2826" s="37"/>
      <c r="DI2826" s="37"/>
      <c r="DJ2826" s="37"/>
      <c r="DK2826" s="37"/>
      <c r="DL2826" s="37"/>
      <c r="DM2826" s="37"/>
      <c r="DN2826" s="37"/>
      <c r="DO2826" s="37"/>
      <c r="DP2826" s="37"/>
      <c r="DQ2826" s="37"/>
      <c r="DR2826" s="37"/>
      <c r="DS2826" s="37"/>
      <c r="DT2826" s="37"/>
      <c r="DU2826" s="37"/>
      <c r="DV2826" s="37"/>
      <c r="DW2826" s="37"/>
      <c r="DX2826" s="37"/>
      <c r="DY2826" s="37"/>
      <c r="DZ2826" s="37"/>
      <c r="EA2826" s="37"/>
      <c r="EB2826" s="37"/>
      <c r="EC2826" s="37"/>
      <c r="ED2826" s="37"/>
      <c r="EE2826" s="37"/>
      <c r="EF2826" s="37"/>
      <c r="EG2826" s="37"/>
      <c r="EH2826" s="37"/>
      <c r="EI2826" s="37"/>
      <c r="EJ2826" s="37"/>
      <c r="EK2826" s="37"/>
      <c r="EL2826" s="37"/>
      <c r="EM2826" s="37"/>
      <c r="EN2826" s="37"/>
      <c r="EO2826" s="37"/>
      <c r="EP2826" s="37"/>
      <c r="EQ2826" s="37"/>
      <c r="ER2826" s="37"/>
      <c r="ES2826" s="37"/>
      <c r="ET2826" s="37"/>
      <c r="EU2826" s="37"/>
      <c r="EV2826" s="37"/>
      <c r="EW2826" s="37"/>
      <c r="EX2826" s="37"/>
      <c r="EY2826" s="37"/>
      <c r="EZ2826" s="37"/>
      <c r="FA2826" s="37"/>
      <c r="FB2826" s="37"/>
      <c r="FC2826" s="37"/>
      <c r="FD2826" s="37"/>
      <c r="FE2826" s="37"/>
      <c r="FF2826" s="37"/>
      <c r="FG2826" s="37"/>
      <c r="FH2826" s="37"/>
      <c r="FI2826" s="37"/>
      <c r="FJ2826" s="37"/>
      <c r="FK2826" s="37"/>
      <c r="FL2826" s="37"/>
      <c r="FM2826" s="37"/>
      <c r="FN2826" s="37"/>
      <c r="FO2826" s="37"/>
      <c r="FP2826" s="37"/>
      <c r="FQ2826" s="37"/>
      <c r="FR2826" s="37"/>
      <c r="FS2826" s="37"/>
      <c r="FT2826" s="37"/>
      <c r="FU2826" s="37"/>
      <c r="FV2826" s="37"/>
      <c r="FW2826" s="37"/>
      <c r="FX2826" s="37"/>
      <c r="FY2826" s="37"/>
      <c r="FZ2826" s="37"/>
      <c r="GA2826" s="37"/>
      <c r="GB2826" s="37"/>
      <c r="GC2826" s="37"/>
      <c r="GD2826" s="37"/>
      <c r="GE2826" s="37"/>
      <c r="GF2826" s="37"/>
      <c r="GG2826" s="37"/>
      <c r="GH2826" s="37"/>
      <c r="GI2826" s="37"/>
      <c r="GJ2826" s="37"/>
      <c r="GK2826" s="37"/>
      <c r="GL2826" s="37"/>
      <c r="GM2826" s="37"/>
      <c r="GN2826" s="37"/>
      <c r="GO2826" s="37"/>
      <c r="GP2826" s="37"/>
      <c r="GQ2826" s="37"/>
      <c r="GR2826" s="37"/>
      <c r="GS2826" s="37"/>
      <c r="GT2826" s="37"/>
      <c r="GU2826" s="37"/>
      <c r="GV2826" s="37"/>
      <c r="GW2826" s="37"/>
      <c r="GX2826" s="37"/>
      <c r="GY2826" s="37"/>
      <c r="GZ2826" s="37"/>
      <c r="HA2826" s="37"/>
      <c r="HB2826" s="37"/>
      <c r="HC2826" s="37"/>
      <c r="HD2826" s="37"/>
      <c r="HE2826" s="37"/>
      <c r="HF2826" s="37"/>
      <c r="HG2826" s="37"/>
      <c r="HH2826" s="37"/>
      <c r="HI2826" s="37"/>
      <c r="HJ2826" s="37"/>
      <c r="HK2826" s="37"/>
      <c r="HL2826" s="37"/>
      <c r="HM2826" s="37"/>
      <c r="HN2826" s="37"/>
      <c r="HO2826" s="37"/>
      <c r="HP2826" s="37"/>
      <c r="HQ2826" s="37"/>
      <c r="HR2826" s="37"/>
      <c r="HS2826" s="37"/>
      <c r="HT2826" s="37"/>
      <c r="HU2826" s="37"/>
      <c r="HV2826" s="37"/>
      <c r="HW2826" s="37"/>
      <c r="HX2826" s="37"/>
      <c r="HY2826" s="37"/>
      <c r="HZ2826" s="37"/>
      <c r="IA2826" s="37"/>
      <c r="IB2826" s="37"/>
      <c r="IC2826" s="37"/>
      <c r="ID2826" s="37"/>
      <c r="IE2826" s="37"/>
      <c r="IF2826" s="37"/>
      <c r="IG2826" s="37"/>
      <c r="IH2826" s="37"/>
      <c r="II2826" s="37"/>
      <c r="IJ2826" s="37"/>
      <c r="IK2826" s="37"/>
      <c r="IL2826" s="37"/>
      <c r="IM2826" s="37"/>
      <c r="IN2826" s="37"/>
      <c r="IO2826" s="37"/>
      <c r="IP2826" s="37"/>
      <c r="IQ2826" s="37"/>
    </row>
    <row r="2827" spans="1:251" s="51" customFormat="1" ht="13.5">
      <c r="A2827" s="43"/>
      <c r="B2827" s="135"/>
      <c r="C2827" s="136"/>
      <c r="D2827" s="136"/>
      <c r="E2827" s="136"/>
      <c r="F2827" s="136"/>
      <c r="G2827" s="136"/>
      <c r="H2827" s="136"/>
      <c r="I2827" s="136"/>
      <c r="J2827" s="136"/>
      <c r="K2827" s="136"/>
      <c r="L2827" s="136"/>
      <c r="M2827" s="136"/>
      <c r="N2827" s="136"/>
      <c r="O2827" s="136"/>
      <c r="P2827" s="136"/>
      <c r="Q2827" s="136"/>
      <c r="R2827" s="136"/>
      <c r="S2827" s="136"/>
      <c r="T2827" s="136"/>
      <c r="U2827" s="136"/>
      <c r="V2827" s="136"/>
      <c r="W2827" s="136"/>
      <c r="X2827" s="136"/>
      <c r="Y2827" s="136"/>
      <c r="Z2827" s="137"/>
      <c r="AA2827" s="139"/>
      <c r="AB2827" s="136"/>
      <c r="AC2827" s="136"/>
      <c r="AD2827" s="136"/>
      <c r="AE2827" s="136"/>
      <c r="AF2827" s="136"/>
      <c r="AG2827" s="136"/>
      <c r="AH2827" s="136"/>
      <c r="AI2827" s="137"/>
      <c r="AJ2827" s="139"/>
      <c r="AK2827" s="136"/>
      <c r="AL2827" s="136"/>
      <c r="AM2827" s="136"/>
      <c r="AN2827" s="136"/>
      <c r="AO2827" s="136"/>
      <c r="AP2827" s="136"/>
      <c r="AQ2827" s="136"/>
      <c r="AR2827" s="137"/>
      <c r="AS2827" s="139"/>
      <c r="AT2827" s="136"/>
      <c r="AU2827" s="136"/>
      <c r="AV2827" s="136"/>
      <c r="AW2827" s="136"/>
      <c r="AX2827" s="141"/>
      <c r="AY2827" s="37"/>
      <c r="AZ2827" s="37"/>
      <c r="BA2827" s="37"/>
      <c r="BB2827" s="58"/>
      <c r="BC2827" s="59"/>
      <c r="BE2827" s="37"/>
      <c r="BF2827" s="37"/>
      <c r="BG2827" s="37"/>
      <c r="BH2827" s="37"/>
      <c r="BI2827" s="37"/>
      <c r="BJ2827" s="37"/>
      <c r="BK2827" s="37"/>
      <c r="BL2827" s="37"/>
      <c r="BM2827" s="37"/>
      <c r="BN2827" s="37"/>
      <c r="BO2827" s="37"/>
      <c r="BP2827" s="37"/>
      <c r="BQ2827" s="37"/>
      <c r="BR2827" s="37"/>
      <c r="BS2827" s="37"/>
      <c r="BT2827" s="37"/>
      <c r="BU2827" s="37"/>
      <c r="BV2827" s="37"/>
      <c r="BW2827" s="37"/>
      <c r="BX2827" s="37"/>
      <c r="BY2827" s="37"/>
      <c r="BZ2827" s="37"/>
      <c r="CA2827" s="37"/>
      <c r="CB2827" s="37"/>
      <c r="CC2827" s="37"/>
      <c r="CD2827" s="37"/>
      <c r="CE2827" s="37"/>
      <c r="CF2827" s="37"/>
      <c r="CG2827" s="37"/>
      <c r="CH2827" s="37"/>
      <c r="CI2827" s="37"/>
      <c r="CJ2827" s="37"/>
      <c r="CK2827" s="37"/>
      <c r="CL2827" s="37"/>
      <c r="CM2827" s="37"/>
      <c r="CN2827" s="37"/>
      <c r="CO2827" s="37"/>
      <c r="CP2827" s="37"/>
      <c r="CQ2827" s="37"/>
      <c r="CR2827" s="37"/>
      <c r="CS2827" s="37"/>
      <c r="CT2827" s="37"/>
      <c r="CU2827" s="37"/>
      <c r="CV2827" s="37"/>
      <c r="CW2827" s="37"/>
      <c r="CX2827" s="37"/>
      <c r="CY2827" s="37"/>
      <c r="CZ2827" s="37"/>
      <c r="DA2827" s="37"/>
      <c r="DB2827" s="37"/>
      <c r="DC2827" s="37"/>
      <c r="DD2827" s="37"/>
      <c r="DE2827" s="37"/>
      <c r="DF2827" s="37"/>
      <c r="DG2827" s="37"/>
      <c r="DH2827" s="37"/>
      <c r="DI2827" s="37"/>
      <c r="DJ2827" s="37"/>
      <c r="DK2827" s="37"/>
      <c r="DL2827" s="37"/>
      <c r="DM2827" s="37"/>
      <c r="DN2827" s="37"/>
      <c r="DO2827" s="37"/>
      <c r="DP2827" s="37"/>
      <c r="DQ2827" s="37"/>
      <c r="DR2827" s="37"/>
      <c r="DS2827" s="37"/>
      <c r="DT2827" s="37"/>
      <c r="DU2827" s="37"/>
      <c r="DV2827" s="37"/>
      <c r="DW2827" s="37"/>
      <c r="DX2827" s="37"/>
      <c r="DY2827" s="37"/>
      <c r="DZ2827" s="37"/>
      <c r="EA2827" s="37"/>
      <c r="EB2827" s="37"/>
      <c r="EC2827" s="37"/>
      <c r="ED2827" s="37"/>
      <c r="EE2827" s="37"/>
      <c r="EF2827" s="37"/>
      <c r="EG2827" s="37"/>
      <c r="EH2827" s="37"/>
      <c r="EI2827" s="37"/>
      <c r="EJ2827" s="37"/>
      <c r="EK2827" s="37"/>
      <c r="EL2827" s="37"/>
      <c r="EM2827" s="37"/>
      <c r="EN2827" s="37"/>
      <c r="EO2827" s="37"/>
      <c r="EP2827" s="37"/>
      <c r="EQ2827" s="37"/>
      <c r="ER2827" s="37"/>
      <c r="ES2827" s="37"/>
      <c r="ET2827" s="37"/>
      <c r="EU2827" s="37"/>
      <c r="EV2827" s="37"/>
      <c r="EW2827" s="37"/>
      <c r="EX2827" s="37"/>
      <c r="EY2827" s="37"/>
      <c r="EZ2827" s="37"/>
      <c r="FA2827" s="37"/>
      <c r="FB2827" s="37"/>
      <c r="FC2827" s="37"/>
      <c r="FD2827" s="37"/>
      <c r="FE2827" s="37"/>
      <c r="FF2827" s="37"/>
      <c r="FG2827" s="37"/>
      <c r="FH2827" s="37"/>
      <c r="FI2827" s="37"/>
      <c r="FJ2827" s="37"/>
      <c r="FK2827" s="37"/>
      <c r="FL2827" s="37"/>
      <c r="FM2827" s="37"/>
      <c r="FN2827" s="37"/>
      <c r="FO2827" s="37"/>
      <c r="FP2827" s="37"/>
      <c r="FQ2827" s="37"/>
      <c r="FR2827" s="37"/>
      <c r="FS2827" s="37"/>
      <c r="FT2827" s="37"/>
      <c r="FU2827" s="37"/>
      <c r="FV2827" s="37"/>
      <c r="FW2827" s="37"/>
      <c r="FX2827" s="37"/>
      <c r="FY2827" s="37"/>
      <c r="FZ2827" s="37"/>
      <c r="GA2827" s="37"/>
      <c r="GB2827" s="37"/>
      <c r="GC2827" s="37"/>
      <c r="GD2827" s="37"/>
      <c r="GE2827" s="37"/>
      <c r="GF2827" s="37"/>
      <c r="GG2827" s="37"/>
      <c r="GH2827" s="37"/>
      <c r="GI2827" s="37"/>
      <c r="GJ2827" s="37"/>
      <c r="GK2827" s="37"/>
      <c r="GL2827" s="37"/>
      <c r="GM2827" s="37"/>
      <c r="GN2827" s="37"/>
      <c r="GO2827" s="37"/>
      <c r="GP2827" s="37"/>
      <c r="GQ2827" s="37"/>
      <c r="GR2827" s="37"/>
      <c r="GS2827" s="37"/>
      <c r="GT2827" s="37"/>
      <c r="GU2827" s="37"/>
      <c r="GV2827" s="37"/>
      <c r="GW2827" s="37"/>
      <c r="GX2827" s="37"/>
      <c r="GY2827" s="37"/>
      <c r="GZ2827" s="37"/>
      <c r="HA2827" s="37"/>
      <c r="HB2827" s="37"/>
      <c r="HC2827" s="37"/>
      <c r="HD2827" s="37"/>
      <c r="HE2827" s="37"/>
      <c r="HF2827" s="37"/>
      <c r="HG2827" s="37"/>
      <c r="HH2827" s="37"/>
      <c r="HI2827" s="37"/>
      <c r="HJ2827" s="37"/>
      <c r="HK2827" s="37"/>
      <c r="HL2827" s="37"/>
      <c r="HM2827" s="37"/>
      <c r="HN2827" s="37"/>
      <c r="HO2827" s="37"/>
      <c r="HP2827" s="37"/>
      <c r="HQ2827" s="37"/>
      <c r="HR2827" s="37"/>
      <c r="HS2827" s="37"/>
      <c r="HT2827" s="37"/>
      <c r="HU2827" s="37"/>
      <c r="HV2827" s="37"/>
      <c r="HW2827" s="37"/>
      <c r="HX2827" s="37"/>
      <c r="HY2827" s="37"/>
      <c r="HZ2827" s="37"/>
      <c r="IA2827" s="37"/>
      <c r="IB2827" s="37"/>
      <c r="IC2827" s="37"/>
      <c r="ID2827" s="37"/>
      <c r="IE2827" s="37"/>
      <c r="IF2827" s="37"/>
      <c r="IG2827" s="37"/>
      <c r="IH2827" s="37"/>
      <c r="II2827" s="37"/>
      <c r="IJ2827" s="37"/>
      <c r="IK2827" s="37"/>
      <c r="IL2827" s="37"/>
      <c r="IM2827" s="37"/>
      <c r="IN2827" s="37"/>
      <c r="IO2827" s="37"/>
      <c r="IP2827" s="37"/>
      <c r="IQ2827" s="37"/>
    </row>
    <row r="2828" spans="1:251" s="51" customFormat="1" ht="18.75" customHeight="1">
      <c r="A2828" s="43"/>
      <c r="B2828" s="60"/>
      <c r="C2828" s="104" t="s">
        <v>737</v>
      </c>
      <c r="D2828" s="105"/>
      <c r="E2828" s="105"/>
      <c r="F2828" s="105"/>
      <c r="G2828" s="105"/>
      <c r="H2828" s="105"/>
      <c r="I2828" s="105"/>
      <c r="J2828" s="105"/>
      <c r="K2828" s="105"/>
      <c r="L2828" s="105"/>
      <c r="M2828" s="105"/>
      <c r="N2828" s="105"/>
      <c r="O2828" s="105"/>
      <c r="P2828" s="105"/>
      <c r="Q2828" s="105"/>
      <c r="R2828" s="105"/>
      <c r="S2828" s="105"/>
      <c r="T2828" s="105"/>
      <c r="U2828" s="105"/>
      <c r="V2828" s="105"/>
      <c r="W2828" s="105"/>
      <c r="X2828" s="105"/>
      <c r="Y2828" s="105"/>
      <c r="Z2828" s="106"/>
      <c r="AA2828" s="107">
        <v>49992</v>
      </c>
      <c r="AB2828" s="108"/>
      <c r="AC2828" s="108"/>
      <c r="AD2828" s="108"/>
      <c r="AE2828" s="108"/>
      <c r="AF2828" s="108"/>
      <c r="AG2828" s="108"/>
      <c r="AH2828" s="108"/>
      <c r="AI2828" s="109"/>
      <c r="AJ2828" s="107">
        <v>49872</v>
      </c>
      <c r="AK2828" s="108"/>
      <c r="AL2828" s="108"/>
      <c r="AM2828" s="108"/>
      <c r="AN2828" s="108"/>
      <c r="AO2828" s="108"/>
      <c r="AP2828" s="108"/>
      <c r="AQ2828" s="108"/>
      <c r="AR2828" s="109"/>
      <c r="AS2828" s="110"/>
      <c r="AT2828" s="111"/>
      <c r="AU2828" s="111"/>
      <c r="AV2828" s="111"/>
      <c r="AW2828" s="111"/>
      <c r="AX2828" s="112"/>
      <c r="AY2828" s="37"/>
      <c r="AZ2828" s="37"/>
      <c r="BA2828" s="37"/>
      <c r="BB2828" s="37"/>
      <c r="BC2828" s="37"/>
      <c r="BD2828" s="37"/>
      <c r="BE2828" s="37"/>
      <c r="BF2828" s="37"/>
      <c r="BG2828" s="37"/>
      <c r="BH2828" s="37"/>
      <c r="BI2828" s="37"/>
      <c r="BJ2828" s="37"/>
      <c r="BK2828" s="37"/>
      <c r="BL2828" s="37"/>
      <c r="BM2828" s="37"/>
      <c r="BN2828" s="37"/>
      <c r="BO2828" s="37"/>
      <c r="BP2828" s="37"/>
      <c r="BQ2828" s="37"/>
      <c r="BR2828" s="37"/>
      <c r="BS2828" s="37"/>
      <c r="BT2828" s="37"/>
      <c r="BU2828" s="37"/>
      <c r="BV2828" s="37"/>
      <c r="BW2828" s="37"/>
      <c r="BX2828" s="37"/>
      <c r="BY2828" s="37"/>
      <c r="BZ2828" s="37"/>
      <c r="CA2828" s="37"/>
      <c r="CB2828" s="37"/>
      <c r="CC2828" s="37"/>
      <c r="CD2828" s="37"/>
      <c r="CE2828" s="37"/>
      <c r="CF2828" s="37"/>
      <c r="CG2828" s="37"/>
      <c r="CH2828" s="37"/>
      <c r="CI2828" s="37"/>
      <c r="CJ2828" s="37"/>
      <c r="CK2828" s="37"/>
      <c r="CL2828" s="37"/>
      <c r="CM2828" s="37"/>
      <c r="CN2828" s="37"/>
      <c r="CO2828" s="37"/>
      <c r="CP2828" s="37"/>
      <c r="CQ2828" s="37"/>
      <c r="CR2828" s="37"/>
      <c r="CS2828" s="37"/>
      <c r="CT2828" s="37"/>
      <c r="CU2828" s="37"/>
      <c r="CV2828" s="37"/>
      <c r="CW2828" s="37"/>
      <c r="CX2828" s="37"/>
      <c r="CY2828" s="37"/>
      <c r="CZ2828" s="37"/>
      <c r="DA2828" s="37"/>
      <c r="DB2828" s="37"/>
      <c r="DC2828" s="37"/>
      <c r="DD2828" s="37"/>
      <c r="DE2828" s="37"/>
      <c r="DF2828" s="37"/>
      <c r="DG2828" s="37"/>
      <c r="DH2828" s="37"/>
      <c r="DI2828" s="37"/>
      <c r="DJ2828" s="37"/>
      <c r="DK2828" s="37"/>
      <c r="DL2828" s="37"/>
      <c r="DM2828" s="37"/>
      <c r="DN2828" s="37"/>
      <c r="DO2828" s="37"/>
      <c r="DP2828" s="37"/>
      <c r="DQ2828" s="37"/>
      <c r="DR2828" s="37"/>
      <c r="DS2828" s="37"/>
      <c r="DT2828" s="37"/>
      <c r="DU2828" s="37"/>
      <c r="DV2828" s="37"/>
      <c r="DW2828" s="37"/>
      <c r="DX2828" s="37"/>
      <c r="DY2828" s="37"/>
      <c r="DZ2828" s="37"/>
      <c r="EA2828" s="37"/>
      <c r="EB2828" s="37"/>
      <c r="EC2828" s="37"/>
      <c r="ED2828" s="37"/>
      <c r="EE2828" s="37"/>
      <c r="EF2828" s="37"/>
      <c r="EG2828" s="37"/>
      <c r="EH2828" s="37"/>
      <c r="EI2828" s="37"/>
      <c r="EJ2828" s="37"/>
      <c r="EK2828" s="37"/>
      <c r="EL2828" s="37"/>
      <c r="EM2828" s="37"/>
      <c r="EN2828" s="37"/>
      <c r="EO2828" s="37"/>
      <c r="EP2828" s="37"/>
      <c r="EQ2828" s="37"/>
      <c r="ER2828" s="37"/>
      <c r="ES2828" s="37"/>
      <c r="ET2828" s="37"/>
      <c r="EU2828" s="37"/>
      <c r="EV2828" s="37"/>
      <c r="EW2828" s="37"/>
      <c r="EX2828" s="37"/>
      <c r="EY2828" s="37"/>
      <c r="EZ2828" s="37"/>
      <c r="FA2828" s="37"/>
      <c r="FB2828" s="37"/>
      <c r="FC2828" s="37"/>
      <c r="FD2828" s="37"/>
      <c r="FE2828" s="37"/>
      <c r="FF2828" s="37"/>
      <c r="FG2828" s="37"/>
      <c r="FH2828" s="37"/>
      <c r="FI2828" s="37"/>
      <c r="FJ2828" s="37"/>
      <c r="FK2828" s="37"/>
      <c r="FL2828" s="37"/>
      <c r="FM2828" s="37"/>
      <c r="FN2828" s="37"/>
      <c r="FO2828" s="37"/>
      <c r="FP2828" s="37"/>
      <c r="FQ2828" s="37"/>
      <c r="FR2828" s="37"/>
      <c r="FS2828" s="37"/>
      <c r="FT2828" s="37"/>
      <c r="FU2828" s="37"/>
      <c r="FV2828" s="37"/>
      <c r="FW2828" s="37"/>
      <c r="FX2828" s="37"/>
      <c r="FY2828" s="37"/>
      <c r="FZ2828" s="37"/>
      <c r="GA2828" s="37"/>
      <c r="GB2828" s="37"/>
      <c r="GC2828" s="37"/>
      <c r="GD2828" s="37"/>
      <c r="GE2828" s="37"/>
      <c r="GF2828" s="37"/>
      <c r="GG2828" s="37"/>
      <c r="GH2828" s="37"/>
      <c r="GI2828" s="37"/>
      <c r="GJ2828" s="37"/>
      <c r="GK2828" s="37"/>
      <c r="GL2828" s="37"/>
      <c r="GM2828" s="37"/>
      <c r="GN2828" s="37"/>
      <c r="GO2828" s="37"/>
      <c r="GP2828" s="37"/>
      <c r="GQ2828" s="37"/>
      <c r="GR2828" s="37"/>
      <c r="GS2828" s="37"/>
      <c r="GT2828" s="37"/>
      <c r="GU2828" s="37"/>
      <c r="GV2828" s="37"/>
      <c r="GW2828" s="37"/>
      <c r="GX2828" s="37"/>
      <c r="GY2828" s="37"/>
      <c r="GZ2828" s="37"/>
      <c r="HA2828" s="37"/>
      <c r="HB2828" s="37"/>
      <c r="HC2828" s="37"/>
      <c r="HD2828" s="37"/>
      <c r="HE2828" s="37"/>
      <c r="HF2828" s="37"/>
      <c r="HG2828" s="37"/>
      <c r="HH2828" s="37"/>
      <c r="HI2828" s="37"/>
      <c r="HJ2828" s="37"/>
      <c r="HK2828" s="37"/>
      <c r="HL2828" s="37"/>
      <c r="HM2828" s="37"/>
      <c r="HN2828" s="37"/>
      <c r="HO2828" s="37"/>
      <c r="HP2828" s="37"/>
      <c r="HQ2828" s="37"/>
      <c r="HR2828" s="37"/>
      <c r="HS2828" s="37"/>
      <c r="HT2828" s="37"/>
      <c r="HU2828" s="37"/>
      <c r="HV2828" s="37"/>
      <c r="HW2828" s="37"/>
      <c r="HX2828" s="37"/>
      <c r="HY2828" s="37"/>
      <c r="HZ2828" s="37"/>
      <c r="IA2828" s="37"/>
      <c r="IB2828" s="37"/>
      <c r="IC2828" s="37"/>
      <c r="ID2828" s="37"/>
      <c r="IE2828" s="37"/>
      <c r="IF2828" s="37"/>
      <c r="IG2828" s="37"/>
      <c r="IH2828" s="37"/>
      <c r="II2828" s="37"/>
      <c r="IJ2828" s="37"/>
      <c r="IK2828" s="37"/>
      <c r="IL2828" s="37"/>
      <c r="IM2828" s="37"/>
      <c r="IN2828" s="37"/>
      <c r="IO2828" s="37"/>
      <c r="IP2828" s="37"/>
      <c r="IQ2828" s="37"/>
    </row>
    <row r="2829" spans="1:251" s="51" customFormat="1" ht="18.75" customHeight="1" thickBot="1">
      <c r="A2829" s="52"/>
      <c r="B2829" s="113" t="s">
        <v>253</v>
      </c>
      <c r="C2829" s="114"/>
      <c r="D2829" s="114"/>
      <c r="E2829" s="114"/>
      <c r="F2829" s="114"/>
      <c r="G2829" s="114"/>
      <c r="H2829" s="114"/>
      <c r="I2829" s="114"/>
      <c r="J2829" s="114"/>
      <c r="K2829" s="114"/>
      <c r="L2829" s="114"/>
      <c r="M2829" s="114"/>
      <c r="N2829" s="114"/>
      <c r="O2829" s="114"/>
      <c r="P2829" s="114"/>
      <c r="Q2829" s="114"/>
      <c r="R2829" s="114"/>
      <c r="S2829" s="114"/>
      <c r="T2829" s="114"/>
      <c r="U2829" s="114"/>
      <c r="V2829" s="114"/>
      <c r="W2829" s="114"/>
      <c r="X2829" s="114"/>
      <c r="Y2829" s="114"/>
      <c r="Z2829" s="115"/>
      <c r="AA2829" s="116">
        <f>SUM($AA$2828:$AA$2828)</f>
        <v>49992</v>
      </c>
      <c r="AB2829" s="117"/>
      <c r="AC2829" s="117"/>
      <c r="AD2829" s="117"/>
      <c r="AE2829" s="117"/>
      <c r="AF2829" s="117"/>
      <c r="AG2829" s="117"/>
      <c r="AH2829" s="117"/>
      <c r="AI2829" s="118"/>
      <c r="AJ2829" s="116">
        <f>SUM($AJ$2828:$AJ$2828)</f>
        <v>49872</v>
      </c>
      <c r="AK2829" s="117"/>
      <c r="AL2829" s="117"/>
      <c r="AM2829" s="117"/>
      <c r="AN2829" s="117"/>
      <c r="AO2829" s="117"/>
      <c r="AP2829" s="117"/>
      <c r="AQ2829" s="117"/>
      <c r="AR2829" s="118"/>
      <c r="AS2829" s="119"/>
      <c r="AT2829" s="120"/>
      <c r="AU2829" s="120"/>
      <c r="AV2829" s="120"/>
      <c r="AW2829" s="120"/>
      <c r="AX2829" s="121"/>
      <c r="AY2829" s="37"/>
      <c r="AZ2829" s="37"/>
      <c r="BA2829" s="37"/>
      <c r="BB2829" s="37"/>
      <c r="BC2829" s="37"/>
      <c r="BD2829" s="37"/>
      <c r="BE2829" s="37"/>
      <c r="BF2829" s="37"/>
      <c r="BG2829" s="37"/>
      <c r="BH2829" s="37"/>
      <c r="BI2829" s="37"/>
      <c r="BJ2829" s="37"/>
      <c r="BK2829" s="37"/>
      <c r="BL2829" s="37"/>
      <c r="BM2829" s="37"/>
      <c r="BN2829" s="37"/>
      <c r="BO2829" s="37"/>
      <c r="BP2829" s="37"/>
      <c r="BQ2829" s="37"/>
      <c r="BR2829" s="37"/>
      <c r="BS2829" s="37"/>
      <c r="BT2829" s="37"/>
      <c r="BU2829" s="37"/>
      <c r="BV2829" s="37"/>
      <c r="BW2829" s="37"/>
      <c r="BX2829" s="37"/>
      <c r="BY2829" s="37"/>
      <c r="BZ2829" s="37"/>
      <c r="CA2829" s="37"/>
      <c r="CB2829" s="37"/>
      <c r="CC2829" s="37"/>
      <c r="CD2829" s="37"/>
      <c r="CE2829" s="37"/>
      <c r="CF2829" s="37"/>
      <c r="CG2829" s="37"/>
      <c r="CH2829" s="37"/>
      <c r="CI2829" s="37"/>
      <c r="CJ2829" s="37"/>
      <c r="CK2829" s="37"/>
      <c r="CL2829" s="37"/>
      <c r="CM2829" s="37"/>
      <c r="CN2829" s="37"/>
      <c r="CO2829" s="37"/>
      <c r="CP2829" s="37"/>
      <c r="CQ2829" s="37"/>
      <c r="CR2829" s="37"/>
      <c r="CS2829" s="37"/>
      <c r="CT2829" s="37"/>
      <c r="CU2829" s="37"/>
      <c r="CV2829" s="37"/>
      <c r="CW2829" s="37"/>
      <c r="CX2829" s="37"/>
      <c r="CY2829" s="37"/>
      <c r="CZ2829" s="37"/>
      <c r="DA2829" s="37"/>
      <c r="DB2829" s="37"/>
      <c r="DC2829" s="37"/>
      <c r="DD2829" s="37"/>
      <c r="DE2829" s="37"/>
      <c r="DF2829" s="37"/>
      <c r="DG2829" s="37"/>
      <c r="DH2829" s="37"/>
      <c r="DI2829" s="37"/>
      <c r="DJ2829" s="37"/>
      <c r="DK2829" s="37"/>
      <c r="DL2829" s="37"/>
      <c r="DM2829" s="37"/>
      <c r="DN2829" s="37"/>
      <c r="DO2829" s="37"/>
      <c r="DP2829" s="37"/>
      <c r="DQ2829" s="37"/>
      <c r="DR2829" s="37"/>
      <c r="DS2829" s="37"/>
      <c r="DT2829" s="37"/>
      <c r="DU2829" s="37"/>
      <c r="DV2829" s="37"/>
      <c r="DW2829" s="37"/>
      <c r="DX2829" s="37"/>
      <c r="DY2829" s="37"/>
      <c r="DZ2829" s="37"/>
      <c r="EA2829" s="37"/>
      <c r="EB2829" s="37"/>
      <c r="EC2829" s="37"/>
      <c r="ED2829" s="37"/>
      <c r="EE2829" s="37"/>
      <c r="EF2829" s="37"/>
      <c r="EG2829" s="37"/>
      <c r="EH2829" s="37"/>
      <c r="EI2829" s="37"/>
      <c r="EJ2829" s="37"/>
      <c r="EK2829" s="37"/>
      <c r="EL2829" s="37"/>
      <c r="EM2829" s="37"/>
      <c r="EN2829" s="37"/>
      <c r="EO2829" s="37"/>
      <c r="EP2829" s="37"/>
      <c r="EQ2829" s="37"/>
      <c r="ER2829" s="37"/>
      <c r="ES2829" s="37"/>
      <c r="ET2829" s="37"/>
      <c r="EU2829" s="37"/>
      <c r="EV2829" s="37"/>
      <c r="EW2829" s="37"/>
      <c r="EX2829" s="37"/>
      <c r="EY2829" s="37"/>
      <c r="EZ2829" s="37"/>
      <c r="FA2829" s="37"/>
      <c r="FB2829" s="37"/>
      <c r="FC2829" s="37"/>
      <c r="FD2829" s="37"/>
      <c r="FE2829" s="37"/>
      <c r="FF2829" s="37"/>
      <c r="FG2829" s="37"/>
      <c r="FH2829" s="37"/>
      <c r="FI2829" s="37"/>
      <c r="FJ2829" s="37"/>
      <c r="FK2829" s="37"/>
      <c r="FL2829" s="37"/>
      <c r="FM2829" s="37"/>
      <c r="FN2829" s="37"/>
      <c r="FO2829" s="37"/>
      <c r="FP2829" s="37"/>
      <c r="FQ2829" s="37"/>
      <c r="FR2829" s="37"/>
      <c r="FS2829" s="37"/>
      <c r="FT2829" s="37"/>
      <c r="FU2829" s="37"/>
      <c r="FV2829" s="37"/>
      <c r="FW2829" s="37"/>
      <c r="FX2829" s="37"/>
      <c r="FY2829" s="37"/>
      <c r="FZ2829" s="37"/>
      <c r="GA2829" s="37"/>
      <c r="GB2829" s="37"/>
      <c r="GC2829" s="37"/>
      <c r="GD2829" s="37"/>
      <c r="GE2829" s="37"/>
      <c r="GF2829" s="37"/>
      <c r="GG2829" s="37"/>
      <c r="GH2829" s="37"/>
      <c r="GI2829" s="37"/>
      <c r="GJ2829" s="37"/>
      <c r="GK2829" s="37"/>
      <c r="GL2829" s="37"/>
      <c r="GM2829" s="37"/>
      <c r="GN2829" s="37"/>
      <c r="GO2829" s="37"/>
      <c r="GP2829" s="37"/>
      <c r="GQ2829" s="37"/>
      <c r="GR2829" s="37"/>
      <c r="GS2829" s="37"/>
      <c r="GT2829" s="37"/>
      <c r="GU2829" s="37"/>
      <c r="GV2829" s="37"/>
      <c r="GW2829" s="37"/>
      <c r="GX2829" s="37"/>
      <c r="GY2829" s="37"/>
      <c r="GZ2829" s="37"/>
      <c r="HA2829" s="37"/>
      <c r="HB2829" s="37"/>
      <c r="HC2829" s="37"/>
      <c r="HD2829" s="37"/>
      <c r="HE2829" s="37"/>
      <c r="HF2829" s="37"/>
      <c r="HG2829" s="37"/>
      <c r="HH2829" s="37"/>
      <c r="HI2829" s="37"/>
      <c r="HJ2829" s="37"/>
      <c r="HK2829" s="37"/>
      <c r="HL2829" s="37"/>
      <c r="HM2829" s="37"/>
      <c r="HN2829" s="37"/>
      <c r="HO2829" s="37"/>
      <c r="HP2829" s="37"/>
      <c r="HQ2829" s="37"/>
      <c r="HR2829" s="37"/>
      <c r="HS2829" s="37"/>
      <c r="HT2829" s="37"/>
      <c r="HU2829" s="37"/>
      <c r="HV2829" s="37"/>
      <c r="HW2829" s="37"/>
      <c r="HX2829" s="37"/>
      <c r="HY2829" s="37"/>
      <c r="HZ2829" s="37"/>
      <c r="IA2829" s="37"/>
      <c r="IB2829" s="37"/>
      <c r="IC2829" s="37"/>
      <c r="ID2829" s="37"/>
      <c r="IE2829" s="37"/>
      <c r="IF2829" s="37"/>
      <c r="IG2829" s="37"/>
      <c r="IH2829" s="37"/>
      <c r="II2829" s="37"/>
      <c r="IJ2829" s="37"/>
      <c r="IK2829" s="37"/>
      <c r="IL2829" s="37"/>
      <c r="IM2829" s="37"/>
      <c r="IN2829" s="37"/>
      <c r="IO2829" s="37"/>
      <c r="IP2829" s="37"/>
      <c r="IQ2829" s="37"/>
    </row>
    <row r="2831" spans="1:251" ht="18.75">
      <c r="A2831" s="36" t="s">
        <v>241</v>
      </c>
      <c r="AW2831" s="38"/>
      <c r="AX2831" s="39"/>
      <c r="AY2831" s="38"/>
    </row>
    <row r="2833" spans="1:113" ht="18.75">
      <c r="B2833" s="122" t="s">
        <v>0</v>
      </c>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row>
    <row r="2834" spans="1:113">
      <c r="Z2834" s="40"/>
      <c r="AD2834" s="40"/>
      <c r="AE2834" s="40"/>
      <c r="AF2834" s="40"/>
      <c r="AG2834" s="40"/>
      <c r="AH2834" s="40"/>
      <c r="AI2834" s="40"/>
      <c r="AO2834" s="40"/>
    </row>
    <row r="2835" spans="1:113" ht="13.5" thickBot="1">
      <c r="Z2835" s="40"/>
      <c r="AD2835" s="40"/>
      <c r="AE2835" s="40"/>
      <c r="AF2835" s="40"/>
      <c r="AG2835" s="40"/>
      <c r="AH2835" s="40"/>
      <c r="AI2835" s="40"/>
      <c r="AO2835" s="40"/>
      <c r="DI2835" s="41"/>
    </row>
    <row r="2836" spans="1:113" ht="24.75" customHeight="1" thickBot="1">
      <c r="B2836" s="124" t="s">
        <v>242</v>
      </c>
      <c r="C2836" s="125"/>
      <c r="D2836" s="125"/>
      <c r="E2836" s="125"/>
      <c r="F2836" s="125"/>
      <c r="G2836" s="125"/>
      <c r="H2836" s="126" t="s">
        <v>738</v>
      </c>
      <c r="I2836" s="127"/>
      <c r="J2836" s="127"/>
      <c r="K2836" s="127"/>
      <c r="L2836" s="127"/>
      <c r="M2836" s="127"/>
      <c r="N2836" s="127"/>
      <c r="O2836" s="127"/>
      <c r="P2836" s="127"/>
      <c r="Q2836" s="127"/>
      <c r="R2836" s="127"/>
      <c r="S2836" s="127"/>
      <c r="T2836" s="127"/>
      <c r="U2836" s="127"/>
      <c r="V2836" s="127"/>
      <c r="W2836" s="127"/>
      <c r="X2836" s="127"/>
      <c r="Y2836" s="127"/>
      <c r="Z2836" s="127"/>
      <c r="AA2836" s="127"/>
      <c r="AB2836" s="127"/>
      <c r="AC2836" s="127"/>
      <c r="AD2836" s="127"/>
      <c r="AE2836" s="127"/>
      <c r="AF2836" s="127"/>
      <c r="AG2836" s="127"/>
      <c r="AH2836" s="127"/>
      <c r="AI2836" s="127"/>
      <c r="AJ2836" s="127"/>
      <c r="AK2836" s="127"/>
      <c r="AL2836" s="127"/>
      <c r="AM2836" s="127"/>
      <c r="AN2836" s="127"/>
      <c r="AO2836" s="127"/>
      <c r="AP2836" s="127"/>
      <c r="AQ2836" s="127"/>
      <c r="AR2836" s="127"/>
      <c r="AS2836" s="127"/>
      <c r="AT2836" s="127"/>
      <c r="AU2836" s="127"/>
      <c r="AV2836" s="127"/>
      <c r="AW2836" s="127"/>
      <c r="AX2836" s="128"/>
      <c r="DI2836" s="41"/>
    </row>
    <row r="2837" spans="1:113" ht="14.25">
      <c r="B2837" s="42"/>
      <c r="C2837" s="42"/>
      <c r="D2837" s="42"/>
      <c r="E2837" s="42"/>
      <c r="F2837" s="42"/>
      <c r="G2837" s="42"/>
      <c r="H2837" s="43"/>
      <c r="I2837" s="43"/>
      <c r="J2837" s="43"/>
      <c r="K2837" s="43"/>
      <c r="L2837" s="44"/>
      <c r="M2837" s="44"/>
      <c r="N2837" s="44"/>
      <c r="O2837" s="44"/>
      <c r="P2837" s="43"/>
      <c r="Q2837" s="43"/>
      <c r="R2837" s="43"/>
      <c r="S2837" s="43"/>
      <c r="T2837" s="43"/>
      <c r="U2837" s="43"/>
      <c r="V2837" s="45"/>
      <c r="W2837" s="45"/>
      <c r="X2837" s="45"/>
      <c r="Y2837" s="45"/>
      <c r="Z2837" s="45"/>
      <c r="AA2837" s="45"/>
      <c r="AB2837" s="45"/>
      <c r="AC2837" s="45"/>
      <c r="AD2837" s="45"/>
      <c r="AE2837" s="45"/>
      <c r="AF2837" s="45"/>
      <c r="AG2837" s="45"/>
      <c r="AH2837" s="45"/>
      <c r="AI2837" s="45"/>
      <c r="AJ2837" s="45"/>
      <c r="AK2837" s="45"/>
      <c r="AL2837" s="45"/>
      <c r="AM2837" s="45"/>
      <c r="AN2837" s="45"/>
      <c r="AO2837" s="45"/>
      <c r="AP2837" s="45"/>
      <c r="AQ2837" s="45"/>
      <c r="AR2837" s="45"/>
      <c r="AS2837" s="45"/>
      <c r="AT2837" s="45"/>
      <c r="AU2837" s="45"/>
      <c r="AV2837" s="45"/>
      <c r="AW2837" s="45"/>
      <c r="AX2837" s="45"/>
      <c r="DI2837" s="41"/>
    </row>
    <row r="2838" spans="1:113" ht="15" thickBot="1">
      <c r="A2838" s="46"/>
      <c r="B2838" s="45" t="s">
        <v>244</v>
      </c>
      <c r="C2838" s="43"/>
      <c r="D2838" s="43"/>
      <c r="E2838" s="43"/>
      <c r="F2838" s="43"/>
      <c r="G2838" s="43"/>
      <c r="H2838" s="43"/>
      <c r="I2838" s="43"/>
      <c r="J2838" s="43"/>
      <c r="K2838" s="43"/>
      <c r="L2838" s="44"/>
      <c r="M2838" s="44"/>
      <c r="N2838" s="44"/>
      <c r="O2838" s="44"/>
      <c r="P2838" s="43"/>
      <c r="Q2838" s="43"/>
      <c r="R2838" s="43"/>
      <c r="S2838" s="43"/>
      <c r="T2838" s="43"/>
      <c r="U2838" s="43"/>
      <c r="V2838" s="45"/>
      <c r="W2838" s="45"/>
      <c r="X2838" s="45"/>
      <c r="Y2838" s="45"/>
      <c r="Z2838" s="45"/>
      <c r="AA2838" s="45"/>
      <c r="AB2838" s="45"/>
      <c r="AC2838" s="45"/>
      <c r="AD2838" s="45"/>
      <c r="AE2838" s="45"/>
      <c r="AF2838" s="45"/>
      <c r="AG2838" s="45"/>
      <c r="AH2838" s="45"/>
      <c r="AI2838" s="45"/>
      <c r="AJ2838" s="45"/>
      <c r="AK2838" s="45"/>
      <c r="AL2838" s="45"/>
      <c r="AM2838" s="45"/>
      <c r="AN2838" s="45"/>
      <c r="AO2838" s="45"/>
      <c r="AP2838" s="45"/>
      <c r="AQ2838" s="45"/>
      <c r="AR2838" s="45"/>
      <c r="AS2838" s="45"/>
      <c r="AT2838" s="45"/>
      <c r="AU2838" s="45"/>
      <c r="AV2838" s="45"/>
      <c r="AW2838" s="45"/>
      <c r="AX2838" s="45"/>
      <c r="DI2838" s="41"/>
    </row>
    <row r="2839" spans="1:113" ht="14.25">
      <c r="A2839" s="43"/>
      <c r="B2839" s="47"/>
      <c r="C2839" s="42"/>
      <c r="D2839" s="42"/>
      <c r="E2839" s="42"/>
      <c r="F2839" s="42"/>
      <c r="G2839" s="42"/>
      <c r="H2839" s="42"/>
      <c r="I2839" s="42"/>
      <c r="J2839" s="42"/>
      <c r="K2839" s="42"/>
      <c r="L2839" s="48"/>
      <c r="M2839" s="48"/>
      <c r="N2839" s="48"/>
      <c r="O2839" s="48"/>
      <c r="P2839" s="42"/>
      <c r="Q2839" s="42"/>
      <c r="R2839" s="42"/>
      <c r="S2839" s="42"/>
      <c r="T2839" s="42"/>
      <c r="U2839" s="42"/>
      <c r="V2839" s="49"/>
      <c r="W2839" s="49"/>
      <c r="X2839" s="49"/>
      <c r="Y2839" s="49"/>
      <c r="Z2839" s="49"/>
      <c r="AA2839" s="49"/>
      <c r="AB2839" s="49"/>
      <c r="AC2839" s="49"/>
      <c r="AD2839" s="49"/>
      <c r="AE2839" s="49"/>
      <c r="AF2839" s="49"/>
      <c r="AG2839" s="49"/>
      <c r="AH2839" s="49"/>
      <c r="AI2839" s="49"/>
      <c r="AJ2839" s="49"/>
      <c r="AK2839" s="49"/>
      <c r="AL2839" s="49"/>
      <c r="AM2839" s="49"/>
      <c r="AN2839" s="49"/>
      <c r="AO2839" s="49"/>
      <c r="AP2839" s="49"/>
      <c r="AQ2839" s="49"/>
      <c r="AR2839" s="49"/>
      <c r="AS2839" s="49"/>
      <c r="AT2839" s="49"/>
      <c r="AU2839" s="49"/>
      <c r="AV2839" s="49"/>
      <c r="AW2839" s="49"/>
      <c r="AX2839" s="50"/>
    </row>
    <row r="2840" spans="1:113" ht="12" customHeight="1">
      <c r="A2840" s="43"/>
      <c r="B2840" s="129" t="s">
        <v>739</v>
      </c>
      <c r="C2840" s="130"/>
      <c r="D2840" s="130"/>
      <c r="E2840" s="130"/>
      <c r="F2840" s="130"/>
      <c r="G2840" s="130"/>
      <c r="H2840" s="130"/>
      <c r="I2840" s="130"/>
      <c r="J2840" s="130"/>
      <c r="K2840" s="130"/>
      <c r="L2840" s="130"/>
      <c r="M2840" s="130"/>
      <c r="N2840" s="130"/>
      <c r="O2840" s="130"/>
      <c r="P2840" s="130"/>
      <c r="Q2840" s="130"/>
      <c r="R2840" s="130"/>
      <c r="S2840" s="130"/>
      <c r="T2840" s="130"/>
      <c r="U2840" s="130"/>
      <c r="V2840" s="130"/>
      <c r="W2840" s="130"/>
      <c r="X2840" s="130"/>
      <c r="Y2840" s="130"/>
      <c r="Z2840" s="130"/>
      <c r="AA2840" s="130"/>
      <c r="AB2840" s="130"/>
      <c r="AC2840" s="130"/>
      <c r="AD2840" s="130"/>
      <c r="AE2840" s="130"/>
      <c r="AF2840" s="130"/>
      <c r="AG2840" s="130"/>
      <c r="AH2840" s="130"/>
      <c r="AI2840" s="130"/>
      <c r="AJ2840" s="130"/>
      <c r="AK2840" s="130"/>
      <c r="AL2840" s="130"/>
      <c r="AM2840" s="130"/>
      <c r="AN2840" s="130"/>
      <c r="AO2840" s="130"/>
      <c r="AP2840" s="130"/>
      <c r="AQ2840" s="130"/>
      <c r="AR2840" s="130"/>
      <c r="AS2840" s="130"/>
      <c r="AT2840" s="130"/>
      <c r="AU2840" s="130"/>
      <c r="AV2840" s="130"/>
      <c r="AW2840" s="130"/>
      <c r="AX2840" s="131"/>
    </row>
    <row r="2841" spans="1:113" ht="12" customHeight="1">
      <c r="A2841" s="43"/>
      <c r="B2841" s="129"/>
      <c r="C2841" s="130"/>
      <c r="D2841" s="130"/>
      <c r="E2841" s="130"/>
      <c r="F2841" s="130"/>
      <c r="G2841" s="130"/>
      <c r="H2841" s="130"/>
      <c r="I2841" s="130"/>
      <c r="J2841" s="130"/>
      <c r="K2841" s="130"/>
      <c r="L2841" s="130"/>
      <c r="M2841" s="130"/>
      <c r="N2841" s="130"/>
      <c r="O2841" s="130"/>
      <c r="P2841" s="130"/>
      <c r="Q2841" s="130"/>
      <c r="R2841" s="130"/>
      <c r="S2841" s="130"/>
      <c r="T2841" s="130"/>
      <c r="U2841" s="130"/>
      <c r="V2841" s="130"/>
      <c r="W2841" s="130"/>
      <c r="X2841" s="130"/>
      <c r="Y2841" s="130"/>
      <c r="Z2841" s="130"/>
      <c r="AA2841" s="130"/>
      <c r="AB2841" s="130"/>
      <c r="AC2841" s="130"/>
      <c r="AD2841" s="130"/>
      <c r="AE2841" s="130"/>
      <c r="AF2841" s="130"/>
      <c r="AG2841" s="130"/>
      <c r="AH2841" s="130"/>
      <c r="AI2841" s="130"/>
      <c r="AJ2841" s="130"/>
      <c r="AK2841" s="130"/>
      <c r="AL2841" s="130"/>
      <c r="AM2841" s="130"/>
      <c r="AN2841" s="130"/>
      <c r="AO2841" s="130"/>
      <c r="AP2841" s="130"/>
      <c r="AQ2841" s="130"/>
      <c r="AR2841" s="130"/>
      <c r="AS2841" s="130"/>
      <c r="AT2841" s="130"/>
      <c r="AU2841" s="130"/>
      <c r="AV2841" s="130"/>
      <c r="AW2841" s="130"/>
      <c r="AX2841" s="131"/>
      <c r="BC2841" s="51"/>
    </row>
    <row r="2842" spans="1:113" ht="12" customHeight="1">
      <c r="A2842" s="43"/>
      <c r="B2842" s="129"/>
      <c r="C2842" s="130"/>
      <c r="D2842" s="130"/>
      <c r="E2842" s="130"/>
      <c r="F2842" s="130"/>
      <c r="G2842" s="130"/>
      <c r="H2842" s="130"/>
      <c r="I2842" s="130"/>
      <c r="J2842" s="130"/>
      <c r="K2842" s="130"/>
      <c r="L2842" s="130"/>
      <c r="M2842" s="130"/>
      <c r="N2842" s="130"/>
      <c r="O2842" s="130"/>
      <c r="P2842" s="130"/>
      <c r="Q2842" s="130"/>
      <c r="R2842" s="130"/>
      <c r="S2842" s="130"/>
      <c r="T2842" s="130"/>
      <c r="U2842" s="130"/>
      <c r="V2842" s="130"/>
      <c r="W2842" s="130"/>
      <c r="X2842" s="130"/>
      <c r="Y2842" s="130"/>
      <c r="Z2842" s="130"/>
      <c r="AA2842" s="130"/>
      <c r="AB2842" s="130"/>
      <c r="AC2842" s="130"/>
      <c r="AD2842" s="130"/>
      <c r="AE2842" s="130"/>
      <c r="AF2842" s="130"/>
      <c r="AG2842" s="130"/>
      <c r="AH2842" s="130"/>
      <c r="AI2842" s="130"/>
      <c r="AJ2842" s="130"/>
      <c r="AK2842" s="130"/>
      <c r="AL2842" s="130"/>
      <c r="AM2842" s="130"/>
      <c r="AN2842" s="130"/>
      <c r="AO2842" s="130"/>
      <c r="AP2842" s="130"/>
      <c r="AQ2842" s="130"/>
      <c r="AR2842" s="130"/>
      <c r="AS2842" s="130"/>
      <c r="AT2842" s="130"/>
      <c r="AU2842" s="130"/>
      <c r="AV2842" s="130"/>
      <c r="AW2842" s="130"/>
      <c r="AX2842" s="131"/>
    </row>
    <row r="2843" spans="1:113" ht="12" customHeight="1">
      <c r="A2843" s="43"/>
      <c r="B2843" s="129"/>
      <c r="C2843" s="130"/>
      <c r="D2843" s="130"/>
      <c r="E2843" s="130"/>
      <c r="F2843" s="130"/>
      <c r="G2843" s="130"/>
      <c r="H2843" s="130"/>
      <c r="I2843" s="130"/>
      <c r="J2843" s="130"/>
      <c r="K2843" s="130"/>
      <c r="L2843" s="130"/>
      <c r="M2843" s="130"/>
      <c r="N2843" s="130"/>
      <c r="O2843" s="130"/>
      <c r="P2843" s="130"/>
      <c r="Q2843" s="130"/>
      <c r="R2843" s="130"/>
      <c r="S2843" s="130"/>
      <c r="T2843" s="130"/>
      <c r="U2843" s="130"/>
      <c r="V2843" s="130"/>
      <c r="W2843" s="130"/>
      <c r="X2843" s="130"/>
      <c r="Y2843" s="130"/>
      <c r="Z2843" s="130"/>
      <c r="AA2843" s="130"/>
      <c r="AB2843" s="130"/>
      <c r="AC2843" s="130"/>
      <c r="AD2843" s="130"/>
      <c r="AE2843" s="130"/>
      <c r="AF2843" s="130"/>
      <c r="AG2843" s="130"/>
      <c r="AH2843" s="130"/>
      <c r="AI2843" s="130"/>
      <c r="AJ2843" s="130"/>
      <c r="AK2843" s="130"/>
      <c r="AL2843" s="130"/>
      <c r="AM2843" s="130"/>
      <c r="AN2843" s="130"/>
      <c r="AO2843" s="130"/>
      <c r="AP2843" s="130"/>
      <c r="AQ2843" s="130"/>
      <c r="AR2843" s="130"/>
      <c r="AS2843" s="130"/>
      <c r="AT2843" s="130"/>
      <c r="AU2843" s="130"/>
      <c r="AV2843" s="130"/>
      <c r="AW2843" s="130"/>
      <c r="AX2843" s="131"/>
    </row>
    <row r="2844" spans="1:113" ht="12" customHeight="1">
      <c r="A2844" s="43"/>
      <c r="B2844" s="129"/>
      <c r="C2844" s="130"/>
      <c r="D2844" s="130"/>
      <c r="E2844" s="130"/>
      <c r="F2844" s="130"/>
      <c r="G2844" s="130"/>
      <c r="H2844" s="130"/>
      <c r="I2844" s="130"/>
      <c r="J2844" s="130"/>
      <c r="K2844" s="130"/>
      <c r="L2844" s="130"/>
      <c r="M2844" s="130"/>
      <c r="N2844" s="130"/>
      <c r="O2844" s="130"/>
      <c r="P2844" s="130"/>
      <c r="Q2844" s="130"/>
      <c r="R2844" s="130"/>
      <c r="S2844" s="130"/>
      <c r="T2844" s="130"/>
      <c r="U2844" s="130"/>
      <c r="V2844" s="130"/>
      <c r="W2844" s="130"/>
      <c r="X2844" s="130"/>
      <c r="Y2844" s="130"/>
      <c r="Z2844" s="130"/>
      <c r="AA2844" s="130"/>
      <c r="AB2844" s="130"/>
      <c r="AC2844" s="130"/>
      <c r="AD2844" s="130"/>
      <c r="AE2844" s="130"/>
      <c r="AF2844" s="130"/>
      <c r="AG2844" s="130"/>
      <c r="AH2844" s="130"/>
      <c r="AI2844" s="130"/>
      <c r="AJ2844" s="130"/>
      <c r="AK2844" s="130"/>
      <c r="AL2844" s="130"/>
      <c r="AM2844" s="130"/>
      <c r="AN2844" s="130"/>
      <c r="AO2844" s="130"/>
      <c r="AP2844" s="130"/>
      <c r="AQ2844" s="130"/>
      <c r="AR2844" s="130"/>
      <c r="AS2844" s="130"/>
      <c r="AT2844" s="130"/>
      <c r="AU2844" s="130"/>
      <c r="AV2844" s="130"/>
      <c r="AW2844" s="130"/>
      <c r="AX2844" s="131"/>
    </row>
    <row r="2845" spans="1:113" ht="15" thickBot="1">
      <c r="A2845" s="52"/>
      <c r="B2845" s="53"/>
      <c r="C2845" s="54"/>
      <c r="D2845" s="54"/>
      <c r="E2845" s="54"/>
      <c r="F2845" s="54"/>
      <c r="G2845" s="54"/>
      <c r="H2845" s="54"/>
      <c r="I2845" s="54"/>
      <c r="J2845" s="54"/>
      <c r="K2845" s="54"/>
      <c r="L2845" s="54"/>
      <c r="M2845" s="54"/>
      <c r="N2845" s="54"/>
      <c r="O2845" s="54"/>
      <c r="P2845" s="54"/>
      <c r="Q2845" s="54"/>
      <c r="R2845" s="54"/>
      <c r="S2845" s="54"/>
      <c r="T2845" s="54"/>
      <c r="U2845" s="54"/>
      <c r="V2845" s="54"/>
      <c r="W2845" s="54"/>
      <c r="X2845" s="54"/>
      <c r="Y2845" s="54"/>
      <c r="Z2845" s="54"/>
      <c r="AA2845" s="54"/>
      <c r="AB2845" s="54"/>
      <c r="AC2845" s="54"/>
      <c r="AD2845" s="54"/>
      <c r="AE2845" s="54"/>
      <c r="AF2845" s="54"/>
      <c r="AG2845" s="54"/>
      <c r="AH2845" s="54"/>
      <c r="AI2845" s="54"/>
      <c r="AJ2845" s="54"/>
      <c r="AK2845" s="54"/>
      <c r="AL2845" s="54"/>
      <c r="AM2845" s="54"/>
      <c r="AN2845" s="54"/>
      <c r="AO2845" s="54"/>
      <c r="AP2845" s="54"/>
      <c r="AQ2845" s="54"/>
      <c r="AR2845" s="54"/>
      <c r="AS2845" s="54"/>
      <c r="AT2845" s="54"/>
      <c r="AU2845" s="54"/>
      <c r="AV2845" s="54"/>
      <c r="AW2845" s="54"/>
      <c r="AX2845" s="55"/>
    </row>
    <row r="2846" spans="1:113">
      <c r="B2846" s="56"/>
    </row>
    <row r="2847" spans="1:113" ht="15" thickBot="1">
      <c r="A2847" s="46"/>
      <c r="B2847" s="45" t="s">
        <v>245</v>
      </c>
      <c r="C2847" s="43"/>
      <c r="D2847" s="43"/>
      <c r="E2847" s="43"/>
      <c r="F2847" s="43"/>
      <c r="G2847" s="43"/>
      <c r="H2847" s="43"/>
      <c r="I2847" s="43"/>
      <c r="J2847" s="43"/>
      <c r="K2847" s="43"/>
      <c r="L2847" s="44"/>
      <c r="M2847" s="44"/>
      <c r="N2847" s="44"/>
      <c r="O2847" s="44"/>
      <c r="P2847" s="43"/>
      <c r="Q2847" s="43"/>
      <c r="R2847" s="43"/>
      <c r="S2847" s="43"/>
      <c r="T2847" s="43"/>
      <c r="U2847" s="43"/>
      <c r="V2847" s="45"/>
      <c r="W2847" s="45"/>
      <c r="X2847" s="45"/>
      <c r="Y2847" s="45"/>
      <c r="Z2847" s="45"/>
      <c r="AA2847" s="45"/>
      <c r="AB2847" s="45"/>
      <c r="AC2847" s="45"/>
      <c r="AD2847" s="45"/>
      <c r="AE2847" s="45"/>
      <c r="AF2847" s="45"/>
      <c r="AG2847" s="45"/>
      <c r="AH2847" s="45"/>
      <c r="AI2847" s="45"/>
      <c r="AJ2847" s="45"/>
      <c r="AK2847" s="45"/>
      <c r="AL2847" s="45"/>
      <c r="AM2847" s="45"/>
      <c r="AN2847" s="45"/>
      <c r="AO2847" s="45"/>
      <c r="AP2847" s="45"/>
      <c r="AQ2847" s="45"/>
      <c r="AR2847" s="45"/>
      <c r="AS2847" s="45"/>
      <c r="AT2847" s="45"/>
      <c r="AU2847" s="45"/>
      <c r="AV2847" s="45"/>
      <c r="AW2847" s="45"/>
      <c r="AX2847" s="45"/>
      <c r="DI2847" s="41"/>
    </row>
    <row r="2848" spans="1:113" ht="14.25">
      <c r="A2848" s="43"/>
      <c r="B2848" s="47"/>
      <c r="C2848" s="42"/>
      <c r="D2848" s="42"/>
      <c r="E2848" s="42"/>
      <c r="F2848" s="42"/>
      <c r="G2848" s="42"/>
      <c r="H2848" s="42"/>
      <c r="I2848" s="42"/>
      <c r="J2848" s="42"/>
      <c r="K2848" s="42"/>
      <c r="L2848" s="48"/>
      <c r="M2848" s="48"/>
      <c r="N2848" s="48"/>
      <c r="O2848" s="48"/>
      <c r="P2848" s="42"/>
      <c r="Q2848" s="42"/>
      <c r="R2848" s="42"/>
      <c r="S2848" s="42"/>
      <c r="T2848" s="42"/>
      <c r="U2848" s="42"/>
      <c r="V2848" s="49"/>
      <c r="W2848" s="49"/>
      <c r="X2848" s="49"/>
      <c r="Y2848" s="49"/>
      <c r="Z2848" s="49"/>
      <c r="AA2848" s="49"/>
      <c r="AB2848" s="49"/>
      <c r="AC2848" s="49"/>
      <c r="AD2848" s="49"/>
      <c r="AE2848" s="49"/>
      <c r="AF2848" s="49"/>
      <c r="AG2848" s="49"/>
      <c r="AH2848" s="49"/>
      <c r="AI2848" s="49"/>
      <c r="AJ2848" s="49"/>
      <c r="AK2848" s="49"/>
      <c r="AL2848" s="49"/>
      <c r="AM2848" s="49"/>
      <c r="AN2848" s="49"/>
      <c r="AO2848" s="49"/>
      <c r="AP2848" s="49"/>
      <c r="AQ2848" s="49"/>
      <c r="AR2848" s="49"/>
      <c r="AS2848" s="49"/>
      <c r="AT2848" s="49"/>
      <c r="AU2848" s="49"/>
      <c r="AV2848" s="49"/>
      <c r="AW2848" s="49"/>
      <c r="AX2848" s="50"/>
    </row>
    <row r="2849" spans="1:251" ht="12" customHeight="1">
      <c r="A2849" s="43"/>
      <c r="B2849" s="129" t="s">
        <v>740</v>
      </c>
      <c r="C2849" s="130"/>
      <c r="D2849" s="130"/>
      <c r="E2849" s="130"/>
      <c r="F2849" s="130"/>
      <c r="G2849" s="130"/>
      <c r="H2849" s="130"/>
      <c r="I2849" s="130"/>
      <c r="J2849" s="130"/>
      <c r="K2849" s="130"/>
      <c r="L2849" s="130"/>
      <c r="M2849" s="130"/>
      <c r="N2849" s="130"/>
      <c r="O2849" s="130"/>
      <c r="P2849" s="130"/>
      <c r="Q2849" s="130"/>
      <c r="R2849" s="130"/>
      <c r="S2849" s="130"/>
      <c r="T2849" s="130"/>
      <c r="U2849" s="130"/>
      <c r="V2849" s="130"/>
      <c r="W2849" s="130"/>
      <c r="X2849" s="130"/>
      <c r="Y2849" s="130"/>
      <c r="Z2849" s="130"/>
      <c r="AA2849" s="130"/>
      <c r="AB2849" s="130"/>
      <c r="AC2849" s="130"/>
      <c r="AD2849" s="130"/>
      <c r="AE2849" s="130"/>
      <c r="AF2849" s="130"/>
      <c r="AG2849" s="130"/>
      <c r="AH2849" s="130"/>
      <c r="AI2849" s="130"/>
      <c r="AJ2849" s="130"/>
      <c r="AK2849" s="130"/>
      <c r="AL2849" s="130"/>
      <c r="AM2849" s="130"/>
      <c r="AN2849" s="130"/>
      <c r="AO2849" s="130"/>
      <c r="AP2849" s="130"/>
      <c r="AQ2849" s="130"/>
      <c r="AR2849" s="130"/>
      <c r="AS2849" s="130"/>
      <c r="AT2849" s="130"/>
      <c r="AU2849" s="130"/>
      <c r="AV2849" s="130"/>
      <c r="AW2849" s="130"/>
      <c r="AX2849" s="131"/>
    </row>
    <row r="2850" spans="1:251" ht="12" customHeight="1">
      <c r="A2850" s="43"/>
      <c r="B2850" s="129"/>
      <c r="C2850" s="130"/>
      <c r="D2850" s="130"/>
      <c r="E2850" s="130"/>
      <c r="F2850" s="130"/>
      <c r="G2850" s="130"/>
      <c r="H2850" s="130"/>
      <c r="I2850" s="130"/>
      <c r="J2850" s="130"/>
      <c r="K2850" s="130"/>
      <c r="L2850" s="130"/>
      <c r="M2850" s="130"/>
      <c r="N2850" s="130"/>
      <c r="O2850" s="130"/>
      <c r="P2850" s="130"/>
      <c r="Q2850" s="130"/>
      <c r="R2850" s="130"/>
      <c r="S2850" s="130"/>
      <c r="T2850" s="130"/>
      <c r="U2850" s="130"/>
      <c r="V2850" s="130"/>
      <c r="W2850" s="130"/>
      <c r="X2850" s="130"/>
      <c r="Y2850" s="130"/>
      <c r="Z2850" s="130"/>
      <c r="AA2850" s="130"/>
      <c r="AB2850" s="130"/>
      <c r="AC2850" s="130"/>
      <c r="AD2850" s="130"/>
      <c r="AE2850" s="130"/>
      <c r="AF2850" s="130"/>
      <c r="AG2850" s="130"/>
      <c r="AH2850" s="130"/>
      <c r="AI2850" s="130"/>
      <c r="AJ2850" s="130"/>
      <c r="AK2850" s="130"/>
      <c r="AL2850" s="130"/>
      <c r="AM2850" s="130"/>
      <c r="AN2850" s="130"/>
      <c r="AO2850" s="130"/>
      <c r="AP2850" s="130"/>
      <c r="AQ2850" s="130"/>
      <c r="AR2850" s="130"/>
      <c r="AS2850" s="130"/>
      <c r="AT2850" s="130"/>
      <c r="AU2850" s="130"/>
      <c r="AV2850" s="130"/>
      <c r="AW2850" s="130"/>
      <c r="AX2850" s="131"/>
    </row>
    <row r="2851" spans="1:251" ht="12" customHeight="1">
      <c r="A2851" s="43"/>
      <c r="B2851" s="129"/>
      <c r="C2851" s="130"/>
      <c r="D2851" s="130"/>
      <c r="E2851" s="130"/>
      <c r="F2851" s="130"/>
      <c r="G2851" s="130"/>
      <c r="H2851" s="130"/>
      <c r="I2851" s="130"/>
      <c r="J2851" s="130"/>
      <c r="K2851" s="130"/>
      <c r="L2851" s="130"/>
      <c r="M2851" s="130"/>
      <c r="N2851" s="130"/>
      <c r="O2851" s="130"/>
      <c r="P2851" s="130"/>
      <c r="Q2851" s="130"/>
      <c r="R2851" s="130"/>
      <c r="S2851" s="130"/>
      <c r="T2851" s="130"/>
      <c r="U2851" s="130"/>
      <c r="V2851" s="130"/>
      <c r="W2851" s="130"/>
      <c r="X2851" s="130"/>
      <c r="Y2851" s="130"/>
      <c r="Z2851" s="130"/>
      <c r="AA2851" s="130"/>
      <c r="AB2851" s="130"/>
      <c r="AC2851" s="130"/>
      <c r="AD2851" s="130"/>
      <c r="AE2851" s="130"/>
      <c r="AF2851" s="130"/>
      <c r="AG2851" s="130"/>
      <c r="AH2851" s="130"/>
      <c r="AI2851" s="130"/>
      <c r="AJ2851" s="130"/>
      <c r="AK2851" s="130"/>
      <c r="AL2851" s="130"/>
      <c r="AM2851" s="130"/>
      <c r="AN2851" s="130"/>
      <c r="AO2851" s="130"/>
      <c r="AP2851" s="130"/>
      <c r="AQ2851" s="130"/>
      <c r="AR2851" s="130"/>
      <c r="AS2851" s="130"/>
      <c r="AT2851" s="130"/>
      <c r="AU2851" s="130"/>
      <c r="AV2851" s="130"/>
      <c r="AW2851" s="130"/>
      <c r="AX2851" s="131"/>
    </row>
    <row r="2852" spans="1:251" ht="12" customHeight="1">
      <c r="A2852" s="43"/>
      <c r="B2852" s="129"/>
      <c r="C2852" s="130"/>
      <c r="D2852" s="130"/>
      <c r="E2852" s="130"/>
      <c r="F2852" s="130"/>
      <c r="G2852" s="130"/>
      <c r="H2852" s="130"/>
      <c r="I2852" s="130"/>
      <c r="J2852" s="130"/>
      <c r="K2852" s="130"/>
      <c r="L2852" s="130"/>
      <c r="M2852" s="130"/>
      <c r="N2852" s="130"/>
      <c r="O2852" s="130"/>
      <c r="P2852" s="130"/>
      <c r="Q2852" s="130"/>
      <c r="R2852" s="130"/>
      <c r="S2852" s="130"/>
      <c r="T2852" s="130"/>
      <c r="U2852" s="130"/>
      <c r="V2852" s="130"/>
      <c r="W2852" s="130"/>
      <c r="X2852" s="130"/>
      <c r="Y2852" s="130"/>
      <c r="Z2852" s="130"/>
      <c r="AA2852" s="130"/>
      <c r="AB2852" s="130"/>
      <c r="AC2852" s="130"/>
      <c r="AD2852" s="130"/>
      <c r="AE2852" s="130"/>
      <c r="AF2852" s="130"/>
      <c r="AG2852" s="130"/>
      <c r="AH2852" s="130"/>
      <c r="AI2852" s="130"/>
      <c r="AJ2852" s="130"/>
      <c r="AK2852" s="130"/>
      <c r="AL2852" s="130"/>
      <c r="AM2852" s="130"/>
      <c r="AN2852" s="130"/>
      <c r="AO2852" s="130"/>
      <c r="AP2852" s="130"/>
      <c r="AQ2852" s="130"/>
      <c r="AR2852" s="130"/>
      <c r="AS2852" s="130"/>
      <c r="AT2852" s="130"/>
      <c r="AU2852" s="130"/>
      <c r="AV2852" s="130"/>
      <c r="AW2852" s="130"/>
      <c r="AX2852" s="131"/>
    </row>
    <row r="2853" spans="1:251" ht="12" customHeight="1">
      <c r="A2853" s="43"/>
      <c r="B2853" s="129"/>
      <c r="C2853" s="130"/>
      <c r="D2853" s="130"/>
      <c r="E2853" s="130"/>
      <c r="F2853" s="130"/>
      <c r="G2853" s="130"/>
      <c r="H2853" s="130"/>
      <c r="I2853" s="130"/>
      <c r="J2853" s="130"/>
      <c r="K2853" s="130"/>
      <c r="L2853" s="130"/>
      <c r="M2853" s="130"/>
      <c r="N2853" s="130"/>
      <c r="O2853" s="130"/>
      <c r="P2853" s="130"/>
      <c r="Q2853" s="130"/>
      <c r="R2853" s="130"/>
      <c r="S2853" s="130"/>
      <c r="T2853" s="130"/>
      <c r="U2853" s="130"/>
      <c r="V2853" s="130"/>
      <c r="W2853" s="130"/>
      <c r="X2853" s="130"/>
      <c r="Y2853" s="130"/>
      <c r="Z2853" s="130"/>
      <c r="AA2853" s="130"/>
      <c r="AB2853" s="130"/>
      <c r="AC2853" s="130"/>
      <c r="AD2853" s="130"/>
      <c r="AE2853" s="130"/>
      <c r="AF2853" s="130"/>
      <c r="AG2853" s="130"/>
      <c r="AH2853" s="130"/>
      <c r="AI2853" s="130"/>
      <c r="AJ2853" s="130"/>
      <c r="AK2853" s="130"/>
      <c r="AL2853" s="130"/>
      <c r="AM2853" s="130"/>
      <c r="AN2853" s="130"/>
      <c r="AO2853" s="130"/>
      <c r="AP2853" s="130"/>
      <c r="AQ2853" s="130"/>
      <c r="AR2853" s="130"/>
      <c r="AS2853" s="130"/>
      <c r="AT2853" s="130"/>
      <c r="AU2853" s="130"/>
      <c r="AV2853" s="130"/>
      <c r="AW2853" s="130"/>
      <c r="AX2853" s="131"/>
    </row>
    <row r="2854" spans="1:251" ht="15" thickBot="1">
      <c r="A2854" s="52"/>
      <c r="B2854" s="53"/>
      <c r="C2854" s="54"/>
      <c r="D2854" s="54"/>
      <c r="E2854" s="54"/>
      <c r="F2854" s="54"/>
      <c r="G2854" s="54"/>
      <c r="H2854" s="54"/>
      <c r="I2854" s="54"/>
      <c r="J2854" s="54"/>
      <c r="K2854" s="54"/>
      <c r="L2854" s="54"/>
      <c r="M2854" s="54"/>
      <c r="N2854" s="54"/>
      <c r="O2854" s="54"/>
      <c r="P2854" s="54"/>
      <c r="Q2854" s="54"/>
      <c r="R2854" s="54"/>
      <c r="S2854" s="54"/>
      <c r="T2854" s="54"/>
      <c r="U2854" s="54"/>
      <c r="V2854" s="54"/>
      <c r="W2854" s="54"/>
      <c r="X2854" s="54"/>
      <c r="Y2854" s="54"/>
      <c r="Z2854" s="54"/>
      <c r="AA2854" s="54"/>
      <c r="AB2854" s="54"/>
      <c r="AC2854" s="54"/>
      <c r="AD2854" s="54"/>
      <c r="AE2854" s="54"/>
      <c r="AF2854" s="54"/>
      <c r="AG2854" s="54"/>
      <c r="AH2854" s="54"/>
      <c r="AI2854" s="54"/>
      <c r="AJ2854" s="54"/>
      <c r="AK2854" s="54"/>
      <c r="AL2854" s="54"/>
      <c r="AM2854" s="54"/>
      <c r="AN2854" s="54"/>
      <c r="AO2854" s="54"/>
      <c r="AP2854" s="54"/>
      <c r="AQ2854" s="54"/>
      <c r="AR2854" s="54"/>
      <c r="AS2854" s="54"/>
      <c r="AT2854" s="54"/>
      <c r="AU2854" s="54"/>
      <c r="AV2854" s="54"/>
      <c r="AW2854" s="54"/>
      <c r="AX2854" s="55"/>
    </row>
    <row r="2855" spans="1:251">
      <c r="B2855" s="56"/>
    </row>
    <row r="2856" spans="1:251" ht="14.25">
      <c r="B2856" s="45" t="s">
        <v>247</v>
      </c>
      <c r="C2856" s="43"/>
      <c r="D2856" s="43"/>
      <c r="E2856" s="43"/>
      <c r="F2856" s="43"/>
      <c r="G2856" s="43"/>
      <c r="H2856" s="43"/>
      <c r="I2856" s="43"/>
      <c r="J2856" s="43"/>
      <c r="K2856" s="43"/>
      <c r="L2856" s="44"/>
      <c r="M2856" s="44"/>
      <c r="N2856" s="44"/>
      <c r="O2856" s="44"/>
      <c r="P2856" s="43"/>
      <c r="Q2856" s="43"/>
      <c r="R2856" s="43"/>
      <c r="S2856" s="43"/>
      <c r="T2856" s="43"/>
      <c r="U2856" s="43"/>
      <c r="V2856" s="45"/>
      <c r="W2856" s="45"/>
      <c r="X2856" s="45"/>
      <c r="Y2856" s="45"/>
      <c r="Z2856" s="45"/>
      <c r="AA2856" s="45"/>
      <c r="AB2856" s="45"/>
      <c r="AC2856" s="45"/>
      <c r="AD2856" s="45"/>
      <c r="AE2856" s="45"/>
      <c r="AF2856" s="45"/>
      <c r="AG2856" s="45"/>
      <c r="AH2856" s="45"/>
      <c r="AI2856" s="45"/>
      <c r="AJ2856" s="45"/>
      <c r="AK2856" s="45"/>
      <c r="AL2856" s="45"/>
      <c r="AM2856" s="45"/>
      <c r="AN2856" s="45"/>
      <c r="AO2856" s="45"/>
      <c r="AP2856" s="45"/>
      <c r="AQ2856" s="45"/>
      <c r="AR2856" s="45"/>
      <c r="AS2856" s="45"/>
      <c r="AT2856" s="45"/>
      <c r="AU2856" s="45"/>
      <c r="AV2856" s="45"/>
      <c r="AW2856" s="45"/>
      <c r="AX2856" s="45"/>
    </row>
    <row r="2857" spans="1:251" ht="15" thickBot="1">
      <c r="B2857" s="43"/>
      <c r="C2857" s="43"/>
      <c r="D2857" s="43"/>
      <c r="E2857" s="43"/>
      <c r="F2857" s="43"/>
      <c r="G2857" s="43"/>
      <c r="H2857" s="43"/>
      <c r="I2857" s="43"/>
      <c r="J2857" s="43"/>
      <c r="K2857" s="43"/>
      <c r="L2857" s="44"/>
      <c r="M2857" s="44"/>
      <c r="N2857" s="44"/>
      <c r="O2857" s="44"/>
      <c r="P2857" s="43"/>
      <c r="Q2857" s="43"/>
      <c r="R2857" s="43"/>
      <c r="S2857" s="43"/>
      <c r="T2857" s="43"/>
      <c r="U2857" s="43"/>
      <c r="V2857" s="45"/>
      <c r="W2857" s="45"/>
      <c r="X2857" s="45"/>
      <c r="Y2857" s="45"/>
      <c r="Z2857" s="45"/>
      <c r="AA2857" s="45"/>
      <c r="AB2857" s="45"/>
      <c r="AC2857" s="45"/>
      <c r="AD2857" s="45"/>
      <c r="AE2857" s="45"/>
      <c r="AF2857" s="45"/>
      <c r="AG2857" s="45"/>
      <c r="AH2857" s="45"/>
      <c r="AI2857" s="45"/>
      <c r="AJ2857" s="45"/>
      <c r="AK2857" s="45"/>
      <c r="AL2857" s="45"/>
      <c r="AM2857" s="45"/>
      <c r="AN2857" s="45"/>
      <c r="AO2857" s="45"/>
      <c r="AP2857" s="45"/>
      <c r="AQ2857" s="45"/>
      <c r="AR2857" s="45"/>
      <c r="AS2857" s="45"/>
      <c r="AT2857" s="45"/>
      <c r="AU2857" s="45"/>
      <c r="AV2857" s="45"/>
      <c r="AW2857" s="45"/>
      <c r="AX2857" s="57" t="s">
        <v>248</v>
      </c>
    </row>
    <row r="2858" spans="1:251" s="51" customFormat="1" ht="13.5" customHeight="1">
      <c r="A2858" s="43"/>
      <c r="B2858" s="132" t="s">
        <v>249</v>
      </c>
      <c r="C2858" s="133"/>
      <c r="D2858" s="133"/>
      <c r="E2858" s="133"/>
      <c r="F2858" s="133"/>
      <c r="G2858" s="133"/>
      <c r="H2858" s="133"/>
      <c r="I2858" s="133"/>
      <c r="J2858" s="133"/>
      <c r="K2858" s="133"/>
      <c r="L2858" s="133"/>
      <c r="M2858" s="133"/>
      <c r="N2858" s="133"/>
      <c r="O2858" s="133"/>
      <c r="P2858" s="133"/>
      <c r="Q2858" s="133"/>
      <c r="R2858" s="133"/>
      <c r="S2858" s="133"/>
      <c r="T2858" s="133"/>
      <c r="U2858" s="133"/>
      <c r="V2858" s="133"/>
      <c r="W2858" s="133"/>
      <c r="X2858" s="133"/>
      <c r="Y2858" s="133"/>
      <c r="Z2858" s="134"/>
      <c r="AA2858" s="138" t="s">
        <v>250</v>
      </c>
      <c r="AB2858" s="133"/>
      <c r="AC2858" s="133"/>
      <c r="AD2858" s="133"/>
      <c r="AE2858" s="133"/>
      <c r="AF2858" s="133"/>
      <c r="AG2858" s="133"/>
      <c r="AH2858" s="133"/>
      <c r="AI2858" s="134"/>
      <c r="AJ2858" s="138" t="s">
        <v>251</v>
      </c>
      <c r="AK2858" s="133"/>
      <c r="AL2858" s="133"/>
      <c r="AM2858" s="133"/>
      <c r="AN2858" s="133"/>
      <c r="AO2858" s="133"/>
      <c r="AP2858" s="133"/>
      <c r="AQ2858" s="133"/>
      <c r="AR2858" s="134"/>
      <c r="AS2858" s="138" t="s">
        <v>252</v>
      </c>
      <c r="AT2858" s="133"/>
      <c r="AU2858" s="133"/>
      <c r="AV2858" s="133"/>
      <c r="AW2858" s="133"/>
      <c r="AX2858" s="140"/>
      <c r="AY2858" s="37"/>
      <c r="AZ2858" s="37"/>
      <c r="BA2858" s="37"/>
      <c r="BB2858" s="37"/>
      <c r="BC2858" s="37"/>
      <c r="BD2858" s="37"/>
      <c r="BE2858" s="37"/>
      <c r="BF2858" s="37"/>
      <c r="BG2858" s="37"/>
      <c r="BH2858" s="37"/>
      <c r="BI2858" s="37"/>
      <c r="BJ2858" s="37"/>
      <c r="BK2858" s="37"/>
      <c r="BL2858" s="37"/>
      <c r="BM2858" s="37"/>
      <c r="BN2858" s="37"/>
      <c r="BO2858" s="37"/>
      <c r="BP2858" s="37"/>
      <c r="BQ2858" s="37"/>
      <c r="BR2858" s="37"/>
      <c r="BS2858" s="37"/>
      <c r="BT2858" s="37"/>
      <c r="BU2858" s="37"/>
      <c r="BV2858" s="37"/>
      <c r="BW2858" s="37"/>
      <c r="BX2858" s="37"/>
      <c r="BY2858" s="37"/>
      <c r="BZ2858" s="37"/>
      <c r="CA2858" s="37"/>
      <c r="CB2858" s="37"/>
      <c r="CC2858" s="37"/>
      <c r="CD2858" s="37"/>
      <c r="CE2858" s="37"/>
      <c r="CF2858" s="37"/>
      <c r="CG2858" s="37"/>
      <c r="CH2858" s="37"/>
      <c r="CI2858" s="37"/>
      <c r="CJ2858" s="37"/>
      <c r="CK2858" s="37"/>
      <c r="CL2858" s="37"/>
      <c r="CM2858" s="37"/>
      <c r="CN2858" s="37"/>
      <c r="CO2858" s="37"/>
      <c r="CP2858" s="37"/>
      <c r="CQ2858" s="37"/>
      <c r="CR2858" s="37"/>
      <c r="CS2858" s="37"/>
      <c r="CT2858" s="37"/>
      <c r="CU2858" s="37"/>
      <c r="CV2858" s="37"/>
      <c r="CW2858" s="37"/>
      <c r="CX2858" s="37"/>
      <c r="CY2858" s="37"/>
      <c r="CZ2858" s="37"/>
      <c r="DA2858" s="37"/>
      <c r="DB2858" s="37"/>
      <c r="DC2858" s="37"/>
      <c r="DD2858" s="37"/>
      <c r="DE2858" s="37"/>
      <c r="DF2858" s="37"/>
      <c r="DG2858" s="37"/>
      <c r="DH2858" s="37"/>
      <c r="DI2858" s="37"/>
      <c r="DJ2858" s="37"/>
      <c r="DK2858" s="37"/>
      <c r="DL2858" s="37"/>
      <c r="DM2858" s="37"/>
      <c r="DN2858" s="37"/>
      <c r="DO2858" s="37"/>
      <c r="DP2858" s="37"/>
      <c r="DQ2858" s="37"/>
      <c r="DR2858" s="37"/>
      <c r="DS2858" s="37"/>
      <c r="DT2858" s="37"/>
      <c r="DU2858" s="37"/>
      <c r="DV2858" s="37"/>
      <c r="DW2858" s="37"/>
      <c r="DX2858" s="37"/>
      <c r="DY2858" s="37"/>
      <c r="DZ2858" s="37"/>
      <c r="EA2858" s="37"/>
      <c r="EB2858" s="37"/>
      <c r="EC2858" s="37"/>
      <c r="ED2858" s="37"/>
      <c r="EE2858" s="37"/>
      <c r="EF2858" s="37"/>
      <c r="EG2858" s="37"/>
      <c r="EH2858" s="37"/>
      <c r="EI2858" s="37"/>
      <c r="EJ2858" s="37"/>
      <c r="EK2858" s="37"/>
      <c r="EL2858" s="37"/>
      <c r="EM2858" s="37"/>
      <c r="EN2858" s="37"/>
      <c r="EO2858" s="37"/>
      <c r="EP2858" s="37"/>
      <c r="EQ2858" s="37"/>
      <c r="ER2858" s="37"/>
      <c r="ES2858" s="37"/>
      <c r="ET2858" s="37"/>
      <c r="EU2858" s="37"/>
      <c r="EV2858" s="37"/>
      <c r="EW2858" s="37"/>
      <c r="EX2858" s="37"/>
      <c r="EY2858" s="37"/>
      <c r="EZ2858" s="37"/>
      <c r="FA2858" s="37"/>
      <c r="FB2858" s="37"/>
      <c r="FC2858" s="37"/>
      <c r="FD2858" s="37"/>
      <c r="FE2858" s="37"/>
      <c r="FF2858" s="37"/>
      <c r="FG2858" s="37"/>
      <c r="FH2858" s="37"/>
      <c r="FI2858" s="37"/>
      <c r="FJ2858" s="37"/>
      <c r="FK2858" s="37"/>
      <c r="FL2858" s="37"/>
      <c r="FM2858" s="37"/>
      <c r="FN2858" s="37"/>
      <c r="FO2858" s="37"/>
      <c r="FP2858" s="37"/>
      <c r="FQ2858" s="37"/>
      <c r="FR2858" s="37"/>
      <c r="FS2858" s="37"/>
      <c r="FT2858" s="37"/>
      <c r="FU2858" s="37"/>
      <c r="FV2858" s="37"/>
      <c r="FW2858" s="37"/>
      <c r="FX2858" s="37"/>
      <c r="FY2858" s="37"/>
      <c r="FZ2858" s="37"/>
      <c r="GA2858" s="37"/>
      <c r="GB2858" s="37"/>
      <c r="GC2858" s="37"/>
      <c r="GD2858" s="37"/>
      <c r="GE2858" s="37"/>
      <c r="GF2858" s="37"/>
      <c r="GG2858" s="37"/>
      <c r="GH2858" s="37"/>
      <c r="GI2858" s="37"/>
      <c r="GJ2858" s="37"/>
      <c r="GK2858" s="37"/>
      <c r="GL2858" s="37"/>
      <c r="GM2858" s="37"/>
      <c r="GN2858" s="37"/>
      <c r="GO2858" s="37"/>
      <c r="GP2858" s="37"/>
      <c r="GQ2858" s="37"/>
      <c r="GR2858" s="37"/>
      <c r="GS2858" s="37"/>
      <c r="GT2858" s="37"/>
      <c r="GU2858" s="37"/>
      <c r="GV2858" s="37"/>
      <c r="GW2858" s="37"/>
      <c r="GX2858" s="37"/>
      <c r="GY2858" s="37"/>
      <c r="GZ2858" s="37"/>
      <c r="HA2858" s="37"/>
      <c r="HB2858" s="37"/>
      <c r="HC2858" s="37"/>
      <c r="HD2858" s="37"/>
      <c r="HE2858" s="37"/>
      <c r="HF2858" s="37"/>
      <c r="HG2858" s="37"/>
      <c r="HH2858" s="37"/>
      <c r="HI2858" s="37"/>
      <c r="HJ2858" s="37"/>
      <c r="HK2858" s="37"/>
      <c r="HL2858" s="37"/>
      <c r="HM2858" s="37"/>
      <c r="HN2858" s="37"/>
      <c r="HO2858" s="37"/>
      <c r="HP2858" s="37"/>
      <c r="HQ2858" s="37"/>
      <c r="HR2858" s="37"/>
      <c r="HS2858" s="37"/>
      <c r="HT2858" s="37"/>
      <c r="HU2858" s="37"/>
      <c r="HV2858" s="37"/>
      <c r="HW2858" s="37"/>
      <c r="HX2858" s="37"/>
      <c r="HY2858" s="37"/>
      <c r="HZ2858" s="37"/>
      <c r="IA2858" s="37"/>
      <c r="IB2858" s="37"/>
      <c r="IC2858" s="37"/>
      <c r="ID2858" s="37"/>
      <c r="IE2858" s="37"/>
      <c r="IF2858" s="37"/>
      <c r="IG2858" s="37"/>
      <c r="IH2858" s="37"/>
      <c r="II2858" s="37"/>
      <c r="IJ2858" s="37"/>
      <c r="IK2858" s="37"/>
      <c r="IL2858" s="37"/>
      <c r="IM2858" s="37"/>
      <c r="IN2858" s="37"/>
      <c r="IO2858" s="37"/>
      <c r="IP2858" s="37"/>
      <c r="IQ2858" s="37"/>
    </row>
    <row r="2859" spans="1:251" s="51" customFormat="1" ht="13.5">
      <c r="A2859" s="43"/>
      <c r="B2859" s="135"/>
      <c r="C2859" s="136"/>
      <c r="D2859" s="136"/>
      <c r="E2859" s="136"/>
      <c r="F2859" s="136"/>
      <c r="G2859" s="136"/>
      <c r="H2859" s="136"/>
      <c r="I2859" s="136"/>
      <c r="J2859" s="136"/>
      <c r="K2859" s="136"/>
      <c r="L2859" s="136"/>
      <c r="M2859" s="136"/>
      <c r="N2859" s="136"/>
      <c r="O2859" s="136"/>
      <c r="P2859" s="136"/>
      <c r="Q2859" s="136"/>
      <c r="R2859" s="136"/>
      <c r="S2859" s="136"/>
      <c r="T2859" s="136"/>
      <c r="U2859" s="136"/>
      <c r="V2859" s="136"/>
      <c r="W2859" s="136"/>
      <c r="X2859" s="136"/>
      <c r="Y2859" s="136"/>
      <c r="Z2859" s="137"/>
      <c r="AA2859" s="139"/>
      <c r="AB2859" s="136"/>
      <c r="AC2859" s="136"/>
      <c r="AD2859" s="136"/>
      <c r="AE2859" s="136"/>
      <c r="AF2859" s="136"/>
      <c r="AG2859" s="136"/>
      <c r="AH2859" s="136"/>
      <c r="AI2859" s="137"/>
      <c r="AJ2859" s="139"/>
      <c r="AK2859" s="136"/>
      <c r="AL2859" s="136"/>
      <c r="AM2859" s="136"/>
      <c r="AN2859" s="136"/>
      <c r="AO2859" s="136"/>
      <c r="AP2859" s="136"/>
      <c r="AQ2859" s="136"/>
      <c r="AR2859" s="137"/>
      <c r="AS2859" s="139"/>
      <c r="AT2859" s="136"/>
      <c r="AU2859" s="136"/>
      <c r="AV2859" s="136"/>
      <c r="AW2859" s="136"/>
      <c r="AX2859" s="141"/>
      <c r="AY2859" s="37"/>
      <c r="AZ2859" s="37"/>
      <c r="BA2859" s="37"/>
      <c r="BB2859" s="58"/>
      <c r="BC2859" s="59"/>
      <c r="BE2859" s="37"/>
      <c r="BF2859" s="37"/>
      <c r="BG2859" s="37"/>
      <c r="BH2859" s="37"/>
      <c r="BI2859" s="37"/>
      <c r="BJ2859" s="37"/>
      <c r="BK2859" s="37"/>
      <c r="BL2859" s="37"/>
      <c r="BM2859" s="37"/>
      <c r="BN2859" s="37"/>
      <c r="BO2859" s="37"/>
      <c r="BP2859" s="37"/>
      <c r="BQ2859" s="37"/>
      <c r="BR2859" s="37"/>
      <c r="BS2859" s="37"/>
      <c r="BT2859" s="37"/>
      <c r="BU2859" s="37"/>
      <c r="BV2859" s="37"/>
      <c r="BW2859" s="37"/>
      <c r="BX2859" s="37"/>
      <c r="BY2859" s="37"/>
      <c r="BZ2859" s="37"/>
      <c r="CA2859" s="37"/>
      <c r="CB2859" s="37"/>
      <c r="CC2859" s="37"/>
      <c r="CD2859" s="37"/>
      <c r="CE2859" s="37"/>
      <c r="CF2859" s="37"/>
      <c r="CG2859" s="37"/>
      <c r="CH2859" s="37"/>
      <c r="CI2859" s="37"/>
      <c r="CJ2859" s="37"/>
      <c r="CK2859" s="37"/>
      <c r="CL2859" s="37"/>
      <c r="CM2859" s="37"/>
      <c r="CN2859" s="37"/>
      <c r="CO2859" s="37"/>
      <c r="CP2859" s="37"/>
      <c r="CQ2859" s="37"/>
      <c r="CR2859" s="37"/>
      <c r="CS2859" s="37"/>
      <c r="CT2859" s="37"/>
      <c r="CU2859" s="37"/>
      <c r="CV2859" s="37"/>
      <c r="CW2859" s="37"/>
      <c r="CX2859" s="37"/>
      <c r="CY2859" s="37"/>
      <c r="CZ2859" s="37"/>
      <c r="DA2859" s="37"/>
      <c r="DB2859" s="37"/>
      <c r="DC2859" s="37"/>
      <c r="DD2859" s="37"/>
      <c r="DE2859" s="37"/>
      <c r="DF2859" s="37"/>
      <c r="DG2859" s="37"/>
      <c r="DH2859" s="37"/>
      <c r="DI2859" s="37"/>
      <c r="DJ2859" s="37"/>
      <c r="DK2859" s="37"/>
      <c r="DL2859" s="37"/>
      <c r="DM2859" s="37"/>
      <c r="DN2859" s="37"/>
      <c r="DO2859" s="37"/>
      <c r="DP2859" s="37"/>
      <c r="DQ2859" s="37"/>
      <c r="DR2859" s="37"/>
      <c r="DS2859" s="37"/>
      <c r="DT2859" s="37"/>
      <c r="DU2859" s="37"/>
      <c r="DV2859" s="37"/>
      <c r="DW2859" s="37"/>
      <c r="DX2859" s="37"/>
      <c r="DY2859" s="37"/>
      <c r="DZ2859" s="37"/>
      <c r="EA2859" s="37"/>
      <c r="EB2859" s="37"/>
      <c r="EC2859" s="37"/>
      <c r="ED2859" s="37"/>
      <c r="EE2859" s="37"/>
      <c r="EF2859" s="37"/>
      <c r="EG2859" s="37"/>
      <c r="EH2859" s="37"/>
      <c r="EI2859" s="37"/>
      <c r="EJ2859" s="37"/>
      <c r="EK2859" s="37"/>
      <c r="EL2859" s="37"/>
      <c r="EM2859" s="37"/>
      <c r="EN2859" s="37"/>
      <c r="EO2859" s="37"/>
      <c r="EP2859" s="37"/>
      <c r="EQ2859" s="37"/>
      <c r="ER2859" s="37"/>
      <c r="ES2859" s="37"/>
      <c r="ET2859" s="37"/>
      <c r="EU2859" s="37"/>
      <c r="EV2859" s="37"/>
      <c r="EW2859" s="37"/>
      <c r="EX2859" s="37"/>
      <c r="EY2859" s="37"/>
      <c r="EZ2859" s="37"/>
      <c r="FA2859" s="37"/>
      <c r="FB2859" s="37"/>
      <c r="FC2859" s="37"/>
      <c r="FD2859" s="37"/>
      <c r="FE2859" s="37"/>
      <c r="FF2859" s="37"/>
      <c r="FG2859" s="37"/>
      <c r="FH2859" s="37"/>
      <c r="FI2859" s="37"/>
      <c r="FJ2859" s="37"/>
      <c r="FK2859" s="37"/>
      <c r="FL2859" s="37"/>
      <c r="FM2859" s="37"/>
      <c r="FN2859" s="37"/>
      <c r="FO2859" s="37"/>
      <c r="FP2859" s="37"/>
      <c r="FQ2859" s="37"/>
      <c r="FR2859" s="37"/>
      <c r="FS2859" s="37"/>
      <c r="FT2859" s="37"/>
      <c r="FU2859" s="37"/>
      <c r="FV2859" s="37"/>
      <c r="FW2859" s="37"/>
      <c r="FX2859" s="37"/>
      <c r="FY2859" s="37"/>
      <c r="FZ2859" s="37"/>
      <c r="GA2859" s="37"/>
      <c r="GB2859" s="37"/>
      <c r="GC2859" s="37"/>
      <c r="GD2859" s="37"/>
      <c r="GE2859" s="37"/>
      <c r="GF2859" s="37"/>
      <c r="GG2859" s="37"/>
      <c r="GH2859" s="37"/>
      <c r="GI2859" s="37"/>
      <c r="GJ2859" s="37"/>
      <c r="GK2859" s="37"/>
      <c r="GL2859" s="37"/>
      <c r="GM2859" s="37"/>
      <c r="GN2859" s="37"/>
      <c r="GO2859" s="37"/>
      <c r="GP2859" s="37"/>
      <c r="GQ2859" s="37"/>
      <c r="GR2859" s="37"/>
      <c r="GS2859" s="37"/>
      <c r="GT2859" s="37"/>
      <c r="GU2859" s="37"/>
      <c r="GV2859" s="37"/>
      <c r="GW2859" s="37"/>
      <c r="GX2859" s="37"/>
      <c r="GY2859" s="37"/>
      <c r="GZ2859" s="37"/>
      <c r="HA2859" s="37"/>
      <c r="HB2859" s="37"/>
      <c r="HC2859" s="37"/>
      <c r="HD2859" s="37"/>
      <c r="HE2859" s="37"/>
      <c r="HF2859" s="37"/>
      <c r="HG2859" s="37"/>
      <c r="HH2859" s="37"/>
      <c r="HI2859" s="37"/>
      <c r="HJ2859" s="37"/>
      <c r="HK2859" s="37"/>
      <c r="HL2859" s="37"/>
      <c r="HM2859" s="37"/>
      <c r="HN2859" s="37"/>
      <c r="HO2859" s="37"/>
      <c r="HP2859" s="37"/>
      <c r="HQ2859" s="37"/>
      <c r="HR2859" s="37"/>
      <c r="HS2859" s="37"/>
      <c r="HT2859" s="37"/>
      <c r="HU2859" s="37"/>
      <c r="HV2859" s="37"/>
      <c r="HW2859" s="37"/>
      <c r="HX2859" s="37"/>
      <c r="HY2859" s="37"/>
      <c r="HZ2859" s="37"/>
      <c r="IA2859" s="37"/>
      <c r="IB2859" s="37"/>
      <c r="IC2859" s="37"/>
      <c r="ID2859" s="37"/>
      <c r="IE2859" s="37"/>
      <c r="IF2859" s="37"/>
      <c r="IG2859" s="37"/>
      <c r="IH2859" s="37"/>
      <c r="II2859" s="37"/>
      <c r="IJ2859" s="37"/>
      <c r="IK2859" s="37"/>
      <c r="IL2859" s="37"/>
      <c r="IM2859" s="37"/>
      <c r="IN2859" s="37"/>
      <c r="IO2859" s="37"/>
      <c r="IP2859" s="37"/>
      <c r="IQ2859" s="37"/>
    </row>
    <row r="2860" spans="1:251" s="51" customFormat="1" ht="18.75" customHeight="1">
      <c r="A2860" s="43"/>
      <c r="B2860" s="60"/>
      <c r="C2860" s="104" t="s">
        <v>741</v>
      </c>
      <c r="D2860" s="105"/>
      <c r="E2860" s="105"/>
      <c r="F2860" s="105"/>
      <c r="G2860" s="105"/>
      <c r="H2860" s="105"/>
      <c r="I2860" s="105"/>
      <c r="J2860" s="105"/>
      <c r="K2860" s="105"/>
      <c r="L2860" s="105"/>
      <c r="M2860" s="105"/>
      <c r="N2860" s="105"/>
      <c r="O2860" s="105"/>
      <c r="P2860" s="105"/>
      <c r="Q2860" s="105"/>
      <c r="R2860" s="105"/>
      <c r="S2860" s="105"/>
      <c r="T2860" s="105"/>
      <c r="U2860" s="105"/>
      <c r="V2860" s="105"/>
      <c r="W2860" s="105"/>
      <c r="X2860" s="105"/>
      <c r="Y2860" s="105"/>
      <c r="Z2860" s="106"/>
      <c r="AA2860" s="107">
        <v>2688</v>
      </c>
      <c r="AB2860" s="108"/>
      <c r="AC2860" s="108"/>
      <c r="AD2860" s="108"/>
      <c r="AE2860" s="108"/>
      <c r="AF2860" s="108"/>
      <c r="AG2860" s="108"/>
      <c r="AH2860" s="108"/>
      <c r="AI2860" s="109"/>
      <c r="AJ2860" s="107">
        <v>2544</v>
      </c>
      <c r="AK2860" s="108"/>
      <c r="AL2860" s="108"/>
      <c r="AM2860" s="108"/>
      <c r="AN2860" s="108"/>
      <c r="AO2860" s="108"/>
      <c r="AP2860" s="108"/>
      <c r="AQ2860" s="108"/>
      <c r="AR2860" s="109"/>
      <c r="AS2860" s="110"/>
      <c r="AT2860" s="111"/>
      <c r="AU2860" s="111"/>
      <c r="AV2860" s="111"/>
      <c r="AW2860" s="111"/>
      <c r="AX2860" s="112"/>
      <c r="AY2860" s="37"/>
      <c r="AZ2860" s="37"/>
      <c r="BA2860" s="37"/>
      <c r="BB2860" s="37"/>
      <c r="BC2860" s="37"/>
      <c r="BD2860" s="37"/>
      <c r="BE2860" s="37"/>
      <c r="BF2860" s="37"/>
      <c r="BG2860" s="37"/>
      <c r="BH2860" s="37"/>
      <c r="BI2860" s="37"/>
      <c r="BJ2860" s="37"/>
      <c r="BK2860" s="37"/>
      <c r="BL2860" s="37"/>
      <c r="BM2860" s="37"/>
      <c r="BN2860" s="37"/>
      <c r="BO2860" s="37"/>
      <c r="BP2860" s="37"/>
      <c r="BQ2860" s="37"/>
      <c r="BR2860" s="37"/>
      <c r="BS2860" s="37"/>
      <c r="BT2860" s="37"/>
      <c r="BU2860" s="37"/>
      <c r="BV2860" s="37"/>
      <c r="BW2860" s="37"/>
      <c r="BX2860" s="37"/>
      <c r="BY2860" s="37"/>
      <c r="BZ2860" s="37"/>
      <c r="CA2860" s="37"/>
      <c r="CB2860" s="37"/>
      <c r="CC2860" s="37"/>
      <c r="CD2860" s="37"/>
      <c r="CE2860" s="37"/>
      <c r="CF2860" s="37"/>
      <c r="CG2860" s="37"/>
      <c r="CH2860" s="37"/>
      <c r="CI2860" s="37"/>
      <c r="CJ2860" s="37"/>
      <c r="CK2860" s="37"/>
      <c r="CL2860" s="37"/>
      <c r="CM2860" s="37"/>
      <c r="CN2860" s="37"/>
      <c r="CO2860" s="37"/>
      <c r="CP2860" s="37"/>
      <c r="CQ2860" s="37"/>
      <c r="CR2860" s="37"/>
      <c r="CS2860" s="37"/>
      <c r="CT2860" s="37"/>
      <c r="CU2860" s="37"/>
      <c r="CV2860" s="37"/>
      <c r="CW2860" s="37"/>
      <c r="CX2860" s="37"/>
      <c r="CY2860" s="37"/>
      <c r="CZ2860" s="37"/>
      <c r="DA2860" s="37"/>
      <c r="DB2860" s="37"/>
      <c r="DC2860" s="37"/>
      <c r="DD2860" s="37"/>
      <c r="DE2860" s="37"/>
      <c r="DF2860" s="37"/>
      <c r="DG2860" s="37"/>
      <c r="DH2860" s="37"/>
      <c r="DI2860" s="37"/>
      <c r="DJ2860" s="37"/>
      <c r="DK2860" s="37"/>
      <c r="DL2860" s="37"/>
      <c r="DM2860" s="37"/>
      <c r="DN2860" s="37"/>
      <c r="DO2860" s="37"/>
      <c r="DP2860" s="37"/>
      <c r="DQ2860" s="37"/>
      <c r="DR2860" s="37"/>
      <c r="DS2860" s="37"/>
      <c r="DT2860" s="37"/>
      <c r="DU2860" s="37"/>
      <c r="DV2860" s="37"/>
      <c r="DW2860" s="37"/>
      <c r="DX2860" s="37"/>
      <c r="DY2860" s="37"/>
      <c r="DZ2860" s="37"/>
      <c r="EA2860" s="37"/>
      <c r="EB2860" s="37"/>
      <c r="EC2860" s="37"/>
      <c r="ED2860" s="37"/>
      <c r="EE2860" s="37"/>
      <c r="EF2860" s="37"/>
      <c r="EG2860" s="37"/>
      <c r="EH2860" s="37"/>
      <c r="EI2860" s="37"/>
      <c r="EJ2860" s="37"/>
      <c r="EK2860" s="37"/>
      <c r="EL2860" s="37"/>
      <c r="EM2860" s="37"/>
      <c r="EN2860" s="37"/>
      <c r="EO2860" s="37"/>
      <c r="EP2860" s="37"/>
      <c r="EQ2860" s="37"/>
      <c r="ER2860" s="37"/>
      <c r="ES2860" s="37"/>
      <c r="ET2860" s="37"/>
      <c r="EU2860" s="37"/>
      <c r="EV2860" s="37"/>
      <c r="EW2860" s="37"/>
      <c r="EX2860" s="37"/>
      <c r="EY2860" s="37"/>
      <c r="EZ2860" s="37"/>
      <c r="FA2860" s="37"/>
      <c r="FB2860" s="37"/>
      <c r="FC2860" s="37"/>
      <c r="FD2860" s="37"/>
      <c r="FE2860" s="37"/>
      <c r="FF2860" s="37"/>
      <c r="FG2860" s="37"/>
      <c r="FH2860" s="37"/>
      <c r="FI2860" s="37"/>
      <c r="FJ2860" s="37"/>
      <c r="FK2860" s="37"/>
      <c r="FL2860" s="37"/>
      <c r="FM2860" s="37"/>
      <c r="FN2860" s="37"/>
      <c r="FO2860" s="37"/>
      <c r="FP2860" s="37"/>
      <c r="FQ2860" s="37"/>
      <c r="FR2860" s="37"/>
      <c r="FS2860" s="37"/>
      <c r="FT2860" s="37"/>
      <c r="FU2860" s="37"/>
      <c r="FV2860" s="37"/>
      <c r="FW2860" s="37"/>
      <c r="FX2860" s="37"/>
      <c r="FY2860" s="37"/>
      <c r="FZ2860" s="37"/>
      <c r="GA2860" s="37"/>
      <c r="GB2860" s="37"/>
      <c r="GC2860" s="37"/>
      <c r="GD2860" s="37"/>
      <c r="GE2860" s="37"/>
      <c r="GF2860" s="37"/>
      <c r="GG2860" s="37"/>
      <c r="GH2860" s="37"/>
      <c r="GI2860" s="37"/>
      <c r="GJ2860" s="37"/>
      <c r="GK2860" s="37"/>
      <c r="GL2860" s="37"/>
      <c r="GM2860" s="37"/>
      <c r="GN2860" s="37"/>
      <c r="GO2860" s="37"/>
      <c r="GP2860" s="37"/>
      <c r="GQ2860" s="37"/>
      <c r="GR2860" s="37"/>
      <c r="GS2860" s="37"/>
      <c r="GT2860" s="37"/>
      <c r="GU2860" s="37"/>
      <c r="GV2860" s="37"/>
      <c r="GW2860" s="37"/>
      <c r="GX2860" s="37"/>
      <c r="GY2860" s="37"/>
      <c r="GZ2860" s="37"/>
      <c r="HA2860" s="37"/>
      <c r="HB2860" s="37"/>
      <c r="HC2860" s="37"/>
      <c r="HD2860" s="37"/>
      <c r="HE2860" s="37"/>
      <c r="HF2860" s="37"/>
      <c r="HG2860" s="37"/>
      <c r="HH2860" s="37"/>
      <c r="HI2860" s="37"/>
      <c r="HJ2860" s="37"/>
      <c r="HK2860" s="37"/>
      <c r="HL2860" s="37"/>
      <c r="HM2860" s="37"/>
      <c r="HN2860" s="37"/>
      <c r="HO2860" s="37"/>
      <c r="HP2860" s="37"/>
      <c r="HQ2860" s="37"/>
      <c r="HR2860" s="37"/>
      <c r="HS2860" s="37"/>
      <c r="HT2860" s="37"/>
      <c r="HU2860" s="37"/>
      <c r="HV2860" s="37"/>
      <c r="HW2860" s="37"/>
      <c r="HX2860" s="37"/>
      <c r="HY2860" s="37"/>
      <c r="HZ2860" s="37"/>
      <c r="IA2860" s="37"/>
      <c r="IB2860" s="37"/>
      <c r="IC2860" s="37"/>
      <c r="ID2860" s="37"/>
      <c r="IE2860" s="37"/>
      <c r="IF2860" s="37"/>
      <c r="IG2860" s="37"/>
      <c r="IH2860" s="37"/>
      <c r="II2860" s="37"/>
      <c r="IJ2860" s="37"/>
      <c r="IK2860" s="37"/>
      <c r="IL2860" s="37"/>
      <c r="IM2860" s="37"/>
      <c r="IN2860" s="37"/>
      <c r="IO2860" s="37"/>
      <c r="IP2860" s="37"/>
      <c r="IQ2860" s="37"/>
    </row>
    <row r="2861" spans="1:251" s="51" customFormat="1" ht="18.75" customHeight="1" thickBot="1">
      <c r="A2861" s="52"/>
      <c r="B2861" s="113" t="s">
        <v>253</v>
      </c>
      <c r="C2861" s="114"/>
      <c r="D2861" s="114"/>
      <c r="E2861" s="114"/>
      <c r="F2861" s="114"/>
      <c r="G2861" s="114"/>
      <c r="H2861" s="114"/>
      <c r="I2861" s="114"/>
      <c r="J2861" s="114"/>
      <c r="K2861" s="114"/>
      <c r="L2861" s="114"/>
      <c r="M2861" s="114"/>
      <c r="N2861" s="114"/>
      <c r="O2861" s="114"/>
      <c r="P2861" s="114"/>
      <c r="Q2861" s="114"/>
      <c r="R2861" s="114"/>
      <c r="S2861" s="114"/>
      <c r="T2861" s="114"/>
      <c r="U2861" s="114"/>
      <c r="V2861" s="114"/>
      <c r="W2861" s="114"/>
      <c r="X2861" s="114"/>
      <c r="Y2861" s="114"/>
      <c r="Z2861" s="115"/>
      <c r="AA2861" s="116">
        <f>SUM($AA$2860:$AA$2860)</f>
        <v>2688</v>
      </c>
      <c r="AB2861" s="117"/>
      <c r="AC2861" s="117"/>
      <c r="AD2861" s="117"/>
      <c r="AE2861" s="117"/>
      <c r="AF2861" s="117"/>
      <c r="AG2861" s="117"/>
      <c r="AH2861" s="117"/>
      <c r="AI2861" s="118"/>
      <c r="AJ2861" s="116">
        <f>SUM($AJ$2860:$AJ$2860)</f>
        <v>2544</v>
      </c>
      <c r="AK2861" s="117"/>
      <c r="AL2861" s="117"/>
      <c r="AM2861" s="117"/>
      <c r="AN2861" s="117"/>
      <c r="AO2861" s="117"/>
      <c r="AP2861" s="117"/>
      <c r="AQ2861" s="117"/>
      <c r="AR2861" s="118"/>
      <c r="AS2861" s="119"/>
      <c r="AT2861" s="120"/>
      <c r="AU2861" s="120"/>
      <c r="AV2861" s="120"/>
      <c r="AW2861" s="120"/>
      <c r="AX2861" s="121"/>
      <c r="AY2861" s="37"/>
      <c r="AZ2861" s="37"/>
      <c r="BA2861" s="37"/>
      <c r="BB2861" s="37"/>
      <c r="BC2861" s="37"/>
      <c r="BD2861" s="37"/>
      <c r="BE2861" s="37"/>
      <c r="BF2861" s="37"/>
      <c r="BG2861" s="37"/>
      <c r="BH2861" s="37"/>
      <c r="BI2861" s="37"/>
      <c r="BJ2861" s="37"/>
      <c r="BK2861" s="37"/>
      <c r="BL2861" s="37"/>
      <c r="BM2861" s="37"/>
      <c r="BN2861" s="37"/>
      <c r="BO2861" s="37"/>
      <c r="BP2861" s="37"/>
      <c r="BQ2861" s="37"/>
      <c r="BR2861" s="37"/>
      <c r="BS2861" s="37"/>
      <c r="BT2861" s="37"/>
      <c r="BU2861" s="37"/>
      <c r="BV2861" s="37"/>
      <c r="BW2861" s="37"/>
      <c r="BX2861" s="37"/>
      <c r="BY2861" s="37"/>
      <c r="BZ2861" s="37"/>
      <c r="CA2861" s="37"/>
      <c r="CB2861" s="37"/>
      <c r="CC2861" s="37"/>
      <c r="CD2861" s="37"/>
      <c r="CE2861" s="37"/>
      <c r="CF2861" s="37"/>
      <c r="CG2861" s="37"/>
      <c r="CH2861" s="37"/>
      <c r="CI2861" s="37"/>
      <c r="CJ2861" s="37"/>
      <c r="CK2861" s="37"/>
      <c r="CL2861" s="37"/>
      <c r="CM2861" s="37"/>
      <c r="CN2861" s="37"/>
      <c r="CO2861" s="37"/>
      <c r="CP2861" s="37"/>
      <c r="CQ2861" s="37"/>
      <c r="CR2861" s="37"/>
      <c r="CS2861" s="37"/>
      <c r="CT2861" s="37"/>
      <c r="CU2861" s="37"/>
      <c r="CV2861" s="37"/>
      <c r="CW2861" s="37"/>
      <c r="CX2861" s="37"/>
      <c r="CY2861" s="37"/>
      <c r="CZ2861" s="37"/>
      <c r="DA2861" s="37"/>
      <c r="DB2861" s="37"/>
      <c r="DC2861" s="37"/>
      <c r="DD2861" s="37"/>
      <c r="DE2861" s="37"/>
      <c r="DF2861" s="37"/>
      <c r="DG2861" s="37"/>
      <c r="DH2861" s="37"/>
      <c r="DI2861" s="37"/>
      <c r="DJ2861" s="37"/>
      <c r="DK2861" s="37"/>
      <c r="DL2861" s="37"/>
      <c r="DM2861" s="37"/>
      <c r="DN2861" s="37"/>
      <c r="DO2861" s="37"/>
      <c r="DP2861" s="37"/>
      <c r="DQ2861" s="37"/>
      <c r="DR2861" s="37"/>
      <c r="DS2861" s="37"/>
      <c r="DT2861" s="37"/>
      <c r="DU2861" s="37"/>
      <c r="DV2861" s="37"/>
      <c r="DW2861" s="37"/>
      <c r="DX2861" s="37"/>
      <c r="DY2861" s="37"/>
      <c r="DZ2861" s="37"/>
      <c r="EA2861" s="37"/>
      <c r="EB2861" s="37"/>
      <c r="EC2861" s="37"/>
      <c r="ED2861" s="37"/>
      <c r="EE2861" s="37"/>
      <c r="EF2861" s="37"/>
      <c r="EG2861" s="37"/>
      <c r="EH2861" s="37"/>
      <c r="EI2861" s="37"/>
      <c r="EJ2861" s="37"/>
      <c r="EK2861" s="37"/>
      <c r="EL2861" s="37"/>
      <c r="EM2861" s="37"/>
      <c r="EN2861" s="37"/>
      <c r="EO2861" s="37"/>
      <c r="EP2861" s="37"/>
      <c r="EQ2861" s="37"/>
      <c r="ER2861" s="37"/>
      <c r="ES2861" s="37"/>
      <c r="ET2861" s="37"/>
      <c r="EU2861" s="37"/>
      <c r="EV2861" s="37"/>
      <c r="EW2861" s="37"/>
      <c r="EX2861" s="37"/>
      <c r="EY2861" s="37"/>
      <c r="EZ2861" s="37"/>
      <c r="FA2861" s="37"/>
      <c r="FB2861" s="37"/>
      <c r="FC2861" s="37"/>
      <c r="FD2861" s="37"/>
      <c r="FE2861" s="37"/>
      <c r="FF2861" s="37"/>
      <c r="FG2861" s="37"/>
      <c r="FH2861" s="37"/>
      <c r="FI2861" s="37"/>
      <c r="FJ2861" s="37"/>
      <c r="FK2861" s="37"/>
      <c r="FL2861" s="37"/>
      <c r="FM2861" s="37"/>
      <c r="FN2861" s="37"/>
      <c r="FO2861" s="37"/>
      <c r="FP2861" s="37"/>
      <c r="FQ2861" s="37"/>
      <c r="FR2861" s="37"/>
      <c r="FS2861" s="37"/>
      <c r="FT2861" s="37"/>
      <c r="FU2861" s="37"/>
      <c r="FV2861" s="37"/>
      <c r="FW2861" s="37"/>
      <c r="FX2861" s="37"/>
      <c r="FY2861" s="37"/>
      <c r="FZ2861" s="37"/>
      <c r="GA2861" s="37"/>
      <c r="GB2861" s="37"/>
      <c r="GC2861" s="37"/>
      <c r="GD2861" s="37"/>
      <c r="GE2861" s="37"/>
      <c r="GF2861" s="37"/>
      <c r="GG2861" s="37"/>
      <c r="GH2861" s="37"/>
      <c r="GI2861" s="37"/>
      <c r="GJ2861" s="37"/>
      <c r="GK2861" s="37"/>
      <c r="GL2861" s="37"/>
      <c r="GM2861" s="37"/>
      <c r="GN2861" s="37"/>
      <c r="GO2861" s="37"/>
      <c r="GP2861" s="37"/>
      <c r="GQ2861" s="37"/>
      <c r="GR2861" s="37"/>
      <c r="GS2861" s="37"/>
      <c r="GT2861" s="37"/>
      <c r="GU2861" s="37"/>
      <c r="GV2861" s="37"/>
      <c r="GW2861" s="37"/>
      <c r="GX2861" s="37"/>
      <c r="GY2861" s="37"/>
      <c r="GZ2861" s="37"/>
      <c r="HA2861" s="37"/>
      <c r="HB2861" s="37"/>
      <c r="HC2861" s="37"/>
      <c r="HD2861" s="37"/>
      <c r="HE2861" s="37"/>
      <c r="HF2861" s="37"/>
      <c r="HG2861" s="37"/>
      <c r="HH2861" s="37"/>
      <c r="HI2861" s="37"/>
      <c r="HJ2861" s="37"/>
      <c r="HK2861" s="37"/>
      <c r="HL2861" s="37"/>
      <c r="HM2861" s="37"/>
      <c r="HN2861" s="37"/>
      <c r="HO2861" s="37"/>
      <c r="HP2861" s="37"/>
      <c r="HQ2861" s="37"/>
      <c r="HR2861" s="37"/>
      <c r="HS2861" s="37"/>
      <c r="HT2861" s="37"/>
      <c r="HU2861" s="37"/>
      <c r="HV2861" s="37"/>
      <c r="HW2861" s="37"/>
      <c r="HX2861" s="37"/>
      <c r="HY2861" s="37"/>
      <c r="HZ2861" s="37"/>
      <c r="IA2861" s="37"/>
      <c r="IB2861" s="37"/>
      <c r="IC2861" s="37"/>
      <c r="ID2861" s="37"/>
      <c r="IE2861" s="37"/>
      <c r="IF2861" s="37"/>
      <c r="IG2861" s="37"/>
      <c r="IH2861" s="37"/>
      <c r="II2861" s="37"/>
      <c r="IJ2861" s="37"/>
      <c r="IK2861" s="37"/>
      <c r="IL2861" s="37"/>
      <c r="IM2861" s="37"/>
      <c r="IN2861" s="37"/>
      <c r="IO2861" s="37"/>
      <c r="IP2861" s="37"/>
      <c r="IQ2861" s="37"/>
    </row>
    <row r="2863" spans="1:251" ht="18.75">
      <c r="A2863" s="36" t="s">
        <v>241</v>
      </c>
      <c r="AW2863" s="38"/>
      <c r="AX2863" s="39"/>
      <c r="AY2863" s="38"/>
    </row>
    <row r="2865" spans="1:113" ht="18.75">
      <c r="B2865" s="122" t="s">
        <v>0</v>
      </c>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row>
    <row r="2866" spans="1:113">
      <c r="Z2866" s="40"/>
      <c r="AD2866" s="40"/>
      <c r="AE2866" s="40"/>
      <c r="AF2866" s="40"/>
      <c r="AG2866" s="40"/>
      <c r="AH2866" s="40"/>
      <c r="AI2866" s="40"/>
      <c r="AO2866" s="40"/>
    </row>
    <row r="2867" spans="1:113" ht="13.5" thickBot="1">
      <c r="Z2867" s="40"/>
      <c r="AD2867" s="40"/>
      <c r="AE2867" s="40"/>
      <c r="AF2867" s="40"/>
      <c r="AG2867" s="40"/>
      <c r="AH2867" s="40"/>
      <c r="AI2867" s="40"/>
      <c r="AO2867" s="40"/>
      <c r="DI2867" s="41"/>
    </row>
    <row r="2868" spans="1:113" ht="24.75" customHeight="1" thickBot="1">
      <c r="B2868" s="124" t="s">
        <v>242</v>
      </c>
      <c r="C2868" s="125"/>
      <c r="D2868" s="125"/>
      <c r="E2868" s="125"/>
      <c r="F2868" s="125"/>
      <c r="G2868" s="125"/>
      <c r="H2868" s="126" t="s">
        <v>742</v>
      </c>
      <c r="I2868" s="127"/>
      <c r="J2868" s="127"/>
      <c r="K2868" s="127"/>
      <c r="L2868" s="127"/>
      <c r="M2868" s="127"/>
      <c r="N2868" s="127"/>
      <c r="O2868" s="127"/>
      <c r="P2868" s="127"/>
      <c r="Q2868" s="127"/>
      <c r="R2868" s="127"/>
      <c r="S2868" s="127"/>
      <c r="T2868" s="127"/>
      <c r="U2868" s="127"/>
      <c r="V2868" s="127"/>
      <c r="W2868" s="127"/>
      <c r="X2868" s="127"/>
      <c r="Y2868" s="127"/>
      <c r="Z2868" s="127"/>
      <c r="AA2868" s="127"/>
      <c r="AB2868" s="127"/>
      <c r="AC2868" s="127"/>
      <c r="AD2868" s="127"/>
      <c r="AE2868" s="127"/>
      <c r="AF2868" s="127"/>
      <c r="AG2868" s="127"/>
      <c r="AH2868" s="127"/>
      <c r="AI2868" s="127"/>
      <c r="AJ2868" s="127"/>
      <c r="AK2868" s="127"/>
      <c r="AL2868" s="127"/>
      <c r="AM2868" s="127"/>
      <c r="AN2868" s="127"/>
      <c r="AO2868" s="127"/>
      <c r="AP2868" s="127"/>
      <c r="AQ2868" s="127"/>
      <c r="AR2868" s="127"/>
      <c r="AS2868" s="127"/>
      <c r="AT2868" s="127"/>
      <c r="AU2868" s="127"/>
      <c r="AV2868" s="127"/>
      <c r="AW2868" s="127"/>
      <c r="AX2868" s="128"/>
      <c r="DI2868" s="41"/>
    </row>
    <row r="2869" spans="1:113" ht="14.25">
      <c r="B2869" s="42"/>
      <c r="C2869" s="42"/>
      <c r="D2869" s="42"/>
      <c r="E2869" s="42"/>
      <c r="F2869" s="42"/>
      <c r="G2869" s="42"/>
      <c r="H2869" s="43"/>
      <c r="I2869" s="43"/>
      <c r="J2869" s="43"/>
      <c r="K2869" s="43"/>
      <c r="L2869" s="44"/>
      <c r="M2869" s="44"/>
      <c r="N2869" s="44"/>
      <c r="O2869" s="44"/>
      <c r="P2869" s="43"/>
      <c r="Q2869" s="43"/>
      <c r="R2869" s="43"/>
      <c r="S2869" s="43"/>
      <c r="T2869" s="43"/>
      <c r="U2869" s="43"/>
      <c r="V2869" s="45"/>
      <c r="W2869" s="45"/>
      <c r="X2869" s="45"/>
      <c r="Y2869" s="45"/>
      <c r="Z2869" s="45"/>
      <c r="AA2869" s="45"/>
      <c r="AB2869" s="45"/>
      <c r="AC2869" s="45"/>
      <c r="AD2869" s="45"/>
      <c r="AE2869" s="45"/>
      <c r="AF2869" s="45"/>
      <c r="AG2869" s="45"/>
      <c r="AH2869" s="45"/>
      <c r="AI2869" s="45"/>
      <c r="AJ2869" s="45"/>
      <c r="AK2869" s="45"/>
      <c r="AL2869" s="45"/>
      <c r="AM2869" s="45"/>
      <c r="AN2869" s="45"/>
      <c r="AO2869" s="45"/>
      <c r="AP2869" s="45"/>
      <c r="AQ2869" s="45"/>
      <c r="AR2869" s="45"/>
      <c r="AS2869" s="45"/>
      <c r="AT2869" s="45"/>
      <c r="AU2869" s="45"/>
      <c r="AV2869" s="45"/>
      <c r="AW2869" s="45"/>
      <c r="AX2869" s="45"/>
      <c r="DI2869" s="41"/>
    </row>
    <row r="2870" spans="1:113" ht="15" thickBot="1">
      <c r="A2870" s="46"/>
      <c r="B2870" s="45" t="s">
        <v>244</v>
      </c>
      <c r="C2870" s="43"/>
      <c r="D2870" s="43"/>
      <c r="E2870" s="43"/>
      <c r="F2870" s="43"/>
      <c r="G2870" s="43"/>
      <c r="H2870" s="43"/>
      <c r="I2870" s="43"/>
      <c r="J2870" s="43"/>
      <c r="K2870" s="43"/>
      <c r="L2870" s="44"/>
      <c r="M2870" s="44"/>
      <c r="N2870" s="44"/>
      <c r="O2870" s="44"/>
      <c r="P2870" s="43"/>
      <c r="Q2870" s="43"/>
      <c r="R2870" s="43"/>
      <c r="S2870" s="43"/>
      <c r="T2870" s="43"/>
      <c r="U2870" s="43"/>
      <c r="V2870" s="45"/>
      <c r="W2870" s="45"/>
      <c r="X2870" s="45"/>
      <c r="Y2870" s="45"/>
      <c r="Z2870" s="45"/>
      <c r="AA2870" s="45"/>
      <c r="AB2870" s="45"/>
      <c r="AC2870" s="45"/>
      <c r="AD2870" s="45"/>
      <c r="AE2870" s="45"/>
      <c r="AF2870" s="45"/>
      <c r="AG2870" s="45"/>
      <c r="AH2870" s="45"/>
      <c r="AI2870" s="45"/>
      <c r="AJ2870" s="45"/>
      <c r="AK2870" s="45"/>
      <c r="AL2870" s="45"/>
      <c r="AM2870" s="45"/>
      <c r="AN2870" s="45"/>
      <c r="AO2870" s="45"/>
      <c r="AP2870" s="45"/>
      <c r="AQ2870" s="45"/>
      <c r="AR2870" s="45"/>
      <c r="AS2870" s="45"/>
      <c r="AT2870" s="45"/>
      <c r="AU2870" s="45"/>
      <c r="AV2870" s="45"/>
      <c r="AW2870" s="45"/>
      <c r="AX2870" s="45"/>
      <c r="DI2870" s="41"/>
    </row>
    <row r="2871" spans="1:113" ht="14.25">
      <c r="A2871" s="43"/>
      <c r="B2871" s="47"/>
      <c r="C2871" s="42"/>
      <c r="D2871" s="42"/>
      <c r="E2871" s="42"/>
      <c r="F2871" s="42"/>
      <c r="G2871" s="42"/>
      <c r="H2871" s="42"/>
      <c r="I2871" s="42"/>
      <c r="J2871" s="42"/>
      <c r="K2871" s="42"/>
      <c r="L2871" s="48"/>
      <c r="M2871" s="48"/>
      <c r="N2871" s="48"/>
      <c r="O2871" s="48"/>
      <c r="P2871" s="42"/>
      <c r="Q2871" s="42"/>
      <c r="R2871" s="42"/>
      <c r="S2871" s="42"/>
      <c r="T2871" s="42"/>
      <c r="U2871" s="42"/>
      <c r="V2871" s="49"/>
      <c r="W2871" s="49"/>
      <c r="X2871" s="49"/>
      <c r="Y2871" s="49"/>
      <c r="Z2871" s="49"/>
      <c r="AA2871" s="49"/>
      <c r="AB2871" s="49"/>
      <c r="AC2871" s="49"/>
      <c r="AD2871" s="49"/>
      <c r="AE2871" s="49"/>
      <c r="AF2871" s="49"/>
      <c r="AG2871" s="49"/>
      <c r="AH2871" s="49"/>
      <c r="AI2871" s="49"/>
      <c r="AJ2871" s="49"/>
      <c r="AK2871" s="49"/>
      <c r="AL2871" s="49"/>
      <c r="AM2871" s="49"/>
      <c r="AN2871" s="49"/>
      <c r="AO2871" s="49"/>
      <c r="AP2871" s="49"/>
      <c r="AQ2871" s="49"/>
      <c r="AR2871" s="49"/>
      <c r="AS2871" s="49"/>
      <c r="AT2871" s="49"/>
      <c r="AU2871" s="49"/>
      <c r="AV2871" s="49"/>
      <c r="AW2871" s="49"/>
      <c r="AX2871" s="50"/>
    </row>
    <row r="2872" spans="1:113" ht="12" customHeight="1">
      <c r="A2872" s="43"/>
      <c r="B2872" s="129" t="s">
        <v>743</v>
      </c>
      <c r="C2872" s="130"/>
      <c r="D2872" s="130"/>
      <c r="E2872" s="130"/>
      <c r="F2872" s="130"/>
      <c r="G2872" s="130"/>
      <c r="H2872" s="130"/>
      <c r="I2872" s="130"/>
      <c r="J2872" s="130"/>
      <c r="K2872" s="130"/>
      <c r="L2872" s="130"/>
      <c r="M2872" s="130"/>
      <c r="N2872" s="130"/>
      <c r="O2872" s="130"/>
      <c r="P2872" s="130"/>
      <c r="Q2872" s="130"/>
      <c r="R2872" s="130"/>
      <c r="S2872" s="130"/>
      <c r="T2872" s="130"/>
      <c r="U2872" s="130"/>
      <c r="V2872" s="130"/>
      <c r="W2872" s="130"/>
      <c r="X2872" s="130"/>
      <c r="Y2872" s="130"/>
      <c r="Z2872" s="130"/>
      <c r="AA2872" s="130"/>
      <c r="AB2872" s="130"/>
      <c r="AC2872" s="130"/>
      <c r="AD2872" s="130"/>
      <c r="AE2872" s="130"/>
      <c r="AF2872" s="130"/>
      <c r="AG2872" s="130"/>
      <c r="AH2872" s="130"/>
      <c r="AI2872" s="130"/>
      <c r="AJ2872" s="130"/>
      <c r="AK2872" s="130"/>
      <c r="AL2872" s="130"/>
      <c r="AM2872" s="130"/>
      <c r="AN2872" s="130"/>
      <c r="AO2872" s="130"/>
      <c r="AP2872" s="130"/>
      <c r="AQ2872" s="130"/>
      <c r="AR2872" s="130"/>
      <c r="AS2872" s="130"/>
      <c r="AT2872" s="130"/>
      <c r="AU2872" s="130"/>
      <c r="AV2872" s="130"/>
      <c r="AW2872" s="130"/>
      <c r="AX2872" s="131"/>
    </row>
    <row r="2873" spans="1:113" ht="12" customHeight="1">
      <c r="A2873" s="43"/>
      <c r="B2873" s="129"/>
      <c r="C2873" s="130"/>
      <c r="D2873" s="130"/>
      <c r="E2873" s="130"/>
      <c r="F2873" s="130"/>
      <c r="G2873" s="130"/>
      <c r="H2873" s="130"/>
      <c r="I2873" s="130"/>
      <c r="J2873" s="130"/>
      <c r="K2873" s="130"/>
      <c r="L2873" s="130"/>
      <c r="M2873" s="130"/>
      <c r="N2873" s="130"/>
      <c r="O2873" s="130"/>
      <c r="P2873" s="130"/>
      <c r="Q2873" s="130"/>
      <c r="R2873" s="130"/>
      <c r="S2873" s="130"/>
      <c r="T2873" s="130"/>
      <c r="U2873" s="130"/>
      <c r="V2873" s="130"/>
      <c r="W2873" s="130"/>
      <c r="X2873" s="130"/>
      <c r="Y2873" s="130"/>
      <c r="Z2873" s="130"/>
      <c r="AA2873" s="130"/>
      <c r="AB2873" s="130"/>
      <c r="AC2873" s="130"/>
      <c r="AD2873" s="130"/>
      <c r="AE2873" s="130"/>
      <c r="AF2873" s="130"/>
      <c r="AG2873" s="130"/>
      <c r="AH2873" s="130"/>
      <c r="AI2873" s="130"/>
      <c r="AJ2873" s="130"/>
      <c r="AK2873" s="130"/>
      <c r="AL2873" s="130"/>
      <c r="AM2873" s="130"/>
      <c r="AN2873" s="130"/>
      <c r="AO2873" s="130"/>
      <c r="AP2873" s="130"/>
      <c r="AQ2873" s="130"/>
      <c r="AR2873" s="130"/>
      <c r="AS2873" s="130"/>
      <c r="AT2873" s="130"/>
      <c r="AU2873" s="130"/>
      <c r="AV2873" s="130"/>
      <c r="AW2873" s="130"/>
      <c r="AX2873" s="131"/>
      <c r="BC2873" s="51"/>
    </row>
    <row r="2874" spans="1:113" ht="12" customHeight="1">
      <c r="A2874" s="43"/>
      <c r="B2874" s="129"/>
      <c r="C2874" s="130"/>
      <c r="D2874" s="130"/>
      <c r="E2874" s="130"/>
      <c r="F2874" s="130"/>
      <c r="G2874" s="130"/>
      <c r="H2874" s="130"/>
      <c r="I2874" s="130"/>
      <c r="J2874" s="130"/>
      <c r="K2874" s="130"/>
      <c r="L2874" s="130"/>
      <c r="M2874" s="130"/>
      <c r="N2874" s="130"/>
      <c r="O2874" s="130"/>
      <c r="P2874" s="130"/>
      <c r="Q2874" s="130"/>
      <c r="R2874" s="130"/>
      <c r="S2874" s="130"/>
      <c r="T2874" s="130"/>
      <c r="U2874" s="130"/>
      <c r="V2874" s="130"/>
      <c r="W2874" s="130"/>
      <c r="X2874" s="130"/>
      <c r="Y2874" s="130"/>
      <c r="Z2874" s="130"/>
      <c r="AA2874" s="130"/>
      <c r="AB2874" s="130"/>
      <c r="AC2874" s="130"/>
      <c r="AD2874" s="130"/>
      <c r="AE2874" s="130"/>
      <c r="AF2874" s="130"/>
      <c r="AG2874" s="130"/>
      <c r="AH2874" s="130"/>
      <c r="AI2874" s="130"/>
      <c r="AJ2874" s="130"/>
      <c r="AK2874" s="130"/>
      <c r="AL2874" s="130"/>
      <c r="AM2874" s="130"/>
      <c r="AN2874" s="130"/>
      <c r="AO2874" s="130"/>
      <c r="AP2874" s="130"/>
      <c r="AQ2874" s="130"/>
      <c r="AR2874" s="130"/>
      <c r="AS2874" s="130"/>
      <c r="AT2874" s="130"/>
      <c r="AU2874" s="130"/>
      <c r="AV2874" s="130"/>
      <c r="AW2874" s="130"/>
      <c r="AX2874" s="131"/>
    </row>
    <row r="2875" spans="1:113" ht="12" customHeight="1">
      <c r="A2875" s="43"/>
      <c r="B2875" s="129"/>
      <c r="C2875" s="130"/>
      <c r="D2875" s="130"/>
      <c r="E2875" s="130"/>
      <c r="F2875" s="130"/>
      <c r="G2875" s="130"/>
      <c r="H2875" s="130"/>
      <c r="I2875" s="130"/>
      <c r="J2875" s="130"/>
      <c r="K2875" s="130"/>
      <c r="L2875" s="130"/>
      <c r="M2875" s="130"/>
      <c r="N2875" s="130"/>
      <c r="O2875" s="130"/>
      <c r="P2875" s="130"/>
      <c r="Q2875" s="130"/>
      <c r="R2875" s="130"/>
      <c r="S2875" s="130"/>
      <c r="T2875" s="130"/>
      <c r="U2875" s="130"/>
      <c r="V2875" s="130"/>
      <c r="W2875" s="130"/>
      <c r="X2875" s="130"/>
      <c r="Y2875" s="130"/>
      <c r="Z2875" s="130"/>
      <c r="AA2875" s="130"/>
      <c r="AB2875" s="130"/>
      <c r="AC2875" s="130"/>
      <c r="AD2875" s="130"/>
      <c r="AE2875" s="130"/>
      <c r="AF2875" s="130"/>
      <c r="AG2875" s="130"/>
      <c r="AH2875" s="130"/>
      <c r="AI2875" s="130"/>
      <c r="AJ2875" s="130"/>
      <c r="AK2875" s="130"/>
      <c r="AL2875" s="130"/>
      <c r="AM2875" s="130"/>
      <c r="AN2875" s="130"/>
      <c r="AO2875" s="130"/>
      <c r="AP2875" s="130"/>
      <c r="AQ2875" s="130"/>
      <c r="AR2875" s="130"/>
      <c r="AS2875" s="130"/>
      <c r="AT2875" s="130"/>
      <c r="AU2875" s="130"/>
      <c r="AV2875" s="130"/>
      <c r="AW2875" s="130"/>
      <c r="AX2875" s="131"/>
    </row>
    <row r="2876" spans="1:113" ht="12" customHeight="1">
      <c r="A2876" s="43"/>
      <c r="B2876" s="129"/>
      <c r="C2876" s="130"/>
      <c r="D2876" s="130"/>
      <c r="E2876" s="130"/>
      <c r="F2876" s="130"/>
      <c r="G2876" s="130"/>
      <c r="H2876" s="130"/>
      <c r="I2876" s="130"/>
      <c r="J2876" s="130"/>
      <c r="K2876" s="130"/>
      <c r="L2876" s="130"/>
      <c r="M2876" s="130"/>
      <c r="N2876" s="130"/>
      <c r="O2876" s="130"/>
      <c r="P2876" s="130"/>
      <c r="Q2876" s="130"/>
      <c r="R2876" s="130"/>
      <c r="S2876" s="130"/>
      <c r="T2876" s="130"/>
      <c r="U2876" s="130"/>
      <c r="V2876" s="130"/>
      <c r="W2876" s="130"/>
      <c r="X2876" s="130"/>
      <c r="Y2876" s="130"/>
      <c r="Z2876" s="130"/>
      <c r="AA2876" s="130"/>
      <c r="AB2876" s="130"/>
      <c r="AC2876" s="130"/>
      <c r="AD2876" s="130"/>
      <c r="AE2876" s="130"/>
      <c r="AF2876" s="130"/>
      <c r="AG2876" s="130"/>
      <c r="AH2876" s="130"/>
      <c r="AI2876" s="130"/>
      <c r="AJ2876" s="130"/>
      <c r="AK2876" s="130"/>
      <c r="AL2876" s="130"/>
      <c r="AM2876" s="130"/>
      <c r="AN2876" s="130"/>
      <c r="AO2876" s="130"/>
      <c r="AP2876" s="130"/>
      <c r="AQ2876" s="130"/>
      <c r="AR2876" s="130"/>
      <c r="AS2876" s="130"/>
      <c r="AT2876" s="130"/>
      <c r="AU2876" s="130"/>
      <c r="AV2876" s="130"/>
      <c r="AW2876" s="130"/>
      <c r="AX2876" s="131"/>
    </row>
    <row r="2877" spans="1:113" ht="15" thickBot="1">
      <c r="A2877" s="52"/>
      <c r="B2877" s="53"/>
      <c r="C2877" s="54"/>
      <c r="D2877" s="54"/>
      <c r="E2877" s="54"/>
      <c r="F2877" s="54"/>
      <c r="G2877" s="54"/>
      <c r="H2877" s="54"/>
      <c r="I2877" s="54"/>
      <c r="J2877" s="54"/>
      <c r="K2877" s="54"/>
      <c r="L2877" s="54"/>
      <c r="M2877" s="54"/>
      <c r="N2877" s="54"/>
      <c r="O2877" s="54"/>
      <c r="P2877" s="54"/>
      <c r="Q2877" s="54"/>
      <c r="R2877" s="54"/>
      <c r="S2877" s="54"/>
      <c r="T2877" s="54"/>
      <c r="U2877" s="54"/>
      <c r="V2877" s="54"/>
      <c r="W2877" s="54"/>
      <c r="X2877" s="54"/>
      <c r="Y2877" s="54"/>
      <c r="Z2877" s="54"/>
      <c r="AA2877" s="54"/>
      <c r="AB2877" s="54"/>
      <c r="AC2877" s="54"/>
      <c r="AD2877" s="54"/>
      <c r="AE2877" s="54"/>
      <c r="AF2877" s="54"/>
      <c r="AG2877" s="54"/>
      <c r="AH2877" s="54"/>
      <c r="AI2877" s="54"/>
      <c r="AJ2877" s="54"/>
      <c r="AK2877" s="54"/>
      <c r="AL2877" s="54"/>
      <c r="AM2877" s="54"/>
      <c r="AN2877" s="54"/>
      <c r="AO2877" s="54"/>
      <c r="AP2877" s="54"/>
      <c r="AQ2877" s="54"/>
      <c r="AR2877" s="54"/>
      <c r="AS2877" s="54"/>
      <c r="AT2877" s="54"/>
      <c r="AU2877" s="54"/>
      <c r="AV2877" s="54"/>
      <c r="AW2877" s="54"/>
      <c r="AX2877" s="55"/>
    </row>
    <row r="2878" spans="1:113">
      <c r="B2878" s="56"/>
    </row>
    <row r="2879" spans="1:113" ht="15" thickBot="1">
      <c r="A2879" s="46"/>
      <c r="B2879" s="45" t="s">
        <v>245</v>
      </c>
      <c r="C2879" s="43"/>
      <c r="D2879" s="43"/>
      <c r="E2879" s="43"/>
      <c r="F2879" s="43"/>
      <c r="G2879" s="43"/>
      <c r="H2879" s="43"/>
      <c r="I2879" s="43"/>
      <c r="J2879" s="43"/>
      <c r="K2879" s="43"/>
      <c r="L2879" s="44"/>
      <c r="M2879" s="44"/>
      <c r="N2879" s="44"/>
      <c r="O2879" s="44"/>
      <c r="P2879" s="43"/>
      <c r="Q2879" s="43"/>
      <c r="R2879" s="43"/>
      <c r="S2879" s="43"/>
      <c r="T2879" s="43"/>
      <c r="U2879" s="43"/>
      <c r="V2879" s="45"/>
      <c r="W2879" s="45"/>
      <c r="X2879" s="45"/>
      <c r="Y2879" s="45"/>
      <c r="Z2879" s="45"/>
      <c r="AA2879" s="45"/>
      <c r="AB2879" s="45"/>
      <c r="AC2879" s="45"/>
      <c r="AD2879" s="45"/>
      <c r="AE2879" s="45"/>
      <c r="AF2879" s="45"/>
      <c r="AG2879" s="45"/>
      <c r="AH2879" s="45"/>
      <c r="AI2879" s="45"/>
      <c r="AJ2879" s="45"/>
      <c r="AK2879" s="45"/>
      <c r="AL2879" s="45"/>
      <c r="AM2879" s="45"/>
      <c r="AN2879" s="45"/>
      <c r="AO2879" s="45"/>
      <c r="AP2879" s="45"/>
      <c r="AQ2879" s="45"/>
      <c r="AR2879" s="45"/>
      <c r="AS2879" s="45"/>
      <c r="AT2879" s="45"/>
      <c r="AU2879" s="45"/>
      <c r="AV2879" s="45"/>
      <c r="AW2879" s="45"/>
      <c r="AX2879" s="45"/>
      <c r="DI2879" s="41"/>
    </row>
    <row r="2880" spans="1:113" ht="14.25">
      <c r="A2880" s="43"/>
      <c r="B2880" s="47"/>
      <c r="C2880" s="42"/>
      <c r="D2880" s="42"/>
      <c r="E2880" s="42"/>
      <c r="F2880" s="42"/>
      <c r="G2880" s="42"/>
      <c r="H2880" s="42"/>
      <c r="I2880" s="42"/>
      <c r="J2880" s="42"/>
      <c r="K2880" s="42"/>
      <c r="L2880" s="48"/>
      <c r="M2880" s="48"/>
      <c r="N2880" s="48"/>
      <c r="O2880" s="48"/>
      <c r="P2880" s="42"/>
      <c r="Q2880" s="42"/>
      <c r="R2880" s="42"/>
      <c r="S2880" s="42"/>
      <c r="T2880" s="42"/>
      <c r="U2880" s="42"/>
      <c r="V2880" s="49"/>
      <c r="W2880" s="49"/>
      <c r="X2880" s="49"/>
      <c r="Y2880" s="49"/>
      <c r="Z2880" s="49"/>
      <c r="AA2880" s="49"/>
      <c r="AB2880" s="49"/>
      <c r="AC2880" s="49"/>
      <c r="AD2880" s="49"/>
      <c r="AE2880" s="49"/>
      <c r="AF2880" s="49"/>
      <c r="AG2880" s="49"/>
      <c r="AH2880" s="49"/>
      <c r="AI2880" s="49"/>
      <c r="AJ2880" s="49"/>
      <c r="AK2880" s="49"/>
      <c r="AL2880" s="49"/>
      <c r="AM2880" s="49"/>
      <c r="AN2880" s="49"/>
      <c r="AO2880" s="49"/>
      <c r="AP2880" s="49"/>
      <c r="AQ2880" s="49"/>
      <c r="AR2880" s="49"/>
      <c r="AS2880" s="49"/>
      <c r="AT2880" s="49"/>
      <c r="AU2880" s="49"/>
      <c r="AV2880" s="49"/>
      <c r="AW2880" s="49"/>
      <c r="AX2880" s="50"/>
    </row>
    <row r="2881" spans="1:251" ht="12" customHeight="1">
      <c r="A2881" s="43"/>
      <c r="B2881" s="129" t="s">
        <v>744</v>
      </c>
      <c r="C2881" s="130"/>
      <c r="D2881" s="130"/>
      <c r="E2881" s="130"/>
      <c r="F2881" s="130"/>
      <c r="G2881" s="130"/>
      <c r="H2881" s="130"/>
      <c r="I2881" s="130"/>
      <c r="J2881" s="130"/>
      <c r="K2881" s="130"/>
      <c r="L2881" s="130"/>
      <c r="M2881" s="130"/>
      <c r="N2881" s="130"/>
      <c r="O2881" s="130"/>
      <c r="P2881" s="130"/>
      <c r="Q2881" s="130"/>
      <c r="R2881" s="130"/>
      <c r="S2881" s="130"/>
      <c r="T2881" s="130"/>
      <c r="U2881" s="130"/>
      <c r="V2881" s="130"/>
      <c r="W2881" s="130"/>
      <c r="X2881" s="130"/>
      <c r="Y2881" s="130"/>
      <c r="Z2881" s="130"/>
      <c r="AA2881" s="130"/>
      <c r="AB2881" s="130"/>
      <c r="AC2881" s="130"/>
      <c r="AD2881" s="130"/>
      <c r="AE2881" s="130"/>
      <c r="AF2881" s="130"/>
      <c r="AG2881" s="130"/>
      <c r="AH2881" s="130"/>
      <c r="AI2881" s="130"/>
      <c r="AJ2881" s="130"/>
      <c r="AK2881" s="130"/>
      <c r="AL2881" s="130"/>
      <c r="AM2881" s="130"/>
      <c r="AN2881" s="130"/>
      <c r="AO2881" s="130"/>
      <c r="AP2881" s="130"/>
      <c r="AQ2881" s="130"/>
      <c r="AR2881" s="130"/>
      <c r="AS2881" s="130"/>
      <c r="AT2881" s="130"/>
      <c r="AU2881" s="130"/>
      <c r="AV2881" s="130"/>
      <c r="AW2881" s="130"/>
      <c r="AX2881" s="131"/>
    </row>
    <row r="2882" spans="1:251" ht="12" customHeight="1">
      <c r="A2882" s="43"/>
      <c r="B2882" s="129"/>
      <c r="C2882" s="130"/>
      <c r="D2882" s="130"/>
      <c r="E2882" s="130"/>
      <c r="F2882" s="130"/>
      <c r="G2882" s="130"/>
      <c r="H2882" s="130"/>
      <c r="I2882" s="130"/>
      <c r="J2882" s="130"/>
      <c r="K2882" s="130"/>
      <c r="L2882" s="130"/>
      <c r="M2882" s="130"/>
      <c r="N2882" s="130"/>
      <c r="O2882" s="130"/>
      <c r="P2882" s="130"/>
      <c r="Q2882" s="130"/>
      <c r="R2882" s="130"/>
      <c r="S2882" s="130"/>
      <c r="T2882" s="130"/>
      <c r="U2882" s="130"/>
      <c r="V2882" s="130"/>
      <c r="W2882" s="130"/>
      <c r="X2882" s="130"/>
      <c r="Y2882" s="130"/>
      <c r="Z2882" s="130"/>
      <c r="AA2882" s="130"/>
      <c r="AB2882" s="130"/>
      <c r="AC2882" s="130"/>
      <c r="AD2882" s="130"/>
      <c r="AE2882" s="130"/>
      <c r="AF2882" s="130"/>
      <c r="AG2882" s="130"/>
      <c r="AH2882" s="130"/>
      <c r="AI2882" s="130"/>
      <c r="AJ2882" s="130"/>
      <c r="AK2882" s="130"/>
      <c r="AL2882" s="130"/>
      <c r="AM2882" s="130"/>
      <c r="AN2882" s="130"/>
      <c r="AO2882" s="130"/>
      <c r="AP2882" s="130"/>
      <c r="AQ2882" s="130"/>
      <c r="AR2882" s="130"/>
      <c r="AS2882" s="130"/>
      <c r="AT2882" s="130"/>
      <c r="AU2882" s="130"/>
      <c r="AV2882" s="130"/>
      <c r="AW2882" s="130"/>
      <c r="AX2882" s="131"/>
    </row>
    <row r="2883" spans="1:251" ht="12" customHeight="1">
      <c r="A2883" s="43"/>
      <c r="B2883" s="129"/>
      <c r="C2883" s="130"/>
      <c r="D2883" s="130"/>
      <c r="E2883" s="130"/>
      <c r="F2883" s="130"/>
      <c r="G2883" s="130"/>
      <c r="H2883" s="130"/>
      <c r="I2883" s="130"/>
      <c r="J2883" s="130"/>
      <c r="K2883" s="130"/>
      <c r="L2883" s="130"/>
      <c r="M2883" s="130"/>
      <c r="N2883" s="130"/>
      <c r="O2883" s="130"/>
      <c r="P2883" s="130"/>
      <c r="Q2883" s="130"/>
      <c r="R2883" s="130"/>
      <c r="S2883" s="130"/>
      <c r="T2883" s="130"/>
      <c r="U2883" s="130"/>
      <c r="V2883" s="130"/>
      <c r="W2883" s="130"/>
      <c r="X2883" s="130"/>
      <c r="Y2883" s="130"/>
      <c r="Z2883" s="130"/>
      <c r="AA2883" s="130"/>
      <c r="AB2883" s="130"/>
      <c r="AC2883" s="130"/>
      <c r="AD2883" s="130"/>
      <c r="AE2883" s="130"/>
      <c r="AF2883" s="130"/>
      <c r="AG2883" s="130"/>
      <c r="AH2883" s="130"/>
      <c r="AI2883" s="130"/>
      <c r="AJ2883" s="130"/>
      <c r="AK2883" s="130"/>
      <c r="AL2883" s="130"/>
      <c r="AM2883" s="130"/>
      <c r="AN2883" s="130"/>
      <c r="AO2883" s="130"/>
      <c r="AP2883" s="130"/>
      <c r="AQ2883" s="130"/>
      <c r="AR2883" s="130"/>
      <c r="AS2883" s="130"/>
      <c r="AT2883" s="130"/>
      <c r="AU2883" s="130"/>
      <c r="AV2883" s="130"/>
      <c r="AW2883" s="130"/>
      <c r="AX2883" s="131"/>
      <c r="BC2883" s="51"/>
    </row>
    <row r="2884" spans="1:251" ht="12" customHeight="1">
      <c r="A2884" s="43"/>
      <c r="B2884" s="129"/>
      <c r="C2884" s="130"/>
      <c r="D2884" s="130"/>
      <c r="E2884" s="130"/>
      <c r="F2884" s="130"/>
      <c r="G2884" s="130"/>
      <c r="H2884" s="130"/>
      <c r="I2884" s="130"/>
      <c r="J2884" s="130"/>
      <c r="K2884" s="130"/>
      <c r="L2884" s="130"/>
      <c r="M2884" s="130"/>
      <c r="N2884" s="130"/>
      <c r="O2884" s="130"/>
      <c r="P2884" s="130"/>
      <c r="Q2884" s="130"/>
      <c r="R2884" s="130"/>
      <c r="S2884" s="130"/>
      <c r="T2884" s="130"/>
      <c r="U2884" s="130"/>
      <c r="V2884" s="130"/>
      <c r="W2884" s="130"/>
      <c r="X2884" s="130"/>
      <c r="Y2884" s="130"/>
      <c r="Z2884" s="130"/>
      <c r="AA2884" s="130"/>
      <c r="AB2884" s="130"/>
      <c r="AC2884" s="130"/>
      <c r="AD2884" s="130"/>
      <c r="AE2884" s="130"/>
      <c r="AF2884" s="130"/>
      <c r="AG2884" s="130"/>
      <c r="AH2884" s="130"/>
      <c r="AI2884" s="130"/>
      <c r="AJ2884" s="130"/>
      <c r="AK2884" s="130"/>
      <c r="AL2884" s="130"/>
      <c r="AM2884" s="130"/>
      <c r="AN2884" s="130"/>
      <c r="AO2884" s="130"/>
      <c r="AP2884" s="130"/>
      <c r="AQ2884" s="130"/>
      <c r="AR2884" s="130"/>
      <c r="AS2884" s="130"/>
      <c r="AT2884" s="130"/>
      <c r="AU2884" s="130"/>
      <c r="AV2884" s="130"/>
      <c r="AW2884" s="130"/>
      <c r="AX2884" s="131"/>
    </row>
    <row r="2885" spans="1:251" ht="12" customHeight="1">
      <c r="A2885" s="43"/>
      <c r="B2885" s="129"/>
      <c r="C2885" s="130"/>
      <c r="D2885" s="130"/>
      <c r="E2885" s="130"/>
      <c r="F2885" s="130"/>
      <c r="G2885" s="130"/>
      <c r="H2885" s="130"/>
      <c r="I2885" s="130"/>
      <c r="J2885" s="130"/>
      <c r="K2885" s="130"/>
      <c r="L2885" s="130"/>
      <c r="M2885" s="130"/>
      <c r="N2885" s="130"/>
      <c r="O2885" s="130"/>
      <c r="P2885" s="130"/>
      <c r="Q2885" s="130"/>
      <c r="R2885" s="130"/>
      <c r="S2885" s="130"/>
      <c r="T2885" s="130"/>
      <c r="U2885" s="130"/>
      <c r="V2885" s="130"/>
      <c r="W2885" s="130"/>
      <c r="X2885" s="130"/>
      <c r="Y2885" s="130"/>
      <c r="Z2885" s="130"/>
      <c r="AA2885" s="130"/>
      <c r="AB2885" s="130"/>
      <c r="AC2885" s="130"/>
      <c r="AD2885" s="130"/>
      <c r="AE2885" s="130"/>
      <c r="AF2885" s="130"/>
      <c r="AG2885" s="130"/>
      <c r="AH2885" s="130"/>
      <c r="AI2885" s="130"/>
      <c r="AJ2885" s="130"/>
      <c r="AK2885" s="130"/>
      <c r="AL2885" s="130"/>
      <c r="AM2885" s="130"/>
      <c r="AN2885" s="130"/>
      <c r="AO2885" s="130"/>
      <c r="AP2885" s="130"/>
      <c r="AQ2885" s="130"/>
      <c r="AR2885" s="130"/>
      <c r="AS2885" s="130"/>
      <c r="AT2885" s="130"/>
      <c r="AU2885" s="130"/>
      <c r="AV2885" s="130"/>
      <c r="AW2885" s="130"/>
      <c r="AX2885" s="131"/>
    </row>
    <row r="2886" spans="1:251" ht="12" customHeight="1">
      <c r="A2886" s="43"/>
      <c r="B2886" s="129"/>
      <c r="C2886" s="130"/>
      <c r="D2886" s="130"/>
      <c r="E2886" s="130"/>
      <c r="F2886" s="130"/>
      <c r="G2886" s="130"/>
      <c r="H2886" s="130"/>
      <c r="I2886" s="130"/>
      <c r="J2886" s="130"/>
      <c r="K2886" s="130"/>
      <c r="L2886" s="130"/>
      <c r="M2886" s="130"/>
      <c r="N2886" s="130"/>
      <c r="O2886" s="130"/>
      <c r="P2886" s="130"/>
      <c r="Q2886" s="130"/>
      <c r="R2886" s="130"/>
      <c r="S2886" s="130"/>
      <c r="T2886" s="130"/>
      <c r="U2886" s="130"/>
      <c r="V2886" s="130"/>
      <c r="W2886" s="130"/>
      <c r="X2886" s="130"/>
      <c r="Y2886" s="130"/>
      <c r="Z2886" s="130"/>
      <c r="AA2886" s="130"/>
      <c r="AB2886" s="130"/>
      <c r="AC2886" s="130"/>
      <c r="AD2886" s="130"/>
      <c r="AE2886" s="130"/>
      <c r="AF2886" s="130"/>
      <c r="AG2886" s="130"/>
      <c r="AH2886" s="130"/>
      <c r="AI2886" s="130"/>
      <c r="AJ2886" s="130"/>
      <c r="AK2886" s="130"/>
      <c r="AL2886" s="130"/>
      <c r="AM2886" s="130"/>
      <c r="AN2886" s="130"/>
      <c r="AO2886" s="130"/>
      <c r="AP2886" s="130"/>
      <c r="AQ2886" s="130"/>
      <c r="AR2886" s="130"/>
      <c r="AS2886" s="130"/>
      <c r="AT2886" s="130"/>
      <c r="AU2886" s="130"/>
      <c r="AV2886" s="130"/>
      <c r="AW2886" s="130"/>
      <c r="AX2886" s="131"/>
    </row>
    <row r="2887" spans="1:251" ht="15" thickBot="1">
      <c r="A2887" s="52"/>
      <c r="B2887" s="53"/>
      <c r="C2887" s="54"/>
      <c r="D2887" s="54"/>
      <c r="E2887" s="54"/>
      <c r="F2887" s="54"/>
      <c r="G2887" s="54"/>
      <c r="H2887" s="54"/>
      <c r="I2887" s="54"/>
      <c r="J2887" s="54"/>
      <c r="K2887" s="54"/>
      <c r="L2887" s="54"/>
      <c r="M2887" s="54"/>
      <c r="N2887" s="54"/>
      <c r="O2887" s="54"/>
      <c r="P2887" s="54"/>
      <c r="Q2887" s="54"/>
      <c r="R2887" s="54"/>
      <c r="S2887" s="54"/>
      <c r="T2887" s="54"/>
      <c r="U2887" s="54"/>
      <c r="V2887" s="54"/>
      <c r="W2887" s="54"/>
      <c r="X2887" s="54"/>
      <c r="Y2887" s="54"/>
      <c r="Z2887" s="54"/>
      <c r="AA2887" s="54"/>
      <c r="AB2887" s="54"/>
      <c r="AC2887" s="54"/>
      <c r="AD2887" s="54"/>
      <c r="AE2887" s="54"/>
      <c r="AF2887" s="54"/>
      <c r="AG2887" s="54"/>
      <c r="AH2887" s="54"/>
      <c r="AI2887" s="54"/>
      <c r="AJ2887" s="54"/>
      <c r="AK2887" s="54"/>
      <c r="AL2887" s="54"/>
      <c r="AM2887" s="54"/>
      <c r="AN2887" s="54"/>
      <c r="AO2887" s="54"/>
      <c r="AP2887" s="54"/>
      <c r="AQ2887" s="54"/>
      <c r="AR2887" s="54"/>
      <c r="AS2887" s="54"/>
      <c r="AT2887" s="54"/>
      <c r="AU2887" s="54"/>
      <c r="AV2887" s="54"/>
      <c r="AW2887" s="54"/>
      <c r="AX2887" s="55"/>
    </row>
    <row r="2888" spans="1:251">
      <c r="B2888" s="56"/>
    </row>
    <row r="2889" spans="1:251" ht="14.25">
      <c r="B2889" s="45" t="s">
        <v>247</v>
      </c>
      <c r="C2889" s="43"/>
      <c r="D2889" s="43"/>
      <c r="E2889" s="43"/>
      <c r="F2889" s="43"/>
      <c r="G2889" s="43"/>
      <c r="H2889" s="43"/>
      <c r="I2889" s="43"/>
      <c r="J2889" s="43"/>
      <c r="K2889" s="43"/>
      <c r="L2889" s="44"/>
      <c r="M2889" s="44"/>
      <c r="N2889" s="44"/>
      <c r="O2889" s="44"/>
      <c r="P2889" s="43"/>
      <c r="Q2889" s="43"/>
      <c r="R2889" s="43"/>
      <c r="S2889" s="43"/>
      <c r="T2889" s="43"/>
      <c r="U2889" s="43"/>
      <c r="V2889" s="45"/>
      <c r="W2889" s="45"/>
      <c r="X2889" s="45"/>
      <c r="Y2889" s="45"/>
      <c r="Z2889" s="45"/>
      <c r="AA2889" s="45"/>
      <c r="AB2889" s="45"/>
      <c r="AC2889" s="45"/>
      <c r="AD2889" s="45"/>
      <c r="AE2889" s="45"/>
      <c r="AF2889" s="45"/>
      <c r="AG2889" s="45"/>
      <c r="AH2889" s="45"/>
      <c r="AI2889" s="45"/>
      <c r="AJ2889" s="45"/>
      <c r="AK2889" s="45"/>
      <c r="AL2889" s="45"/>
      <c r="AM2889" s="45"/>
      <c r="AN2889" s="45"/>
      <c r="AO2889" s="45"/>
      <c r="AP2889" s="45"/>
      <c r="AQ2889" s="45"/>
      <c r="AR2889" s="45"/>
      <c r="AS2889" s="45"/>
      <c r="AT2889" s="45"/>
      <c r="AU2889" s="45"/>
      <c r="AV2889" s="45"/>
      <c r="AW2889" s="45"/>
      <c r="AX2889" s="45"/>
    </row>
    <row r="2890" spans="1:251" ht="15" thickBot="1">
      <c r="B2890" s="43"/>
      <c r="C2890" s="43"/>
      <c r="D2890" s="43"/>
      <c r="E2890" s="43"/>
      <c r="F2890" s="43"/>
      <c r="G2890" s="43"/>
      <c r="H2890" s="43"/>
      <c r="I2890" s="43"/>
      <c r="J2890" s="43"/>
      <c r="K2890" s="43"/>
      <c r="L2890" s="44"/>
      <c r="M2890" s="44"/>
      <c r="N2890" s="44"/>
      <c r="O2890" s="44"/>
      <c r="P2890" s="43"/>
      <c r="Q2890" s="43"/>
      <c r="R2890" s="43"/>
      <c r="S2890" s="43"/>
      <c r="T2890" s="43"/>
      <c r="U2890" s="43"/>
      <c r="V2890" s="45"/>
      <c r="W2890" s="45"/>
      <c r="X2890" s="45"/>
      <c r="Y2890" s="45"/>
      <c r="Z2890" s="45"/>
      <c r="AA2890" s="45"/>
      <c r="AB2890" s="45"/>
      <c r="AC2890" s="45"/>
      <c r="AD2890" s="45"/>
      <c r="AE2890" s="45"/>
      <c r="AF2890" s="45"/>
      <c r="AG2890" s="45"/>
      <c r="AH2890" s="45"/>
      <c r="AI2890" s="45"/>
      <c r="AJ2890" s="45"/>
      <c r="AK2890" s="45"/>
      <c r="AL2890" s="45"/>
      <c r="AM2890" s="45"/>
      <c r="AN2890" s="45"/>
      <c r="AO2890" s="45"/>
      <c r="AP2890" s="45"/>
      <c r="AQ2890" s="45"/>
      <c r="AR2890" s="45"/>
      <c r="AS2890" s="45"/>
      <c r="AT2890" s="45"/>
      <c r="AU2890" s="45"/>
      <c r="AV2890" s="45"/>
      <c r="AW2890" s="45"/>
      <c r="AX2890" s="57" t="s">
        <v>248</v>
      </c>
    </row>
    <row r="2891" spans="1:251" s="51" customFormat="1" ht="13.5" customHeight="1">
      <c r="A2891" s="43"/>
      <c r="B2891" s="132" t="s">
        <v>249</v>
      </c>
      <c r="C2891" s="133"/>
      <c r="D2891" s="133"/>
      <c r="E2891" s="133"/>
      <c r="F2891" s="133"/>
      <c r="G2891" s="133"/>
      <c r="H2891" s="133"/>
      <c r="I2891" s="133"/>
      <c r="J2891" s="133"/>
      <c r="K2891" s="133"/>
      <c r="L2891" s="133"/>
      <c r="M2891" s="133"/>
      <c r="N2891" s="133"/>
      <c r="O2891" s="133"/>
      <c r="P2891" s="133"/>
      <c r="Q2891" s="133"/>
      <c r="R2891" s="133"/>
      <c r="S2891" s="133"/>
      <c r="T2891" s="133"/>
      <c r="U2891" s="133"/>
      <c r="V2891" s="133"/>
      <c r="W2891" s="133"/>
      <c r="X2891" s="133"/>
      <c r="Y2891" s="133"/>
      <c r="Z2891" s="134"/>
      <c r="AA2891" s="138" t="s">
        <v>250</v>
      </c>
      <c r="AB2891" s="133"/>
      <c r="AC2891" s="133"/>
      <c r="AD2891" s="133"/>
      <c r="AE2891" s="133"/>
      <c r="AF2891" s="133"/>
      <c r="AG2891" s="133"/>
      <c r="AH2891" s="133"/>
      <c r="AI2891" s="134"/>
      <c r="AJ2891" s="138" t="s">
        <v>251</v>
      </c>
      <c r="AK2891" s="133"/>
      <c r="AL2891" s="133"/>
      <c r="AM2891" s="133"/>
      <c r="AN2891" s="133"/>
      <c r="AO2891" s="133"/>
      <c r="AP2891" s="133"/>
      <c r="AQ2891" s="133"/>
      <c r="AR2891" s="134"/>
      <c r="AS2891" s="138" t="s">
        <v>252</v>
      </c>
      <c r="AT2891" s="133"/>
      <c r="AU2891" s="133"/>
      <c r="AV2891" s="133"/>
      <c r="AW2891" s="133"/>
      <c r="AX2891" s="140"/>
      <c r="AY2891" s="37"/>
      <c r="AZ2891" s="37"/>
      <c r="BA2891" s="37"/>
      <c r="BB2891" s="37"/>
      <c r="BC2891" s="37"/>
      <c r="BD2891" s="37"/>
      <c r="BE2891" s="37"/>
      <c r="BF2891" s="37"/>
      <c r="BG2891" s="37"/>
      <c r="BH2891" s="37"/>
      <c r="BI2891" s="37"/>
      <c r="BJ2891" s="37"/>
      <c r="BK2891" s="37"/>
      <c r="BL2891" s="37"/>
      <c r="BM2891" s="37"/>
      <c r="BN2891" s="37"/>
      <c r="BO2891" s="37"/>
      <c r="BP2891" s="37"/>
      <c r="BQ2891" s="37"/>
      <c r="BR2891" s="37"/>
      <c r="BS2891" s="37"/>
      <c r="BT2891" s="37"/>
      <c r="BU2891" s="37"/>
      <c r="BV2891" s="37"/>
      <c r="BW2891" s="37"/>
      <c r="BX2891" s="37"/>
      <c r="BY2891" s="37"/>
      <c r="BZ2891" s="37"/>
      <c r="CA2891" s="37"/>
      <c r="CB2891" s="37"/>
      <c r="CC2891" s="37"/>
      <c r="CD2891" s="37"/>
      <c r="CE2891" s="37"/>
      <c r="CF2891" s="37"/>
      <c r="CG2891" s="37"/>
      <c r="CH2891" s="37"/>
      <c r="CI2891" s="37"/>
      <c r="CJ2891" s="37"/>
      <c r="CK2891" s="37"/>
      <c r="CL2891" s="37"/>
      <c r="CM2891" s="37"/>
      <c r="CN2891" s="37"/>
      <c r="CO2891" s="37"/>
      <c r="CP2891" s="37"/>
      <c r="CQ2891" s="37"/>
      <c r="CR2891" s="37"/>
      <c r="CS2891" s="37"/>
      <c r="CT2891" s="37"/>
      <c r="CU2891" s="37"/>
      <c r="CV2891" s="37"/>
      <c r="CW2891" s="37"/>
      <c r="CX2891" s="37"/>
      <c r="CY2891" s="37"/>
      <c r="CZ2891" s="37"/>
      <c r="DA2891" s="37"/>
      <c r="DB2891" s="37"/>
      <c r="DC2891" s="37"/>
      <c r="DD2891" s="37"/>
      <c r="DE2891" s="37"/>
      <c r="DF2891" s="37"/>
      <c r="DG2891" s="37"/>
      <c r="DH2891" s="37"/>
      <c r="DI2891" s="37"/>
      <c r="DJ2891" s="37"/>
      <c r="DK2891" s="37"/>
      <c r="DL2891" s="37"/>
      <c r="DM2891" s="37"/>
      <c r="DN2891" s="37"/>
      <c r="DO2891" s="37"/>
      <c r="DP2891" s="37"/>
      <c r="DQ2891" s="37"/>
      <c r="DR2891" s="37"/>
      <c r="DS2891" s="37"/>
      <c r="DT2891" s="37"/>
      <c r="DU2891" s="37"/>
      <c r="DV2891" s="37"/>
      <c r="DW2891" s="37"/>
      <c r="DX2891" s="37"/>
      <c r="DY2891" s="37"/>
      <c r="DZ2891" s="37"/>
      <c r="EA2891" s="37"/>
      <c r="EB2891" s="37"/>
      <c r="EC2891" s="37"/>
      <c r="ED2891" s="37"/>
      <c r="EE2891" s="37"/>
      <c r="EF2891" s="37"/>
      <c r="EG2891" s="37"/>
      <c r="EH2891" s="37"/>
      <c r="EI2891" s="37"/>
      <c r="EJ2891" s="37"/>
      <c r="EK2891" s="37"/>
      <c r="EL2891" s="37"/>
      <c r="EM2891" s="37"/>
      <c r="EN2891" s="37"/>
      <c r="EO2891" s="37"/>
      <c r="EP2891" s="37"/>
      <c r="EQ2891" s="37"/>
      <c r="ER2891" s="37"/>
      <c r="ES2891" s="37"/>
      <c r="ET2891" s="37"/>
      <c r="EU2891" s="37"/>
      <c r="EV2891" s="37"/>
      <c r="EW2891" s="37"/>
      <c r="EX2891" s="37"/>
      <c r="EY2891" s="37"/>
      <c r="EZ2891" s="37"/>
      <c r="FA2891" s="37"/>
      <c r="FB2891" s="37"/>
      <c r="FC2891" s="37"/>
      <c r="FD2891" s="37"/>
      <c r="FE2891" s="37"/>
      <c r="FF2891" s="37"/>
      <c r="FG2891" s="37"/>
      <c r="FH2891" s="37"/>
      <c r="FI2891" s="37"/>
      <c r="FJ2891" s="37"/>
      <c r="FK2891" s="37"/>
      <c r="FL2891" s="37"/>
      <c r="FM2891" s="37"/>
      <c r="FN2891" s="37"/>
      <c r="FO2891" s="37"/>
      <c r="FP2891" s="37"/>
      <c r="FQ2891" s="37"/>
      <c r="FR2891" s="37"/>
      <c r="FS2891" s="37"/>
      <c r="FT2891" s="37"/>
      <c r="FU2891" s="37"/>
      <c r="FV2891" s="37"/>
      <c r="FW2891" s="37"/>
      <c r="FX2891" s="37"/>
      <c r="FY2891" s="37"/>
      <c r="FZ2891" s="37"/>
      <c r="GA2891" s="37"/>
      <c r="GB2891" s="37"/>
      <c r="GC2891" s="37"/>
      <c r="GD2891" s="37"/>
      <c r="GE2891" s="37"/>
      <c r="GF2891" s="37"/>
      <c r="GG2891" s="37"/>
      <c r="GH2891" s="37"/>
      <c r="GI2891" s="37"/>
      <c r="GJ2891" s="37"/>
      <c r="GK2891" s="37"/>
      <c r="GL2891" s="37"/>
      <c r="GM2891" s="37"/>
      <c r="GN2891" s="37"/>
      <c r="GO2891" s="37"/>
      <c r="GP2891" s="37"/>
      <c r="GQ2891" s="37"/>
      <c r="GR2891" s="37"/>
      <c r="GS2891" s="37"/>
      <c r="GT2891" s="37"/>
      <c r="GU2891" s="37"/>
      <c r="GV2891" s="37"/>
      <c r="GW2891" s="37"/>
      <c r="GX2891" s="37"/>
      <c r="GY2891" s="37"/>
      <c r="GZ2891" s="37"/>
      <c r="HA2891" s="37"/>
      <c r="HB2891" s="37"/>
      <c r="HC2891" s="37"/>
      <c r="HD2891" s="37"/>
      <c r="HE2891" s="37"/>
      <c r="HF2891" s="37"/>
      <c r="HG2891" s="37"/>
      <c r="HH2891" s="37"/>
      <c r="HI2891" s="37"/>
      <c r="HJ2891" s="37"/>
      <c r="HK2891" s="37"/>
      <c r="HL2891" s="37"/>
      <c r="HM2891" s="37"/>
      <c r="HN2891" s="37"/>
      <c r="HO2891" s="37"/>
      <c r="HP2891" s="37"/>
      <c r="HQ2891" s="37"/>
      <c r="HR2891" s="37"/>
      <c r="HS2891" s="37"/>
      <c r="HT2891" s="37"/>
      <c r="HU2891" s="37"/>
      <c r="HV2891" s="37"/>
      <c r="HW2891" s="37"/>
      <c r="HX2891" s="37"/>
      <c r="HY2891" s="37"/>
      <c r="HZ2891" s="37"/>
      <c r="IA2891" s="37"/>
      <c r="IB2891" s="37"/>
      <c r="IC2891" s="37"/>
      <c r="ID2891" s="37"/>
      <c r="IE2891" s="37"/>
      <c r="IF2891" s="37"/>
      <c r="IG2891" s="37"/>
      <c r="IH2891" s="37"/>
      <c r="II2891" s="37"/>
      <c r="IJ2891" s="37"/>
      <c r="IK2891" s="37"/>
      <c r="IL2891" s="37"/>
      <c r="IM2891" s="37"/>
      <c r="IN2891" s="37"/>
      <c r="IO2891" s="37"/>
      <c r="IP2891" s="37"/>
      <c r="IQ2891" s="37"/>
    </row>
    <row r="2892" spans="1:251" s="51" customFormat="1" ht="13.5">
      <c r="A2892" s="43"/>
      <c r="B2892" s="135"/>
      <c r="C2892" s="136"/>
      <c r="D2892" s="136"/>
      <c r="E2892" s="136"/>
      <c r="F2892" s="136"/>
      <c r="G2892" s="136"/>
      <c r="H2892" s="136"/>
      <c r="I2892" s="136"/>
      <c r="J2892" s="136"/>
      <c r="K2892" s="136"/>
      <c r="L2892" s="136"/>
      <c r="M2892" s="136"/>
      <c r="N2892" s="136"/>
      <c r="O2892" s="136"/>
      <c r="P2892" s="136"/>
      <c r="Q2892" s="136"/>
      <c r="R2892" s="136"/>
      <c r="S2892" s="136"/>
      <c r="T2892" s="136"/>
      <c r="U2892" s="136"/>
      <c r="V2892" s="136"/>
      <c r="W2892" s="136"/>
      <c r="X2892" s="136"/>
      <c r="Y2892" s="136"/>
      <c r="Z2892" s="137"/>
      <c r="AA2892" s="139"/>
      <c r="AB2892" s="136"/>
      <c r="AC2892" s="136"/>
      <c r="AD2892" s="136"/>
      <c r="AE2892" s="136"/>
      <c r="AF2892" s="136"/>
      <c r="AG2892" s="136"/>
      <c r="AH2892" s="136"/>
      <c r="AI2892" s="137"/>
      <c r="AJ2892" s="139"/>
      <c r="AK2892" s="136"/>
      <c r="AL2892" s="136"/>
      <c r="AM2892" s="136"/>
      <c r="AN2892" s="136"/>
      <c r="AO2892" s="136"/>
      <c r="AP2892" s="136"/>
      <c r="AQ2892" s="136"/>
      <c r="AR2892" s="137"/>
      <c r="AS2892" s="139"/>
      <c r="AT2892" s="136"/>
      <c r="AU2892" s="136"/>
      <c r="AV2892" s="136"/>
      <c r="AW2892" s="136"/>
      <c r="AX2892" s="141"/>
      <c r="AY2892" s="37"/>
      <c r="AZ2892" s="37"/>
      <c r="BA2892" s="37"/>
      <c r="BB2892" s="58"/>
      <c r="BC2892" s="59"/>
      <c r="BE2892" s="37"/>
      <c r="BF2892" s="37"/>
      <c r="BG2892" s="37"/>
      <c r="BH2892" s="37"/>
      <c r="BI2892" s="37"/>
      <c r="BJ2892" s="37"/>
      <c r="BK2892" s="37"/>
      <c r="BL2892" s="37"/>
      <c r="BM2892" s="37"/>
      <c r="BN2892" s="37"/>
      <c r="BO2892" s="37"/>
      <c r="BP2892" s="37"/>
      <c r="BQ2892" s="37"/>
      <c r="BR2892" s="37"/>
      <c r="BS2892" s="37"/>
      <c r="BT2892" s="37"/>
      <c r="BU2892" s="37"/>
      <c r="BV2892" s="37"/>
      <c r="BW2892" s="37"/>
      <c r="BX2892" s="37"/>
      <c r="BY2892" s="37"/>
      <c r="BZ2892" s="37"/>
      <c r="CA2892" s="37"/>
      <c r="CB2892" s="37"/>
      <c r="CC2892" s="37"/>
      <c r="CD2892" s="37"/>
      <c r="CE2892" s="37"/>
      <c r="CF2892" s="37"/>
      <c r="CG2892" s="37"/>
      <c r="CH2892" s="37"/>
      <c r="CI2892" s="37"/>
      <c r="CJ2892" s="37"/>
      <c r="CK2892" s="37"/>
      <c r="CL2892" s="37"/>
      <c r="CM2892" s="37"/>
      <c r="CN2892" s="37"/>
      <c r="CO2892" s="37"/>
      <c r="CP2892" s="37"/>
      <c r="CQ2892" s="37"/>
      <c r="CR2892" s="37"/>
      <c r="CS2892" s="37"/>
      <c r="CT2892" s="37"/>
      <c r="CU2892" s="37"/>
      <c r="CV2892" s="37"/>
      <c r="CW2892" s="37"/>
      <c r="CX2892" s="37"/>
      <c r="CY2892" s="37"/>
      <c r="CZ2892" s="37"/>
      <c r="DA2892" s="37"/>
      <c r="DB2892" s="37"/>
      <c r="DC2892" s="37"/>
      <c r="DD2892" s="37"/>
      <c r="DE2892" s="37"/>
      <c r="DF2892" s="37"/>
      <c r="DG2892" s="37"/>
      <c r="DH2892" s="37"/>
      <c r="DI2892" s="37"/>
      <c r="DJ2892" s="37"/>
      <c r="DK2892" s="37"/>
      <c r="DL2892" s="37"/>
      <c r="DM2892" s="37"/>
      <c r="DN2892" s="37"/>
      <c r="DO2892" s="37"/>
      <c r="DP2892" s="37"/>
      <c r="DQ2892" s="37"/>
      <c r="DR2892" s="37"/>
      <c r="DS2892" s="37"/>
      <c r="DT2892" s="37"/>
      <c r="DU2892" s="37"/>
      <c r="DV2892" s="37"/>
      <c r="DW2892" s="37"/>
      <c r="DX2892" s="37"/>
      <c r="DY2892" s="37"/>
      <c r="DZ2892" s="37"/>
      <c r="EA2892" s="37"/>
      <c r="EB2892" s="37"/>
      <c r="EC2892" s="37"/>
      <c r="ED2892" s="37"/>
      <c r="EE2892" s="37"/>
      <c r="EF2892" s="37"/>
      <c r="EG2892" s="37"/>
      <c r="EH2892" s="37"/>
      <c r="EI2892" s="37"/>
      <c r="EJ2892" s="37"/>
      <c r="EK2892" s="37"/>
      <c r="EL2892" s="37"/>
      <c r="EM2892" s="37"/>
      <c r="EN2892" s="37"/>
      <c r="EO2892" s="37"/>
      <c r="EP2892" s="37"/>
      <c r="EQ2892" s="37"/>
      <c r="ER2892" s="37"/>
      <c r="ES2892" s="37"/>
      <c r="ET2892" s="37"/>
      <c r="EU2892" s="37"/>
      <c r="EV2892" s="37"/>
      <c r="EW2892" s="37"/>
      <c r="EX2892" s="37"/>
      <c r="EY2892" s="37"/>
      <c r="EZ2892" s="37"/>
      <c r="FA2892" s="37"/>
      <c r="FB2892" s="37"/>
      <c r="FC2892" s="37"/>
      <c r="FD2892" s="37"/>
      <c r="FE2892" s="37"/>
      <c r="FF2892" s="37"/>
      <c r="FG2892" s="37"/>
      <c r="FH2892" s="37"/>
      <c r="FI2892" s="37"/>
      <c r="FJ2892" s="37"/>
      <c r="FK2892" s="37"/>
      <c r="FL2892" s="37"/>
      <c r="FM2892" s="37"/>
      <c r="FN2892" s="37"/>
      <c r="FO2892" s="37"/>
      <c r="FP2892" s="37"/>
      <c r="FQ2892" s="37"/>
      <c r="FR2892" s="37"/>
      <c r="FS2892" s="37"/>
      <c r="FT2892" s="37"/>
      <c r="FU2892" s="37"/>
      <c r="FV2892" s="37"/>
      <c r="FW2892" s="37"/>
      <c r="FX2892" s="37"/>
      <c r="FY2892" s="37"/>
      <c r="FZ2892" s="37"/>
      <c r="GA2892" s="37"/>
      <c r="GB2892" s="37"/>
      <c r="GC2892" s="37"/>
      <c r="GD2892" s="37"/>
      <c r="GE2892" s="37"/>
      <c r="GF2892" s="37"/>
      <c r="GG2892" s="37"/>
      <c r="GH2892" s="37"/>
      <c r="GI2892" s="37"/>
      <c r="GJ2892" s="37"/>
      <c r="GK2892" s="37"/>
      <c r="GL2892" s="37"/>
      <c r="GM2892" s="37"/>
      <c r="GN2892" s="37"/>
      <c r="GO2892" s="37"/>
      <c r="GP2892" s="37"/>
      <c r="GQ2892" s="37"/>
      <c r="GR2892" s="37"/>
      <c r="GS2892" s="37"/>
      <c r="GT2892" s="37"/>
      <c r="GU2892" s="37"/>
      <c r="GV2892" s="37"/>
      <c r="GW2892" s="37"/>
      <c r="GX2892" s="37"/>
      <c r="GY2892" s="37"/>
      <c r="GZ2892" s="37"/>
      <c r="HA2892" s="37"/>
      <c r="HB2892" s="37"/>
      <c r="HC2892" s="37"/>
      <c r="HD2892" s="37"/>
      <c r="HE2892" s="37"/>
      <c r="HF2892" s="37"/>
      <c r="HG2892" s="37"/>
      <c r="HH2892" s="37"/>
      <c r="HI2892" s="37"/>
      <c r="HJ2892" s="37"/>
      <c r="HK2892" s="37"/>
      <c r="HL2892" s="37"/>
      <c r="HM2892" s="37"/>
      <c r="HN2892" s="37"/>
      <c r="HO2892" s="37"/>
      <c r="HP2892" s="37"/>
      <c r="HQ2892" s="37"/>
      <c r="HR2892" s="37"/>
      <c r="HS2892" s="37"/>
      <c r="HT2892" s="37"/>
      <c r="HU2892" s="37"/>
      <c r="HV2892" s="37"/>
      <c r="HW2892" s="37"/>
      <c r="HX2892" s="37"/>
      <c r="HY2892" s="37"/>
      <c r="HZ2892" s="37"/>
      <c r="IA2892" s="37"/>
      <c r="IB2892" s="37"/>
      <c r="IC2892" s="37"/>
      <c r="ID2892" s="37"/>
      <c r="IE2892" s="37"/>
      <c r="IF2892" s="37"/>
      <c r="IG2892" s="37"/>
      <c r="IH2892" s="37"/>
      <c r="II2892" s="37"/>
      <c r="IJ2892" s="37"/>
      <c r="IK2892" s="37"/>
      <c r="IL2892" s="37"/>
      <c r="IM2892" s="37"/>
      <c r="IN2892" s="37"/>
      <c r="IO2892" s="37"/>
      <c r="IP2892" s="37"/>
      <c r="IQ2892" s="37"/>
    </row>
    <row r="2893" spans="1:251" s="51" customFormat="1" ht="18.75" customHeight="1">
      <c r="A2893" s="43"/>
      <c r="B2893" s="60"/>
      <c r="C2893" s="104" t="s">
        <v>745</v>
      </c>
      <c r="D2893" s="105"/>
      <c r="E2893" s="105"/>
      <c r="F2893" s="105"/>
      <c r="G2893" s="105"/>
      <c r="H2893" s="105"/>
      <c r="I2893" s="105"/>
      <c r="J2893" s="105"/>
      <c r="K2893" s="105"/>
      <c r="L2893" s="105"/>
      <c r="M2893" s="105"/>
      <c r="N2893" s="105"/>
      <c r="O2893" s="105"/>
      <c r="P2893" s="105"/>
      <c r="Q2893" s="105"/>
      <c r="R2893" s="105"/>
      <c r="S2893" s="105"/>
      <c r="T2893" s="105"/>
      <c r="U2893" s="105"/>
      <c r="V2893" s="105"/>
      <c r="W2893" s="105"/>
      <c r="X2893" s="105"/>
      <c r="Y2893" s="105"/>
      <c r="Z2893" s="106"/>
      <c r="AA2893" s="107">
        <v>532311</v>
      </c>
      <c r="AB2893" s="108"/>
      <c r="AC2893" s="108"/>
      <c r="AD2893" s="108"/>
      <c r="AE2893" s="108"/>
      <c r="AF2893" s="108"/>
      <c r="AG2893" s="108"/>
      <c r="AH2893" s="108"/>
      <c r="AI2893" s="109"/>
      <c r="AJ2893" s="107">
        <v>547956</v>
      </c>
      <c r="AK2893" s="108"/>
      <c r="AL2893" s="108"/>
      <c r="AM2893" s="108"/>
      <c r="AN2893" s="108"/>
      <c r="AO2893" s="108"/>
      <c r="AP2893" s="108"/>
      <c r="AQ2893" s="108"/>
      <c r="AR2893" s="109"/>
      <c r="AS2893" s="110"/>
      <c r="AT2893" s="111"/>
      <c r="AU2893" s="111"/>
      <c r="AV2893" s="111"/>
      <c r="AW2893" s="111"/>
      <c r="AX2893" s="112"/>
      <c r="AY2893" s="37"/>
      <c r="AZ2893" s="37"/>
      <c r="BA2893" s="37"/>
      <c r="BB2893" s="37"/>
      <c r="BC2893" s="37"/>
      <c r="BD2893" s="37"/>
      <c r="BE2893" s="37"/>
      <c r="BF2893" s="37"/>
      <c r="BG2893" s="37"/>
      <c r="BH2893" s="37"/>
      <c r="BI2893" s="37"/>
      <c r="BJ2893" s="37"/>
      <c r="BK2893" s="37"/>
      <c r="BL2893" s="37"/>
      <c r="BM2893" s="37"/>
      <c r="BN2893" s="37"/>
      <c r="BO2893" s="37"/>
      <c r="BP2893" s="37"/>
      <c r="BQ2893" s="37"/>
      <c r="BR2893" s="37"/>
      <c r="BS2893" s="37"/>
      <c r="BT2893" s="37"/>
      <c r="BU2893" s="37"/>
      <c r="BV2893" s="37"/>
      <c r="BW2893" s="37"/>
      <c r="BX2893" s="37"/>
      <c r="BY2893" s="37"/>
      <c r="BZ2893" s="37"/>
      <c r="CA2893" s="37"/>
      <c r="CB2893" s="37"/>
      <c r="CC2893" s="37"/>
      <c r="CD2893" s="37"/>
      <c r="CE2893" s="37"/>
      <c r="CF2893" s="37"/>
      <c r="CG2893" s="37"/>
      <c r="CH2893" s="37"/>
      <c r="CI2893" s="37"/>
      <c r="CJ2893" s="37"/>
      <c r="CK2893" s="37"/>
      <c r="CL2893" s="37"/>
      <c r="CM2893" s="37"/>
      <c r="CN2893" s="37"/>
      <c r="CO2893" s="37"/>
      <c r="CP2893" s="37"/>
      <c r="CQ2893" s="37"/>
      <c r="CR2893" s="37"/>
      <c r="CS2893" s="37"/>
      <c r="CT2893" s="37"/>
      <c r="CU2893" s="37"/>
      <c r="CV2893" s="37"/>
      <c r="CW2893" s="37"/>
      <c r="CX2893" s="37"/>
      <c r="CY2893" s="37"/>
      <c r="CZ2893" s="37"/>
      <c r="DA2893" s="37"/>
      <c r="DB2893" s="37"/>
      <c r="DC2893" s="37"/>
      <c r="DD2893" s="37"/>
      <c r="DE2893" s="37"/>
      <c r="DF2893" s="37"/>
      <c r="DG2893" s="37"/>
      <c r="DH2893" s="37"/>
      <c r="DI2893" s="37"/>
      <c r="DJ2893" s="37"/>
      <c r="DK2893" s="37"/>
      <c r="DL2893" s="37"/>
      <c r="DM2893" s="37"/>
      <c r="DN2893" s="37"/>
      <c r="DO2893" s="37"/>
      <c r="DP2893" s="37"/>
      <c r="DQ2893" s="37"/>
      <c r="DR2893" s="37"/>
      <c r="DS2893" s="37"/>
      <c r="DT2893" s="37"/>
      <c r="DU2893" s="37"/>
      <c r="DV2893" s="37"/>
      <c r="DW2893" s="37"/>
      <c r="DX2893" s="37"/>
      <c r="DY2893" s="37"/>
      <c r="DZ2893" s="37"/>
      <c r="EA2893" s="37"/>
      <c r="EB2893" s="37"/>
      <c r="EC2893" s="37"/>
      <c r="ED2893" s="37"/>
      <c r="EE2893" s="37"/>
      <c r="EF2893" s="37"/>
      <c r="EG2893" s="37"/>
      <c r="EH2893" s="37"/>
      <c r="EI2893" s="37"/>
      <c r="EJ2893" s="37"/>
      <c r="EK2893" s="37"/>
      <c r="EL2893" s="37"/>
      <c r="EM2893" s="37"/>
      <c r="EN2893" s="37"/>
      <c r="EO2893" s="37"/>
      <c r="EP2893" s="37"/>
      <c r="EQ2893" s="37"/>
      <c r="ER2893" s="37"/>
      <c r="ES2893" s="37"/>
      <c r="ET2893" s="37"/>
      <c r="EU2893" s="37"/>
      <c r="EV2893" s="37"/>
      <c r="EW2893" s="37"/>
      <c r="EX2893" s="37"/>
      <c r="EY2893" s="37"/>
      <c r="EZ2893" s="37"/>
      <c r="FA2893" s="37"/>
      <c r="FB2893" s="37"/>
      <c r="FC2893" s="37"/>
      <c r="FD2893" s="37"/>
      <c r="FE2893" s="37"/>
      <c r="FF2893" s="37"/>
      <c r="FG2893" s="37"/>
      <c r="FH2893" s="37"/>
      <c r="FI2893" s="37"/>
      <c r="FJ2893" s="37"/>
      <c r="FK2893" s="37"/>
      <c r="FL2893" s="37"/>
      <c r="FM2893" s="37"/>
      <c r="FN2893" s="37"/>
      <c r="FO2893" s="37"/>
      <c r="FP2893" s="37"/>
      <c r="FQ2893" s="37"/>
      <c r="FR2893" s="37"/>
      <c r="FS2893" s="37"/>
      <c r="FT2893" s="37"/>
      <c r="FU2893" s="37"/>
      <c r="FV2893" s="37"/>
      <c r="FW2893" s="37"/>
      <c r="FX2893" s="37"/>
      <c r="FY2893" s="37"/>
      <c r="FZ2893" s="37"/>
      <c r="GA2893" s="37"/>
      <c r="GB2893" s="37"/>
      <c r="GC2893" s="37"/>
      <c r="GD2893" s="37"/>
      <c r="GE2893" s="37"/>
      <c r="GF2893" s="37"/>
      <c r="GG2893" s="37"/>
      <c r="GH2893" s="37"/>
      <c r="GI2893" s="37"/>
      <c r="GJ2893" s="37"/>
      <c r="GK2893" s="37"/>
      <c r="GL2893" s="37"/>
      <c r="GM2893" s="37"/>
      <c r="GN2893" s="37"/>
      <c r="GO2893" s="37"/>
      <c r="GP2893" s="37"/>
      <c r="GQ2893" s="37"/>
      <c r="GR2893" s="37"/>
      <c r="GS2893" s="37"/>
      <c r="GT2893" s="37"/>
      <c r="GU2893" s="37"/>
      <c r="GV2893" s="37"/>
      <c r="GW2893" s="37"/>
      <c r="GX2893" s="37"/>
      <c r="GY2893" s="37"/>
      <c r="GZ2893" s="37"/>
      <c r="HA2893" s="37"/>
      <c r="HB2893" s="37"/>
      <c r="HC2893" s="37"/>
      <c r="HD2893" s="37"/>
      <c r="HE2893" s="37"/>
      <c r="HF2893" s="37"/>
      <c r="HG2893" s="37"/>
      <c r="HH2893" s="37"/>
      <c r="HI2893" s="37"/>
      <c r="HJ2893" s="37"/>
      <c r="HK2893" s="37"/>
      <c r="HL2893" s="37"/>
      <c r="HM2893" s="37"/>
      <c r="HN2893" s="37"/>
      <c r="HO2893" s="37"/>
      <c r="HP2893" s="37"/>
      <c r="HQ2893" s="37"/>
      <c r="HR2893" s="37"/>
      <c r="HS2893" s="37"/>
      <c r="HT2893" s="37"/>
      <c r="HU2893" s="37"/>
      <c r="HV2893" s="37"/>
      <c r="HW2893" s="37"/>
      <c r="HX2893" s="37"/>
      <c r="HY2893" s="37"/>
      <c r="HZ2893" s="37"/>
      <c r="IA2893" s="37"/>
      <c r="IB2893" s="37"/>
      <c r="IC2893" s="37"/>
      <c r="ID2893" s="37"/>
      <c r="IE2893" s="37"/>
      <c r="IF2893" s="37"/>
      <c r="IG2893" s="37"/>
      <c r="IH2893" s="37"/>
      <c r="II2893" s="37"/>
      <c r="IJ2893" s="37"/>
      <c r="IK2893" s="37"/>
      <c r="IL2893" s="37"/>
      <c r="IM2893" s="37"/>
      <c r="IN2893" s="37"/>
      <c r="IO2893" s="37"/>
      <c r="IP2893" s="37"/>
      <c r="IQ2893" s="37"/>
    </row>
    <row r="2894" spans="1:251" s="51" customFormat="1" ht="18.75" customHeight="1" thickBot="1">
      <c r="A2894" s="52"/>
      <c r="B2894" s="113" t="s">
        <v>253</v>
      </c>
      <c r="C2894" s="114"/>
      <c r="D2894" s="114"/>
      <c r="E2894" s="114"/>
      <c r="F2894" s="114"/>
      <c r="G2894" s="114"/>
      <c r="H2894" s="114"/>
      <c r="I2894" s="114"/>
      <c r="J2894" s="114"/>
      <c r="K2894" s="114"/>
      <c r="L2894" s="114"/>
      <c r="M2894" s="114"/>
      <c r="N2894" s="114"/>
      <c r="O2894" s="114"/>
      <c r="P2894" s="114"/>
      <c r="Q2894" s="114"/>
      <c r="R2894" s="114"/>
      <c r="S2894" s="114"/>
      <c r="T2894" s="114"/>
      <c r="U2894" s="114"/>
      <c r="V2894" s="114"/>
      <c r="W2894" s="114"/>
      <c r="X2894" s="114"/>
      <c r="Y2894" s="114"/>
      <c r="Z2894" s="115"/>
      <c r="AA2894" s="116">
        <f>SUM($AA$2893:$AA$2893)</f>
        <v>532311</v>
      </c>
      <c r="AB2894" s="117"/>
      <c r="AC2894" s="117"/>
      <c r="AD2894" s="117"/>
      <c r="AE2894" s="117"/>
      <c r="AF2894" s="117"/>
      <c r="AG2894" s="117"/>
      <c r="AH2894" s="117"/>
      <c r="AI2894" s="118"/>
      <c r="AJ2894" s="116">
        <f>SUM($AJ$2893:$AJ$2893)</f>
        <v>547956</v>
      </c>
      <c r="AK2894" s="117"/>
      <c r="AL2894" s="117"/>
      <c r="AM2894" s="117"/>
      <c r="AN2894" s="117"/>
      <c r="AO2894" s="117"/>
      <c r="AP2894" s="117"/>
      <c r="AQ2894" s="117"/>
      <c r="AR2894" s="118"/>
      <c r="AS2894" s="119"/>
      <c r="AT2894" s="120"/>
      <c r="AU2894" s="120"/>
      <c r="AV2894" s="120"/>
      <c r="AW2894" s="120"/>
      <c r="AX2894" s="121"/>
      <c r="AY2894" s="37"/>
      <c r="AZ2894" s="37"/>
      <c r="BA2894" s="37"/>
      <c r="BB2894" s="37"/>
      <c r="BC2894" s="37"/>
      <c r="BD2894" s="37"/>
      <c r="BE2894" s="37"/>
      <c r="BF2894" s="37"/>
      <c r="BG2894" s="37"/>
      <c r="BH2894" s="37"/>
      <c r="BI2894" s="37"/>
      <c r="BJ2894" s="37"/>
      <c r="BK2894" s="37"/>
      <c r="BL2894" s="37"/>
      <c r="BM2894" s="37"/>
      <c r="BN2894" s="37"/>
      <c r="BO2894" s="37"/>
      <c r="BP2894" s="37"/>
      <c r="BQ2894" s="37"/>
      <c r="BR2894" s="37"/>
      <c r="BS2894" s="37"/>
      <c r="BT2894" s="37"/>
      <c r="BU2894" s="37"/>
      <c r="BV2894" s="37"/>
      <c r="BW2894" s="37"/>
      <c r="BX2894" s="37"/>
      <c r="BY2894" s="37"/>
      <c r="BZ2894" s="37"/>
      <c r="CA2894" s="37"/>
      <c r="CB2894" s="37"/>
      <c r="CC2894" s="37"/>
      <c r="CD2894" s="37"/>
      <c r="CE2894" s="37"/>
      <c r="CF2894" s="37"/>
      <c r="CG2894" s="37"/>
      <c r="CH2894" s="37"/>
      <c r="CI2894" s="37"/>
      <c r="CJ2894" s="37"/>
      <c r="CK2894" s="37"/>
      <c r="CL2894" s="37"/>
      <c r="CM2894" s="37"/>
      <c r="CN2894" s="37"/>
      <c r="CO2894" s="37"/>
      <c r="CP2894" s="37"/>
      <c r="CQ2894" s="37"/>
      <c r="CR2894" s="37"/>
      <c r="CS2894" s="37"/>
      <c r="CT2894" s="37"/>
      <c r="CU2894" s="37"/>
      <c r="CV2894" s="37"/>
      <c r="CW2894" s="37"/>
      <c r="CX2894" s="37"/>
      <c r="CY2894" s="37"/>
      <c r="CZ2894" s="37"/>
      <c r="DA2894" s="37"/>
      <c r="DB2894" s="37"/>
      <c r="DC2894" s="37"/>
      <c r="DD2894" s="37"/>
      <c r="DE2894" s="37"/>
      <c r="DF2894" s="37"/>
      <c r="DG2894" s="37"/>
      <c r="DH2894" s="37"/>
      <c r="DI2894" s="37"/>
      <c r="DJ2894" s="37"/>
      <c r="DK2894" s="37"/>
      <c r="DL2894" s="37"/>
      <c r="DM2894" s="37"/>
      <c r="DN2894" s="37"/>
      <c r="DO2894" s="37"/>
      <c r="DP2894" s="37"/>
      <c r="DQ2894" s="37"/>
      <c r="DR2894" s="37"/>
      <c r="DS2894" s="37"/>
      <c r="DT2894" s="37"/>
      <c r="DU2894" s="37"/>
      <c r="DV2894" s="37"/>
      <c r="DW2894" s="37"/>
      <c r="DX2894" s="37"/>
      <c r="DY2894" s="37"/>
      <c r="DZ2894" s="37"/>
      <c r="EA2894" s="37"/>
      <c r="EB2894" s="37"/>
      <c r="EC2894" s="37"/>
      <c r="ED2894" s="37"/>
      <c r="EE2894" s="37"/>
      <c r="EF2894" s="37"/>
      <c r="EG2894" s="37"/>
      <c r="EH2894" s="37"/>
      <c r="EI2894" s="37"/>
      <c r="EJ2894" s="37"/>
      <c r="EK2894" s="37"/>
      <c r="EL2894" s="37"/>
      <c r="EM2894" s="37"/>
      <c r="EN2894" s="37"/>
      <c r="EO2894" s="37"/>
      <c r="EP2894" s="37"/>
      <c r="EQ2894" s="37"/>
      <c r="ER2894" s="37"/>
      <c r="ES2894" s="37"/>
      <c r="ET2894" s="37"/>
      <c r="EU2894" s="37"/>
      <c r="EV2894" s="37"/>
      <c r="EW2894" s="37"/>
      <c r="EX2894" s="37"/>
      <c r="EY2894" s="37"/>
      <c r="EZ2894" s="37"/>
      <c r="FA2894" s="37"/>
      <c r="FB2894" s="37"/>
      <c r="FC2894" s="37"/>
      <c r="FD2894" s="37"/>
      <c r="FE2894" s="37"/>
      <c r="FF2894" s="37"/>
      <c r="FG2894" s="37"/>
      <c r="FH2894" s="37"/>
      <c r="FI2894" s="37"/>
      <c r="FJ2894" s="37"/>
      <c r="FK2894" s="37"/>
      <c r="FL2894" s="37"/>
      <c r="FM2894" s="37"/>
      <c r="FN2894" s="37"/>
      <c r="FO2894" s="37"/>
      <c r="FP2894" s="37"/>
      <c r="FQ2894" s="37"/>
      <c r="FR2894" s="37"/>
      <c r="FS2894" s="37"/>
      <c r="FT2894" s="37"/>
      <c r="FU2894" s="37"/>
      <c r="FV2894" s="37"/>
      <c r="FW2894" s="37"/>
      <c r="FX2894" s="37"/>
      <c r="FY2894" s="37"/>
      <c r="FZ2894" s="37"/>
      <c r="GA2894" s="37"/>
      <c r="GB2894" s="37"/>
      <c r="GC2894" s="37"/>
      <c r="GD2894" s="37"/>
      <c r="GE2894" s="37"/>
      <c r="GF2894" s="37"/>
      <c r="GG2894" s="37"/>
      <c r="GH2894" s="37"/>
      <c r="GI2894" s="37"/>
      <c r="GJ2894" s="37"/>
      <c r="GK2894" s="37"/>
      <c r="GL2894" s="37"/>
      <c r="GM2894" s="37"/>
      <c r="GN2894" s="37"/>
      <c r="GO2894" s="37"/>
      <c r="GP2894" s="37"/>
      <c r="GQ2894" s="37"/>
      <c r="GR2894" s="37"/>
      <c r="GS2894" s="37"/>
      <c r="GT2894" s="37"/>
      <c r="GU2894" s="37"/>
      <c r="GV2894" s="37"/>
      <c r="GW2894" s="37"/>
      <c r="GX2894" s="37"/>
      <c r="GY2894" s="37"/>
      <c r="GZ2894" s="37"/>
      <c r="HA2894" s="37"/>
      <c r="HB2894" s="37"/>
      <c r="HC2894" s="37"/>
      <c r="HD2894" s="37"/>
      <c r="HE2894" s="37"/>
      <c r="HF2894" s="37"/>
      <c r="HG2894" s="37"/>
      <c r="HH2894" s="37"/>
      <c r="HI2894" s="37"/>
      <c r="HJ2894" s="37"/>
      <c r="HK2894" s="37"/>
      <c r="HL2894" s="37"/>
      <c r="HM2894" s="37"/>
      <c r="HN2894" s="37"/>
      <c r="HO2894" s="37"/>
      <c r="HP2894" s="37"/>
      <c r="HQ2894" s="37"/>
      <c r="HR2894" s="37"/>
      <c r="HS2894" s="37"/>
      <c r="HT2894" s="37"/>
      <c r="HU2894" s="37"/>
      <c r="HV2894" s="37"/>
      <c r="HW2894" s="37"/>
      <c r="HX2894" s="37"/>
      <c r="HY2894" s="37"/>
      <c r="HZ2894" s="37"/>
      <c r="IA2894" s="37"/>
      <c r="IB2894" s="37"/>
      <c r="IC2894" s="37"/>
      <c r="ID2894" s="37"/>
      <c r="IE2894" s="37"/>
      <c r="IF2894" s="37"/>
      <c r="IG2894" s="37"/>
      <c r="IH2894" s="37"/>
      <c r="II2894" s="37"/>
      <c r="IJ2894" s="37"/>
      <c r="IK2894" s="37"/>
      <c r="IL2894" s="37"/>
      <c r="IM2894" s="37"/>
      <c r="IN2894" s="37"/>
      <c r="IO2894" s="37"/>
      <c r="IP2894" s="37"/>
      <c r="IQ2894" s="37"/>
    </row>
    <row r="2896" spans="1:251" ht="18.75">
      <c r="A2896" s="36" t="s">
        <v>241</v>
      </c>
      <c r="AW2896" s="38"/>
      <c r="AX2896" s="39"/>
      <c r="AY2896" s="38"/>
    </row>
    <row r="2898" spans="1:113" ht="18.75">
      <c r="B2898" s="122" t="s">
        <v>0</v>
      </c>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row>
    <row r="2899" spans="1:113">
      <c r="Z2899" s="40"/>
      <c r="AD2899" s="40"/>
      <c r="AE2899" s="40"/>
      <c r="AF2899" s="40"/>
      <c r="AG2899" s="40"/>
      <c r="AH2899" s="40"/>
      <c r="AI2899" s="40"/>
      <c r="AO2899" s="40"/>
    </row>
    <row r="2900" spans="1:113" ht="13.5" thickBot="1">
      <c r="Z2900" s="40"/>
      <c r="AD2900" s="40"/>
      <c r="AE2900" s="40"/>
      <c r="AF2900" s="40"/>
      <c r="AG2900" s="40"/>
      <c r="AH2900" s="40"/>
      <c r="AI2900" s="40"/>
      <c r="AO2900" s="40"/>
      <c r="DI2900" s="41"/>
    </row>
    <row r="2901" spans="1:113" ht="24.75" customHeight="1" thickBot="1">
      <c r="B2901" s="124" t="s">
        <v>242</v>
      </c>
      <c r="C2901" s="125"/>
      <c r="D2901" s="125"/>
      <c r="E2901" s="125"/>
      <c r="F2901" s="125"/>
      <c r="G2901" s="125"/>
      <c r="H2901" s="126" t="s">
        <v>746</v>
      </c>
      <c r="I2901" s="127"/>
      <c r="J2901" s="127"/>
      <c r="K2901" s="127"/>
      <c r="L2901" s="127"/>
      <c r="M2901" s="127"/>
      <c r="N2901" s="127"/>
      <c r="O2901" s="127"/>
      <c r="P2901" s="127"/>
      <c r="Q2901" s="127"/>
      <c r="R2901" s="127"/>
      <c r="S2901" s="127"/>
      <c r="T2901" s="127"/>
      <c r="U2901" s="127"/>
      <c r="V2901" s="127"/>
      <c r="W2901" s="127"/>
      <c r="X2901" s="127"/>
      <c r="Y2901" s="127"/>
      <c r="Z2901" s="127"/>
      <c r="AA2901" s="127"/>
      <c r="AB2901" s="127"/>
      <c r="AC2901" s="127"/>
      <c r="AD2901" s="127"/>
      <c r="AE2901" s="127"/>
      <c r="AF2901" s="127"/>
      <c r="AG2901" s="127"/>
      <c r="AH2901" s="127"/>
      <c r="AI2901" s="127"/>
      <c r="AJ2901" s="127"/>
      <c r="AK2901" s="127"/>
      <c r="AL2901" s="127"/>
      <c r="AM2901" s="127"/>
      <c r="AN2901" s="127"/>
      <c r="AO2901" s="127"/>
      <c r="AP2901" s="127"/>
      <c r="AQ2901" s="127"/>
      <c r="AR2901" s="127"/>
      <c r="AS2901" s="127"/>
      <c r="AT2901" s="127"/>
      <c r="AU2901" s="127"/>
      <c r="AV2901" s="127"/>
      <c r="AW2901" s="127"/>
      <c r="AX2901" s="128"/>
      <c r="DI2901" s="41"/>
    </row>
    <row r="2902" spans="1:113" ht="14.25">
      <c r="B2902" s="42"/>
      <c r="C2902" s="42"/>
      <c r="D2902" s="42"/>
      <c r="E2902" s="42"/>
      <c r="F2902" s="42"/>
      <c r="G2902" s="42"/>
      <c r="H2902" s="43"/>
      <c r="I2902" s="43"/>
      <c r="J2902" s="43"/>
      <c r="K2902" s="43"/>
      <c r="L2902" s="44"/>
      <c r="M2902" s="44"/>
      <c r="N2902" s="44"/>
      <c r="O2902" s="44"/>
      <c r="P2902" s="43"/>
      <c r="Q2902" s="43"/>
      <c r="R2902" s="43"/>
      <c r="S2902" s="43"/>
      <c r="T2902" s="43"/>
      <c r="U2902" s="43"/>
      <c r="V2902" s="45"/>
      <c r="W2902" s="45"/>
      <c r="X2902" s="45"/>
      <c r="Y2902" s="45"/>
      <c r="Z2902" s="45"/>
      <c r="AA2902" s="45"/>
      <c r="AB2902" s="45"/>
      <c r="AC2902" s="45"/>
      <c r="AD2902" s="45"/>
      <c r="AE2902" s="45"/>
      <c r="AF2902" s="45"/>
      <c r="AG2902" s="45"/>
      <c r="AH2902" s="45"/>
      <c r="AI2902" s="45"/>
      <c r="AJ2902" s="45"/>
      <c r="AK2902" s="45"/>
      <c r="AL2902" s="45"/>
      <c r="AM2902" s="45"/>
      <c r="AN2902" s="45"/>
      <c r="AO2902" s="45"/>
      <c r="AP2902" s="45"/>
      <c r="AQ2902" s="45"/>
      <c r="AR2902" s="45"/>
      <c r="AS2902" s="45"/>
      <c r="AT2902" s="45"/>
      <c r="AU2902" s="45"/>
      <c r="AV2902" s="45"/>
      <c r="AW2902" s="45"/>
      <c r="AX2902" s="45"/>
      <c r="DI2902" s="41"/>
    </row>
    <row r="2903" spans="1:113" ht="15" thickBot="1">
      <c r="A2903" s="46"/>
      <c r="B2903" s="45" t="s">
        <v>244</v>
      </c>
      <c r="C2903" s="43"/>
      <c r="D2903" s="43"/>
      <c r="E2903" s="43"/>
      <c r="F2903" s="43"/>
      <c r="G2903" s="43"/>
      <c r="H2903" s="43"/>
      <c r="I2903" s="43"/>
      <c r="J2903" s="43"/>
      <c r="K2903" s="43"/>
      <c r="L2903" s="44"/>
      <c r="M2903" s="44"/>
      <c r="N2903" s="44"/>
      <c r="O2903" s="44"/>
      <c r="P2903" s="43"/>
      <c r="Q2903" s="43"/>
      <c r="R2903" s="43"/>
      <c r="S2903" s="43"/>
      <c r="T2903" s="43"/>
      <c r="U2903" s="43"/>
      <c r="V2903" s="45"/>
      <c r="W2903" s="45"/>
      <c r="X2903" s="45"/>
      <c r="Y2903" s="45"/>
      <c r="Z2903" s="45"/>
      <c r="AA2903" s="45"/>
      <c r="AB2903" s="45"/>
      <c r="AC2903" s="45"/>
      <c r="AD2903" s="45"/>
      <c r="AE2903" s="45"/>
      <c r="AF2903" s="45"/>
      <c r="AG2903" s="45"/>
      <c r="AH2903" s="45"/>
      <c r="AI2903" s="45"/>
      <c r="AJ2903" s="45"/>
      <c r="AK2903" s="45"/>
      <c r="AL2903" s="45"/>
      <c r="AM2903" s="45"/>
      <c r="AN2903" s="45"/>
      <c r="AO2903" s="45"/>
      <c r="AP2903" s="45"/>
      <c r="AQ2903" s="45"/>
      <c r="AR2903" s="45"/>
      <c r="AS2903" s="45"/>
      <c r="AT2903" s="45"/>
      <c r="AU2903" s="45"/>
      <c r="AV2903" s="45"/>
      <c r="AW2903" s="45"/>
      <c r="AX2903" s="45"/>
      <c r="DI2903" s="41"/>
    </row>
    <row r="2904" spans="1:113" ht="14.25">
      <c r="A2904" s="43"/>
      <c r="B2904" s="47"/>
      <c r="C2904" s="42"/>
      <c r="D2904" s="42"/>
      <c r="E2904" s="42"/>
      <c r="F2904" s="42"/>
      <c r="G2904" s="42"/>
      <c r="H2904" s="42"/>
      <c r="I2904" s="42"/>
      <c r="J2904" s="42"/>
      <c r="K2904" s="42"/>
      <c r="L2904" s="48"/>
      <c r="M2904" s="48"/>
      <c r="N2904" s="48"/>
      <c r="O2904" s="48"/>
      <c r="P2904" s="42"/>
      <c r="Q2904" s="42"/>
      <c r="R2904" s="42"/>
      <c r="S2904" s="42"/>
      <c r="T2904" s="42"/>
      <c r="U2904" s="42"/>
      <c r="V2904" s="49"/>
      <c r="W2904" s="49"/>
      <c r="X2904" s="49"/>
      <c r="Y2904" s="49"/>
      <c r="Z2904" s="49"/>
      <c r="AA2904" s="49"/>
      <c r="AB2904" s="49"/>
      <c r="AC2904" s="49"/>
      <c r="AD2904" s="49"/>
      <c r="AE2904" s="49"/>
      <c r="AF2904" s="49"/>
      <c r="AG2904" s="49"/>
      <c r="AH2904" s="49"/>
      <c r="AI2904" s="49"/>
      <c r="AJ2904" s="49"/>
      <c r="AK2904" s="49"/>
      <c r="AL2904" s="49"/>
      <c r="AM2904" s="49"/>
      <c r="AN2904" s="49"/>
      <c r="AO2904" s="49"/>
      <c r="AP2904" s="49"/>
      <c r="AQ2904" s="49"/>
      <c r="AR2904" s="49"/>
      <c r="AS2904" s="49"/>
      <c r="AT2904" s="49"/>
      <c r="AU2904" s="49"/>
      <c r="AV2904" s="49"/>
      <c r="AW2904" s="49"/>
      <c r="AX2904" s="50"/>
    </row>
    <row r="2905" spans="1:113" ht="12" customHeight="1">
      <c r="A2905" s="43"/>
      <c r="B2905" s="129" t="s">
        <v>747</v>
      </c>
      <c r="C2905" s="130"/>
      <c r="D2905" s="130"/>
      <c r="E2905" s="130"/>
      <c r="F2905" s="130"/>
      <c r="G2905" s="130"/>
      <c r="H2905" s="130"/>
      <c r="I2905" s="130"/>
      <c r="J2905" s="130"/>
      <c r="K2905" s="130"/>
      <c r="L2905" s="130"/>
      <c r="M2905" s="130"/>
      <c r="N2905" s="130"/>
      <c r="O2905" s="130"/>
      <c r="P2905" s="130"/>
      <c r="Q2905" s="130"/>
      <c r="R2905" s="130"/>
      <c r="S2905" s="130"/>
      <c r="T2905" s="130"/>
      <c r="U2905" s="130"/>
      <c r="V2905" s="130"/>
      <c r="W2905" s="130"/>
      <c r="X2905" s="130"/>
      <c r="Y2905" s="130"/>
      <c r="Z2905" s="130"/>
      <c r="AA2905" s="130"/>
      <c r="AB2905" s="130"/>
      <c r="AC2905" s="130"/>
      <c r="AD2905" s="130"/>
      <c r="AE2905" s="130"/>
      <c r="AF2905" s="130"/>
      <c r="AG2905" s="130"/>
      <c r="AH2905" s="130"/>
      <c r="AI2905" s="130"/>
      <c r="AJ2905" s="130"/>
      <c r="AK2905" s="130"/>
      <c r="AL2905" s="130"/>
      <c r="AM2905" s="130"/>
      <c r="AN2905" s="130"/>
      <c r="AO2905" s="130"/>
      <c r="AP2905" s="130"/>
      <c r="AQ2905" s="130"/>
      <c r="AR2905" s="130"/>
      <c r="AS2905" s="130"/>
      <c r="AT2905" s="130"/>
      <c r="AU2905" s="130"/>
      <c r="AV2905" s="130"/>
      <c r="AW2905" s="130"/>
      <c r="AX2905" s="131"/>
    </row>
    <row r="2906" spans="1:113" ht="12" customHeight="1">
      <c r="A2906" s="43"/>
      <c r="B2906" s="129"/>
      <c r="C2906" s="130"/>
      <c r="D2906" s="130"/>
      <c r="E2906" s="130"/>
      <c r="F2906" s="130"/>
      <c r="G2906" s="130"/>
      <c r="H2906" s="130"/>
      <c r="I2906" s="130"/>
      <c r="J2906" s="130"/>
      <c r="K2906" s="130"/>
      <c r="L2906" s="130"/>
      <c r="M2906" s="130"/>
      <c r="N2906" s="130"/>
      <c r="O2906" s="130"/>
      <c r="P2906" s="130"/>
      <c r="Q2906" s="130"/>
      <c r="R2906" s="130"/>
      <c r="S2906" s="130"/>
      <c r="T2906" s="130"/>
      <c r="U2906" s="130"/>
      <c r="V2906" s="130"/>
      <c r="W2906" s="130"/>
      <c r="X2906" s="130"/>
      <c r="Y2906" s="130"/>
      <c r="Z2906" s="130"/>
      <c r="AA2906" s="130"/>
      <c r="AB2906" s="130"/>
      <c r="AC2906" s="130"/>
      <c r="AD2906" s="130"/>
      <c r="AE2906" s="130"/>
      <c r="AF2906" s="130"/>
      <c r="AG2906" s="130"/>
      <c r="AH2906" s="130"/>
      <c r="AI2906" s="130"/>
      <c r="AJ2906" s="130"/>
      <c r="AK2906" s="130"/>
      <c r="AL2906" s="130"/>
      <c r="AM2906" s="130"/>
      <c r="AN2906" s="130"/>
      <c r="AO2906" s="130"/>
      <c r="AP2906" s="130"/>
      <c r="AQ2906" s="130"/>
      <c r="AR2906" s="130"/>
      <c r="AS2906" s="130"/>
      <c r="AT2906" s="130"/>
      <c r="AU2906" s="130"/>
      <c r="AV2906" s="130"/>
      <c r="AW2906" s="130"/>
      <c r="AX2906" s="131"/>
      <c r="BC2906" s="51"/>
    </row>
    <row r="2907" spans="1:113" ht="12" customHeight="1">
      <c r="A2907" s="43"/>
      <c r="B2907" s="129"/>
      <c r="C2907" s="130"/>
      <c r="D2907" s="130"/>
      <c r="E2907" s="130"/>
      <c r="F2907" s="130"/>
      <c r="G2907" s="130"/>
      <c r="H2907" s="130"/>
      <c r="I2907" s="130"/>
      <c r="J2907" s="130"/>
      <c r="K2907" s="130"/>
      <c r="L2907" s="130"/>
      <c r="M2907" s="130"/>
      <c r="N2907" s="130"/>
      <c r="O2907" s="130"/>
      <c r="P2907" s="130"/>
      <c r="Q2907" s="130"/>
      <c r="R2907" s="130"/>
      <c r="S2907" s="130"/>
      <c r="T2907" s="130"/>
      <c r="U2907" s="130"/>
      <c r="V2907" s="130"/>
      <c r="W2907" s="130"/>
      <c r="X2907" s="130"/>
      <c r="Y2907" s="130"/>
      <c r="Z2907" s="130"/>
      <c r="AA2907" s="130"/>
      <c r="AB2907" s="130"/>
      <c r="AC2907" s="130"/>
      <c r="AD2907" s="130"/>
      <c r="AE2907" s="130"/>
      <c r="AF2907" s="130"/>
      <c r="AG2907" s="130"/>
      <c r="AH2907" s="130"/>
      <c r="AI2907" s="130"/>
      <c r="AJ2907" s="130"/>
      <c r="AK2907" s="130"/>
      <c r="AL2907" s="130"/>
      <c r="AM2907" s="130"/>
      <c r="AN2907" s="130"/>
      <c r="AO2907" s="130"/>
      <c r="AP2907" s="130"/>
      <c r="AQ2907" s="130"/>
      <c r="AR2907" s="130"/>
      <c r="AS2907" s="130"/>
      <c r="AT2907" s="130"/>
      <c r="AU2907" s="130"/>
      <c r="AV2907" s="130"/>
      <c r="AW2907" s="130"/>
      <c r="AX2907" s="131"/>
    </row>
    <row r="2908" spans="1:113" ht="12" customHeight="1">
      <c r="A2908" s="43"/>
      <c r="B2908" s="129"/>
      <c r="C2908" s="130"/>
      <c r="D2908" s="130"/>
      <c r="E2908" s="130"/>
      <c r="F2908" s="130"/>
      <c r="G2908" s="130"/>
      <c r="H2908" s="130"/>
      <c r="I2908" s="130"/>
      <c r="J2908" s="130"/>
      <c r="K2908" s="130"/>
      <c r="L2908" s="130"/>
      <c r="M2908" s="130"/>
      <c r="N2908" s="130"/>
      <c r="O2908" s="130"/>
      <c r="P2908" s="130"/>
      <c r="Q2908" s="130"/>
      <c r="R2908" s="130"/>
      <c r="S2908" s="130"/>
      <c r="T2908" s="130"/>
      <c r="U2908" s="130"/>
      <c r="V2908" s="130"/>
      <c r="W2908" s="130"/>
      <c r="X2908" s="130"/>
      <c r="Y2908" s="130"/>
      <c r="Z2908" s="130"/>
      <c r="AA2908" s="130"/>
      <c r="AB2908" s="130"/>
      <c r="AC2908" s="130"/>
      <c r="AD2908" s="130"/>
      <c r="AE2908" s="130"/>
      <c r="AF2908" s="130"/>
      <c r="AG2908" s="130"/>
      <c r="AH2908" s="130"/>
      <c r="AI2908" s="130"/>
      <c r="AJ2908" s="130"/>
      <c r="AK2908" s="130"/>
      <c r="AL2908" s="130"/>
      <c r="AM2908" s="130"/>
      <c r="AN2908" s="130"/>
      <c r="AO2908" s="130"/>
      <c r="AP2908" s="130"/>
      <c r="AQ2908" s="130"/>
      <c r="AR2908" s="130"/>
      <c r="AS2908" s="130"/>
      <c r="AT2908" s="130"/>
      <c r="AU2908" s="130"/>
      <c r="AV2908" s="130"/>
      <c r="AW2908" s="130"/>
      <c r="AX2908" s="131"/>
    </row>
    <row r="2909" spans="1:113" ht="12" customHeight="1">
      <c r="A2909" s="43"/>
      <c r="B2909" s="129"/>
      <c r="C2909" s="130"/>
      <c r="D2909" s="130"/>
      <c r="E2909" s="130"/>
      <c r="F2909" s="130"/>
      <c r="G2909" s="130"/>
      <c r="H2909" s="130"/>
      <c r="I2909" s="130"/>
      <c r="J2909" s="130"/>
      <c r="K2909" s="130"/>
      <c r="L2909" s="130"/>
      <c r="M2909" s="130"/>
      <c r="N2909" s="130"/>
      <c r="O2909" s="130"/>
      <c r="P2909" s="130"/>
      <c r="Q2909" s="130"/>
      <c r="R2909" s="130"/>
      <c r="S2909" s="130"/>
      <c r="T2909" s="130"/>
      <c r="U2909" s="130"/>
      <c r="V2909" s="130"/>
      <c r="W2909" s="130"/>
      <c r="X2909" s="130"/>
      <c r="Y2909" s="130"/>
      <c r="Z2909" s="130"/>
      <c r="AA2909" s="130"/>
      <c r="AB2909" s="130"/>
      <c r="AC2909" s="130"/>
      <c r="AD2909" s="130"/>
      <c r="AE2909" s="130"/>
      <c r="AF2909" s="130"/>
      <c r="AG2909" s="130"/>
      <c r="AH2909" s="130"/>
      <c r="AI2909" s="130"/>
      <c r="AJ2909" s="130"/>
      <c r="AK2909" s="130"/>
      <c r="AL2909" s="130"/>
      <c r="AM2909" s="130"/>
      <c r="AN2909" s="130"/>
      <c r="AO2909" s="130"/>
      <c r="AP2909" s="130"/>
      <c r="AQ2909" s="130"/>
      <c r="AR2909" s="130"/>
      <c r="AS2909" s="130"/>
      <c r="AT2909" s="130"/>
      <c r="AU2909" s="130"/>
      <c r="AV2909" s="130"/>
      <c r="AW2909" s="130"/>
      <c r="AX2909" s="131"/>
    </row>
    <row r="2910" spans="1:113" ht="15" thickBot="1">
      <c r="A2910" s="52"/>
      <c r="B2910" s="53"/>
      <c r="C2910" s="54"/>
      <c r="D2910" s="54"/>
      <c r="E2910" s="54"/>
      <c r="F2910" s="54"/>
      <c r="G2910" s="54"/>
      <c r="H2910" s="54"/>
      <c r="I2910" s="54"/>
      <c r="J2910" s="54"/>
      <c r="K2910" s="54"/>
      <c r="L2910" s="54"/>
      <c r="M2910" s="54"/>
      <c r="N2910" s="54"/>
      <c r="O2910" s="54"/>
      <c r="P2910" s="54"/>
      <c r="Q2910" s="54"/>
      <c r="R2910" s="54"/>
      <c r="S2910" s="54"/>
      <c r="T2910" s="54"/>
      <c r="U2910" s="54"/>
      <c r="V2910" s="54"/>
      <c r="W2910" s="54"/>
      <c r="X2910" s="54"/>
      <c r="Y2910" s="54"/>
      <c r="Z2910" s="54"/>
      <c r="AA2910" s="54"/>
      <c r="AB2910" s="54"/>
      <c r="AC2910" s="54"/>
      <c r="AD2910" s="54"/>
      <c r="AE2910" s="54"/>
      <c r="AF2910" s="54"/>
      <c r="AG2910" s="54"/>
      <c r="AH2910" s="54"/>
      <c r="AI2910" s="54"/>
      <c r="AJ2910" s="54"/>
      <c r="AK2910" s="54"/>
      <c r="AL2910" s="54"/>
      <c r="AM2910" s="54"/>
      <c r="AN2910" s="54"/>
      <c r="AO2910" s="54"/>
      <c r="AP2910" s="54"/>
      <c r="AQ2910" s="54"/>
      <c r="AR2910" s="54"/>
      <c r="AS2910" s="54"/>
      <c r="AT2910" s="54"/>
      <c r="AU2910" s="54"/>
      <c r="AV2910" s="54"/>
      <c r="AW2910" s="54"/>
      <c r="AX2910" s="55"/>
    </row>
    <row r="2911" spans="1:113">
      <c r="B2911" s="56"/>
    </row>
    <row r="2912" spans="1:113" ht="15" thickBot="1">
      <c r="A2912" s="46"/>
      <c r="B2912" s="45" t="s">
        <v>245</v>
      </c>
      <c r="C2912" s="43"/>
      <c r="D2912" s="43"/>
      <c r="E2912" s="43"/>
      <c r="F2912" s="43"/>
      <c r="G2912" s="43"/>
      <c r="H2912" s="43"/>
      <c r="I2912" s="43"/>
      <c r="J2912" s="43"/>
      <c r="K2912" s="43"/>
      <c r="L2912" s="44"/>
      <c r="M2912" s="44"/>
      <c r="N2912" s="44"/>
      <c r="O2912" s="44"/>
      <c r="P2912" s="43"/>
      <c r="Q2912" s="43"/>
      <c r="R2912" s="43"/>
      <c r="S2912" s="43"/>
      <c r="T2912" s="43"/>
      <c r="U2912" s="43"/>
      <c r="V2912" s="45"/>
      <c r="W2912" s="45"/>
      <c r="X2912" s="45"/>
      <c r="Y2912" s="45"/>
      <c r="Z2912" s="45"/>
      <c r="AA2912" s="45"/>
      <c r="AB2912" s="45"/>
      <c r="AC2912" s="45"/>
      <c r="AD2912" s="45"/>
      <c r="AE2912" s="45"/>
      <c r="AF2912" s="45"/>
      <c r="AG2912" s="45"/>
      <c r="AH2912" s="45"/>
      <c r="AI2912" s="45"/>
      <c r="AJ2912" s="45"/>
      <c r="AK2912" s="45"/>
      <c r="AL2912" s="45"/>
      <c r="AM2912" s="45"/>
      <c r="AN2912" s="45"/>
      <c r="AO2912" s="45"/>
      <c r="AP2912" s="45"/>
      <c r="AQ2912" s="45"/>
      <c r="AR2912" s="45"/>
      <c r="AS2912" s="45"/>
      <c r="AT2912" s="45"/>
      <c r="AU2912" s="45"/>
      <c r="AV2912" s="45"/>
      <c r="AW2912" s="45"/>
      <c r="AX2912" s="45"/>
      <c r="DI2912" s="41"/>
    </row>
    <row r="2913" spans="1:251" ht="14.25">
      <c r="A2913" s="43"/>
      <c r="B2913" s="47"/>
      <c r="C2913" s="42"/>
      <c r="D2913" s="42"/>
      <c r="E2913" s="42"/>
      <c r="F2913" s="42"/>
      <c r="G2913" s="42"/>
      <c r="H2913" s="42"/>
      <c r="I2913" s="42"/>
      <c r="J2913" s="42"/>
      <c r="K2913" s="42"/>
      <c r="L2913" s="48"/>
      <c r="M2913" s="48"/>
      <c r="N2913" s="48"/>
      <c r="O2913" s="48"/>
      <c r="P2913" s="42"/>
      <c r="Q2913" s="42"/>
      <c r="R2913" s="42"/>
      <c r="S2913" s="42"/>
      <c r="T2913" s="42"/>
      <c r="U2913" s="42"/>
      <c r="V2913" s="49"/>
      <c r="W2913" s="49"/>
      <c r="X2913" s="49"/>
      <c r="Y2913" s="49"/>
      <c r="Z2913" s="49"/>
      <c r="AA2913" s="49"/>
      <c r="AB2913" s="49"/>
      <c r="AC2913" s="49"/>
      <c r="AD2913" s="49"/>
      <c r="AE2913" s="49"/>
      <c r="AF2913" s="49"/>
      <c r="AG2913" s="49"/>
      <c r="AH2913" s="49"/>
      <c r="AI2913" s="49"/>
      <c r="AJ2913" s="49"/>
      <c r="AK2913" s="49"/>
      <c r="AL2913" s="49"/>
      <c r="AM2913" s="49"/>
      <c r="AN2913" s="49"/>
      <c r="AO2913" s="49"/>
      <c r="AP2913" s="49"/>
      <c r="AQ2913" s="49"/>
      <c r="AR2913" s="49"/>
      <c r="AS2913" s="49"/>
      <c r="AT2913" s="49"/>
      <c r="AU2913" s="49"/>
      <c r="AV2913" s="49"/>
      <c r="AW2913" s="49"/>
      <c r="AX2913" s="50"/>
    </row>
    <row r="2914" spans="1:251" ht="12" customHeight="1">
      <c r="A2914" s="43"/>
      <c r="B2914" s="129" t="s">
        <v>1150</v>
      </c>
      <c r="C2914" s="130"/>
      <c r="D2914" s="130"/>
      <c r="E2914" s="130"/>
      <c r="F2914" s="130"/>
      <c r="G2914" s="130"/>
      <c r="H2914" s="130"/>
      <c r="I2914" s="130"/>
      <c r="J2914" s="130"/>
      <c r="K2914" s="130"/>
      <c r="L2914" s="130"/>
      <c r="M2914" s="130"/>
      <c r="N2914" s="130"/>
      <c r="O2914" s="130"/>
      <c r="P2914" s="130"/>
      <c r="Q2914" s="130"/>
      <c r="R2914" s="130"/>
      <c r="S2914" s="130"/>
      <c r="T2914" s="130"/>
      <c r="U2914" s="130"/>
      <c r="V2914" s="130"/>
      <c r="W2914" s="130"/>
      <c r="X2914" s="130"/>
      <c r="Y2914" s="130"/>
      <c r="Z2914" s="130"/>
      <c r="AA2914" s="130"/>
      <c r="AB2914" s="130"/>
      <c r="AC2914" s="130"/>
      <c r="AD2914" s="130"/>
      <c r="AE2914" s="130"/>
      <c r="AF2914" s="130"/>
      <c r="AG2914" s="130"/>
      <c r="AH2914" s="130"/>
      <c r="AI2914" s="130"/>
      <c r="AJ2914" s="130"/>
      <c r="AK2914" s="130"/>
      <c r="AL2914" s="130"/>
      <c r="AM2914" s="130"/>
      <c r="AN2914" s="130"/>
      <c r="AO2914" s="130"/>
      <c r="AP2914" s="130"/>
      <c r="AQ2914" s="130"/>
      <c r="AR2914" s="130"/>
      <c r="AS2914" s="130"/>
      <c r="AT2914" s="130"/>
      <c r="AU2914" s="130"/>
      <c r="AV2914" s="130"/>
      <c r="AW2914" s="130"/>
      <c r="AX2914" s="131"/>
    </row>
    <row r="2915" spans="1:251" ht="12" customHeight="1">
      <c r="A2915" s="43"/>
      <c r="B2915" s="129"/>
      <c r="C2915" s="130"/>
      <c r="D2915" s="130"/>
      <c r="E2915" s="130"/>
      <c r="F2915" s="130"/>
      <c r="G2915" s="130"/>
      <c r="H2915" s="130"/>
      <c r="I2915" s="130"/>
      <c r="J2915" s="130"/>
      <c r="K2915" s="130"/>
      <c r="L2915" s="130"/>
      <c r="M2915" s="130"/>
      <c r="N2915" s="130"/>
      <c r="O2915" s="130"/>
      <c r="P2915" s="130"/>
      <c r="Q2915" s="130"/>
      <c r="R2915" s="130"/>
      <c r="S2915" s="130"/>
      <c r="T2915" s="130"/>
      <c r="U2915" s="130"/>
      <c r="V2915" s="130"/>
      <c r="W2915" s="130"/>
      <c r="X2915" s="130"/>
      <c r="Y2915" s="130"/>
      <c r="Z2915" s="130"/>
      <c r="AA2915" s="130"/>
      <c r="AB2915" s="130"/>
      <c r="AC2915" s="130"/>
      <c r="AD2915" s="130"/>
      <c r="AE2915" s="130"/>
      <c r="AF2915" s="130"/>
      <c r="AG2915" s="130"/>
      <c r="AH2915" s="130"/>
      <c r="AI2915" s="130"/>
      <c r="AJ2915" s="130"/>
      <c r="AK2915" s="130"/>
      <c r="AL2915" s="130"/>
      <c r="AM2915" s="130"/>
      <c r="AN2915" s="130"/>
      <c r="AO2915" s="130"/>
      <c r="AP2915" s="130"/>
      <c r="AQ2915" s="130"/>
      <c r="AR2915" s="130"/>
      <c r="AS2915" s="130"/>
      <c r="AT2915" s="130"/>
      <c r="AU2915" s="130"/>
      <c r="AV2915" s="130"/>
      <c r="AW2915" s="130"/>
      <c r="AX2915" s="131"/>
    </row>
    <row r="2916" spans="1:251" ht="12" customHeight="1">
      <c r="A2916" s="43"/>
      <c r="B2916" s="129"/>
      <c r="C2916" s="130"/>
      <c r="D2916" s="130"/>
      <c r="E2916" s="130"/>
      <c r="F2916" s="130"/>
      <c r="G2916" s="130"/>
      <c r="H2916" s="130"/>
      <c r="I2916" s="130"/>
      <c r="J2916" s="130"/>
      <c r="K2916" s="130"/>
      <c r="L2916" s="130"/>
      <c r="M2916" s="130"/>
      <c r="N2916" s="130"/>
      <c r="O2916" s="130"/>
      <c r="P2916" s="130"/>
      <c r="Q2916" s="130"/>
      <c r="R2916" s="130"/>
      <c r="S2916" s="130"/>
      <c r="T2916" s="130"/>
      <c r="U2916" s="130"/>
      <c r="V2916" s="130"/>
      <c r="W2916" s="130"/>
      <c r="X2916" s="130"/>
      <c r="Y2916" s="130"/>
      <c r="Z2916" s="130"/>
      <c r="AA2916" s="130"/>
      <c r="AB2916" s="130"/>
      <c r="AC2916" s="130"/>
      <c r="AD2916" s="130"/>
      <c r="AE2916" s="130"/>
      <c r="AF2916" s="130"/>
      <c r="AG2916" s="130"/>
      <c r="AH2916" s="130"/>
      <c r="AI2916" s="130"/>
      <c r="AJ2916" s="130"/>
      <c r="AK2916" s="130"/>
      <c r="AL2916" s="130"/>
      <c r="AM2916" s="130"/>
      <c r="AN2916" s="130"/>
      <c r="AO2916" s="130"/>
      <c r="AP2916" s="130"/>
      <c r="AQ2916" s="130"/>
      <c r="AR2916" s="130"/>
      <c r="AS2916" s="130"/>
      <c r="AT2916" s="130"/>
      <c r="AU2916" s="130"/>
      <c r="AV2916" s="130"/>
      <c r="AW2916" s="130"/>
      <c r="AX2916" s="131"/>
    </row>
    <row r="2917" spans="1:251" ht="12" customHeight="1">
      <c r="A2917" s="43"/>
      <c r="B2917" s="129"/>
      <c r="C2917" s="130"/>
      <c r="D2917" s="130"/>
      <c r="E2917" s="130"/>
      <c r="F2917" s="130"/>
      <c r="G2917" s="130"/>
      <c r="H2917" s="130"/>
      <c r="I2917" s="130"/>
      <c r="J2917" s="130"/>
      <c r="K2917" s="130"/>
      <c r="L2917" s="130"/>
      <c r="M2917" s="130"/>
      <c r="N2917" s="130"/>
      <c r="O2917" s="130"/>
      <c r="P2917" s="130"/>
      <c r="Q2917" s="130"/>
      <c r="R2917" s="130"/>
      <c r="S2917" s="130"/>
      <c r="T2917" s="130"/>
      <c r="U2917" s="130"/>
      <c r="V2917" s="130"/>
      <c r="W2917" s="130"/>
      <c r="X2917" s="130"/>
      <c r="Y2917" s="130"/>
      <c r="Z2917" s="130"/>
      <c r="AA2917" s="130"/>
      <c r="AB2917" s="130"/>
      <c r="AC2917" s="130"/>
      <c r="AD2917" s="130"/>
      <c r="AE2917" s="130"/>
      <c r="AF2917" s="130"/>
      <c r="AG2917" s="130"/>
      <c r="AH2917" s="130"/>
      <c r="AI2917" s="130"/>
      <c r="AJ2917" s="130"/>
      <c r="AK2917" s="130"/>
      <c r="AL2917" s="130"/>
      <c r="AM2917" s="130"/>
      <c r="AN2917" s="130"/>
      <c r="AO2917" s="130"/>
      <c r="AP2917" s="130"/>
      <c r="AQ2917" s="130"/>
      <c r="AR2917" s="130"/>
      <c r="AS2917" s="130"/>
      <c r="AT2917" s="130"/>
      <c r="AU2917" s="130"/>
      <c r="AV2917" s="130"/>
      <c r="AW2917" s="130"/>
      <c r="AX2917" s="131"/>
      <c r="BC2917" s="51"/>
    </row>
    <row r="2918" spans="1:251" ht="12" customHeight="1">
      <c r="A2918" s="43"/>
      <c r="B2918" s="129"/>
      <c r="C2918" s="130"/>
      <c r="D2918" s="130"/>
      <c r="E2918" s="130"/>
      <c r="F2918" s="130"/>
      <c r="G2918" s="130"/>
      <c r="H2918" s="130"/>
      <c r="I2918" s="130"/>
      <c r="J2918" s="130"/>
      <c r="K2918" s="130"/>
      <c r="L2918" s="130"/>
      <c r="M2918" s="130"/>
      <c r="N2918" s="130"/>
      <c r="O2918" s="130"/>
      <c r="P2918" s="130"/>
      <c r="Q2918" s="130"/>
      <c r="R2918" s="130"/>
      <c r="S2918" s="130"/>
      <c r="T2918" s="130"/>
      <c r="U2918" s="130"/>
      <c r="V2918" s="130"/>
      <c r="W2918" s="130"/>
      <c r="X2918" s="130"/>
      <c r="Y2918" s="130"/>
      <c r="Z2918" s="130"/>
      <c r="AA2918" s="130"/>
      <c r="AB2918" s="130"/>
      <c r="AC2918" s="130"/>
      <c r="AD2918" s="130"/>
      <c r="AE2918" s="130"/>
      <c r="AF2918" s="130"/>
      <c r="AG2918" s="130"/>
      <c r="AH2918" s="130"/>
      <c r="AI2918" s="130"/>
      <c r="AJ2918" s="130"/>
      <c r="AK2918" s="130"/>
      <c r="AL2918" s="130"/>
      <c r="AM2918" s="130"/>
      <c r="AN2918" s="130"/>
      <c r="AO2918" s="130"/>
      <c r="AP2918" s="130"/>
      <c r="AQ2918" s="130"/>
      <c r="AR2918" s="130"/>
      <c r="AS2918" s="130"/>
      <c r="AT2918" s="130"/>
      <c r="AU2918" s="130"/>
      <c r="AV2918" s="130"/>
      <c r="AW2918" s="130"/>
      <c r="AX2918" s="131"/>
    </row>
    <row r="2919" spans="1:251" ht="15" thickBot="1">
      <c r="A2919" s="52"/>
      <c r="B2919" s="53"/>
      <c r="C2919" s="54"/>
      <c r="D2919" s="54"/>
      <c r="E2919" s="54"/>
      <c r="F2919" s="54"/>
      <c r="G2919" s="54"/>
      <c r="H2919" s="54"/>
      <c r="I2919" s="54"/>
      <c r="J2919" s="54"/>
      <c r="K2919" s="54"/>
      <c r="L2919" s="54"/>
      <c r="M2919" s="54"/>
      <c r="N2919" s="54"/>
      <c r="O2919" s="54"/>
      <c r="P2919" s="54"/>
      <c r="Q2919" s="54"/>
      <c r="R2919" s="54"/>
      <c r="S2919" s="54"/>
      <c r="T2919" s="54"/>
      <c r="U2919" s="54"/>
      <c r="V2919" s="54"/>
      <c r="W2919" s="54"/>
      <c r="X2919" s="54"/>
      <c r="Y2919" s="54"/>
      <c r="Z2919" s="54"/>
      <c r="AA2919" s="54"/>
      <c r="AB2919" s="54"/>
      <c r="AC2919" s="54"/>
      <c r="AD2919" s="54"/>
      <c r="AE2919" s="54"/>
      <c r="AF2919" s="54"/>
      <c r="AG2919" s="54"/>
      <c r="AH2919" s="54"/>
      <c r="AI2919" s="54"/>
      <c r="AJ2919" s="54"/>
      <c r="AK2919" s="54"/>
      <c r="AL2919" s="54"/>
      <c r="AM2919" s="54"/>
      <c r="AN2919" s="54"/>
      <c r="AO2919" s="54"/>
      <c r="AP2919" s="54"/>
      <c r="AQ2919" s="54"/>
      <c r="AR2919" s="54"/>
      <c r="AS2919" s="54"/>
      <c r="AT2919" s="54"/>
      <c r="AU2919" s="54"/>
      <c r="AV2919" s="54"/>
      <c r="AW2919" s="54"/>
      <c r="AX2919" s="55"/>
    </row>
    <row r="2920" spans="1:251">
      <c r="B2920" s="56"/>
    </row>
    <row r="2921" spans="1:251" ht="14.25">
      <c r="B2921" s="45" t="s">
        <v>247</v>
      </c>
      <c r="C2921" s="43"/>
      <c r="D2921" s="43"/>
      <c r="E2921" s="43"/>
      <c r="F2921" s="43"/>
      <c r="G2921" s="43"/>
      <c r="H2921" s="43"/>
      <c r="I2921" s="43"/>
      <c r="J2921" s="43"/>
      <c r="K2921" s="43"/>
      <c r="L2921" s="44"/>
      <c r="M2921" s="44"/>
      <c r="N2921" s="44"/>
      <c r="O2921" s="44"/>
      <c r="P2921" s="43"/>
      <c r="Q2921" s="43"/>
      <c r="R2921" s="43"/>
      <c r="S2921" s="43"/>
      <c r="T2921" s="43"/>
      <c r="U2921" s="43"/>
      <c r="V2921" s="45"/>
      <c r="W2921" s="45"/>
      <c r="X2921" s="45"/>
      <c r="Y2921" s="45"/>
      <c r="Z2921" s="45"/>
      <c r="AA2921" s="45"/>
      <c r="AB2921" s="45"/>
      <c r="AC2921" s="45"/>
      <c r="AD2921" s="45"/>
      <c r="AE2921" s="45"/>
      <c r="AF2921" s="45"/>
      <c r="AG2921" s="45"/>
      <c r="AH2921" s="45"/>
      <c r="AI2921" s="45"/>
      <c r="AJ2921" s="45"/>
      <c r="AK2921" s="45"/>
      <c r="AL2921" s="45"/>
      <c r="AM2921" s="45"/>
      <c r="AN2921" s="45"/>
      <c r="AO2921" s="45"/>
      <c r="AP2921" s="45"/>
      <c r="AQ2921" s="45"/>
      <c r="AR2921" s="45"/>
      <c r="AS2921" s="45"/>
      <c r="AT2921" s="45"/>
      <c r="AU2921" s="45"/>
      <c r="AV2921" s="45"/>
      <c r="AW2921" s="45"/>
      <c r="AX2921" s="45"/>
    </row>
    <row r="2922" spans="1:251" ht="15" thickBot="1">
      <c r="B2922" s="43"/>
      <c r="C2922" s="43"/>
      <c r="D2922" s="43"/>
      <c r="E2922" s="43"/>
      <c r="F2922" s="43"/>
      <c r="G2922" s="43"/>
      <c r="H2922" s="43"/>
      <c r="I2922" s="43"/>
      <c r="J2922" s="43"/>
      <c r="K2922" s="43"/>
      <c r="L2922" s="44"/>
      <c r="M2922" s="44"/>
      <c r="N2922" s="44"/>
      <c r="O2922" s="44"/>
      <c r="P2922" s="43"/>
      <c r="Q2922" s="43"/>
      <c r="R2922" s="43"/>
      <c r="S2922" s="43"/>
      <c r="T2922" s="43"/>
      <c r="U2922" s="43"/>
      <c r="V2922" s="45"/>
      <c r="W2922" s="45"/>
      <c r="X2922" s="45"/>
      <c r="Y2922" s="45"/>
      <c r="Z2922" s="45"/>
      <c r="AA2922" s="45"/>
      <c r="AB2922" s="45"/>
      <c r="AC2922" s="45"/>
      <c r="AD2922" s="45"/>
      <c r="AE2922" s="45"/>
      <c r="AF2922" s="45"/>
      <c r="AG2922" s="45"/>
      <c r="AH2922" s="45"/>
      <c r="AI2922" s="45"/>
      <c r="AJ2922" s="45"/>
      <c r="AK2922" s="45"/>
      <c r="AL2922" s="45"/>
      <c r="AM2922" s="45"/>
      <c r="AN2922" s="45"/>
      <c r="AO2922" s="45"/>
      <c r="AP2922" s="45"/>
      <c r="AQ2922" s="45"/>
      <c r="AR2922" s="45"/>
      <c r="AS2922" s="45"/>
      <c r="AT2922" s="45"/>
      <c r="AU2922" s="45"/>
      <c r="AV2922" s="45"/>
      <c r="AW2922" s="45"/>
      <c r="AX2922" s="57" t="s">
        <v>248</v>
      </c>
    </row>
    <row r="2923" spans="1:251" s="51" customFormat="1" ht="13.5" customHeight="1">
      <c r="A2923" s="43"/>
      <c r="B2923" s="132" t="s">
        <v>249</v>
      </c>
      <c r="C2923" s="133"/>
      <c r="D2923" s="133"/>
      <c r="E2923" s="133"/>
      <c r="F2923" s="133"/>
      <c r="G2923" s="133"/>
      <c r="H2923" s="133"/>
      <c r="I2923" s="133"/>
      <c r="J2923" s="133"/>
      <c r="K2923" s="133"/>
      <c r="L2923" s="133"/>
      <c r="M2923" s="133"/>
      <c r="N2923" s="133"/>
      <c r="O2923" s="133"/>
      <c r="P2923" s="133"/>
      <c r="Q2923" s="133"/>
      <c r="R2923" s="133"/>
      <c r="S2923" s="133"/>
      <c r="T2923" s="133"/>
      <c r="U2923" s="133"/>
      <c r="V2923" s="133"/>
      <c r="W2923" s="133"/>
      <c r="X2923" s="133"/>
      <c r="Y2923" s="133"/>
      <c r="Z2923" s="134"/>
      <c r="AA2923" s="138" t="s">
        <v>250</v>
      </c>
      <c r="AB2923" s="133"/>
      <c r="AC2923" s="133"/>
      <c r="AD2923" s="133"/>
      <c r="AE2923" s="133"/>
      <c r="AF2923" s="133"/>
      <c r="AG2923" s="133"/>
      <c r="AH2923" s="133"/>
      <c r="AI2923" s="134"/>
      <c r="AJ2923" s="138" t="s">
        <v>251</v>
      </c>
      <c r="AK2923" s="133"/>
      <c r="AL2923" s="133"/>
      <c r="AM2923" s="133"/>
      <c r="AN2923" s="133"/>
      <c r="AO2923" s="133"/>
      <c r="AP2923" s="133"/>
      <c r="AQ2923" s="133"/>
      <c r="AR2923" s="134"/>
      <c r="AS2923" s="138" t="s">
        <v>252</v>
      </c>
      <c r="AT2923" s="133"/>
      <c r="AU2923" s="133"/>
      <c r="AV2923" s="133"/>
      <c r="AW2923" s="133"/>
      <c r="AX2923" s="140"/>
      <c r="AY2923" s="37"/>
      <c r="AZ2923" s="37"/>
      <c r="BA2923" s="37"/>
      <c r="BB2923" s="37"/>
      <c r="BC2923" s="37"/>
      <c r="BD2923" s="37"/>
      <c r="BE2923" s="37"/>
      <c r="BF2923" s="37"/>
      <c r="BG2923" s="37"/>
      <c r="BH2923" s="37"/>
      <c r="BI2923" s="37"/>
      <c r="BJ2923" s="37"/>
      <c r="BK2923" s="37"/>
      <c r="BL2923" s="37"/>
      <c r="BM2923" s="37"/>
      <c r="BN2923" s="37"/>
      <c r="BO2923" s="37"/>
      <c r="BP2923" s="37"/>
      <c r="BQ2923" s="37"/>
      <c r="BR2923" s="37"/>
      <c r="BS2923" s="37"/>
      <c r="BT2923" s="37"/>
      <c r="BU2923" s="37"/>
      <c r="BV2923" s="37"/>
      <c r="BW2923" s="37"/>
      <c r="BX2923" s="37"/>
      <c r="BY2923" s="37"/>
      <c r="BZ2923" s="37"/>
      <c r="CA2923" s="37"/>
      <c r="CB2923" s="37"/>
      <c r="CC2923" s="37"/>
      <c r="CD2923" s="37"/>
      <c r="CE2923" s="37"/>
      <c r="CF2923" s="37"/>
      <c r="CG2923" s="37"/>
      <c r="CH2923" s="37"/>
      <c r="CI2923" s="37"/>
      <c r="CJ2923" s="37"/>
      <c r="CK2923" s="37"/>
      <c r="CL2923" s="37"/>
      <c r="CM2923" s="37"/>
      <c r="CN2923" s="37"/>
      <c r="CO2923" s="37"/>
      <c r="CP2923" s="37"/>
      <c r="CQ2923" s="37"/>
      <c r="CR2923" s="37"/>
      <c r="CS2923" s="37"/>
      <c r="CT2923" s="37"/>
      <c r="CU2923" s="37"/>
      <c r="CV2923" s="37"/>
      <c r="CW2923" s="37"/>
      <c r="CX2923" s="37"/>
      <c r="CY2923" s="37"/>
      <c r="CZ2923" s="37"/>
      <c r="DA2923" s="37"/>
      <c r="DB2923" s="37"/>
      <c r="DC2923" s="37"/>
      <c r="DD2923" s="37"/>
      <c r="DE2923" s="37"/>
      <c r="DF2923" s="37"/>
      <c r="DG2923" s="37"/>
      <c r="DH2923" s="37"/>
      <c r="DI2923" s="37"/>
      <c r="DJ2923" s="37"/>
      <c r="DK2923" s="37"/>
      <c r="DL2923" s="37"/>
      <c r="DM2923" s="37"/>
      <c r="DN2923" s="37"/>
      <c r="DO2923" s="37"/>
      <c r="DP2923" s="37"/>
      <c r="DQ2923" s="37"/>
      <c r="DR2923" s="37"/>
      <c r="DS2923" s="37"/>
      <c r="DT2923" s="37"/>
      <c r="DU2923" s="37"/>
      <c r="DV2923" s="37"/>
      <c r="DW2923" s="37"/>
      <c r="DX2923" s="37"/>
      <c r="DY2923" s="37"/>
      <c r="DZ2923" s="37"/>
      <c r="EA2923" s="37"/>
      <c r="EB2923" s="37"/>
      <c r="EC2923" s="37"/>
      <c r="ED2923" s="37"/>
      <c r="EE2923" s="37"/>
      <c r="EF2923" s="37"/>
      <c r="EG2923" s="37"/>
      <c r="EH2923" s="37"/>
      <c r="EI2923" s="37"/>
      <c r="EJ2923" s="37"/>
      <c r="EK2923" s="37"/>
      <c r="EL2923" s="37"/>
      <c r="EM2923" s="37"/>
      <c r="EN2923" s="37"/>
      <c r="EO2923" s="37"/>
      <c r="EP2923" s="37"/>
      <c r="EQ2923" s="37"/>
      <c r="ER2923" s="37"/>
      <c r="ES2923" s="37"/>
      <c r="ET2923" s="37"/>
      <c r="EU2923" s="37"/>
      <c r="EV2923" s="37"/>
      <c r="EW2923" s="37"/>
      <c r="EX2923" s="37"/>
      <c r="EY2923" s="37"/>
      <c r="EZ2923" s="37"/>
      <c r="FA2923" s="37"/>
      <c r="FB2923" s="37"/>
      <c r="FC2923" s="37"/>
      <c r="FD2923" s="37"/>
      <c r="FE2923" s="37"/>
      <c r="FF2923" s="37"/>
      <c r="FG2923" s="37"/>
      <c r="FH2923" s="37"/>
      <c r="FI2923" s="37"/>
      <c r="FJ2923" s="37"/>
      <c r="FK2923" s="37"/>
      <c r="FL2923" s="37"/>
      <c r="FM2923" s="37"/>
      <c r="FN2923" s="37"/>
      <c r="FO2923" s="37"/>
      <c r="FP2923" s="37"/>
      <c r="FQ2923" s="37"/>
      <c r="FR2923" s="37"/>
      <c r="FS2923" s="37"/>
      <c r="FT2923" s="37"/>
      <c r="FU2923" s="37"/>
      <c r="FV2923" s="37"/>
      <c r="FW2923" s="37"/>
      <c r="FX2923" s="37"/>
      <c r="FY2923" s="37"/>
      <c r="FZ2923" s="37"/>
      <c r="GA2923" s="37"/>
      <c r="GB2923" s="37"/>
      <c r="GC2923" s="37"/>
      <c r="GD2923" s="37"/>
      <c r="GE2923" s="37"/>
      <c r="GF2923" s="37"/>
      <c r="GG2923" s="37"/>
      <c r="GH2923" s="37"/>
      <c r="GI2923" s="37"/>
      <c r="GJ2923" s="37"/>
      <c r="GK2923" s="37"/>
      <c r="GL2923" s="37"/>
      <c r="GM2923" s="37"/>
      <c r="GN2923" s="37"/>
      <c r="GO2923" s="37"/>
      <c r="GP2923" s="37"/>
      <c r="GQ2923" s="37"/>
      <c r="GR2923" s="37"/>
      <c r="GS2923" s="37"/>
      <c r="GT2923" s="37"/>
      <c r="GU2923" s="37"/>
      <c r="GV2923" s="37"/>
      <c r="GW2923" s="37"/>
      <c r="GX2923" s="37"/>
      <c r="GY2923" s="37"/>
      <c r="GZ2923" s="37"/>
      <c r="HA2923" s="37"/>
      <c r="HB2923" s="37"/>
      <c r="HC2923" s="37"/>
      <c r="HD2923" s="37"/>
      <c r="HE2923" s="37"/>
      <c r="HF2923" s="37"/>
      <c r="HG2923" s="37"/>
      <c r="HH2923" s="37"/>
      <c r="HI2923" s="37"/>
      <c r="HJ2923" s="37"/>
      <c r="HK2923" s="37"/>
      <c r="HL2923" s="37"/>
      <c r="HM2923" s="37"/>
      <c r="HN2923" s="37"/>
      <c r="HO2923" s="37"/>
      <c r="HP2923" s="37"/>
      <c r="HQ2923" s="37"/>
      <c r="HR2923" s="37"/>
      <c r="HS2923" s="37"/>
      <c r="HT2923" s="37"/>
      <c r="HU2923" s="37"/>
      <c r="HV2923" s="37"/>
      <c r="HW2923" s="37"/>
      <c r="HX2923" s="37"/>
      <c r="HY2923" s="37"/>
      <c r="HZ2923" s="37"/>
      <c r="IA2923" s="37"/>
      <c r="IB2923" s="37"/>
      <c r="IC2923" s="37"/>
      <c r="ID2923" s="37"/>
      <c r="IE2923" s="37"/>
      <c r="IF2923" s="37"/>
      <c r="IG2923" s="37"/>
      <c r="IH2923" s="37"/>
      <c r="II2923" s="37"/>
      <c r="IJ2923" s="37"/>
      <c r="IK2923" s="37"/>
      <c r="IL2923" s="37"/>
      <c r="IM2923" s="37"/>
      <c r="IN2923" s="37"/>
      <c r="IO2923" s="37"/>
      <c r="IP2923" s="37"/>
      <c r="IQ2923" s="37"/>
    </row>
    <row r="2924" spans="1:251" s="51" customFormat="1" ht="13.5">
      <c r="A2924" s="43"/>
      <c r="B2924" s="135"/>
      <c r="C2924" s="136"/>
      <c r="D2924" s="136"/>
      <c r="E2924" s="136"/>
      <c r="F2924" s="136"/>
      <c r="G2924" s="136"/>
      <c r="H2924" s="136"/>
      <c r="I2924" s="136"/>
      <c r="J2924" s="136"/>
      <c r="K2924" s="136"/>
      <c r="L2924" s="136"/>
      <c r="M2924" s="136"/>
      <c r="N2924" s="136"/>
      <c r="O2924" s="136"/>
      <c r="P2924" s="136"/>
      <c r="Q2924" s="136"/>
      <c r="R2924" s="136"/>
      <c r="S2924" s="136"/>
      <c r="T2924" s="136"/>
      <c r="U2924" s="136"/>
      <c r="V2924" s="136"/>
      <c r="W2924" s="136"/>
      <c r="X2924" s="136"/>
      <c r="Y2924" s="136"/>
      <c r="Z2924" s="137"/>
      <c r="AA2924" s="139"/>
      <c r="AB2924" s="136"/>
      <c r="AC2924" s="136"/>
      <c r="AD2924" s="136"/>
      <c r="AE2924" s="136"/>
      <c r="AF2924" s="136"/>
      <c r="AG2924" s="136"/>
      <c r="AH2924" s="136"/>
      <c r="AI2924" s="137"/>
      <c r="AJ2924" s="139"/>
      <c r="AK2924" s="136"/>
      <c r="AL2924" s="136"/>
      <c r="AM2924" s="136"/>
      <c r="AN2924" s="136"/>
      <c r="AO2924" s="136"/>
      <c r="AP2924" s="136"/>
      <c r="AQ2924" s="136"/>
      <c r="AR2924" s="137"/>
      <c r="AS2924" s="139"/>
      <c r="AT2924" s="136"/>
      <c r="AU2924" s="136"/>
      <c r="AV2924" s="136"/>
      <c r="AW2924" s="136"/>
      <c r="AX2924" s="141"/>
      <c r="AY2924" s="37"/>
      <c r="AZ2924" s="37"/>
      <c r="BA2924" s="37"/>
      <c r="BB2924" s="58"/>
      <c r="BC2924" s="59"/>
      <c r="BE2924" s="37"/>
      <c r="BF2924" s="37"/>
      <c r="BG2924" s="37"/>
      <c r="BH2924" s="37"/>
      <c r="BI2924" s="37"/>
      <c r="BJ2924" s="37"/>
      <c r="BK2924" s="37"/>
      <c r="BL2924" s="37"/>
      <c r="BM2924" s="37"/>
      <c r="BN2924" s="37"/>
      <c r="BO2924" s="37"/>
      <c r="BP2924" s="37"/>
      <c r="BQ2924" s="37"/>
      <c r="BR2924" s="37"/>
      <c r="BS2924" s="37"/>
      <c r="BT2924" s="37"/>
      <c r="BU2924" s="37"/>
      <c r="BV2924" s="37"/>
      <c r="BW2924" s="37"/>
      <c r="BX2924" s="37"/>
      <c r="BY2924" s="37"/>
      <c r="BZ2924" s="37"/>
      <c r="CA2924" s="37"/>
      <c r="CB2924" s="37"/>
      <c r="CC2924" s="37"/>
      <c r="CD2924" s="37"/>
      <c r="CE2924" s="37"/>
      <c r="CF2924" s="37"/>
      <c r="CG2924" s="37"/>
      <c r="CH2924" s="37"/>
      <c r="CI2924" s="37"/>
      <c r="CJ2924" s="37"/>
      <c r="CK2924" s="37"/>
      <c r="CL2924" s="37"/>
      <c r="CM2924" s="37"/>
      <c r="CN2924" s="37"/>
      <c r="CO2924" s="37"/>
      <c r="CP2924" s="37"/>
      <c r="CQ2924" s="37"/>
      <c r="CR2924" s="37"/>
      <c r="CS2924" s="37"/>
      <c r="CT2924" s="37"/>
      <c r="CU2924" s="37"/>
      <c r="CV2924" s="37"/>
      <c r="CW2924" s="37"/>
      <c r="CX2924" s="37"/>
      <c r="CY2924" s="37"/>
      <c r="CZ2924" s="37"/>
      <c r="DA2924" s="37"/>
      <c r="DB2924" s="37"/>
      <c r="DC2924" s="37"/>
      <c r="DD2924" s="37"/>
      <c r="DE2924" s="37"/>
      <c r="DF2924" s="37"/>
      <c r="DG2924" s="37"/>
      <c r="DH2924" s="37"/>
      <c r="DI2924" s="37"/>
      <c r="DJ2924" s="37"/>
      <c r="DK2924" s="37"/>
      <c r="DL2924" s="37"/>
      <c r="DM2924" s="37"/>
      <c r="DN2924" s="37"/>
      <c r="DO2924" s="37"/>
      <c r="DP2924" s="37"/>
      <c r="DQ2924" s="37"/>
      <c r="DR2924" s="37"/>
      <c r="DS2924" s="37"/>
      <c r="DT2924" s="37"/>
      <c r="DU2924" s="37"/>
      <c r="DV2924" s="37"/>
      <c r="DW2924" s="37"/>
      <c r="DX2924" s="37"/>
      <c r="DY2924" s="37"/>
      <c r="DZ2924" s="37"/>
      <c r="EA2924" s="37"/>
      <c r="EB2924" s="37"/>
      <c r="EC2924" s="37"/>
      <c r="ED2924" s="37"/>
      <c r="EE2924" s="37"/>
      <c r="EF2924" s="37"/>
      <c r="EG2924" s="37"/>
      <c r="EH2924" s="37"/>
      <c r="EI2924" s="37"/>
      <c r="EJ2924" s="37"/>
      <c r="EK2924" s="37"/>
      <c r="EL2924" s="37"/>
      <c r="EM2924" s="37"/>
      <c r="EN2924" s="37"/>
      <c r="EO2924" s="37"/>
      <c r="EP2924" s="37"/>
      <c r="EQ2924" s="37"/>
      <c r="ER2924" s="37"/>
      <c r="ES2924" s="37"/>
      <c r="ET2924" s="37"/>
      <c r="EU2924" s="37"/>
      <c r="EV2924" s="37"/>
      <c r="EW2924" s="37"/>
      <c r="EX2924" s="37"/>
      <c r="EY2924" s="37"/>
      <c r="EZ2924" s="37"/>
      <c r="FA2924" s="37"/>
      <c r="FB2924" s="37"/>
      <c r="FC2924" s="37"/>
      <c r="FD2924" s="37"/>
      <c r="FE2924" s="37"/>
      <c r="FF2924" s="37"/>
      <c r="FG2924" s="37"/>
      <c r="FH2924" s="37"/>
      <c r="FI2924" s="37"/>
      <c r="FJ2924" s="37"/>
      <c r="FK2924" s="37"/>
      <c r="FL2924" s="37"/>
      <c r="FM2924" s="37"/>
      <c r="FN2924" s="37"/>
      <c r="FO2924" s="37"/>
      <c r="FP2924" s="37"/>
      <c r="FQ2924" s="37"/>
      <c r="FR2924" s="37"/>
      <c r="FS2924" s="37"/>
      <c r="FT2924" s="37"/>
      <c r="FU2924" s="37"/>
      <c r="FV2924" s="37"/>
      <c r="FW2924" s="37"/>
      <c r="FX2924" s="37"/>
      <c r="FY2924" s="37"/>
      <c r="FZ2924" s="37"/>
      <c r="GA2924" s="37"/>
      <c r="GB2924" s="37"/>
      <c r="GC2924" s="37"/>
      <c r="GD2924" s="37"/>
      <c r="GE2924" s="37"/>
      <c r="GF2924" s="37"/>
      <c r="GG2924" s="37"/>
      <c r="GH2924" s="37"/>
      <c r="GI2924" s="37"/>
      <c r="GJ2924" s="37"/>
      <c r="GK2924" s="37"/>
      <c r="GL2924" s="37"/>
      <c r="GM2924" s="37"/>
      <c r="GN2924" s="37"/>
      <c r="GO2924" s="37"/>
      <c r="GP2924" s="37"/>
      <c r="GQ2924" s="37"/>
      <c r="GR2924" s="37"/>
      <c r="GS2924" s="37"/>
      <c r="GT2924" s="37"/>
      <c r="GU2924" s="37"/>
      <c r="GV2924" s="37"/>
      <c r="GW2924" s="37"/>
      <c r="GX2924" s="37"/>
      <c r="GY2924" s="37"/>
      <c r="GZ2924" s="37"/>
      <c r="HA2924" s="37"/>
      <c r="HB2924" s="37"/>
      <c r="HC2924" s="37"/>
      <c r="HD2924" s="37"/>
      <c r="HE2924" s="37"/>
      <c r="HF2924" s="37"/>
      <c r="HG2924" s="37"/>
      <c r="HH2924" s="37"/>
      <c r="HI2924" s="37"/>
      <c r="HJ2924" s="37"/>
      <c r="HK2924" s="37"/>
      <c r="HL2924" s="37"/>
      <c r="HM2924" s="37"/>
      <c r="HN2924" s="37"/>
      <c r="HO2924" s="37"/>
      <c r="HP2924" s="37"/>
      <c r="HQ2924" s="37"/>
      <c r="HR2924" s="37"/>
      <c r="HS2924" s="37"/>
      <c r="HT2924" s="37"/>
      <c r="HU2924" s="37"/>
      <c r="HV2924" s="37"/>
      <c r="HW2924" s="37"/>
      <c r="HX2924" s="37"/>
      <c r="HY2924" s="37"/>
      <c r="HZ2924" s="37"/>
      <c r="IA2924" s="37"/>
      <c r="IB2924" s="37"/>
      <c r="IC2924" s="37"/>
      <c r="ID2924" s="37"/>
      <c r="IE2924" s="37"/>
      <c r="IF2924" s="37"/>
      <c r="IG2924" s="37"/>
      <c r="IH2924" s="37"/>
      <c r="II2924" s="37"/>
      <c r="IJ2924" s="37"/>
      <c r="IK2924" s="37"/>
      <c r="IL2924" s="37"/>
      <c r="IM2924" s="37"/>
      <c r="IN2924" s="37"/>
      <c r="IO2924" s="37"/>
      <c r="IP2924" s="37"/>
      <c r="IQ2924" s="37"/>
    </row>
    <row r="2925" spans="1:251" s="51" customFormat="1" ht="18.75" customHeight="1">
      <c r="A2925" s="43"/>
      <c r="B2925" s="60"/>
      <c r="C2925" s="104" t="s">
        <v>748</v>
      </c>
      <c r="D2925" s="105"/>
      <c r="E2925" s="105"/>
      <c r="F2925" s="105"/>
      <c r="G2925" s="105"/>
      <c r="H2925" s="105"/>
      <c r="I2925" s="105"/>
      <c r="J2925" s="105"/>
      <c r="K2925" s="105"/>
      <c r="L2925" s="105"/>
      <c r="M2925" s="105"/>
      <c r="N2925" s="105"/>
      <c r="O2925" s="105"/>
      <c r="P2925" s="105"/>
      <c r="Q2925" s="105"/>
      <c r="R2925" s="105"/>
      <c r="S2925" s="105"/>
      <c r="T2925" s="105"/>
      <c r="U2925" s="105"/>
      <c r="V2925" s="105"/>
      <c r="W2925" s="105"/>
      <c r="X2925" s="105"/>
      <c r="Y2925" s="105"/>
      <c r="Z2925" s="106"/>
      <c r="AA2925" s="107">
        <v>647184</v>
      </c>
      <c r="AB2925" s="108"/>
      <c r="AC2925" s="108"/>
      <c r="AD2925" s="108"/>
      <c r="AE2925" s="108"/>
      <c r="AF2925" s="108"/>
      <c r="AG2925" s="108"/>
      <c r="AH2925" s="108"/>
      <c r="AI2925" s="109"/>
      <c r="AJ2925" s="107">
        <v>138688</v>
      </c>
      <c r="AK2925" s="108"/>
      <c r="AL2925" s="108"/>
      <c r="AM2925" s="108"/>
      <c r="AN2925" s="108"/>
      <c r="AO2925" s="108"/>
      <c r="AP2925" s="108"/>
      <c r="AQ2925" s="108"/>
      <c r="AR2925" s="109"/>
      <c r="AS2925" s="110"/>
      <c r="AT2925" s="111"/>
      <c r="AU2925" s="111"/>
      <c r="AV2925" s="111"/>
      <c r="AW2925" s="111"/>
      <c r="AX2925" s="112"/>
      <c r="AY2925" s="37"/>
      <c r="AZ2925" s="37"/>
      <c r="BA2925" s="37"/>
      <c r="BB2925" s="37"/>
      <c r="BC2925" s="37"/>
      <c r="BD2925" s="37"/>
      <c r="BE2925" s="37"/>
      <c r="BF2925" s="37"/>
      <c r="BG2925" s="37"/>
      <c r="BH2925" s="37"/>
      <c r="BI2925" s="37"/>
      <c r="BJ2925" s="37"/>
      <c r="BK2925" s="37"/>
      <c r="BL2925" s="37"/>
      <c r="BM2925" s="37"/>
      <c r="BN2925" s="37"/>
      <c r="BO2925" s="37"/>
      <c r="BP2925" s="37"/>
      <c r="BQ2925" s="37"/>
      <c r="BR2925" s="37"/>
      <c r="BS2925" s="37"/>
      <c r="BT2925" s="37"/>
      <c r="BU2925" s="37"/>
      <c r="BV2925" s="37"/>
      <c r="BW2925" s="37"/>
      <c r="BX2925" s="37"/>
      <c r="BY2925" s="37"/>
      <c r="BZ2925" s="37"/>
      <c r="CA2925" s="37"/>
      <c r="CB2925" s="37"/>
      <c r="CC2925" s="37"/>
      <c r="CD2925" s="37"/>
      <c r="CE2925" s="37"/>
      <c r="CF2925" s="37"/>
      <c r="CG2925" s="37"/>
      <c r="CH2925" s="37"/>
      <c r="CI2925" s="37"/>
      <c r="CJ2925" s="37"/>
      <c r="CK2925" s="37"/>
      <c r="CL2925" s="37"/>
      <c r="CM2925" s="37"/>
      <c r="CN2925" s="37"/>
      <c r="CO2925" s="37"/>
      <c r="CP2925" s="37"/>
      <c r="CQ2925" s="37"/>
      <c r="CR2925" s="37"/>
      <c r="CS2925" s="37"/>
      <c r="CT2925" s="37"/>
      <c r="CU2925" s="37"/>
      <c r="CV2925" s="37"/>
      <c r="CW2925" s="37"/>
      <c r="CX2925" s="37"/>
      <c r="CY2925" s="37"/>
      <c r="CZ2925" s="37"/>
      <c r="DA2925" s="37"/>
      <c r="DB2925" s="37"/>
      <c r="DC2925" s="37"/>
      <c r="DD2925" s="37"/>
      <c r="DE2925" s="37"/>
      <c r="DF2925" s="37"/>
      <c r="DG2925" s="37"/>
      <c r="DH2925" s="37"/>
      <c r="DI2925" s="37"/>
      <c r="DJ2925" s="37"/>
      <c r="DK2925" s="37"/>
      <c r="DL2925" s="37"/>
      <c r="DM2925" s="37"/>
      <c r="DN2925" s="37"/>
      <c r="DO2925" s="37"/>
      <c r="DP2925" s="37"/>
      <c r="DQ2925" s="37"/>
      <c r="DR2925" s="37"/>
      <c r="DS2925" s="37"/>
      <c r="DT2925" s="37"/>
      <c r="DU2925" s="37"/>
      <c r="DV2925" s="37"/>
      <c r="DW2925" s="37"/>
      <c r="DX2925" s="37"/>
      <c r="DY2925" s="37"/>
      <c r="DZ2925" s="37"/>
      <c r="EA2925" s="37"/>
      <c r="EB2925" s="37"/>
      <c r="EC2925" s="37"/>
      <c r="ED2925" s="37"/>
      <c r="EE2925" s="37"/>
      <c r="EF2925" s="37"/>
      <c r="EG2925" s="37"/>
      <c r="EH2925" s="37"/>
      <c r="EI2925" s="37"/>
      <c r="EJ2925" s="37"/>
      <c r="EK2925" s="37"/>
      <c r="EL2925" s="37"/>
      <c r="EM2925" s="37"/>
      <c r="EN2925" s="37"/>
      <c r="EO2925" s="37"/>
      <c r="EP2925" s="37"/>
      <c r="EQ2925" s="37"/>
      <c r="ER2925" s="37"/>
      <c r="ES2925" s="37"/>
      <c r="ET2925" s="37"/>
      <c r="EU2925" s="37"/>
      <c r="EV2925" s="37"/>
      <c r="EW2925" s="37"/>
      <c r="EX2925" s="37"/>
      <c r="EY2925" s="37"/>
      <c r="EZ2925" s="37"/>
      <c r="FA2925" s="37"/>
      <c r="FB2925" s="37"/>
      <c r="FC2925" s="37"/>
      <c r="FD2925" s="37"/>
      <c r="FE2925" s="37"/>
      <c r="FF2925" s="37"/>
      <c r="FG2925" s="37"/>
      <c r="FH2925" s="37"/>
      <c r="FI2925" s="37"/>
      <c r="FJ2925" s="37"/>
      <c r="FK2925" s="37"/>
      <c r="FL2925" s="37"/>
      <c r="FM2925" s="37"/>
      <c r="FN2925" s="37"/>
      <c r="FO2925" s="37"/>
      <c r="FP2925" s="37"/>
      <c r="FQ2925" s="37"/>
      <c r="FR2925" s="37"/>
      <c r="FS2925" s="37"/>
      <c r="FT2925" s="37"/>
      <c r="FU2925" s="37"/>
      <c r="FV2925" s="37"/>
      <c r="FW2925" s="37"/>
      <c r="FX2925" s="37"/>
      <c r="FY2925" s="37"/>
      <c r="FZ2925" s="37"/>
      <c r="GA2925" s="37"/>
      <c r="GB2925" s="37"/>
      <c r="GC2925" s="37"/>
      <c r="GD2925" s="37"/>
      <c r="GE2925" s="37"/>
      <c r="GF2925" s="37"/>
      <c r="GG2925" s="37"/>
      <c r="GH2925" s="37"/>
      <c r="GI2925" s="37"/>
      <c r="GJ2925" s="37"/>
      <c r="GK2925" s="37"/>
      <c r="GL2925" s="37"/>
      <c r="GM2925" s="37"/>
      <c r="GN2925" s="37"/>
      <c r="GO2925" s="37"/>
      <c r="GP2925" s="37"/>
      <c r="GQ2925" s="37"/>
      <c r="GR2925" s="37"/>
      <c r="GS2925" s="37"/>
      <c r="GT2925" s="37"/>
      <c r="GU2925" s="37"/>
      <c r="GV2925" s="37"/>
      <c r="GW2925" s="37"/>
      <c r="GX2925" s="37"/>
      <c r="GY2925" s="37"/>
      <c r="GZ2925" s="37"/>
      <c r="HA2925" s="37"/>
      <c r="HB2925" s="37"/>
      <c r="HC2925" s="37"/>
      <c r="HD2925" s="37"/>
      <c r="HE2925" s="37"/>
      <c r="HF2925" s="37"/>
      <c r="HG2925" s="37"/>
      <c r="HH2925" s="37"/>
      <c r="HI2925" s="37"/>
      <c r="HJ2925" s="37"/>
      <c r="HK2925" s="37"/>
      <c r="HL2925" s="37"/>
      <c r="HM2925" s="37"/>
      <c r="HN2925" s="37"/>
      <c r="HO2925" s="37"/>
      <c r="HP2925" s="37"/>
      <c r="HQ2925" s="37"/>
      <c r="HR2925" s="37"/>
      <c r="HS2925" s="37"/>
      <c r="HT2925" s="37"/>
      <c r="HU2925" s="37"/>
      <c r="HV2925" s="37"/>
      <c r="HW2925" s="37"/>
      <c r="HX2925" s="37"/>
      <c r="HY2925" s="37"/>
      <c r="HZ2925" s="37"/>
      <c r="IA2925" s="37"/>
      <c r="IB2925" s="37"/>
      <c r="IC2925" s="37"/>
      <c r="ID2925" s="37"/>
      <c r="IE2925" s="37"/>
      <c r="IF2925" s="37"/>
      <c r="IG2925" s="37"/>
      <c r="IH2925" s="37"/>
      <c r="II2925" s="37"/>
      <c r="IJ2925" s="37"/>
      <c r="IK2925" s="37"/>
      <c r="IL2925" s="37"/>
      <c r="IM2925" s="37"/>
      <c r="IN2925" s="37"/>
      <c r="IO2925" s="37"/>
      <c r="IP2925" s="37"/>
      <c r="IQ2925" s="37"/>
    </row>
    <row r="2926" spans="1:251" s="51" customFormat="1" ht="18.75" customHeight="1" thickBot="1">
      <c r="A2926" s="52"/>
      <c r="B2926" s="113" t="s">
        <v>253</v>
      </c>
      <c r="C2926" s="114"/>
      <c r="D2926" s="114"/>
      <c r="E2926" s="114"/>
      <c r="F2926" s="114"/>
      <c r="G2926" s="114"/>
      <c r="H2926" s="114"/>
      <c r="I2926" s="114"/>
      <c r="J2926" s="114"/>
      <c r="K2926" s="114"/>
      <c r="L2926" s="114"/>
      <c r="M2926" s="114"/>
      <c r="N2926" s="114"/>
      <c r="O2926" s="114"/>
      <c r="P2926" s="114"/>
      <c r="Q2926" s="114"/>
      <c r="R2926" s="114"/>
      <c r="S2926" s="114"/>
      <c r="T2926" s="114"/>
      <c r="U2926" s="114"/>
      <c r="V2926" s="114"/>
      <c r="W2926" s="114"/>
      <c r="X2926" s="114"/>
      <c r="Y2926" s="114"/>
      <c r="Z2926" s="115"/>
      <c r="AA2926" s="116">
        <f>SUM($AA$2925:$AA$2925)</f>
        <v>647184</v>
      </c>
      <c r="AB2926" s="117"/>
      <c r="AC2926" s="117"/>
      <c r="AD2926" s="117"/>
      <c r="AE2926" s="117"/>
      <c r="AF2926" s="117"/>
      <c r="AG2926" s="117"/>
      <c r="AH2926" s="117"/>
      <c r="AI2926" s="118"/>
      <c r="AJ2926" s="116">
        <f>SUM($AJ$2925:$AJ$2925)</f>
        <v>138688</v>
      </c>
      <c r="AK2926" s="117"/>
      <c r="AL2926" s="117"/>
      <c r="AM2926" s="117"/>
      <c r="AN2926" s="117"/>
      <c r="AO2926" s="117"/>
      <c r="AP2926" s="117"/>
      <c r="AQ2926" s="117"/>
      <c r="AR2926" s="118"/>
      <c r="AS2926" s="119"/>
      <c r="AT2926" s="120"/>
      <c r="AU2926" s="120"/>
      <c r="AV2926" s="120"/>
      <c r="AW2926" s="120"/>
      <c r="AX2926" s="121"/>
      <c r="AY2926" s="37"/>
      <c r="AZ2926" s="37"/>
      <c r="BA2926" s="37"/>
      <c r="BB2926" s="37"/>
      <c r="BC2926" s="37"/>
      <c r="BD2926" s="37"/>
      <c r="BE2926" s="37"/>
      <c r="BF2926" s="37"/>
      <c r="BG2926" s="37"/>
      <c r="BH2926" s="37"/>
      <c r="BI2926" s="37"/>
      <c r="BJ2926" s="37"/>
      <c r="BK2926" s="37"/>
      <c r="BL2926" s="37"/>
      <c r="BM2926" s="37"/>
      <c r="BN2926" s="37"/>
      <c r="BO2926" s="37"/>
      <c r="BP2926" s="37"/>
      <c r="BQ2926" s="37"/>
      <c r="BR2926" s="37"/>
      <c r="BS2926" s="37"/>
      <c r="BT2926" s="37"/>
      <c r="BU2926" s="37"/>
      <c r="BV2926" s="37"/>
      <c r="BW2926" s="37"/>
      <c r="BX2926" s="37"/>
      <c r="BY2926" s="37"/>
      <c r="BZ2926" s="37"/>
      <c r="CA2926" s="37"/>
      <c r="CB2926" s="37"/>
      <c r="CC2926" s="37"/>
      <c r="CD2926" s="37"/>
      <c r="CE2926" s="37"/>
      <c r="CF2926" s="37"/>
      <c r="CG2926" s="37"/>
      <c r="CH2926" s="37"/>
      <c r="CI2926" s="37"/>
      <c r="CJ2926" s="37"/>
      <c r="CK2926" s="37"/>
      <c r="CL2926" s="37"/>
      <c r="CM2926" s="37"/>
      <c r="CN2926" s="37"/>
      <c r="CO2926" s="37"/>
      <c r="CP2926" s="37"/>
      <c r="CQ2926" s="37"/>
      <c r="CR2926" s="37"/>
      <c r="CS2926" s="37"/>
      <c r="CT2926" s="37"/>
      <c r="CU2926" s="37"/>
      <c r="CV2926" s="37"/>
      <c r="CW2926" s="37"/>
      <c r="CX2926" s="37"/>
      <c r="CY2926" s="37"/>
      <c r="CZ2926" s="37"/>
      <c r="DA2926" s="37"/>
      <c r="DB2926" s="37"/>
      <c r="DC2926" s="37"/>
      <c r="DD2926" s="37"/>
      <c r="DE2926" s="37"/>
      <c r="DF2926" s="37"/>
      <c r="DG2926" s="37"/>
      <c r="DH2926" s="37"/>
      <c r="DI2926" s="37"/>
      <c r="DJ2926" s="37"/>
      <c r="DK2926" s="37"/>
      <c r="DL2926" s="37"/>
      <c r="DM2926" s="37"/>
      <c r="DN2926" s="37"/>
      <c r="DO2926" s="37"/>
      <c r="DP2926" s="37"/>
      <c r="DQ2926" s="37"/>
      <c r="DR2926" s="37"/>
      <c r="DS2926" s="37"/>
      <c r="DT2926" s="37"/>
      <c r="DU2926" s="37"/>
      <c r="DV2926" s="37"/>
      <c r="DW2926" s="37"/>
      <c r="DX2926" s="37"/>
      <c r="DY2926" s="37"/>
      <c r="DZ2926" s="37"/>
      <c r="EA2926" s="37"/>
      <c r="EB2926" s="37"/>
      <c r="EC2926" s="37"/>
      <c r="ED2926" s="37"/>
      <c r="EE2926" s="37"/>
      <c r="EF2926" s="37"/>
      <c r="EG2926" s="37"/>
      <c r="EH2926" s="37"/>
      <c r="EI2926" s="37"/>
      <c r="EJ2926" s="37"/>
      <c r="EK2926" s="37"/>
      <c r="EL2926" s="37"/>
      <c r="EM2926" s="37"/>
      <c r="EN2926" s="37"/>
      <c r="EO2926" s="37"/>
      <c r="EP2926" s="37"/>
      <c r="EQ2926" s="37"/>
      <c r="ER2926" s="37"/>
      <c r="ES2926" s="37"/>
      <c r="ET2926" s="37"/>
      <c r="EU2926" s="37"/>
      <c r="EV2926" s="37"/>
      <c r="EW2926" s="37"/>
      <c r="EX2926" s="37"/>
      <c r="EY2926" s="37"/>
      <c r="EZ2926" s="37"/>
      <c r="FA2926" s="37"/>
      <c r="FB2926" s="37"/>
      <c r="FC2926" s="37"/>
      <c r="FD2926" s="37"/>
      <c r="FE2926" s="37"/>
      <c r="FF2926" s="37"/>
      <c r="FG2926" s="37"/>
      <c r="FH2926" s="37"/>
      <c r="FI2926" s="37"/>
      <c r="FJ2926" s="37"/>
      <c r="FK2926" s="37"/>
      <c r="FL2926" s="37"/>
      <c r="FM2926" s="37"/>
      <c r="FN2926" s="37"/>
      <c r="FO2926" s="37"/>
      <c r="FP2926" s="37"/>
      <c r="FQ2926" s="37"/>
      <c r="FR2926" s="37"/>
      <c r="FS2926" s="37"/>
      <c r="FT2926" s="37"/>
      <c r="FU2926" s="37"/>
      <c r="FV2926" s="37"/>
      <c r="FW2926" s="37"/>
      <c r="FX2926" s="37"/>
      <c r="FY2926" s="37"/>
      <c r="FZ2926" s="37"/>
      <c r="GA2926" s="37"/>
      <c r="GB2926" s="37"/>
      <c r="GC2926" s="37"/>
      <c r="GD2926" s="37"/>
      <c r="GE2926" s="37"/>
      <c r="GF2926" s="37"/>
      <c r="GG2926" s="37"/>
      <c r="GH2926" s="37"/>
      <c r="GI2926" s="37"/>
      <c r="GJ2926" s="37"/>
      <c r="GK2926" s="37"/>
      <c r="GL2926" s="37"/>
      <c r="GM2926" s="37"/>
      <c r="GN2926" s="37"/>
      <c r="GO2926" s="37"/>
      <c r="GP2926" s="37"/>
      <c r="GQ2926" s="37"/>
      <c r="GR2926" s="37"/>
      <c r="GS2926" s="37"/>
      <c r="GT2926" s="37"/>
      <c r="GU2926" s="37"/>
      <c r="GV2926" s="37"/>
      <c r="GW2926" s="37"/>
      <c r="GX2926" s="37"/>
      <c r="GY2926" s="37"/>
      <c r="GZ2926" s="37"/>
      <c r="HA2926" s="37"/>
      <c r="HB2926" s="37"/>
      <c r="HC2926" s="37"/>
      <c r="HD2926" s="37"/>
      <c r="HE2926" s="37"/>
      <c r="HF2926" s="37"/>
      <c r="HG2926" s="37"/>
      <c r="HH2926" s="37"/>
      <c r="HI2926" s="37"/>
      <c r="HJ2926" s="37"/>
      <c r="HK2926" s="37"/>
      <c r="HL2926" s="37"/>
      <c r="HM2926" s="37"/>
      <c r="HN2926" s="37"/>
      <c r="HO2926" s="37"/>
      <c r="HP2926" s="37"/>
      <c r="HQ2926" s="37"/>
      <c r="HR2926" s="37"/>
      <c r="HS2926" s="37"/>
      <c r="HT2926" s="37"/>
      <c r="HU2926" s="37"/>
      <c r="HV2926" s="37"/>
      <c r="HW2926" s="37"/>
      <c r="HX2926" s="37"/>
      <c r="HY2926" s="37"/>
      <c r="HZ2926" s="37"/>
      <c r="IA2926" s="37"/>
      <c r="IB2926" s="37"/>
      <c r="IC2926" s="37"/>
      <c r="ID2926" s="37"/>
      <c r="IE2926" s="37"/>
      <c r="IF2926" s="37"/>
      <c r="IG2926" s="37"/>
      <c r="IH2926" s="37"/>
      <c r="II2926" s="37"/>
      <c r="IJ2926" s="37"/>
      <c r="IK2926" s="37"/>
      <c r="IL2926" s="37"/>
      <c r="IM2926" s="37"/>
      <c r="IN2926" s="37"/>
      <c r="IO2926" s="37"/>
      <c r="IP2926" s="37"/>
      <c r="IQ2926" s="37"/>
    </row>
    <row r="2928" spans="1:251" ht="18.75">
      <c r="A2928" s="36" t="s">
        <v>241</v>
      </c>
      <c r="AW2928" s="38"/>
      <c r="AX2928" s="39"/>
      <c r="AY2928" s="38"/>
    </row>
    <row r="2930" spans="1:113" ht="18.75">
      <c r="B2930" s="122" t="s">
        <v>0</v>
      </c>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row>
    <row r="2931" spans="1:113">
      <c r="Z2931" s="40"/>
      <c r="AD2931" s="40"/>
      <c r="AE2931" s="40"/>
      <c r="AF2931" s="40"/>
      <c r="AG2931" s="40"/>
      <c r="AH2931" s="40"/>
      <c r="AI2931" s="40"/>
      <c r="AO2931" s="40"/>
    </row>
    <row r="2932" spans="1:113" ht="13.5" thickBot="1">
      <c r="Z2932" s="40"/>
      <c r="AD2932" s="40"/>
      <c r="AE2932" s="40"/>
      <c r="AF2932" s="40"/>
      <c r="AG2932" s="40"/>
      <c r="AH2932" s="40"/>
      <c r="AI2932" s="40"/>
      <c r="AO2932" s="40"/>
      <c r="DI2932" s="41"/>
    </row>
    <row r="2933" spans="1:113" ht="24.75" customHeight="1" thickBot="1">
      <c r="B2933" s="124" t="s">
        <v>242</v>
      </c>
      <c r="C2933" s="125"/>
      <c r="D2933" s="125"/>
      <c r="E2933" s="125"/>
      <c r="F2933" s="125"/>
      <c r="G2933" s="125"/>
      <c r="H2933" s="126" t="s">
        <v>749</v>
      </c>
      <c r="I2933" s="127"/>
      <c r="J2933" s="127"/>
      <c r="K2933" s="127"/>
      <c r="L2933" s="127"/>
      <c r="M2933" s="127"/>
      <c r="N2933" s="127"/>
      <c r="O2933" s="127"/>
      <c r="P2933" s="127"/>
      <c r="Q2933" s="127"/>
      <c r="R2933" s="127"/>
      <c r="S2933" s="127"/>
      <c r="T2933" s="127"/>
      <c r="U2933" s="127"/>
      <c r="V2933" s="127"/>
      <c r="W2933" s="127"/>
      <c r="X2933" s="127"/>
      <c r="Y2933" s="127"/>
      <c r="Z2933" s="127"/>
      <c r="AA2933" s="127"/>
      <c r="AB2933" s="127"/>
      <c r="AC2933" s="127"/>
      <c r="AD2933" s="127"/>
      <c r="AE2933" s="127"/>
      <c r="AF2933" s="127"/>
      <c r="AG2933" s="127"/>
      <c r="AH2933" s="127"/>
      <c r="AI2933" s="127"/>
      <c r="AJ2933" s="127"/>
      <c r="AK2933" s="127"/>
      <c r="AL2933" s="127"/>
      <c r="AM2933" s="127"/>
      <c r="AN2933" s="127"/>
      <c r="AO2933" s="127"/>
      <c r="AP2933" s="127"/>
      <c r="AQ2933" s="127"/>
      <c r="AR2933" s="127"/>
      <c r="AS2933" s="127"/>
      <c r="AT2933" s="127"/>
      <c r="AU2933" s="127"/>
      <c r="AV2933" s="127"/>
      <c r="AW2933" s="127"/>
      <c r="AX2933" s="128"/>
      <c r="DI2933" s="41"/>
    </row>
    <row r="2934" spans="1:113" ht="14.25">
      <c r="B2934" s="42"/>
      <c r="C2934" s="42"/>
      <c r="D2934" s="42"/>
      <c r="E2934" s="42"/>
      <c r="F2934" s="42"/>
      <c r="G2934" s="42"/>
      <c r="H2934" s="43"/>
      <c r="I2934" s="43"/>
      <c r="J2934" s="43"/>
      <c r="K2934" s="43"/>
      <c r="L2934" s="44"/>
      <c r="M2934" s="44"/>
      <c r="N2934" s="44"/>
      <c r="O2934" s="44"/>
      <c r="P2934" s="43"/>
      <c r="Q2934" s="43"/>
      <c r="R2934" s="43"/>
      <c r="S2934" s="43"/>
      <c r="T2934" s="43"/>
      <c r="U2934" s="43"/>
      <c r="V2934" s="45"/>
      <c r="W2934" s="45"/>
      <c r="X2934" s="45"/>
      <c r="Y2934" s="45"/>
      <c r="Z2934" s="45"/>
      <c r="AA2934" s="45"/>
      <c r="AB2934" s="45"/>
      <c r="AC2934" s="45"/>
      <c r="AD2934" s="45"/>
      <c r="AE2934" s="45"/>
      <c r="AF2934" s="45"/>
      <c r="AG2934" s="45"/>
      <c r="AH2934" s="45"/>
      <c r="AI2934" s="45"/>
      <c r="AJ2934" s="45"/>
      <c r="AK2934" s="45"/>
      <c r="AL2934" s="45"/>
      <c r="AM2934" s="45"/>
      <c r="AN2934" s="45"/>
      <c r="AO2934" s="45"/>
      <c r="AP2934" s="45"/>
      <c r="AQ2934" s="45"/>
      <c r="AR2934" s="45"/>
      <c r="AS2934" s="45"/>
      <c r="AT2934" s="45"/>
      <c r="AU2934" s="45"/>
      <c r="AV2934" s="45"/>
      <c r="AW2934" s="45"/>
      <c r="AX2934" s="45"/>
      <c r="DI2934" s="41"/>
    </row>
    <row r="2935" spans="1:113" ht="15" thickBot="1">
      <c r="A2935" s="46"/>
      <c r="B2935" s="45" t="s">
        <v>244</v>
      </c>
      <c r="C2935" s="43"/>
      <c r="D2935" s="43"/>
      <c r="E2935" s="43"/>
      <c r="F2935" s="43"/>
      <c r="G2935" s="43"/>
      <c r="H2935" s="43"/>
      <c r="I2935" s="43"/>
      <c r="J2935" s="43"/>
      <c r="K2935" s="43"/>
      <c r="L2935" s="44"/>
      <c r="M2935" s="44"/>
      <c r="N2935" s="44"/>
      <c r="O2935" s="44"/>
      <c r="P2935" s="43"/>
      <c r="Q2935" s="43"/>
      <c r="R2935" s="43"/>
      <c r="S2935" s="43"/>
      <c r="T2935" s="43"/>
      <c r="U2935" s="43"/>
      <c r="V2935" s="45"/>
      <c r="W2935" s="45"/>
      <c r="X2935" s="45"/>
      <c r="Y2935" s="45"/>
      <c r="Z2935" s="45"/>
      <c r="AA2935" s="45"/>
      <c r="AB2935" s="45"/>
      <c r="AC2935" s="45"/>
      <c r="AD2935" s="45"/>
      <c r="AE2935" s="45"/>
      <c r="AF2935" s="45"/>
      <c r="AG2935" s="45"/>
      <c r="AH2935" s="45"/>
      <c r="AI2935" s="45"/>
      <c r="AJ2935" s="45"/>
      <c r="AK2935" s="45"/>
      <c r="AL2935" s="45"/>
      <c r="AM2935" s="45"/>
      <c r="AN2935" s="45"/>
      <c r="AO2935" s="45"/>
      <c r="AP2935" s="45"/>
      <c r="AQ2935" s="45"/>
      <c r="AR2935" s="45"/>
      <c r="AS2935" s="45"/>
      <c r="AT2935" s="45"/>
      <c r="AU2935" s="45"/>
      <c r="AV2935" s="45"/>
      <c r="AW2935" s="45"/>
      <c r="AX2935" s="45"/>
      <c r="DI2935" s="41"/>
    </row>
    <row r="2936" spans="1:113" ht="14.25">
      <c r="A2936" s="43"/>
      <c r="B2936" s="47"/>
      <c r="C2936" s="42"/>
      <c r="D2936" s="42"/>
      <c r="E2936" s="42"/>
      <c r="F2936" s="42"/>
      <c r="G2936" s="42"/>
      <c r="H2936" s="42"/>
      <c r="I2936" s="42"/>
      <c r="J2936" s="42"/>
      <c r="K2936" s="42"/>
      <c r="L2936" s="48"/>
      <c r="M2936" s="48"/>
      <c r="N2936" s="48"/>
      <c r="O2936" s="48"/>
      <c r="P2936" s="42"/>
      <c r="Q2936" s="42"/>
      <c r="R2936" s="42"/>
      <c r="S2936" s="42"/>
      <c r="T2936" s="42"/>
      <c r="U2936" s="42"/>
      <c r="V2936" s="49"/>
      <c r="W2936" s="49"/>
      <c r="X2936" s="49"/>
      <c r="Y2936" s="49"/>
      <c r="Z2936" s="49"/>
      <c r="AA2936" s="49"/>
      <c r="AB2936" s="49"/>
      <c r="AC2936" s="49"/>
      <c r="AD2936" s="49"/>
      <c r="AE2936" s="49"/>
      <c r="AF2936" s="49"/>
      <c r="AG2936" s="49"/>
      <c r="AH2936" s="49"/>
      <c r="AI2936" s="49"/>
      <c r="AJ2936" s="49"/>
      <c r="AK2936" s="49"/>
      <c r="AL2936" s="49"/>
      <c r="AM2936" s="49"/>
      <c r="AN2936" s="49"/>
      <c r="AO2936" s="49"/>
      <c r="AP2936" s="49"/>
      <c r="AQ2936" s="49"/>
      <c r="AR2936" s="49"/>
      <c r="AS2936" s="49"/>
      <c r="AT2936" s="49"/>
      <c r="AU2936" s="49"/>
      <c r="AV2936" s="49"/>
      <c r="AW2936" s="49"/>
      <c r="AX2936" s="50"/>
    </row>
    <row r="2937" spans="1:113" ht="12" customHeight="1">
      <c r="A2937" s="43"/>
      <c r="B2937" s="129" t="s">
        <v>750</v>
      </c>
      <c r="C2937" s="130"/>
      <c r="D2937" s="130"/>
      <c r="E2937" s="130"/>
      <c r="F2937" s="130"/>
      <c r="G2937" s="130"/>
      <c r="H2937" s="130"/>
      <c r="I2937" s="130"/>
      <c r="J2937" s="130"/>
      <c r="K2937" s="130"/>
      <c r="L2937" s="130"/>
      <c r="M2937" s="130"/>
      <c r="N2937" s="130"/>
      <c r="O2937" s="130"/>
      <c r="P2937" s="130"/>
      <c r="Q2937" s="130"/>
      <c r="R2937" s="130"/>
      <c r="S2937" s="130"/>
      <c r="T2937" s="130"/>
      <c r="U2937" s="130"/>
      <c r="V2937" s="130"/>
      <c r="W2937" s="130"/>
      <c r="X2937" s="130"/>
      <c r="Y2937" s="130"/>
      <c r="Z2937" s="130"/>
      <c r="AA2937" s="130"/>
      <c r="AB2937" s="130"/>
      <c r="AC2937" s="130"/>
      <c r="AD2937" s="130"/>
      <c r="AE2937" s="130"/>
      <c r="AF2937" s="130"/>
      <c r="AG2937" s="130"/>
      <c r="AH2937" s="130"/>
      <c r="AI2937" s="130"/>
      <c r="AJ2937" s="130"/>
      <c r="AK2937" s="130"/>
      <c r="AL2937" s="130"/>
      <c r="AM2937" s="130"/>
      <c r="AN2937" s="130"/>
      <c r="AO2937" s="130"/>
      <c r="AP2937" s="130"/>
      <c r="AQ2937" s="130"/>
      <c r="AR2937" s="130"/>
      <c r="AS2937" s="130"/>
      <c r="AT2937" s="130"/>
      <c r="AU2937" s="130"/>
      <c r="AV2937" s="130"/>
      <c r="AW2937" s="130"/>
      <c r="AX2937" s="131"/>
    </row>
    <row r="2938" spans="1:113" ht="12" customHeight="1">
      <c r="A2938" s="43"/>
      <c r="B2938" s="129"/>
      <c r="C2938" s="130"/>
      <c r="D2938" s="130"/>
      <c r="E2938" s="130"/>
      <c r="F2938" s="130"/>
      <c r="G2938" s="130"/>
      <c r="H2938" s="130"/>
      <c r="I2938" s="130"/>
      <c r="J2938" s="130"/>
      <c r="K2938" s="130"/>
      <c r="L2938" s="130"/>
      <c r="M2938" s="130"/>
      <c r="N2938" s="130"/>
      <c r="O2938" s="130"/>
      <c r="P2938" s="130"/>
      <c r="Q2938" s="130"/>
      <c r="R2938" s="130"/>
      <c r="S2938" s="130"/>
      <c r="T2938" s="130"/>
      <c r="U2938" s="130"/>
      <c r="V2938" s="130"/>
      <c r="W2938" s="130"/>
      <c r="X2938" s="130"/>
      <c r="Y2938" s="130"/>
      <c r="Z2938" s="130"/>
      <c r="AA2938" s="130"/>
      <c r="AB2938" s="130"/>
      <c r="AC2938" s="130"/>
      <c r="AD2938" s="130"/>
      <c r="AE2938" s="130"/>
      <c r="AF2938" s="130"/>
      <c r="AG2938" s="130"/>
      <c r="AH2938" s="130"/>
      <c r="AI2938" s="130"/>
      <c r="AJ2938" s="130"/>
      <c r="AK2938" s="130"/>
      <c r="AL2938" s="130"/>
      <c r="AM2938" s="130"/>
      <c r="AN2938" s="130"/>
      <c r="AO2938" s="130"/>
      <c r="AP2938" s="130"/>
      <c r="AQ2938" s="130"/>
      <c r="AR2938" s="130"/>
      <c r="AS2938" s="130"/>
      <c r="AT2938" s="130"/>
      <c r="AU2938" s="130"/>
      <c r="AV2938" s="130"/>
      <c r="AW2938" s="130"/>
      <c r="AX2938" s="131"/>
      <c r="BC2938" s="51"/>
    </row>
    <row r="2939" spans="1:113" ht="12" customHeight="1">
      <c r="A2939" s="43"/>
      <c r="B2939" s="129"/>
      <c r="C2939" s="130"/>
      <c r="D2939" s="130"/>
      <c r="E2939" s="130"/>
      <c r="F2939" s="130"/>
      <c r="G2939" s="130"/>
      <c r="H2939" s="130"/>
      <c r="I2939" s="130"/>
      <c r="J2939" s="130"/>
      <c r="K2939" s="130"/>
      <c r="L2939" s="130"/>
      <c r="M2939" s="130"/>
      <c r="N2939" s="130"/>
      <c r="O2939" s="130"/>
      <c r="P2939" s="130"/>
      <c r="Q2939" s="130"/>
      <c r="R2939" s="130"/>
      <c r="S2939" s="130"/>
      <c r="T2939" s="130"/>
      <c r="U2939" s="130"/>
      <c r="V2939" s="130"/>
      <c r="W2939" s="130"/>
      <c r="X2939" s="130"/>
      <c r="Y2939" s="130"/>
      <c r="Z2939" s="130"/>
      <c r="AA2939" s="130"/>
      <c r="AB2939" s="130"/>
      <c r="AC2939" s="130"/>
      <c r="AD2939" s="130"/>
      <c r="AE2939" s="130"/>
      <c r="AF2939" s="130"/>
      <c r="AG2939" s="130"/>
      <c r="AH2939" s="130"/>
      <c r="AI2939" s="130"/>
      <c r="AJ2939" s="130"/>
      <c r="AK2939" s="130"/>
      <c r="AL2939" s="130"/>
      <c r="AM2939" s="130"/>
      <c r="AN2939" s="130"/>
      <c r="AO2939" s="130"/>
      <c r="AP2939" s="130"/>
      <c r="AQ2939" s="130"/>
      <c r="AR2939" s="130"/>
      <c r="AS2939" s="130"/>
      <c r="AT2939" s="130"/>
      <c r="AU2939" s="130"/>
      <c r="AV2939" s="130"/>
      <c r="AW2939" s="130"/>
      <c r="AX2939" s="131"/>
    </row>
    <row r="2940" spans="1:113" ht="12" customHeight="1">
      <c r="A2940" s="43"/>
      <c r="B2940" s="129"/>
      <c r="C2940" s="130"/>
      <c r="D2940" s="130"/>
      <c r="E2940" s="130"/>
      <c r="F2940" s="130"/>
      <c r="G2940" s="130"/>
      <c r="H2940" s="130"/>
      <c r="I2940" s="130"/>
      <c r="J2940" s="130"/>
      <c r="K2940" s="130"/>
      <c r="L2940" s="130"/>
      <c r="M2940" s="130"/>
      <c r="N2940" s="130"/>
      <c r="O2940" s="130"/>
      <c r="P2940" s="130"/>
      <c r="Q2940" s="130"/>
      <c r="R2940" s="130"/>
      <c r="S2940" s="130"/>
      <c r="T2940" s="130"/>
      <c r="U2940" s="130"/>
      <c r="V2940" s="130"/>
      <c r="W2940" s="130"/>
      <c r="X2940" s="130"/>
      <c r="Y2940" s="130"/>
      <c r="Z2940" s="130"/>
      <c r="AA2940" s="130"/>
      <c r="AB2940" s="130"/>
      <c r="AC2940" s="130"/>
      <c r="AD2940" s="130"/>
      <c r="AE2940" s="130"/>
      <c r="AF2940" s="130"/>
      <c r="AG2940" s="130"/>
      <c r="AH2940" s="130"/>
      <c r="AI2940" s="130"/>
      <c r="AJ2940" s="130"/>
      <c r="AK2940" s="130"/>
      <c r="AL2940" s="130"/>
      <c r="AM2940" s="130"/>
      <c r="AN2940" s="130"/>
      <c r="AO2940" s="130"/>
      <c r="AP2940" s="130"/>
      <c r="AQ2940" s="130"/>
      <c r="AR2940" s="130"/>
      <c r="AS2940" s="130"/>
      <c r="AT2940" s="130"/>
      <c r="AU2940" s="130"/>
      <c r="AV2940" s="130"/>
      <c r="AW2940" s="130"/>
      <c r="AX2940" s="131"/>
    </row>
    <row r="2941" spans="1:113" ht="12" customHeight="1">
      <c r="A2941" s="43"/>
      <c r="B2941" s="129"/>
      <c r="C2941" s="130"/>
      <c r="D2941" s="130"/>
      <c r="E2941" s="130"/>
      <c r="F2941" s="130"/>
      <c r="G2941" s="130"/>
      <c r="H2941" s="130"/>
      <c r="I2941" s="130"/>
      <c r="J2941" s="130"/>
      <c r="K2941" s="130"/>
      <c r="L2941" s="130"/>
      <c r="M2941" s="130"/>
      <c r="N2941" s="130"/>
      <c r="O2941" s="130"/>
      <c r="P2941" s="130"/>
      <c r="Q2941" s="130"/>
      <c r="R2941" s="130"/>
      <c r="S2941" s="130"/>
      <c r="T2941" s="130"/>
      <c r="U2941" s="130"/>
      <c r="V2941" s="130"/>
      <c r="W2941" s="130"/>
      <c r="X2941" s="130"/>
      <c r="Y2941" s="130"/>
      <c r="Z2941" s="130"/>
      <c r="AA2941" s="130"/>
      <c r="AB2941" s="130"/>
      <c r="AC2941" s="130"/>
      <c r="AD2941" s="130"/>
      <c r="AE2941" s="130"/>
      <c r="AF2941" s="130"/>
      <c r="AG2941" s="130"/>
      <c r="AH2941" s="130"/>
      <c r="AI2941" s="130"/>
      <c r="AJ2941" s="130"/>
      <c r="AK2941" s="130"/>
      <c r="AL2941" s="130"/>
      <c r="AM2941" s="130"/>
      <c r="AN2941" s="130"/>
      <c r="AO2941" s="130"/>
      <c r="AP2941" s="130"/>
      <c r="AQ2941" s="130"/>
      <c r="AR2941" s="130"/>
      <c r="AS2941" s="130"/>
      <c r="AT2941" s="130"/>
      <c r="AU2941" s="130"/>
      <c r="AV2941" s="130"/>
      <c r="AW2941" s="130"/>
      <c r="AX2941" s="131"/>
    </row>
    <row r="2942" spans="1:113" ht="15" thickBot="1">
      <c r="A2942" s="52"/>
      <c r="B2942" s="53"/>
      <c r="C2942" s="54"/>
      <c r="D2942" s="54"/>
      <c r="E2942" s="54"/>
      <c r="F2942" s="54"/>
      <c r="G2942" s="54"/>
      <c r="H2942" s="54"/>
      <c r="I2942" s="54"/>
      <c r="J2942" s="54"/>
      <c r="K2942" s="54"/>
      <c r="L2942" s="54"/>
      <c r="M2942" s="54"/>
      <c r="N2942" s="54"/>
      <c r="O2942" s="54"/>
      <c r="P2942" s="54"/>
      <c r="Q2942" s="54"/>
      <c r="R2942" s="54"/>
      <c r="S2942" s="54"/>
      <c r="T2942" s="54"/>
      <c r="U2942" s="54"/>
      <c r="V2942" s="54"/>
      <c r="W2942" s="54"/>
      <c r="X2942" s="54"/>
      <c r="Y2942" s="54"/>
      <c r="Z2942" s="54"/>
      <c r="AA2942" s="54"/>
      <c r="AB2942" s="54"/>
      <c r="AC2942" s="54"/>
      <c r="AD2942" s="54"/>
      <c r="AE2942" s="54"/>
      <c r="AF2942" s="54"/>
      <c r="AG2942" s="54"/>
      <c r="AH2942" s="54"/>
      <c r="AI2942" s="54"/>
      <c r="AJ2942" s="54"/>
      <c r="AK2942" s="54"/>
      <c r="AL2942" s="54"/>
      <c r="AM2942" s="54"/>
      <c r="AN2942" s="54"/>
      <c r="AO2942" s="54"/>
      <c r="AP2942" s="54"/>
      <c r="AQ2942" s="54"/>
      <c r="AR2942" s="54"/>
      <c r="AS2942" s="54"/>
      <c r="AT2942" s="54"/>
      <c r="AU2942" s="54"/>
      <c r="AV2942" s="54"/>
      <c r="AW2942" s="54"/>
      <c r="AX2942" s="55"/>
    </row>
    <row r="2943" spans="1:113">
      <c r="B2943" s="56"/>
    </row>
    <row r="2944" spans="1:113" ht="15" thickBot="1">
      <c r="A2944" s="46"/>
      <c r="B2944" s="45" t="s">
        <v>245</v>
      </c>
      <c r="C2944" s="43"/>
      <c r="D2944" s="43"/>
      <c r="E2944" s="43"/>
      <c r="F2944" s="43"/>
      <c r="G2944" s="43"/>
      <c r="H2944" s="43"/>
      <c r="I2944" s="43"/>
      <c r="J2944" s="43"/>
      <c r="K2944" s="43"/>
      <c r="L2944" s="44"/>
      <c r="M2944" s="44"/>
      <c r="N2944" s="44"/>
      <c r="O2944" s="44"/>
      <c r="P2944" s="43"/>
      <c r="Q2944" s="43"/>
      <c r="R2944" s="43"/>
      <c r="S2944" s="43"/>
      <c r="T2944" s="43"/>
      <c r="U2944" s="43"/>
      <c r="V2944" s="45"/>
      <c r="W2944" s="45"/>
      <c r="X2944" s="45"/>
      <c r="Y2944" s="45"/>
      <c r="Z2944" s="45"/>
      <c r="AA2944" s="45"/>
      <c r="AB2944" s="45"/>
      <c r="AC2944" s="45"/>
      <c r="AD2944" s="45"/>
      <c r="AE2944" s="45"/>
      <c r="AF2944" s="45"/>
      <c r="AG2944" s="45"/>
      <c r="AH2944" s="45"/>
      <c r="AI2944" s="45"/>
      <c r="AJ2944" s="45"/>
      <c r="AK2944" s="45"/>
      <c r="AL2944" s="45"/>
      <c r="AM2944" s="45"/>
      <c r="AN2944" s="45"/>
      <c r="AO2944" s="45"/>
      <c r="AP2944" s="45"/>
      <c r="AQ2944" s="45"/>
      <c r="AR2944" s="45"/>
      <c r="AS2944" s="45"/>
      <c r="AT2944" s="45"/>
      <c r="AU2944" s="45"/>
      <c r="AV2944" s="45"/>
      <c r="AW2944" s="45"/>
      <c r="AX2944" s="45"/>
      <c r="DI2944" s="41"/>
    </row>
    <row r="2945" spans="1:251" ht="14.25">
      <c r="A2945" s="43"/>
      <c r="B2945" s="47"/>
      <c r="C2945" s="42"/>
      <c r="D2945" s="42"/>
      <c r="E2945" s="42"/>
      <c r="F2945" s="42"/>
      <c r="G2945" s="42"/>
      <c r="H2945" s="42"/>
      <c r="I2945" s="42"/>
      <c r="J2945" s="42"/>
      <c r="K2945" s="42"/>
      <c r="L2945" s="48"/>
      <c r="M2945" s="48"/>
      <c r="N2945" s="48"/>
      <c r="O2945" s="48"/>
      <c r="P2945" s="42"/>
      <c r="Q2945" s="42"/>
      <c r="R2945" s="42"/>
      <c r="S2945" s="42"/>
      <c r="T2945" s="42"/>
      <c r="U2945" s="42"/>
      <c r="V2945" s="49"/>
      <c r="W2945" s="49"/>
      <c r="X2945" s="49"/>
      <c r="Y2945" s="49"/>
      <c r="Z2945" s="49"/>
      <c r="AA2945" s="49"/>
      <c r="AB2945" s="49"/>
      <c r="AC2945" s="49"/>
      <c r="AD2945" s="49"/>
      <c r="AE2945" s="49"/>
      <c r="AF2945" s="49"/>
      <c r="AG2945" s="49"/>
      <c r="AH2945" s="49"/>
      <c r="AI2945" s="49"/>
      <c r="AJ2945" s="49"/>
      <c r="AK2945" s="49"/>
      <c r="AL2945" s="49"/>
      <c r="AM2945" s="49"/>
      <c r="AN2945" s="49"/>
      <c r="AO2945" s="49"/>
      <c r="AP2945" s="49"/>
      <c r="AQ2945" s="49"/>
      <c r="AR2945" s="49"/>
      <c r="AS2945" s="49"/>
      <c r="AT2945" s="49"/>
      <c r="AU2945" s="49"/>
      <c r="AV2945" s="49"/>
      <c r="AW2945" s="49"/>
      <c r="AX2945" s="50"/>
    </row>
    <row r="2946" spans="1:251" ht="12" customHeight="1">
      <c r="A2946" s="43"/>
      <c r="B2946" s="129" t="s">
        <v>751</v>
      </c>
      <c r="C2946" s="130"/>
      <c r="D2946" s="130"/>
      <c r="E2946" s="130"/>
      <c r="F2946" s="130"/>
      <c r="G2946" s="130"/>
      <c r="H2946" s="130"/>
      <c r="I2946" s="130"/>
      <c r="J2946" s="130"/>
      <c r="K2946" s="130"/>
      <c r="L2946" s="130"/>
      <c r="M2946" s="130"/>
      <c r="N2946" s="130"/>
      <c r="O2946" s="130"/>
      <c r="P2946" s="130"/>
      <c r="Q2946" s="130"/>
      <c r="R2946" s="130"/>
      <c r="S2946" s="130"/>
      <c r="T2946" s="130"/>
      <c r="U2946" s="130"/>
      <c r="V2946" s="130"/>
      <c r="W2946" s="130"/>
      <c r="X2946" s="130"/>
      <c r="Y2946" s="130"/>
      <c r="Z2946" s="130"/>
      <c r="AA2946" s="130"/>
      <c r="AB2946" s="130"/>
      <c r="AC2946" s="130"/>
      <c r="AD2946" s="130"/>
      <c r="AE2946" s="130"/>
      <c r="AF2946" s="130"/>
      <c r="AG2946" s="130"/>
      <c r="AH2946" s="130"/>
      <c r="AI2946" s="130"/>
      <c r="AJ2946" s="130"/>
      <c r="AK2946" s="130"/>
      <c r="AL2946" s="130"/>
      <c r="AM2946" s="130"/>
      <c r="AN2946" s="130"/>
      <c r="AO2946" s="130"/>
      <c r="AP2946" s="130"/>
      <c r="AQ2946" s="130"/>
      <c r="AR2946" s="130"/>
      <c r="AS2946" s="130"/>
      <c r="AT2946" s="130"/>
      <c r="AU2946" s="130"/>
      <c r="AV2946" s="130"/>
      <c r="AW2946" s="130"/>
      <c r="AX2946" s="131"/>
    </row>
    <row r="2947" spans="1:251" ht="12" customHeight="1">
      <c r="A2947" s="43"/>
      <c r="B2947" s="129"/>
      <c r="C2947" s="130"/>
      <c r="D2947" s="130"/>
      <c r="E2947" s="130"/>
      <c r="F2947" s="130"/>
      <c r="G2947" s="130"/>
      <c r="H2947" s="130"/>
      <c r="I2947" s="130"/>
      <c r="J2947" s="130"/>
      <c r="K2947" s="130"/>
      <c r="L2947" s="130"/>
      <c r="M2947" s="130"/>
      <c r="N2947" s="130"/>
      <c r="O2947" s="130"/>
      <c r="P2947" s="130"/>
      <c r="Q2947" s="130"/>
      <c r="R2947" s="130"/>
      <c r="S2947" s="130"/>
      <c r="T2947" s="130"/>
      <c r="U2947" s="130"/>
      <c r="V2947" s="130"/>
      <c r="W2947" s="130"/>
      <c r="X2947" s="130"/>
      <c r="Y2947" s="130"/>
      <c r="Z2947" s="130"/>
      <c r="AA2947" s="130"/>
      <c r="AB2947" s="130"/>
      <c r="AC2947" s="130"/>
      <c r="AD2947" s="130"/>
      <c r="AE2947" s="130"/>
      <c r="AF2947" s="130"/>
      <c r="AG2947" s="130"/>
      <c r="AH2947" s="130"/>
      <c r="AI2947" s="130"/>
      <c r="AJ2947" s="130"/>
      <c r="AK2947" s="130"/>
      <c r="AL2947" s="130"/>
      <c r="AM2947" s="130"/>
      <c r="AN2947" s="130"/>
      <c r="AO2947" s="130"/>
      <c r="AP2947" s="130"/>
      <c r="AQ2947" s="130"/>
      <c r="AR2947" s="130"/>
      <c r="AS2947" s="130"/>
      <c r="AT2947" s="130"/>
      <c r="AU2947" s="130"/>
      <c r="AV2947" s="130"/>
      <c r="AW2947" s="130"/>
      <c r="AX2947" s="131"/>
    </row>
    <row r="2948" spans="1:251" ht="12" customHeight="1">
      <c r="A2948" s="43"/>
      <c r="B2948" s="129"/>
      <c r="C2948" s="130"/>
      <c r="D2948" s="130"/>
      <c r="E2948" s="130"/>
      <c r="F2948" s="130"/>
      <c r="G2948" s="130"/>
      <c r="H2948" s="130"/>
      <c r="I2948" s="130"/>
      <c r="J2948" s="130"/>
      <c r="K2948" s="130"/>
      <c r="L2948" s="130"/>
      <c r="M2948" s="130"/>
      <c r="N2948" s="130"/>
      <c r="O2948" s="130"/>
      <c r="P2948" s="130"/>
      <c r="Q2948" s="130"/>
      <c r="R2948" s="130"/>
      <c r="S2948" s="130"/>
      <c r="T2948" s="130"/>
      <c r="U2948" s="130"/>
      <c r="V2948" s="130"/>
      <c r="W2948" s="130"/>
      <c r="X2948" s="130"/>
      <c r="Y2948" s="130"/>
      <c r="Z2948" s="130"/>
      <c r="AA2948" s="130"/>
      <c r="AB2948" s="130"/>
      <c r="AC2948" s="130"/>
      <c r="AD2948" s="130"/>
      <c r="AE2948" s="130"/>
      <c r="AF2948" s="130"/>
      <c r="AG2948" s="130"/>
      <c r="AH2948" s="130"/>
      <c r="AI2948" s="130"/>
      <c r="AJ2948" s="130"/>
      <c r="AK2948" s="130"/>
      <c r="AL2948" s="130"/>
      <c r="AM2948" s="130"/>
      <c r="AN2948" s="130"/>
      <c r="AO2948" s="130"/>
      <c r="AP2948" s="130"/>
      <c r="AQ2948" s="130"/>
      <c r="AR2948" s="130"/>
      <c r="AS2948" s="130"/>
      <c r="AT2948" s="130"/>
      <c r="AU2948" s="130"/>
      <c r="AV2948" s="130"/>
      <c r="AW2948" s="130"/>
      <c r="AX2948" s="131"/>
      <c r="BC2948" s="51"/>
    </row>
    <row r="2949" spans="1:251" ht="12" customHeight="1">
      <c r="A2949" s="43"/>
      <c r="B2949" s="129"/>
      <c r="C2949" s="130"/>
      <c r="D2949" s="130"/>
      <c r="E2949" s="130"/>
      <c r="F2949" s="130"/>
      <c r="G2949" s="130"/>
      <c r="H2949" s="130"/>
      <c r="I2949" s="130"/>
      <c r="J2949" s="130"/>
      <c r="K2949" s="130"/>
      <c r="L2949" s="130"/>
      <c r="M2949" s="130"/>
      <c r="N2949" s="130"/>
      <c r="O2949" s="130"/>
      <c r="P2949" s="130"/>
      <c r="Q2949" s="130"/>
      <c r="R2949" s="130"/>
      <c r="S2949" s="130"/>
      <c r="T2949" s="130"/>
      <c r="U2949" s="130"/>
      <c r="V2949" s="130"/>
      <c r="W2949" s="130"/>
      <c r="X2949" s="130"/>
      <c r="Y2949" s="130"/>
      <c r="Z2949" s="130"/>
      <c r="AA2949" s="130"/>
      <c r="AB2949" s="130"/>
      <c r="AC2949" s="130"/>
      <c r="AD2949" s="130"/>
      <c r="AE2949" s="130"/>
      <c r="AF2949" s="130"/>
      <c r="AG2949" s="130"/>
      <c r="AH2949" s="130"/>
      <c r="AI2949" s="130"/>
      <c r="AJ2949" s="130"/>
      <c r="AK2949" s="130"/>
      <c r="AL2949" s="130"/>
      <c r="AM2949" s="130"/>
      <c r="AN2949" s="130"/>
      <c r="AO2949" s="130"/>
      <c r="AP2949" s="130"/>
      <c r="AQ2949" s="130"/>
      <c r="AR2949" s="130"/>
      <c r="AS2949" s="130"/>
      <c r="AT2949" s="130"/>
      <c r="AU2949" s="130"/>
      <c r="AV2949" s="130"/>
      <c r="AW2949" s="130"/>
      <c r="AX2949" s="131"/>
    </row>
    <row r="2950" spans="1:251" ht="12" customHeight="1">
      <c r="A2950" s="43"/>
      <c r="B2950" s="129"/>
      <c r="C2950" s="130"/>
      <c r="D2950" s="130"/>
      <c r="E2950" s="130"/>
      <c r="F2950" s="130"/>
      <c r="G2950" s="130"/>
      <c r="H2950" s="130"/>
      <c r="I2950" s="130"/>
      <c r="J2950" s="130"/>
      <c r="K2950" s="130"/>
      <c r="L2950" s="130"/>
      <c r="M2950" s="130"/>
      <c r="N2950" s="130"/>
      <c r="O2950" s="130"/>
      <c r="P2950" s="130"/>
      <c r="Q2950" s="130"/>
      <c r="R2950" s="130"/>
      <c r="S2950" s="130"/>
      <c r="T2950" s="130"/>
      <c r="U2950" s="130"/>
      <c r="V2950" s="130"/>
      <c r="W2950" s="130"/>
      <c r="X2950" s="130"/>
      <c r="Y2950" s="130"/>
      <c r="Z2950" s="130"/>
      <c r="AA2950" s="130"/>
      <c r="AB2950" s="130"/>
      <c r="AC2950" s="130"/>
      <c r="AD2950" s="130"/>
      <c r="AE2950" s="130"/>
      <c r="AF2950" s="130"/>
      <c r="AG2950" s="130"/>
      <c r="AH2950" s="130"/>
      <c r="AI2950" s="130"/>
      <c r="AJ2950" s="130"/>
      <c r="AK2950" s="130"/>
      <c r="AL2950" s="130"/>
      <c r="AM2950" s="130"/>
      <c r="AN2950" s="130"/>
      <c r="AO2950" s="130"/>
      <c r="AP2950" s="130"/>
      <c r="AQ2950" s="130"/>
      <c r="AR2950" s="130"/>
      <c r="AS2950" s="130"/>
      <c r="AT2950" s="130"/>
      <c r="AU2950" s="130"/>
      <c r="AV2950" s="130"/>
      <c r="AW2950" s="130"/>
      <c r="AX2950" s="131"/>
    </row>
    <row r="2951" spans="1:251" ht="12" customHeight="1">
      <c r="A2951" s="43"/>
      <c r="B2951" s="129"/>
      <c r="C2951" s="130"/>
      <c r="D2951" s="130"/>
      <c r="E2951" s="130"/>
      <c r="F2951" s="130"/>
      <c r="G2951" s="130"/>
      <c r="H2951" s="130"/>
      <c r="I2951" s="130"/>
      <c r="J2951" s="130"/>
      <c r="K2951" s="130"/>
      <c r="L2951" s="130"/>
      <c r="M2951" s="130"/>
      <c r="N2951" s="130"/>
      <c r="O2951" s="130"/>
      <c r="P2951" s="130"/>
      <c r="Q2951" s="130"/>
      <c r="R2951" s="130"/>
      <c r="S2951" s="130"/>
      <c r="T2951" s="130"/>
      <c r="U2951" s="130"/>
      <c r="V2951" s="130"/>
      <c r="W2951" s="130"/>
      <c r="X2951" s="130"/>
      <c r="Y2951" s="130"/>
      <c r="Z2951" s="130"/>
      <c r="AA2951" s="130"/>
      <c r="AB2951" s="130"/>
      <c r="AC2951" s="130"/>
      <c r="AD2951" s="130"/>
      <c r="AE2951" s="130"/>
      <c r="AF2951" s="130"/>
      <c r="AG2951" s="130"/>
      <c r="AH2951" s="130"/>
      <c r="AI2951" s="130"/>
      <c r="AJ2951" s="130"/>
      <c r="AK2951" s="130"/>
      <c r="AL2951" s="130"/>
      <c r="AM2951" s="130"/>
      <c r="AN2951" s="130"/>
      <c r="AO2951" s="130"/>
      <c r="AP2951" s="130"/>
      <c r="AQ2951" s="130"/>
      <c r="AR2951" s="130"/>
      <c r="AS2951" s="130"/>
      <c r="AT2951" s="130"/>
      <c r="AU2951" s="130"/>
      <c r="AV2951" s="130"/>
      <c r="AW2951" s="130"/>
      <c r="AX2951" s="131"/>
    </row>
    <row r="2952" spans="1:251" ht="15" thickBot="1">
      <c r="A2952" s="52"/>
      <c r="B2952" s="53"/>
      <c r="C2952" s="54"/>
      <c r="D2952" s="54"/>
      <c r="E2952" s="54"/>
      <c r="F2952" s="54"/>
      <c r="G2952" s="54"/>
      <c r="H2952" s="54"/>
      <c r="I2952" s="54"/>
      <c r="J2952" s="54"/>
      <c r="K2952" s="54"/>
      <c r="L2952" s="54"/>
      <c r="M2952" s="54"/>
      <c r="N2952" s="54"/>
      <c r="O2952" s="54"/>
      <c r="P2952" s="54"/>
      <c r="Q2952" s="54"/>
      <c r="R2952" s="54"/>
      <c r="S2952" s="54"/>
      <c r="T2952" s="54"/>
      <c r="U2952" s="54"/>
      <c r="V2952" s="54"/>
      <c r="W2952" s="54"/>
      <c r="X2952" s="54"/>
      <c r="Y2952" s="54"/>
      <c r="Z2952" s="54"/>
      <c r="AA2952" s="54"/>
      <c r="AB2952" s="54"/>
      <c r="AC2952" s="54"/>
      <c r="AD2952" s="54"/>
      <c r="AE2952" s="54"/>
      <c r="AF2952" s="54"/>
      <c r="AG2952" s="54"/>
      <c r="AH2952" s="54"/>
      <c r="AI2952" s="54"/>
      <c r="AJ2952" s="54"/>
      <c r="AK2952" s="54"/>
      <c r="AL2952" s="54"/>
      <c r="AM2952" s="54"/>
      <c r="AN2952" s="54"/>
      <c r="AO2952" s="54"/>
      <c r="AP2952" s="54"/>
      <c r="AQ2952" s="54"/>
      <c r="AR2952" s="54"/>
      <c r="AS2952" s="54"/>
      <c r="AT2952" s="54"/>
      <c r="AU2952" s="54"/>
      <c r="AV2952" s="54"/>
      <c r="AW2952" s="54"/>
      <c r="AX2952" s="55"/>
    </row>
    <row r="2953" spans="1:251">
      <c r="B2953" s="56"/>
    </row>
    <row r="2954" spans="1:251" ht="14.25">
      <c r="B2954" s="45" t="s">
        <v>247</v>
      </c>
      <c r="C2954" s="43"/>
      <c r="D2954" s="43"/>
      <c r="E2954" s="43"/>
      <c r="F2954" s="43"/>
      <c r="G2954" s="43"/>
      <c r="H2954" s="43"/>
      <c r="I2954" s="43"/>
      <c r="J2954" s="43"/>
      <c r="K2954" s="43"/>
      <c r="L2954" s="44"/>
      <c r="M2954" s="44"/>
      <c r="N2954" s="44"/>
      <c r="O2954" s="44"/>
      <c r="P2954" s="43"/>
      <c r="Q2954" s="43"/>
      <c r="R2954" s="43"/>
      <c r="S2954" s="43"/>
      <c r="T2954" s="43"/>
      <c r="U2954" s="43"/>
      <c r="V2954" s="45"/>
      <c r="W2954" s="45"/>
      <c r="X2954" s="45"/>
      <c r="Y2954" s="45"/>
      <c r="Z2954" s="45"/>
      <c r="AA2954" s="45"/>
      <c r="AB2954" s="45"/>
      <c r="AC2954" s="45"/>
      <c r="AD2954" s="45"/>
      <c r="AE2954" s="45"/>
      <c r="AF2954" s="45"/>
      <c r="AG2954" s="45"/>
      <c r="AH2954" s="45"/>
      <c r="AI2954" s="45"/>
      <c r="AJ2954" s="45"/>
      <c r="AK2954" s="45"/>
      <c r="AL2954" s="45"/>
      <c r="AM2954" s="45"/>
      <c r="AN2954" s="45"/>
      <c r="AO2954" s="45"/>
      <c r="AP2954" s="45"/>
      <c r="AQ2954" s="45"/>
      <c r="AR2954" s="45"/>
      <c r="AS2954" s="45"/>
      <c r="AT2954" s="45"/>
      <c r="AU2954" s="45"/>
      <c r="AV2954" s="45"/>
      <c r="AW2954" s="45"/>
      <c r="AX2954" s="45"/>
    </row>
    <row r="2955" spans="1:251" ht="15" thickBot="1">
      <c r="B2955" s="43"/>
      <c r="C2955" s="43"/>
      <c r="D2955" s="43"/>
      <c r="E2955" s="43"/>
      <c r="F2955" s="43"/>
      <c r="G2955" s="43"/>
      <c r="H2955" s="43"/>
      <c r="I2955" s="43"/>
      <c r="J2955" s="43"/>
      <c r="K2955" s="43"/>
      <c r="L2955" s="44"/>
      <c r="M2955" s="44"/>
      <c r="N2955" s="44"/>
      <c r="O2955" s="44"/>
      <c r="P2955" s="43"/>
      <c r="Q2955" s="43"/>
      <c r="R2955" s="43"/>
      <c r="S2955" s="43"/>
      <c r="T2955" s="43"/>
      <c r="U2955" s="43"/>
      <c r="V2955" s="45"/>
      <c r="W2955" s="45"/>
      <c r="X2955" s="45"/>
      <c r="Y2955" s="45"/>
      <c r="Z2955" s="45"/>
      <c r="AA2955" s="45"/>
      <c r="AB2955" s="45"/>
      <c r="AC2955" s="45"/>
      <c r="AD2955" s="45"/>
      <c r="AE2955" s="45"/>
      <c r="AF2955" s="45"/>
      <c r="AG2955" s="45"/>
      <c r="AH2955" s="45"/>
      <c r="AI2955" s="45"/>
      <c r="AJ2955" s="45"/>
      <c r="AK2955" s="45"/>
      <c r="AL2955" s="45"/>
      <c r="AM2955" s="45"/>
      <c r="AN2955" s="45"/>
      <c r="AO2955" s="45"/>
      <c r="AP2955" s="45"/>
      <c r="AQ2955" s="45"/>
      <c r="AR2955" s="45"/>
      <c r="AS2955" s="45"/>
      <c r="AT2955" s="45"/>
      <c r="AU2955" s="45"/>
      <c r="AV2955" s="45"/>
      <c r="AW2955" s="45"/>
      <c r="AX2955" s="57" t="s">
        <v>248</v>
      </c>
    </row>
    <row r="2956" spans="1:251" s="51" customFormat="1" ht="13.5" customHeight="1">
      <c r="A2956" s="43"/>
      <c r="B2956" s="132" t="s">
        <v>249</v>
      </c>
      <c r="C2956" s="133"/>
      <c r="D2956" s="133"/>
      <c r="E2956" s="133"/>
      <c r="F2956" s="133"/>
      <c r="G2956" s="133"/>
      <c r="H2956" s="133"/>
      <c r="I2956" s="133"/>
      <c r="J2956" s="133"/>
      <c r="K2956" s="133"/>
      <c r="L2956" s="133"/>
      <c r="M2956" s="133"/>
      <c r="N2956" s="133"/>
      <c r="O2956" s="133"/>
      <c r="P2956" s="133"/>
      <c r="Q2956" s="133"/>
      <c r="R2956" s="133"/>
      <c r="S2956" s="133"/>
      <c r="T2956" s="133"/>
      <c r="U2956" s="133"/>
      <c r="V2956" s="133"/>
      <c r="W2956" s="133"/>
      <c r="X2956" s="133"/>
      <c r="Y2956" s="133"/>
      <c r="Z2956" s="134"/>
      <c r="AA2956" s="138" t="s">
        <v>250</v>
      </c>
      <c r="AB2956" s="133"/>
      <c r="AC2956" s="133"/>
      <c r="AD2956" s="133"/>
      <c r="AE2956" s="133"/>
      <c r="AF2956" s="133"/>
      <c r="AG2956" s="133"/>
      <c r="AH2956" s="133"/>
      <c r="AI2956" s="134"/>
      <c r="AJ2956" s="138" t="s">
        <v>251</v>
      </c>
      <c r="AK2956" s="133"/>
      <c r="AL2956" s="133"/>
      <c r="AM2956" s="133"/>
      <c r="AN2956" s="133"/>
      <c r="AO2956" s="133"/>
      <c r="AP2956" s="133"/>
      <c r="AQ2956" s="133"/>
      <c r="AR2956" s="134"/>
      <c r="AS2956" s="138" t="s">
        <v>252</v>
      </c>
      <c r="AT2956" s="133"/>
      <c r="AU2956" s="133"/>
      <c r="AV2956" s="133"/>
      <c r="AW2956" s="133"/>
      <c r="AX2956" s="140"/>
      <c r="AY2956" s="37"/>
      <c r="AZ2956" s="37"/>
      <c r="BA2956" s="37"/>
      <c r="BB2956" s="37"/>
      <c r="BC2956" s="37"/>
      <c r="BD2956" s="37"/>
      <c r="BE2956" s="37"/>
      <c r="BF2956" s="37"/>
      <c r="BG2956" s="37"/>
      <c r="BH2956" s="37"/>
      <c r="BI2956" s="37"/>
      <c r="BJ2956" s="37"/>
      <c r="BK2956" s="37"/>
      <c r="BL2956" s="37"/>
      <c r="BM2956" s="37"/>
      <c r="BN2956" s="37"/>
      <c r="BO2956" s="37"/>
      <c r="BP2956" s="37"/>
      <c r="BQ2956" s="37"/>
      <c r="BR2956" s="37"/>
      <c r="BS2956" s="37"/>
      <c r="BT2956" s="37"/>
      <c r="BU2956" s="37"/>
      <c r="BV2956" s="37"/>
      <c r="BW2956" s="37"/>
      <c r="BX2956" s="37"/>
      <c r="BY2956" s="37"/>
      <c r="BZ2956" s="37"/>
      <c r="CA2956" s="37"/>
      <c r="CB2956" s="37"/>
      <c r="CC2956" s="37"/>
      <c r="CD2956" s="37"/>
      <c r="CE2956" s="37"/>
      <c r="CF2956" s="37"/>
      <c r="CG2956" s="37"/>
      <c r="CH2956" s="37"/>
      <c r="CI2956" s="37"/>
      <c r="CJ2956" s="37"/>
      <c r="CK2956" s="37"/>
      <c r="CL2956" s="37"/>
      <c r="CM2956" s="37"/>
      <c r="CN2956" s="37"/>
      <c r="CO2956" s="37"/>
      <c r="CP2956" s="37"/>
      <c r="CQ2956" s="37"/>
      <c r="CR2956" s="37"/>
      <c r="CS2956" s="37"/>
      <c r="CT2956" s="37"/>
      <c r="CU2956" s="37"/>
      <c r="CV2956" s="37"/>
      <c r="CW2956" s="37"/>
      <c r="CX2956" s="37"/>
      <c r="CY2956" s="37"/>
      <c r="CZ2956" s="37"/>
      <c r="DA2956" s="37"/>
      <c r="DB2956" s="37"/>
      <c r="DC2956" s="37"/>
      <c r="DD2956" s="37"/>
      <c r="DE2956" s="37"/>
      <c r="DF2956" s="37"/>
      <c r="DG2956" s="37"/>
      <c r="DH2956" s="37"/>
      <c r="DI2956" s="37"/>
      <c r="DJ2956" s="37"/>
      <c r="DK2956" s="37"/>
      <c r="DL2956" s="37"/>
      <c r="DM2956" s="37"/>
      <c r="DN2956" s="37"/>
      <c r="DO2956" s="37"/>
      <c r="DP2956" s="37"/>
      <c r="DQ2956" s="37"/>
      <c r="DR2956" s="37"/>
      <c r="DS2956" s="37"/>
      <c r="DT2956" s="37"/>
      <c r="DU2956" s="37"/>
      <c r="DV2956" s="37"/>
      <c r="DW2956" s="37"/>
      <c r="DX2956" s="37"/>
      <c r="DY2956" s="37"/>
      <c r="DZ2956" s="37"/>
      <c r="EA2956" s="37"/>
      <c r="EB2956" s="37"/>
      <c r="EC2956" s="37"/>
      <c r="ED2956" s="37"/>
      <c r="EE2956" s="37"/>
      <c r="EF2956" s="37"/>
      <c r="EG2956" s="37"/>
      <c r="EH2956" s="37"/>
      <c r="EI2956" s="37"/>
      <c r="EJ2956" s="37"/>
      <c r="EK2956" s="37"/>
      <c r="EL2956" s="37"/>
      <c r="EM2956" s="37"/>
      <c r="EN2956" s="37"/>
      <c r="EO2956" s="37"/>
      <c r="EP2956" s="37"/>
      <c r="EQ2956" s="37"/>
      <c r="ER2956" s="37"/>
      <c r="ES2956" s="37"/>
      <c r="ET2956" s="37"/>
      <c r="EU2956" s="37"/>
      <c r="EV2956" s="37"/>
      <c r="EW2956" s="37"/>
      <c r="EX2956" s="37"/>
      <c r="EY2956" s="37"/>
      <c r="EZ2956" s="37"/>
      <c r="FA2956" s="37"/>
      <c r="FB2956" s="37"/>
      <c r="FC2956" s="37"/>
      <c r="FD2956" s="37"/>
      <c r="FE2956" s="37"/>
      <c r="FF2956" s="37"/>
      <c r="FG2956" s="37"/>
      <c r="FH2956" s="37"/>
      <c r="FI2956" s="37"/>
      <c r="FJ2956" s="37"/>
      <c r="FK2956" s="37"/>
      <c r="FL2956" s="37"/>
      <c r="FM2956" s="37"/>
      <c r="FN2956" s="37"/>
      <c r="FO2956" s="37"/>
      <c r="FP2956" s="37"/>
      <c r="FQ2956" s="37"/>
      <c r="FR2956" s="37"/>
      <c r="FS2956" s="37"/>
      <c r="FT2956" s="37"/>
      <c r="FU2956" s="37"/>
      <c r="FV2956" s="37"/>
      <c r="FW2956" s="37"/>
      <c r="FX2956" s="37"/>
      <c r="FY2956" s="37"/>
      <c r="FZ2956" s="37"/>
      <c r="GA2956" s="37"/>
      <c r="GB2956" s="37"/>
      <c r="GC2956" s="37"/>
      <c r="GD2956" s="37"/>
      <c r="GE2956" s="37"/>
      <c r="GF2956" s="37"/>
      <c r="GG2956" s="37"/>
      <c r="GH2956" s="37"/>
      <c r="GI2956" s="37"/>
      <c r="GJ2956" s="37"/>
      <c r="GK2956" s="37"/>
      <c r="GL2956" s="37"/>
      <c r="GM2956" s="37"/>
      <c r="GN2956" s="37"/>
      <c r="GO2956" s="37"/>
      <c r="GP2956" s="37"/>
      <c r="GQ2956" s="37"/>
      <c r="GR2956" s="37"/>
      <c r="GS2956" s="37"/>
      <c r="GT2956" s="37"/>
      <c r="GU2956" s="37"/>
      <c r="GV2956" s="37"/>
      <c r="GW2956" s="37"/>
      <c r="GX2956" s="37"/>
      <c r="GY2956" s="37"/>
      <c r="GZ2956" s="37"/>
      <c r="HA2956" s="37"/>
      <c r="HB2956" s="37"/>
      <c r="HC2956" s="37"/>
      <c r="HD2956" s="37"/>
      <c r="HE2956" s="37"/>
      <c r="HF2956" s="37"/>
      <c r="HG2956" s="37"/>
      <c r="HH2956" s="37"/>
      <c r="HI2956" s="37"/>
      <c r="HJ2956" s="37"/>
      <c r="HK2956" s="37"/>
      <c r="HL2956" s="37"/>
      <c r="HM2956" s="37"/>
      <c r="HN2956" s="37"/>
      <c r="HO2956" s="37"/>
      <c r="HP2956" s="37"/>
      <c r="HQ2956" s="37"/>
      <c r="HR2956" s="37"/>
      <c r="HS2956" s="37"/>
      <c r="HT2956" s="37"/>
      <c r="HU2956" s="37"/>
      <c r="HV2956" s="37"/>
      <c r="HW2956" s="37"/>
      <c r="HX2956" s="37"/>
      <c r="HY2956" s="37"/>
      <c r="HZ2956" s="37"/>
      <c r="IA2956" s="37"/>
      <c r="IB2956" s="37"/>
      <c r="IC2956" s="37"/>
      <c r="ID2956" s="37"/>
      <c r="IE2956" s="37"/>
      <c r="IF2956" s="37"/>
      <c r="IG2956" s="37"/>
      <c r="IH2956" s="37"/>
      <c r="II2956" s="37"/>
      <c r="IJ2956" s="37"/>
      <c r="IK2956" s="37"/>
      <c r="IL2956" s="37"/>
      <c r="IM2956" s="37"/>
      <c r="IN2956" s="37"/>
      <c r="IO2956" s="37"/>
      <c r="IP2956" s="37"/>
      <c r="IQ2956" s="37"/>
    </row>
    <row r="2957" spans="1:251" s="51" customFormat="1" ht="13.5">
      <c r="A2957" s="43"/>
      <c r="B2957" s="135"/>
      <c r="C2957" s="136"/>
      <c r="D2957" s="136"/>
      <c r="E2957" s="136"/>
      <c r="F2957" s="136"/>
      <c r="G2957" s="136"/>
      <c r="H2957" s="136"/>
      <c r="I2957" s="136"/>
      <c r="J2957" s="136"/>
      <c r="K2957" s="136"/>
      <c r="L2957" s="136"/>
      <c r="M2957" s="136"/>
      <c r="N2957" s="136"/>
      <c r="O2957" s="136"/>
      <c r="P2957" s="136"/>
      <c r="Q2957" s="136"/>
      <c r="R2957" s="136"/>
      <c r="S2957" s="136"/>
      <c r="T2957" s="136"/>
      <c r="U2957" s="136"/>
      <c r="V2957" s="136"/>
      <c r="W2957" s="136"/>
      <c r="X2957" s="136"/>
      <c r="Y2957" s="136"/>
      <c r="Z2957" s="137"/>
      <c r="AA2957" s="139"/>
      <c r="AB2957" s="136"/>
      <c r="AC2957" s="136"/>
      <c r="AD2957" s="136"/>
      <c r="AE2957" s="136"/>
      <c r="AF2957" s="136"/>
      <c r="AG2957" s="136"/>
      <c r="AH2957" s="136"/>
      <c r="AI2957" s="137"/>
      <c r="AJ2957" s="139"/>
      <c r="AK2957" s="136"/>
      <c r="AL2957" s="136"/>
      <c r="AM2957" s="136"/>
      <c r="AN2957" s="136"/>
      <c r="AO2957" s="136"/>
      <c r="AP2957" s="136"/>
      <c r="AQ2957" s="136"/>
      <c r="AR2957" s="137"/>
      <c r="AS2957" s="139"/>
      <c r="AT2957" s="136"/>
      <c r="AU2957" s="136"/>
      <c r="AV2957" s="136"/>
      <c r="AW2957" s="136"/>
      <c r="AX2957" s="141"/>
      <c r="AY2957" s="37"/>
      <c r="AZ2957" s="37"/>
      <c r="BA2957" s="37"/>
      <c r="BB2957" s="58"/>
      <c r="BC2957" s="59"/>
      <c r="BE2957" s="37"/>
      <c r="BF2957" s="37"/>
      <c r="BG2957" s="37"/>
      <c r="BH2957" s="37"/>
      <c r="BI2957" s="37"/>
      <c r="BJ2957" s="37"/>
      <c r="BK2957" s="37"/>
      <c r="BL2957" s="37"/>
      <c r="BM2957" s="37"/>
      <c r="BN2957" s="37"/>
      <c r="BO2957" s="37"/>
      <c r="BP2957" s="37"/>
      <c r="BQ2957" s="37"/>
      <c r="BR2957" s="37"/>
      <c r="BS2957" s="37"/>
      <c r="BT2957" s="37"/>
      <c r="BU2957" s="37"/>
      <c r="BV2957" s="37"/>
      <c r="BW2957" s="37"/>
      <c r="BX2957" s="37"/>
      <c r="BY2957" s="37"/>
      <c r="BZ2957" s="37"/>
      <c r="CA2957" s="37"/>
      <c r="CB2957" s="37"/>
      <c r="CC2957" s="37"/>
      <c r="CD2957" s="37"/>
      <c r="CE2957" s="37"/>
      <c r="CF2957" s="37"/>
      <c r="CG2957" s="37"/>
      <c r="CH2957" s="37"/>
      <c r="CI2957" s="37"/>
      <c r="CJ2957" s="37"/>
      <c r="CK2957" s="37"/>
      <c r="CL2957" s="37"/>
      <c r="CM2957" s="37"/>
      <c r="CN2957" s="37"/>
      <c r="CO2957" s="37"/>
      <c r="CP2957" s="37"/>
      <c r="CQ2957" s="37"/>
      <c r="CR2957" s="37"/>
      <c r="CS2957" s="37"/>
      <c r="CT2957" s="37"/>
      <c r="CU2957" s="37"/>
      <c r="CV2957" s="37"/>
      <c r="CW2957" s="37"/>
      <c r="CX2957" s="37"/>
      <c r="CY2957" s="37"/>
      <c r="CZ2957" s="37"/>
      <c r="DA2957" s="37"/>
      <c r="DB2957" s="37"/>
      <c r="DC2957" s="37"/>
      <c r="DD2957" s="37"/>
      <c r="DE2957" s="37"/>
      <c r="DF2957" s="37"/>
      <c r="DG2957" s="37"/>
      <c r="DH2957" s="37"/>
      <c r="DI2957" s="37"/>
      <c r="DJ2957" s="37"/>
      <c r="DK2957" s="37"/>
      <c r="DL2957" s="37"/>
      <c r="DM2957" s="37"/>
      <c r="DN2957" s="37"/>
      <c r="DO2957" s="37"/>
      <c r="DP2957" s="37"/>
      <c r="DQ2957" s="37"/>
      <c r="DR2957" s="37"/>
      <c r="DS2957" s="37"/>
      <c r="DT2957" s="37"/>
      <c r="DU2957" s="37"/>
      <c r="DV2957" s="37"/>
      <c r="DW2957" s="37"/>
      <c r="DX2957" s="37"/>
      <c r="DY2957" s="37"/>
      <c r="DZ2957" s="37"/>
      <c r="EA2957" s="37"/>
      <c r="EB2957" s="37"/>
      <c r="EC2957" s="37"/>
      <c r="ED2957" s="37"/>
      <c r="EE2957" s="37"/>
      <c r="EF2957" s="37"/>
      <c r="EG2957" s="37"/>
      <c r="EH2957" s="37"/>
      <c r="EI2957" s="37"/>
      <c r="EJ2957" s="37"/>
      <c r="EK2957" s="37"/>
      <c r="EL2957" s="37"/>
      <c r="EM2957" s="37"/>
      <c r="EN2957" s="37"/>
      <c r="EO2957" s="37"/>
      <c r="EP2957" s="37"/>
      <c r="EQ2957" s="37"/>
      <c r="ER2957" s="37"/>
      <c r="ES2957" s="37"/>
      <c r="ET2957" s="37"/>
      <c r="EU2957" s="37"/>
      <c r="EV2957" s="37"/>
      <c r="EW2957" s="37"/>
      <c r="EX2957" s="37"/>
      <c r="EY2957" s="37"/>
      <c r="EZ2957" s="37"/>
      <c r="FA2957" s="37"/>
      <c r="FB2957" s="37"/>
      <c r="FC2957" s="37"/>
      <c r="FD2957" s="37"/>
      <c r="FE2957" s="37"/>
      <c r="FF2957" s="37"/>
      <c r="FG2957" s="37"/>
      <c r="FH2957" s="37"/>
      <c r="FI2957" s="37"/>
      <c r="FJ2957" s="37"/>
      <c r="FK2957" s="37"/>
      <c r="FL2957" s="37"/>
      <c r="FM2957" s="37"/>
      <c r="FN2957" s="37"/>
      <c r="FO2957" s="37"/>
      <c r="FP2957" s="37"/>
      <c r="FQ2957" s="37"/>
      <c r="FR2957" s="37"/>
      <c r="FS2957" s="37"/>
      <c r="FT2957" s="37"/>
      <c r="FU2957" s="37"/>
      <c r="FV2957" s="37"/>
      <c r="FW2957" s="37"/>
      <c r="FX2957" s="37"/>
      <c r="FY2957" s="37"/>
      <c r="FZ2957" s="37"/>
      <c r="GA2957" s="37"/>
      <c r="GB2957" s="37"/>
      <c r="GC2957" s="37"/>
      <c r="GD2957" s="37"/>
      <c r="GE2957" s="37"/>
      <c r="GF2957" s="37"/>
      <c r="GG2957" s="37"/>
      <c r="GH2957" s="37"/>
      <c r="GI2957" s="37"/>
      <c r="GJ2957" s="37"/>
      <c r="GK2957" s="37"/>
      <c r="GL2957" s="37"/>
      <c r="GM2957" s="37"/>
      <c r="GN2957" s="37"/>
      <c r="GO2957" s="37"/>
      <c r="GP2957" s="37"/>
      <c r="GQ2957" s="37"/>
      <c r="GR2957" s="37"/>
      <c r="GS2957" s="37"/>
      <c r="GT2957" s="37"/>
      <c r="GU2957" s="37"/>
      <c r="GV2957" s="37"/>
      <c r="GW2957" s="37"/>
      <c r="GX2957" s="37"/>
      <c r="GY2957" s="37"/>
      <c r="GZ2957" s="37"/>
      <c r="HA2957" s="37"/>
      <c r="HB2957" s="37"/>
      <c r="HC2957" s="37"/>
      <c r="HD2957" s="37"/>
      <c r="HE2957" s="37"/>
      <c r="HF2957" s="37"/>
      <c r="HG2957" s="37"/>
      <c r="HH2957" s="37"/>
      <c r="HI2957" s="37"/>
      <c r="HJ2957" s="37"/>
      <c r="HK2957" s="37"/>
      <c r="HL2957" s="37"/>
      <c r="HM2957" s="37"/>
      <c r="HN2957" s="37"/>
      <c r="HO2957" s="37"/>
      <c r="HP2957" s="37"/>
      <c r="HQ2957" s="37"/>
      <c r="HR2957" s="37"/>
      <c r="HS2957" s="37"/>
      <c r="HT2957" s="37"/>
      <c r="HU2957" s="37"/>
      <c r="HV2957" s="37"/>
      <c r="HW2957" s="37"/>
      <c r="HX2957" s="37"/>
      <c r="HY2957" s="37"/>
      <c r="HZ2957" s="37"/>
      <c r="IA2957" s="37"/>
      <c r="IB2957" s="37"/>
      <c r="IC2957" s="37"/>
      <c r="ID2957" s="37"/>
      <c r="IE2957" s="37"/>
      <c r="IF2957" s="37"/>
      <c r="IG2957" s="37"/>
      <c r="IH2957" s="37"/>
      <c r="II2957" s="37"/>
      <c r="IJ2957" s="37"/>
      <c r="IK2957" s="37"/>
      <c r="IL2957" s="37"/>
      <c r="IM2957" s="37"/>
      <c r="IN2957" s="37"/>
      <c r="IO2957" s="37"/>
      <c r="IP2957" s="37"/>
      <c r="IQ2957" s="37"/>
    </row>
    <row r="2958" spans="1:251" s="51" customFormat="1" ht="18.75" customHeight="1">
      <c r="A2958" s="43"/>
      <c r="B2958" s="60"/>
      <c r="C2958" s="104" t="s">
        <v>752</v>
      </c>
      <c r="D2958" s="105"/>
      <c r="E2958" s="105"/>
      <c r="F2958" s="105"/>
      <c r="G2958" s="105"/>
      <c r="H2958" s="105"/>
      <c r="I2958" s="105"/>
      <c r="J2958" s="105"/>
      <c r="K2958" s="105"/>
      <c r="L2958" s="105"/>
      <c r="M2958" s="105"/>
      <c r="N2958" s="105"/>
      <c r="O2958" s="105"/>
      <c r="P2958" s="105"/>
      <c r="Q2958" s="105"/>
      <c r="R2958" s="105"/>
      <c r="S2958" s="105"/>
      <c r="T2958" s="105"/>
      <c r="U2958" s="105"/>
      <c r="V2958" s="105"/>
      <c r="W2958" s="105"/>
      <c r="X2958" s="105"/>
      <c r="Y2958" s="105"/>
      <c r="Z2958" s="106"/>
      <c r="AA2958" s="107">
        <v>71610</v>
      </c>
      <c r="AB2958" s="108"/>
      <c r="AC2958" s="108"/>
      <c r="AD2958" s="108"/>
      <c r="AE2958" s="108"/>
      <c r="AF2958" s="108"/>
      <c r="AG2958" s="108"/>
      <c r="AH2958" s="108"/>
      <c r="AI2958" s="109"/>
      <c r="AJ2958" s="107">
        <v>339234</v>
      </c>
      <c r="AK2958" s="108"/>
      <c r="AL2958" s="108"/>
      <c r="AM2958" s="108"/>
      <c r="AN2958" s="108"/>
      <c r="AO2958" s="108"/>
      <c r="AP2958" s="108"/>
      <c r="AQ2958" s="108"/>
      <c r="AR2958" s="109"/>
      <c r="AS2958" s="110"/>
      <c r="AT2958" s="111"/>
      <c r="AU2958" s="111"/>
      <c r="AV2958" s="111"/>
      <c r="AW2958" s="111"/>
      <c r="AX2958" s="112"/>
      <c r="AY2958" s="37"/>
      <c r="AZ2958" s="37"/>
      <c r="BA2958" s="37"/>
      <c r="BB2958" s="37"/>
      <c r="BC2958" s="37"/>
      <c r="BD2958" s="37"/>
      <c r="BE2958" s="37"/>
      <c r="BF2958" s="37"/>
      <c r="BG2958" s="37"/>
      <c r="BH2958" s="37"/>
      <c r="BI2958" s="37"/>
      <c r="BJ2958" s="37"/>
      <c r="BK2958" s="37"/>
      <c r="BL2958" s="37"/>
      <c r="BM2958" s="37"/>
      <c r="BN2958" s="37"/>
      <c r="BO2958" s="37"/>
      <c r="BP2958" s="37"/>
      <c r="BQ2958" s="37"/>
      <c r="BR2958" s="37"/>
      <c r="BS2958" s="37"/>
      <c r="BT2958" s="37"/>
      <c r="BU2958" s="37"/>
      <c r="BV2958" s="37"/>
      <c r="BW2958" s="37"/>
      <c r="BX2958" s="37"/>
      <c r="BY2958" s="37"/>
      <c r="BZ2958" s="37"/>
      <c r="CA2958" s="37"/>
      <c r="CB2958" s="37"/>
      <c r="CC2958" s="37"/>
      <c r="CD2958" s="37"/>
      <c r="CE2958" s="37"/>
      <c r="CF2958" s="37"/>
      <c r="CG2958" s="37"/>
      <c r="CH2958" s="37"/>
      <c r="CI2958" s="37"/>
      <c r="CJ2958" s="37"/>
      <c r="CK2958" s="37"/>
      <c r="CL2958" s="37"/>
      <c r="CM2958" s="37"/>
      <c r="CN2958" s="37"/>
      <c r="CO2958" s="37"/>
      <c r="CP2958" s="37"/>
      <c r="CQ2958" s="37"/>
      <c r="CR2958" s="37"/>
      <c r="CS2958" s="37"/>
      <c r="CT2958" s="37"/>
      <c r="CU2958" s="37"/>
      <c r="CV2958" s="37"/>
      <c r="CW2958" s="37"/>
      <c r="CX2958" s="37"/>
      <c r="CY2958" s="37"/>
      <c r="CZ2958" s="37"/>
      <c r="DA2958" s="37"/>
      <c r="DB2958" s="37"/>
      <c r="DC2958" s="37"/>
      <c r="DD2958" s="37"/>
      <c r="DE2958" s="37"/>
      <c r="DF2958" s="37"/>
      <c r="DG2958" s="37"/>
      <c r="DH2958" s="37"/>
      <c r="DI2958" s="37"/>
      <c r="DJ2958" s="37"/>
      <c r="DK2958" s="37"/>
      <c r="DL2958" s="37"/>
      <c r="DM2958" s="37"/>
      <c r="DN2958" s="37"/>
      <c r="DO2958" s="37"/>
      <c r="DP2958" s="37"/>
      <c r="DQ2958" s="37"/>
      <c r="DR2958" s="37"/>
      <c r="DS2958" s="37"/>
      <c r="DT2958" s="37"/>
      <c r="DU2958" s="37"/>
      <c r="DV2958" s="37"/>
      <c r="DW2958" s="37"/>
      <c r="DX2958" s="37"/>
      <c r="DY2958" s="37"/>
      <c r="DZ2958" s="37"/>
      <c r="EA2958" s="37"/>
      <c r="EB2958" s="37"/>
      <c r="EC2958" s="37"/>
      <c r="ED2958" s="37"/>
      <c r="EE2958" s="37"/>
      <c r="EF2958" s="37"/>
      <c r="EG2958" s="37"/>
      <c r="EH2958" s="37"/>
      <c r="EI2958" s="37"/>
      <c r="EJ2958" s="37"/>
      <c r="EK2958" s="37"/>
      <c r="EL2958" s="37"/>
      <c r="EM2958" s="37"/>
      <c r="EN2958" s="37"/>
      <c r="EO2958" s="37"/>
      <c r="EP2958" s="37"/>
      <c r="EQ2958" s="37"/>
      <c r="ER2958" s="37"/>
      <c r="ES2958" s="37"/>
      <c r="ET2958" s="37"/>
      <c r="EU2958" s="37"/>
      <c r="EV2958" s="37"/>
      <c r="EW2958" s="37"/>
      <c r="EX2958" s="37"/>
      <c r="EY2958" s="37"/>
      <c r="EZ2958" s="37"/>
      <c r="FA2958" s="37"/>
      <c r="FB2958" s="37"/>
      <c r="FC2958" s="37"/>
      <c r="FD2958" s="37"/>
      <c r="FE2958" s="37"/>
      <c r="FF2958" s="37"/>
      <c r="FG2958" s="37"/>
      <c r="FH2958" s="37"/>
      <c r="FI2958" s="37"/>
      <c r="FJ2958" s="37"/>
      <c r="FK2958" s="37"/>
      <c r="FL2958" s="37"/>
      <c r="FM2958" s="37"/>
      <c r="FN2958" s="37"/>
      <c r="FO2958" s="37"/>
      <c r="FP2958" s="37"/>
      <c r="FQ2958" s="37"/>
      <c r="FR2958" s="37"/>
      <c r="FS2958" s="37"/>
      <c r="FT2958" s="37"/>
      <c r="FU2958" s="37"/>
      <c r="FV2958" s="37"/>
      <c r="FW2958" s="37"/>
      <c r="FX2958" s="37"/>
      <c r="FY2958" s="37"/>
      <c r="FZ2958" s="37"/>
      <c r="GA2958" s="37"/>
      <c r="GB2958" s="37"/>
      <c r="GC2958" s="37"/>
      <c r="GD2958" s="37"/>
      <c r="GE2958" s="37"/>
      <c r="GF2958" s="37"/>
      <c r="GG2958" s="37"/>
      <c r="GH2958" s="37"/>
      <c r="GI2958" s="37"/>
      <c r="GJ2958" s="37"/>
      <c r="GK2958" s="37"/>
      <c r="GL2958" s="37"/>
      <c r="GM2958" s="37"/>
      <c r="GN2958" s="37"/>
      <c r="GO2958" s="37"/>
      <c r="GP2958" s="37"/>
      <c r="GQ2958" s="37"/>
      <c r="GR2958" s="37"/>
      <c r="GS2958" s="37"/>
      <c r="GT2958" s="37"/>
      <c r="GU2958" s="37"/>
      <c r="GV2958" s="37"/>
      <c r="GW2958" s="37"/>
      <c r="GX2958" s="37"/>
      <c r="GY2958" s="37"/>
      <c r="GZ2958" s="37"/>
      <c r="HA2958" s="37"/>
      <c r="HB2958" s="37"/>
      <c r="HC2958" s="37"/>
      <c r="HD2958" s="37"/>
      <c r="HE2958" s="37"/>
      <c r="HF2958" s="37"/>
      <c r="HG2958" s="37"/>
      <c r="HH2958" s="37"/>
      <c r="HI2958" s="37"/>
      <c r="HJ2958" s="37"/>
      <c r="HK2958" s="37"/>
      <c r="HL2958" s="37"/>
      <c r="HM2958" s="37"/>
      <c r="HN2958" s="37"/>
      <c r="HO2958" s="37"/>
      <c r="HP2958" s="37"/>
      <c r="HQ2958" s="37"/>
      <c r="HR2958" s="37"/>
      <c r="HS2958" s="37"/>
      <c r="HT2958" s="37"/>
      <c r="HU2958" s="37"/>
      <c r="HV2958" s="37"/>
      <c r="HW2958" s="37"/>
      <c r="HX2958" s="37"/>
      <c r="HY2958" s="37"/>
      <c r="HZ2958" s="37"/>
      <c r="IA2958" s="37"/>
      <c r="IB2958" s="37"/>
      <c r="IC2958" s="37"/>
      <c r="ID2958" s="37"/>
      <c r="IE2958" s="37"/>
      <c r="IF2958" s="37"/>
      <c r="IG2958" s="37"/>
      <c r="IH2958" s="37"/>
      <c r="II2958" s="37"/>
      <c r="IJ2958" s="37"/>
      <c r="IK2958" s="37"/>
      <c r="IL2958" s="37"/>
      <c r="IM2958" s="37"/>
      <c r="IN2958" s="37"/>
      <c r="IO2958" s="37"/>
      <c r="IP2958" s="37"/>
      <c r="IQ2958" s="37"/>
    </row>
    <row r="2959" spans="1:251" s="51" customFormat="1" ht="18.75" customHeight="1" thickBot="1">
      <c r="A2959" s="52"/>
      <c r="B2959" s="113" t="s">
        <v>253</v>
      </c>
      <c r="C2959" s="114"/>
      <c r="D2959" s="114"/>
      <c r="E2959" s="114"/>
      <c r="F2959" s="114"/>
      <c r="G2959" s="114"/>
      <c r="H2959" s="114"/>
      <c r="I2959" s="114"/>
      <c r="J2959" s="114"/>
      <c r="K2959" s="114"/>
      <c r="L2959" s="114"/>
      <c r="M2959" s="114"/>
      <c r="N2959" s="114"/>
      <c r="O2959" s="114"/>
      <c r="P2959" s="114"/>
      <c r="Q2959" s="114"/>
      <c r="R2959" s="114"/>
      <c r="S2959" s="114"/>
      <c r="T2959" s="114"/>
      <c r="U2959" s="114"/>
      <c r="V2959" s="114"/>
      <c r="W2959" s="114"/>
      <c r="X2959" s="114"/>
      <c r="Y2959" s="114"/>
      <c r="Z2959" s="115"/>
      <c r="AA2959" s="116">
        <f>SUM($AA$2958:$AA$2958)</f>
        <v>71610</v>
      </c>
      <c r="AB2959" s="117"/>
      <c r="AC2959" s="117"/>
      <c r="AD2959" s="117"/>
      <c r="AE2959" s="117"/>
      <c r="AF2959" s="117"/>
      <c r="AG2959" s="117"/>
      <c r="AH2959" s="117"/>
      <c r="AI2959" s="118"/>
      <c r="AJ2959" s="116">
        <f>SUM($AJ$2958:$AJ$2958)</f>
        <v>339234</v>
      </c>
      <c r="AK2959" s="117"/>
      <c r="AL2959" s="117"/>
      <c r="AM2959" s="117"/>
      <c r="AN2959" s="117"/>
      <c r="AO2959" s="117"/>
      <c r="AP2959" s="117"/>
      <c r="AQ2959" s="117"/>
      <c r="AR2959" s="118"/>
      <c r="AS2959" s="119"/>
      <c r="AT2959" s="120"/>
      <c r="AU2959" s="120"/>
      <c r="AV2959" s="120"/>
      <c r="AW2959" s="120"/>
      <c r="AX2959" s="121"/>
      <c r="AY2959" s="37"/>
      <c r="AZ2959" s="37"/>
      <c r="BA2959" s="37"/>
      <c r="BB2959" s="37"/>
      <c r="BC2959" s="37"/>
      <c r="BD2959" s="37"/>
      <c r="BE2959" s="37"/>
      <c r="BF2959" s="37"/>
      <c r="BG2959" s="37"/>
      <c r="BH2959" s="37"/>
      <c r="BI2959" s="37"/>
      <c r="BJ2959" s="37"/>
      <c r="BK2959" s="37"/>
      <c r="BL2959" s="37"/>
      <c r="BM2959" s="37"/>
      <c r="BN2959" s="37"/>
      <c r="BO2959" s="37"/>
      <c r="BP2959" s="37"/>
      <c r="BQ2959" s="37"/>
      <c r="BR2959" s="37"/>
      <c r="BS2959" s="37"/>
      <c r="BT2959" s="37"/>
      <c r="BU2959" s="37"/>
      <c r="BV2959" s="37"/>
      <c r="BW2959" s="37"/>
      <c r="BX2959" s="37"/>
      <c r="BY2959" s="37"/>
      <c r="BZ2959" s="37"/>
      <c r="CA2959" s="37"/>
      <c r="CB2959" s="37"/>
      <c r="CC2959" s="37"/>
      <c r="CD2959" s="37"/>
      <c r="CE2959" s="37"/>
      <c r="CF2959" s="37"/>
      <c r="CG2959" s="37"/>
      <c r="CH2959" s="37"/>
      <c r="CI2959" s="37"/>
      <c r="CJ2959" s="37"/>
      <c r="CK2959" s="37"/>
      <c r="CL2959" s="37"/>
      <c r="CM2959" s="37"/>
      <c r="CN2959" s="37"/>
      <c r="CO2959" s="37"/>
      <c r="CP2959" s="37"/>
      <c r="CQ2959" s="37"/>
      <c r="CR2959" s="37"/>
      <c r="CS2959" s="37"/>
      <c r="CT2959" s="37"/>
      <c r="CU2959" s="37"/>
      <c r="CV2959" s="37"/>
      <c r="CW2959" s="37"/>
      <c r="CX2959" s="37"/>
      <c r="CY2959" s="37"/>
      <c r="CZ2959" s="37"/>
      <c r="DA2959" s="37"/>
      <c r="DB2959" s="37"/>
      <c r="DC2959" s="37"/>
      <c r="DD2959" s="37"/>
      <c r="DE2959" s="37"/>
      <c r="DF2959" s="37"/>
      <c r="DG2959" s="37"/>
      <c r="DH2959" s="37"/>
      <c r="DI2959" s="37"/>
      <c r="DJ2959" s="37"/>
      <c r="DK2959" s="37"/>
      <c r="DL2959" s="37"/>
      <c r="DM2959" s="37"/>
      <c r="DN2959" s="37"/>
      <c r="DO2959" s="37"/>
      <c r="DP2959" s="37"/>
      <c r="DQ2959" s="37"/>
      <c r="DR2959" s="37"/>
      <c r="DS2959" s="37"/>
      <c r="DT2959" s="37"/>
      <c r="DU2959" s="37"/>
      <c r="DV2959" s="37"/>
      <c r="DW2959" s="37"/>
      <c r="DX2959" s="37"/>
      <c r="DY2959" s="37"/>
      <c r="DZ2959" s="37"/>
      <c r="EA2959" s="37"/>
      <c r="EB2959" s="37"/>
      <c r="EC2959" s="37"/>
      <c r="ED2959" s="37"/>
      <c r="EE2959" s="37"/>
      <c r="EF2959" s="37"/>
      <c r="EG2959" s="37"/>
      <c r="EH2959" s="37"/>
      <c r="EI2959" s="37"/>
      <c r="EJ2959" s="37"/>
      <c r="EK2959" s="37"/>
      <c r="EL2959" s="37"/>
      <c r="EM2959" s="37"/>
      <c r="EN2959" s="37"/>
      <c r="EO2959" s="37"/>
      <c r="EP2959" s="37"/>
      <c r="EQ2959" s="37"/>
      <c r="ER2959" s="37"/>
      <c r="ES2959" s="37"/>
      <c r="ET2959" s="37"/>
      <c r="EU2959" s="37"/>
      <c r="EV2959" s="37"/>
      <c r="EW2959" s="37"/>
      <c r="EX2959" s="37"/>
      <c r="EY2959" s="37"/>
      <c r="EZ2959" s="37"/>
      <c r="FA2959" s="37"/>
      <c r="FB2959" s="37"/>
      <c r="FC2959" s="37"/>
      <c r="FD2959" s="37"/>
      <c r="FE2959" s="37"/>
      <c r="FF2959" s="37"/>
      <c r="FG2959" s="37"/>
      <c r="FH2959" s="37"/>
      <c r="FI2959" s="37"/>
      <c r="FJ2959" s="37"/>
      <c r="FK2959" s="37"/>
      <c r="FL2959" s="37"/>
      <c r="FM2959" s="37"/>
      <c r="FN2959" s="37"/>
      <c r="FO2959" s="37"/>
      <c r="FP2959" s="37"/>
      <c r="FQ2959" s="37"/>
      <c r="FR2959" s="37"/>
      <c r="FS2959" s="37"/>
      <c r="FT2959" s="37"/>
      <c r="FU2959" s="37"/>
      <c r="FV2959" s="37"/>
      <c r="FW2959" s="37"/>
      <c r="FX2959" s="37"/>
      <c r="FY2959" s="37"/>
      <c r="FZ2959" s="37"/>
      <c r="GA2959" s="37"/>
      <c r="GB2959" s="37"/>
      <c r="GC2959" s="37"/>
      <c r="GD2959" s="37"/>
      <c r="GE2959" s="37"/>
      <c r="GF2959" s="37"/>
      <c r="GG2959" s="37"/>
      <c r="GH2959" s="37"/>
      <c r="GI2959" s="37"/>
      <c r="GJ2959" s="37"/>
      <c r="GK2959" s="37"/>
      <c r="GL2959" s="37"/>
      <c r="GM2959" s="37"/>
      <c r="GN2959" s="37"/>
      <c r="GO2959" s="37"/>
      <c r="GP2959" s="37"/>
      <c r="GQ2959" s="37"/>
      <c r="GR2959" s="37"/>
      <c r="GS2959" s="37"/>
      <c r="GT2959" s="37"/>
      <c r="GU2959" s="37"/>
      <c r="GV2959" s="37"/>
      <c r="GW2959" s="37"/>
      <c r="GX2959" s="37"/>
      <c r="GY2959" s="37"/>
      <c r="GZ2959" s="37"/>
      <c r="HA2959" s="37"/>
      <c r="HB2959" s="37"/>
      <c r="HC2959" s="37"/>
      <c r="HD2959" s="37"/>
      <c r="HE2959" s="37"/>
      <c r="HF2959" s="37"/>
      <c r="HG2959" s="37"/>
      <c r="HH2959" s="37"/>
      <c r="HI2959" s="37"/>
      <c r="HJ2959" s="37"/>
      <c r="HK2959" s="37"/>
      <c r="HL2959" s="37"/>
      <c r="HM2959" s="37"/>
      <c r="HN2959" s="37"/>
      <c r="HO2959" s="37"/>
      <c r="HP2959" s="37"/>
      <c r="HQ2959" s="37"/>
      <c r="HR2959" s="37"/>
      <c r="HS2959" s="37"/>
      <c r="HT2959" s="37"/>
      <c r="HU2959" s="37"/>
      <c r="HV2959" s="37"/>
      <c r="HW2959" s="37"/>
      <c r="HX2959" s="37"/>
      <c r="HY2959" s="37"/>
      <c r="HZ2959" s="37"/>
      <c r="IA2959" s="37"/>
      <c r="IB2959" s="37"/>
      <c r="IC2959" s="37"/>
      <c r="ID2959" s="37"/>
      <c r="IE2959" s="37"/>
      <c r="IF2959" s="37"/>
      <c r="IG2959" s="37"/>
      <c r="IH2959" s="37"/>
      <c r="II2959" s="37"/>
      <c r="IJ2959" s="37"/>
      <c r="IK2959" s="37"/>
      <c r="IL2959" s="37"/>
      <c r="IM2959" s="37"/>
      <c r="IN2959" s="37"/>
      <c r="IO2959" s="37"/>
      <c r="IP2959" s="37"/>
      <c r="IQ2959" s="37"/>
    </row>
    <row r="2961" spans="1:113" ht="18.75">
      <c r="A2961" s="36" t="s">
        <v>241</v>
      </c>
      <c r="AW2961" s="38"/>
      <c r="AX2961" s="39"/>
      <c r="AY2961" s="38"/>
    </row>
    <row r="2963" spans="1:113" ht="18.75">
      <c r="B2963" s="122" t="s">
        <v>0</v>
      </c>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row>
    <row r="2964" spans="1:113">
      <c r="Z2964" s="40"/>
      <c r="AD2964" s="40"/>
      <c r="AE2964" s="40"/>
      <c r="AF2964" s="40"/>
      <c r="AG2964" s="40"/>
      <c r="AH2964" s="40"/>
      <c r="AI2964" s="40"/>
      <c r="AO2964" s="40"/>
    </row>
    <row r="2965" spans="1:113" ht="13.5" thickBot="1">
      <c r="Z2965" s="40"/>
      <c r="AD2965" s="40"/>
      <c r="AE2965" s="40"/>
      <c r="AF2965" s="40"/>
      <c r="AG2965" s="40"/>
      <c r="AH2965" s="40"/>
      <c r="AI2965" s="40"/>
      <c r="AO2965" s="40"/>
      <c r="DI2965" s="41"/>
    </row>
    <row r="2966" spans="1:113" ht="24.75" customHeight="1" thickBot="1">
      <c r="B2966" s="124" t="s">
        <v>242</v>
      </c>
      <c r="C2966" s="125"/>
      <c r="D2966" s="125"/>
      <c r="E2966" s="125"/>
      <c r="F2966" s="125"/>
      <c r="G2966" s="125"/>
      <c r="H2966" s="126" t="s">
        <v>753</v>
      </c>
      <c r="I2966" s="127"/>
      <c r="J2966" s="127"/>
      <c r="K2966" s="127"/>
      <c r="L2966" s="127"/>
      <c r="M2966" s="127"/>
      <c r="N2966" s="127"/>
      <c r="O2966" s="127"/>
      <c r="P2966" s="127"/>
      <c r="Q2966" s="127"/>
      <c r="R2966" s="127"/>
      <c r="S2966" s="127"/>
      <c r="T2966" s="127"/>
      <c r="U2966" s="127"/>
      <c r="V2966" s="127"/>
      <c r="W2966" s="127"/>
      <c r="X2966" s="127"/>
      <c r="Y2966" s="127"/>
      <c r="Z2966" s="127"/>
      <c r="AA2966" s="127"/>
      <c r="AB2966" s="127"/>
      <c r="AC2966" s="127"/>
      <c r="AD2966" s="127"/>
      <c r="AE2966" s="127"/>
      <c r="AF2966" s="127"/>
      <c r="AG2966" s="127"/>
      <c r="AH2966" s="127"/>
      <c r="AI2966" s="127"/>
      <c r="AJ2966" s="127"/>
      <c r="AK2966" s="127"/>
      <c r="AL2966" s="127"/>
      <c r="AM2966" s="127"/>
      <c r="AN2966" s="127"/>
      <c r="AO2966" s="127"/>
      <c r="AP2966" s="127"/>
      <c r="AQ2966" s="127"/>
      <c r="AR2966" s="127"/>
      <c r="AS2966" s="127"/>
      <c r="AT2966" s="127"/>
      <c r="AU2966" s="127"/>
      <c r="AV2966" s="127"/>
      <c r="AW2966" s="127"/>
      <c r="AX2966" s="128"/>
      <c r="DI2966" s="41"/>
    </row>
    <row r="2967" spans="1:113" ht="14.25">
      <c r="B2967" s="42"/>
      <c r="C2967" s="42"/>
      <c r="D2967" s="42"/>
      <c r="E2967" s="42"/>
      <c r="F2967" s="42"/>
      <c r="G2967" s="42"/>
      <c r="H2967" s="43"/>
      <c r="I2967" s="43"/>
      <c r="J2967" s="43"/>
      <c r="K2967" s="43"/>
      <c r="L2967" s="44"/>
      <c r="M2967" s="44"/>
      <c r="N2967" s="44"/>
      <c r="O2967" s="44"/>
      <c r="P2967" s="43"/>
      <c r="Q2967" s="43"/>
      <c r="R2967" s="43"/>
      <c r="S2967" s="43"/>
      <c r="T2967" s="43"/>
      <c r="U2967" s="43"/>
      <c r="V2967" s="45"/>
      <c r="W2967" s="45"/>
      <c r="X2967" s="45"/>
      <c r="Y2967" s="45"/>
      <c r="Z2967" s="45"/>
      <c r="AA2967" s="45"/>
      <c r="AB2967" s="45"/>
      <c r="AC2967" s="45"/>
      <c r="AD2967" s="45"/>
      <c r="AE2967" s="45"/>
      <c r="AF2967" s="45"/>
      <c r="AG2967" s="45"/>
      <c r="AH2967" s="45"/>
      <c r="AI2967" s="45"/>
      <c r="AJ2967" s="45"/>
      <c r="AK2967" s="45"/>
      <c r="AL2967" s="45"/>
      <c r="AM2967" s="45"/>
      <c r="AN2967" s="45"/>
      <c r="AO2967" s="45"/>
      <c r="AP2967" s="45"/>
      <c r="AQ2967" s="45"/>
      <c r="AR2967" s="45"/>
      <c r="AS2967" s="45"/>
      <c r="AT2967" s="45"/>
      <c r="AU2967" s="45"/>
      <c r="AV2967" s="45"/>
      <c r="AW2967" s="45"/>
      <c r="AX2967" s="45"/>
      <c r="DI2967" s="41"/>
    </row>
    <row r="2968" spans="1:113" ht="15" thickBot="1">
      <c r="A2968" s="46"/>
      <c r="B2968" s="45" t="s">
        <v>244</v>
      </c>
      <c r="C2968" s="43"/>
      <c r="D2968" s="43"/>
      <c r="E2968" s="43"/>
      <c r="F2968" s="43"/>
      <c r="G2968" s="43"/>
      <c r="H2968" s="43"/>
      <c r="I2968" s="43"/>
      <c r="J2968" s="43"/>
      <c r="K2968" s="43"/>
      <c r="L2968" s="44"/>
      <c r="M2968" s="44"/>
      <c r="N2968" s="44"/>
      <c r="O2968" s="44"/>
      <c r="P2968" s="43"/>
      <c r="Q2968" s="43"/>
      <c r="R2968" s="43"/>
      <c r="S2968" s="43"/>
      <c r="T2968" s="43"/>
      <c r="U2968" s="43"/>
      <c r="V2968" s="45"/>
      <c r="W2968" s="45"/>
      <c r="X2968" s="45"/>
      <c r="Y2968" s="45"/>
      <c r="Z2968" s="45"/>
      <c r="AA2968" s="45"/>
      <c r="AB2968" s="45"/>
      <c r="AC2968" s="45"/>
      <c r="AD2968" s="45"/>
      <c r="AE2968" s="45"/>
      <c r="AF2968" s="45"/>
      <c r="AG2968" s="45"/>
      <c r="AH2968" s="45"/>
      <c r="AI2968" s="45"/>
      <c r="AJ2968" s="45"/>
      <c r="AK2968" s="45"/>
      <c r="AL2968" s="45"/>
      <c r="AM2968" s="45"/>
      <c r="AN2968" s="45"/>
      <c r="AO2968" s="45"/>
      <c r="AP2968" s="45"/>
      <c r="AQ2968" s="45"/>
      <c r="AR2968" s="45"/>
      <c r="AS2968" s="45"/>
      <c r="AT2968" s="45"/>
      <c r="AU2968" s="45"/>
      <c r="AV2968" s="45"/>
      <c r="AW2968" s="45"/>
      <c r="AX2968" s="45"/>
      <c r="DI2968" s="41"/>
    </row>
    <row r="2969" spans="1:113" ht="14.25">
      <c r="A2969" s="43"/>
      <c r="B2969" s="47"/>
      <c r="C2969" s="42"/>
      <c r="D2969" s="42"/>
      <c r="E2969" s="42"/>
      <c r="F2969" s="42"/>
      <c r="G2969" s="42"/>
      <c r="H2969" s="42"/>
      <c r="I2969" s="42"/>
      <c r="J2969" s="42"/>
      <c r="K2969" s="42"/>
      <c r="L2969" s="48"/>
      <c r="M2969" s="48"/>
      <c r="N2969" s="48"/>
      <c r="O2969" s="48"/>
      <c r="P2969" s="42"/>
      <c r="Q2969" s="42"/>
      <c r="R2969" s="42"/>
      <c r="S2969" s="42"/>
      <c r="T2969" s="42"/>
      <c r="U2969" s="42"/>
      <c r="V2969" s="49"/>
      <c r="W2969" s="49"/>
      <c r="X2969" s="49"/>
      <c r="Y2969" s="49"/>
      <c r="Z2969" s="49"/>
      <c r="AA2969" s="49"/>
      <c r="AB2969" s="49"/>
      <c r="AC2969" s="49"/>
      <c r="AD2969" s="49"/>
      <c r="AE2969" s="49"/>
      <c r="AF2969" s="49"/>
      <c r="AG2969" s="49"/>
      <c r="AH2969" s="49"/>
      <c r="AI2969" s="49"/>
      <c r="AJ2969" s="49"/>
      <c r="AK2969" s="49"/>
      <c r="AL2969" s="49"/>
      <c r="AM2969" s="49"/>
      <c r="AN2969" s="49"/>
      <c r="AO2969" s="49"/>
      <c r="AP2969" s="49"/>
      <c r="AQ2969" s="49"/>
      <c r="AR2969" s="49"/>
      <c r="AS2969" s="49"/>
      <c r="AT2969" s="49"/>
      <c r="AU2969" s="49"/>
      <c r="AV2969" s="49"/>
      <c r="AW2969" s="49"/>
      <c r="AX2969" s="50"/>
    </row>
    <row r="2970" spans="1:113" ht="12" customHeight="1">
      <c r="A2970" s="43"/>
      <c r="B2970" s="129" t="s">
        <v>754</v>
      </c>
      <c r="C2970" s="130"/>
      <c r="D2970" s="130"/>
      <c r="E2970" s="130"/>
      <c r="F2970" s="130"/>
      <c r="G2970" s="130"/>
      <c r="H2970" s="130"/>
      <c r="I2970" s="130"/>
      <c r="J2970" s="130"/>
      <c r="K2970" s="130"/>
      <c r="L2970" s="130"/>
      <c r="M2970" s="130"/>
      <c r="N2970" s="130"/>
      <c r="O2970" s="130"/>
      <c r="P2970" s="130"/>
      <c r="Q2970" s="130"/>
      <c r="R2970" s="130"/>
      <c r="S2970" s="130"/>
      <c r="T2970" s="130"/>
      <c r="U2970" s="130"/>
      <c r="V2970" s="130"/>
      <c r="W2970" s="130"/>
      <c r="X2970" s="130"/>
      <c r="Y2970" s="130"/>
      <c r="Z2970" s="130"/>
      <c r="AA2970" s="130"/>
      <c r="AB2970" s="130"/>
      <c r="AC2970" s="130"/>
      <c r="AD2970" s="130"/>
      <c r="AE2970" s="130"/>
      <c r="AF2970" s="130"/>
      <c r="AG2970" s="130"/>
      <c r="AH2970" s="130"/>
      <c r="AI2970" s="130"/>
      <c r="AJ2970" s="130"/>
      <c r="AK2970" s="130"/>
      <c r="AL2970" s="130"/>
      <c r="AM2970" s="130"/>
      <c r="AN2970" s="130"/>
      <c r="AO2970" s="130"/>
      <c r="AP2970" s="130"/>
      <c r="AQ2970" s="130"/>
      <c r="AR2970" s="130"/>
      <c r="AS2970" s="130"/>
      <c r="AT2970" s="130"/>
      <c r="AU2970" s="130"/>
      <c r="AV2970" s="130"/>
      <c r="AW2970" s="130"/>
      <c r="AX2970" s="131"/>
    </row>
    <row r="2971" spans="1:113" ht="12" customHeight="1">
      <c r="A2971" s="43"/>
      <c r="B2971" s="129"/>
      <c r="C2971" s="130"/>
      <c r="D2971" s="130"/>
      <c r="E2971" s="130"/>
      <c r="F2971" s="130"/>
      <c r="G2971" s="130"/>
      <c r="H2971" s="130"/>
      <c r="I2971" s="130"/>
      <c r="J2971" s="130"/>
      <c r="K2971" s="130"/>
      <c r="L2971" s="130"/>
      <c r="M2971" s="130"/>
      <c r="N2971" s="130"/>
      <c r="O2971" s="130"/>
      <c r="P2971" s="130"/>
      <c r="Q2971" s="130"/>
      <c r="R2971" s="130"/>
      <c r="S2971" s="130"/>
      <c r="T2971" s="130"/>
      <c r="U2971" s="130"/>
      <c r="V2971" s="130"/>
      <c r="W2971" s="130"/>
      <c r="X2971" s="130"/>
      <c r="Y2971" s="130"/>
      <c r="Z2971" s="130"/>
      <c r="AA2971" s="130"/>
      <c r="AB2971" s="130"/>
      <c r="AC2971" s="130"/>
      <c r="AD2971" s="130"/>
      <c r="AE2971" s="130"/>
      <c r="AF2971" s="130"/>
      <c r="AG2971" s="130"/>
      <c r="AH2971" s="130"/>
      <c r="AI2971" s="130"/>
      <c r="AJ2971" s="130"/>
      <c r="AK2971" s="130"/>
      <c r="AL2971" s="130"/>
      <c r="AM2971" s="130"/>
      <c r="AN2971" s="130"/>
      <c r="AO2971" s="130"/>
      <c r="AP2971" s="130"/>
      <c r="AQ2971" s="130"/>
      <c r="AR2971" s="130"/>
      <c r="AS2971" s="130"/>
      <c r="AT2971" s="130"/>
      <c r="AU2971" s="130"/>
      <c r="AV2971" s="130"/>
      <c r="AW2971" s="130"/>
      <c r="AX2971" s="131"/>
    </row>
    <row r="2972" spans="1:113" ht="12" customHeight="1">
      <c r="A2972" s="43"/>
      <c r="B2972" s="129"/>
      <c r="C2972" s="130"/>
      <c r="D2972" s="130"/>
      <c r="E2972" s="130"/>
      <c r="F2972" s="130"/>
      <c r="G2972" s="130"/>
      <c r="H2972" s="130"/>
      <c r="I2972" s="130"/>
      <c r="J2972" s="130"/>
      <c r="K2972" s="130"/>
      <c r="L2972" s="130"/>
      <c r="M2972" s="130"/>
      <c r="N2972" s="130"/>
      <c r="O2972" s="130"/>
      <c r="P2972" s="130"/>
      <c r="Q2972" s="130"/>
      <c r="R2972" s="130"/>
      <c r="S2972" s="130"/>
      <c r="T2972" s="130"/>
      <c r="U2972" s="130"/>
      <c r="V2972" s="130"/>
      <c r="W2972" s="130"/>
      <c r="X2972" s="130"/>
      <c r="Y2972" s="130"/>
      <c r="Z2972" s="130"/>
      <c r="AA2972" s="130"/>
      <c r="AB2972" s="130"/>
      <c r="AC2972" s="130"/>
      <c r="AD2972" s="130"/>
      <c r="AE2972" s="130"/>
      <c r="AF2972" s="130"/>
      <c r="AG2972" s="130"/>
      <c r="AH2972" s="130"/>
      <c r="AI2972" s="130"/>
      <c r="AJ2972" s="130"/>
      <c r="AK2972" s="130"/>
      <c r="AL2972" s="130"/>
      <c r="AM2972" s="130"/>
      <c r="AN2972" s="130"/>
      <c r="AO2972" s="130"/>
      <c r="AP2972" s="130"/>
      <c r="AQ2972" s="130"/>
      <c r="AR2972" s="130"/>
      <c r="AS2972" s="130"/>
      <c r="AT2972" s="130"/>
      <c r="AU2972" s="130"/>
      <c r="AV2972" s="130"/>
      <c r="AW2972" s="130"/>
      <c r="AX2972" s="131"/>
      <c r="BC2972" s="51"/>
    </row>
    <row r="2973" spans="1:113" ht="12" customHeight="1">
      <c r="A2973" s="43"/>
      <c r="B2973" s="129"/>
      <c r="C2973" s="130"/>
      <c r="D2973" s="130"/>
      <c r="E2973" s="130"/>
      <c r="F2973" s="130"/>
      <c r="G2973" s="130"/>
      <c r="H2973" s="130"/>
      <c r="I2973" s="130"/>
      <c r="J2973" s="130"/>
      <c r="K2973" s="130"/>
      <c r="L2973" s="130"/>
      <c r="M2973" s="130"/>
      <c r="N2973" s="130"/>
      <c r="O2973" s="130"/>
      <c r="P2973" s="130"/>
      <c r="Q2973" s="130"/>
      <c r="R2973" s="130"/>
      <c r="S2973" s="130"/>
      <c r="T2973" s="130"/>
      <c r="U2973" s="130"/>
      <c r="V2973" s="130"/>
      <c r="W2973" s="130"/>
      <c r="X2973" s="130"/>
      <c r="Y2973" s="130"/>
      <c r="Z2973" s="130"/>
      <c r="AA2973" s="130"/>
      <c r="AB2973" s="130"/>
      <c r="AC2973" s="130"/>
      <c r="AD2973" s="130"/>
      <c r="AE2973" s="130"/>
      <c r="AF2973" s="130"/>
      <c r="AG2973" s="130"/>
      <c r="AH2973" s="130"/>
      <c r="AI2973" s="130"/>
      <c r="AJ2973" s="130"/>
      <c r="AK2973" s="130"/>
      <c r="AL2973" s="130"/>
      <c r="AM2973" s="130"/>
      <c r="AN2973" s="130"/>
      <c r="AO2973" s="130"/>
      <c r="AP2973" s="130"/>
      <c r="AQ2973" s="130"/>
      <c r="AR2973" s="130"/>
      <c r="AS2973" s="130"/>
      <c r="AT2973" s="130"/>
      <c r="AU2973" s="130"/>
      <c r="AV2973" s="130"/>
      <c r="AW2973" s="130"/>
      <c r="AX2973" s="131"/>
    </row>
    <row r="2974" spans="1:113" ht="12" customHeight="1">
      <c r="A2974" s="43"/>
      <c r="B2974" s="129"/>
      <c r="C2974" s="130"/>
      <c r="D2974" s="130"/>
      <c r="E2974" s="130"/>
      <c r="F2974" s="130"/>
      <c r="G2974" s="130"/>
      <c r="H2974" s="130"/>
      <c r="I2974" s="130"/>
      <c r="J2974" s="130"/>
      <c r="K2974" s="130"/>
      <c r="L2974" s="130"/>
      <c r="M2974" s="130"/>
      <c r="N2974" s="130"/>
      <c r="O2974" s="130"/>
      <c r="P2974" s="130"/>
      <c r="Q2974" s="130"/>
      <c r="R2974" s="130"/>
      <c r="S2974" s="130"/>
      <c r="T2974" s="130"/>
      <c r="U2974" s="130"/>
      <c r="V2974" s="130"/>
      <c r="W2974" s="130"/>
      <c r="X2974" s="130"/>
      <c r="Y2974" s="130"/>
      <c r="Z2974" s="130"/>
      <c r="AA2974" s="130"/>
      <c r="AB2974" s="130"/>
      <c r="AC2974" s="130"/>
      <c r="AD2974" s="130"/>
      <c r="AE2974" s="130"/>
      <c r="AF2974" s="130"/>
      <c r="AG2974" s="130"/>
      <c r="AH2974" s="130"/>
      <c r="AI2974" s="130"/>
      <c r="AJ2974" s="130"/>
      <c r="AK2974" s="130"/>
      <c r="AL2974" s="130"/>
      <c r="AM2974" s="130"/>
      <c r="AN2974" s="130"/>
      <c r="AO2974" s="130"/>
      <c r="AP2974" s="130"/>
      <c r="AQ2974" s="130"/>
      <c r="AR2974" s="130"/>
      <c r="AS2974" s="130"/>
      <c r="AT2974" s="130"/>
      <c r="AU2974" s="130"/>
      <c r="AV2974" s="130"/>
      <c r="AW2974" s="130"/>
      <c r="AX2974" s="131"/>
    </row>
    <row r="2975" spans="1:113" ht="12" customHeight="1">
      <c r="A2975" s="43"/>
      <c r="B2975" s="129"/>
      <c r="C2975" s="130"/>
      <c r="D2975" s="130"/>
      <c r="E2975" s="130"/>
      <c r="F2975" s="130"/>
      <c r="G2975" s="130"/>
      <c r="H2975" s="130"/>
      <c r="I2975" s="130"/>
      <c r="J2975" s="130"/>
      <c r="K2975" s="130"/>
      <c r="L2975" s="130"/>
      <c r="M2975" s="130"/>
      <c r="N2975" s="130"/>
      <c r="O2975" s="130"/>
      <c r="P2975" s="130"/>
      <c r="Q2975" s="130"/>
      <c r="R2975" s="130"/>
      <c r="S2975" s="130"/>
      <c r="T2975" s="130"/>
      <c r="U2975" s="130"/>
      <c r="V2975" s="130"/>
      <c r="W2975" s="130"/>
      <c r="X2975" s="130"/>
      <c r="Y2975" s="130"/>
      <c r="Z2975" s="130"/>
      <c r="AA2975" s="130"/>
      <c r="AB2975" s="130"/>
      <c r="AC2975" s="130"/>
      <c r="AD2975" s="130"/>
      <c r="AE2975" s="130"/>
      <c r="AF2975" s="130"/>
      <c r="AG2975" s="130"/>
      <c r="AH2975" s="130"/>
      <c r="AI2975" s="130"/>
      <c r="AJ2975" s="130"/>
      <c r="AK2975" s="130"/>
      <c r="AL2975" s="130"/>
      <c r="AM2975" s="130"/>
      <c r="AN2975" s="130"/>
      <c r="AO2975" s="130"/>
      <c r="AP2975" s="130"/>
      <c r="AQ2975" s="130"/>
      <c r="AR2975" s="130"/>
      <c r="AS2975" s="130"/>
      <c r="AT2975" s="130"/>
      <c r="AU2975" s="130"/>
      <c r="AV2975" s="130"/>
      <c r="AW2975" s="130"/>
      <c r="AX2975" s="131"/>
    </row>
    <row r="2976" spans="1:113" ht="15" thickBot="1">
      <c r="A2976" s="52"/>
      <c r="B2976" s="53"/>
      <c r="C2976" s="54"/>
      <c r="D2976" s="54"/>
      <c r="E2976" s="54"/>
      <c r="F2976" s="54"/>
      <c r="G2976" s="54"/>
      <c r="H2976" s="54"/>
      <c r="I2976" s="54"/>
      <c r="J2976" s="54"/>
      <c r="K2976" s="54"/>
      <c r="L2976" s="54"/>
      <c r="M2976" s="54"/>
      <c r="N2976" s="54"/>
      <c r="O2976" s="54"/>
      <c r="P2976" s="54"/>
      <c r="Q2976" s="54"/>
      <c r="R2976" s="54"/>
      <c r="S2976" s="54"/>
      <c r="T2976" s="54"/>
      <c r="U2976" s="54"/>
      <c r="V2976" s="54"/>
      <c r="W2976" s="54"/>
      <c r="X2976" s="54"/>
      <c r="Y2976" s="54"/>
      <c r="Z2976" s="54"/>
      <c r="AA2976" s="54"/>
      <c r="AB2976" s="54"/>
      <c r="AC2976" s="54"/>
      <c r="AD2976" s="54"/>
      <c r="AE2976" s="54"/>
      <c r="AF2976" s="54"/>
      <c r="AG2976" s="54"/>
      <c r="AH2976" s="54"/>
      <c r="AI2976" s="54"/>
      <c r="AJ2976" s="54"/>
      <c r="AK2976" s="54"/>
      <c r="AL2976" s="54"/>
      <c r="AM2976" s="54"/>
      <c r="AN2976" s="54"/>
      <c r="AO2976" s="54"/>
      <c r="AP2976" s="54"/>
      <c r="AQ2976" s="54"/>
      <c r="AR2976" s="54"/>
      <c r="AS2976" s="54"/>
      <c r="AT2976" s="54"/>
      <c r="AU2976" s="54"/>
      <c r="AV2976" s="54"/>
      <c r="AW2976" s="54"/>
      <c r="AX2976" s="55"/>
    </row>
    <row r="2977" spans="1:251">
      <c r="B2977" s="56"/>
    </row>
    <row r="2978" spans="1:251" ht="15" thickBot="1">
      <c r="A2978" s="46"/>
      <c r="B2978" s="45" t="s">
        <v>245</v>
      </c>
      <c r="C2978" s="43"/>
      <c r="D2978" s="43"/>
      <c r="E2978" s="43"/>
      <c r="F2978" s="43"/>
      <c r="G2978" s="43"/>
      <c r="H2978" s="43"/>
      <c r="I2978" s="43"/>
      <c r="J2978" s="43"/>
      <c r="K2978" s="43"/>
      <c r="L2978" s="44"/>
      <c r="M2978" s="44"/>
      <c r="N2978" s="44"/>
      <c r="O2978" s="44"/>
      <c r="P2978" s="43"/>
      <c r="Q2978" s="43"/>
      <c r="R2978" s="43"/>
      <c r="S2978" s="43"/>
      <c r="T2978" s="43"/>
      <c r="U2978" s="43"/>
      <c r="V2978" s="45"/>
      <c r="W2978" s="45"/>
      <c r="X2978" s="45"/>
      <c r="Y2978" s="45"/>
      <c r="Z2978" s="45"/>
      <c r="AA2978" s="45"/>
      <c r="AB2978" s="45"/>
      <c r="AC2978" s="45"/>
      <c r="AD2978" s="45"/>
      <c r="AE2978" s="45"/>
      <c r="AF2978" s="45"/>
      <c r="AG2978" s="45"/>
      <c r="AH2978" s="45"/>
      <c r="AI2978" s="45"/>
      <c r="AJ2978" s="45"/>
      <c r="AK2978" s="45"/>
      <c r="AL2978" s="45"/>
      <c r="AM2978" s="45"/>
      <c r="AN2978" s="45"/>
      <c r="AO2978" s="45"/>
      <c r="AP2978" s="45"/>
      <c r="AQ2978" s="45"/>
      <c r="AR2978" s="45"/>
      <c r="AS2978" s="45"/>
      <c r="AT2978" s="45"/>
      <c r="AU2978" s="45"/>
      <c r="AV2978" s="45"/>
      <c r="AW2978" s="45"/>
      <c r="AX2978" s="45"/>
      <c r="DI2978" s="41"/>
    </row>
    <row r="2979" spans="1:251" ht="14.25">
      <c r="A2979" s="43"/>
      <c r="B2979" s="47"/>
      <c r="C2979" s="42"/>
      <c r="D2979" s="42"/>
      <c r="E2979" s="42"/>
      <c r="F2979" s="42"/>
      <c r="G2979" s="42"/>
      <c r="H2979" s="42"/>
      <c r="I2979" s="42"/>
      <c r="J2979" s="42"/>
      <c r="K2979" s="42"/>
      <c r="L2979" s="48"/>
      <c r="M2979" s="48"/>
      <c r="N2979" s="48"/>
      <c r="O2979" s="48"/>
      <c r="P2979" s="42"/>
      <c r="Q2979" s="42"/>
      <c r="R2979" s="42"/>
      <c r="S2979" s="42"/>
      <c r="T2979" s="42"/>
      <c r="U2979" s="42"/>
      <c r="V2979" s="49"/>
      <c r="W2979" s="49"/>
      <c r="X2979" s="49"/>
      <c r="Y2979" s="49"/>
      <c r="Z2979" s="49"/>
      <c r="AA2979" s="49"/>
      <c r="AB2979" s="49"/>
      <c r="AC2979" s="49"/>
      <c r="AD2979" s="49"/>
      <c r="AE2979" s="49"/>
      <c r="AF2979" s="49"/>
      <c r="AG2979" s="49"/>
      <c r="AH2979" s="49"/>
      <c r="AI2979" s="49"/>
      <c r="AJ2979" s="49"/>
      <c r="AK2979" s="49"/>
      <c r="AL2979" s="49"/>
      <c r="AM2979" s="49"/>
      <c r="AN2979" s="49"/>
      <c r="AO2979" s="49"/>
      <c r="AP2979" s="49"/>
      <c r="AQ2979" s="49"/>
      <c r="AR2979" s="49"/>
      <c r="AS2979" s="49"/>
      <c r="AT2979" s="49"/>
      <c r="AU2979" s="49"/>
      <c r="AV2979" s="49"/>
      <c r="AW2979" s="49"/>
      <c r="AX2979" s="50"/>
    </row>
    <row r="2980" spans="1:251" ht="12" customHeight="1">
      <c r="A2980" s="43"/>
      <c r="B2980" s="129" t="s">
        <v>755</v>
      </c>
      <c r="C2980" s="130"/>
      <c r="D2980" s="130"/>
      <c r="E2980" s="130"/>
      <c r="F2980" s="130"/>
      <c r="G2980" s="130"/>
      <c r="H2980" s="130"/>
      <c r="I2980" s="130"/>
      <c r="J2980" s="130"/>
      <c r="K2980" s="130"/>
      <c r="L2980" s="130"/>
      <c r="M2980" s="130"/>
      <c r="N2980" s="130"/>
      <c r="O2980" s="130"/>
      <c r="P2980" s="130"/>
      <c r="Q2980" s="130"/>
      <c r="R2980" s="130"/>
      <c r="S2980" s="130"/>
      <c r="T2980" s="130"/>
      <c r="U2980" s="130"/>
      <c r="V2980" s="130"/>
      <c r="W2980" s="130"/>
      <c r="X2980" s="130"/>
      <c r="Y2980" s="130"/>
      <c r="Z2980" s="130"/>
      <c r="AA2980" s="130"/>
      <c r="AB2980" s="130"/>
      <c r="AC2980" s="130"/>
      <c r="AD2980" s="130"/>
      <c r="AE2980" s="130"/>
      <c r="AF2980" s="130"/>
      <c r="AG2980" s="130"/>
      <c r="AH2980" s="130"/>
      <c r="AI2980" s="130"/>
      <c r="AJ2980" s="130"/>
      <c r="AK2980" s="130"/>
      <c r="AL2980" s="130"/>
      <c r="AM2980" s="130"/>
      <c r="AN2980" s="130"/>
      <c r="AO2980" s="130"/>
      <c r="AP2980" s="130"/>
      <c r="AQ2980" s="130"/>
      <c r="AR2980" s="130"/>
      <c r="AS2980" s="130"/>
      <c r="AT2980" s="130"/>
      <c r="AU2980" s="130"/>
      <c r="AV2980" s="130"/>
      <c r="AW2980" s="130"/>
      <c r="AX2980" s="131"/>
    </row>
    <row r="2981" spans="1:251" ht="12" customHeight="1">
      <c r="A2981" s="43"/>
      <c r="B2981" s="129"/>
      <c r="C2981" s="130"/>
      <c r="D2981" s="130"/>
      <c r="E2981" s="130"/>
      <c r="F2981" s="130"/>
      <c r="G2981" s="130"/>
      <c r="H2981" s="130"/>
      <c r="I2981" s="130"/>
      <c r="J2981" s="130"/>
      <c r="K2981" s="130"/>
      <c r="L2981" s="130"/>
      <c r="M2981" s="130"/>
      <c r="N2981" s="130"/>
      <c r="O2981" s="130"/>
      <c r="P2981" s="130"/>
      <c r="Q2981" s="130"/>
      <c r="R2981" s="130"/>
      <c r="S2981" s="130"/>
      <c r="T2981" s="130"/>
      <c r="U2981" s="130"/>
      <c r="V2981" s="130"/>
      <c r="W2981" s="130"/>
      <c r="X2981" s="130"/>
      <c r="Y2981" s="130"/>
      <c r="Z2981" s="130"/>
      <c r="AA2981" s="130"/>
      <c r="AB2981" s="130"/>
      <c r="AC2981" s="130"/>
      <c r="AD2981" s="130"/>
      <c r="AE2981" s="130"/>
      <c r="AF2981" s="130"/>
      <c r="AG2981" s="130"/>
      <c r="AH2981" s="130"/>
      <c r="AI2981" s="130"/>
      <c r="AJ2981" s="130"/>
      <c r="AK2981" s="130"/>
      <c r="AL2981" s="130"/>
      <c r="AM2981" s="130"/>
      <c r="AN2981" s="130"/>
      <c r="AO2981" s="130"/>
      <c r="AP2981" s="130"/>
      <c r="AQ2981" s="130"/>
      <c r="AR2981" s="130"/>
      <c r="AS2981" s="130"/>
      <c r="AT2981" s="130"/>
      <c r="AU2981" s="130"/>
      <c r="AV2981" s="130"/>
      <c r="AW2981" s="130"/>
      <c r="AX2981" s="131"/>
    </row>
    <row r="2982" spans="1:251" ht="12" customHeight="1">
      <c r="A2982" s="43"/>
      <c r="B2982" s="129"/>
      <c r="C2982" s="130"/>
      <c r="D2982" s="130"/>
      <c r="E2982" s="130"/>
      <c r="F2982" s="130"/>
      <c r="G2982" s="130"/>
      <c r="H2982" s="130"/>
      <c r="I2982" s="130"/>
      <c r="J2982" s="130"/>
      <c r="K2982" s="130"/>
      <c r="L2982" s="130"/>
      <c r="M2982" s="130"/>
      <c r="N2982" s="130"/>
      <c r="O2982" s="130"/>
      <c r="P2982" s="130"/>
      <c r="Q2982" s="130"/>
      <c r="R2982" s="130"/>
      <c r="S2982" s="130"/>
      <c r="T2982" s="130"/>
      <c r="U2982" s="130"/>
      <c r="V2982" s="130"/>
      <c r="W2982" s="130"/>
      <c r="X2982" s="130"/>
      <c r="Y2982" s="130"/>
      <c r="Z2982" s="130"/>
      <c r="AA2982" s="130"/>
      <c r="AB2982" s="130"/>
      <c r="AC2982" s="130"/>
      <c r="AD2982" s="130"/>
      <c r="AE2982" s="130"/>
      <c r="AF2982" s="130"/>
      <c r="AG2982" s="130"/>
      <c r="AH2982" s="130"/>
      <c r="AI2982" s="130"/>
      <c r="AJ2982" s="130"/>
      <c r="AK2982" s="130"/>
      <c r="AL2982" s="130"/>
      <c r="AM2982" s="130"/>
      <c r="AN2982" s="130"/>
      <c r="AO2982" s="130"/>
      <c r="AP2982" s="130"/>
      <c r="AQ2982" s="130"/>
      <c r="AR2982" s="130"/>
      <c r="AS2982" s="130"/>
      <c r="AT2982" s="130"/>
      <c r="AU2982" s="130"/>
      <c r="AV2982" s="130"/>
      <c r="AW2982" s="130"/>
      <c r="AX2982" s="131"/>
      <c r="BC2982" s="51"/>
    </row>
    <row r="2983" spans="1:251" ht="12" customHeight="1">
      <c r="A2983" s="43"/>
      <c r="B2983" s="129"/>
      <c r="C2983" s="130"/>
      <c r="D2983" s="130"/>
      <c r="E2983" s="130"/>
      <c r="F2983" s="130"/>
      <c r="G2983" s="130"/>
      <c r="H2983" s="130"/>
      <c r="I2983" s="130"/>
      <c r="J2983" s="130"/>
      <c r="K2983" s="130"/>
      <c r="L2983" s="130"/>
      <c r="M2983" s="130"/>
      <c r="N2983" s="130"/>
      <c r="O2983" s="130"/>
      <c r="P2983" s="130"/>
      <c r="Q2983" s="130"/>
      <c r="R2983" s="130"/>
      <c r="S2983" s="130"/>
      <c r="T2983" s="130"/>
      <c r="U2983" s="130"/>
      <c r="V2983" s="130"/>
      <c r="W2983" s="130"/>
      <c r="X2983" s="130"/>
      <c r="Y2983" s="130"/>
      <c r="Z2983" s="130"/>
      <c r="AA2983" s="130"/>
      <c r="AB2983" s="130"/>
      <c r="AC2983" s="130"/>
      <c r="AD2983" s="130"/>
      <c r="AE2983" s="130"/>
      <c r="AF2983" s="130"/>
      <c r="AG2983" s="130"/>
      <c r="AH2983" s="130"/>
      <c r="AI2983" s="130"/>
      <c r="AJ2983" s="130"/>
      <c r="AK2983" s="130"/>
      <c r="AL2983" s="130"/>
      <c r="AM2983" s="130"/>
      <c r="AN2983" s="130"/>
      <c r="AO2983" s="130"/>
      <c r="AP2983" s="130"/>
      <c r="AQ2983" s="130"/>
      <c r="AR2983" s="130"/>
      <c r="AS2983" s="130"/>
      <c r="AT2983" s="130"/>
      <c r="AU2983" s="130"/>
      <c r="AV2983" s="130"/>
      <c r="AW2983" s="130"/>
      <c r="AX2983" s="131"/>
    </row>
    <row r="2984" spans="1:251" ht="12" customHeight="1">
      <c r="A2984" s="43"/>
      <c r="B2984" s="129"/>
      <c r="C2984" s="130"/>
      <c r="D2984" s="130"/>
      <c r="E2984" s="130"/>
      <c r="F2984" s="130"/>
      <c r="G2984" s="130"/>
      <c r="H2984" s="130"/>
      <c r="I2984" s="130"/>
      <c r="J2984" s="130"/>
      <c r="K2984" s="130"/>
      <c r="L2984" s="130"/>
      <c r="M2984" s="130"/>
      <c r="N2984" s="130"/>
      <c r="O2984" s="130"/>
      <c r="P2984" s="130"/>
      <c r="Q2984" s="130"/>
      <c r="R2984" s="130"/>
      <c r="S2984" s="130"/>
      <c r="T2984" s="130"/>
      <c r="U2984" s="130"/>
      <c r="V2984" s="130"/>
      <c r="W2984" s="130"/>
      <c r="X2984" s="130"/>
      <c r="Y2984" s="130"/>
      <c r="Z2984" s="130"/>
      <c r="AA2984" s="130"/>
      <c r="AB2984" s="130"/>
      <c r="AC2984" s="130"/>
      <c r="AD2984" s="130"/>
      <c r="AE2984" s="130"/>
      <c r="AF2984" s="130"/>
      <c r="AG2984" s="130"/>
      <c r="AH2984" s="130"/>
      <c r="AI2984" s="130"/>
      <c r="AJ2984" s="130"/>
      <c r="AK2984" s="130"/>
      <c r="AL2984" s="130"/>
      <c r="AM2984" s="130"/>
      <c r="AN2984" s="130"/>
      <c r="AO2984" s="130"/>
      <c r="AP2984" s="130"/>
      <c r="AQ2984" s="130"/>
      <c r="AR2984" s="130"/>
      <c r="AS2984" s="130"/>
      <c r="AT2984" s="130"/>
      <c r="AU2984" s="130"/>
      <c r="AV2984" s="130"/>
      <c r="AW2984" s="130"/>
      <c r="AX2984" s="131"/>
    </row>
    <row r="2985" spans="1:251" ht="15" thickBot="1">
      <c r="A2985" s="52"/>
      <c r="B2985" s="53"/>
      <c r="C2985" s="54"/>
      <c r="D2985" s="54"/>
      <c r="E2985" s="54"/>
      <c r="F2985" s="54"/>
      <c r="G2985" s="54"/>
      <c r="H2985" s="54"/>
      <c r="I2985" s="54"/>
      <c r="J2985" s="54"/>
      <c r="K2985" s="54"/>
      <c r="L2985" s="54"/>
      <c r="M2985" s="54"/>
      <c r="N2985" s="54"/>
      <c r="O2985" s="54"/>
      <c r="P2985" s="54"/>
      <c r="Q2985" s="54"/>
      <c r="R2985" s="54"/>
      <c r="S2985" s="54"/>
      <c r="T2985" s="54"/>
      <c r="U2985" s="54"/>
      <c r="V2985" s="54"/>
      <c r="W2985" s="54"/>
      <c r="X2985" s="54"/>
      <c r="Y2985" s="54"/>
      <c r="Z2985" s="54"/>
      <c r="AA2985" s="54"/>
      <c r="AB2985" s="54"/>
      <c r="AC2985" s="54"/>
      <c r="AD2985" s="54"/>
      <c r="AE2985" s="54"/>
      <c r="AF2985" s="54"/>
      <c r="AG2985" s="54"/>
      <c r="AH2985" s="54"/>
      <c r="AI2985" s="54"/>
      <c r="AJ2985" s="54"/>
      <c r="AK2985" s="54"/>
      <c r="AL2985" s="54"/>
      <c r="AM2985" s="54"/>
      <c r="AN2985" s="54"/>
      <c r="AO2985" s="54"/>
      <c r="AP2985" s="54"/>
      <c r="AQ2985" s="54"/>
      <c r="AR2985" s="54"/>
      <c r="AS2985" s="54"/>
      <c r="AT2985" s="54"/>
      <c r="AU2985" s="54"/>
      <c r="AV2985" s="54"/>
      <c r="AW2985" s="54"/>
      <c r="AX2985" s="55"/>
    </row>
    <row r="2986" spans="1:251">
      <c r="B2986" s="56"/>
    </row>
    <row r="2987" spans="1:251" ht="14.25">
      <c r="B2987" s="45" t="s">
        <v>247</v>
      </c>
      <c r="C2987" s="43"/>
      <c r="D2987" s="43"/>
      <c r="E2987" s="43"/>
      <c r="F2987" s="43"/>
      <c r="G2987" s="43"/>
      <c r="H2987" s="43"/>
      <c r="I2987" s="43"/>
      <c r="J2987" s="43"/>
      <c r="K2987" s="43"/>
      <c r="L2987" s="44"/>
      <c r="M2987" s="44"/>
      <c r="N2987" s="44"/>
      <c r="O2987" s="44"/>
      <c r="P2987" s="43"/>
      <c r="Q2987" s="43"/>
      <c r="R2987" s="43"/>
      <c r="S2987" s="43"/>
      <c r="T2987" s="43"/>
      <c r="U2987" s="43"/>
      <c r="V2987" s="45"/>
      <c r="W2987" s="45"/>
      <c r="X2987" s="45"/>
      <c r="Y2987" s="45"/>
      <c r="Z2987" s="45"/>
      <c r="AA2987" s="45"/>
      <c r="AB2987" s="45"/>
      <c r="AC2987" s="45"/>
      <c r="AD2987" s="45"/>
      <c r="AE2987" s="45"/>
      <c r="AF2987" s="45"/>
      <c r="AG2987" s="45"/>
      <c r="AH2987" s="45"/>
      <c r="AI2987" s="45"/>
      <c r="AJ2987" s="45"/>
      <c r="AK2987" s="45"/>
      <c r="AL2987" s="45"/>
      <c r="AM2987" s="45"/>
      <c r="AN2987" s="45"/>
      <c r="AO2987" s="45"/>
      <c r="AP2987" s="45"/>
      <c r="AQ2987" s="45"/>
      <c r="AR2987" s="45"/>
      <c r="AS2987" s="45"/>
      <c r="AT2987" s="45"/>
      <c r="AU2987" s="45"/>
      <c r="AV2987" s="45"/>
      <c r="AW2987" s="45"/>
      <c r="AX2987" s="45"/>
    </row>
    <row r="2988" spans="1:251" ht="15" thickBot="1">
      <c r="B2988" s="43"/>
      <c r="C2988" s="43"/>
      <c r="D2988" s="43"/>
      <c r="E2988" s="43"/>
      <c r="F2988" s="43"/>
      <c r="G2988" s="43"/>
      <c r="H2988" s="43"/>
      <c r="I2988" s="43"/>
      <c r="J2988" s="43"/>
      <c r="K2988" s="43"/>
      <c r="L2988" s="44"/>
      <c r="M2988" s="44"/>
      <c r="N2988" s="44"/>
      <c r="O2988" s="44"/>
      <c r="P2988" s="43"/>
      <c r="Q2988" s="43"/>
      <c r="R2988" s="43"/>
      <c r="S2988" s="43"/>
      <c r="T2988" s="43"/>
      <c r="U2988" s="43"/>
      <c r="V2988" s="45"/>
      <c r="W2988" s="45"/>
      <c r="X2988" s="45"/>
      <c r="Y2988" s="45"/>
      <c r="Z2988" s="45"/>
      <c r="AA2988" s="45"/>
      <c r="AB2988" s="45"/>
      <c r="AC2988" s="45"/>
      <c r="AD2988" s="45"/>
      <c r="AE2988" s="45"/>
      <c r="AF2988" s="45"/>
      <c r="AG2988" s="45"/>
      <c r="AH2988" s="45"/>
      <c r="AI2988" s="45"/>
      <c r="AJ2988" s="45"/>
      <c r="AK2988" s="45"/>
      <c r="AL2988" s="45"/>
      <c r="AM2988" s="45"/>
      <c r="AN2988" s="45"/>
      <c r="AO2988" s="45"/>
      <c r="AP2988" s="45"/>
      <c r="AQ2988" s="45"/>
      <c r="AR2988" s="45"/>
      <c r="AS2988" s="45"/>
      <c r="AT2988" s="45"/>
      <c r="AU2988" s="45"/>
      <c r="AV2988" s="45"/>
      <c r="AW2988" s="45"/>
      <c r="AX2988" s="57" t="s">
        <v>248</v>
      </c>
    </row>
    <row r="2989" spans="1:251" s="51" customFormat="1" ht="13.5" customHeight="1">
      <c r="A2989" s="43"/>
      <c r="B2989" s="132" t="s">
        <v>249</v>
      </c>
      <c r="C2989" s="133"/>
      <c r="D2989" s="133"/>
      <c r="E2989" s="133"/>
      <c r="F2989" s="133"/>
      <c r="G2989" s="133"/>
      <c r="H2989" s="133"/>
      <c r="I2989" s="133"/>
      <c r="J2989" s="133"/>
      <c r="K2989" s="133"/>
      <c r="L2989" s="133"/>
      <c r="M2989" s="133"/>
      <c r="N2989" s="133"/>
      <c r="O2989" s="133"/>
      <c r="P2989" s="133"/>
      <c r="Q2989" s="133"/>
      <c r="R2989" s="133"/>
      <c r="S2989" s="133"/>
      <c r="T2989" s="133"/>
      <c r="U2989" s="133"/>
      <c r="V2989" s="133"/>
      <c r="W2989" s="133"/>
      <c r="X2989" s="133"/>
      <c r="Y2989" s="133"/>
      <c r="Z2989" s="134"/>
      <c r="AA2989" s="138" t="s">
        <v>250</v>
      </c>
      <c r="AB2989" s="133"/>
      <c r="AC2989" s="133"/>
      <c r="AD2989" s="133"/>
      <c r="AE2989" s="133"/>
      <c r="AF2989" s="133"/>
      <c r="AG2989" s="133"/>
      <c r="AH2989" s="133"/>
      <c r="AI2989" s="134"/>
      <c r="AJ2989" s="138" t="s">
        <v>251</v>
      </c>
      <c r="AK2989" s="133"/>
      <c r="AL2989" s="133"/>
      <c r="AM2989" s="133"/>
      <c r="AN2989" s="133"/>
      <c r="AO2989" s="133"/>
      <c r="AP2989" s="133"/>
      <c r="AQ2989" s="133"/>
      <c r="AR2989" s="134"/>
      <c r="AS2989" s="138" t="s">
        <v>252</v>
      </c>
      <c r="AT2989" s="133"/>
      <c r="AU2989" s="133"/>
      <c r="AV2989" s="133"/>
      <c r="AW2989" s="133"/>
      <c r="AX2989" s="140"/>
      <c r="AY2989" s="37"/>
      <c r="AZ2989" s="37"/>
      <c r="BA2989" s="37"/>
      <c r="BB2989" s="37"/>
      <c r="BC2989" s="37"/>
      <c r="BD2989" s="37"/>
      <c r="BE2989" s="37"/>
      <c r="BF2989" s="37"/>
      <c r="BG2989" s="37"/>
      <c r="BH2989" s="37"/>
      <c r="BI2989" s="37"/>
      <c r="BJ2989" s="37"/>
      <c r="BK2989" s="37"/>
      <c r="BL2989" s="37"/>
      <c r="BM2989" s="37"/>
      <c r="BN2989" s="37"/>
      <c r="BO2989" s="37"/>
      <c r="BP2989" s="37"/>
      <c r="BQ2989" s="37"/>
      <c r="BR2989" s="37"/>
      <c r="BS2989" s="37"/>
      <c r="BT2989" s="37"/>
      <c r="BU2989" s="37"/>
      <c r="BV2989" s="37"/>
      <c r="BW2989" s="37"/>
      <c r="BX2989" s="37"/>
      <c r="BY2989" s="37"/>
      <c r="BZ2989" s="37"/>
      <c r="CA2989" s="37"/>
      <c r="CB2989" s="37"/>
      <c r="CC2989" s="37"/>
      <c r="CD2989" s="37"/>
      <c r="CE2989" s="37"/>
      <c r="CF2989" s="37"/>
      <c r="CG2989" s="37"/>
      <c r="CH2989" s="37"/>
      <c r="CI2989" s="37"/>
      <c r="CJ2989" s="37"/>
      <c r="CK2989" s="37"/>
      <c r="CL2989" s="37"/>
      <c r="CM2989" s="37"/>
      <c r="CN2989" s="37"/>
      <c r="CO2989" s="37"/>
      <c r="CP2989" s="37"/>
      <c r="CQ2989" s="37"/>
      <c r="CR2989" s="37"/>
      <c r="CS2989" s="37"/>
      <c r="CT2989" s="37"/>
      <c r="CU2989" s="37"/>
      <c r="CV2989" s="37"/>
      <c r="CW2989" s="37"/>
      <c r="CX2989" s="37"/>
      <c r="CY2989" s="37"/>
      <c r="CZ2989" s="37"/>
      <c r="DA2989" s="37"/>
      <c r="DB2989" s="37"/>
      <c r="DC2989" s="37"/>
      <c r="DD2989" s="37"/>
      <c r="DE2989" s="37"/>
      <c r="DF2989" s="37"/>
      <c r="DG2989" s="37"/>
      <c r="DH2989" s="37"/>
      <c r="DI2989" s="37"/>
      <c r="DJ2989" s="37"/>
      <c r="DK2989" s="37"/>
      <c r="DL2989" s="37"/>
      <c r="DM2989" s="37"/>
      <c r="DN2989" s="37"/>
      <c r="DO2989" s="37"/>
      <c r="DP2989" s="37"/>
      <c r="DQ2989" s="37"/>
      <c r="DR2989" s="37"/>
      <c r="DS2989" s="37"/>
      <c r="DT2989" s="37"/>
      <c r="DU2989" s="37"/>
      <c r="DV2989" s="37"/>
      <c r="DW2989" s="37"/>
      <c r="DX2989" s="37"/>
      <c r="DY2989" s="37"/>
      <c r="DZ2989" s="37"/>
      <c r="EA2989" s="37"/>
      <c r="EB2989" s="37"/>
      <c r="EC2989" s="37"/>
      <c r="ED2989" s="37"/>
      <c r="EE2989" s="37"/>
      <c r="EF2989" s="37"/>
      <c r="EG2989" s="37"/>
      <c r="EH2989" s="37"/>
      <c r="EI2989" s="37"/>
      <c r="EJ2989" s="37"/>
      <c r="EK2989" s="37"/>
      <c r="EL2989" s="37"/>
      <c r="EM2989" s="37"/>
      <c r="EN2989" s="37"/>
      <c r="EO2989" s="37"/>
      <c r="EP2989" s="37"/>
      <c r="EQ2989" s="37"/>
      <c r="ER2989" s="37"/>
      <c r="ES2989" s="37"/>
      <c r="ET2989" s="37"/>
      <c r="EU2989" s="37"/>
      <c r="EV2989" s="37"/>
      <c r="EW2989" s="37"/>
      <c r="EX2989" s="37"/>
      <c r="EY2989" s="37"/>
      <c r="EZ2989" s="37"/>
      <c r="FA2989" s="37"/>
      <c r="FB2989" s="37"/>
      <c r="FC2989" s="37"/>
      <c r="FD2989" s="37"/>
      <c r="FE2989" s="37"/>
      <c r="FF2989" s="37"/>
      <c r="FG2989" s="37"/>
      <c r="FH2989" s="37"/>
      <c r="FI2989" s="37"/>
      <c r="FJ2989" s="37"/>
      <c r="FK2989" s="37"/>
      <c r="FL2989" s="37"/>
      <c r="FM2989" s="37"/>
      <c r="FN2989" s="37"/>
      <c r="FO2989" s="37"/>
      <c r="FP2989" s="37"/>
      <c r="FQ2989" s="37"/>
      <c r="FR2989" s="37"/>
      <c r="FS2989" s="37"/>
      <c r="FT2989" s="37"/>
      <c r="FU2989" s="37"/>
      <c r="FV2989" s="37"/>
      <c r="FW2989" s="37"/>
      <c r="FX2989" s="37"/>
      <c r="FY2989" s="37"/>
      <c r="FZ2989" s="37"/>
      <c r="GA2989" s="37"/>
      <c r="GB2989" s="37"/>
      <c r="GC2989" s="37"/>
      <c r="GD2989" s="37"/>
      <c r="GE2989" s="37"/>
      <c r="GF2989" s="37"/>
      <c r="GG2989" s="37"/>
      <c r="GH2989" s="37"/>
      <c r="GI2989" s="37"/>
      <c r="GJ2989" s="37"/>
      <c r="GK2989" s="37"/>
      <c r="GL2989" s="37"/>
      <c r="GM2989" s="37"/>
      <c r="GN2989" s="37"/>
      <c r="GO2989" s="37"/>
      <c r="GP2989" s="37"/>
      <c r="GQ2989" s="37"/>
      <c r="GR2989" s="37"/>
      <c r="GS2989" s="37"/>
      <c r="GT2989" s="37"/>
      <c r="GU2989" s="37"/>
      <c r="GV2989" s="37"/>
      <c r="GW2989" s="37"/>
      <c r="GX2989" s="37"/>
      <c r="GY2989" s="37"/>
      <c r="GZ2989" s="37"/>
      <c r="HA2989" s="37"/>
      <c r="HB2989" s="37"/>
      <c r="HC2989" s="37"/>
      <c r="HD2989" s="37"/>
      <c r="HE2989" s="37"/>
      <c r="HF2989" s="37"/>
      <c r="HG2989" s="37"/>
      <c r="HH2989" s="37"/>
      <c r="HI2989" s="37"/>
      <c r="HJ2989" s="37"/>
      <c r="HK2989" s="37"/>
      <c r="HL2989" s="37"/>
      <c r="HM2989" s="37"/>
      <c r="HN2989" s="37"/>
      <c r="HO2989" s="37"/>
      <c r="HP2989" s="37"/>
      <c r="HQ2989" s="37"/>
      <c r="HR2989" s="37"/>
      <c r="HS2989" s="37"/>
      <c r="HT2989" s="37"/>
      <c r="HU2989" s="37"/>
      <c r="HV2989" s="37"/>
      <c r="HW2989" s="37"/>
      <c r="HX2989" s="37"/>
      <c r="HY2989" s="37"/>
      <c r="HZ2989" s="37"/>
      <c r="IA2989" s="37"/>
      <c r="IB2989" s="37"/>
      <c r="IC2989" s="37"/>
      <c r="ID2989" s="37"/>
      <c r="IE2989" s="37"/>
      <c r="IF2989" s="37"/>
      <c r="IG2989" s="37"/>
      <c r="IH2989" s="37"/>
      <c r="II2989" s="37"/>
      <c r="IJ2989" s="37"/>
      <c r="IK2989" s="37"/>
      <c r="IL2989" s="37"/>
      <c r="IM2989" s="37"/>
      <c r="IN2989" s="37"/>
      <c r="IO2989" s="37"/>
      <c r="IP2989" s="37"/>
      <c r="IQ2989" s="37"/>
    </row>
    <row r="2990" spans="1:251" s="51" customFormat="1" ht="13.5">
      <c r="A2990" s="43"/>
      <c r="B2990" s="135"/>
      <c r="C2990" s="136"/>
      <c r="D2990" s="136"/>
      <c r="E2990" s="136"/>
      <c r="F2990" s="136"/>
      <c r="G2990" s="136"/>
      <c r="H2990" s="136"/>
      <c r="I2990" s="136"/>
      <c r="J2990" s="136"/>
      <c r="K2990" s="136"/>
      <c r="L2990" s="136"/>
      <c r="M2990" s="136"/>
      <c r="N2990" s="136"/>
      <c r="O2990" s="136"/>
      <c r="P2990" s="136"/>
      <c r="Q2990" s="136"/>
      <c r="R2990" s="136"/>
      <c r="S2990" s="136"/>
      <c r="T2990" s="136"/>
      <c r="U2990" s="136"/>
      <c r="V2990" s="136"/>
      <c r="W2990" s="136"/>
      <c r="X2990" s="136"/>
      <c r="Y2990" s="136"/>
      <c r="Z2990" s="137"/>
      <c r="AA2990" s="139"/>
      <c r="AB2990" s="136"/>
      <c r="AC2990" s="136"/>
      <c r="AD2990" s="136"/>
      <c r="AE2990" s="136"/>
      <c r="AF2990" s="136"/>
      <c r="AG2990" s="136"/>
      <c r="AH2990" s="136"/>
      <c r="AI2990" s="137"/>
      <c r="AJ2990" s="139"/>
      <c r="AK2990" s="136"/>
      <c r="AL2990" s="136"/>
      <c r="AM2990" s="136"/>
      <c r="AN2990" s="136"/>
      <c r="AO2990" s="136"/>
      <c r="AP2990" s="136"/>
      <c r="AQ2990" s="136"/>
      <c r="AR2990" s="137"/>
      <c r="AS2990" s="139"/>
      <c r="AT2990" s="136"/>
      <c r="AU2990" s="136"/>
      <c r="AV2990" s="136"/>
      <c r="AW2990" s="136"/>
      <c r="AX2990" s="141"/>
      <c r="AY2990" s="37"/>
      <c r="AZ2990" s="37"/>
      <c r="BA2990" s="37"/>
      <c r="BB2990" s="58"/>
      <c r="BC2990" s="59"/>
      <c r="BE2990" s="37"/>
      <c r="BF2990" s="37"/>
      <c r="BG2990" s="37"/>
      <c r="BH2990" s="37"/>
      <c r="BI2990" s="37"/>
      <c r="BJ2990" s="37"/>
      <c r="BK2990" s="37"/>
      <c r="BL2990" s="37"/>
      <c r="BM2990" s="37"/>
      <c r="BN2990" s="37"/>
      <c r="BO2990" s="37"/>
      <c r="BP2990" s="37"/>
      <c r="BQ2990" s="37"/>
      <c r="BR2990" s="37"/>
      <c r="BS2990" s="37"/>
      <c r="BT2990" s="37"/>
      <c r="BU2990" s="37"/>
      <c r="BV2990" s="37"/>
      <c r="BW2990" s="37"/>
      <c r="BX2990" s="37"/>
      <c r="BY2990" s="37"/>
      <c r="BZ2990" s="37"/>
      <c r="CA2990" s="37"/>
      <c r="CB2990" s="37"/>
      <c r="CC2990" s="37"/>
      <c r="CD2990" s="37"/>
      <c r="CE2990" s="37"/>
      <c r="CF2990" s="37"/>
      <c r="CG2990" s="37"/>
      <c r="CH2990" s="37"/>
      <c r="CI2990" s="37"/>
      <c r="CJ2990" s="37"/>
      <c r="CK2990" s="37"/>
      <c r="CL2990" s="37"/>
      <c r="CM2990" s="37"/>
      <c r="CN2990" s="37"/>
      <c r="CO2990" s="37"/>
      <c r="CP2990" s="37"/>
      <c r="CQ2990" s="37"/>
      <c r="CR2990" s="37"/>
      <c r="CS2990" s="37"/>
      <c r="CT2990" s="37"/>
      <c r="CU2990" s="37"/>
      <c r="CV2990" s="37"/>
      <c r="CW2990" s="37"/>
      <c r="CX2990" s="37"/>
      <c r="CY2990" s="37"/>
      <c r="CZ2990" s="37"/>
      <c r="DA2990" s="37"/>
      <c r="DB2990" s="37"/>
      <c r="DC2990" s="37"/>
      <c r="DD2990" s="37"/>
      <c r="DE2990" s="37"/>
      <c r="DF2990" s="37"/>
      <c r="DG2990" s="37"/>
      <c r="DH2990" s="37"/>
      <c r="DI2990" s="37"/>
      <c r="DJ2990" s="37"/>
      <c r="DK2990" s="37"/>
      <c r="DL2990" s="37"/>
      <c r="DM2990" s="37"/>
      <c r="DN2990" s="37"/>
      <c r="DO2990" s="37"/>
      <c r="DP2990" s="37"/>
      <c r="DQ2990" s="37"/>
      <c r="DR2990" s="37"/>
      <c r="DS2990" s="37"/>
      <c r="DT2990" s="37"/>
      <c r="DU2990" s="37"/>
      <c r="DV2990" s="37"/>
      <c r="DW2990" s="37"/>
      <c r="DX2990" s="37"/>
      <c r="DY2990" s="37"/>
      <c r="DZ2990" s="37"/>
      <c r="EA2990" s="37"/>
      <c r="EB2990" s="37"/>
      <c r="EC2990" s="37"/>
      <c r="ED2990" s="37"/>
      <c r="EE2990" s="37"/>
      <c r="EF2990" s="37"/>
      <c r="EG2990" s="37"/>
      <c r="EH2990" s="37"/>
      <c r="EI2990" s="37"/>
      <c r="EJ2990" s="37"/>
      <c r="EK2990" s="37"/>
      <c r="EL2990" s="37"/>
      <c r="EM2990" s="37"/>
      <c r="EN2990" s="37"/>
      <c r="EO2990" s="37"/>
      <c r="EP2990" s="37"/>
      <c r="EQ2990" s="37"/>
      <c r="ER2990" s="37"/>
      <c r="ES2990" s="37"/>
      <c r="ET2990" s="37"/>
      <c r="EU2990" s="37"/>
      <c r="EV2990" s="37"/>
      <c r="EW2990" s="37"/>
      <c r="EX2990" s="37"/>
      <c r="EY2990" s="37"/>
      <c r="EZ2990" s="37"/>
      <c r="FA2990" s="37"/>
      <c r="FB2990" s="37"/>
      <c r="FC2990" s="37"/>
      <c r="FD2990" s="37"/>
      <c r="FE2990" s="37"/>
      <c r="FF2990" s="37"/>
      <c r="FG2990" s="37"/>
      <c r="FH2990" s="37"/>
      <c r="FI2990" s="37"/>
      <c r="FJ2990" s="37"/>
      <c r="FK2990" s="37"/>
      <c r="FL2990" s="37"/>
      <c r="FM2990" s="37"/>
      <c r="FN2990" s="37"/>
      <c r="FO2990" s="37"/>
      <c r="FP2990" s="37"/>
      <c r="FQ2990" s="37"/>
      <c r="FR2990" s="37"/>
      <c r="FS2990" s="37"/>
      <c r="FT2990" s="37"/>
      <c r="FU2990" s="37"/>
      <c r="FV2990" s="37"/>
      <c r="FW2990" s="37"/>
      <c r="FX2990" s="37"/>
      <c r="FY2990" s="37"/>
      <c r="FZ2990" s="37"/>
      <c r="GA2990" s="37"/>
      <c r="GB2990" s="37"/>
      <c r="GC2990" s="37"/>
      <c r="GD2990" s="37"/>
      <c r="GE2990" s="37"/>
      <c r="GF2990" s="37"/>
      <c r="GG2990" s="37"/>
      <c r="GH2990" s="37"/>
      <c r="GI2990" s="37"/>
      <c r="GJ2990" s="37"/>
      <c r="GK2990" s="37"/>
      <c r="GL2990" s="37"/>
      <c r="GM2990" s="37"/>
      <c r="GN2990" s="37"/>
      <c r="GO2990" s="37"/>
      <c r="GP2990" s="37"/>
      <c r="GQ2990" s="37"/>
      <c r="GR2990" s="37"/>
      <c r="GS2990" s="37"/>
      <c r="GT2990" s="37"/>
      <c r="GU2990" s="37"/>
      <c r="GV2990" s="37"/>
      <c r="GW2990" s="37"/>
      <c r="GX2990" s="37"/>
      <c r="GY2990" s="37"/>
      <c r="GZ2990" s="37"/>
      <c r="HA2990" s="37"/>
      <c r="HB2990" s="37"/>
      <c r="HC2990" s="37"/>
      <c r="HD2990" s="37"/>
      <c r="HE2990" s="37"/>
      <c r="HF2990" s="37"/>
      <c r="HG2990" s="37"/>
      <c r="HH2990" s="37"/>
      <c r="HI2990" s="37"/>
      <c r="HJ2990" s="37"/>
      <c r="HK2990" s="37"/>
      <c r="HL2990" s="37"/>
      <c r="HM2990" s="37"/>
      <c r="HN2990" s="37"/>
      <c r="HO2990" s="37"/>
      <c r="HP2990" s="37"/>
      <c r="HQ2990" s="37"/>
      <c r="HR2990" s="37"/>
      <c r="HS2990" s="37"/>
      <c r="HT2990" s="37"/>
      <c r="HU2990" s="37"/>
      <c r="HV2990" s="37"/>
      <c r="HW2990" s="37"/>
      <c r="HX2990" s="37"/>
      <c r="HY2990" s="37"/>
      <c r="HZ2990" s="37"/>
      <c r="IA2990" s="37"/>
      <c r="IB2990" s="37"/>
      <c r="IC2990" s="37"/>
      <c r="ID2990" s="37"/>
      <c r="IE2990" s="37"/>
      <c r="IF2990" s="37"/>
      <c r="IG2990" s="37"/>
      <c r="IH2990" s="37"/>
      <c r="II2990" s="37"/>
      <c r="IJ2990" s="37"/>
      <c r="IK2990" s="37"/>
      <c r="IL2990" s="37"/>
      <c r="IM2990" s="37"/>
      <c r="IN2990" s="37"/>
      <c r="IO2990" s="37"/>
      <c r="IP2990" s="37"/>
      <c r="IQ2990" s="37"/>
    </row>
    <row r="2991" spans="1:251" s="51" customFormat="1" ht="18.75" customHeight="1">
      <c r="A2991" s="43"/>
      <c r="B2991" s="60"/>
      <c r="C2991" s="104" t="s">
        <v>756</v>
      </c>
      <c r="D2991" s="105"/>
      <c r="E2991" s="105"/>
      <c r="F2991" s="105"/>
      <c r="G2991" s="105"/>
      <c r="H2991" s="105"/>
      <c r="I2991" s="105"/>
      <c r="J2991" s="105"/>
      <c r="K2991" s="105"/>
      <c r="L2991" s="105"/>
      <c r="M2991" s="105"/>
      <c r="N2991" s="105"/>
      <c r="O2991" s="105"/>
      <c r="P2991" s="105"/>
      <c r="Q2991" s="105"/>
      <c r="R2991" s="105"/>
      <c r="S2991" s="105"/>
      <c r="T2991" s="105"/>
      <c r="U2991" s="105"/>
      <c r="V2991" s="105"/>
      <c r="W2991" s="105"/>
      <c r="X2991" s="105"/>
      <c r="Y2991" s="105"/>
      <c r="Z2991" s="106"/>
      <c r="AA2991" s="107">
        <v>344800</v>
      </c>
      <c r="AB2991" s="108"/>
      <c r="AC2991" s="108"/>
      <c r="AD2991" s="108"/>
      <c r="AE2991" s="108"/>
      <c r="AF2991" s="108"/>
      <c r="AG2991" s="108"/>
      <c r="AH2991" s="108"/>
      <c r="AI2991" s="109"/>
      <c r="AJ2991" s="107">
        <v>483535</v>
      </c>
      <c r="AK2991" s="108"/>
      <c r="AL2991" s="108"/>
      <c r="AM2991" s="108"/>
      <c r="AN2991" s="108"/>
      <c r="AO2991" s="108"/>
      <c r="AP2991" s="108"/>
      <c r="AQ2991" s="108"/>
      <c r="AR2991" s="109"/>
      <c r="AS2991" s="110"/>
      <c r="AT2991" s="111"/>
      <c r="AU2991" s="111"/>
      <c r="AV2991" s="111"/>
      <c r="AW2991" s="111"/>
      <c r="AX2991" s="112"/>
      <c r="AY2991" s="37"/>
      <c r="AZ2991" s="37"/>
      <c r="BA2991" s="37"/>
      <c r="BB2991" s="37"/>
      <c r="BC2991" s="37"/>
      <c r="BD2991" s="37"/>
      <c r="BE2991" s="37"/>
      <c r="BF2991" s="37"/>
      <c r="BG2991" s="37"/>
      <c r="BH2991" s="37"/>
      <c r="BI2991" s="37"/>
      <c r="BJ2991" s="37"/>
      <c r="BK2991" s="37"/>
      <c r="BL2991" s="37"/>
      <c r="BM2991" s="37"/>
      <c r="BN2991" s="37"/>
      <c r="BO2991" s="37"/>
      <c r="BP2991" s="37"/>
      <c r="BQ2991" s="37"/>
      <c r="BR2991" s="37"/>
      <c r="BS2991" s="37"/>
      <c r="BT2991" s="37"/>
      <c r="BU2991" s="37"/>
      <c r="BV2991" s="37"/>
      <c r="BW2991" s="37"/>
      <c r="BX2991" s="37"/>
      <c r="BY2991" s="37"/>
      <c r="BZ2991" s="37"/>
      <c r="CA2991" s="37"/>
      <c r="CB2991" s="37"/>
      <c r="CC2991" s="37"/>
      <c r="CD2991" s="37"/>
      <c r="CE2991" s="37"/>
      <c r="CF2991" s="37"/>
      <c r="CG2991" s="37"/>
      <c r="CH2991" s="37"/>
      <c r="CI2991" s="37"/>
      <c r="CJ2991" s="37"/>
      <c r="CK2991" s="37"/>
      <c r="CL2991" s="37"/>
      <c r="CM2991" s="37"/>
      <c r="CN2991" s="37"/>
      <c r="CO2991" s="37"/>
      <c r="CP2991" s="37"/>
      <c r="CQ2991" s="37"/>
      <c r="CR2991" s="37"/>
      <c r="CS2991" s="37"/>
      <c r="CT2991" s="37"/>
      <c r="CU2991" s="37"/>
      <c r="CV2991" s="37"/>
      <c r="CW2991" s="37"/>
      <c r="CX2991" s="37"/>
      <c r="CY2991" s="37"/>
      <c r="CZ2991" s="37"/>
      <c r="DA2991" s="37"/>
      <c r="DB2991" s="37"/>
      <c r="DC2991" s="37"/>
      <c r="DD2991" s="37"/>
      <c r="DE2991" s="37"/>
      <c r="DF2991" s="37"/>
      <c r="DG2991" s="37"/>
      <c r="DH2991" s="37"/>
      <c r="DI2991" s="37"/>
      <c r="DJ2991" s="37"/>
      <c r="DK2991" s="37"/>
      <c r="DL2991" s="37"/>
      <c r="DM2991" s="37"/>
      <c r="DN2991" s="37"/>
      <c r="DO2991" s="37"/>
      <c r="DP2991" s="37"/>
      <c r="DQ2991" s="37"/>
      <c r="DR2991" s="37"/>
      <c r="DS2991" s="37"/>
      <c r="DT2991" s="37"/>
      <c r="DU2991" s="37"/>
      <c r="DV2991" s="37"/>
      <c r="DW2991" s="37"/>
      <c r="DX2991" s="37"/>
      <c r="DY2991" s="37"/>
      <c r="DZ2991" s="37"/>
      <c r="EA2991" s="37"/>
      <c r="EB2991" s="37"/>
      <c r="EC2991" s="37"/>
      <c r="ED2991" s="37"/>
      <c r="EE2991" s="37"/>
      <c r="EF2991" s="37"/>
      <c r="EG2991" s="37"/>
      <c r="EH2991" s="37"/>
      <c r="EI2991" s="37"/>
      <c r="EJ2991" s="37"/>
      <c r="EK2991" s="37"/>
      <c r="EL2991" s="37"/>
      <c r="EM2991" s="37"/>
      <c r="EN2991" s="37"/>
      <c r="EO2991" s="37"/>
      <c r="EP2991" s="37"/>
      <c r="EQ2991" s="37"/>
      <c r="ER2991" s="37"/>
      <c r="ES2991" s="37"/>
      <c r="ET2991" s="37"/>
      <c r="EU2991" s="37"/>
      <c r="EV2991" s="37"/>
      <c r="EW2991" s="37"/>
      <c r="EX2991" s="37"/>
      <c r="EY2991" s="37"/>
      <c r="EZ2991" s="37"/>
      <c r="FA2991" s="37"/>
      <c r="FB2991" s="37"/>
      <c r="FC2991" s="37"/>
      <c r="FD2991" s="37"/>
      <c r="FE2991" s="37"/>
      <c r="FF2991" s="37"/>
      <c r="FG2991" s="37"/>
      <c r="FH2991" s="37"/>
      <c r="FI2991" s="37"/>
      <c r="FJ2991" s="37"/>
      <c r="FK2991" s="37"/>
      <c r="FL2991" s="37"/>
      <c r="FM2991" s="37"/>
      <c r="FN2991" s="37"/>
      <c r="FO2991" s="37"/>
      <c r="FP2991" s="37"/>
      <c r="FQ2991" s="37"/>
      <c r="FR2991" s="37"/>
      <c r="FS2991" s="37"/>
      <c r="FT2991" s="37"/>
      <c r="FU2991" s="37"/>
      <c r="FV2991" s="37"/>
      <c r="FW2991" s="37"/>
      <c r="FX2991" s="37"/>
      <c r="FY2991" s="37"/>
      <c r="FZ2991" s="37"/>
      <c r="GA2991" s="37"/>
      <c r="GB2991" s="37"/>
      <c r="GC2991" s="37"/>
      <c r="GD2991" s="37"/>
      <c r="GE2991" s="37"/>
      <c r="GF2991" s="37"/>
      <c r="GG2991" s="37"/>
      <c r="GH2991" s="37"/>
      <c r="GI2991" s="37"/>
      <c r="GJ2991" s="37"/>
      <c r="GK2991" s="37"/>
      <c r="GL2991" s="37"/>
      <c r="GM2991" s="37"/>
      <c r="GN2991" s="37"/>
      <c r="GO2991" s="37"/>
      <c r="GP2991" s="37"/>
      <c r="GQ2991" s="37"/>
      <c r="GR2991" s="37"/>
      <c r="GS2991" s="37"/>
      <c r="GT2991" s="37"/>
      <c r="GU2991" s="37"/>
      <c r="GV2991" s="37"/>
      <c r="GW2991" s="37"/>
      <c r="GX2991" s="37"/>
      <c r="GY2991" s="37"/>
      <c r="GZ2991" s="37"/>
      <c r="HA2991" s="37"/>
      <c r="HB2991" s="37"/>
      <c r="HC2991" s="37"/>
      <c r="HD2991" s="37"/>
      <c r="HE2991" s="37"/>
      <c r="HF2991" s="37"/>
      <c r="HG2991" s="37"/>
      <c r="HH2991" s="37"/>
      <c r="HI2991" s="37"/>
      <c r="HJ2991" s="37"/>
      <c r="HK2991" s="37"/>
      <c r="HL2991" s="37"/>
      <c r="HM2991" s="37"/>
      <c r="HN2991" s="37"/>
      <c r="HO2991" s="37"/>
      <c r="HP2991" s="37"/>
      <c r="HQ2991" s="37"/>
      <c r="HR2991" s="37"/>
      <c r="HS2991" s="37"/>
      <c r="HT2991" s="37"/>
      <c r="HU2991" s="37"/>
      <c r="HV2991" s="37"/>
      <c r="HW2991" s="37"/>
      <c r="HX2991" s="37"/>
      <c r="HY2991" s="37"/>
      <c r="HZ2991" s="37"/>
      <c r="IA2991" s="37"/>
      <c r="IB2991" s="37"/>
      <c r="IC2991" s="37"/>
      <c r="ID2991" s="37"/>
      <c r="IE2991" s="37"/>
      <c r="IF2991" s="37"/>
      <c r="IG2991" s="37"/>
      <c r="IH2991" s="37"/>
      <c r="II2991" s="37"/>
      <c r="IJ2991" s="37"/>
      <c r="IK2991" s="37"/>
      <c r="IL2991" s="37"/>
      <c r="IM2991" s="37"/>
      <c r="IN2991" s="37"/>
      <c r="IO2991" s="37"/>
      <c r="IP2991" s="37"/>
      <c r="IQ2991" s="37"/>
    </row>
    <row r="2992" spans="1:251" s="51" customFormat="1" ht="18.75" customHeight="1" thickBot="1">
      <c r="A2992" s="52"/>
      <c r="B2992" s="113" t="s">
        <v>253</v>
      </c>
      <c r="C2992" s="114"/>
      <c r="D2992" s="114"/>
      <c r="E2992" s="114"/>
      <c r="F2992" s="114"/>
      <c r="G2992" s="114"/>
      <c r="H2992" s="114"/>
      <c r="I2992" s="114"/>
      <c r="J2992" s="114"/>
      <c r="K2992" s="114"/>
      <c r="L2992" s="114"/>
      <c r="M2992" s="114"/>
      <c r="N2992" s="114"/>
      <c r="O2992" s="114"/>
      <c r="P2992" s="114"/>
      <c r="Q2992" s="114"/>
      <c r="R2992" s="114"/>
      <c r="S2992" s="114"/>
      <c r="T2992" s="114"/>
      <c r="U2992" s="114"/>
      <c r="V2992" s="114"/>
      <c r="W2992" s="114"/>
      <c r="X2992" s="114"/>
      <c r="Y2992" s="114"/>
      <c r="Z2992" s="115"/>
      <c r="AA2992" s="116">
        <f>SUM($AA$2991:$AA$2991)</f>
        <v>344800</v>
      </c>
      <c r="AB2992" s="117"/>
      <c r="AC2992" s="117"/>
      <c r="AD2992" s="117"/>
      <c r="AE2992" s="117"/>
      <c r="AF2992" s="117"/>
      <c r="AG2992" s="117"/>
      <c r="AH2992" s="117"/>
      <c r="AI2992" s="118"/>
      <c r="AJ2992" s="116">
        <f>SUM($AJ$2991:$AJ$2991)</f>
        <v>483535</v>
      </c>
      <c r="AK2992" s="117"/>
      <c r="AL2992" s="117"/>
      <c r="AM2992" s="117"/>
      <c r="AN2992" s="117"/>
      <c r="AO2992" s="117"/>
      <c r="AP2992" s="117"/>
      <c r="AQ2992" s="117"/>
      <c r="AR2992" s="118"/>
      <c r="AS2992" s="119"/>
      <c r="AT2992" s="120"/>
      <c r="AU2992" s="120"/>
      <c r="AV2992" s="120"/>
      <c r="AW2992" s="120"/>
      <c r="AX2992" s="121"/>
      <c r="AY2992" s="37"/>
      <c r="AZ2992" s="37"/>
      <c r="BA2992" s="37"/>
      <c r="BB2992" s="37"/>
      <c r="BC2992" s="37"/>
      <c r="BD2992" s="37"/>
      <c r="BE2992" s="37"/>
      <c r="BF2992" s="37"/>
      <c r="BG2992" s="37"/>
      <c r="BH2992" s="37"/>
      <c r="BI2992" s="37"/>
      <c r="BJ2992" s="37"/>
      <c r="BK2992" s="37"/>
      <c r="BL2992" s="37"/>
      <c r="BM2992" s="37"/>
      <c r="BN2992" s="37"/>
      <c r="BO2992" s="37"/>
      <c r="BP2992" s="37"/>
      <c r="BQ2992" s="37"/>
      <c r="BR2992" s="37"/>
      <c r="BS2992" s="37"/>
      <c r="BT2992" s="37"/>
      <c r="BU2992" s="37"/>
      <c r="BV2992" s="37"/>
      <c r="BW2992" s="37"/>
      <c r="BX2992" s="37"/>
      <c r="BY2992" s="37"/>
      <c r="BZ2992" s="37"/>
      <c r="CA2992" s="37"/>
      <c r="CB2992" s="37"/>
      <c r="CC2992" s="37"/>
      <c r="CD2992" s="37"/>
      <c r="CE2992" s="37"/>
      <c r="CF2992" s="37"/>
      <c r="CG2992" s="37"/>
      <c r="CH2992" s="37"/>
      <c r="CI2992" s="37"/>
      <c r="CJ2992" s="37"/>
      <c r="CK2992" s="37"/>
      <c r="CL2992" s="37"/>
      <c r="CM2992" s="37"/>
      <c r="CN2992" s="37"/>
      <c r="CO2992" s="37"/>
      <c r="CP2992" s="37"/>
      <c r="CQ2992" s="37"/>
      <c r="CR2992" s="37"/>
      <c r="CS2992" s="37"/>
      <c r="CT2992" s="37"/>
      <c r="CU2992" s="37"/>
      <c r="CV2992" s="37"/>
      <c r="CW2992" s="37"/>
      <c r="CX2992" s="37"/>
      <c r="CY2992" s="37"/>
      <c r="CZ2992" s="37"/>
      <c r="DA2992" s="37"/>
      <c r="DB2992" s="37"/>
      <c r="DC2992" s="37"/>
      <c r="DD2992" s="37"/>
      <c r="DE2992" s="37"/>
      <c r="DF2992" s="37"/>
      <c r="DG2992" s="37"/>
      <c r="DH2992" s="37"/>
      <c r="DI2992" s="37"/>
      <c r="DJ2992" s="37"/>
      <c r="DK2992" s="37"/>
      <c r="DL2992" s="37"/>
      <c r="DM2992" s="37"/>
      <c r="DN2992" s="37"/>
      <c r="DO2992" s="37"/>
      <c r="DP2992" s="37"/>
      <c r="DQ2992" s="37"/>
      <c r="DR2992" s="37"/>
      <c r="DS2992" s="37"/>
      <c r="DT2992" s="37"/>
      <c r="DU2992" s="37"/>
      <c r="DV2992" s="37"/>
      <c r="DW2992" s="37"/>
      <c r="DX2992" s="37"/>
      <c r="DY2992" s="37"/>
      <c r="DZ2992" s="37"/>
      <c r="EA2992" s="37"/>
      <c r="EB2992" s="37"/>
      <c r="EC2992" s="37"/>
      <c r="ED2992" s="37"/>
      <c r="EE2992" s="37"/>
      <c r="EF2992" s="37"/>
      <c r="EG2992" s="37"/>
      <c r="EH2992" s="37"/>
      <c r="EI2992" s="37"/>
      <c r="EJ2992" s="37"/>
      <c r="EK2992" s="37"/>
      <c r="EL2992" s="37"/>
      <c r="EM2992" s="37"/>
      <c r="EN2992" s="37"/>
      <c r="EO2992" s="37"/>
      <c r="EP2992" s="37"/>
      <c r="EQ2992" s="37"/>
      <c r="ER2992" s="37"/>
      <c r="ES2992" s="37"/>
      <c r="ET2992" s="37"/>
      <c r="EU2992" s="37"/>
      <c r="EV2992" s="37"/>
      <c r="EW2992" s="37"/>
      <c r="EX2992" s="37"/>
      <c r="EY2992" s="37"/>
      <c r="EZ2992" s="37"/>
      <c r="FA2992" s="37"/>
      <c r="FB2992" s="37"/>
      <c r="FC2992" s="37"/>
      <c r="FD2992" s="37"/>
      <c r="FE2992" s="37"/>
      <c r="FF2992" s="37"/>
      <c r="FG2992" s="37"/>
      <c r="FH2992" s="37"/>
      <c r="FI2992" s="37"/>
      <c r="FJ2992" s="37"/>
      <c r="FK2992" s="37"/>
      <c r="FL2992" s="37"/>
      <c r="FM2992" s="37"/>
      <c r="FN2992" s="37"/>
      <c r="FO2992" s="37"/>
      <c r="FP2992" s="37"/>
      <c r="FQ2992" s="37"/>
      <c r="FR2992" s="37"/>
      <c r="FS2992" s="37"/>
      <c r="FT2992" s="37"/>
      <c r="FU2992" s="37"/>
      <c r="FV2992" s="37"/>
      <c r="FW2992" s="37"/>
      <c r="FX2992" s="37"/>
      <c r="FY2992" s="37"/>
      <c r="FZ2992" s="37"/>
      <c r="GA2992" s="37"/>
      <c r="GB2992" s="37"/>
      <c r="GC2992" s="37"/>
      <c r="GD2992" s="37"/>
      <c r="GE2992" s="37"/>
      <c r="GF2992" s="37"/>
      <c r="GG2992" s="37"/>
      <c r="GH2992" s="37"/>
      <c r="GI2992" s="37"/>
      <c r="GJ2992" s="37"/>
      <c r="GK2992" s="37"/>
      <c r="GL2992" s="37"/>
      <c r="GM2992" s="37"/>
      <c r="GN2992" s="37"/>
      <c r="GO2992" s="37"/>
      <c r="GP2992" s="37"/>
      <c r="GQ2992" s="37"/>
      <c r="GR2992" s="37"/>
      <c r="GS2992" s="37"/>
      <c r="GT2992" s="37"/>
      <c r="GU2992" s="37"/>
      <c r="GV2992" s="37"/>
      <c r="GW2992" s="37"/>
      <c r="GX2992" s="37"/>
      <c r="GY2992" s="37"/>
      <c r="GZ2992" s="37"/>
      <c r="HA2992" s="37"/>
      <c r="HB2992" s="37"/>
      <c r="HC2992" s="37"/>
      <c r="HD2992" s="37"/>
      <c r="HE2992" s="37"/>
      <c r="HF2992" s="37"/>
      <c r="HG2992" s="37"/>
      <c r="HH2992" s="37"/>
      <c r="HI2992" s="37"/>
      <c r="HJ2992" s="37"/>
      <c r="HK2992" s="37"/>
      <c r="HL2992" s="37"/>
      <c r="HM2992" s="37"/>
      <c r="HN2992" s="37"/>
      <c r="HO2992" s="37"/>
      <c r="HP2992" s="37"/>
      <c r="HQ2992" s="37"/>
      <c r="HR2992" s="37"/>
      <c r="HS2992" s="37"/>
      <c r="HT2992" s="37"/>
      <c r="HU2992" s="37"/>
      <c r="HV2992" s="37"/>
      <c r="HW2992" s="37"/>
      <c r="HX2992" s="37"/>
      <c r="HY2992" s="37"/>
      <c r="HZ2992" s="37"/>
      <c r="IA2992" s="37"/>
      <c r="IB2992" s="37"/>
      <c r="IC2992" s="37"/>
      <c r="ID2992" s="37"/>
      <c r="IE2992" s="37"/>
      <c r="IF2992" s="37"/>
      <c r="IG2992" s="37"/>
      <c r="IH2992" s="37"/>
      <c r="II2992" s="37"/>
      <c r="IJ2992" s="37"/>
      <c r="IK2992" s="37"/>
      <c r="IL2992" s="37"/>
      <c r="IM2992" s="37"/>
      <c r="IN2992" s="37"/>
      <c r="IO2992" s="37"/>
      <c r="IP2992" s="37"/>
      <c r="IQ2992" s="37"/>
    </row>
    <row r="2994" spans="1:113" ht="18.75">
      <c r="A2994" s="36" t="s">
        <v>241</v>
      </c>
      <c r="AW2994" s="38"/>
      <c r="AX2994" s="39"/>
      <c r="AY2994" s="38"/>
    </row>
    <row r="2996" spans="1:113" ht="18.75">
      <c r="B2996" s="122" t="s">
        <v>0</v>
      </c>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row>
    <row r="2997" spans="1:113">
      <c r="Z2997" s="40"/>
      <c r="AD2997" s="40"/>
      <c r="AE2997" s="40"/>
      <c r="AF2997" s="40"/>
      <c r="AG2997" s="40"/>
      <c r="AH2997" s="40"/>
      <c r="AI2997" s="40"/>
      <c r="AO2997" s="40"/>
    </row>
    <row r="2998" spans="1:113" ht="13.5" thickBot="1">
      <c r="Z2998" s="40"/>
      <c r="AD2998" s="40"/>
      <c r="AE2998" s="40"/>
      <c r="AF2998" s="40"/>
      <c r="AG2998" s="40"/>
      <c r="AH2998" s="40"/>
      <c r="AI2998" s="40"/>
      <c r="AO2998" s="40"/>
      <c r="DI2998" s="41"/>
    </row>
    <row r="2999" spans="1:113" ht="24.75" customHeight="1" thickBot="1">
      <c r="B2999" s="124" t="s">
        <v>242</v>
      </c>
      <c r="C2999" s="125"/>
      <c r="D2999" s="125"/>
      <c r="E2999" s="125"/>
      <c r="F2999" s="125"/>
      <c r="G2999" s="125"/>
      <c r="H2999" s="126" t="s">
        <v>757</v>
      </c>
      <c r="I2999" s="127"/>
      <c r="J2999" s="127"/>
      <c r="K2999" s="127"/>
      <c r="L2999" s="127"/>
      <c r="M2999" s="127"/>
      <c r="N2999" s="127"/>
      <c r="O2999" s="127"/>
      <c r="P2999" s="127"/>
      <c r="Q2999" s="127"/>
      <c r="R2999" s="127"/>
      <c r="S2999" s="127"/>
      <c r="T2999" s="127"/>
      <c r="U2999" s="127"/>
      <c r="V2999" s="127"/>
      <c r="W2999" s="127"/>
      <c r="X2999" s="127"/>
      <c r="Y2999" s="127"/>
      <c r="Z2999" s="127"/>
      <c r="AA2999" s="127"/>
      <c r="AB2999" s="127"/>
      <c r="AC2999" s="127"/>
      <c r="AD2999" s="127"/>
      <c r="AE2999" s="127"/>
      <c r="AF2999" s="127"/>
      <c r="AG2999" s="127"/>
      <c r="AH2999" s="127"/>
      <c r="AI2999" s="127"/>
      <c r="AJ2999" s="127"/>
      <c r="AK2999" s="127"/>
      <c r="AL2999" s="127"/>
      <c r="AM2999" s="127"/>
      <c r="AN2999" s="127"/>
      <c r="AO2999" s="127"/>
      <c r="AP2999" s="127"/>
      <c r="AQ2999" s="127"/>
      <c r="AR2999" s="127"/>
      <c r="AS2999" s="127"/>
      <c r="AT2999" s="127"/>
      <c r="AU2999" s="127"/>
      <c r="AV2999" s="127"/>
      <c r="AW2999" s="127"/>
      <c r="AX2999" s="128"/>
      <c r="DI2999" s="41"/>
    </row>
    <row r="3000" spans="1:113" ht="14.25">
      <c r="B3000" s="42"/>
      <c r="C3000" s="42"/>
      <c r="D3000" s="42"/>
      <c r="E3000" s="42"/>
      <c r="F3000" s="42"/>
      <c r="G3000" s="42"/>
      <c r="H3000" s="43"/>
      <c r="I3000" s="43"/>
      <c r="J3000" s="43"/>
      <c r="K3000" s="43"/>
      <c r="L3000" s="44"/>
      <c r="M3000" s="44"/>
      <c r="N3000" s="44"/>
      <c r="O3000" s="44"/>
      <c r="P3000" s="43"/>
      <c r="Q3000" s="43"/>
      <c r="R3000" s="43"/>
      <c r="S3000" s="43"/>
      <c r="T3000" s="43"/>
      <c r="U3000" s="43"/>
      <c r="V3000" s="45"/>
      <c r="W3000" s="45"/>
      <c r="X3000" s="45"/>
      <c r="Y3000" s="45"/>
      <c r="Z3000" s="45"/>
      <c r="AA3000" s="45"/>
      <c r="AB3000" s="45"/>
      <c r="AC3000" s="45"/>
      <c r="AD3000" s="45"/>
      <c r="AE3000" s="45"/>
      <c r="AF3000" s="45"/>
      <c r="AG3000" s="45"/>
      <c r="AH3000" s="45"/>
      <c r="AI3000" s="45"/>
      <c r="AJ3000" s="45"/>
      <c r="AK3000" s="45"/>
      <c r="AL3000" s="45"/>
      <c r="AM3000" s="45"/>
      <c r="AN3000" s="45"/>
      <c r="AO3000" s="45"/>
      <c r="AP3000" s="45"/>
      <c r="AQ3000" s="45"/>
      <c r="AR3000" s="45"/>
      <c r="AS3000" s="45"/>
      <c r="AT3000" s="45"/>
      <c r="AU3000" s="45"/>
      <c r="AV3000" s="45"/>
      <c r="AW3000" s="45"/>
      <c r="AX3000" s="45"/>
      <c r="DI3000" s="41"/>
    </row>
    <row r="3001" spans="1:113" ht="15" thickBot="1">
      <c r="A3001" s="46"/>
      <c r="B3001" s="45" t="s">
        <v>244</v>
      </c>
      <c r="C3001" s="43"/>
      <c r="D3001" s="43"/>
      <c r="E3001" s="43"/>
      <c r="F3001" s="43"/>
      <c r="G3001" s="43"/>
      <c r="H3001" s="43"/>
      <c r="I3001" s="43"/>
      <c r="J3001" s="43"/>
      <c r="K3001" s="43"/>
      <c r="L3001" s="44"/>
      <c r="M3001" s="44"/>
      <c r="N3001" s="44"/>
      <c r="O3001" s="44"/>
      <c r="P3001" s="43"/>
      <c r="Q3001" s="43"/>
      <c r="R3001" s="43"/>
      <c r="S3001" s="43"/>
      <c r="T3001" s="43"/>
      <c r="U3001" s="43"/>
      <c r="V3001" s="45"/>
      <c r="W3001" s="45"/>
      <c r="X3001" s="45"/>
      <c r="Y3001" s="45"/>
      <c r="Z3001" s="45"/>
      <c r="AA3001" s="45"/>
      <c r="AB3001" s="45"/>
      <c r="AC3001" s="45"/>
      <c r="AD3001" s="45"/>
      <c r="AE3001" s="45"/>
      <c r="AF3001" s="45"/>
      <c r="AG3001" s="45"/>
      <c r="AH3001" s="45"/>
      <c r="AI3001" s="45"/>
      <c r="AJ3001" s="45"/>
      <c r="AK3001" s="45"/>
      <c r="AL3001" s="45"/>
      <c r="AM3001" s="45"/>
      <c r="AN3001" s="45"/>
      <c r="AO3001" s="45"/>
      <c r="AP3001" s="45"/>
      <c r="AQ3001" s="45"/>
      <c r="AR3001" s="45"/>
      <c r="AS3001" s="45"/>
      <c r="AT3001" s="45"/>
      <c r="AU3001" s="45"/>
      <c r="AV3001" s="45"/>
      <c r="AW3001" s="45"/>
      <c r="AX3001" s="45"/>
      <c r="DI3001" s="41"/>
    </row>
    <row r="3002" spans="1:113" ht="14.25">
      <c r="A3002" s="43"/>
      <c r="B3002" s="47"/>
      <c r="C3002" s="42"/>
      <c r="D3002" s="42"/>
      <c r="E3002" s="42"/>
      <c r="F3002" s="42"/>
      <c r="G3002" s="42"/>
      <c r="H3002" s="42"/>
      <c r="I3002" s="42"/>
      <c r="J3002" s="42"/>
      <c r="K3002" s="42"/>
      <c r="L3002" s="48"/>
      <c r="M3002" s="48"/>
      <c r="N3002" s="48"/>
      <c r="O3002" s="48"/>
      <c r="P3002" s="42"/>
      <c r="Q3002" s="42"/>
      <c r="R3002" s="42"/>
      <c r="S3002" s="42"/>
      <c r="T3002" s="42"/>
      <c r="U3002" s="42"/>
      <c r="V3002" s="49"/>
      <c r="W3002" s="49"/>
      <c r="X3002" s="49"/>
      <c r="Y3002" s="49"/>
      <c r="Z3002" s="49"/>
      <c r="AA3002" s="49"/>
      <c r="AB3002" s="49"/>
      <c r="AC3002" s="49"/>
      <c r="AD3002" s="49"/>
      <c r="AE3002" s="49"/>
      <c r="AF3002" s="49"/>
      <c r="AG3002" s="49"/>
      <c r="AH3002" s="49"/>
      <c r="AI3002" s="49"/>
      <c r="AJ3002" s="49"/>
      <c r="AK3002" s="49"/>
      <c r="AL3002" s="49"/>
      <c r="AM3002" s="49"/>
      <c r="AN3002" s="49"/>
      <c r="AO3002" s="49"/>
      <c r="AP3002" s="49"/>
      <c r="AQ3002" s="49"/>
      <c r="AR3002" s="49"/>
      <c r="AS3002" s="49"/>
      <c r="AT3002" s="49"/>
      <c r="AU3002" s="49"/>
      <c r="AV3002" s="49"/>
      <c r="AW3002" s="49"/>
      <c r="AX3002" s="50"/>
    </row>
    <row r="3003" spans="1:113" ht="12" customHeight="1">
      <c r="A3003" s="43"/>
      <c r="B3003" s="129" t="s">
        <v>758</v>
      </c>
      <c r="C3003" s="130"/>
      <c r="D3003" s="130"/>
      <c r="E3003" s="130"/>
      <c r="F3003" s="130"/>
      <c r="G3003" s="130"/>
      <c r="H3003" s="130"/>
      <c r="I3003" s="130"/>
      <c r="J3003" s="130"/>
      <c r="K3003" s="130"/>
      <c r="L3003" s="130"/>
      <c r="M3003" s="130"/>
      <c r="N3003" s="130"/>
      <c r="O3003" s="130"/>
      <c r="P3003" s="130"/>
      <c r="Q3003" s="130"/>
      <c r="R3003" s="130"/>
      <c r="S3003" s="130"/>
      <c r="T3003" s="130"/>
      <c r="U3003" s="130"/>
      <c r="V3003" s="130"/>
      <c r="W3003" s="130"/>
      <c r="X3003" s="130"/>
      <c r="Y3003" s="130"/>
      <c r="Z3003" s="130"/>
      <c r="AA3003" s="130"/>
      <c r="AB3003" s="130"/>
      <c r="AC3003" s="130"/>
      <c r="AD3003" s="130"/>
      <c r="AE3003" s="130"/>
      <c r="AF3003" s="130"/>
      <c r="AG3003" s="130"/>
      <c r="AH3003" s="130"/>
      <c r="AI3003" s="130"/>
      <c r="AJ3003" s="130"/>
      <c r="AK3003" s="130"/>
      <c r="AL3003" s="130"/>
      <c r="AM3003" s="130"/>
      <c r="AN3003" s="130"/>
      <c r="AO3003" s="130"/>
      <c r="AP3003" s="130"/>
      <c r="AQ3003" s="130"/>
      <c r="AR3003" s="130"/>
      <c r="AS3003" s="130"/>
      <c r="AT3003" s="130"/>
      <c r="AU3003" s="130"/>
      <c r="AV3003" s="130"/>
      <c r="AW3003" s="130"/>
      <c r="AX3003" s="131"/>
    </row>
    <row r="3004" spans="1:113" ht="12" customHeight="1">
      <c r="A3004" s="43"/>
      <c r="B3004" s="129"/>
      <c r="C3004" s="130"/>
      <c r="D3004" s="130"/>
      <c r="E3004" s="130"/>
      <c r="F3004" s="130"/>
      <c r="G3004" s="130"/>
      <c r="H3004" s="130"/>
      <c r="I3004" s="130"/>
      <c r="J3004" s="130"/>
      <c r="K3004" s="130"/>
      <c r="L3004" s="130"/>
      <c r="M3004" s="130"/>
      <c r="N3004" s="130"/>
      <c r="O3004" s="130"/>
      <c r="P3004" s="130"/>
      <c r="Q3004" s="130"/>
      <c r="R3004" s="130"/>
      <c r="S3004" s="130"/>
      <c r="T3004" s="130"/>
      <c r="U3004" s="130"/>
      <c r="V3004" s="130"/>
      <c r="W3004" s="130"/>
      <c r="X3004" s="130"/>
      <c r="Y3004" s="130"/>
      <c r="Z3004" s="130"/>
      <c r="AA3004" s="130"/>
      <c r="AB3004" s="130"/>
      <c r="AC3004" s="130"/>
      <c r="AD3004" s="130"/>
      <c r="AE3004" s="130"/>
      <c r="AF3004" s="130"/>
      <c r="AG3004" s="130"/>
      <c r="AH3004" s="130"/>
      <c r="AI3004" s="130"/>
      <c r="AJ3004" s="130"/>
      <c r="AK3004" s="130"/>
      <c r="AL3004" s="130"/>
      <c r="AM3004" s="130"/>
      <c r="AN3004" s="130"/>
      <c r="AO3004" s="130"/>
      <c r="AP3004" s="130"/>
      <c r="AQ3004" s="130"/>
      <c r="AR3004" s="130"/>
      <c r="AS3004" s="130"/>
      <c r="AT3004" s="130"/>
      <c r="AU3004" s="130"/>
      <c r="AV3004" s="130"/>
      <c r="AW3004" s="130"/>
      <c r="AX3004" s="131"/>
      <c r="BC3004" s="51"/>
    </row>
    <row r="3005" spans="1:113" ht="12" customHeight="1">
      <c r="A3005" s="43"/>
      <c r="B3005" s="129"/>
      <c r="C3005" s="130"/>
      <c r="D3005" s="130"/>
      <c r="E3005" s="130"/>
      <c r="F3005" s="130"/>
      <c r="G3005" s="130"/>
      <c r="H3005" s="130"/>
      <c r="I3005" s="130"/>
      <c r="J3005" s="130"/>
      <c r="K3005" s="130"/>
      <c r="L3005" s="130"/>
      <c r="M3005" s="130"/>
      <c r="N3005" s="130"/>
      <c r="O3005" s="130"/>
      <c r="P3005" s="130"/>
      <c r="Q3005" s="130"/>
      <c r="R3005" s="130"/>
      <c r="S3005" s="130"/>
      <c r="T3005" s="130"/>
      <c r="U3005" s="130"/>
      <c r="V3005" s="130"/>
      <c r="W3005" s="130"/>
      <c r="X3005" s="130"/>
      <c r="Y3005" s="130"/>
      <c r="Z3005" s="130"/>
      <c r="AA3005" s="130"/>
      <c r="AB3005" s="130"/>
      <c r="AC3005" s="130"/>
      <c r="AD3005" s="130"/>
      <c r="AE3005" s="130"/>
      <c r="AF3005" s="130"/>
      <c r="AG3005" s="130"/>
      <c r="AH3005" s="130"/>
      <c r="AI3005" s="130"/>
      <c r="AJ3005" s="130"/>
      <c r="AK3005" s="130"/>
      <c r="AL3005" s="130"/>
      <c r="AM3005" s="130"/>
      <c r="AN3005" s="130"/>
      <c r="AO3005" s="130"/>
      <c r="AP3005" s="130"/>
      <c r="AQ3005" s="130"/>
      <c r="AR3005" s="130"/>
      <c r="AS3005" s="130"/>
      <c r="AT3005" s="130"/>
      <c r="AU3005" s="130"/>
      <c r="AV3005" s="130"/>
      <c r="AW3005" s="130"/>
      <c r="AX3005" s="131"/>
    </row>
    <row r="3006" spans="1:113" ht="12" customHeight="1">
      <c r="A3006" s="43"/>
      <c r="B3006" s="129"/>
      <c r="C3006" s="130"/>
      <c r="D3006" s="130"/>
      <c r="E3006" s="130"/>
      <c r="F3006" s="130"/>
      <c r="G3006" s="130"/>
      <c r="H3006" s="130"/>
      <c r="I3006" s="130"/>
      <c r="J3006" s="130"/>
      <c r="K3006" s="130"/>
      <c r="L3006" s="130"/>
      <c r="M3006" s="130"/>
      <c r="N3006" s="130"/>
      <c r="O3006" s="130"/>
      <c r="P3006" s="130"/>
      <c r="Q3006" s="130"/>
      <c r="R3006" s="130"/>
      <c r="S3006" s="130"/>
      <c r="T3006" s="130"/>
      <c r="U3006" s="130"/>
      <c r="V3006" s="130"/>
      <c r="W3006" s="130"/>
      <c r="X3006" s="130"/>
      <c r="Y3006" s="130"/>
      <c r="Z3006" s="130"/>
      <c r="AA3006" s="130"/>
      <c r="AB3006" s="130"/>
      <c r="AC3006" s="130"/>
      <c r="AD3006" s="130"/>
      <c r="AE3006" s="130"/>
      <c r="AF3006" s="130"/>
      <c r="AG3006" s="130"/>
      <c r="AH3006" s="130"/>
      <c r="AI3006" s="130"/>
      <c r="AJ3006" s="130"/>
      <c r="AK3006" s="130"/>
      <c r="AL3006" s="130"/>
      <c r="AM3006" s="130"/>
      <c r="AN3006" s="130"/>
      <c r="AO3006" s="130"/>
      <c r="AP3006" s="130"/>
      <c r="AQ3006" s="130"/>
      <c r="AR3006" s="130"/>
      <c r="AS3006" s="130"/>
      <c r="AT3006" s="130"/>
      <c r="AU3006" s="130"/>
      <c r="AV3006" s="130"/>
      <c r="AW3006" s="130"/>
      <c r="AX3006" s="131"/>
    </row>
    <row r="3007" spans="1:113" ht="12" customHeight="1">
      <c r="A3007" s="43"/>
      <c r="B3007" s="129"/>
      <c r="C3007" s="130"/>
      <c r="D3007" s="130"/>
      <c r="E3007" s="130"/>
      <c r="F3007" s="130"/>
      <c r="G3007" s="130"/>
      <c r="H3007" s="130"/>
      <c r="I3007" s="130"/>
      <c r="J3007" s="130"/>
      <c r="K3007" s="130"/>
      <c r="L3007" s="130"/>
      <c r="M3007" s="130"/>
      <c r="N3007" s="130"/>
      <c r="O3007" s="130"/>
      <c r="P3007" s="130"/>
      <c r="Q3007" s="130"/>
      <c r="R3007" s="130"/>
      <c r="S3007" s="130"/>
      <c r="T3007" s="130"/>
      <c r="U3007" s="130"/>
      <c r="V3007" s="130"/>
      <c r="W3007" s="130"/>
      <c r="X3007" s="130"/>
      <c r="Y3007" s="130"/>
      <c r="Z3007" s="130"/>
      <c r="AA3007" s="130"/>
      <c r="AB3007" s="130"/>
      <c r="AC3007" s="130"/>
      <c r="AD3007" s="130"/>
      <c r="AE3007" s="130"/>
      <c r="AF3007" s="130"/>
      <c r="AG3007" s="130"/>
      <c r="AH3007" s="130"/>
      <c r="AI3007" s="130"/>
      <c r="AJ3007" s="130"/>
      <c r="AK3007" s="130"/>
      <c r="AL3007" s="130"/>
      <c r="AM3007" s="130"/>
      <c r="AN3007" s="130"/>
      <c r="AO3007" s="130"/>
      <c r="AP3007" s="130"/>
      <c r="AQ3007" s="130"/>
      <c r="AR3007" s="130"/>
      <c r="AS3007" s="130"/>
      <c r="AT3007" s="130"/>
      <c r="AU3007" s="130"/>
      <c r="AV3007" s="130"/>
      <c r="AW3007" s="130"/>
      <c r="AX3007" s="131"/>
    </row>
    <row r="3008" spans="1:113" ht="15" thickBot="1">
      <c r="A3008" s="52"/>
      <c r="B3008" s="53"/>
      <c r="C3008" s="54"/>
      <c r="D3008" s="54"/>
      <c r="E3008" s="54"/>
      <c r="F3008" s="54"/>
      <c r="G3008" s="54"/>
      <c r="H3008" s="54"/>
      <c r="I3008" s="54"/>
      <c r="J3008" s="54"/>
      <c r="K3008" s="54"/>
      <c r="L3008" s="54"/>
      <c r="M3008" s="54"/>
      <c r="N3008" s="54"/>
      <c r="O3008" s="54"/>
      <c r="P3008" s="54"/>
      <c r="Q3008" s="54"/>
      <c r="R3008" s="54"/>
      <c r="S3008" s="54"/>
      <c r="T3008" s="54"/>
      <c r="U3008" s="54"/>
      <c r="V3008" s="54"/>
      <c r="W3008" s="54"/>
      <c r="X3008" s="54"/>
      <c r="Y3008" s="54"/>
      <c r="Z3008" s="54"/>
      <c r="AA3008" s="54"/>
      <c r="AB3008" s="54"/>
      <c r="AC3008" s="54"/>
      <c r="AD3008" s="54"/>
      <c r="AE3008" s="54"/>
      <c r="AF3008" s="54"/>
      <c r="AG3008" s="54"/>
      <c r="AH3008" s="54"/>
      <c r="AI3008" s="54"/>
      <c r="AJ3008" s="54"/>
      <c r="AK3008" s="54"/>
      <c r="AL3008" s="54"/>
      <c r="AM3008" s="54"/>
      <c r="AN3008" s="54"/>
      <c r="AO3008" s="54"/>
      <c r="AP3008" s="54"/>
      <c r="AQ3008" s="54"/>
      <c r="AR3008" s="54"/>
      <c r="AS3008" s="54"/>
      <c r="AT3008" s="54"/>
      <c r="AU3008" s="54"/>
      <c r="AV3008" s="54"/>
      <c r="AW3008" s="54"/>
      <c r="AX3008" s="55"/>
    </row>
    <row r="3009" spans="1:251">
      <c r="B3009" s="56"/>
    </row>
    <row r="3010" spans="1:251" ht="15" thickBot="1">
      <c r="A3010" s="46"/>
      <c r="B3010" s="45" t="s">
        <v>245</v>
      </c>
      <c r="C3010" s="43"/>
      <c r="D3010" s="43"/>
      <c r="E3010" s="43"/>
      <c r="F3010" s="43"/>
      <c r="G3010" s="43"/>
      <c r="H3010" s="43"/>
      <c r="I3010" s="43"/>
      <c r="J3010" s="43"/>
      <c r="K3010" s="43"/>
      <c r="L3010" s="44"/>
      <c r="M3010" s="44"/>
      <c r="N3010" s="44"/>
      <c r="O3010" s="44"/>
      <c r="P3010" s="43"/>
      <c r="Q3010" s="43"/>
      <c r="R3010" s="43"/>
      <c r="S3010" s="43"/>
      <c r="T3010" s="43"/>
      <c r="U3010" s="43"/>
      <c r="V3010" s="45"/>
      <c r="W3010" s="45"/>
      <c r="X3010" s="45"/>
      <c r="Y3010" s="45"/>
      <c r="Z3010" s="45"/>
      <c r="AA3010" s="45"/>
      <c r="AB3010" s="45"/>
      <c r="AC3010" s="45"/>
      <c r="AD3010" s="45"/>
      <c r="AE3010" s="45"/>
      <c r="AF3010" s="45"/>
      <c r="AG3010" s="45"/>
      <c r="AH3010" s="45"/>
      <c r="AI3010" s="45"/>
      <c r="AJ3010" s="45"/>
      <c r="AK3010" s="45"/>
      <c r="AL3010" s="45"/>
      <c r="AM3010" s="45"/>
      <c r="AN3010" s="45"/>
      <c r="AO3010" s="45"/>
      <c r="AP3010" s="45"/>
      <c r="AQ3010" s="45"/>
      <c r="AR3010" s="45"/>
      <c r="AS3010" s="45"/>
      <c r="AT3010" s="45"/>
      <c r="AU3010" s="45"/>
      <c r="AV3010" s="45"/>
      <c r="AW3010" s="45"/>
      <c r="AX3010" s="45"/>
      <c r="DI3010" s="41"/>
    </row>
    <row r="3011" spans="1:251" ht="14.25">
      <c r="A3011" s="43"/>
      <c r="B3011" s="47"/>
      <c r="C3011" s="42"/>
      <c r="D3011" s="42"/>
      <c r="E3011" s="42"/>
      <c r="F3011" s="42"/>
      <c r="G3011" s="42"/>
      <c r="H3011" s="42"/>
      <c r="I3011" s="42"/>
      <c r="J3011" s="42"/>
      <c r="K3011" s="42"/>
      <c r="L3011" s="48"/>
      <c r="M3011" s="48"/>
      <c r="N3011" s="48"/>
      <c r="O3011" s="48"/>
      <c r="P3011" s="42"/>
      <c r="Q3011" s="42"/>
      <c r="R3011" s="42"/>
      <c r="S3011" s="42"/>
      <c r="T3011" s="42"/>
      <c r="U3011" s="42"/>
      <c r="V3011" s="49"/>
      <c r="W3011" s="49"/>
      <c r="X3011" s="49"/>
      <c r="Y3011" s="49"/>
      <c r="Z3011" s="49"/>
      <c r="AA3011" s="49"/>
      <c r="AB3011" s="49"/>
      <c r="AC3011" s="49"/>
      <c r="AD3011" s="49"/>
      <c r="AE3011" s="49"/>
      <c r="AF3011" s="49"/>
      <c r="AG3011" s="49"/>
      <c r="AH3011" s="49"/>
      <c r="AI3011" s="49"/>
      <c r="AJ3011" s="49"/>
      <c r="AK3011" s="49"/>
      <c r="AL3011" s="49"/>
      <c r="AM3011" s="49"/>
      <c r="AN3011" s="49"/>
      <c r="AO3011" s="49"/>
      <c r="AP3011" s="49"/>
      <c r="AQ3011" s="49"/>
      <c r="AR3011" s="49"/>
      <c r="AS3011" s="49"/>
      <c r="AT3011" s="49"/>
      <c r="AU3011" s="49"/>
      <c r="AV3011" s="49"/>
      <c r="AW3011" s="49"/>
      <c r="AX3011" s="50"/>
    </row>
    <row r="3012" spans="1:251" ht="12" customHeight="1">
      <c r="A3012" s="43"/>
      <c r="B3012" s="129" t="s">
        <v>759</v>
      </c>
      <c r="C3012" s="130"/>
      <c r="D3012" s="130"/>
      <c r="E3012" s="130"/>
      <c r="F3012" s="130"/>
      <c r="G3012" s="130"/>
      <c r="H3012" s="130"/>
      <c r="I3012" s="130"/>
      <c r="J3012" s="130"/>
      <c r="K3012" s="130"/>
      <c r="L3012" s="130"/>
      <c r="M3012" s="130"/>
      <c r="N3012" s="130"/>
      <c r="O3012" s="130"/>
      <c r="P3012" s="130"/>
      <c r="Q3012" s="130"/>
      <c r="R3012" s="130"/>
      <c r="S3012" s="130"/>
      <c r="T3012" s="130"/>
      <c r="U3012" s="130"/>
      <c r="V3012" s="130"/>
      <c r="W3012" s="130"/>
      <c r="X3012" s="130"/>
      <c r="Y3012" s="130"/>
      <c r="Z3012" s="130"/>
      <c r="AA3012" s="130"/>
      <c r="AB3012" s="130"/>
      <c r="AC3012" s="130"/>
      <c r="AD3012" s="130"/>
      <c r="AE3012" s="130"/>
      <c r="AF3012" s="130"/>
      <c r="AG3012" s="130"/>
      <c r="AH3012" s="130"/>
      <c r="AI3012" s="130"/>
      <c r="AJ3012" s="130"/>
      <c r="AK3012" s="130"/>
      <c r="AL3012" s="130"/>
      <c r="AM3012" s="130"/>
      <c r="AN3012" s="130"/>
      <c r="AO3012" s="130"/>
      <c r="AP3012" s="130"/>
      <c r="AQ3012" s="130"/>
      <c r="AR3012" s="130"/>
      <c r="AS3012" s="130"/>
      <c r="AT3012" s="130"/>
      <c r="AU3012" s="130"/>
      <c r="AV3012" s="130"/>
      <c r="AW3012" s="130"/>
      <c r="AX3012" s="131"/>
    </row>
    <row r="3013" spans="1:251" ht="12" customHeight="1">
      <c r="A3013" s="43"/>
      <c r="B3013" s="129"/>
      <c r="C3013" s="130"/>
      <c r="D3013" s="130"/>
      <c r="E3013" s="130"/>
      <c r="F3013" s="130"/>
      <c r="G3013" s="130"/>
      <c r="H3013" s="130"/>
      <c r="I3013" s="130"/>
      <c r="J3013" s="130"/>
      <c r="K3013" s="130"/>
      <c r="L3013" s="130"/>
      <c r="M3013" s="130"/>
      <c r="N3013" s="130"/>
      <c r="O3013" s="130"/>
      <c r="P3013" s="130"/>
      <c r="Q3013" s="130"/>
      <c r="R3013" s="130"/>
      <c r="S3013" s="130"/>
      <c r="T3013" s="130"/>
      <c r="U3013" s="130"/>
      <c r="V3013" s="130"/>
      <c r="W3013" s="130"/>
      <c r="X3013" s="130"/>
      <c r="Y3013" s="130"/>
      <c r="Z3013" s="130"/>
      <c r="AA3013" s="130"/>
      <c r="AB3013" s="130"/>
      <c r="AC3013" s="130"/>
      <c r="AD3013" s="130"/>
      <c r="AE3013" s="130"/>
      <c r="AF3013" s="130"/>
      <c r="AG3013" s="130"/>
      <c r="AH3013" s="130"/>
      <c r="AI3013" s="130"/>
      <c r="AJ3013" s="130"/>
      <c r="AK3013" s="130"/>
      <c r="AL3013" s="130"/>
      <c r="AM3013" s="130"/>
      <c r="AN3013" s="130"/>
      <c r="AO3013" s="130"/>
      <c r="AP3013" s="130"/>
      <c r="AQ3013" s="130"/>
      <c r="AR3013" s="130"/>
      <c r="AS3013" s="130"/>
      <c r="AT3013" s="130"/>
      <c r="AU3013" s="130"/>
      <c r="AV3013" s="130"/>
      <c r="AW3013" s="130"/>
      <c r="AX3013" s="131"/>
      <c r="BC3013" s="51"/>
    </row>
    <row r="3014" spans="1:251" ht="12" customHeight="1">
      <c r="A3014" s="43"/>
      <c r="B3014" s="129"/>
      <c r="C3014" s="130"/>
      <c r="D3014" s="130"/>
      <c r="E3014" s="130"/>
      <c r="F3014" s="130"/>
      <c r="G3014" s="130"/>
      <c r="H3014" s="130"/>
      <c r="I3014" s="130"/>
      <c r="J3014" s="130"/>
      <c r="K3014" s="130"/>
      <c r="L3014" s="130"/>
      <c r="M3014" s="130"/>
      <c r="N3014" s="130"/>
      <c r="O3014" s="130"/>
      <c r="P3014" s="130"/>
      <c r="Q3014" s="130"/>
      <c r="R3014" s="130"/>
      <c r="S3014" s="130"/>
      <c r="T3014" s="130"/>
      <c r="U3014" s="130"/>
      <c r="V3014" s="130"/>
      <c r="W3014" s="130"/>
      <c r="X3014" s="130"/>
      <c r="Y3014" s="130"/>
      <c r="Z3014" s="130"/>
      <c r="AA3014" s="130"/>
      <c r="AB3014" s="130"/>
      <c r="AC3014" s="130"/>
      <c r="AD3014" s="130"/>
      <c r="AE3014" s="130"/>
      <c r="AF3014" s="130"/>
      <c r="AG3014" s="130"/>
      <c r="AH3014" s="130"/>
      <c r="AI3014" s="130"/>
      <c r="AJ3014" s="130"/>
      <c r="AK3014" s="130"/>
      <c r="AL3014" s="130"/>
      <c r="AM3014" s="130"/>
      <c r="AN3014" s="130"/>
      <c r="AO3014" s="130"/>
      <c r="AP3014" s="130"/>
      <c r="AQ3014" s="130"/>
      <c r="AR3014" s="130"/>
      <c r="AS3014" s="130"/>
      <c r="AT3014" s="130"/>
      <c r="AU3014" s="130"/>
      <c r="AV3014" s="130"/>
      <c r="AW3014" s="130"/>
      <c r="AX3014" s="131"/>
    </row>
    <row r="3015" spans="1:251" ht="12" customHeight="1">
      <c r="A3015" s="43"/>
      <c r="B3015" s="129"/>
      <c r="C3015" s="130"/>
      <c r="D3015" s="130"/>
      <c r="E3015" s="130"/>
      <c r="F3015" s="130"/>
      <c r="G3015" s="130"/>
      <c r="H3015" s="130"/>
      <c r="I3015" s="130"/>
      <c r="J3015" s="130"/>
      <c r="K3015" s="130"/>
      <c r="L3015" s="130"/>
      <c r="M3015" s="130"/>
      <c r="N3015" s="130"/>
      <c r="O3015" s="130"/>
      <c r="P3015" s="130"/>
      <c r="Q3015" s="130"/>
      <c r="R3015" s="130"/>
      <c r="S3015" s="130"/>
      <c r="T3015" s="130"/>
      <c r="U3015" s="130"/>
      <c r="V3015" s="130"/>
      <c r="W3015" s="130"/>
      <c r="X3015" s="130"/>
      <c r="Y3015" s="130"/>
      <c r="Z3015" s="130"/>
      <c r="AA3015" s="130"/>
      <c r="AB3015" s="130"/>
      <c r="AC3015" s="130"/>
      <c r="AD3015" s="130"/>
      <c r="AE3015" s="130"/>
      <c r="AF3015" s="130"/>
      <c r="AG3015" s="130"/>
      <c r="AH3015" s="130"/>
      <c r="AI3015" s="130"/>
      <c r="AJ3015" s="130"/>
      <c r="AK3015" s="130"/>
      <c r="AL3015" s="130"/>
      <c r="AM3015" s="130"/>
      <c r="AN3015" s="130"/>
      <c r="AO3015" s="130"/>
      <c r="AP3015" s="130"/>
      <c r="AQ3015" s="130"/>
      <c r="AR3015" s="130"/>
      <c r="AS3015" s="130"/>
      <c r="AT3015" s="130"/>
      <c r="AU3015" s="130"/>
      <c r="AV3015" s="130"/>
      <c r="AW3015" s="130"/>
      <c r="AX3015" s="131"/>
    </row>
    <row r="3016" spans="1:251" ht="12" customHeight="1">
      <c r="A3016" s="43"/>
      <c r="B3016" s="129"/>
      <c r="C3016" s="130"/>
      <c r="D3016" s="130"/>
      <c r="E3016" s="130"/>
      <c r="F3016" s="130"/>
      <c r="G3016" s="130"/>
      <c r="H3016" s="130"/>
      <c r="I3016" s="130"/>
      <c r="J3016" s="130"/>
      <c r="K3016" s="130"/>
      <c r="L3016" s="130"/>
      <c r="M3016" s="130"/>
      <c r="N3016" s="130"/>
      <c r="O3016" s="130"/>
      <c r="P3016" s="130"/>
      <c r="Q3016" s="130"/>
      <c r="R3016" s="130"/>
      <c r="S3016" s="130"/>
      <c r="T3016" s="130"/>
      <c r="U3016" s="130"/>
      <c r="V3016" s="130"/>
      <c r="W3016" s="130"/>
      <c r="X3016" s="130"/>
      <c r="Y3016" s="130"/>
      <c r="Z3016" s="130"/>
      <c r="AA3016" s="130"/>
      <c r="AB3016" s="130"/>
      <c r="AC3016" s="130"/>
      <c r="AD3016" s="130"/>
      <c r="AE3016" s="130"/>
      <c r="AF3016" s="130"/>
      <c r="AG3016" s="130"/>
      <c r="AH3016" s="130"/>
      <c r="AI3016" s="130"/>
      <c r="AJ3016" s="130"/>
      <c r="AK3016" s="130"/>
      <c r="AL3016" s="130"/>
      <c r="AM3016" s="130"/>
      <c r="AN3016" s="130"/>
      <c r="AO3016" s="130"/>
      <c r="AP3016" s="130"/>
      <c r="AQ3016" s="130"/>
      <c r="AR3016" s="130"/>
      <c r="AS3016" s="130"/>
      <c r="AT3016" s="130"/>
      <c r="AU3016" s="130"/>
      <c r="AV3016" s="130"/>
      <c r="AW3016" s="130"/>
      <c r="AX3016" s="131"/>
    </row>
    <row r="3017" spans="1:251" ht="15" thickBot="1">
      <c r="A3017" s="52"/>
      <c r="B3017" s="53"/>
      <c r="C3017" s="54"/>
      <c r="D3017" s="54"/>
      <c r="E3017" s="54"/>
      <c r="F3017" s="54"/>
      <c r="G3017" s="54"/>
      <c r="H3017" s="54"/>
      <c r="I3017" s="54"/>
      <c r="J3017" s="54"/>
      <c r="K3017" s="54"/>
      <c r="L3017" s="54"/>
      <c r="M3017" s="54"/>
      <c r="N3017" s="54"/>
      <c r="O3017" s="54"/>
      <c r="P3017" s="54"/>
      <c r="Q3017" s="54"/>
      <c r="R3017" s="54"/>
      <c r="S3017" s="54"/>
      <c r="T3017" s="54"/>
      <c r="U3017" s="54"/>
      <c r="V3017" s="54"/>
      <c r="W3017" s="54"/>
      <c r="X3017" s="54"/>
      <c r="Y3017" s="54"/>
      <c r="Z3017" s="54"/>
      <c r="AA3017" s="54"/>
      <c r="AB3017" s="54"/>
      <c r="AC3017" s="54"/>
      <c r="AD3017" s="54"/>
      <c r="AE3017" s="54"/>
      <c r="AF3017" s="54"/>
      <c r="AG3017" s="54"/>
      <c r="AH3017" s="54"/>
      <c r="AI3017" s="54"/>
      <c r="AJ3017" s="54"/>
      <c r="AK3017" s="54"/>
      <c r="AL3017" s="54"/>
      <c r="AM3017" s="54"/>
      <c r="AN3017" s="54"/>
      <c r="AO3017" s="54"/>
      <c r="AP3017" s="54"/>
      <c r="AQ3017" s="54"/>
      <c r="AR3017" s="54"/>
      <c r="AS3017" s="54"/>
      <c r="AT3017" s="54"/>
      <c r="AU3017" s="54"/>
      <c r="AV3017" s="54"/>
      <c r="AW3017" s="54"/>
      <c r="AX3017" s="55"/>
    </row>
    <row r="3018" spans="1:251">
      <c r="B3018" s="56"/>
    </row>
    <row r="3019" spans="1:251" ht="14.25">
      <c r="B3019" s="45" t="s">
        <v>247</v>
      </c>
      <c r="C3019" s="43"/>
      <c r="D3019" s="43"/>
      <c r="E3019" s="43"/>
      <c r="F3019" s="43"/>
      <c r="G3019" s="43"/>
      <c r="H3019" s="43"/>
      <c r="I3019" s="43"/>
      <c r="J3019" s="43"/>
      <c r="K3019" s="43"/>
      <c r="L3019" s="44"/>
      <c r="M3019" s="44"/>
      <c r="N3019" s="44"/>
      <c r="O3019" s="44"/>
      <c r="P3019" s="43"/>
      <c r="Q3019" s="43"/>
      <c r="R3019" s="43"/>
      <c r="S3019" s="43"/>
      <c r="T3019" s="43"/>
      <c r="U3019" s="43"/>
      <c r="V3019" s="45"/>
      <c r="W3019" s="45"/>
      <c r="X3019" s="45"/>
      <c r="Y3019" s="45"/>
      <c r="Z3019" s="45"/>
      <c r="AA3019" s="45"/>
      <c r="AB3019" s="45"/>
      <c r="AC3019" s="45"/>
      <c r="AD3019" s="45"/>
      <c r="AE3019" s="45"/>
      <c r="AF3019" s="45"/>
      <c r="AG3019" s="45"/>
      <c r="AH3019" s="45"/>
      <c r="AI3019" s="45"/>
      <c r="AJ3019" s="45"/>
      <c r="AK3019" s="45"/>
      <c r="AL3019" s="45"/>
      <c r="AM3019" s="45"/>
      <c r="AN3019" s="45"/>
      <c r="AO3019" s="45"/>
      <c r="AP3019" s="45"/>
      <c r="AQ3019" s="45"/>
      <c r="AR3019" s="45"/>
      <c r="AS3019" s="45"/>
      <c r="AT3019" s="45"/>
      <c r="AU3019" s="45"/>
      <c r="AV3019" s="45"/>
      <c r="AW3019" s="45"/>
      <c r="AX3019" s="45"/>
    </row>
    <row r="3020" spans="1:251" ht="15" thickBot="1">
      <c r="B3020" s="43"/>
      <c r="C3020" s="43"/>
      <c r="D3020" s="43"/>
      <c r="E3020" s="43"/>
      <c r="F3020" s="43"/>
      <c r="G3020" s="43"/>
      <c r="H3020" s="43"/>
      <c r="I3020" s="43"/>
      <c r="J3020" s="43"/>
      <c r="K3020" s="43"/>
      <c r="L3020" s="44"/>
      <c r="M3020" s="44"/>
      <c r="N3020" s="44"/>
      <c r="O3020" s="44"/>
      <c r="P3020" s="43"/>
      <c r="Q3020" s="43"/>
      <c r="R3020" s="43"/>
      <c r="S3020" s="43"/>
      <c r="T3020" s="43"/>
      <c r="U3020" s="43"/>
      <c r="V3020" s="45"/>
      <c r="W3020" s="45"/>
      <c r="X3020" s="45"/>
      <c r="Y3020" s="45"/>
      <c r="Z3020" s="45"/>
      <c r="AA3020" s="45"/>
      <c r="AB3020" s="45"/>
      <c r="AC3020" s="45"/>
      <c r="AD3020" s="45"/>
      <c r="AE3020" s="45"/>
      <c r="AF3020" s="45"/>
      <c r="AG3020" s="45"/>
      <c r="AH3020" s="45"/>
      <c r="AI3020" s="45"/>
      <c r="AJ3020" s="45"/>
      <c r="AK3020" s="45"/>
      <c r="AL3020" s="45"/>
      <c r="AM3020" s="45"/>
      <c r="AN3020" s="45"/>
      <c r="AO3020" s="45"/>
      <c r="AP3020" s="45"/>
      <c r="AQ3020" s="45"/>
      <c r="AR3020" s="45"/>
      <c r="AS3020" s="45"/>
      <c r="AT3020" s="45"/>
      <c r="AU3020" s="45"/>
      <c r="AV3020" s="45"/>
      <c r="AW3020" s="45"/>
      <c r="AX3020" s="57" t="s">
        <v>248</v>
      </c>
    </row>
    <row r="3021" spans="1:251" s="51" customFormat="1" ht="13.5" customHeight="1">
      <c r="A3021" s="43"/>
      <c r="B3021" s="132" t="s">
        <v>249</v>
      </c>
      <c r="C3021" s="133"/>
      <c r="D3021" s="133"/>
      <c r="E3021" s="133"/>
      <c r="F3021" s="133"/>
      <c r="G3021" s="133"/>
      <c r="H3021" s="133"/>
      <c r="I3021" s="133"/>
      <c r="J3021" s="133"/>
      <c r="K3021" s="133"/>
      <c r="L3021" s="133"/>
      <c r="M3021" s="133"/>
      <c r="N3021" s="133"/>
      <c r="O3021" s="133"/>
      <c r="P3021" s="133"/>
      <c r="Q3021" s="133"/>
      <c r="R3021" s="133"/>
      <c r="S3021" s="133"/>
      <c r="T3021" s="133"/>
      <c r="U3021" s="133"/>
      <c r="V3021" s="133"/>
      <c r="W3021" s="133"/>
      <c r="X3021" s="133"/>
      <c r="Y3021" s="133"/>
      <c r="Z3021" s="134"/>
      <c r="AA3021" s="138" t="s">
        <v>250</v>
      </c>
      <c r="AB3021" s="133"/>
      <c r="AC3021" s="133"/>
      <c r="AD3021" s="133"/>
      <c r="AE3021" s="133"/>
      <c r="AF3021" s="133"/>
      <c r="AG3021" s="133"/>
      <c r="AH3021" s="133"/>
      <c r="AI3021" s="134"/>
      <c r="AJ3021" s="138" t="s">
        <v>251</v>
      </c>
      <c r="AK3021" s="133"/>
      <c r="AL3021" s="133"/>
      <c r="AM3021" s="133"/>
      <c r="AN3021" s="133"/>
      <c r="AO3021" s="133"/>
      <c r="AP3021" s="133"/>
      <c r="AQ3021" s="133"/>
      <c r="AR3021" s="134"/>
      <c r="AS3021" s="138" t="s">
        <v>252</v>
      </c>
      <c r="AT3021" s="133"/>
      <c r="AU3021" s="133"/>
      <c r="AV3021" s="133"/>
      <c r="AW3021" s="133"/>
      <c r="AX3021" s="140"/>
      <c r="AY3021" s="37"/>
      <c r="AZ3021" s="37"/>
      <c r="BA3021" s="37"/>
      <c r="BB3021" s="37"/>
      <c r="BC3021" s="37"/>
      <c r="BD3021" s="37"/>
      <c r="BE3021" s="37"/>
      <c r="BF3021" s="37"/>
      <c r="BG3021" s="37"/>
      <c r="BH3021" s="37"/>
      <c r="BI3021" s="37"/>
      <c r="BJ3021" s="37"/>
      <c r="BK3021" s="37"/>
      <c r="BL3021" s="37"/>
      <c r="BM3021" s="37"/>
      <c r="BN3021" s="37"/>
      <c r="BO3021" s="37"/>
      <c r="BP3021" s="37"/>
      <c r="BQ3021" s="37"/>
      <c r="BR3021" s="37"/>
      <c r="BS3021" s="37"/>
      <c r="BT3021" s="37"/>
      <c r="BU3021" s="37"/>
      <c r="BV3021" s="37"/>
      <c r="BW3021" s="37"/>
      <c r="BX3021" s="37"/>
      <c r="BY3021" s="37"/>
      <c r="BZ3021" s="37"/>
      <c r="CA3021" s="37"/>
      <c r="CB3021" s="37"/>
      <c r="CC3021" s="37"/>
      <c r="CD3021" s="37"/>
      <c r="CE3021" s="37"/>
      <c r="CF3021" s="37"/>
      <c r="CG3021" s="37"/>
      <c r="CH3021" s="37"/>
      <c r="CI3021" s="37"/>
      <c r="CJ3021" s="37"/>
      <c r="CK3021" s="37"/>
      <c r="CL3021" s="37"/>
      <c r="CM3021" s="37"/>
      <c r="CN3021" s="37"/>
      <c r="CO3021" s="37"/>
      <c r="CP3021" s="37"/>
      <c r="CQ3021" s="37"/>
      <c r="CR3021" s="37"/>
      <c r="CS3021" s="37"/>
      <c r="CT3021" s="37"/>
      <c r="CU3021" s="37"/>
      <c r="CV3021" s="37"/>
      <c r="CW3021" s="37"/>
      <c r="CX3021" s="37"/>
      <c r="CY3021" s="37"/>
      <c r="CZ3021" s="37"/>
      <c r="DA3021" s="37"/>
      <c r="DB3021" s="37"/>
      <c r="DC3021" s="37"/>
      <c r="DD3021" s="37"/>
      <c r="DE3021" s="37"/>
      <c r="DF3021" s="37"/>
      <c r="DG3021" s="37"/>
      <c r="DH3021" s="37"/>
      <c r="DI3021" s="37"/>
      <c r="DJ3021" s="37"/>
      <c r="DK3021" s="37"/>
      <c r="DL3021" s="37"/>
      <c r="DM3021" s="37"/>
      <c r="DN3021" s="37"/>
      <c r="DO3021" s="37"/>
      <c r="DP3021" s="37"/>
      <c r="DQ3021" s="37"/>
      <c r="DR3021" s="37"/>
      <c r="DS3021" s="37"/>
      <c r="DT3021" s="37"/>
      <c r="DU3021" s="37"/>
      <c r="DV3021" s="37"/>
      <c r="DW3021" s="37"/>
      <c r="DX3021" s="37"/>
      <c r="DY3021" s="37"/>
      <c r="DZ3021" s="37"/>
      <c r="EA3021" s="37"/>
      <c r="EB3021" s="37"/>
      <c r="EC3021" s="37"/>
      <c r="ED3021" s="37"/>
      <c r="EE3021" s="37"/>
      <c r="EF3021" s="37"/>
      <c r="EG3021" s="37"/>
      <c r="EH3021" s="37"/>
      <c r="EI3021" s="37"/>
      <c r="EJ3021" s="37"/>
      <c r="EK3021" s="37"/>
      <c r="EL3021" s="37"/>
      <c r="EM3021" s="37"/>
      <c r="EN3021" s="37"/>
      <c r="EO3021" s="37"/>
      <c r="EP3021" s="37"/>
      <c r="EQ3021" s="37"/>
      <c r="ER3021" s="37"/>
      <c r="ES3021" s="37"/>
      <c r="ET3021" s="37"/>
      <c r="EU3021" s="37"/>
      <c r="EV3021" s="37"/>
      <c r="EW3021" s="37"/>
      <c r="EX3021" s="37"/>
      <c r="EY3021" s="37"/>
      <c r="EZ3021" s="37"/>
      <c r="FA3021" s="37"/>
      <c r="FB3021" s="37"/>
      <c r="FC3021" s="37"/>
      <c r="FD3021" s="37"/>
      <c r="FE3021" s="37"/>
      <c r="FF3021" s="37"/>
      <c r="FG3021" s="37"/>
      <c r="FH3021" s="37"/>
      <c r="FI3021" s="37"/>
      <c r="FJ3021" s="37"/>
      <c r="FK3021" s="37"/>
      <c r="FL3021" s="37"/>
      <c r="FM3021" s="37"/>
      <c r="FN3021" s="37"/>
      <c r="FO3021" s="37"/>
      <c r="FP3021" s="37"/>
      <c r="FQ3021" s="37"/>
      <c r="FR3021" s="37"/>
      <c r="FS3021" s="37"/>
      <c r="FT3021" s="37"/>
      <c r="FU3021" s="37"/>
      <c r="FV3021" s="37"/>
      <c r="FW3021" s="37"/>
      <c r="FX3021" s="37"/>
      <c r="FY3021" s="37"/>
      <c r="FZ3021" s="37"/>
      <c r="GA3021" s="37"/>
      <c r="GB3021" s="37"/>
      <c r="GC3021" s="37"/>
      <c r="GD3021" s="37"/>
      <c r="GE3021" s="37"/>
      <c r="GF3021" s="37"/>
      <c r="GG3021" s="37"/>
      <c r="GH3021" s="37"/>
      <c r="GI3021" s="37"/>
      <c r="GJ3021" s="37"/>
      <c r="GK3021" s="37"/>
      <c r="GL3021" s="37"/>
      <c r="GM3021" s="37"/>
      <c r="GN3021" s="37"/>
      <c r="GO3021" s="37"/>
      <c r="GP3021" s="37"/>
      <c r="GQ3021" s="37"/>
      <c r="GR3021" s="37"/>
      <c r="GS3021" s="37"/>
      <c r="GT3021" s="37"/>
      <c r="GU3021" s="37"/>
      <c r="GV3021" s="37"/>
      <c r="GW3021" s="37"/>
      <c r="GX3021" s="37"/>
      <c r="GY3021" s="37"/>
      <c r="GZ3021" s="37"/>
      <c r="HA3021" s="37"/>
      <c r="HB3021" s="37"/>
      <c r="HC3021" s="37"/>
      <c r="HD3021" s="37"/>
      <c r="HE3021" s="37"/>
      <c r="HF3021" s="37"/>
      <c r="HG3021" s="37"/>
      <c r="HH3021" s="37"/>
      <c r="HI3021" s="37"/>
      <c r="HJ3021" s="37"/>
      <c r="HK3021" s="37"/>
      <c r="HL3021" s="37"/>
      <c r="HM3021" s="37"/>
      <c r="HN3021" s="37"/>
      <c r="HO3021" s="37"/>
      <c r="HP3021" s="37"/>
      <c r="HQ3021" s="37"/>
      <c r="HR3021" s="37"/>
      <c r="HS3021" s="37"/>
      <c r="HT3021" s="37"/>
      <c r="HU3021" s="37"/>
      <c r="HV3021" s="37"/>
      <c r="HW3021" s="37"/>
      <c r="HX3021" s="37"/>
      <c r="HY3021" s="37"/>
      <c r="HZ3021" s="37"/>
      <c r="IA3021" s="37"/>
      <c r="IB3021" s="37"/>
      <c r="IC3021" s="37"/>
      <c r="ID3021" s="37"/>
      <c r="IE3021" s="37"/>
      <c r="IF3021" s="37"/>
      <c r="IG3021" s="37"/>
      <c r="IH3021" s="37"/>
      <c r="II3021" s="37"/>
      <c r="IJ3021" s="37"/>
      <c r="IK3021" s="37"/>
      <c r="IL3021" s="37"/>
      <c r="IM3021" s="37"/>
      <c r="IN3021" s="37"/>
      <c r="IO3021" s="37"/>
      <c r="IP3021" s="37"/>
      <c r="IQ3021" s="37"/>
    </row>
    <row r="3022" spans="1:251" s="51" customFormat="1" ht="13.5">
      <c r="A3022" s="43"/>
      <c r="B3022" s="135"/>
      <c r="C3022" s="136"/>
      <c r="D3022" s="136"/>
      <c r="E3022" s="136"/>
      <c r="F3022" s="136"/>
      <c r="G3022" s="136"/>
      <c r="H3022" s="136"/>
      <c r="I3022" s="136"/>
      <c r="J3022" s="136"/>
      <c r="K3022" s="136"/>
      <c r="L3022" s="136"/>
      <c r="M3022" s="136"/>
      <c r="N3022" s="136"/>
      <c r="O3022" s="136"/>
      <c r="P3022" s="136"/>
      <c r="Q3022" s="136"/>
      <c r="R3022" s="136"/>
      <c r="S3022" s="136"/>
      <c r="T3022" s="136"/>
      <c r="U3022" s="136"/>
      <c r="V3022" s="136"/>
      <c r="W3022" s="136"/>
      <c r="X3022" s="136"/>
      <c r="Y3022" s="136"/>
      <c r="Z3022" s="137"/>
      <c r="AA3022" s="139"/>
      <c r="AB3022" s="136"/>
      <c r="AC3022" s="136"/>
      <c r="AD3022" s="136"/>
      <c r="AE3022" s="136"/>
      <c r="AF3022" s="136"/>
      <c r="AG3022" s="136"/>
      <c r="AH3022" s="136"/>
      <c r="AI3022" s="137"/>
      <c r="AJ3022" s="139"/>
      <c r="AK3022" s="136"/>
      <c r="AL3022" s="136"/>
      <c r="AM3022" s="136"/>
      <c r="AN3022" s="136"/>
      <c r="AO3022" s="136"/>
      <c r="AP3022" s="136"/>
      <c r="AQ3022" s="136"/>
      <c r="AR3022" s="137"/>
      <c r="AS3022" s="139"/>
      <c r="AT3022" s="136"/>
      <c r="AU3022" s="136"/>
      <c r="AV3022" s="136"/>
      <c r="AW3022" s="136"/>
      <c r="AX3022" s="141"/>
      <c r="AY3022" s="37"/>
      <c r="AZ3022" s="37"/>
      <c r="BA3022" s="37"/>
      <c r="BB3022" s="58"/>
      <c r="BC3022" s="59"/>
      <c r="BE3022" s="37"/>
      <c r="BF3022" s="37"/>
      <c r="BG3022" s="37"/>
      <c r="BH3022" s="37"/>
      <c r="BI3022" s="37"/>
      <c r="BJ3022" s="37"/>
      <c r="BK3022" s="37"/>
      <c r="BL3022" s="37"/>
      <c r="BM3022" s="37"/>
      <c r="BN3022" s="37"/>
      <c r="BO3022" s="37"/>
      <c r="BP3022" s="37"/>
      <c r="BQ3022" s="37"/>
      <c r="BR3022" s="37"/>
      <c r="BS3022" s="37"/>
      <c r="BT3022" s="37"/>
      <c r="BU3022" s="37"/>
      <c r="BV3022" s="37"/>
      <c r="BW3022" s="37"/>
      <c r="BX3022" s="37"/>
      <c r="BY3022" s="37"/>
      <c r="BZ3022" s="37"/>
      <c r="CA3022" s="37"/>
      <c r="CB3022" s="37"/>
      <c r="CC3022" s="37"/>
      <c r="CD3022" s="37"/>
      <c r="CE3022" s="37"/>
      <c r="CF3022" s="37"/>
      <c r="CG3022" s="37"/>
      <c r="CH3022" s="37"/>
      <c r="CI3022" s="37"/>
      <c r="CJ3022" s="37"/>
      <c r="CK3022" s="37"/>
      <c r="CL3022" s="37"/>
      <c r="CM3022" s="37"/>
      <c r="CN3022" s="37"/>
      <c r="CO3022" s="37"/>
      <c r="CP3022" s="37"/>
      <c r="CQ3022" s="37"/>
      <c r="CR3022" s="37"/>
      <c r="CS3022" s="37"/>
      <c r="CT3022" s="37"/>
      <c r="CU3022" s="37"/>
      <c r="CV3022" s="37"/>
      <c r="CW3022" s="37"/>
      <c r="CX3022" s="37"/>
      <c r="CY3022" s="37"/>
      <c r="CZ3022" s="37"/>
      <c r="DA3022" s="37"/>
      <c r="DB3022" s="37"/>
      <c r="DC3022" s="37"/>
      <c r="DD3022" s="37"/>
      <c r="DE3022" s="37"/>
      <c r="DF3022" s="37"/>
      <c r="DG3022" s="37"/>
      <c r="DH3022" s="37"/>
      <c r="DI3022" s="37"/>
      <c r="DJ3022" s="37"/>
      <c r="DK3022" s="37"/>
      <c r="DL3022" s="37"/>
      <c r="DM3022" s="37"/>
      <c r="DN3022" s="37"/>
      <c r="DO3022" s="37"/>
      <c r="DP3022" s="37"/>
      <c r="DQ3022" s="37"/>
      <c r="DR3022" s="37"/>
      <c r="DS3022" s="37"/>
      <c r="DT3022" s="37"/>
      <c r="DU3022" s="37"/>
      <c r="DV3022" s="37"/>
      <c r="DW3022" s="37"/>
      <c r="DX3022" s="37"/>
      <c r="DY3022" s="37"/>
      <c r="DZ3022" s="37"/>
      <c r="EA3022" s="37"/>
      <c r="EB3022" s="37"/>
      <c r="EC3022" s="37"/>
      <c r="ED3022" s="37"/>
      <c r="EE3022" s="37"/>
      <c r="EF3022" s="37"/>
      <c r="EG3022" s="37"/>
      <c r="EH3022" s="37"/>
      <c r="EI3022" s="37"/>
      <c r="EJ3022" s="37"/>
      <c r="EK3022" s="37"/>
      <c r="EL3022" s="37"/>
      <c r="EM3022" s="37"/>
      <c r="EN3022" s="37"/>
      <c r="EO3022" s="37"/>
      <c r="EP3022" s="37"/>
      <c r="EQ3022" s="37"/>
      <c r="ER3022" s="37"/>
      <c r="ES3022" s="37"/>
      <c r="ET3022" s="37"/>
      <c r="EU3022" s="37"/>
      <c r="EV3022" s="37"/>
      <c r="EW3022" s="37"/>
      <c r="EX3022" s="37"/>
      <c r="EY3022" s="37"/>
      <c r="EZ3022" s="37"/>
      <c r="FA3022" s="37"/>
      <c r="FB3022" s="37"/>
      <c r="FC3022" s="37"/>
      <c r="FD3022" s="37"/>
      <c r="FE3022" s="37"/>
      <c r="FF3022" s="37"/>
      <c r="FG3022" s="37"/>
      <c r="FH3022" s="37"/>
      <c r="FI3022" s="37"/>
      <c r="FJ3022" s="37"/>
      <c r="FK3022" s="37"/>
      <c r="FL3022" s="37"/>
      <c r="FM3022" s="37"/>
      <c r="FN3022" s="37"/>
      <c r="FO3022" s="37"/>
      <c r="FP3022" s="37"/>
      <c r="FQ3022" s="37"/>
      <c r="FR3022" s="37"/>
      <c r="FS3022" s="37"/>
      <c r="FT3022" s="37"/>
      <c r="FU3022" s="37"/>
      <c r="FV3022" s="37"/>
      <c r="FW3022" s="37"/>
      <c r="FX3022" s="37"/>
      <c r="FY3022" s="37"/>
      <c r="FZ3022" s="37"/>
      <c r="GA3022" s="37"/>
      <c r="GB3022" s="37"/>
      <c r="GC3022" s="37"/>
      <c r="GD3022" s="37"/>
      <c r="GE3022" s="37"/>
      <c r="GF3022" s="37"/>
      <c r="GG3022" s="37"/>
      <c r="GH3022" s="37"/>
      <c r="GI3022" s="37"/>
      <c r="GJ3022" s="37"/>
      <c r="GK3022" s="37"/>
      <c r="GL3022" s="37"/>
      <c r="GM3022" s="37"/>
      <c r="GN3022" s="37"/>
      <c r="GO3022" s="37"/>
      <c r="GP3022" s="37"/>
      <c r="GQ3022" s="37"/>
      <c r="GR3022" s="37"/>
      <c r="GS3022" s="37"/>
      <c r="GT3022" s="37"/>
      <c r="GU3022" s="37"/>
      <c r="GV3022" s="37"/>
      <c r="GW3022" s="37"/>
      <c r="GX3022" s="37"/>
      <c r="GY3022" s="37"/>
      <c r="GZ3022" s="37"/>
      <c r="HA3022" s="37"/>
      <c r="HB3022" s="37"/>
      <c r="HC3022" s="37"/>
      <c r="HD3022" s="37"/>
      <c r="HE3022" s="37"/>
      <c r="HF3022" s="37"/>
      <c r="HG3022" s="37"/>
      <c r="HH3022" s="37"/>
      <c r="HI3022" s="37"/>
      <c r="HJ3022" s="37"/>
      <c r="HK3022" s="37"/>
      <c r="HL3022" s="37"/>
      <c r="HM3022" s="37"/>
      <c r="HN3022" s="37"/>
      <c r="HO3022" s="37"/>
      <c r="HP3022" s="37"/>
      <c r="HQ3022" s="37"/>
      <c r="HR3022" s="37"/>
      <c r="HS3022" s="37"/>
      <c r="HT3022" s="37"/>
      <c r="HU3022" s="37"/>
      <c r="HV3022" s="37"/>
      <c r="HW3022" s="37"/>
      <c r="HX3022" s="37"/>
      <c r="HY3022" s="37"/>
      <c r="HZ3022" s="37"/>
      <c r="IA3022" s="37"/>
      <c r="IB3022" s="37"/>
      <c r="IC3022" s="37"/>
      <c r="ID3022" s="37"/>
      <c r="IE3022" s="37"/>
      <c r="IF3022" s="37"/>
      <c r="IG3022" s="37"/>
      <c r="IH3022" s="37"/>
      <c r="II3022" s="37"/>
      <c r="IJ3022" s="37"/>
      <c r="IK3022" s="37"/>
      <c r="IL3022" s="37"/>
      <c r="IM3022" s="37"/>
      <c r="IN3022" s="37"/>
      <c r="IO3022" s="37"/>
      <c r="IP3022" s="37"/>
      <c r="IQ3022" s="37"/>
    </row>
    <row r="3023" spans="1:251" s="51" customFormat="1" ht="18.75" customHeight="1">
      <c r="A3023" s="43"/>
      <c r="B3023" s="60"/>
      <c r="C3023" s="104" t="s">
        <v>760</v>
      </c>
      <c r="D3023" s="105"/>
      <c r="E3023" s="105"/>
      <c r="F3023" s="105"/>
      <c r="G3023" s="105"/>
      <c r="H3023" s="105"/>
      <c r="I3023" s="105"/>
      <c r="J3023" s="105"/>
      <c r="K3023" s="105"/>
      <c r="L3023" s="105"/>
      <c r="M3023" s="105"/>
      <c r="N3023" s="105"/>
      <c r="O3023" s="105"/>
      <c r="P3023" s="105"/>
      <c r="Q3023" s="105"/>
      <c r="R3023" s="105"/>
      <c r="S3023" s="105"/>
      <c r="T3023" s="105"/>
      <c r="U3023" s="105"/>
      <c r="V3023" s="105"/>
      <c r="W3023" s="105"/>
      <c r="X3023" s="105"/>
      <c r="Y3023" s="105"/>
      <c r="Z3023" s="106"/>
      <c r="AA3023" s="107">
        <v>166660</v>
      </c>
      <c r="AB3023" s="108"/>
      <c r="AC3023" s="108"/>
      <c r="AD3023" s="108"/>
      <c r="AE3023" s="108"/>
      <c r="AF3023" s="108"/>
      <c r="AG3023" s="108"/>
      <c r="AH3023" s="108"/>
      <c r="AI3023" s="109"/>
      <c r="AJ3023" s="107">
        <v>370400</v>
      </c>
      <c r="AK3023" s="108"/>
      <c r="AL3023" s="108"/>
      <c r="AM3023" s="108"/>
      <c r="AN3023" s="108"/>
      <c r="AO3023" s="108"/>
      <c r="AP3023" s="108"/>
      <c r="AQ3023" s="108"/>
      <c r="AR3023" s="109"/>
      <c r="AS3023" s="110"/>
      <c r="AT3023" s="111"/>
      <c r="AU3023" s="111"/>
      <c r="AV3023" s="111"/>
      <c r="AW3023" s="111"/>
      <c r="AX3023" s="112"/>
      <c r="AY3023" s="37"/>
      <c r="AZ3023" s="37"/>
      <c r="BA3023" s="37"/>
      <c r="BB3023" s="37"/>
      <c r="BC3023" s="37"/>
      <c r="BD3023" s="37"/>
      <c r="BE3023" s="37"/>
      <c r="BF3023" s="37"/>
      <c r="BG3023" s="37"/>
      <c r="BH3023" s="37"/>
      <c r="BI3023" s="37"/>
      <c r="BJ3023" s="37"/>
      <c r="BK3023" s="37"/>
      <c r="BL3023" s="37"/>
      <c r="BM3023" s="37"/>
      <c r="BN3023" s="37"/>
      <c r="BO3023" s="37"/>
      <c r="BP3023" s="37"/>
      <c r="BQ3023" s="37"/>
      <c r="BR3023" s="37"/>
      <c r="BS3023" s="37"/>
      <c r="BT3023" s="37"/>
      <c r="BU3023" s="37"/>
      <c r="BV3023" s="37"/>
      <c r="BW3023" s="37"/>
      <c r="BX3023" s="37"/>
      <c r="BY3023" s="37"/>
      <c r="BZ3023" s="37"/>
      <c r="CA3023" s="37"/>
      <c r="CB3023" s="37"/>
      <c r="CC3023" s="37"/>
      <c r="CD3023" s="37"/>
      <c r="CE3023" s="37"/>
      <c r="CF3023" s="37"/>
      <c r="CG3023" s="37"/>
      <c r="CH3023" s="37"/>
      <c r="CI3023" s="37"/>
      <c r="CJ3023" s="37"/>
      <c r="CK3023" s="37"/>
      <c r="CL3023" s="37"/>
      <c r="CM3023" s="37"/>
      <c r="CN3023" s="37"/>
      <c r="CO3023" s="37"/>
      <c r="CP3023" s="37"/>
      <c r="CQ3023" s="37"/>
      <c r="CR3023" s="37"/>
      <c r="CS3023" s="37"/>
      <c r="CT3023" s="37"/>
      <c r="CU3023" s="37"/>
      <c r="CV3023" s="37"/>
      <c r="CW3023" s="37"/>
      <c r="CX3023" s="37"/>
      <c r="CY3023" s="37"/>
      <c r="CZ3023" s="37"/>
      <c r="DA3023" s="37"/>
      <c r="DB3023" s="37"/>
      <c r="DC3023" s="37"/>
      <c r="DD3023" s="37"/>
      <c r="DE3023" s="37"/>
      <c r="DF3023" s="37"/>
      <c r="DG3023" s="37"/>
      <c r="DH3023" s="37"/>
      <c r="DI3023" s="37"/>
      <c r="DJ3023" s="37"/>
      <c r="DK3023" s="37"/>
      <c r="DL3023" s="37"/>
      <c r="DM3023" s="37"/>
      <c r="DN3023" s="37"/>
      <c r="DO3023" s="37"/>
      <c r="DP3023" s="37"/>
      <c r="DQ3023" s="37"/>
      <c r="DR3023" s="37"/>
      <c r="DS3023" s="37"/>
      <c r="DT3023" s="37"/>
      <c r="DU3023" s="37"/>
      <c r="DV3023" s="37"/>
      <c r="DW3023" s="37"/>
      <c r="DX3023" s="37"/>
      <c r="DY3023" s="37"/>
      <c r="DZ3023" s="37"/>
      <c r="EA3023" s="37"/>
      <c r="EB3023" s="37"/>
      <c r="EC3023" s="37"/>
      <c r="ED3023" s="37"/>
      <c r="EE3023" s="37"/>
      <c r="EF3023" s="37"/>
      <c r="EG3023" s="37"/>
      <c r="EH3023" s="37"/>
      <c r="EI3023" s="37"/>
      <c r="EJ3023" s="37"/>
      <c r="EK3023" s="37"/>
      <c r="EL3023" s="37"/>
      <c r="EM3023" s="37"/>
      <c r="EN3023" s="37"/>
      <c r="EO3023" s="37"/>
      <c r="EP3023" s="37"/>
      <c r="EQ3023" s="37"/>
      <c r="ER3023" s="37"/>
      <c r="ES3023" s="37"/>
      <c r="ET3023" s="37"/>
      <c r="EU3023" s="37"/>
      <c r="EV3023" s="37"/>
      <c r="EW3023" s="37"/>
      <c r="EX3023" s="37"/>
      <c r="EY3023" s="37"/>
      <c r="EZ3023" s="37"/>
      <c r="FA3023" s="37"/>
      <c r="FB3023" s="37"/>
      <c r="FC3023" s="37"/>
      <c r="FD3023" s="37"/>
      <c r="FE3023" s="37"/>
      <c r="FF3023" s="37"/>
      <c r="FG3023" s="37"/>
      <c r="FH3023" s="37"/>
      <c r="FI3023" s="37"/>
      <c r="FJ3023" s="37"/>
      <c r="FK3023" s="37"/>
      <c r="FL3023" s="37"/>
      <c r="FM3023" s="37"/>
      <c r="FN3023" s="37"/>
      <c r="FO3023" s="37"/>
      <c r="FP3023" s="37"/>
      <c r="FQ3023" s="37"/>
      <c r="FR3023" s="37"/>
      <c r="FS3023" s="37"/>
      <c r="FT3023" s="37"/>
      <c r="FU3023" s="37"/>
      <c r="FV3023" s="37"/>
      <c r="FW3023" s="37"/>
      <c r="FX3023" s="37"/>
      <c r="FY3023" s="37"/>
      <c r="FZ3023" s="37"/>
      <c r="GA3023" s="37"/>
      <c r="GB3023" s="37"/>
      <c r="GC3023" s="37"/>
      <c r="GD3023" s="37"/>
      <c r="GE3023" s="37"/>
      <c r="GF3023" s="37"/>
      <c r="GG3023" s="37"/>
      <c r="GH3023" s="37"/>
      <c r="GI3023" s="37"/>
      <c r="GJ3023" s="37"/>
      <c r="GK3023" s="37"/>
      <c r="GL3023" s="37"/>
      <c r="GM3023" s="37"/>
      <c r="GN3023" s="37"/>
      <c r="GO3023" s="37"/>
      <c r="GP3023" s="37"/>
      <c r="GQ3023" s="37"/>
      <c r="GR3023" s="37"/>
      <c r="GS3023" s="37"/>
      <c r="GT3023" s="37"/>
      <c r="GU3023" s="37"/>
      <c r="GV3023" s="37"/>
      <c r="GW3023" s="37"/>
      <c r="GX3023" s="37"/>
      <c r="GY3023" s="37"/>
      <c r="GZ3023" s="37"/>
      <c r="HA3023" s="37"/>
      <c r="HB3023" s="37"/>
      <c r="HC3023" s="37"/>
      <c r="HD3023" s="37"/>
      <c r="HE3023" s="37"/>
      <c r="HF3023" s="37"/>
      <c r="HG3023" s="37"/>
      <c r="HH3023" s="37"/>
      <c r="HI3023" s="37"/>
      <c r="HJ3023" s="37"/>
      <c r="HK3023" s="37"/>
      <c r="HL3023" s="37"/>
      <c r="HM3023" s="37"/>
      <c r="HN3023" s="37"/>
      <c r="HO3023" s="37"/>
      <c r="HP3023" s="37"/>
      <c r="HQ3023" s="37"/>
      <c r="HR3023" s="37"/>
      <c r="HS3023" s="37"/>
      <c r="HT3023" s="37"/>
      <c r="HU3023" s="37"/>
      <c r="HV3023" s="37"/>
      <c r="HW3023" s="37"/>
      <c r="HX3023" s="37"/>
      <c r="HY3023" s="37"/>
      <c r="HZ3023" s="37"/>
      <c r="IA3023" s="37"/>
      <c r="IB3023" s="37"/>
      <c r="IC3023" s="37"/>
      <c r="ID3023" s="37"/>
      <c r="IE3023" s="37"/>
      <c r="IF3023" s="37"/>
      <c r="IG3023" s="37"/>
      <c r="IH3023" s="37"/>
      <c r="II3023" s="37"/>
      <c r="IJ3023" s="37"/>
      <c r="IK3023" s="37"/>
      <c r="IL3023" s="37"/>
      <c r="IM3023" s="37"/>
      <c r="IN3023" s="37"/>
      <c r="IO3023" s="37"/>
      <c r="IP3023" s="37"/>
      <c r="IQ3023" s="37"/>
    </row>
    <row r="3024" spans="1:251" s="51" customFormat="1" ht="18.75" customHeight="1" thickBot="1">
      <c r="A3024" s="52"/>
      <c r="B3024" s="113" t="s">
        <v>253</v>
      </c>
      <c r="C3024" s="114"/>
      <c r="D3024" s="114"/>
      <c r="E3024" s="114"/>
      <c r="F3024" s="114"/>
      <c r="G3024" s="114"/>
      <c r="H3024" s="114"/>
      <c r="I3024" s="114"/>
      <c r="J3024" s="114"/>
      <c r="K3024" s="114"/>
      <c r="L3024" s="114"/>
      <c r="M3024" s="114"/>
      <c r="N3024" s="114"/>
      <c r="O3024" s="114"/>
      <c r="P3024" s="114"/>
      <c r="Q3024" s="114"/>
      <c r="R3024" s="114"/>
      <c r="S3024" s="114"/>
      <c r="T3024" s="114"/>
      <c r="U3024" s="114"/>
      <c r="V3024" s="114"/>
      <c r="W3024" s="114"/>
      <c r="X3024" s="114"/>
      <c r="Y3024" s="114"/>
      <c r="Z3024" s="115"/>
      <c r="AA3024" s="116">
        <f>SUM($AA$3023:$AA$3023)</f>
        <v>166660</v>
      </c>
      <c r="AB3024" s="117"/>
      <c r="AC3024" s="117"/>
      <c r="AD3024" s="117"/>
      <c r="AE3024" s="117"/>
      <c r="AF3024" s="117"/>
      <c r="AG3024" s="117"/>
      <c r="AH3024" s="117"/>
      <c r="AI3024" s="118"/>
      <c r="AJ3024" s="116">
        <f>SUM($AJ$3023:$AJ$3023)</f>
        <v>370400</v>
      </c>
      <c r="AK3024" s="117"/>
      <c r="AL3024" s="117"/>
      <c r="AM3024" s="117"/>
      <c r="AN3024" s="117"/>
      <c r="AO3024" s="117"/>
      <c r="AP3024" s="117"/>
      <c r="AQ3024" s="117"/>
      <c r="AR3024" s="118"/>
      <c r="AS3024" s="119"/>
      <c r="AT3024" s="120"/>
      <c r="AU3024" s="120"/>
      <c r="AV3024" s="120"/>
      <c r="AW3024" s="120"/>
      <c r="AX3024" s="121"/>
      <c r="AY3024" s="37"/>
      <c r="AZ3024" s="37"/>
      <c r="BA3024" s="37"/>
      <c r="BB3024" s="37"/>
      <c r="BC3024" s="37"/>
      <c r="BD3024" s="37"/>
      <c r="BE3024" s="37"/>
      <c r="BF3024" s="37"/>
      <c r="BG3024" s="37"/>
      <c r="BH3024" s="37"/>
      <c r="BI3024" s="37"/>
      <c r="BJ3024" s="37"/>
      <c r="BK3024" s="37"/>
      <c r="BL3024" s="37"/>
      <c r="BM3024" s="37"/>
      <c r="BN3024" s="37"/>
      <c r="BO3024" s="37"/>
      <c r="BP3024" s="37"/>
      <c r="BQ3024" s="37"/>
      <c r="BR3024" s="37"/>
      <c r="BS3024" s="37"/>
      <c r="BT3024" s="37"/>
      <c r="BU3024" s="37"/>
      <c r="BV3024" s="37"/>
      <c r="BW3024" s="37"/>
      <c r="BX3024" s="37"/>
      <c r="BY3024" s="37"/>
      <c r="BZ3024" s="37"/>
      <c r="CA3024" s="37"/>
      <c r="CB3024" s="37"/>
      <c r="CC3024" s="37"/>
      <c r="CD3024" s="37"/>
      <c r="CE3024" s="37"/>
      <c r="CF3024" s="37"/>
      <c r="CG3024" s="37"/>
      <c r="CH3024" s="37"/>
      <c r="CI3024" s="37"/>
      <c r="CJ3024" s="37"/>
      <c r="CK3024" s="37"/>
      <c r="CL3024" s="37"/>
      <c r="CM3024" s="37"/>
      <c r="CN3024" s="37"/>
      <c r="CO3024" s="37"/>
      <c r="CP3024" s="37"/>
      <c r="CQ3024" s="37"/>
      <c r="CR3024" s="37"/>
      <c r="CS3024" s="37"/>
      <c r="CT3024" s="37"/>
      <c r="CU3024" s="37"/>
      <c r="CV3024" s="37"/>
      <c r="CW3024" s="37"/>
      <c r="CX3024" s="37"/>
      <c r="CY3024" s="37"/>
      <c r="CZ3024" s="37"/>
      <c r="DA3024" s="37"/>
      <c r="DB3024" s="37"/>
      <c r="DC3024" s="37"/>
      <c r="DD3024" s="37"/>
      <c r="DE3024" s="37"/>
      <c r="DF3024" s="37"/>
      <c r="DG3024" s="37"/>
      <c r="DH3024" s="37"/>
      <c r="DI3024" s="37"/>
      <c r="DJ3024" s="37"/>
      <c r="DK3024" s="37"/>
      <c r="DL3024" s="37"/>
      <c r="DM3024" s="37"/>
      <c r="DN3024" s="37"/>
      <c r="DO3024" s="37"/>
      <c r="DP3024" s="37"/>
      <c r="DQ3024" s="37"/>
      <c r="DR3024" s="37"/>
      <c r="DS3024" s="37"/>
      <c r="DT3024" s="37"/>
      <c r="DU3024" s="37"/>
      <c r="DV3024" s="37"/>
      <c r="DW3024" s="37"/>
      <c r="DX3024" s="37"/>
      <c r="DY3024" s="37"/>
      <c r="DZ3024" s="37"/>
      <c r="EA3024" s="37"/>
      <c r="EB3024" s="37"/>
      <c r="EC3024" s="37"/>
      <c r="ED3024" s="37"/>
      <c r="EE3024" s="37"/>
      <c r="EF3024" s="37"/>
      <c r="EG3024" s="37"/>
      <c r="EH3024" s="37"/>
      <c r="EI3024" s="37"/>
      <c r="EJ3024" s="37"/>
      <c r="EK3024" s="37"/>
      <c r="EL3024" s="37"/>
      <c r="EM3024" s="37"/>
      <c r="EN3024" s="37"/>
      <c r="EO3024" s="37"/>
      <c r="EP3024" s="37"/>
      <c r="EQ3024" s="37"/>
      <c r="ER3024" s="37"/>
      <c r="ES3024" s="37"/>
      <c r="ET3024" s="37"/>
      <c r="EU3024" s="37"/>
      <c r="EV3024" s="37"/>
      <c r="EW3024" s="37"/>
      <c r="EX3024" s="37"/>
      <c r="EY3024" s="37"/>
      <c r="EZ3024" s="37"/>
      <c r="FA3024" s="37"/>
      <c r="FB3024" s="37"/>
      <c r="FC3024" s="37"/>
      <c r="FD3024" s="37"/>
      <c r="FE3024" s="37"/>
      <c r="FF3024" s="37"/>
      <c r="FG3024" s="37"/>
      <c r="FH3024" s="37"/>
      <c r="FI3024" s="37"/>
      <c r="FJ3024" s="37"/>
      <c r="FK3024" s="37"/>
      <c r="FL3024" s="37"/>
      <c r="FM3024" s="37"/>
      <c r="FN3024" s="37"/>
      <c r="FO3024" s="37"/>
      <c r="FP3024" s="37"/>
      <c r="FQ3024" s="37"/>
      <c r="FR3024" s="37"/>
      <c r="FS3024" s="37"/>
      <c r="FT3024" s="37"/>
      <c r="FU3024" s="37"/>
      <c r="FV3024" s="37"/>
      <c r="FW3024" s="37"/>
      <c r="FX3024" s="37"/>
      <c r="FY3024" s="37"/>
      <c r="FZ3024" s="37"/>
      <c r="GA3024" s="37"/>
      <c r="GB3024" s="37"/>
      <c r="GC3024" s="37"/>
      <c r="GD3024" s="37"/>
      <c r="GE3024" s="37"/>
      <c r="GF3024" s="37"/>
      <c r="GG3024" s="37"/>
      <c r="GH3024" s="37"/>
      <c r="GI3024" s="37"/>
      <c r="GJ3024" s="37"/>
      <c r="GK3024" s="37"/>
      <c r="GL3024" s="37"/>
      <c r="GM3024" s="37"/>
      <c r="GN3024" s="37"/>
      <c r="GO3024" s="37"/>
      <c r="GP3024" s="37"/>
      <c r="GQ3024" s="37"/>
      <c r="GR3024" s="37"/>
      <c r="GS3024" s="37"/>
      <c r="GT3024" s="37"/>
      <c r="GU3024" s="37"/>
      <c r="GV3024" s="37"/>
      <c r="GW3024" s="37"/>
      <c r="GX3024" s="37"/>
      <c r="GY3024" s="37"/>
      <c r="GZ3024" s="37"/>
      <c r="HA3024" s="37"/>
      <c r="HB3024" s="37"/>
      <c r="HC3024" s="37"/>
      <c r="HD3024" s="37"/>
      <c r="HE3024" s="37"/>
      <c r="HF3024" s="37"/>
      <c r="HG3024" s="37"/>
      <c r="HH3024" s="37"/>
      <c r="HI3024" s="37"/>
      <c r="HJ3024" s="37"/>
      <c r="HK3024" s="37"/>
      <c r="HL3024" s="37"/>
      <c r="HM3024" s="37"/>
      <c r="HN3024" s="37"/>
      <c r="HO3024" s="37"/>
      <c r="HP3024" s="37"/>
      <c r="HQ3024" s="37"/>
      <c r="HR3024" s="37"/>
      <c r="HS3024" s="37"/>
      <c r="HT3024" s="37"/>
      <c r="HU3024" s="37"/>
      <c r="HV3024" s="37"/>
      <c r="HW3024" s="37"/>
      <c r="HX3024" s="37"/>
      <c r="HY3024" s="37"/>
      <c r="HZ3024" s="37"/>
      <c r="IA3024" s="37"/>
      <c r="IB3024" s="37"/>
      <c r="IC3024" s="37"/>
      <c r="ID3024" s="37"/>
      <c r="IE3024" s="37"/>
      <c r="IF3024" s="37"/>
      <c r="IG3024" s="37"/>
      <c r="IH3024" s="37"/>
      <c r="II3024" s="37"/>
      <c r="IJ3024" s="37"/>
      <c r="IK3024" s="37"/>
      <c r="IL3024" s="37"/>
      <c r="IM3024" s="37"/>
      <c r="IN3024" s="37"/>
      <c r="IO3024" s="37"/>
      <c r="IP3024" s="37"/>
      <c r="IQ3024" s="37"/>
    </row>
    <row r="3026" spans="1:113" ht="18.75">
      <c r="A3026" s="36" t="s">
        <v>241</v>
      </c>
      <c r="AW3026" s="38"/>
      <c r="AX3026" s="39"/>
      <c r="AY3026" s="38"/>
    </row>
    <row r="3028" spans="1:113" ht="18.75">
      <c r="B3028" s="122" t="s">
        <v>0</v>
      </c>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row>
    <row r="3029" spans="1:113">
      <c r="Z3029" s="40"/>
      <c r="AD3029" s="40"/>
      <c r="AE3029" s="40"/>
      <c r="AF3029" s="40"/>
      <c r="AG3029" s="40"/>
      <c r="AH3029" s="40"/>
      <c r="AI3029" s="40"/>
      <c r="AO3029" s="40"/>
    </row>
    <row r="3030" spans="1:113" ht="13.5" thickBot="1">
      <c r="Z3030" s="40"/>
      <c r="AD3030" s="40"/>
      <c r="AE3030" s="40"/>
      <c r="AF3030" s="40"/>
      <c r="AG3030" s="40"/>
      <c r="AH3030" s="40"/>
      <c r="AI3030" s="40"/>
      <c r="AO3030" s="40"/>
      <c r="DI3030" s="41"/>
    </row>
    <row r="3031" spans="1:113" ht="24.75" customHeight="1" thickBot="1">
      <c r="B3031" s="124" t="s">
        <v>242</v>
      </c>
      <c r="C3031" s="125"/>
      <c r="D3031" s="125"/>
      <c r="E3031" s="125"/>
      <c r="F3031" s="125"/>
      <c r="G3031" s="125"/>
      <c r="H3031" s="126" t="s">
        <v>761</v>
      </c>
      <c r="I3031" s="127"/>
      <c r="J3031" s="127"/>
      <c r="K3031" s="127"/>
      <c r="L3031" s="127"/>
      <c r="M3031" s="127"/>
      <c r="N3031" s="127"/>
      <c r="O3031" s="127"/>
      <c r="P3031" s="127"/>
      <c r="Q3031" s="127"/>
      <c r="R3031" s="127"/>
      <c r="S3031" s="127"/>
      <c r="T3031" s="127"/>
      <c r="U3031" s="127"/>
      <c r="V3031" s="127"/>
      <c r="W3031" s="127"/>
      <c r="X3031" s="127"/>
      <c r="Y3031" s="127"/>
      <c r="Z3031" s="127"/>
      <c r="AA3031" s="127"/>
      <c r="AB3031" s="127"/>
      <c r="AC3031" s="127"/>
      <c r="AD3031" s="127"/>
      <c r="AE3031" s="127"/>
      <c r="AF3031" s="127"/>
      <c r="AG3031" s="127"/>
      <c r="AH3031" s="127"/>
      <c r="AI3031" s="127"/>
      <c r="AJ3031" s="127"/>
      <c r="AK3031" s="127"/>
      <c r="AL3031" s="127"/>
      <c r="AM3031" s="127"/>
      <c r="AN3031" s="127"/>
      <c r="AO3031" s="127"/>
      <c r="AP3031" s="127"/>
      <c r="AQ3031" s="127"/>
      <c r="AR3031" s="127"/>
      <c r="AS3031" s="127"/>
      <c r="AT3031" s="127"/>
      <c r="AU3031" s="127"/>
      <c r="AV3031" s="127"/>
      <c r="AW3031" s="127"/>
      <c r="AX3031" s="128"/>
      <c r="DI3031" s="41"/>
    </row>
    <row r="3032" spans="1:113" ht="14.25">
      <c r="B3032" s="42"/>
      <c r="C3032" s="42"/>
      <c r="D3032" s="42"/>
      <c r="E3032" s="42"/>
      <c r="F3032" s="42"/>
      <c r="G3032" s="42"/>
      <c r="H3032" s="43"/>
      <c r="I3032" s="43"/>
      <c r="J3032" s="43"/>
      <c r="K3032" s="43"/>
      <c r="L3032" s="44"/>
      <c r="M3032" s="44"/>
      <c r="N3032" s="44"/>
      <c r="O3032" s="44"/>
      <c r="P3032" s="43"/>
      <c r="Q3032" s="43"/>
      <c r="R3032" s="43"/>
      <c r="S3032" s="43"/>
      <c r="T3032" s="43"/>
      <c r="U3032" s="43"/>
      <c r="V3032" s="45"/>
      <c r="W3032" s="45"/>
      <c r="X3032" s="45"/>
      <c r="Y3032" s="45"/>
      <c r="Z3032" s="45"/>
      <c r="AA3032" s="45"/>
      <c r="AB3032" s="45"/>
      <c r="AC3032" s="45"/>
      <c r="AD3032" s="45"/>
      <c r="AE3032" s="45"/>
      <c r="AF3032" s="45"/>
      <c r="AG3032" s="45"/>
      <c r="AH3032" s="45"/>
      <c r="AI3032" s="45"/>
      <c r="AJ3032" s="45"/>
      <c r="AK3032" s="45"/>
      <c r="AL3032" s="45"/>
      <c r="AM3032" s="45"/>
      <c r="AN3032" s="45"/>
      <c r="AO3032" s="45"/>
      <c r="AP3032" s="45"/>
      <c r="AQ3032" s="45"/>
      <c r="AR3032" s="45"/>
      <c r="AS3032" s="45"/>
      <c r="AT3032" s="45"/>
      <c r="AU3032" s="45"/>
      <c r="AV3032" s="45"/>
      <c r="AW3032" s="45"/>
      <c r="AX3032" s="45"/>
      <c r="DI3032" s="41"/>
    </row>
    <row r="3033" spans="1:113" ht="15" thickBot="1">
      <c r="A3033" s="46"/>
      <c r="B3033" s="45" t="s">
        <v>244</v>
      </c>
      <c r="C3033" s="43"/>
      <c r="D3033" s="43"/>
      <c r="E3033" s="43"/>
      <c r="F3033" s="43"/>
      <c r="G3033" s="43"/>
      <c r="H3033" s="43"/>
      <c r="I3033" s="43"/>
      <c r="J3033" s="43"/>
      <c r="K3033" s="43"/>
      <c r="L3033" s="44"/>
      <c r="M3033" s="44"/>
      <c r="N3033" s="44"/>
      <c r="O3033" s="44"/>
      <c r="P3033" s="43"/>
      <c r="Q3033" s="43"/>
      <c r="R3033" s="43"/>
      <c r="S3033" s="43"/>
      <c r="T3033" s="43"/>
      <c r="U3033" s="43"/>
      <c r="V3033" s="45"/>
      <c r="W3033" s="45"/>
      <c r="X3033" s="45"/>
      <c r="Y3033" s="45"/>
      <c r="Z3033" s="45"/>
      <c r="AA3033" s="45"/>
      <c r="AB3033" s="45"/>
      <c r="AC3033" s="45"/>
      <c r="AD3033" s="45"/>
      <c r="AE3033" s="45"/>
      <c r="AF3033" s="45"/>
      <c r="AG3033" s="45"/>
      <c r="AH3033" s="45"/>
      <c r="AI3033" s="45"/>
      <c r="AJ3033" s="45"/>
      <c r="AK3033" s="45"/>
      <c r="AL3033" s="45"/>
      <c r="AM3033" s="45"/>
      <c r="AN3033" s="45"/>
      <c r="AO3033" s="45"/>
      <c r="AP3033" s="45"/>
      <c r="AQ3033" s="45"/>
      <c r="AR3033" s="45"/>
      <c r="AS3033" s="45"/>
      <c r="AT3033" s="45"/>
      <c r="AU3033" s="45"/>
      <c r="AV3033" s="45"/>
      <c r="AW3033" s="45"/>
      <c r="AX3033" s="45"/>
      <c r="DI3033" s="41"/>
    </row>
    <row r="3034" spans="1:113" ht="14.25">
      <c r="A3034" s="43"/>
      <c r="B3034" s="47"/>
      <c r="C3034" s="42"/>
      <c r="D3034" s="42"/>
      <c r="E3034" s="42"/>
      <c r="F3034" s="42"/>
      <c r="G3034" s="42"/>
      <c r="H3034" s="42"/>
      <c r="I3034" s="42"/>
      <c r="J3034" s="42"/>
      <c r="K3034" s="42"/>
      <c r="L3034" s="48"/>
      <c r="M3034" s="48"/>
      <c r="N3034" s="48"/>
      <c r="O3034" s="48"/>
      <c r="P3034" s="42"/>
      <c r="Q3034" s="42"/>
      <c r="R3034" s="42"/>
      <c r="S3034" s="42"/>
      <c r="T3034" s="42"/>
      <c r="U3034" s="42"/>
      <c r="V3034" s="49"/>
      <c r="W3034" s="49"/>
      <c r="X3034" s="49"/>
      <c r="Y3034" s="49"/>
      <c r="Z3034" s="49"/>
      <c r="AA3034" s="49"/>
      <c r="AB3034" s="49"/>
      <c r="AC3034" s="49"/>
      <c r="AD3034" s="49"/>
      <c r="AE3034" s="49"/>
      <c r="AF3034" s="49"/>
      <c r="AG3034" s="49"/>
      <c r="AH3034" s="49"/>
      <c r="AI3034" s="49"/>
      <c r="AJ3034" s="49"/>
      <c r="AK3034" s="49"/>
      <c r="AL3034" s="49"/>
      <c r="AM3034" s="49"/>
      <c r="AN3034" s="49"/>
      <c r="AO3034" s="49"/>
      <c r="AP3034" s="49"/>
      <c r="AQ3034" s="49"/>
      <c r="AR3034" s="49"/>
      <c r="AS3034" s="49"/>
      <c r="AT3034" s="49"/>
      <c r="AU3034" s="49"/>
      <c r="AV3034" s="49"/>
      <c r="AW3034" s="49"/>
      <c r="AX3034" s="50"/>
    </row>
    <row r="3035" spans="1:113" ht="12" customHeight="1">
      <c r="A3035" s="43"/>
      <c r="B3035" s="129" t="s">
        <v>762</v>
      </c>
      <c r="C3035" s="130"/>
      <c r="D3035" s="130"/>
      <c r="E3035" s="130"/>
      <c r="F3035" s="130"/>
      <c r="G3035" s="130"/>
      <c r="H3035" s="130"/>
      <c r="I3035" s="130"/>
      <c r="J3035" s="130"/>
      <c r="K3035" s="130"/>
      <c r="L3035" s="130"/>
      <c r="M3035" s="130"/>
      <c r="N3035" s="130"/>
      <c r="O3035" s="130"/>
      <c r="P3035" s="130"/>
      <c r="Q3035" s="130"/>
      <c r="R3035" s="130"/>
      <c r="S3035" s="130"/>
      <c r="T3035" s="130"/>
      <c r="U3035" s="130"/>
      <c r="V3035" s="130"/>
      <c r="W3035" s="130"/>
      <c r="X3035" s="130"/>
      <c r="Y3035" s="130"/>
      <c r="Z3035" s="130"/>
      <c r="AA3035" s="130"/>
      <c r="AB3035" s="130"/>
      <c r="AC3035" s="130"/>
      <c r="AD3035" s="130"/>
      <c r="AE3035" s="130"/>
      <c r="AF3035" s="130"/>
      <c r="AG3035" s="130"/>
      <c r="AH3035" s="130"/>
      <c r="AI3035" s="130"/>
      <c r="AJ3035" s="130"/>
      <c r="AK3035" s="130"/>
      <c r="AL3035" s="130"/>
      <c r="AM3035" s="130"/>
      <c r="AN3035" s="130"/>
      <c r="AO3035" s="130"/>
      <c r="AP3035" s="130"/>
      <c r="AQ3035" s="130"/>
      <c r="AR3035" s="130"/>
      <c r="AS3035" s="130"/>
      <c r="AT3035" s="130"/>
      <c r="AU3035" s="130"/>
      <c r="AV3035" s="130"/>
      <c r="AW3035" s="130"/>
      <c r="AX3035" s="131"/>
    </row>
    <row r="3036" spans="1:113" ht="12" customHeight="1">
      <c r="A3036" s="43"/>
      <c r="B3036" s="129"/>
      <c r="C3036" s="130"/>
      <c r="D3036" s="130"/>
      <c r="E3036" s="130"/>
      <c r="F3036" s="130"/>
      <c r="G3036" s="130"/>
      <c r="H3036" s="130"/>
      <c r="I3036" s="130"/>
      <c r="J3036" s="130"/>
      <c r="K3036" s="130"/>
      <c r="L3036" s="130"/>
      <c r="M3036" s="130"/>
      <c r="N3036" s="130"/>
      <c r="O3036" s="130"/>
      <c r="P3036" s="130"/>
      <c r="Q3036" s="130"/>
      <c r="R3036" s="130"/>
      <c r="S3036" s="130"/>
      <c r="T3036" s="130"/>
      <c r="U3036" s="130"/>
      <c r="V3036" s="130"/>
      <c r="W3036" s="130"/>
      <c r="X3036" s="130"/>
      <c r="Y3036" s="130"/>
      <c r="Z3036" s="130"/>
      <c r="AA3036" s="130"/>
      <c r="AB3036" s="130"/>
      <c r="AC3036" s="130"/>
      <c r="AD3036" s="130"/>
      <c r="AE3036" s="130"/>
      <c r="AF3036" s="130"/>
      <c r="AG3036" s="130"/>
      <c r="AH3036" s="130"/>
      <c r="AI3036" s="130"/>
      <c r="AJ3036" s="130"/>
      <c r="AK3036" s="130"/>
      <c r="AL3036" s="130"/>
      <c r="AM3036" s="130"/>
      <c r="AN3036" s="130"/>
      <c r="AO3036" s="130"/>
      <c r="AP3036" s="130"/>
      <c r="AQ3036" s="130"/>
      <c r="AR3036" s="130"/>
      <c r="AS3036" s="130"/>
      <c r="AT3036" s="130"/>
      <c r="AU3036" s="130"/>
      <c r="AV3036" s="130"/>
      <c r="AW3036" s="130"/>
      <c r="AX3036" s="131"/>
    </row>
    <row r="3037" spans="1:113" ht="12" customHeight="1">
      <c r="A3037" s="43"/>
      <c r="B3037" s="129"/>
      <c r="C3037" s="130"/>
      <c r="D3037" s="130"/>
      <c r="E3037" s="130"/>
      <c r="F3037" s="130"/>
      <c r="G3037" s="130"/>
      <c r="H3037" s="130"/>
      <c r="I3037" s="130"/>
      <c r="J3037" s="130"/>
      <c r="K3037" s="130"/>
      <c r="L3037" s="130"/>
      <c r="M3037" s="130"/>
      <c r="N3037" s="130"/>
      <c r="O3037" s="130"/>
      <c r="P3037" s="130"/>
      <c r="Q3037" s="130"/>
      <c r="R3037" s="130"/>
      <c r="S3037" s="130"/>
      <c r="T3037" s="130"/>
      <c r="U3037" s="130"/>
      <c r="V3037" s="130"/>
      <c r="W3037" s="130"/>
      <c r="X3037" s="130"/>
      <c r="Y3037" s="130"/>
      <c r="Z3037" s="130"/>
      <c r="AA3037" s="130"/>
      <c r="AB3037" s="130"/>
      <c r="AC3037" s="130"/>
      <c r="AD3037" s="130"/>
      <c r="AE3037" s="130"/>
      <c r="AF3037" s="130"/>
      <c r="AG3037" s="130"/>
      <c r="AH3037" s="130"/>
      <c r="AI3037" s="130"/>
      <c r="AJ3037" s="130"/>
      <c r="AK3037" s="130"/>
      <c r="AL3037" s="130"/>
      <c r="AM3037" s="130"/>
      <c r="AN3037" s="130"/>
      <c r="AO3037" s="130"/>
      <c r="AP3037" s="130"/>
      <c r="AQ3037" s="130"/>
      <c r="AR3037" s="130"/>
      <c r="AS3037" s="130"/>
      <c r="AT3037" s="130"/>
      <c r="AU3037" s="130"/>
      <c r="AV3037" s="130"/>
      <c r="AW3037" s="130"/>
      <c r="AX3037" s="131"/>
      <c r="BC3037" s="51"/>
    </row>
    <row r="3038" spans="1:113" ht="12" customHeight="1">
      <c r="A3038" s="43"/>
      <c r="B3038" s="129"/>
      <c r="C3038" s="130"/>
      <c r="D3038" s="130"/>
      <c r="E3038" s="130"/>
      <c r="F3038" s="130"/>
      <c r="G3038" s="130"/>
      <c r="H3038" s="130"/>
      <c r="I3038" s="130"/>
      <c r="J3038" s="130"/>
      <c r="K3038" s="130"/>
      <c r="L3038" s="130"/>
      <c r="M3038" s="130"/>
      <c r="N3038" s="130"/>
      <c r="O3038" s="130"/>
      <c r="P3038" s="130"/>
      <c r="Q3038" s="130"/>
      <c r="R3038" s="130"/>
      <c r="S3038" s="130"/>
      <c r="T3038" s="130"/>
      <c r="U3038" s="130"/>
      <c r="V3038" s="130"/>
      <c r="W3038" s="130"/>
      <c r="X3038" s="130"/>
      <c r="Y3038" s="130"/>
      <c r="Z3038" s="130"/>
      <c r="AA3038" s="130"/>
      <c r="AB3038" s="130"/>
      <c r="AC3038" s="130"/>
      <c r="AD3038" s="130"/>
      <c r="AE3038" s="130"/>
      <c r="AF3038" s="130"/>
      <c r="AG3038" s="130"/>
      <c r="AH3038" s="130"/>
      <c r="AI3038" s="130"/>
      <c r="AJ3038" s="130"/>
      <c r="AK3038" s="130"/>
      <c r="AL3038" s="130"/>
      <c r="AM3038" s="130"/>
      <c r="AN3038" s="130"/>
      <c r="AO3038" s="130"/>
      <c r="AP3038" s="130"/>
      <c r="AQ3038" s="130"/>
      <c r="AR3038" s="130"/>
      <c r="AS3038" s="130"/>
      <c r="AT3038" s="130"/>
      <c r="AU3038" s="130"/>
      <c r="AV3038" s="130"/>
      <c r="AW3038" s="130"/>
      <c r="AX3038" s="131"/>
    </row>
    <row r="3039" spans="1:113" ht="12" customHeight="1">
      <c r="A3039" s="43"/>
      <c r="B3039" s="129"/>
      <c r="C3039" s="130"/>
      <c r="D3039" s="130"/>
      <c r="E3039" s="130"/>
      <c r="F3039" s="130"/>
      <c r="G3039" s="130"/>
      <c r="H3039" s="130"/>
      <c r="I3039" s="130"/>
      <c r="J3039" s="130"/>
      <c r="K3039" s="130"/>
      <c r="L3039" s="130"/>
      <c r="M3039" s="130"/>
      <c r="N3039" s="130"/>
      <c r="O3039" s="130"/>
      <c r="P3039" s="130"/>
      <c r="Q3039" s="130"/>
      <c r="R3039" s="130"/>
      <c r="S3039" s="130"/>
      <c r="T3039" s="130"/>
      <c r="U3039" s="130"/>
      <c r="V3039" s="130"/>
      <c r="W3039" s="130"/>
      <c r="X3039" s="130"/>
      <c r="Y3039" s="130"/>
      <c r="Z3039" s="130"/>
      <c r="AA3039" s="130"/>
      <c r="AB3039" s="130"/>
      <c r="AC3039" s="130"/>
      <c r="AD3039" s="130"/>
      <c r="AE3039" s="130"/>
      <c r="AF3039" s="130"/>
      <c r="AG3039" s="130"/>
      <c r="AH3039" s="130"/>
      <c r="AI3039" s="130"/>
      <c r="AJ3039" s="130"/>
      <c r="AK3039" s="130"/>
      <c r="AL3039" s="130"/>
      <c r="AM3039" s="130"/>
      <c r="AN3039" s="130"/>
      <c r="AO3039" s="130"/>
      <c r="AP3039" s="130"/>
      <c r="AQ3039" s="130"/>
      <c r="AR3039" s="130"/>
      <c r="AS3039" s="130"/>
      <c r="AT3039" s="130"/>
      <c r="AU3039" s="130"/>
      <c r="AV3039" s="130"/>
      <c r="AW3039" s="130"/>
      <c r="AX3039" s="131"/>
    </row>
    <row r="3040" spans="1:113" ht="12" customHeight="1">
      <c r="A3040" s="43"/>
      <c r="B3040" s="129"/>
      <c r="C3040" s="130"/>
      <c r="D3040" s="130"/>
      <c r="E3040" s="130"/>
      <c r="F3040" s="130"/>
      <c r="G3040" s="130"/>
      <c r="H3040" s="130"/>
      <c r="I3040" s="130"/>
      <c r="J3040" s="130"/>
      <c r="K3040" s="130"/>
      <c r="L3040" s="130"/>
      <c r="M3040" s="130"/>
      <c r="N3040" s="130"/>
      <c r="O3040" s="130"/>
      <c r="P3040" s="130"/>
      <c r="Q3040" s="130"/>
      <c r="R3040" s="130"/>
      <c r="S3040" s="130"/>
      <c r="T3040" s="130"/>
      <c r="U3040" s="130"/>
      <c r="V3040" s="130"/>
      <c r="W3040" s="130"/>
      <c r="X3040" s="130"/>
      <c r="Y3040" s="130"/>
      <c r="Z3040" s="130"/>
      <c r="AA3040" s="130"/>
      <c r="AB3040" s="130"/>
      <c r="AC3040" s="130"/>
      <c r="AD3040" s="130"/>
      <c r="AE3040" s="130"/>
      <c r="AF3040" s="130"/>
      <c r="AG3040" s="130"/>
      <c r="AH3040" s="130"/>
      <c r="AI3040" s="130"/>
      <c r="AJ3040" s="130"/>
      <c r="AK3040" s="130"/>
      <c r="AL3040" s="130"/>
      <c r="AM3040" s="130"/>
      <c r="AN3040" s="130"/>
      <c r="AO3040" s="130"/>
      <c r="AP3040" s="130"/>
      <c r="AQ3040" s="130"/>
      <c r="AR3040" s="130"/>
      <c r="AS3040" s="130"/>
      <c r="AT3040" s="130"/>
      <c r="AU3040" s="130"/>
      <c r="AV3040" s="130"/>
      <c r="AW3040" s="130"/>
      <c r="AX3040" s="131"/>
    </row>
    <row r="3041" spans="1:113" ht="15" thickBot="1">
      <c r="A3041" s="52"/>
      <c r="B3041" s="53"/>
      <c r="C3041" s="54"/>
      <c r="D3041" s="54"/>
      <c r="E3041" s="54"/>
      <c r="F3041" s="54"/>
      <c r="G3041" s="54"/>
      <c r="H3041" s="54"/>
      <c r="I3041" s="54"/>
      <c r="J3041" s="54"/>
      <c r="K3041" s="54"/>
      <c r="L3041" s="54"/>
      <c r="M3041" s="54"/>
      <c r="N3041" s="54"/>
      <c r="O3041" s="54"/>
      <c r="P3041" s="54"/>
      <c r="Q3041" s="54"/>
      <c r="R3041" s="54"/>
      <c r="S3041" s="54"/>
      <c r="T3041" s="54"/>
      <c r="U3041" s="54"/>
      <c r="V3041" s="54"/>
      <c r="W3041" s="54"/>
      <c r="X3041" s="54"/>
      <c r="Y3041" s="54"/>
      <c r="Z3041" s="54"/>
      <c r="AA3041" s="54"/>
      <c r="AB3041" s="54"/>
      <c r="AC3041" s="54"/>
      <c r="AD3041" s="54"/>
      <c r="AE3041" s="54"/>
      <c r="AF3041" s="54"/>
      <c r="AG3041" s="54"/>
      <c r="AH3041" s="54"/>
      <c r="AI3041" s="54"/>
      <c r="AJ3041" s="54"/>
      <c r="AK3041" s="54"/>
      <c r="AL3041" s="54"/>
      <c r="AM3041" s="54"/>
      <c r="AN3041" s="54"/>
      <c r="AO3041" s="54"/>
      <c r="AP3041" s="54"/>
      <c r="AQ3041" s="54"/>
      <c r="AR3041" s="54"/>
      <c r="AS3041" s="54"/>
      <c r="AT3041" s="54"/>
      <c r="AU3041" s="54"/>
      <c r="AV3041" s="54"/>
      <c r="AW3041" s="54"/>
      <c r="AX3041" s="55"/>
    </row>
    <row r="3042" spans="1:113">
      <c r="B3042" s="56"/>
    </row>
    <row r="3043" spans="1:113" ht="15" thickBot="1">
      <c r="A3043" s="46"/>
      <c r="B3043" s="45" t="s">
        <v>245</v>
      </c>
      <c r="C3043" s="43"/>
      <c r="D3043" s="43"/>
      <c r="E3043" s="43"/>
      <c r="F3043" s="43"/>
      <c r="G3043" s="43"/>
      <c r="H3043" s="43"/>
      <c r="I3043" s="43"/>
      <c r="J3043" s="43"/>
      <c r="K3043" s="43"/>
      <c r="L3043" s="44"/>
      <c r="M3043" s="44"/>
      <c r="N3043" s="44"/>
      <c r="O3043" s="44"/>
      <c r="P3043" s="43"/>
      <c r="Q3043" s="43"/>
      <c r="R3043" s="43"/>
      <c r="S3043" s="43"/>
      <c r="T3043" s="43"/>
      <c r="U3043" s="43"/>
      <c r="V3043" s="45"/>
      <c r="W3043" s="45"/>
      <c r="X3043" s="45"/>
      <c r="Y3043" s="45"/>
      <c r="Z3043" s="45"/>
      <c r="AA3043" s="45"/>
      <c r="AB3043" s="45"/>
      <c r="AC3043" s="45"/>
      <c r="AD3043" s="45"/>
      <c r="AE3043" s="45"/>
      <c r="AF3043" s="45"/>
      <c r="AG3043" s="45"/>
      <c r="AH3043" s="45"/>
      <c r="AI3043" s="45"/>
      <c r="AJ3043" s="45"/>
      <c r="AK3043" s="45"/>
      <c r="AL3043" s="45"/>
      <c r="AM3043" s="45"/>
      <c r="AN3043" s="45"/>
      <c r="AO3043" s="45"/>
      <c r="AP3043" s="45"/>
      <c r="AQ3043" s="45"/>
      <c r="AR3043" s="45"/>
      <c r="AS3043" s="45"/>
      <c r="AT3043" s="45"/>
      <c r="AU3043" s="45"/>
      <c r="AV3043" s="45"/>
      <c r="AW3043" s="45"/>
      <c r="AX3043" s="45"/>
      <c r="DI3043" s="41"/>
    </row>
    <row r="3044" spans="1:113" ht="14.25">
      <c r="A3044" s="43"/>
      <c r="B3044" s="47"/>
      <c r="C3044" s="42"/>
      <c r="D3044" s="42"/>
      <c r="E3044" s="42"/>
      <c r="F3044" s="42"/>
      <c r="G3044" s="42"/>
      <c r="H3044" s="42"/>
      <c r="I3044" s="42"/>
      <c r="J3044" s="42"/>
      <c r="K3044" s="42"/>
      <c r="L3044" s="48"/>
      <c r="M3044" s="48"/>
      <c r="N3044" s="48"/>
      <c r="O3044" s="48"/>
      <c r="P3044" s="42"/>
      <c r="Q3044" s="42"/>
      <c r="R3044" s="42"/>
      <c r="S3044" s="42"/>
      <c r="T3044" s="42"/>
      <c r="U3044" s="42"/>
      <c r="V3044" s="49"/>
      <c r="W3044" s="49"/>
      <c r="X3044" s="49"/>
      <c r="Y3044" s="49"/>
      <c r="Z3044" s="49"/>
      <c r="AA3044" s="49"/>
      <c r="AB3044" s="49"/>
      <c r="AC3044" s="49"/>
      <c r="AD3044" s="49"/>
      <c r="AE3044" s="49"/>
      <c r="AF3044" s="49"/>
      <c r="AG3044" s="49"/>
      <c r="AH3044" s="49"/>
      <c r="AI3044" s="49"/>
      <c r="AJ3044" s="49"/>
      <c r="AK3044" s="49"/>
      <c r="AL3044" s="49"/>
      <c r="AM3044" s="49"/>
      <c r="AN3044" s="49"/>
      <c r="AO3044" s="49"/>
      <c r="AP3044" s="49"/>
      <c r="AQ3044" s="49"/>
      <c r="AR3044" s="49"/>
      <c r="AS3044" s="49"/>
      <c r="AT3044" s="49"/>
      <c r="AU3044" s="49"/>
      <c r="AV3044" s="49"/>
      <c r="AW3044" s="49"/>
      <c r="AX3044" s="50"/>
    </row>
    <row r="3045" spans="1:113" ht="12" customHeight="1">
      <c r="A3045" s="43"/>
      <c r="B3045" s="129" t="s">
        <v>1151</v>
      </c>
      <c r="C3045" s="130"/>
      <c r="D3045" s="130"/>
      <c r="E3045" s="130"/>
      <c r="F3045" s="130"/>
      <c r="G3045" s="130"/>
      <c r="H3045" s="130"/>
      <c r="I3045" s="130"/>
      <c r="J3045" s="130"/>
      <c r="K3045" s="130"/>
      <c r="L3045" s="130"/>
      <c r="M3045" s="130"/>
      <c r="N3045" s="130"/>
      <c r="O3045" s="130"/>
      <c r="P3045" s="130"/>
      <c r="Q3045" s="130"/>
      <c r="R3045" s="130"/>
      <c r="S3045" s="130"/>
      <c r="T3045" s="130"/>
      <c r="U3045" s="130"/>
      <c r="V3045" s="130"/>
      <c r="W3045" s="130"/>
      <c r="X3045" s="130"/>
      <c r="Y3045" s="130"/>
      <c r="Z3045" s="130"/>
      <c r="AA3045" s="130"/>
      <c r="AB3045" s="130"/>
      <c r="AC3045" s="130"/>
      <c r="AD3045" s="130"/>
      <c r="AE3045" s="130"/>
      <c r="AF3045" s="130"/>
      <c r="AG3045" s="130"/>
      <c r="AH3045" s="130"/>
      <c r="AI3045" s="130"/>
      <c r="AJ3045" s="130"/>
      <c r="AK3045" s="130"/>
      <c r="AL3045" s="130"/>
      <c r="AM3045" s="130"/>
      <c r="AN3045" s="130"/>
      <c r="AO3045" s="130"/>
      <c r="AP3045" s="130"/>
      <c r="AQ3045" s="130"/>
      <c r="AR3045" s="130"/>
      <c r="AS3045" s="130"/>
      <c r="AT3045" s="130"/>
      <c r="AU3045" s="130"/>
      <c r="AV3045" s="130"/>
      <c r="AW3045" s="130"/>
      <c r="AX3045" s="131"/>
    </row>
    <row r="3046" spans="1:113" ht="12" customHeight="1">
      <c r="A3046" s="43"/>
      <c r="B3046" s="129"/>
      <c r="C3046" s="130"/>
      <c r="D3046" s="130"/>
      <c r="E3046" s="130"/>
      <c r="F3046" s="130"/>
      <c r="G3046" s="130"/>
      <c r="H3046" s="130"/>
      <c r="I3046" s="130"/>
      <c r="J3046" s="130"/>
      <c r="K3046" s="130"/>
      <c r="L3046" s="130"/>
      <c r="M3046" s="130"/>
      <c r="N3046" s="130"/>
      <c r="O3046" s="130"/>
      <c r="P3046" s="130"/>
      <c r="Q3046" s="130"/>
      <c r="R3046" s="130"/>
      <c r="S3046" s="130"/>
      <c r="T3046" s="130"/>
      <c r="U3046" s="130"/>
      <c r="V3046" s="130"/>
      <c r="W3046" s="130"/>
      <c r="X3046" s="130"/>
      <c r="Y3046" s="130"/>
      <c r="Z3046" s="130"/>
      <c r="AA3046" s="130"/>
      <c r="AB3046" s="130"/>
      <c r="AC3046" s="130"/>
      <c r="AD3046" s="130"/>
      <c r="AE3046" s="130"/>
      <c r="AF3046" s="130"/>
      <c r="AG3046" s="130"/>
      <c r="AH3046" s="130"/>
      <c r="AI3046" s="130"/>
      <c r="AJ3046" s="130"/>
      <c r="AK3046" s="130"/>
      <c r="AL3046" s="130"/>
      <c r="AM3046" s="130"/>
      <c r="AN3046" s="130"/>
      <c r="AO3046" s="130"/>
      <c r="AP3046" s="130"/>
      <c r="AQ3046" s="130"/>
      <c r="AR3046" s="130"/>
      <c r="AS3046" s="130"/>
      <c r="AT3046" s="130"/>
      <c r="AU3046" s="130"/>
      <c r="AV3046" s="130"/>
      <c r="AW3046" s="130"/>
      <c r="AX3046" s="131"/>
    </row>
    <row r="3047" spans="1:113" ht="12" customHeight="1">
      <c r="A3047" s="43"/>
      <c r="B3047" s="129"/>
      <c r="C3047" s="130"/>
      <c r="D3047" s="130"/>
      <c r="E3047" s="130"/>
      <c r="F3047" s="130"/>
      <c r="G3047" s="130"/>
      <c r="H3047" s="130"/>
      <c r="I3047" s="130"/>
      <c r="J3047" s="130"/>
      <c r="K3047" s="130"/>
      <c r="L3047" s="130"/>
      <c r="M3047" s="130"/>
      <c r="N3047" s="130"/>
      <c r="O3047" s="130"/>
      <c r="P3047" s="130"/>
      <c r="Q3047" s="130"/>
      <c r="R3047" s="130"/>
      <c r="S3047" s="130"/>
      <c r="T3047" s="130"/>
      <c r="U3047" s="130"/>
      <c r="V3047" s="130"/>
      <c r="W3047" s="130"/>
      <c r="X3047" s="130"/>
      <c r="Y3047" s="130"/>
      <c r="Z3047" s="130"/>
      <c r="AA3047" s="130"/>
      <c r="AB3047" s="130"/>
      <c r="AC3047" s="130"/>
      <c r="AD3047" s="130"/>
      <c r="AE3047" s="130"/>
      <c r="AF3047" s="130"/>
      <c r="AG3047" s="130"/>
      <c r="AH3047" s="130"/>
      <c r="AI3047" s="130"/>
      <c r="AJ3047" s="130"/>
      <c r="AK3047" s="130"/>
      <c r="AL3047" s="130"/>
      <c r="AM3047" s="130"/>
      <c r="AN3047" s="130"/>
      <c r="AO3047" s="130"/>
      <c r="AP3047" s="130"/>
      <c r="AQ3047" s="130"/>
      <c r="AR3047" s="130"/>
      <c r="AS3047" s="130"/>
      <c r="AT3047" s="130"/>
      <c r="AU3047" s="130"/>
      <c r="AV3047" s="130"/>
      <c r="AW3047" s="130"/>
      <c r="AX3047" s="131"/>
    </row>
    <row r="3048" spans="1:113" ht="12" customHeight="1">
      <c r="A3048" s="43"/>
      <c r="B3048" s="129"/>
      <c r="C3048" s="130"/>
      <c r="D3048" s="130"/>
      <c r="E3048" s="130"/>
      <c r="F3048" s="130"/>
      <c r="G3048" s="130"/>
      <c r="H3048" s="130"/>
      <c r="I3048" s="130"/>
      <c r="J3048" s="130"/>
      <c r="K3048" s="130"/>
      <c r="L3048" s="130"/>
      <c r="M3048" s="130"/>
      <c r="N3048" s="130"/>
      <c r="O3048" s="130"/>
      <c r="P3048" s="130"/>
      <c r="Q3048" s="130"/>
      <c r="R3048" s="130"/>
      <c r="S3048" s="130"/>
      <c r="T3048" s="130"/>
      <c r="U3048" s="130"/>
      <c r="V3048" s="130"/>
      <c r="W3048" s="130"/>
      <c r="X3048" s="130"/>
      <c r="Y3048" s="130"/>
      <c r="Z3048" s="130"/>
      <c r="AA3048" s="130"/>
      <c r="AB3048" s="130"/>
      <c r="AC3048" s="130"/>
      <c r="AD3048" s="130"/>
      <c r="AE3048" s="130"/>
      <c r="AF3048" s="130"/>
      <c r="AG3048" s="130"/>
      <c r="AH3048" s="130"/>
      <c r="AI3048" s="130"/>
      <c r="AJ3048" s="130"/>
      <c r="AK3048" s="130"/>
      <c r="AL3048" s="130"/>
      <c r="AM3048" s="130"/>
      <c r="AN3048" s="130"/>
      <c r="AO3048" s="130"/>
      <c r="AP3048" s="130"/>
      <c r="AQ3048" s="130"/>
      <c r="AR3048" s="130"/>
      <c r="AS3048" s="130"/>
      <c r="AT3048" s="130"/>
      <c r="AU3048" s="130"/>
      <c r="AV3048" s="130"/>
      <c r="AW3048" s="130"/>
      <c r="AX3048" s="131"/>
    </row>
    <row r="3049" spans="1:113" ht="12" customHeight="1">
      <c r="A3049" s="43"/>
      <c r="B3049" s="129"/>
      <c r="C3049" s="130"/>
      <c r="D3049" s="130"/>
      <c r="E3049" s="130"/>
      <c r="F3049" s="130"/>
      <c r="G3049" s="130"/>
      <c r="H3049" s="130"/>
      <c r="I3049" s="130"/>
      <c r="J3049" s="130"/>
      <c r="K3049" s="130"/>
      <c r="L3049" s="130"/>
      <c r="M3049" s="130"/>
      <c r="N3049" s="130"/>
      <c r="O3049" s="130"/>
      <c r="P3049" s="130"/>
      <c r="Q3049" s="130"/>
      <c r="R3049" s="130"/>
      <c r="S3049" s="130"/>
      <c r="T3049" s="130"/>
      <c r="U3049" s="130"/>
      <c r="V3049" s="130"/>
      <c r="W3049" s="130"/>
      <c r="X3049" s="130"/>
      <c r="Y3049" s="130"/>
      <c r="Z3049" s="130"/>
      <c r="AA3049" s="130"/>
      <c r="AB3049" s="130"/>
      <c r="AC3049" s="130"/>
      <c r="AD3049" s="130"/>
      <c r="AE3049" s="130"/>
      <c r="AF3049" s="130"/>
      <c r="AG3049" s="130"/>
      <c r="AH3049" s="130"/>
      <c r="AI3049" s="130"/>
      <c r="AJ3049" s="130"/>
      <c r="AK3049" s="130"/>
      <c r="AL3049" s="130"/>
      <c r="AM3049" s="130"/>
      <c r="AN3049" s="130"/>
      <c r="AO3049" s="130"/>
      <c r="AP3049" s="130"/>
      <c r="AQ3049" s="130"/>
      <c r="AR3049" s="130"/>
      <c r="AS3049" s="130"/>
      <c r="AT3049" s="130"/>
      <c r="AU3049" s="130"/>
      <c r="AV3049" s="130"/>
      <c r="AW3049" s="130"/>
      <c r="AX3049" s="131"/>
      <c r="BC3049" s="51"/>
    </row>
    <row r="3050" spans="1:113" ht="12" customHeight="1">
      <c r="A3050" s="43"/>
      <c r="B3050" s="129"/>
      <c r="C3050" s="130"/>
      <c r="D3050" s="130"/>
      <c r="E3050" s="130"/>
      <c r="F3050" s="130"/>
      <c r="G3050" s="130"/>
      <c r="H3050" s="130"/>
      <c r="I3050" s="130"/>
      <c r="J3050" s="130"/>
      <c r="K3050" s="130"/>
      <c r="L3050" s="130"/>
      <c r="M3050" s="130"/>
      <c r="N3050" s="130"/>
      <c r="O3050" s="130"/>
      <c r="P3050" s="130"/>
      <c r="Q3050" s="130"/>
      <c r="R3050" s="130"/>
      <c r="S3050" s="130"/>
      <c r="T3050" s="130"/>
      <c r="U3050" s="130"/>
      <c r="V3050" s="130"/>
      <c r="W3050" s="130"/>
      <c r="X3050" s="130"/>
      <c r="Y3050" s="130"/>
      <c r="Z3050" s="130"/>
      <c r="AA3050" s="130"/>
      <c r="AB3050" s="130"/>
      <c r="AC3050" s="130"/>
      <c r="AD3050" s="130"/>
      <c r="AE3050" s="130"/>
      <c r="AF3050" s="130"/>
      <c r="AG3050" s="130"/>
      <c r="AH3050" s="130"/>
      <c r="AI3050" s="130"/>
      <c r="AJ3050" s="130"/>
      <c r="AK3050" s="130"/>
      <c r="AL3050" s="130"/>
      <c r="AM3050" s="130"/>
      <c r="AN3050" s="130"/>
      <c r="AO3050" s="130"/>
      <c r="AP3050" s="130"/>
      <c r="AQ3050" s="130"/>
      <c r="AR3050" s="130"/>
      <c r="AS3050" s="130"/>
      <c r="AT3050" s="130"/>
      <c r="AU3050" s="130"/>
      <c r="AV3050" s="130"/>
      <c r="AW3050" s="130"/>
      <c r="AX3050" s="131"/>
    </row>
    <row r="3051" spans="1:113" ht="12" customHeight="1">
      <c r="A3051" s="43"/>
      <c r="B3051" s="129"/>
      <c r="C3051" s="130"/>
      <c r="D3051" s="130"/>
      <c r="E3051" s="130"/>
      <c r="F3051" s="130"/>
      <c r="G3051" s="130"/>
      <c r="H3051" s="130"/>
      <c r="I3051" s="130"/>
      <c r="J3051" s="130"/>
      <c r="K3051" s="130"/>
      <c r="L3051" s="130"/>
      <c r="M3051" s="130"/>
      <c r="N3051" s="130"/>
      <c r="O3051" s="130"/>
      <c r="P3051" s="130"/>
      <c r="Q3051" s="130"/>
      <c r="R3051" s="130"/>
      <c r="S3051" s="130"/>
      <c r="T3051" s="130"/>
      <c r="U3051" s="130"/>
      <c r="V3051" s="130"/>
      <c r="W3051" s="130"/>
      <c r="X3051" s="130"/>
      <c r="Y3051" s="130"/>
      <c r="Z3051" s="130"/>
      <c r="AA3051" s="130"/>
      <c r="AB3051" s="130"/>
      <c r="AC3051" s="130"/>
      <c r="AD3051" s="130"/>
      <c r="AE3051" s="130"/>
      <c r="AF3051" s="130"/>
      <c r="AG3051" s="130"/>
      <c r="AH3051" s="130"/>
      <c r="AI3051" s="130"/>
      <c r="AJ3051" s="130"/>
      <c r="AK3051" s="130"/>
      <c r="AL3051" s="130"/>
      <c r="AM3051" s="130"/>
      <c r="AN3051" s="130"/>
      <c r="AO3051" s="130"/>
      <c r="AP3051" s="130"/>
      <c r="AQ3051" s="130"/>
      <c r="AR3051" s="130"/>
      <c r="AS3051" s="130"/>
      <c r="AT3051" s="130"/>
      <c r="AU3051" s="130"/>
      <c r="AV3051" s="130"/>
      <c r="AW3051" s="130"/>
      <c r="AX3051" s="131"/>
    </row>
    <row r="3052" spans="1:113" ht="12" customHeight="1">
      <c r="A3052" s="43"/>
      <c r="B3052" s="129"/>
      <c r="C3052" s="130"/>
      <c r="D3052" s="130"/>
      <c r="E3052" s="130"/>
      <c r="F3052" s="130"/>
      <c r="G3052" s="130"/>
      <c r="H3052" s="130"/>
      <c r="I3052" s="130"/>
      <c r="J3052" s="130"/>
      <c r="K3052" s="130"/>
      <c r="L3052" s="130"/>
      <c r="M3052" s="130"/>
      <c r="N3052" s="130"/>
      <c r="O3052" s="130"/>
      <c r="P3052" s="130"/>
      <c r="Q3052" s="130"/>
      <c r="R3052" s="130"/>
      <c r="S3052" s="130"/>
      <c r="T3052" s="130"/>
      <c r="U3052" s="130"/>
      <c r="V3052" s="130"/>
      <c r="W3052" s="130"/>
      <c r="X3052" s="130"/>
      <c r="Y3052" s="130"/>
      <c r="Z3052" s="130"/>
      <c r="AA3052" s="130"/>
      <c r="AB3052" s="130"/>
      <c r="AC3052" s="130"/>
      <c r="AD3052" s="130"/>
      <c r="AE3052" s="130"/>
      <c r="AF3052" s="130"/>
      <c r="AG3052" s="130"/>
      <c r="AH3052" s="130"/>
      <c r="AI3052" s="130"/>
      <c r="AJ3052" s="130"/>
      <c r="AK3052" s="130"/>
      <c r="AL3052" s="130"/>
      <c r="AM3052" s="130"/>
      <c r="AN3052" s="130"/>
      <c r="AO3052" s="130"/>
      <c r="AP3052" s="130"/>
      <c r="AQ3052" s="130"/>
      <c r="AR3052" s="130"/>
      <c r="AS3052" s="130"/>
      <c r="AT3052" s="130"/>
      <c r="AU3052" s="130"/>
      <c r="AV3052" s="130"/>
      <c r="AW3052" s="130"/>
      <c r="AX3052" s="131"/>
    </row>
    <row r="3053" spans="1:113" ht="15" thickBot="1">
      <c r="A3053" s="52"/>
      <c r="B3053" s="53"/>
      <c r="C3053" s="54"/>
      <c r="D3053" s="54"/>
      <c r="E3053" s="54"/>
      <c r="F3053" s="54"/>
      <c r="G3053" s="54"/>
      <c r="H3053" s="54"/>
      <c r="I3053" s="54"/>
      <c r="J3053" s="54"/>
      <c r="K3053" s="54"/>
      <c r="L3053" s="54"/>
      <c r="M3053" s="54"/>
      <c r="N3053" s="54"/>
      <c r="O3053" s="54"/>
      <c r="P3053" s="54"/>
      <c r="Q3053" s="54"/>
      <c r="R3053" s="54"/>
      <c r="S3053" s="54"/>
      <c r="T3053" s="54"/>
      <c r="U3053" s="54"/>
      <c r="V3053" s="54"/>
      <c r="W3053" s="54"/>
      <c r="X3053" s="54"/>
      <c r="Y3053" s="54"/>
      <c r="Z3053" s="54"/>
      <c r="AA3053" s="54"/>
      <c r="AB3053" s="54"/>
      <c r="AC3053" s="54"/>
      <c r="AD3053" s="54"/>
      <c r="AE3053" s="54"/>
      <c r="AF3053" s="54"/>
      <c r="AG3053" s="54"/>
      <c r="AH3053" s="54"/>
      <c r="AI3053" s="54"/>
      <c r="AJ3053" s="54"/>
      <c r="AK3053" s="54"/>
      <c r="AL3053" s="54"/>
      <c r="AM3053" s="54"/>
      <c r="AN3053" s="54"/>
      <c r="AO3053" s="54"/>
      <c r="AP3053" s="54"/>
      <c r="AQ3053" s="54"/>
      <c r="AR3053" s="54"/>
      <c r="AS3053" s="54"/>
      <c r="AT3053" s="54"/>
      <c r="AU3053" s="54"/>
      <c r="AV3053" s="54"/>
      <c r="AW3053" s="54"/>
      <c r="AX3053" s="55"/>
    </row>
    <row r="3054" spans="1:113">
      <c r="B3054" s="56"/>
    </row>
    <row r="3055" spans="1:113" ht="14.25">
      <c r="B3055" s="45" t="s">
        <v>247</v>
      </c>
      <c r="C3055" s="43"/>
      <c r="D3055" s="43"/>
      <c r="E3055" s="43"/>
      <c r="F3055" s="43"/>
      <c r="G3055" s="43"/>
      <c r="H3055" s="43"/>
      <c r="I3055" s="43"/>
      <c r="J3055" s="43"/>
      <c r="K3055" s="43"/>
      <c r="L3055" s="44"/>
      <c r="M3055" s="44"/>
      <c r="N3055" s="44"/>
      <c r="O3055" s="44"/>
      <c r="P3055" s="43"/>
      <c r="Q3055" s="43"/>
      <c r="R3055" s="43"/>
      <c r="S3055" s="43"/>
      <c r="T3055" s="43"/>
      <c r="U3055" s="43"/>
      <c r="V3055" s="45"/>
      <c r="W3055" s="45"/>
      <c r="X3055" s="45"/>
      <c r="Y3055" s="45"/>
      <c r="Z3055" s="45"/>
      <c r="AA3055" s="45"/>
      <c r="AB3055" s="45"/>
      <c r="AC3055" s="45"/>
      <c r="AD3055" s="45"/>
      <c r="AE3055" s="45"/>
      <c r="AF3055" s="45"/>
      <c r="AG3055" s="45"/>
      <c r="AH3055" s="45"/>
      <c r="AI3055" s="45"/>
      <c r="AJ3055" s="45"/>
      <c r="AK3055" s="45"/>
      <c r="AL3055" s="45"/>
      <c r="AM3055" s="45"/>
      <c r="AN3055" s="45"/>
      <c r="AO3055" s="45"/>
      <c r="AP3055" s="45"/>
      <c r="AQ3055" s="45"/>
      <c r="AR3055" s="45"/>
      <c r="AS3055" s="45"/>
      <c r="AT3055" s="45"/>
      <c r="AU3055" s="45"/>
      <c r="AV3055" s="45"/>
      <c r="AW3055" s="45"/>
      <c r="AX3055" s="45"/>
    </row>
    <row r="3056" spans="1:113" ht="15" thickBot="1">
      <c r="B3056" s="43"/>
      <c r="C3056" s="43"/>
      <c r="D3056" s="43"/>
      <c r="E3056" s="43"/>
      <c r="F3056" s="43"/>
      <c r="G3056" s="43"/>
      <c r="H3056" s="43"/>
      <c r="I3056" s="43"/>
      <c r="J3056" s="43"/>
      <c r="K3056" s="43"/>
      <c r="L3056" s="44"/>
      <c r="M3056" s="44"/>
      <c r="N3056" s="44"/>
      <c r="O3056" s="44"/>
      <c r="P3056" s="43"/>
      <c r="Q3056" s="43"/>
      <c r="R3056" s="43"/>
      <c r="S3056" s="43"/>
      <c r="T3056" s="43"/>
      <c r="U3056" s="43"/>
      <c r="V3056" s="45"/>
      <c r="W3056" s="45"/>
      <c r="X3056" s="45"/>
      <c r="Y3056" s="45"/>
      <c r="Z3056" s="45"/>
      <c r="AA3056" s="45"/>
      <c r="AB3056" s="45"/>
      <c r="AC3056" s="45"/>
      <c r="AD3056" s="45"/>
      <c r="AE3056" s="45"/>
      <c r="AF3056" s="45"/>
      <c r="AG3056" s="45"/>
      <c r="AH3056" s="45"/>
      <c r="AI3056" s="45"/>
      <c r="AJ3056" s="45"/>
      <c r="AK3056" s="45"/>
      <c r="AL3056" s="45"/>
      <c r="AM3056" s="45"/>
      <c r="AN3056" s="45"/>
      <c r="AO3056" s="45"/>
      <c r="AP3056" s="45"/>
      <c r="AQ3056" s="45"/>
      <c r="AR3056" s="45"/>
      <c r="AS3056" s="45"/>
      <c r="AT3056" s="45"/>
      <c r="AU3056" s="45"/>
      <c r="AV3056" s="45"/>
      <c r="AW3056" s="45"/>
      <c r="AX3056" s="57" t="s">
        <v>248</v>
      </c>
    </row>
    <row r="3057" spans="1:251" s="51" customFormat="1" ht="13.5" customHeight="1">
      <c r="A3057" s="43"/>
      <c r="B3057" s="132" t="s">
        <v>249</v>
      </c>
      <c r="C3057" s="133"/>
      <c r="D3057" s="133"/>
      <c r="E3057" s="133"/>
      <c r="F3057" s="133"/>
      <c r="G3057" s="133"/>
      <c r="H3057" s="133"/>
      <c r="I3057" s="133"/>
      <c r="J3057" s="133"/>
      <c r="K3057" s="133"/>
      <c r="L3057" s="133"/>
      <c r="M3057" s="133"/>
      <c r="N3057" s="133"/>
      <c r="O3057" s="133"/>
      <c r="P3057" s="133"/>
      <c r="Q3057" s="133"/>
      <c r="R3057" s="133"/>
      <c r="S3057" s="133"/>
      <c r="T3057" s="133"/>
      <c r="U3057" s="133"/>
      <c r="V3057" s="133"/>
      <c r="W3057" s="133"/>
      <c r="X3057" s="133"/>
      <c r="Y3057" s="133"/>
      <c r="Z3057" s="134"/>
      <c r="AA3057" s="138" t="s">
        <v>250</v>
      </c>
      <c r="AB3057" s="133"/>
      <c r="AC3057" s="133"/>
      <c r="AD3057" s="133"/>
      <c r="AE3057" s="133"/>
      <c r="AF3057" s="133"/>
      <c r="AG3057" s="133"/>
      <c r="AH3057" s="133"/>
      <c r="AI3057" s="134"/>
      <c r="AJ3057" s="138" t="s">
        <v>251</v>
      </c>
      <c r="AK3057" s="133"/>
      <c r="AL3057" s="133"/>
      <c r="AM3057" s="133"/>
      <c r="AN3057" s="133"/>
      <c r="AO3057" s="133"/>
      <c r="AP3057" s="133"/>
      <c r="AQ3057" s="133"/>
      <c r="AR3057" s="134"/>
      <c r="AS3057" s="138" t="s">
        <v>252</v>
      </c>
      <c r="AT3057" s="133"/>
      <c r="AU3057" s="133"/>
      <c r="AV3057" s="133"/>
      <c r="AW3057" s="133"/>
      <c r="AX3057" s="140"/>
      <c r="AY3057" s="37"/>
      <c r="AZ3057" s="37"/>
      <c r="BA3057" s="37"/>
      <c r="BB3057" s="37"/>
      <c r="BC3057" s="37"/>
      <c r="BD3057" s="37"/>
      <c r="BE3057" s="37"/>
      <c r="BF3057" s="37"/>
      <c r="BG3057" s="37"/>
      <c r="BH3057" s="37"/>
      <c r="BI3057" s="37"/>
      <c r="BJ3057" s="37"/>
      <c r="BK3057" s="37"/>
      <c r="BL3057" s="37"/>
      <c r="BM3057" s="37"/>
      <c r="BN3057" s="37"/>
      <c r="BO3057" s="37"/>
      <c r="BP3057" s="37"/>
      <c r="BQ3057" s="37"/>
      <c r="BR3057" s="37"/>
      <c r="BS3057" s="37"/>
      <c r="BT3057" s="37"/>
      <c r="BU3057" s="37"/>
      <c r="BV3057" s="37"/>
      <c r="BW3057" s="37"/>
      <c r="BX3057" s="37"/>
      <c r="BY3057" s="37"/>
      <c r="BZ3057" s="37"/>
      <c r="CA3057" s="37"/>
      <c r="CB3057" s="37"/>
      <c r="CC3057" s="37"/>
      <c r="CD3057" s="37"/>
      <c r="CE3057" s="37"/>
      <c r="CF3057" s="37"/>
      <c r="CG3057" s="37"/>
      <c r="CH3057" s="37"/>
      <c r="CI3057" s="37"/>
      <c r="CJ3057" s="37"/>
      <c r="CK3057" s="37"/>
      <c r="CL3057" s="37"/>
      <c r="CM3057" s="37"/>
      <c r="CN3057" s="37"/>
      <c r="CO3057" s="37"/>
      <c r="CP3057" s="37"/>
      <c r="CQ3057" s="37"/>
      <c r="CR3057" s="37"/>
      <c r="CS3057" s="37"/>
      <c r="CT3057" s="37"/>
      <c r="CU3057" s="37"/>
      <c r="CV3057" s="37"/>
      <c r="CW3057" s="37"/>
      <c r="CX3057" s="37"/>
      <c r="CY3057" s="37"/>
      <c r="CZ3057" s="37"/>
      <c r="DA3057" s="37"/>
      <c r="DB3057" s="37"/>
      <c r="DC3057" s="37"/>
      <c r="DD3057" s="37"/>
      <c r="DE3057" s="37"/>
      <c r="DF3057" s="37"/>
      <c r="DG3057" s="37"/>
      <c r="DH3057" s="37"/>
      <c r="DI3057" s="37"/>
      <c r="DJ3057" s="37"/>
      <c r="DK3057" s="37"/>
      <c r="DL3057" s="37"/>
      <c r="DM3057" s="37"/>
      <c r="DN3057" s="37"/>
      <c r="DO3057" s="37"/>
      <c r="DP3057" s="37"/>
      <c r="DQ3057" s="37"/>
      <c r="DR3057" s="37"/>
      <c r="DS3057" s="37"/>
      <c r="DT3057" s="37"/>
      <c r="DU3057" s="37"/>
      <c r="DV3057" s="37"/>
      <c r="DW3057" s="37"/>
      <c r="DX3057" s="37"/>
      <c r="DY3057" s="37"/>
      <c r="DZ3057" s="37"/>
      <c r="EA3057" s="37"/>
      <c r="EB3057" s="37"/>
      <c r="EC3057" s="37"/>
      <c r="ED3057" s="37"/>
      <c r="EE3057" s="37"/>
      <c r="EF3057" s="37"/>
      <c r="EG3057" s="37"/>
      <c r="EH3057" s="37"/>
      <c r="EI3057" s="37"/>
      <c r="EJ3057" s="37"/>
      <c r="EK3057" s="37"/>
      <c r="EL3057" s="37"/>
      <c r="EM3057" s="37"/>
      <c r="EN3057" s="37"/>
      <c r="EO3057" s="37"/>
      <c r="EP3057" s="37"/>
      <c r="EQ3057" s="37"/>
      <c r="ER3057" s="37"/>
      <c r="ES3057" s="37"/>
      <c r="ET3057" s="37"/>
      <c r="EU3057" s="37"/>
      <c r="EV3057" s="37"/>
      <c r="EW3057" s="37"/>
      <c r="EX3057" s="37"/>
      <c r="EY3057" s="37"/>
      <c r="EZ3057" s="37"/>
      <c r="FA3057" s="37"/>
      <c r="FB3057" s="37"/>
      <c r="FC3057" s="37"/>
      <c r="FD3057" s="37"/>
      <c r="FE3057" s="37"/>
      <c r="FF3057" s="37"/>
      <c r="FG3057" s="37"/>
      <c r="FH3057" s="37"/>
      <c r="FI3057" s="37"/>
      <c r="FJ3057" s="37"/>
      <c r="FK3057" s="37"/>
      <c r="FL3057" s="37"/>
      <c r="FM3057" s="37"/>
      <c r="FN3057" s="37"/>
      <c r="FO3057" s="37"/>
      <c r="FP3057" s="37"/>
      <c r="FQ3057" s="37"/>
      <c r="FR3057" s="37"/>
      <c r="FS3057" s="37"/>
      <c r="FT3057" s="37"/>
      <c r="FU3057" s="37"/>
      <c r="FV3057" s="37"/>
      <c r="FW3057" s="37"/>
      <c r="FX3057" s="37"/>
      <c r="FY3057" s="37"/>
      <c r="FZ3057" s="37"/>
      <c r="GA3057" s="37"/>
      <c r="GB3057" s="37"/>
      <c r="GC3057" s="37"/>
      <c r="GD3057" s="37"/>
      <c r="GE3057" s="37"/>
      <c r="GF3057" s="37"/>
      <c r="GG3057" s="37"/>
      <c r="GH3057" s="37"/>
      <c r="GI3057" s="37"/>
      <c r="GJ3057" s="37"/>
      <c r="GK3057" s="37"/>
      <c r="GL3057" s="37"/>
      <c r="GM3057" s="37"/>
      <c r="GN3057" s="37"/>
      <c r="GO3057" s="37"/>
      <c r="GP3057" s="37"/>
      <c r="GQ3057" s="37"/>
      <c r="GR3057" s="37"/>
      <c r="GS3057" s="37"/>
      <c r="GT3057" s="37"/>
      <c r="GU3057" s="37"/>
      <c r="GV3057" s="37"/>
      <c r="GW3057" s="37"/>
      <c r="GX3057" s="37"/>
      <c r="GY3057" s="37"/>
      <c r="GZ3057" s="37"/>
      <c r="HA3057" s="37"/>
      <c r="HB3057" s="37"/>
      <c r="HC3057" s="37"/>
      <c r="HD3057" s="37"/>
      <c r="HE3057" s="37"/>
      <c r="HF3057" s="37"/>
      <c r="HG3057" s="37"/>
      <c r="HH3057" s="37"/>
      <c r="HI3057" s="37"/>
      <c r="HJ3057" s="37"/>
      <c r="HK3057" s="37"/>
      <c r="HL3057" s="37"/>
      <c r="HM3057" s="37"/>
      <c r="HN3057" s="37"/>
      <c r="HO3057" s="37"/>
      <c r="HP3057" s="37"/>
      <c r="HQ3057" s="37"/>
      <c r="HR3057" s="37"/>
      <c r="HS3057" s="37"/>
      <c r="HT3057" s="37"/>
      <c r="HU3057" s="37"/>
      <c r="HV3057" s="37"/>
      <c r="HW3057" s="37"/>
      <c r="HX3057" s="37"/>
      <c r="HY3057" s="37"/>
      <c r="HZ3057" s="37"/>
      <c r="IA3057" s="37"/>
      <c r="IB3057" s="37"/>
      <c r="IC3057" s="37"/>
      <c r="ID3057" s="37"/>
      <c r="IE3057" s="37"/>
      <c r="IF3057" s="37"/>
      <c r="IG3057" s="37"/>
      <c r="IH3057" s="37"/>
      <c r="II3057" s="37"/>
      <c r="IJ3057" s="37"/>
      <c r="IK3057" s="37"/>
      <c r="IL3057" s="37"/>
      <c r="IM3057" s="37"/>
      <c r="IN3057" s="37"/>
      <c r="IO3057" s="37"/>
      <c r="IP3057" s="37"/>
      <c r="IQ3057" s="37"/>
    </row>
    <row r="3058" spans="1:251" s="51" customFormat="1" ht="13.5">
      <c r="A3058" s="43"/>
      <c r="B3058" s="135"/>
      <c r="C3058" s="136"/>
      <c r="D3058" s="136"/>
      <c r="E3058" s="136"/>
      <c r="F3058" s="136"/>
      <c r="G3058" s="136"/>
      <c r="H3058" s="136"/>
      <c r="I3058" s="136"/>
      <c r="J3058" s="136"/>
      <c r="K3058" s="136"/>
      <c r="L3058" s="136"/>
      <c r="M3058" s="136"/>
      <c r="N3058" s="136"/>
      <c r="O3058" s="136"/>
      <c r="P3058" s="136"/>
      <c r="Q3058" s="136"/>
      <c r="R3058" s="136"/>
      <c r="S3058" s="136"/>
      <c r="T3058" s="136"/>
      <c r="U3058" s="136"/>
      <c r="V3058" s="136"/>
      <c r="W3058" s="136"/>
      <c r="X3058" s="136"/>
      <c r="Y3058" s="136"/>
      <c r="Z3058" s="137"/>
      <c r="AA3058" s="139"/>
      <c r="AB3058" s="136"/>
      <c r="AC3058" s="136"/>
      <c r="AD3058" s="136"/>
      <c r="AE3058" s="136"/>
      <c r="AF3058" s="136"/>
      <c r="AG3058" s="136"/>
      <c r="AH3058" s="136"/>
      <c r="AI3058" s="137"/>
      <c r="AJ3058" s="139"/>
      <c r="AK3058" s="136"/>
      <c r="AL3058" s="136"/>
      <c r="AM3058" s="136"/>
      <c r="AN3058" s="136"/>
      <c r="AO3058" s="136"/>
      <c r="AP3058" s="136"/>
      <c r="AQ3058" s="136"/>
      <c r="AR3058" s="137"/>
      <c r="AS3058" s="139"/>
      <c r="AT3058" s="136"/>
      <c r="AU3058" s="136"/>
      <c r="AV3058" s="136"/>
      <c r="AW3058" s="136"/>
      <c r="AX3058" s="141"/>
      <c r="AY3058" s="37"/>
      <c r="AZ3058" s="37"/>
      <c r="BA3058" s="37"/>
      <c r="BB3058" s="58"/>
      <c r="BC3058" s="59"/>
      <c r="BE3058" s="37"/>
      <c r="BF3058" s="37"/>
      <c r="BG3058" s="37"/>
      <c r="BH3058" s="37"/>
      <c r="BI3058" s="37"/>
      <c r="BJ3058" s="37"/>
      <c r="BK3058" s="37"/>
      <c r="BL3058" s="37"/>
      <c r="BM3058" s="37"/>
      <c r="BN3058" s="37"/>
      <c r="BO3058" s="37"/>
      <c r="BP3058" s="37"/>
      <c r="BQ3058" s="37"/>
      <c r="BR3058" s="37"/>
      <c r="BS3058" s="37"/>
      <c r="BT3058" s="37"/>
      <c r="BU3058" s="37"/>
      <c r="BV3058" s="37"/>
      <c r="BW3058" s="37"/>
      <c r="BX3058" s="37"/>
      <c r="BY3058" s="37"/>
      <c r="BZ3058" s="37"/>
      <c r="CA3058" s="37"/>
      <c r="CB3058" s="37"/>
      <c r="CC3058" s="37"/>
      <c r="CD3058" s="37"/>
      <c r="CE3058" s="37"/>
      <c r="CF3058" s="37"/>
      <c r="CG3058" s="37"/>
      <c r="CH3058" s="37"/>
      <c r="CI3058" s="37"/>
      <c r="CJ3058" s="37"/>
      <c r="CK3058" s="37"/>
      <c r="CL3058" s="37"/>
      <c r="CM3058" s="37"/>
      <c r="CN3058" s="37"/>
      <c r="CO3058" s="37"/>
      <c r="CP3058" s="37"/>
      <c r="CQ3058" s="37"/>
      <c r="CR3058" s="37"/>
      <c r="CS3058" s="37"/>
      <c r="CT3058" s="37"/>
      <c r="CU3058" s="37"/>
      <c r="CV3058" s="37"/>
      <c r="CW3058" s="37"/>
      <c r="CX3058" s="37"/>
      <c r="CY3058" s="37"/>
      <c r="CZ3058" s="37"/>
      <c r="DA3058" s="37"/>
      <c r="DB3058" s="37"/>
      <c r="DC3058" s="37"/>
      <c r="DD3058" s="37"/>
      <c r="DE3058" s="37"/>
      <c r="DF3058" s="37"/>
      <c r="DG3058" s="37"/>
      <c r="DH3058" s="37"/>
      <c r="DI3058" s="37"/>
      <c r="DJ3058" s="37"/>
      <c r="DK3058" s="37"/>
      <c r="DL3058" s="37"/>
      <c r="DM3058" s="37"/>
      <c r="DN3058" s="37"/>
      <c r="DO3058" s="37"/>
      <c r="DP3058" s="37"/>
      <c r="DQ3058" s="37"/>
      <c r="DR3058" s="37"/>
      <c r="DS3058" s="37"/>
      <c r="DT3058" s="37"/>
      <c r="DU3058" s="37"/>
      <c r="DV3058" s="37"/>
      <c r="DW3058" s="37"/>
      <c r="DX3058" s="37"/>
      <c r="DY3058" s="37"/>
      <c r="DZ3058" s="37"/>
      <c r="EA3058" s="37"/>
      <c r="EB3058" s="37"/>
      <c r="EC3058" s="37"/>
      <c r="ED3058" s="37"/>
      <c r="EE3058" s="37"/>
      <c r="EF3058" s="37"/>
      <c r="EG3058" s="37"/>
      <c r="EH3058" s="37"/>
      <c r="EI3058" s="37"/>
      <c r="EJ3058" s="37"/>
      <c r="EK3058" s="37"/>
      <c r="EL3058" s="37"/>
      <c r="EM3058" s="37"/>
      <c r="EN3058" s="37"/>
      <c r="EO3058" s="37"/>
      <c r="EP3058" s="37"/>
      <c r="EQ3058" s="37"/>
      <c r="ER3058" s="37"/>
      <c r="ES3058" s="37"/>
      <c r="ET3058" s="37"/>
      <c r="EU3058" s="37"/>
      <c r="EV3058" s="37"/>
      <c r="EW3058" s="37"/>
      <c r="EX3058" s="37"/>
      <c r="EY3058" s="37"/>
      <c r="EZ3058" s="37"/>
      <c r="FA3058" s="37"/>
      <c r="FB3058" s="37"/>
      <c r="FC3058" s="37"/>
      <c r="FD3058" s="37"/>
      <c r="FE3058" s="37"/>
      <c r="FF3058" s="37"/>
      <c r="FG3058" s="37"/>
      <c r="FH3058" s="37"/>
      <c r="FI3058" s="37"/>
      <c r="FJ3058" s="37"/>
      <c r="FK3058" s="37"/>
      <c r="FL3058" s="37"/>
      <c r="FM3058" s="37"/>
      <c r="FN3058" s="37"/>
      <c r="FO3058" s="37"/>
      <c r="FP3058" s="37"/>
      <c r="FQ3058" s="37"/>
      <c r="FR3058" s="37"/>
      <c r="FS3058" s="37"/>
      <c r="FT3058" s="37"/>
      <c r="FU3058" s="37"/>
      <c r="FV3058" s="37"/>
      <c r="FW3058" s="37"/>
      <c r="FX3058" s="37"/>
      <c r="FY3058" s="37"/>
      <c r="FZ3058" s="37"/>
      <c r="GA3058" s="37"/>
      <c r="GB3058" s="37"/>
      <c r="GC3058" s="37"/>
      <c r="GD3058" s="37"/>
      <c r="GE3058" s="37"/>
      <c r="GF3058" s="37"/>
      <c r="GG3058" s="37"/>
      <c r="GH3058" s="37"/>
      <c r="GI3058" s="37"/>
      <c r="GJ3058" s="37"/>
      <c r="GK3058" s="37"/>
      <c r="GL3058" s="37"/>
      <c r="GM3058" s="37"/>
      <c r="GN3058" s="37"/>
      <c r="GO3058" s="37"/>
      <c r="GP3058" s="37"/>
      <c r="GQ3058" s="37"/>
      <c r="GR3058" s="37"/>
      <c r="GS3058" s="37"/>
      <c r="GT3058" s="37"/>
      <c r="GU3058" s="37"/>
      <c r="GV3058" s="37"/>
      <c r="GW3058" s="37"/>
      <c r="GX3058" s="37"/>
      <c r="GY3058" s="37"/>
      <c r="GZ3058" s="37"/>
      <c r="HA3058" s="37"/>
      <c r="HB3058" s="37"/>
      <c r="HC3058" s="37"/>
      <c r="HD3058" s="37"/>
      <c r="HE3058" s="37"/>
      <c r="HF3058" s="37"/>
      <c r="HG3058" s="37"/>
      <c r="HH3058" s="37"/>
      <c r="HI3058" s="37"/>
      <c r="HJ3058" s="37"/>
      <c r="HK3058" s="37"/>
      <c r="HL3058" s="37"/>
      <c r="HM3058" s="37"/>
      <c r="HN3058" s="37"/>
      <c r="HO3058" s="37"/>
      <c r="HP3058" s="37"/>
      <c r="HQ3058" s="37"/>
      <c r="HR3058" s="37"/>
      <c r="HS3058" s="37"/>
      <c r="HT3058" s="37"/>
      <c r="HU3058" s="37"/>
      <c r="HV3058" s="37"/>
      <c r="HW3058" s="37"/>
      <c r="HX3058" s="37"/>
      <c r="HY3058" s="37"/>
      <c r="HZ3058" s="37"/>
      <c r="IA3058" s="37"/>
      <c r="IB3058" s="37"/>
      <c r="IC3058" s="37"/>
      <c r="ID3058" s="37"/>
      <c r="IE3058" s="37"/>
      <c r="IF3058" s="37"/>
      <c r="IG3058" s="37"/>
      <c r="IH3058" s="37"/>
      <c r="II3058" s="37"/>
      <c r="IJ3058" s="37"/>
      <c r="IK3058" s="37"/>
      <c r="IL3058" s="37"/>
      <c r="IM3058" s="37"/>
      <c r="IN3058" s="37"/>
      <c r="IO3058" s="37"/>
      <c r="IP3058" s="37"/>
      <c r="IQ3058" s="37"/>
    </row>
    <row r="3059" spans="1:251" s="51" customFormat="1" ht="18.75" customHeight="1">
      <c r="A3059" s="43"/>
      <c r="B3059" s="60"/>
      <c r="C3059" s="104" t="s">
        <v>763</v>
      </c>
      <c r="D3059" s="105"/>
      <c r="E3059" s="105"/>
      <c r="F3059" s="105"/>
      <c r="G3059" s="105"/>
      <c r="H3059" s="105"/>
      <c r="I3059" s="105"/>
      <c r="J3059" s="105"/>
      <c r="K3059" s="105"/>
      <c r="L3059" s="105"/>
      <c r="M3059" s="105"/>
      <c r="N3059" s="105"/>
      <c r="O3059" s="105"/>
      <c r="P3059" s="105"/>
      <c r="Q3059" s="105"/>
      <c r="R3059" s="105"/>
      <c r="S3059" s="105"/>
      <c r="T3059" s="105"/>
      <c r="U3059" s="105"/>
      <c r="V3059" s="105"/>
      <c r="W3059" s="105"/>
      <c r="X3059" s="105"/>
      <c r="Y3059" s="105"/>
      <c r="Z3059" s="106"/>
      <c r="AA3059" s="107">
        <v>355984</v>
      </c>
      <c r="AB3059" s="108"/>
      <c r="AC3059" s="108"/>
      <c r="AD3059" s="108"/>
      <c r="AE3059" s="108"/>
      <c r="AF3059" s="108"/>
      <c r="AG3059" s="108"/>
      <c r="AH3059" s="108"/>
      <c r="AI3059" s="109"/>
      <c r="AJ3059" s="107">
        <v>295780</v>
      </c>
      <c r="AK3059" s="108"/>
      <c r="AL3059" s="108"/>
      <c r="AM3059" s="108"/>
      <c r="AN3059" s="108"/>
      <c r="AO3059" s="108"/>
      <c r="AP3059" s="108"/>
      <c r="AQ3059" s="108"/>
      <c r="AR3059" s="109"/>
      <c r="AS3059" s="110"/>
      <c r="AT3059" s="111"/>
      <c r="AU3059" s="111"/>
      <c r="AV3059" s="111"/>
      <c r="AW3059" s="111"/>
      <c r="AX3059" s="112"/>
      <c r="AY3059" s="37"/>
      <c r="AZ3059" s="37"/>
      <c r="BA3059" s="37"/>
      <c r="BB3059" s="37"/>
      <c r="BC3059" s="37"/>
      <c r="BD3059" s="37"/>
      <c r="BE3059" s="37"/>
      <c r="BF3059" s="37"/>
      <c r="BG3059" s="37"/>
      <c r="BH3059" s="37"/>
      <c r="BI3059" s="37"/>
      <c r="BJ3059" s="37"/>
      <c r="BK3059" s="37"/>
      <c r="BL3059" s="37"/>
      <c r="BM3059" s="37"/>
      <c r="BN3059" s="37"/>
      <c r="BO3059" s="37"/>
      <c r="BP3059" s="37"/>
      <c r="BQ3059" s="37"/>
      <c r="BR3059" s="37"/>
      <c r="BS3059" s="37"/>
      <c r="BT3059" s="37"/>
      <c r="BU3059" s="37"/>
      <c r="BV3059" s="37"/>
      <c r="BW3059" s="37"/>
      <c r="BX3059" s="37"/>
      <c r="BY3059" s="37"/>
      <c r="BZ3059" s="37"/>
      <c r="CA3059" s="37"/>
      <c r="CB3059" s="37"/>
      <c r="CC3059" s="37"/>
      <c r="CD3059" s="37"/>
      <c r="CE3059" s="37"/>
      <c r="CF3059" s="37"/>
      <c r="CG3059" s="37"/>
      <c r="CH3059" s="37"/>
      <c r="CI3059" s="37"/>
      <c r="CJ3059" s="37"/>
      <c r="CK3059" s="37"/>
      <c r="CL3059" s="37"/>
      <c r="CM3059" s="37"/>
      <c r="CN3059" s="37"/>
      <c r="CO3059" s="37"/>
      <c r="CP3059" s="37"/>
      <c r="CQ3059" s="37"/>
      <c r="CR3059" s="37"/>
      <c r="CS3059" s="37"/>
      <c r="CT3059" s="37"/>
      <c r="CU3059" s="37"/>
      <c r="CV3059" s="37"/>
      <c r="CW3059" s="37"/>
      <c r="CX3059" s="37"/>
      <c r="CY3059" s="37"/>
      <c r="CZ3059" s="37"/>
      <c r="DA3059" s="37"/>
      <c r="DB3059" s="37"/>
      <c r="DC3059" s="37"/>
      <c r="DD3059" s="37"/>
      <c r="DE3059" s="37"/>
      <c r="DF3059" s="37"/>
      <c r="DG3059" s="37"/>
      <c r="DH3059" s="37"/>
      <c r="DI3059" s="37"/>
      <c r="DJ3059" s="37"/>
      <c r="DK3059" s="37"/>
      <c r="DL3059" s="37"/>
      <c r="DM3059" s="37"/>
      <c r="DN3059" s="37"/>
      <c r="DO3059" s="37"/>
      <c r="DP3059" s="37"/>
      <c r="DQ3059" s="37"/>
      <c r="DR3059" s="37"/>
      <c r="DS3059" s="37"/>
      <c r="DT3059" s="37"/>
      <c r="DU3059" s="37"/>
      <c r="DV3059" s="37"/>
      <c r="DW3059" s="37"/>
      <c r="DX3059" s="37"/>
      <c r="DY3059" s="37"/>
      <c r="DZ3059" s="37"/>
      <c r="EA3059" s="37"/>
      <c r="EB3059" s="37"/>
      <c r="EC3059" s="37"/>
      <c r="ED3059" s="37"/>
      <c r="EE3059" s="37"/>
      <c r="EF3059" s="37"/>
      <c r="EG3059" s="37"/>
      <c r="EH3059" s="37"/>
      <c r="EI3059" s="37"/>
      <c r="EJ3059" s="37"/>
      <c r="EK3059" s="37"/>
      <c r="EL3059" s="37"/>
      <c r="EM3059" s="37"/>
      <c r="EN3059" s="37"/>
      <c r="EO3059" s="37"/>
      <c r="EP3059" s="37"/>
      <c r="EQ3059" s="37"/>
      <c r="ER3059" s="37"/>
      <c r="ES3059" s="37"/>
      <c r="ET3059" s="37"/>
      <c r="EU3059" s="37"/>
      <c r="EV3059" s="37"/>
      <c r="EW3059" s="37"/>
      <c r="EX3059" s="37"/>
      <c r="EY3059" s="37"/>
      <c r="EZ3059" s="37"/>
      <c r="FA3059" s="37"/>
      <c r="FB3059" s="37"/>
      <c r="FC3059" s="37"/>
      <c r="FD3059" s="37"/>
      <c r="FE3059" s="37"/>
      <c r="FF3059" s="37"/>
      <c r="FG3059" s="37"/>
      <c r="FH3059" s="37"/>
      <c r="FI3059" s="37"/>
      <c r="FJ3059" s="37"/>
      <c r="FK3059" s="37"/>
      <c r="FL3059" s="37"/>
      <c r="FM3059" s="37"/>
      <c r="FN3059" s="37"/>
      <c r="FO3059" s="37"/>
      <c r="FP3059" s="37"/>
      <c r="FQ3059" s="37"/>
      <c r="FR3059" s="37"/>
      <c r="FS3059" s="37"/>
      <c r="FT3059" s="37"/>
      <c r="FU3059" s="37"/>
      <c r="FV3059" s="37"/>
      <c r="FW3059" s="37"/>
      <c r="FX3059" s="37"/>
      <c r="FY3059" s="37"/>
      <c r="FZ3059" s="37"/>
      <c r="GA3059" s="37"/>
      <c r="GB3059" s="37"/>
      <c r="GC3059" s="37"/>
      <c r="GD3059" s="37"/>
      <c r="GE3059" s="37"/>
      <c r="GF3059" s="37"/>
      <c r="GG3059" s="37"/>
      <c r="GH3059" s="37"/>
      <c r="GI3059" s="37"/>
      <c r="GJ3059" s="37"/>
      <c r="GK3059" s="37"/>
      <c r="GL3059" s="37"/>
      <c r="GM3059" s="37"/>
      <c r="GN3059" s="37"/>
      <c r="GO3059" s="37"/>
      <c r="GP3059" s="37"/>
      <c r="GQ3059" s="37"/>
      <c r="GR3059" s="37"/>
      <c r="GS3059" s="37"/>
      <c r="GT3059" s="37"/>
      <c r="GU3059" s="37"/>
      <c r="GV3059" s="37"/>
      <c r="GW3059" s="37"/>
      <c r="GX3059" s="37"/>
      <c r="GY3059" s="37"/>
      <c r="GZ3059" s="37"/>
      <c r="HA3059" s="37"/>
      <c r="HB3059" s="37"/>
      <c r="HC3059" s="37"/>
      <c r="HD3059" s="37"/>
      <c r="HE3059" s="37"/>
      <c r="HF3059" s="37"/>
      <c r="HG3059" s="37"/>
      <c r="HH3059" s="37"/>
      <c r="HI3059" s="37"/>
      <c r="HJ3059" s="37"/>
      <c r="HK3059" s="37"/>
      <c r="HL3059" s="37"/>
      <c r="HM3059" s="37"/>
      <c r="HN3059" s="37"/>
      <c r="HO3059" s="37"/>
      <c r="HP3059" s="37"/>
      <c r="HQ3059" s="37"/>
      <c r="HR3059" s="37"/>
      <c r="HS3059" s="37"/>
      <c r="HT3059" s="37"/>
      <c r="HU3059" s="37"/>
      <c r="HV3059" s="37"/>
      <c r="HW3059" s="37"/>
      <c r="HX3059" s="37"/>
      <c r="HY3059" s="37"/>
      <c r="HZ3059" s="37"/>
      <c r="IA3059" s="37"/>
      <c r="IB3059" s="37"/>
      <c r="IC3059" s="37"/>
      <c r="ID3059" s="37"/>
      <c r="IE3059" s="37"/>
      <c r="IF3059" s="37"/>
      <c r="IG3059" s="37"/>
      <c r="IH3059" s="37"/>
      <c r="II3059" s="37"/>
      <c r="IJ3059" s="37"/>
      <c r="IK3059" s="37"/>
      <c r="IL3059" s="37"/>
      <c r="IM3059" s="37"/>
      <c r="IN3059" s="37"/>
      <c r="IO3059" s="37"/>
      <c r="IP3059" s="37"/>
      <c r="IQ3059" s="37"/>
    </row>
    <row r="3060" spans="1:251" s="51" customFormat="1" ht="18.75" customHeight="1" thickBot="1">
      <c r="A3060" s="52"/>
      <c r="B3060" s="113" t="s">
        <v>253</v>
      </c>
      <c r="C3060" s="114"/>
      <c r="D3060" s="114"/>
      <c r="E3060" s="114"/>
      <c r="F3060" s="114"/>
      <c r="G3060" s="114"/>
      <c r="H3060" s="114"/>
      <c r="I3060" s="114"/>
      <c r="J3060" s="114"/>
      <c r="K3060" s="114"/>
      <c r="L3060" s="114"/>
      <c r="M3060" s="114"/>
      <c r="N3060" s="114"/>
      <c r="O3060" s="114"/>
      <c r="P3060" s="114"/>
      <c r="Q3060" s="114"/>
      <c r="R3060" s="114"/>
      <c r="S3060" s="114"/>
      <c r="T3060" s="114"/>
      <c r="U3060" s="114"/>
      <c r="V3060" s="114"/>
      <c r="W3060" s="114"/>
      <c r="X3060" s="114"/>
      <c r="Y3060" s="114"/>
      <c r="Z3060" s="115"/>
      <c r="AA3060" s="116">
        <f>SUM($AA$3059:$AA$3059)</f>
        <v>355984</v>
      </c>
      <c r="AB3060" s="117"/>
      <c r="AC3060" s="117"/>
      <c r="AD3060" s="117"/>
      <c r="AE3060" s="117"/>
      <c r="AF3060" s="117"/>
      <c r="AG3060" s="117"/>
      <c r="AH3060" s="117"/>
      <c r="AI3060" s="118"/>
      <c r="AJ3060" s="116">
        <f>SUM($AJ$3059:$AJ$3059)</f>
        <v>295780</v>
      </c>
      <c r="AK3060" s="117"/>
      <c r="AL3060" s="117"/>
      <c r="AM3060" s="117"/>
      <c r="AN3060" s="117"/>
      <c r="AO3060" s="117"/>
      <c r="AP3060" s="117"/>
      <c r="AQ3060" s="117"/>
      <c r="AR3060" s="118"/>
      <c r="AS3060" s="119"/>
      <c r="AT3060" s="120"/>
      <c r="AU3060" s="120"/>
      <c r="AV3060" s="120"/>
      <c r="AW3060" s="120"/>
      <c r="AX3060" s="121"/>
      <c r="AY3060" s="37"/>
      <c r="AZ3060" s="37"/>
      <c r="BA3060" s="37"/>
      <c r="BB3060" s="37"/>
      <c r="BC3060" s="37"/>
      <c r="BD3060" s="37"/>
      <c r="BE3060" s="37"/>
      <c r="BF3060" s="37"/>
      <c r="BG3060" s="37"/>
      <c r="BH3060" s="37"/>
      <c r="BI3060" s="37"/>
      <c r="BJ3060" s="37"/>
      <c r="BK3060" s="37"/>
      <c r="BL3060" s="37"/>
      <c r="BM3060" s="37"/>
      <c r="BN3060" s="37"/>
      <c r="BO3060" s="37"/>
      <c r="BP3060" s="37"/>
      <c r="BQ3060" s="37"/>
      <c r="BR3060" s="37"/>
      <c r="BS3060" s="37"/>
      <c r="BT3060" s="37"/>
      <c r="BU3060" s="37"/>
      <c r="BV3060" s="37"/>
      <c r="BW3060" s="37"/>
      <c r="BX3060" s="37"/>
      <c r="BY3060" s="37"/>
      <c r="BZ3060" s="37"/>
      <c r="CA3060" s="37"/>
      <c r="CB3060" s="37"/>
      <c r="CC3060" s="37"/>
      <c r="CD3060" s="37"/>
      <c r="CE3060" s="37"/>
      <c r="CF3060" s="37"/>
      <c r="CG3060" s="37"/>
      <c r="CH3060" s="37"/>
      <c r="CI3060" s="37"/>
      <c r="CJ3060" s="37"/>
      <c r="CK3060" s="37"/>
      <c r="CL3060" s="37"/>
      <c r="CM3060" s="37"/>
      <c r="CN3060" s="37"/>
      <c r="CO3060" s="37"/>
      <c r="CP3060" s="37"/>
      <c r="CQ3060" s="37"/>
      <c r="CR3060" s="37"/>
      <c r="CS3060" s="37"/>
      <c r="CT3060" s="37"/>
      <c r="CU3060" s="37"/>
      <c r="CV3060" s="37"/>
      <c r="CW3060" s="37"/>
      <c r="CX3060" s="37"/>
      <c r="CY3060" s="37"/>
      <c r="CZ3060" s="37"/>
      <c r="DA3060" s="37"/>
      <c r="DB3060" s="37"/>
      <c r="DC3060" s="37"/>
      <c r="DD3060" s="37"/>
      <c r="DE3060" s="37"/>
      <c r="DF3060" s="37"/>
      <c r="DG3060" s="37"/>
      <c r="DH3060" s="37"/>
      <c r="DI3060" s="37"/>
      <c r="DJ3060" s="37"/>
      <c r="DK3060" s="37"/>
      <c r="DL3060" s="37"/>
      <c r="DM3060" s="37"/>
      <c r="DN3060" s="37"/>
      <c r="DO3060" s="37"/>
      <c r="DP3060" s="37"/>
      <c r="DQ3060" s="37"/>
      <c r="DR3060" s="37"/>
      <c r="DS3060" s="37"/>
      <c r="DT3060" s="37"/>
      <c r="DU3060" s="37"/>
      <c r="DV3060" s="37"/>
      <c r="DW3060" s="37"/>
      <c r="DX3060" s="37"/>
      <c r="DY3060" s="37"/>
      <c r="DZ3060" s="37"/>
      <c r="EA3060" s="37"/>
      <c r="EB3060" s="37"/>
      <c r="EC3060" s="37"/>
      <c r="ED3060" s="37"/>
      <c r="EE3060" s="37"/>
      <c r="EF3060" s="37"/>
      <c r="EG3060" s="37"/>
      <c r="EH3060" s="37"/>
      <c r="EI3060" s="37"/>
      <c r="EJ3060" s="37"/>
      <c r="EK3060" s="37"/>
      <c r="EL3060" s="37"/>
      <c r="EM3060" s="37"/>
      <c r="EN3060" s="37"/>
      <c r="EO3060" s="37"/>
      <c r="EP3060" s="37"/>
      <c r="EQ3060" s="37"/>
      <c r="ER3060" s="37"/>
      <c r="ES3060" s="37"/>
      <c r="ET3060" s="37"/>
      <c r="EU3060" s="37"/>
      <c r="EV3060" s="37"/>
      <c r="EW3060" s="37"/>
      <c r="EX3060" s="37"/>
      <c r="EY3060" s="37"/>
      <c r="EZ3060" s="37"/>
      <c r="FA3060" s="37"/>
      <c r="FB3060" s="37"/>
      <c r="FC3060" s="37"/>
      <c r="FD3060" s="37"/>
      <c r="FE3060" s="37"/>
      <c r="FF3060" s="37"/>
      <c r="FG3060" s="37"/>
      <c r="FH3060" s="37"/>
      <c r="FI3060" s="37"/>
      <c r="FJ3060" s="37"/>
      <c r="FK3060" s="37"/>
      <c r="FL3060" s="37"/>
      <c r="FM3060" s="37"/>
      <c r="FN3060" s="37"/>
      <c r="FO3060" s="37"/>
      <c r="FP3060" s="37"/>
      <c r="FQ3060" s="37"/>
      <c r="FR3060" s="37"/>
      <c r="FS3060" s="37"/>
      <c r="FT3060" s="37"/>
      <c r="FU3060" s="37"/>
      <c r="FV3060" s="37"/>
      <c r="FW3060" s="37"/>
      <c r="FX3060" s="37"/>
      <c r="FY3060" s="37"/>
      <c r="FZ3060" s="37"/>
      <c r="GA3060" s="37"/>
      <c r="GB3060" s="37"/>
      <c r="GC3060" s="37"/>
      <c r="GD3060" s="37"/>
      <c r="GE3060" s="37"/>
      <c r="GF3060" s="37"/>
      <c r="GG3060" s="37"/>
      <c r="GH3060" s="37"/>
      <c r="GI3060" s="37"/>
      <c r="GJ3060" s="37"/>
      <c r="GK3060" s="37"/>
      <c r="GL3060" s="37"/>
      <c r="GM3060" s="37"/>
      <c r="GN3060" s="37"/>
      <c r="GO3060" s="37"/>
      <c r="GP3060" s="37"/>
      <c r="GQ3060" s="37"/>
      <c r="GR3060" s="37"/>
      <c r="GS3060" s="37"/>
      <c r="GT3060" s="37"/>
      <c r="GU3060" s="37"/>
      <c r="GV3060" s="37"/>
      <c r="GW3060" s="37"/>
      <c r="GX3060" s="37"/>
      <c r="GY3060" s="37"/>
      <c r="GZ3060" s="37"/>
      <c r="HA3060" s="37"/>
      <c r="HB3060" s="37"/>
      <c r="HC3060" s="37"/>
      <c r="HD3060" s="37"/>
      <c r="HE3060" s="37"/>
      <c r="HF3060" s="37"/>
      <c r="HG3060" s="37"/>
      <c r="HH3060" s="37"/>
      <c r="HI3060" s="37"/>
      <c r="HJ3060" s="37"/>
      <c r="HK3060" s="37"/>
      <c r="HL3060" s="37"/>
      <c r="HM3060" s="37"/>
      <c r="HN3060" s="37"/>
      <c r="HO3060" s="37"/>
      <c r="HP3060" s="37"/>
      <c r="HQ3060" s="37"/>
      <c r="HR3060" s="37"/>
      <c r="HS3060" s="37"/>
      <c r="HT3060" s="37"/>
      <c r="HU3060" s="37"/>
      <c r="HV3060" s="37"/>
      <c r="HW3060" s="37"/>
      <c r="HX3060" s="37"/>
      <c r="HY3060" s="37"/>
      <c r="HZ3060" s="37"/>
      <c r="IA3060" s="37"/>
      <c r="IB3060" s="37"/>
      <c r="IC3060" s="37"/>
      <c r="ID3060" s="37"/>
      <c r="IE3060" s="37"/>
      <c r="IF3060" s="37"/>
      <c r="IG3060" s="37"/>
      <c r="IH3060" s="37"/>
      <c r="II3060" s="37"/>
      <c r="IJ3060" s="37"/>
      <c r="IK3060" s="37"/>
      <c r="IL3060" s="37"/>
      <c r="IM3060" s="37"/>
      <c r="IN3060" s="37"/>
      <c r="IO3060" s="37"/>
      <c r="IP3060" s="37"/>
      <c r="IQ3060" s="37"/>
    </row>
    <row r="3062" spans="1:251" ht="18.75">
      <c r="A3062" s="36" t="s">
        <v>241</v>
      </c>
      <c r="AW3062" s="38"/>
      <c r="AX3062" s="39"/>
      <c r="AY3062" s="38"/>
    </row>
    <row r="3064" spans="1:251" ht="18.75">
      <c r="B3064" s="122" t="s">
        <v>0</v>
      </c>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row>
    <row r="3065" spans="1:251">
      <c r="Z3065" s="40"/>
      <c r="AD3065" s="40"/>
      <c r="AE3065" s="40"/>
      <c r="AF3065" s="40"/>
      <c r="AG3065" s="40"/>
      <c r="AH3065" s="40"/>
      <c r="AI3065" s="40"/>
      <c r="AO3065" s="40"/>
    </row>
    <row r="3066" spans="1:251" ht="13.5" thickBot="1">
      <c r="Z3066" s="40"/>
      <c r="AD3066" s="40"/>
      <c r="AE3066" s="40"/>
      <c r="AF3066" s="40"/>
      <c r="AG3066" s="40"/>
      <c r="AH3066" s="40"/>
      <c r="AI3066" s="40"/>
      <c r="AO3066" s="40"/>
      <c r="DI3066" s="41"/>
    </row>
    <row r="3067" spans="1:251" ht="24.75" customHeight="1" thickBot="1">
      <c r="B3067" s="124" t="s">
        <v>242</v>
      </c>
      <c r="C3067" s="125"/>
      <c r="D3067" s="125"/>
      <c r="E3067" s="125"/>
      <c r="F3067" s="125"/>
      <c r="G3067" s="125"/>
      <c r="H3067" s="126" t="s">
        <v>764</v>
      </c>
      <c r="I3067" s="127"/>
      <c r="J3067" s="127"/>
      <c r="K3067" s="127"/>
      <c r="L3067" s="127"/>
      <c r="M3067" s="127"/>
      <c r="N3067" s="127"/>
      <c r="O3067" s="127"/>
      <c r="P3067" s="127"/>
      <c r="Q3067" s="127"/>
      <c r="R3067" s="127"/>
      <c r="S3067" s="127"/>
      <c r="T3067" s="127"/>
      <c r="U3067" s="127"/>
      <c r="V3067" s="127"/>
      <c r="W3067" s="127"/>
      <c r="X3067" s="127"/>
      <c r="Y3067" s="127"/>
      <c r="Z3067" s="127"/>
      <c r="AA3067" s="127"/>
      <c r="AB3067" s="127"/>
      <c r="AC3067" s="127"/>
      <c r="AD3067" s="127"/>
      <c r="AE3067" s="127"/>
      <c r="AF3067" s="127"/>
      <c r="AG3067" s="127"/>
      <c r="AH3067" s="127"/>
      <c r="AI3067" s="127"/>
      <c r="AJ3067" s="127"/>
      <c r="AK3067" s="127"/>
      <c r="AL3067" s="127"/>
      <c r="AM3067" s="127"/>
      <c r="AN3067" s="127"/>
      <c r="AO3067" s="127"/>
      <c r="AP3067" s="127"/>
      <c r="AQ3067" s="127"/>
      <c r="AR3067" s="127"/>
      <c r="AS3067" s="127"/>
      <c r="AT3067" s="127"/>
      <c r="AU3067" s="127"/>
      <c r="AV3067" s="127"/>
      <c r="AW3067" s="127"/>
      <c r="AX3067" s="128"/>
      <c r="DI3067" s="41"/>
    </row>
    <row r="3068" spans="1:251" ht="14.25">
      <c r="B3068" s="42"/>
      <c r="C3068" s="42"/>
      <c r="D3068" s="42"/>
      <c r="E3068" s="42"/>
      <c r="F3068" s="42"/>
      <c r="G3068" s="42"/>
      <c r="H3068" s="43"/>
      <c r="I3068" s="43"/>
      <c r="J3068" s="43"/>
      <c r="K3068" s="43"/>
      <c r="L3068" s="44"/>
      <c r="M3068" s="44"/>
      <c r="N3068" s="44"/>
      <c r="O3068" s="44"/>
      <c r="P3068" s="43"/>
      <c r="Q3068" s="43"/>
      <c r="R3068" s="43"/>
      <c r="S3068" s="43"/>
      <c r="T3068" s="43"/>
      <c r="U3068" s="43"/>
      <c r="V3068" s="45"/>
      <c r="W3068" s="45"/>
      <c r="X3068" s="45"/>
      <c r="Y3068" s="45"/>
      <c r="Z3068" s="45"/>
      <c r="AA3068" s="45"/>
      <c r="AB3068" s="45"/>
      <c r="AC3068" s="45"/>
      <c r="AD3068" s="45"/>
      <c r="AE3068" s="45"/>
      <c r="AF3068" s="45"/>
      <c r="AG3068" s="45"/>
      <c r="AH3068" s="45"/>
      <c r="AI3068" s="45"/>
      <c r="AJ3068" s="45"/>
      <c r="AK3068" s="45"/>
      <c r="AL3068" s="45"/>
      <c r="AM3068" s="45"/>
      <c r="AN3068" s="45"/>
      <c r="AO3068" s="45"/>
      <c r="AP3068" s="45"/>
      <c r="AQ3068" s="45"/>
      <c r="AR3068" s="45"/>
      <c r="AS3068" s="45"/>
      <c r="AT3068" s="45"/>
      <c r="AU3068" s="45"/>
      <c r="AV3068" s="45"/>
      <c r="AW3068" s="45"/>
      <c r="AX3068" s="45"/>
      <c r="DI3068" s="41"/>
    </row>
    <row r="3069" spans="1:251" ht="15" thickBot="1">
      <c r="A3069" s="46"/>
      <c r="B3069" s="45" t="s">
        <v>244</v>
      </c>
      <c r="C3069" s="43"/>
      <c r="D3069" s="43"/>
      <c r="E3069" s="43"/>
      <c r="F3069" s="43"/>
      <c r="G3069" s="43"/>
      <c r="H3069" s="43"/>
      <c r="I3069" s="43"/>
      <c r="J3069" s="43"/>
      <c r="K3069" s="43"/>
      <c r="L3069" s="44"/>
      <c r="M3069" s="44"/>
      <c r="N3069" s="44"/>
      <c r="O3069" s="44"/>
      <c r="P3069" s="43"/>
      <c r="Q3069" s="43"/>
      <c r="R3069" s="43"/>
      <c r="S3069" s="43"/>
      <c r="T3069" s="43"/>
      <c r="U3069" s="43"/>
      <c r="V3069" s="45"/>
      <c r="W3069" s="45"/>
      <c r="X3069" s="45"/>
      <c r="Y3069" s="45"/>
      <c r="Z3069" s="45"/>
      <c r="AA3069" s="45"/>
      <c r="AB3069" s="45"/>
      <c r="AC3069" s="45"/>
      <c r="AD3069" s="45"/>
      <c r="AE3069" s="45"/>
      <c r="AF3069" s="45"/>
      <c r="AG3069" s="45"/>
      <c r="AH3069" s="45"/>
      <c r="AI3069" s="45"/>
      <c r="AJ3069" s="45"/>
      <c r="AK3069" s="45"/>
      <c r="AL3069" s="45"/>
      <c r="AM3069" s="45"/>
      <c r="AN3069" s="45"/>
      <c r="AO3069" s="45"/>
      <c r="AP3069" s="45"/>
      <c r="AQ3069" s="45"/>
      <c r="AR3069" s="45"/>
      <c r="AS3069" s="45"/>
      <c r="AT3069" s="45"/>
      <c r="AU3069" s="45"/>
      <c r="AV3069" s="45"/>
      <c r="AW3069" s="45"/>
      <c r="AX3069" s="45"/>
      <c r="DI3069" s="41"/>
    </row>
    <row r="3070" spans="1:251" ht="14.25">
      <c r="A3070" s="43"/>
      <c r="B3070" s="47"/>
      <c r="C3070" s="42"/>
      <c r="D3070" s="42"/>
      <c r="E3070" s="42"/>
      <c r="F3070" s="42"/>
      <c r="G3070" s="42"/>
      <c r="H3070" s="42"/>
      <c r="I3070" s="42"/>
      <c r="J3070" s="42"/>
      <c r="K3070" s="42"/>
      <c r="L3070" s="48"/>
      <c r="M3070" s="48"/>
      <c r="N3070" s="48"/>
      <c r="O3070" s="48"/>
      <c r="P3070" s="42"/>
      <c r="Q3070" s="42"/>
      <c r="R3070" s="42"/>
      <c r="S3070" s="42"/>
      <c r="T3070" s="42"/>
      <c r="U3070" s="42"/>
      <c r="V3070" s="49"/>
      <c r="W3070" s="49"/>
      <c r="X3070" s="49"/>
      <c r="Y3070" s="49"/>
      <c r="Z3070" s="49"/>
      <c r="AA3070" s="49"/>
      <c r="AB3070" s="49"/>
      <c r="AC3070" s="49"/>
      <c r="AD3070" s="49"/>
      <c r="AE3070" s="49"/>
      <c r="AF3070" s="49"/>
      <c r="AG3070" s="49"/>
      <c r="AH3070" s="49"/>
      <c r="AI3070" s="49"/>
      <c r="AJ3070" s="49"/>
      <c r="AK3070" s="49"/>
      <c r="AL3070" s="49"/>
      <c r="AM3070" s="49"/>
      <c r="AN3070" s="49"/>
      <c r="AO3070" s="49"/>
      <c r="AP3070" s="49"/>
      <c r="AQ3070" s="49"/>
      <c r="AR3070" s="49"/>
      <c r="AS3070" s="49"/>
      <c r="AT3070" s="49"/>
      <c r="AU3070" s="49"/>
      <c r="AV3070" s="49"/>
      <c r="AW3070" s="49"/>
      <c r="AX3070" s="50"/>
    </row>
    <row r="3071" spans="1:251" ht="12" customHeight="1">
      <c r="A3071" s="43"/>
      <c r="B3071" s="129" t="s">
        <v>765</v>
      </c>
      <c r="C3071" s="130"/>
      <c r="D3071" s="130"/>
      <c r="E3071" s="130"/>
      <c r="F3071" s="130"/>
      <c r="G3071" s="130"/>
      <c r="H3071" s="130"/>
      <c r="I3071" s="130"/>
      <c r="J3071" s="130"/>
      <c r="K3071" s="130"/>
      <c r="L3071" s="130"/>
      <c r="M3071" s="130"/>
      <c r="N3071" s="130"/>
      <c r="O3071" s="130"/>
      <c r="P3071" s="130"/>
      <c r="Q3071" s="130"/>
      <c r="R3071" s="130"/>
      <c r="S3071" s="130"/>
      <c r="T3071" s="130"/>
      <c r="U3071" s="130"/>
      <c r="V3071" s="130"/>
      <c r="W3071" s="130"/>
      <c r="X3071" s="130"/>
      <c r="Y3071" s="130"/>
      <c r="Z3071" s="130"/>
      <c r="AA3071" s="130"/>
      <c r="AB3071" s="130"/>
      <c r="AC3071" s="130"/>
      <c r="AD3071" s="130"/>
      <c r="AE3071" s="130"/>
      <c r="AF3071" s="130"/>
      <c r="AG3071" s="130"/>
      <c r="AH3071" s="130"/>
      <c r="AI3071" s="130"/>
      <c r="AJ3071" s="130"/>
      <c r="AK3071" s="130"/>
      <c r="AL3071" s="130"/>
      <c r="AM3071" s="130"/>
      <c r="AN3071" s="130"/>
      <c r="AO3071" s="130"/>
      <c r="AP3071" s="130"/>
      <c r="AQ3071" s="130"/>
      <c r="AR3071" s="130"/>
      <c r="AS3071" s="130"/>
      <c r="AT3071" s="130"/>
      <c r="AU3071" s="130"/>
      <c r="AV3071" s="130"/>
      <c r="AW3071" s="130"/>
      <c r="AX3071" s="131"/>
    </row>
    <row r="3072" spans="1:251" ht="12" customHeight="1">
      <c r="A3072" s="43"/>
      <c r="B3072" s="129"/>
      <c r="C3072" s="130"/>
      <c r="D3072" s="130"/>
      <c r="E3072" s="130"/>
      <c r="F3072" s="130"/>
      <c r="G3072" s="130"/>
      <c r="H3072" s="130"/>
      <c r="I3072" s="130"/>
      <c r="J3072" s="130"/>
      <c r="K3072" s="130"/>
      <c r="L3072" s="130"/>
      <c r="M3072" s="130"/>
      <c r="N3072" s="130"/>
      <c r="O3072" s="130"/>
      <c r="P3072" s="130"/>
      <c r="Q3072" s="130"/>
      <c r="R3072" s="130"/>
      <c r="S3072" s="130"/>
      <c r="T3072" s="130"/>
      <c r="U3072" s="130"/>
      <c r="V3072" s="130"/>
      <c r="W3072" s="130"/>
      <c r="X3072" s="130"/>
      <c r="Y3072" s="130"/>
      <c r="Z3072" s="130"/>
      <c r="AA3072" s="130"/>
      <c r="AB3072" s="130"/>
      <c r="AC3072" s="130"/>
      <c r="AD3072" s="130"/>
      <c r="AE3072" s="130"/>
      <c r="AF3072" s="130"/>
      <c r="AG3072" s="130"/>
      <c r="AH3072" s="130"/>
      <c r="AI3072" s="130"/>
      <c r="AJ3072" s="130"/>
      <c r="AK3072" s="130"/>
      <c r="AL3072" s="130"/>
      <c r="AM3072" s="130"/>
      <c r="AN3072" s="130"/>
      <c r="AO3072" s="130"/>
      <c r="AP3072" s="130"/>
      <c r="AQ3072" s="130"/>
      <c r="AR3072" s="130"/>
      <c r="AS3072" s="130"/>
      <c r="AT3072" s="130"/>
      <c r="AU3072" s="130"/>
      <c r="AV3072" s="130"/>
      <c r="AW3072" s="130"/>
      <c r="AX3072" s="131"/>
      <c r="BC3072" s="51"/>
    </row>
    <row r="3073" spans="1:113" ht="12" customHeight="1">
      <c r="A3073" s="43"/>
      <c r="B3073" s="129"/>
      <c r="C3073" s="130"/>
      <c r="D3073" s="130"/>
      <c r="E3073" s="130"/>
      <c r="F3073" s="130"/>
      <c r="G3073" s="130"/>
      <c r="H3073" s="130"/>
      <c r="I3073" s="130"/>
      <c r="J3073" s="130"/>
      <c r="K3073" s="130"/>
      <c r="L3073" s="130"/>
      <c r="M3073" s="130"/>
      <c r="N3073" s="130"/>
      <c r="O3073" s="130"/>
      <c r="P3073" s="130"/>
      <c r="Q3073" s="130"/>
      <c r="R3073" s="130"/>
      <c r="S3073" s="130"/>
      <c r="T3073" s="130"/>
      <c r="U3073" s="130"/>
      <c r="V3073" s="130"/>
      <c r="W3073" s="130"/>
      <c r="X3073" s="130"/>
      <c r="Y3073" s="130"/>
      <c r="Z3073" s="130"/>
      <c r="AA3073" s="130"/>
      <c r="AB3073" s="130"/>
      <c r="AC3073" s="130"/>
      <c r="AD3073" s="130"/>
      <c r="AE3073" s="130"/>
      <c r="AF3073" s="130"/>
      <c r="AG3073" s="130"/>
      <c r="AH3073" s="130"/>
      <c r="AI3073" s="130"/>
      <c r="AJ3073" s="130"/>
      <c r="AK3073" s="130"/>
      <c r="AL3073" s="130"/>
      <c r="AM3073" s="130"/>
      <c r="AN3073" s="130"/>
      <c r="AO3073" s="130"/>
      <c r="AP3073" s="130"/>
      <c r="AQ3073" s="130"/>
      <c r="AR3073" s="130"/>
      <c r="AS3073" s="130"/>
      <c r="AT3073" s="130"/>
      <c r="AU3073" s="130"/>
      <c r="AV3073" s="130"/>
      <c r="AW3073" s="130"/>
      <c r="AX3073" s="131"/>
    </row>
    <row r="3074" spans="1:113" ht="12" customHeight="1">
      <c r="A3074" s="43"/>
      <c r="B3074" s="129"/>
      <c r="C3074" s="130"/>
      <c r="D3074" s="130"/>
      <c r="E3074" s="130"/>
      <c r="F3074" s="130"/>
      <c r="G3074" s="130"/>
      <c r="H3074" s="130"/>
      <c r="I3074" s="130"/>
      <c r="J3074" s="130"/>
      <c r="K3074" s="130"/>
      <c r="L3074" s="130"/>
      <c r="M3074" s="130"/>
      <c r="N3074" s="130"/>
      <c r="O3074" s="130"/>
      <c r="P3074" s="130"/>
      <c r="Q3074" s="130"/>
      <c r="R3074" s="130"/>
      <c r="S3074" s="130"/>
      <c r="T3074" s="130"/>
      <c r="U3074" s="130"/>
      <c r="V3074" s="130"/>
      <c r="W3074" s="130"/>
      <c r="X3074" s="130"/>
      <c r="Y3074" s="130"/>
      <c r="Z3074" s="130"/>
      <c r="AA3074" s="130"/>
      <c r="AB3074" s="130"/>
      <c r="AC3074" s="130"/>
      <c r="AD3074" s="130"/>
      <c r="AE3074" s="130"/>
      <c r="AF3074" s="130"/>
      <c r="AG3074" s="130"/>
      <c r="AH3074" s="130"/>
      <c r="AI3074" s="130"/>
      <c r="AJ3074" s="130"/>
      <c r="AK3074" s="130"/>
      <c r="AL3074" s="130"/>
      <c r="AM3074" s="130"/>
      <c r="AN3074" s="130"/>
      <c r="AO3074" s="130"/>
      <c r="AP3074" s="130"/>
      <c r="AQ3074" s="130"/>
      <c r="AR3074" s="130"/>
      <c r="AS3074" s="130"/>
      <c r="AT3074" s="130"/>
      <c r="AU3074" s="130"/>
      <c r="AV3074" s="130"/>
      <c r="AW3074" s="130"/>
      <c r="AX3074" s="131"/>
    </row>
    <row r="3075" spans="1:113" ht="12" customHeight="1">
      <c r="A3075" s="43"/>
      <c r="B3075" s="129"/>
      <c r="C3075" s="130"/>
      <c r="D3075" s="130"/>
      <c r="E3075" s="130"/>
      <c r="F3075" s="130"/>
      <c r="G3075" s="130"/>
      <c r="H3075" s="130"/>
      <c r="I3075" s="130"/>
      <c r="J3075" s="130"/>
      <c r="K3075" s="130"/>
      <c r="L3075" s="130"/>
      <c r="M3075" s="130"/>
      <c r="N3075" s="130"/>
      <c r="O3075" s="130"/>
      <c r="P3075" s="130"/>
      <c r="Q3075" s="130"/>
      <c r="R3075" s="130"/>
      <c r="S3075" s="130"/>
      <c r="T3075" s="130"/>
      <c r="U3075" s="130"/>
      <c r="V3075" s="130"/>
      <c r="W3075" s="130"/>
      <c r="X3075" s="130"/>
      <c r="Y3075" s="130"/>
      <c r="Z3075" s="130"/>
      <c r="AA3075" s="130"/>
      <c r="AB3075" s="130"/>
      <c r="AC3075" s="130"/>
      <c r="AD3075" s="130"/>
      <c r="AE3075" s="130"/>
      <c r="AF3075" s="130"/>
      <c r="AG3075" s="130"/>
      <c r="AH3075" s="130"/>
      <c r="AI3075" s="130"/>
      <c r="AJ3075" s="130"/>
      <c r="AK3075" s="130"/>
      <c r="AL3075" s="130"/>
      <c r="AM3075" s="130"/>
      <c r="AN3075" s="130"/>
      <c r="AO3075" s="130"/>
      <c r="AP3075" s="130"/>
      <c r="AQ3075" s="130"/>
      <c r="AR3075" s="130"/>
      <c r="AS3075" s="130"/>
      <c r="AT3075" s="130"/>
      <c r="AU3075" s="130"/>
      <c r="AV3075" s="130"/>
      <c r="AW3075" s="130"/>
      <c r="AX3075" s="131"/>
    </row>
    <row r="3076" spans="1:113" ht="15" thickBot="1">
      <c r="A3076" s="52"/>
      <c r="B3076" s="53"/>
      <c r="C3076" s="54"/>
      <c r="D3076" s="54"/>
      <c r="E3076" s="54"/>
      <c r="F3076" s="54"/>
      <c r="G3076" s="54"/>
      <c r="H3076" s="54"/>
      <c r="I3076" s="54"/>
      <c r="J3076" s="54"/>
      <c r="K3076" s="54"/>
      <c r="L3076" s="54"/>
      <c r="M3076" s="54"/>
      <c r="N3076" s="54"/>
      <c r="O3076" s="54"/>
      <c r="P3076" s="54"/>
      <c r="Q3076" s="54"/>
      <c r="R3076" s="54"/>
      <c r="S3076" s="54"/>
      <c r="T3076" s="54"/>
      <c r="U3076" s="54"/>
      <c r="V3076" s="54"/>
      <c r="W3076" s="54"/>
      <c r="X3076" s="54"/>
      <c r="Y3076" s="54"/>
      <c r="Z3076" s="54"/>
      <c r="AA3076" s="54"/>
      <c r="AB3076" s="54"/>
      <c r="AC3076" s="54"/>
      <c r="AD3076" s="54"/>
      <c r="AE3076" s="54"/>
      <c r="AF3076" s="54"/>
      <c r="AG3076" s="54"/>
      <c r="AH3076" s="54"/>
      <c r="AI3076" s="54"/>
      <c r="AJ3076" s="54"/>
      <c r="AK3076" s="54"/>
      <c r="AL3076" s="54"/>
      <c r="AM3076" s="54"/>
      <c r="AN3076" s="54"/>
      <c r="AO3076" s="54"/>
      <c r="AP3076" s="54"/>
      <c r="AQ3076" s="54"/>
      <c r="AR3076" s="54"/>
      <c r="AS3076" s="54"/>
      <c r="AT3076" s="54"/>
      <c r="AU3076" s="54"/>
      <c r="AV3076" s="54"/>
      <c r="AW3076" s="54"/>
      <c r="AX3076" s="55"/>
    </row>
    <row r="3077" spans="1:113">
      <c r="B3077" s="56"/>
    </row>
    <row r="3078" spans="1:113" ht="15" thickBot="1">
      <c r="A3078" s="46"/>
      <c r="B3078" s="45" t="s">
        <v>245</v>
      </c>
      <c r="C3078" s="43"/>
      <c r="D3078" s="43"/>
      <c r="E3078" s="43"/>
      <c r="F3078" s="43"/>
      <c r="G3078" s="43"/>
      <c r="H3078" s="43"/>
      <c r="I3078" s="43"/>
      <c r="J3078" s="43"/>
      <c r="K3078" s="43"/>
      <c r="L3078" s="44"/>
      <c r="M3078" s="44"/>
      <c r="N3078" s="44"/>
      <c r="O3078" s="44"/>
      <c r="P3078" s="43"/>
      <c r="Q3078" s="43"/>
      <c r="R3078" s="43"/>
      <c r="S3078" s="43"/>
      <c r="T3078" s="43"/>
      <c r="U3078" s="43"/>
      <c r="V3078" s="45"/>
      <c r="W3078" s="45"/>
      <c r="X3078" s="45"/>
      <c r="Y3078" s="45"/>
      <c r="Z3078" s="45"/>
      <c r="AA3078" s="45"/>
      <c r="AB3078" s="45"/>
      <c r="AC3078" s="45"/>
      <c r="AD3078" s="45"/>
      <c r="AE3078" s="45"/>
      <c r="AF3078" s="45"/>
      <c r="AG3078" s="45"/>
      <c r="AH3078" s="45"/>
      <c r="AI3078" s="45"/>
      <c r="AJ3078" s="45"/>
      <c r="AK3078" s="45"/>
      <c r="AL3078" s="45"/>
      <c r="AM3078" s="45"/>
      <c r="AN3078" s="45"/>
      <c r="AO3078" s="45"/>
      <c r="AP3078" s="45"/>
      <c r="AQ3078" s="45"/>
      <c r="AR3078" s="45"/>
      <c r="AS3078" s="45"/>
      <c r="AT3078" s="45"/>
      <c r="AU3078" s="45"/>
      <c r="AV3078" s="45"/>
      <c r="AW3078" s="45"/>
      <c r="AX3078" s="45"/>
      <c r="DI3078" s="41"/>
    </row>
    <row r="3079" spans="1:113" ht="14.25">
      <c r="A3079" s="43"/>
      <c r="B3079" s="47"/>
      <c r="C3079" s="42"/>
      <c r="D3079" s="42"/>
      <c r="E3079" s="42"/>
      <c r="F3079" s="42"/>
      <c r="G3079" s="42"/>
      <c r="H3079" s="42"/>
      <c r="I3079" s="42"/>
      <c r="J3079" s="42"/>
      <c r="K3079" s="42"/>
      <c r="L3079" s="48"/>
      <c r="M3079" s="48"/>
      <c r="N3079" s="48"/>
      <c r="O3079" s="48"/>
      <c r="P3079" s="42"/>
      <c r="Q3079" s="42"/>
      <c r="R3079" s="42"/>
      <c r="S3079" s="42"/>
      <c r="T3079" s="42"/>
      <c r="U3079" s="42"/>
      <c r="V3079" s="49"/>
      <c r="W3079" s="49"/>
      <c r="X3079" s="49"/>
      <c r="Y3079" s="49"/>
      <c r="Z3079" s="49"/>
      <c r="AA3079" s="49"/>
      <c r="AB3079" s="49"/>
      <c r="AC3079" s="49"/>
      <c r="AD3079" s="49"/>
      <c r="AE3079" s="49"/>
      <c r="AF3079" s="49"/>
      <c r="AG3079" s="49"/>
      <c r="AH3079" s="49"/>
      <c r="AI3079" s="49"/>
      <c r="AJ3079" s="49"/>
      <c r="AK3079" s="49"/>
      <c r="AL3079" s="49"/>
      <c r="AM3079" s="49"/>
      <c r="AN3079" s="49"/>
      <c r="AO3079" s="49"/>
      <c r="AP3079" s="49"/>
      <c r="AQ3079" s="49"/>
      <c r="AR3079" s="49"/>
      <c r="AS3079" s="49"/>
      <c r="AT3079" s="49"/>
      <c r="AU3079" s="49"/>
      <c r="AV3079" s="49"/>
      <c r="AW3079" s="49"/>
      <c r="AX3079" s="50"/>
    </row>
    <row r="3080" spans="1:113" ht="12" customHeight="1">
      <c r="A3080" s="43"/>
      <c r="B3080" s="129" t="s">
        <v>766</v>
      </c>
      <c r="C3080" s="130"/>
      <c r="D3080" s="130"/>
      <c r="E3080" s="130"/>
      <c r="F3080" s="130"/>
      <c r="G3080" s="130"/>
      <c r="H3080" s="130"/>
      <c r="I3080" s="130"/>
      <c r="J3080" s="130"/>
      <c r="K3080" s="130"/>
      <c r="L3080" s="130"/>
      <c r="M3080" s="130"/>
      <c r="N3080" s="130"/>
      <c r="O3080" s="130"/>
      <c r="P3080" s="130"/>
      <c r="Q3080" s="130"/>
      <c r="R3080" s="130"/>
      <c r="S3080" s="130"/>
      <c r="T3080" s="130"/>
      <c r="U3080" s="130"/>
      <c r="V3080" s="130"/>
      <c r="W3080" s="130"/>
      <c r="X3080" s="130"/>
      <c r="Y3080" s="130"/>
      <c r="Z3080" s="130"/>
      <c r="AA3080" s="130"/>
      <c r="AB3080" s="130"/>
      <c r="AC3080" s="130"/>
      <c r="AD3080" s="130"/>
      <c r="AE3080" s="130"/>
      <c r="AF3080" s="130"/>
      <c r="AG3080" s="130"/>
      <c r="AH3080" s="130"/>
      <c r="AI3080" s="130"/>
      <c r="AJ3080" s="130"/>
      <c r="AK3080" s="130"/>
      <c r="AL3080" s="130"/>
      <c r="AM3080" s="130"/>
      <c r="AN3080" s="130"/>
      <c r="AO3080" s="130"/>
      <c r="AP3080" s="130"/>
      <c r="AQ3080" s="130"/>
      <c r="AR3080" s="130"/>
      <c r="AS3080" s="130"/>
      <c r="AT3080" s="130"/>
      <c r="AU3080" s="130"/>
      <c r="AV3080" s="130"/>
      <c r="AW3080" s="130"/>
      <c r="AX3080" s="131"/>
    </row>
    <row r="3081" spans="1:113" ht="12" customHeight="1">
      <c r="A3081" s="43"/>
      <c r="B3081" s="129"/>
      <c r="C3081" s="130"/>
      <c r="D3081" s="130"/>
      <c r="E3081" s="130"/>
      <c r="F3081" s="130"/>
      <c r="G3081" s="130"/>
      <c r="H3081" s="130"/>
      <c r="I3081" s="130"/>
      <c r="J3081" s="130"/>
      <c r="K3081" s="130"/>
      <c r="L3081" s="130"/>
      <c r="M3081" s="130"/>
      <c r="N3081" s="130"/>
      <c r="O3081" s="130"/>
      <c r="P3081" s="130"/>
      <c r="Q3081" s="130"/>
      <c r="R3081" s="130"/>
      <c r="S3081" s="130"/>
      <c r="T3081" s="130"/>
      <c r="U3081" s="130"/>
      <c r="V3081" s="130"/>
      <c r="W3081" s="130"/>
      <c r="X3081" s="130"/>
      <c r="Y3081" s="130"/>
      <c r="Z3081" s="130"/>
      <c r="AA3081" s="130"/>
      <c r="AB3081" s="130"/>
      <c r="AC3081" s="130"/>
      <c r="AD3081" s="130"/>
      <c r="AE3081" s="130"/>
      <c r="AF3081" s="130"/>
      <c r="AG3081" s="130"/>
      <c r="AH3081" s="130"/>
      <c r="AI3081" s="130"/>
      <c r="AJ3081" s="130"/>
      <c r="AK3081" s="130"/>
      <c r="AL3081" s="130"/>
      <c r="AM3081" s="130"/>
      <c r="AN3081" s="130"/>
      <c r="AO3081" s="130"/>
      <c r="AP3081" s="130"/>
      <c r="AQ3081" s="130"/>
      <c r="AR3081" s="130"/>
      <c r="AS3081" s="130"/>
      <c r="AT3081" s="130"/>
      <c r="AU3081" s="130"/>
      <c r="AV3081" s="130"/>
      <c r="AW3081" s="130"/>
      <c r="AX3081" s="131"/>
      <c r="BC3081" s="51"/>
    </row>
    <row r="3082" spans="1:113" ht="12" customHeight="1">
      <c r="A3082" s="43"/>
      <c r="B3082" s="129"/>
      <c r="C3082" s="130"/>
      <c r="D3082" s="130"/>
      <c r="E3082" s="130"/>
      <c r="F3082" s="130"/>
      <c r="G3082" s="130"/>
      <c r="H3082" s="130"/>
      <c r="I3082" s="130"/>
      <c r="J3082" s="130"/>
      <c r="K3082" s="130"/>
      <c r="L3082" s="130"/>
      <c r="M3082" s="130"/>
      <c r="N3082" s="130"/>
      <c r="O3082" s="130"/>
      <c r="P3082" s="130"/>
      <c r="Q3082" s="130"/>
      <c r="R3082" s="130"/>
      <c r="S3082" s="130"/>
      <c r="T3082" s="130"/>
      <c r="U3082" s="130"/>
      <c r="V3082" s="130"/>
      <c r="W3082" s="130"/>
      <c r="X3082" s="130"/>
      <c r="Y3082" s="130"/>
      <c r="Z3082" s="130"/>
      <c r="AA3082" s="130"/>
      <c r="AB3082" s="130"/>
      <c r="AC3082" s="130"/>
      <c r="AD3082" s="130"/>
      <c r="AE3082" s="130"/>
      <c r="AF3082" s="130"/>
      <c r="AG3082" s="130"/>
      <c r="AH3082" s="130"/>
      <c r="AI3082" s="130"/>
      <c r="AJ3082" s="130"/>
      <c r="AK3082" s="130"/>
      <c r="AL3082" s="130"/>
      <c r="AM3082" s="130"/>
      <c r="AN3082" s="130"/>
      <c r="AO3082" s="130"/>
      <c r="AP3082" s="130"/>
      <c r="AQ3082" s="130"/>
      <c r="AR3082" s="130"/>
      <c r="AS3082" s="130"/>
      <c r="AT3082" s="130"/>
      <c r="AU3082" s="130"/>
      <c r="AV3082" s="130"/>
      <c r="AW3082" s="130"/>
      <c r="AX3082" s="131"/>
    </row>
    <row r="3083" spans="1:113" ht="12" customHeight="1">
      <c r="A3083" s="43"/>
      <c r="B3083" s="129"/>
      <c r="C3083" s="130"/>
      <c r="D3083" s="130"/>
      <c r="E3083" s="130"/>
      <c r="F3083" s="130"/>
      <c r="G3083" s="130"/>
      <c r="H3083" s="130"/>
      <c r="I3083" s="130"/>
      <c r="J3083" s="130"/>
      <c r="K3083" s="130"/>
      <c r="L3083" s="130"/>
      <c r="M3083" s="130"/>
      <c r="N3083" s="130"/>
      <c r="O3083" s="130"/>
      <c r="P3083" s="130"/>
      <c r="Q3083" s="130"/>
      <c r="R3083" s="130"/>
      <c r="S3083" s="130"/>
      <c r="T3083" s="130"/>
      <c r="U3083" s="130"/>
      <c r="V3083" s="130"/>
      <c r="W3083" s="130"/>
      <c r="X3083" s="130"/>
      <c r="Y3083" s="130"/>
      <c r="Z3083" s="130"/>
      <c r="AA3083" s="130"/>
      <c r="AB3083" s="130"/>
      <c r="AC3083" s="130"/>
      <c r="AD3083" s="130"/>
      <c r="AE3083" s="130"/>
      <c r="AF3083" s="130"/>
      <c r="AG3083" s="130"/>
      <c r="AH3083" s="130"/>
      <c r="AI3083" s="130"/>
      <c r="AJ3083" s="130"/>
      <c r="AK3083" s="130"/>
      <c r="AL3083" s="130"/>
      <c r="AM3083" s="130"/>
      <c r="AN3083" s="130"/>
      <c r="AO3083" s="130"/>
      <c r="AP3083" s="130"/>
      <c r="AQ3083" s="130"/>
      <c r="AR3083" s="130"/>
      <c r="AS3083" s="130"/>
      <c r="AT3083" s="130"/>
      <c r="AU3083" s="130"/>
      <c r="AV3083" s="130"/>
      <c r="AW3083" s="130"/>
      <c r="AX3083" s="131"/>
    </row>
    <row r="3084" spans="1:113" ht="12" customHeight="1">
      <c r="A3084" s="43"/>
      <c r="B3084" s="129"/>
      <c r="C3084" s="130"/>
      <c r="D3084" s="130"/>
      <c r="E3084" s="130"/>
      <c r="F3084" s="130"/>
      <c r="G3084" s="130"/>
      <c r="H3084" s="130"/>
      <c r="I3084" s="130"/>
      <c r="J3084" s="130"/>
      <c r="K3084" s="130"/>
      <c r="L3084" s="130"/>
      <c r="M3084" s="130"/>
      <c r="N3084" s="130"/>
      <c r="O3084" s="130"/>
      <c r="P3084" s="130"/>
      <c r="Q3084" s="130"/>
      <c r="R3084" s="130"/>
      <c r="S3084" s="130"/>
      <c r="T3084" s="130"/>
      <c r="U3084" s="130"/>
      <c r="V3084" s="130"/>
      <c r="W3084" s="130"/>
      <c r="X3084" s="130"/>
      <c r="Y3084" s="130"/>
      <c r="Z3084" s="130"/>
      <c r="AA3084" s="130"/>
      <c r="AB3084" s="130"/>
      <c r="AC3084" s="130"/>
      <c r="AD3084" s="130"/>
      <c r="AE3084" s="130"/>
      <c r="AF3084" s="130"/>
      <c r="AG3084" s="130"/>
      <c r="AH3084" s="130"/>
      <c r="AI3084" s="130"/>
      <c r="AJ3084" s="130"/>
      <c r="AK3084" s="130"/>
      <c r="AL3084" s="130"/>
      <c r="AM3084" s="130"/>
      <c r="AN3084" s="130"/>
      <c r="AO3084" s="130"/>
      <c r="AP3084" s="130"/>
      <c r="AQ3084" s="130"/>
      <c r="AR3084" s="130"/>
      <c r="AS3084" s="130"/>
      <c r="AT3084" s="130"/>
      <c r="AU3084" s="130"/>
      <c r="AV3084" s="130"/>
      <c r="AW3084" s="130"/>
      <c r="AX3084" s="131"/>
    </row>
    <row r="3085" spans="1:113" ht="15" thickBot="1">
      <c r="A3085" s="52"/>
      <c r="B3085" s="53"/>
      <c r="C3085" s="54"/>
      <c r="D3085" s="54"/>
      <c r="E3085" s="54"/>
      <c r="F3085" s="54"/>
      <c r="G3085" s="54"/>
      <c r="H3085" s="54"/>
      <c r="I3085" s="54"/>
      <c r="J3085" s="54"/>
      <c r="K3085" s="54"/>
      <c r="L3085" s="54"/>
      <c r="M3085" s="54"/>
      <c r="N3085" s="54"/>
      <c r="O3085" s="54"/>
      <c r="P3085" s="54"/>
      <c r="Q3085" s="54"/>
      <c r="R3085" s="54"/>
      <c r="S3085" s="54"/>
      <c r="T3085" s="54"/>
      <c r="U3085" s="54"/>
      <c r="V3085" s="54"/>
      <c r="W3085" s="54"/>
      <c r="X3085" s="54"/>
      <c r="Y3085" s="54"/>
      <c r="Z3085" s="54"/>
      <c r="AA3085" s="54"/>
      <c r="AB3085" s="54"/>
      <c r="AC3085" s="54"/>
      <c r="AD3085" s="54"/>
      <c r="AE3085" s="54"/>
      <c r="AF3085" s="54"/>
      <c r="AG3085" s="54"/>
      <c r="AH3085" s="54"/>
      <c r="AI3085" s="54"/>
      <c r="AJ3085" s="54"/>
      <c r="AK3085" s="54"/>
      <c r="AL3085" s="54"/>
      <c r="AM3085" s="54"/>
      <c r="AN3085" s="54"/>
      <c r="AO3085" s="54"/>
      <c r="AP3085" s="54"/>
      <c r="AQ3085" s="54"/>
      <c r="AR3085" s="54"/>
      <c r="AS3085" s="54"/>
      <c r="AT3085" s="54"/>
      <c r="AU3085" s="54"/>
      <c r="AV3085" s="54"/>
      <c r="AW3085" s="54"/>
      <c r="AX3085" s="55"/>
    </row>
    <row r="3086" spans="1:113">
      <c r="B3086" s="56"/>
    </row>
    <row r="3087" spans="1:113" ht="14.25">
      <c r="B3087" s="45" t="s">
        <v>247</v>
      </c>
      <c r="C3087" s="43"/>
      <c r="D3087" s="43"/>
      <c r="E3087" s="43"/>
      <c r="F3087" s="43"/>
      <c r="G3087" s="43"/>
      <c r="H3087" s="43"/>
      <c r="I3087" s="43"/>
      <c r="J3087" s="43"/>
      <c r="K3087" s="43"/>
      <c r="L3087" s="44"/>
      <c r="M3087" s="44"/>
      <c r="N3087" s="44"/>
      <c r="O3087" s="44"/>
      <c r="P3087" s="43"/>
      <c r="Q3087" s="43"/>
      <c r="R3087" s="43"/>
      <c r="S3087" s="43"/>
      <c r="T3087" s="43"/>
      <c r="U3087" s="43"/>
      <c r="V3087" s="45"/>
      <c r="W3087" s="45"/>
      <c r="X3087" s="45"/>
      <c r="Y3087" s="45"/>
      <c r="Z3087" s="45"/>
      <c r="AA3087" s="45"/>
      <c r="AB3087" s="45"/>
      <c r="AC3087" s="45"/>
      <c r="AD3087" s="45"/>
      <c r="AE3087" s="45"/>
      <c r="AF3087" s="45"/>
      <c r="AG3087" s="45"/>
      <c r="AH3087" s="45"/>
      <c r="AI3087" s="45"/>
      <c r="AJ3087" s="45"/>
      <c r="AK3087" s="45"/>
      <c r="AL3087" s="45"/>
      <c r="AM3087" s="45"/>
      <c r="AN3087" s="45"/>
      <c r="AO3087" s="45"/>
      <c r="AP3087" s="45"/>
      <c r="AQ3087" s="45"/>
      <c r="AR3087" s="45"/>
      <c r="AS3087" s="45"/>
      <c r="AT3087" s="45"/>
      <c r="AU3087" s="45"/>
      <c r="AV3087" s="45"/>
      <c r="AW3087" s="45"/>
      <c r="AX3087" s="45"/>
    </row>
    <row r="3088" spans="1:113" ht="15" thickBot="1">
      <c r="B3088" s="43"/>
      <c r="C3088" s="43"/>
      <c r="D3088" s="43"/>
      <c r="E3088" s="43"/>
      <c r="F3088" s="43"/>
      <c r="G3088" s="43"/>
      <c r="H3088" s="43"/>
      <c r="I3088" s="43"/>
      <c r="J3088" s="43"/>
      <c r="K3088" s="43"/>
      <c r="L3088" s="44"/>
      <c r="M3088" s="44"/>
      <c r="N3088" s="44"/>
      <c r="O3088" s="44"/>
      <c r="P3088" s="43"/>
      <c r="Q3088" s="43"/>
      <c r="R3088" s="43"/>
      <c r="S3088" s="43"/>
      <c r="T3088" s="43"/>
      <c r="U3088" s="43"/>
      <c r="V3088" s="45"/>
      <c r="W3088" s="45"/>
      <c r="X3088" s="45"/>
      <c r="Y3088" s="45"/>
      <c r="Z3088" s="45"/>
      <c r="AA3088" s="45"/>
      <c r="AB3088" s="45"/>
      <c r="AC3088" s="45"/>
      <c r="AD3088" s="45"/>
      <c r="AE3088" s="45"/>
      <c r="AF3088" s="45"/>
      <c r="AG3088" s="45"/>
      <c r="AH3088" s="45"/>
      <c r="AI3088" s="45"/>
      <c r="AJ3088" s="45"/>
      <c r="AK3088" s="45"/>
      <c r="AL3088" s="45"/>
      <c r="AM3088" s="45"/>
      <c r="AN3088" s="45"/>
      <c r="AO3088" s="45"/>
      <c r="AP3088" s="45"/>
      <c r="AQ3088" s="45"/>
      <c r="AR3088" s="45"/>
      <c r="AS3088" s="45"/>
      <c r="AT3088" s="45"/>
      <c r="AU3088" s="45"/>
      <c r="AV3088" s="45"/>
      <c r="AW3088" s="45"/>
      <c r="AX3088" s="57" t="s">
        <v>248</v>
      </c>
    </row>
    <row r="3089" spans="1:251" s="51" customFormat="1" ht="13.5" customHeight="1">
      <c r="A3089" s="43"/>
      <c r="B3089" s="132" t="s">
        <v>249</v>
      </c>
      <c r="C3089" s="133"/>
      <c r="D3089" s="133"/>
      <c r="E3089" s="133"/>
      <c r="F3089" s="133"/>
      <c r="G3089" s="133"/>
      <c r="H3089" s="133"/>
      <c r="I3089" s="133"/>
      <c r="J3089" s="133"/>
      <c r="K3089" s="133"/>
      <c r="L3089" s="133"/>
      <c r="M3089" s="133"/>
      <c r="N3089" s="133"/>
      <c r="O3089" s="133"/>
      <c r="P3089" s="133"/>
      <c r="Q3089" s="133"/>
      <c r="R3089" s="133"/>
      <c r="S3089" s="133"/>
      <c r="T3089" s="133"/>
      <c r="U3089" s="133"/>
      <c r="V3089" s="133"/>
      <c r="W3089" s="133"/>
      <c r="X3089" s="133"/>
      <c r="Y3089" s="133"/>
      <c r="Z3089" s="134"/>
      <c r="AA3089" s="138" t="s">
        <v>250</v>
      </c>
      <c r="AB3089" s="133"/>
      <c r="AC3089" s="133"/>
      <c r="AD3089" s="133"/>
      <c r="AE3089" s="133"/>
      <c r="AF3089" s="133"/>
      <c r="AG3089" s="133"/>
      <c r="AH3089" s="133"/>
      <c r="AI3089" s="134"/>
      <c r="AJ3089" s="138" t="s">
        <v>251</v>
      </c>
      <c r="AK3089" s="133"/>
      <c r="AL3089" s="133"/>
      <c r="AM3089" s="133"/>
      <c r="AN3089" s="133"/>
      <c r="AO3089" s="133"/>
      <c r="AP3089" s="133"/>
      <c r="AQ3089" s="133"/>
      <c r="AR3089" s="134"/>
      <c r="AS3089" s="138" t="s">
        <v>252</v>
      </c>
      <c r="AT3089" s="133"/>
      <c r="AU3089" s="133"/>
      <c r="AV3089" s="133"/>
      <c r="AW3089" s="133"/>
      <c r="AX3089" s="140"/>
      <c r="AY3089" s="37"/>
      <c r="AZ3089" s="37"/>
      <c r="BA3089" s="37"/>
      <c r="BB3089" s="37"/>
      <c r="BC3089" s="37"/>
      <c r="BD3089" s="37"/>
      <c r="BE3089" s="37"/>
      <c r="BF3089" s="37"/>
      <c r="BG3089" s="37"/>
      <c r="BH3089" s="37"/>
      <c r="BI3089" s="37"/>
      <c r="BJ3089" s="37"/>
      <c r="BK3089" s="37"/>
      <c r="BL3089" s="37"/>
      <c r="BM3089" s="37"/>
      <c r="BN3089" s="37"/>
      <c r="BO3089" s="37"/>
      <c r="BP3089" s="37"/>
      <c r="BQ3089" s="37"/>
      <c r="BR3089" s="37"/>
      <c r="BS3089" s="37"/>
      <c r="BT3089" s="37"/>
      <c r="BU3089" s="37"/>
      <c r="BV3089" s="37"/>
      <c r="BW3089" s="37"/>
      <c r="BX3089" s="37"/>
      <c r="BY3089" s="37"/>
      <c r="BZ3089" s="37"/>
      <c r="CA3089" s="37"/>
      <c r="CB3089" s="37"/>
      <c r="CC3089" s="37"/>
      <c r="CD3089" s="37"/>
      <c r="CE3089" s="37"/>
      <c r="CF3089" s="37"/>
      <c r="CG3089" s="37"/>
      <c r="CH3089" s="37"/>
      <c r="CI3089" s="37"/>
      <c r="CJ3089" s="37"/>
      <c r="CK3089" s="37"/>
      <c r="CL3089" s="37"/>
      <c r="CM3089" s="37"/>
      <c r="CN3089" s="37"/>
      <c r="CO3089" s="37"/>
      <c r="CP3089" s="37"/>
      <c r="CQ3089" s="37"/>
      <c r="CR3089" s="37"/>
      <c r="CS3089" s="37"/>
      <c r="CT3089" s="37"/>
      <c r="CU3089" s="37"/>
      <c r="CV3089" s="37"/>
      <c r="CW3089" s="37"/>
      <c r="CX3089" s="37"/>
      <c r="CY3089" s="37"/>
      <c r="CZ3089" s="37"/>
      <c r="DA3089" s="37"/>
      <c r="DB3089" s="37"/>
      <c r="DC3089" s="37"/>
      <c r="DD3089" s="37"/>
      <c r="DE3089" s="37"/>
      <c r="DF3089" s="37"/>
      <c r="DG3089" s="37"/>
      <c r="DH3089" s="37"/>
      <c r="DI3089" s="37"/>
      <c r="DJ3089" s="37"/>
      <c r="DK3089" s="37"/>
      <c r="DL3089" s="37"/>
      <c r="DM3089" s="37"/>
      <c r="DN3089" s="37"/>
      <c r="DO3089" s="37"/>
      <c r="DP3089" s="37"/>
      <c r="DQ3089" s="37"/>
      <c r="DR3089" s="37"/>
      <c r="DS3089" s="37"/>
      <c r="DT3089" s="37"/>
      <c r="DU3089" s="37"/>
      <c r="DV3089" s="37"/>
      <c r="DW3089" s="37"/>
      <c r="DX3089" s="37"/>
      <c r="DY3089" s="37"/>
      <c r="DZ3089" s="37"/>
      <c r="EA3089" s="37"/>
      <c r="EB3089" s="37"/>
      <c r="EC3089" s="37"/>
      <c r="ED3089" s="37"/>
      <c r="EE3089" s="37"/>
      <c r="EF3089" s="37"/>
      <c r="EG3089" s="37"/>
      <c r="EH3089" s="37"/>
      <c r="EI3089" s="37"/>
      <c r="EJ3089" s="37"/>
      <c r="EK3089" s="37"/>
      <c r="EL3089" s="37"/>
      <c r="EM3089" s="37"/>
      <c r="EN3089" s="37"/>
      <c r="EO3089" s="37"/>
      <c r="EP3089" s="37"/>
      <c r="EQ3089" s="37"/>
      <c r="ER3089" s="37"/>
      <c r="ES3089" s="37"/>
      <c r="ET3089" s="37"/>
      <c r="EU3089" s="37"/>
      <c r="EV3089" s="37"/>
      <c r="EW3089" s="37"/>
      <c r="EX3089" s="37"/>
      <c r="EY3089" s="37"/>
      <c r="EZ3089" s="37"/>
      <c r="FA3089" s="37"/>
      <c r="FB3089" s="37"/>
      <c r="FC3089" s="37"/>
      <c r="FD3089" s="37"/>
      <c r="FE3089" s="37"/>
      <c r="FF3089" s="37"/>
      <c r="FG3089" s="37"/>
      <c r="FH3089" s="37"/>
      <c r="FI3089" s="37"/>
      <c r="FJ3089" s="37"/>
      <c r="FK3089" s="37"/>
      <c r="FL3089" s="37"/>
      <c r="FM3089" s="37"/>
      <c r="FN3089" s="37"/>
      <c r="FO3089" s="37"/>
      <c r="FP3089" s="37"/>
      <c r="FQ3089" s="37"/>
      <c r="FR3089" s="37"/>
      <c r="FS3089" s="37"/>
      <c r="FT3089" s="37"/>
      <c r="FU3089" s="37"/>
      <c r="FV3089" s="37"/>
      <c r="FW3089" s="37"/>
      <c r="FX3089" s="37"/>
      <c r="FY3089" s="37"/>
      <c r="FZ3089" s="37"/>
      <c r="GA3089" s="37"/>
      <c r="GB3089" s="37"/>
      <c r="GC3089" s="37"/>
      <c r="GD3089" s="37"/>
      <c r="GE3089" s="37"/>
      <c r="GF3089" s="37"/>
      <c r="GG3089" s="37"/>
      <c r="GH3089" s="37"/>
      <c r="GI3089" s="37"/>
      <c r="GJ3089" s="37"/>
      <c r="GK3089" s="37"/>
      <c r="GL3089" s="37"/>
      <c r="GM3089" s="37"/>
      <c r="GN3089" s="37"/>
      <c r="GO3089" s="37"/>
      <c r="GP3089" s="37"/>
      <c r="GQ3089" s="37"/>
      <c r="GR3089" s="37"/>
      <c r="GS3089" s="37"/>
      <c r="GT3089" s="37"/>
      <c r="GU3089" s="37"/>
      <c r="GV3089" s="37"/>
      <c r="GW3089" s="37"/>
      <c r="GX3089" s="37"/>
      <c r="GY3089" s="37"/>
      <c r="GZ3089" s="37"/>
      <c r="HA3089" s="37"/>
      <c r="HB3089" s="37"/>
      <c r="HC3089" s="37"/>
      <c r="HD3089" s="37"/>
      <c r="HE3089" s="37"/>
      <c r="HF3089" s="37"/>
      <c r="HG3089" s="37"/>
      <c r="HH3089" s="37"/>
      <c r="HI3089" s="37"/>
      <c r="HJ3089" s="37"/>
      <c r="HK3089" s="37"/>
      <c r="HL3089" s="37"/>
      <c r="HM3089" s="37"/>
      <c r="HN3089" s="37"/>
      <c r="HO3089" s="37"/>
      <c r="HP3089" s="37"/>
      <c r="HQ3089" s="37"/>
      <c r="HR3089" s="37"/>
      <c r="HS3089" s="37"/>
      <c r="HT3089" s="37"/>
      <c r="HU3089" s="37"/>
      <c r="HV3089" s="37"/>
      <c r="HW3089" s="37"/>
      <c r="HX3089" s="37"/>
      <c r="HY3089" s="37"/>
      <c r="HZ3089" s="37"/>
      <c r="IA3089" s="37"/>
      <c r="IB3089" s="37"/>
      <c r="IC3089" s="37"/>
      <c r="ID3089" s="37"/>
      <c r="IE3089" s="37"/>
      <c r="IF3089" s="37"/>
      <c r="IG3089" s="37"/>
      <c r="IH3089" s="37"/>
      <c r="II3089" s="37"/>
      <c r="IJ3089" s="37"/>
      <c r="IK3089" s="37"/>
      <c r="IL3089" s="37"/>
      <c r="IM3089" s="37"/>
      <c r="IN3089" s="37"/>
      <c r="IO3089" s="37"/>
      <c r="IP3089" s="37"/>
      <c r="IQ3089" s="37"/>
    </row>
    <row r="3090" spans="1:251" s="51" customFormat="1" ht="13.5">
      <c r="A3090" s="43"/>
      <c r="B3090" s="135"/>
      <c r="C3090" s="136"/>
      <c r="D3090" s="136"/>
      <c r="E3090" s="136"/>
      <c r="F3090" s="136"/>
      <c r="G3090" s="136"/>
      <c r="H3090" s="136"/>
      <c r="I3090" s="136"/>
      <c r="J3090" s="136"/>
      <c r="K3090" s="136"/>
      <c r="L3090" s="136"/>
      <c r="M3090" s="136"/>
      <c r="N3090" s="136"/>
      <c r="O3090" s="136"/>
      <c r="P3090" s="136"/>
      <c r="Q3090" s="136"/>
      <c r="R3090" s="136"/>
      <c r="S3090" s="136"/>
      <c r="T3090" s="136"/>
      <c r="U3090" s="136"/>
      <c r="V3090" s="136"/>
      <c r="W3090" s="136"/>
      <c r="X3090" s="136"/>
      <c r="Y3090" s="136"/>
      <c r="Z3090" s="137"/>
      <c r="AA3090" s="139"/>
      <c r="AB3090" s="136"/>
      <c r="AC3090" s="136"/>
      <c r="AD3090" s="136"/>
      <c r="AE3090" s="136"/>
      <c r="AF3090" s="136"/>
      <c r="AG3090" s="136"/>
      <c r="AH3090" s="136"/>
      <c r="AI3090" s="137"/>
      <c r="AJ3090" s="139"/>
      <c r="AK3090" s="136"/>
      <c r="AL3090" s="136"/>
      <c r="AM3090" s="136"/>
      <c r="AN3090" s="136"/>
      <c r="AO3090" s="136"/>
      <c r="AP3090" s="136"/>
      <c r="AQ3090" s="136"/>
      <c r="AR3090" s="137"/>
      <c r="AS3090" s="139"/>
      <c r="AT3090" s="136"/>
      <c r="AU3090" s="136"/>
      <c r="AV3090" s="136"/>
      <c r="AW3090" s="136"/>
      <c r="AX3090" s="141"/>
      <c r="AY3090" s="37"/>
      <c r="AZ3090" s="37"/>
      <c r="BA3090" s="37"/>
      <c r="BB3090" s="58"/>
      <c r="BC3090" s="59"/>
      <c r="BE3090" s="37"/>
      <c r="BF3090" s="37"/>
      <c r="BG3090" s="37"/>
      <c r="BH3090" s="37"/>
      <c r="BI3090" s="37"/>
      <c r="BJ3090" s="37"/>
      <c r="BK3090" s="37"/>
      <c r="BL3090" s="37"/>
      <c r="BM3090" s="37"/>
      <c r="BN3090" s="37"/>
      <c r="BO3090" s="37"/>
      <c r="BP3090" s="37"/>
      <c r="BQ3090" s="37"/>
      <c r="BR3090" s="37"/>
      <c r="BS3090" s="37"/>
      <c r="BT3090" s="37"/>
      <c r="BU3090" s="37"/>
      <c r="BV3090" s="37"/>
      <c r="BW3090" s="37"/>
      <c r="BX3090" s="37"/>
      <c r="BY3090" s="37"/>
      <c r="BZ3090" s="37"/>
      <c r="CA3090" s="37"/>
      <c r="CB3090" s="37"/>
      <c r="CC3090" s="37"/>
      <c r="CD3090" s="37"/>
      <c r="CE3090" s="37"/>
      <c r="CF3090" s="37"/>
      <c r="CG3090" s="37"/>
      <c r="CH3090" s="37"/>
      <c r="CI3090" s="37"/>
      <c r="CJ3090" s="37"/>
      <c r="CK3090" s="37"/>
      <c r="CL3090" s="37"/>
      <c r="CM3090" s="37"/>
      <c r="CN3090" s="37"/>
      <c r="CO3090" s="37"/>
      <c r="CP3090" s="37"/>
      <c r="CQ3090" s="37"/>
      <c r="CR3090" s="37"/>
      <c r="CS3090" s="37"/>
      <c r="CT3090" s="37"/>
      <c r="CU3090" s="37"/>
      <c r="CV3090" s="37"/>
      <c r="CW3090" s="37"/>
      <c r="CX3090" s="37"/>
      <c r="CY3090" s="37"/>
      <c r="CZ3090" s="37"/>
      <c r="DA3090" s="37"/>
      <c r="DB3090" s="37"/>
      <c r="DC3090" s="37"/>
      <c r="DD3090" s="37"/>
      <c r="DE3090" s="37"/>
      <c r="DF3090" s="37"/>
      <c r="DG3090" s="37"/>
      <c r="DH3090" s="37"/>
      <c r="DI3090" s="37"/>
      <c r="DJ3090" s="37"/>
      <c r="DK3090" s="37"/>
      <c r="DL3090" s="37"/>
      <c r="DM3090" s="37"/>
      <c r="DN3090" s="37"/>
      <c r="DO3090" s="37"/>
      <c r="DP3090" s="37"/>
      <c r="DQ3090" s="37"/>
      <c r="DR3090" s="37"/>
      <c r="DS3090" s="37"/>
      <c r="DT3090" s="37"/>
      <c r="DU3090" s="37"/>
      <c r="DV3090" s="37"/>
      <c r="DW3090" s="37"/>
      <c r="DX3090" s="37"/>
      <c r="DY3090" s="37"/>
      <c r="DZ3090" s="37"/>
      <c r="EA3090" s="37"/>
      <c r="EB3090" s="37"/>
      <c r="EC3090" s="37"/>
      <c r="ED3090" s="37"/>
      <c r="EE3090" s="37"/>
      <c r="EF3090" s="37"/>
      <c r="EG3090" s="37"/>
      <c r="EH3090" s="37"/>
      <c r="EI3090" s="37"/>
      <c r="EJ3090" s="37"/>
      <c r="EK3090" s="37"/>
      <c r="EL3090" s="37"/>
      <c r="EM3090" s="37"/>
      <c r="EN3090" s="37"/>
      <c r="EO3090" s="37"/>
      <c r="EP3090" s="37"/>
      <c r="EQ3090" s="37"/>
      <c r="ER3090" s="37"/>
      <c r="ES3090" s="37"/>
      <c r="ET3090" s="37"/>
      <c r="EU3090" s="37"/>
      <c r="EV3090" s="37"/>
      <c r="EW3090" s="37"/>
      <c r="EX3090" s="37"/>
      <c r="EY3090" s="37"/>
      <c r="EZ3090" s="37"/>
      <c r="FA3090" s="37"/>
      <c r="FB3090" s="37"/>
      <c r="FC3090" s="37"/>
      <c r="FD3090" s="37"/>
      <c r="FE3090" s="37"/>
      <c r="FF3090" s="37"/>
      <c r="FG3090" s="37"/>
      <c r="FH3090" s="37"/>
      <c r="FI3090" s="37"/>
      <c r="FJ3090" s="37"/>
      <c r="FK3090" s="37"/>
      <c r="FL3090" s="37"/>
      <c r="FM3090" s="37"/>
      <c r="FN3090" s="37"/>
      <c r="FO3090" s="37"/>
      <c r="FP3090" s="37"/>
      <c r="FQ3090" s="37"/>
      <c r="FR3090" s="37"/>
      <c r="FS3090" s="37"/>
      <c r="FT3090" s="37"/>
      <c r="FU3090" s="37"/>
      <c r="FV3090" s="37"/>
      <c r="FW3090" s="37"/>
      <c r="FX3090" s="37"/>
      <c r="FY3090" s="37"/>
      <c r="FZ3090" s="37"/>
      <c r="GA3090" s="37"/>
      <c r="GB3090" s="37"/>
      <c r="GC3090" s="37"/>
      <c r="GD3090" s="37"/>
      <c r="GE3090" s="37"/>
      <c r="GF3090" s="37"/>
      <c r="GG3090" s="37"/>
      <c r="GH3090" s="37"/>
      <c r="GI3090" s="37"/>
      <c r="GJ3090" s="37"/>
      <c r="GK3090" s="37"/>
      <c r="GL3090" s="37"/>
      <c r="GM3090" s="37"/>
      <c r="GN3090" s="37"/>
      <c r="GO3090" s="37"/>
      <c r="GP3090" s="37"/>
      <c r="GQ3090" s="37"/>
      <c r="GR3090" s="37"/>
      <c r="GS3090" s="37"/>
      <c r="GT3090" s="37"/>
      <c r="GU3090" s="37"/>
      <c r="GV3090" s="37"/>
      <c r="GW3090" s="37"/>
      <c r="GX3090" s="37"/>
      <c r="GY3090" s="37"/>
      <c r="GZ3090" s="37"/>
      <c r="HA3090" s="37"/>
      <c r="HB3090" s="37"/>
      <c r="HC3090" s="37"/>
      <c r="HD3090" s="37"/>
      <c r="HE3090" s="37"/>
      <c r="HF3090" s="37"/>
      <c r="HG3090" s="37"/>
      <c r="HH3090" s="37"/>
      <c r="HI3090" s="37"/>
      <c r="HJ3090" s="37"/>
      <c r="HK3090" s="37"/>
      <c r="HL3090" s="37"/>
      <c r="HM3090" s="37"/>
      <c r="HN3090" s="37"/>
      <c r="HO3090" s="37"/>
      <c r="HP3090" s="37"/>
      <c r="HQ3090" s="37"/>
      <c r="HR3090" s="37"/>
      <c r="HS3090" s="37"/>
      <c r="HT3090" s="37"/>
      <c r="HU3090" s="37"/>
      <c r="HV3090" s="37"/>
      <c r="HW3090" s="37"/>
      <c r="HX3090" s="37"/>
      <c r="HY3090" s="37"/>
      <c r="HZ3090" s="37"/>
      <c r="IA3090" s="37"/>
      <c r="IB3090" s="37"/>
      <c r="IC3090" s="37"/>
      <c r="ID3090" s="37"/>
      <c r="IE3090" s="37"/>
      <c r="IF3090" s="37"/>
      <c r="IG3090" s="37"/>
      <c r="IH3090" s="37"/>
      <c r="II3090" s="37"/>
      <c r="IJ3090" s="37"/>
      <c r="IK3090" s="37"/>
      <c r="IL3090" s="37"/>
      <c r="IM3090" s="37"/>
      <c r="IN3090" s="37"/>
      <c r="IO3090" s="37"/>
      <c r="IP3090" s="37"/>
      <c r="IQ3090" s="37"/>
    </row>
    <row r="3091" spans="1:251" s="51" customFormat="1" ht="18.75" customHeight="1">
      <c r="A3091" s="43"/>
      <c r="B3091" s="60"/>
      <c r="C3091" s="104" t="s">
        <v>767</v>
      </c>
      <c r="D3091" s="105"/>
      <c r="E3091" s="105"/>
      <c r="F3091" s="105"/>
      <c r="G3091" s="105"/>
      <c r="H3091" s="105"/>
      <c r="I3091" s="105"/>
      <c r="J3091" s="105"/>
      <c r="K3091" s="105"/>
      <c r="L3091" s="105"/>
      <c r="M3091" s="105"/>
      <c r="N3091" s="105"/>
      <c r="O3091" s="105"/>
      <c r="P3091" s="105"/>
      <c r="Q3091" s="105"/>
      <c r="R3091" s="105"/>
      <c r="S3091" s="105"/>
      <c r="T3091" s="105"/>
      <c r="U3091" s="105"/>
      <c r="V3091" s="105"/>
      <c r="W3091" s="105"/>
      <c r="X3091" s="105"/>
      <c r="Y3091" s="105"/>
      <c r="Z3091" s="106"/>
      <c r="AA3091" s="107">
        <v>22920</v>
      </c>
      <c r="AB3091" s="108"/>
      <c r="AC3091" s="108"/>
      <c r="AD3091" s="108"/>
      <c r="AE3091" s="108"/>
      <c r="AF3091" s="108"/>
      <c r="AG3091" s="108"/>
      <c r="AH3091" s="108"/>
      <c r="AI3091" s="109"/>
      <c r="AJ3091" s="107">
        <v>41300</v>
      </c>
      <c r="AK3091" s="108"/>
      <c r="AL3091" s="108"/>
      <c r="AM3091" s="108"/>
      <c r="AN3091" s="108"/>
      <c r="AO3091" s="108"/>
      <c r="AP3091" s="108"/>
      <c r="AQ3091" s="108"/>
      <c r="AR3091" s="109"/>
      <c r="AS3091" s="110"/>
      <c r="AT3091" s="111"/>
      <c r="AU3091" s="111"/>
      <c r="AV3091" s="111"/>
      <c r="AW3091" s="111"/>
      <c r="AX3091" s="112"/>
      <c r="AY3091" s="37"/>
      <c r="AZ3091" s="37"/>
      <c r="BA3091" s="37"/>
      <c r="BB3091" s="37"/>
      <c r="BC3091" s="37"/>
      <c r="BD3091" s="37"/>
      <c r="BE3091" s="37"/>
      <c r="BF3091" s="37"/>
      <c r="BG3091" s="37"/>
      <c r="BH3091" s="37"/>
      <c r="BI3091" s="37"/>
      <c r="BJ3091" s="37"/>
      <c r="BK3091" s="37"/>
      <c r="BL3091" s="37"/>
      <c r="BM3091" s="37"/>
      <c r="BN3091" s="37"/>
      <c r="BO3091" s="37"/>
      <c r="BP3091" s="37"/>
      <c r="BQ3091" s="37"/>
      <c r="BR3091" s="37"/>
      <c r="BS3091" s="37"/>
      <c r="BT3091" s="37"/>
      <c r="BU3091" s="37"/>
      <c r="BV3091" s="37"/>
      <c r="BW3091" s="37"/>
      <c r="BX3091" s="37"/>
      <c r="BY3091" s="37"/>
      <c r="BZ3091" s="37"/>
      <c r="CA3091" s="37"/>
      <c r="CB3091" s="37"/>
      <c r="CC3091" s="37"/>
      <c r="CD3091" s="37"/>
      <c r="CE3091" s="37"/>
      <c r="CF3091" s="37"/>
      <c r="CG3091" s="37"/>
      <c r="CH3091" s="37"/>
      <c r="CI3091" s="37"/>
      <c r="CJ3091" s="37"/>
      <c r="CK3091" s="37"/>
      <c r="CL3091" s="37"/>
      <c r="CM3091" s="37"/>
      <c r="CN3091" s="37"/>
      <c r="CO3091" s="37"/>
      <c r="CP3091" s="37"/>
      <c r="CQ3091" s="37"/>
      <c r="CR3091" s="37"/>
      <c r="CS3091" s="37"/>
      <c r="CT3091" s="37"/>
      <c r="CU3091" s="37"/>
      <c r="CV3091" s="37"/>
      <c r="CW3091" s="37"/>
      <c r="CX3091" s="37"/>
      <c r="CY3091" s="37"/>
      <c r="CZ3091" s="37"/>
      <c r="DA3091" s="37"/>
      <c r="DB3091" s="37"/>
      <c r="DC3091" s="37"/>
      <c r="DD3091" s="37"/>
      <c r="DE3091" s="37"/>
      <c r="DF3091" s="37"/>
      <c r="DG3091" s="37"/>
      <c r="DH3091" s="37"/>
      <c r="DI3091" s="37"/>
      <c r="DJ3091" s="37"/>
      <c r="DK3091" s="37"/>
      <c r="DL3091" s="37"/>
      <c r="DM3091" s="37"/>
      <c r="DN3091" s="37"/>
      <c r="DO3091" s="37"/>
      <c r="DP3091" s="37"/>
      <c r="DQ3091" s="37"/>
      <c r="DR3091" s="37"/>
      <c r="DS3091" s="37"/>
      <c r="DT3091" s="37"/>
      <c r="DU3091" s="37"/>
      <c r="DV3091" s="37"/>
      <c r="DW3091" s="37"/>
      <c r="DX3091" s="37"/>
      <c r="DY3091" s="37"/>
      <c r="DZ3091" s="37"/>
      <c r="EA3091" s="37"/>
      <c r="EB3091" s="37"/>
      <c r="EC3091" s="37"/>
      <c r="ED3091" s="37"/>
      <c r="EE3091" s="37"/>
      <c r="EF3091" s="37"/>
      <c r="EG3091" s="37"/>
      <c r="EH3091" s="37"/>
      <c r="EI3091" s="37"/>
      <c r="EJ3091" s="37"/>
      <c r="EK3091" s="37"/>
      <c r="EL3091" s="37"/>
      <c r="EM3091" s="37"/>
      <c r="EN3091" s="37"/>
      <c r="EO3091" s="37"/>
      <c r="EP3091" s="37"/>
      <c r="EQ3091" s="37"/>
      <c r="ER3091" s="37"/>
      <c r="ES3091" s="37"/>
      <c r="ET3091" s="37"/>
      <c r="EU3091" s="37"/>
      <c r="EV3091" s="37"/>
      <c r="EW3091" s="37"/>
      <c r="EX3091" s="37"/>
      <c r="EY3091" s="37"/>
      <c r="EZ3091" s="37"/>
      <c r="FA3091" s="37"/>
      <c r="FB3091" s="37"/>
      <c r="FC3091" s="37"/>
      <c r="FD3091" s="37"/>
      <c r="FE3091" s="37"/>
      <c r="FF3091" s="37"/>
      <c r="FG3091" s="37"/>
      <c r="FH3091" s="37"/>
      <c r="FI3091" s="37"/>
      <c r="FJ3091" s="37"/>
      <c r="FK3091" s="37"/>
      <c r="FL3091" s="37"/>
      <c r="FM3091" s="37"/>
      <c r="FN3091" s="37"/>
      <c r="FO3091" s="37"/>
      <c r="FP3091" s="37"/>
      <c r="FQ3091" s="37"/>
      <c r="FR3091" s="37"/>
      <c r="FS3091" s="37"/>
      <c r="FT3091" s="37"/>
      <c r="FU3091" s="37"/>
      <c r="FV3091" s="37"/>
      <c r="FW3091" s="37"/>
      <c r="FX3091" s="37"/>
      <c r="FY3091" s="37"/>
      <c r="FZ3091" s="37"/>
      <c r="GA3091" s="37"/>
      <c r="GB3091" s="37"/>
      <c r="GC3091" s="37"/>
      <c r="GD3091" s="37"/>
      <c r="GE3091" s="37"/>
      <c r="GF3091" s="37"/>
      <c r="GG3091" s="37"/>
      <c r="GH3091" s="37"/>
      <c r="GI3091" s="37"/>
      <c r="GJ3091" s="37"/>
      <c r="GK3091" s="37"/>
      <c r="GL3091" s="37"/>
      <c r="GM3091" s="37"/>
      <c r="GN3091" s="37"/>
      <c r="GO3091" s="37"/>
      <c r="GP3091" s="37"/>
      <c r="GQ3091" s="37"/>
      <c r="GR3091" s="37"/>
      <c r="GS3091" s="37"/>
      <c r="GT3091" s="37"/>
      <c r="GU3091" s="37"/>
      <c r="GV3091" s="37"/>
      <c r="GW3091" s="37"/>
      <c r="GX3091" s="37"/>
      <c r="GY3091" s="37"/>
      <c r="GZ3091" s="37"/>
      <c r="HA3091" s="37"/>
      <c r="HB3091" s="37"/>
      <c r="HC3091" s="37"/>
      <c r="HD3091" s="37"/>
      <c r="HE3091" s="37"/>
      <c r="HF3091" s="37"/>
      <c r="HG3091" s="37"/>
      <c r="HH3091" s="37"/>
      <c r="HI3091" s="37"/>
      <c r="HJ3091" s="37"/>
      <c r="HK3091" s="37"/>
      <c r="HL3091" s="37"/>
      <c r="HM3091" s="37"/>
      <c r="HN3091" s="37"/>
      <c r="HO3091" s="37"/>
      <c r="HP3091" s="37"/>
      <c r="HQ3091" s="37"/>
      <c r="HR3091" s="37"/>
      <c r="HS3091" s="37"/>
      <c r="HT3091" s="37"/>
      <c r="HU3091" s="37"/>
      <c r="HV3091" s="37"/>
      <c r="HW3091" s="37"/>
      <c r="HX3091" s="37"/>
      <c r="HY3091" s="37"/>
      <c r="HZ3091" s="37"/>
      <c r="IA3091" s="37"/>
      <c r="IB3091" s="37"/>
      <c r="IC3091" s="37"/>
      <c r="ID3091" s="37"/>
      <c r="IE3091" s="37"/>
      <c r="IF3091" s="37"/>
      <c r="IG3091" s="37"/>
      <c r="IH3091" s="37"/>
      <c r="II3091" s="37"/>
      <c r="IJ3091" s="37"/>
      <c r="IK3091" s="37"/>
      <c r="IL3091" s="37"/>
      <c r="IM3091" s="37"/>
      <c r="IN3091" s="37"/>
      <c r="IO3091" s="37"/>
      <c r="IP3091" s="37"/>
      <c r="IQ3091" s="37"/>
    </row>
    <row r="3092" spans="1:251" s="51" customFormat="1" ht="18.75" customHeight="1" thickBot="1">
      <c r="A3092" s="52"/>
      <c r="B3092" s="113" t="s">
        <v>253</v>
      </c>
      <c r="C3092" s="114"/>
      <c r="D3092" s="114"/>
      <c r="E3092" s="114"/>
      <c r="F3092" s="114"/>
      <c r="G3092" s="114"/>
      <c r="H3092" s="114"/>
      <c r="I3092" s="114"/>
      <c r="J3092" s="114"/>
      <c r="K3092" s="114"/>
      <c r="L3092" s="114"/>
      <c r="M3092" s="114"/>
      <c r="N3092" s="114"/>
      <c r="O3092" s="114"/>
      <c r="P3092" s="114"/>
      <c r="Q3092" s="114"/>
      <c r="R3092" s="114"/>
      <c r="S3092" s="114"/>
      <c r="T3092" s="114"/>
      <c r="U3092" s="114"/>
      <c r="V3092" s="114"/>
      <c r="W3092" s="114"/>
      <c r="X3092" s="114"/>
      <c r="Y3092" s="114"/>
      <c r="Z3092" s="115"/>
      <c r="AA3092" s="116">
        <f>SUM($AA$3091:$AA$3091)</f>
        <v>22920</v>
      </c>
      <c r="AB3092" s="117"/>
      <c r="AC3092" s="117"/>
      <c r="AD3092" s="117"/>
      <c r="AE3092" s="117"/>
      <c r="AF3092" s="117"/>
      <c r="AG3092" s="117"/>
      <c r="AH3092" s="117"/>
      <c r="AI3092" s="118"/>
      <c r="AJ3092" s="116">
        <f>SUM($AJ$3091:$AJ$3091)</f>
        <v>41300</v>
      </c>
      <c r="AK3092" s="117"/>
      <c r="AL3092" s="117"/>
      <c r="AM3092" s="117"/>
      <c r="AN3092" s="117"/>
      <c r="AO3092" s="117"/>
      <c r="AP3092" s="117"/>
      <c r="AQ3092" s="117"/>
      <c r="AR3092" s="118"/>
      <c r="AS3092" s="119"/>
      <c r="AT3092" s="120"/>
      <c r="AU3092" s="120"/>
      <c r="AV3092" s="120"/>
      <c r="AW3092" s="120"/>
      <c r="AX3092" s="121"/>
      <c r="AY3092" s="37"/>
      <c r="AZ3092" s="37"/>
      <c r="BA3092" s="37"/>
      <c r="BB3092" s="37"/>
      <c r="BC3092" s="37"/>
      <c r="BD3092" s="37"/>
      <c r="BE3092" s="37"/>
      <c r="BF3092" s="37"/>
      <c r="BG3092" s="37"/>
      <c r="BH3092" s="37"/>
      <c r="BI3092" s="37"/>
      <c r="BJ3092" s="37"/>
      <c r="BK3092" s="37"/>
      <c r="BL3092" s="37"/>
      <c r="BM3092" s="37"/>
      <c r="BN3092" s="37"/>
      <c r="BO3092" s="37"/>
      <c r="BP3092" s="37"/>
      <c r="BQ3092" s="37"/>
      <c r="BR3092" s="37"/>
      <c r="BS3092" s="37"/>
      <c r="BT3092" s="37"/>
      <c r="BU3092" s="37"/>
      <c r="BV3092" s="37"/>
      <c r="BW3092" s="37"/>
      <c r="BX3092" s="37"/>
      <c r="BY3092" s="37"/>
      <c r="BZ3092" s="37"/>
      <c r="CA3092" s="37"/>
      <c r="CB3092" s="37"/>
      <c r="CC3092" s="37"/>
      <c r="CD3092" s="37"/>
      <c r="CE3092" s="37"/>
      <c r="CF3092" s="37"/>
      <c r="CG3092" s="37"/>
      <c r="CH3092" s="37"/>
      <c r="CI3092" s="37"/>
      <c r="CJ3092" s="37"/>
      <c r="CK3092" s="37"/>
      <c r="CL3092" s="37"/>
      <c r="CM3092" s="37"/>
      <c r="CN3092" s="37"/>
      <c r="CO3092" s="37"/>
      <c r="CP3092" s="37"/>
      <c r="CQ3092" s="37"/>
      <c r="CR3092" s="37"/>
      <c r="CS3092" s="37"/>
      <c r="CT3092" s="37"/>
      <c r="CU3092" s="37"/>
      <c r="CV3092" s="37"/>
      <c r="CW3092" s="37"/>
      <c r="CX3092" s="37"/>
      <c r="CY3092" s="37"/>
      <c r="CZ3092" s="37"/>
      <c r="DA3092" s="37"/>
      <c r="DB3092" s="37"/>
      <c r="DC3092" s="37"/>
      <c r="DD3092" s="37"/>
      <c r="DE3092" s="37"/>
      <c r="DF3092" s="37"/>
      <c r="DG3092" s="37"/>
      <c r="DH3092" s="37"/>
      <c r="DI3092" s="37"/>
      <c r="DJ3092" s="37"/>
      <c r="DK3092" s="37"/>
      <c r="DL3092" s="37"/>
      <c r="DM3092" s="37"/>
      <c r="DN3092" s="37"/>
      <c r="DO3092" s="37"/>
      <c r="DP3092" s="37"/>
      <c r="DQ3092" s="37"/>
      <c r="DR3092" s="37"/>
      <c r="DS3092" s="37"/>
      <c r="DT3092" s="37"/>
      <c r="DU3092" s="37"/>
      <c r="DV3092" s="37"/>
      <c r="DW3092" s="37"/>
      <c r="DX3092" s="37"/>
      <c r="DY3092" s="37"/>
      <c r="DZ3092" s="37"/>
      <c r="EA3092" s="37"/>
      <c r="EB3092" s="37"/>
      <c r="EC3092" s="37"/>
      <c r="ED3092" s="37"/>
      <c r="EE3092" s="37"/>
      <c r="EF3092" s="37"/>
      <c r="EG3092" s="37"/>
      <c r="EH3092" s="37"/>
      <c r="EI3092" s="37"/>
      <c r="EJ3092" s="37"/>
      <c r="EK3092" s="37"/>
      <c r="EL3092" s="37"/>
      <c r="EM3092" s="37"/>
      <c r="EN3092" s="37"/>
      <c r="EO3092" s="37"/>
      <c r="EP3092" s="37"/>
      <c r="EQ3092" s="37"/>
      <c r="ER3092" s="37"/>
      <c r="ES3092" s="37"/>
      <c r="ET3092" s="37"/>
      <c r="EU3092" s="37"/>
      <c r="EV3092" s="37"/>
      <c r="EW3092" s="37"/>
      <c r="EX3092" s="37"/>
      <c r="EY3092" s="37"/>
      <c r="EZ3092" s="37"/>
      <c r="FA3092" s="37"/>
      <c r="FB3092" s="37"/>
      <c r="FC3092" s="37"/>
      <c r="FD3092" s="37"/>
      <c r="FE3092" s="37"/>
      <c r="FF3092" s="37"/>
      <c r="FG3092" s="37"/>
      <c r="FH3092" s="37"/>
      <c r="FI3092" s="37"/>
      <c r="FJ3092" s="37"/>
      <c r="FK3092" s="37"/>
      <c r="FL3092" s="37"/>
      <c r="FM3092" s="37"/>
      <c r="FN3092" s="37"/>
      <c r="FO3092" s="37"/>
      <c r="FP3092" s="37"/>
      <c r="FQ3092" s="37"/>
      <c r="FR3092" s="37"/>
      <c r="FS3092" s="37"/>
      <c r="FT3092" s="37"/>
      <c r="FU3092" s="37"/>
      <c r="FV3092" s="37"/>
      <c r="FW3092" s="37"/>
      <c r="FX3092" s="37"/>
      <c r="FY3092" s="37"/>
      <c r="FZ3092" s="37"/>
      <c r="GA3092" s="37"/>
      <c r="GB3092" s="37"/>
      <c r="GC3092" s="37"/>
      <c r="GD3092" s="37"/>
      <c r="GE3092" s="37"/>
      <c r="GF3092" s="37"/>
      <c r="GG3092" s="37"/>
      <c r="GH3092" s="37"/>
      <c r="GI3092" s="37"/>
      <c r="GJ3092" s="37"/>
      <c r="GK3092" s="37"/>
      <c r="GL3092" s="37"/>
      <c r="GM3092" s="37"/>
      <c r="GN3092" s="37"/>
      <c r="GO3092" s="37"/>
      <c r="GP3092" s="37"/>
      <c r="GQ3092" s="37"/>
      <c r="GR3092" s="37"/>
      <c r="GS3092" s="37"/>
      <c r="GT3092" s="37"/>
      <c r="GU3092" s="37"/>
      <c r="GV3092" s="37"/>
      <c r="GW3092" s="37"/>
      <c r="GX3092" s="37"/>
      <c r="GY3092" s="37"/>
      <c r="GZ3092" s="37"/>
      <c r="HA3092" s="37"/>
      <c r="HB3092" s="37"/>
      <c r="HC3092" s="37"/>
      <c r="HD3092" s="37"/>
      <c r="HE3092" s="37"/>
      <c r="HF3092" s="37"/>
      <c r="HG3092" s="37"/>
      <c r="HH3092" s="37"/>
      <c r="HI3092" s="37"/>
      <c r="HJ3092" s="37"/>
      <c r="HK3092" s="37"/>
      <c r="HL3092" s="37"/>
      <c r="HM3092" s="37"/>
      <c r="HN3092" s="37"/>
      <c r="HO3092" s="37"/>
      <c r="HP3092" s="37"/>
      <c r="HQ3092" s="37"/>
      <c r="HR3092" s="37"/>
      <c r="HS3092" s="37"/>
      <c r="HT3092" s="37"/>
      <c r="HU3092" s="37"/>
      <c r="HV3092" s="37"/>
      <c r="HW3092" s="37"/>
      <c r="HX3092" s="37"/>
      <c r="HY3092" s="37"/>
      <c r="HZ3092" s="37"/>
      <c r="IA3092" s="37"/>
      <c r="IB3092" s="37"/>
      <c r="IC3092" s="37"/>
      <c r="ID3092" s="37"/>
      <c r="IE3092" s="37"/>
      <c r="IF3092" s="37"/>
      <c r="IG3092" s="37"/>
      <c r="IH3092" s="37"/>
      <c r="II3092" s="37"/>
      <c r="IJ3092" s="37"/>
      <c r="IK3092" s="37"/>
      <c r="IL3092" s="37"/>
      <c r="IM3092" s="37"/>
      <c r="IN3092" s="37"/>
      <c r="IO3092" s="37"/>
      <c r="IP3092" s="37"/>
      <c r="IQ3092" s="37"/>
    </row>
    <row r="3094" spans="1:251" ht="18.75">
      <c r="A3094" s="36" t="s">
        <v>241</v>
      </c>
      <c r="AW3094" s="38"/>
      <c r="AX3094" s="39"/>
      <c r="AY3094" s="38"/>
    </row>
    <row r="3096" spans="1:251" ht="18.75">
      <c r="B3096" s="122" t="s">
        <v>0</v>
      </c>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row>
    <row r="3097" spans="1:251">
      <c r="Z3097" s="40"/>
      <c r="AD3097" s="40"/>
      <c r="AE3097" s="40"/>
      <c r="AF3097" s="40"/>
      <c r="AG3097" s="40"/>
      <c r="AH3097" s="40"/>
      <c r="AI3097" s="40"/>
      <c r="AO3097" s="40"/>
    </row>
    <row r="3098" spans="1:251" ht="13.5" thickBot="1">
      <c r="Z3098" s="40"/>
      <c r="AD3098" s="40"/>
      <c r="AE3098" s="40"/>
      <c r="AF3098" s="40"/>
      <c r="AG3098" s="40"/>
      <c r="AH3098" s="40"/>
      <c r="AI3098" s="40"/>
      <c r="AO3098" s="40"/>
      <c r="DI3098" s="41"/>
    </row>
    <row r="3099" spans="1:251" ht="24.75" customHeight="1" thickBot="1">
      <c r="B3099" s="124" t="s">
        <v>242</v>
      </c>
      <c r="C3099" s="125"/>
      <c r="D3099" s="125"/>
      <c r="E3099" s="125"/>
      <c r="F3099" s="125"/>
      <c r="G3099" s="125"/>
      <c r="H3099" s="126" t="s">
        <v>768</v>
      </c>
      <c r="I3099" s="127"/>
      <c r="J3099" s="127"/>
      <c r="K3099" s="127"/>
      <c r="L3099" s="127"/>
      <c r="M3099" s="127"/>
      <c r="N3099" s="127"/>
      <c r="O3099" s="127"/>
      <c r="P3099" s="127"/>
      <c r="Q3099" s="127"/>
      <c r="R3099" s="127"/>
      <c r="S3099" s="127"/>
      <c r="T3099" s="127"/>
      <c r="U3099" s="127"/>
      <c r="V3099" s="127"/>
      <c r="W3099" s="127"/>
      <c r="X3099" s="127"/>
      <c r="Y3099" s="127"/>
      <c r="Z3099" s="127"/>
      <c r="AA3099" s="127"/>
      <c r="AB3099" s="127"/>
      <c r="AC3099" s="127"/>
      <c r="AD3099" s="127"/>
      <c r="AE3099" s="127"/>
      <c r="AF3099" s="127"/>
      <c r="AG3099" s="127"/>
      <c r="AH3099" s="127"/>
      <c r="AI3099" s="127"/>
      <c r="AJ3099" s="127"/>
      <c r="AK3099" s="127"/>
      <c r="AL3099" s="127"/>
      <c r="AM3099" s="127"/>
      <c r="AN3099" s="127"/>
      <c r="AO3099" s="127"/>
      <c r="AP3099" s="127"/>
      <c r="AQ3099" s="127"/>
      <c r="AR3099" s="127"/>
      <c r="AS3099" s="127"/>
      <c r="AT3099" s="127"/>
      <c r="AU3099" s="127"/>
      <c r="AV3099" s="127"/>
      <c r="AW3099" s="127"/>
      <c r="AX3099" s="128"/>
      <c r="DI3099" s="41"/>
    </row>
    <row r="3100" spans="1:251" ht="14.25">
      <c r="B3100" s="42"/>
      <c r="C3100" s="42"/>
      <c r="D3100" s="42"/>
      <c r="E3100" s="42"/>
      <c r="F3100" s="42"/>
      <c r="G3100" s="42"/>
      <c r="H3100" s="43"/>
      <c r="I3100" s="43"/>
      <c r="J3100" s="43"/>
      <c r="K3100" s="43"/>
      <c r="L3100" s="44"/>
      <c r="M3100" s="44"/>
      <c r="N3100" s="44"/>
      <c r="O3100" s="44"/>
      <c r="P3100" s="43"/>
      <c r="Q3100" s="43"/>
      <c r="R3100" s="43"/>
      <c r="S3100" s="43"/>
      <c r="T3100" s="43"/>
      <c r="U3100" s="43"/>
      <c r="V3100" s="45"/>
      <c r="W3100" s="45"/>
      <c r="X3100" s="45"/>
      <c r="Y3100" s="45"/>
      <c r="Z3100" s="45"/>
      <c r="AA3100" s="45"/>
      <c r="AB3100" s="45"/>
      <c r="AC3100" s="45"/>
      <c r="AD3100" s="45"/>
      <c r="AE3100" s="45"/>
      <c r="AF3100" s="45"/>
      <c r="AG3100" s="45"/>
      <c r="AH3100" s="45"/>
      <c r="AI3100" s="45"/>
      <c r="AJ3100" s="45"/>
      <c r="AK3100" s="45"/>
      <c r="AL3100" s="45"/>
      <c r="AM3100" s="45"/>
      <c r="AN3100" s="45"/>
      <c r="AO3100" s="45"/>
      <c r="AP3100" s="45"/>
      <c r="AQ3100" s="45"/>
      <c r="AR3100" s="45"/>
      <c r="AS3100" s="45"/>
      <c r="AT3100" s="45"/>
      <c r="AU3100" s="45"/>
      <c r="AV3100" s="45"/>
      <c r="AW3100" s="45"/>
      <c r="AX3100" s="45"/>
      <c r="DI3100" s="41"/>
    </row>
    <row r="3101" spans="1:251" ht="15" thickBot="1">
      <c r="A3101" s="46"/>
      <c r="B3101" s="45" t="s">
        <v>244</v>
      </c>
      <c r="C3101" s="43"/>
      <c r="D3101" s="43"/>
      <c r="E3101" s="43"/>
      <c r="F3101" s="43"/>
      <c r="G3101" s="43"/>
      <c r="H3101" s="43"/>
      <c r="I3101" s="43"/>
      <c r="J3101" s="43"/>
      <c r="K3101" s="43"/>
      <c r="L3101" s="44"/>
      <c r="M3101" s="44"/>
      <c r="N3101" s="44"/>
      <c r="O3101" s="44"/>
      <c r="P3101" s="43"/>
      <c r="Q3101" s="43"/>
      <c r="R3101" s="43"/>
      <c r="S3101" s="43"/>
      <c r="T3101" s="43"/>
      <c r="U3101" s="43"/>
      <c r="V3101" s="45"/>
      <c r="W3101" s="45"/>
      <c r="X3101" s="45"/>
      <c r="Y3101" s="45"/>
      <c r="Z3101" s="45"/>
      <c r="AA3101" s="45"/>
      <c r="AB3101" s="45"/>
      <c r="AC3101" s="45"/>
      <c r="AD3101" s="45"/>
      <c r="AE3101" s="45"/>
      <c r="AF3101" s="45"/>
      <c r="AG3101" s="45"/>
      <c r="AH3101" s="45"/>
      <c r="AI3101" s="45"/>
      <c r="AJ3101" s="45"/>
      <c r="AK3101" s="45"/>
      <c r="AL3101" s="45"/>
      <c r="AM3101" s="45"/>
      <c r="AN3101" s="45"/>
      <c r="AO3101" s="45"/>
      <c r="AP3101" s="45"/>
      <c r="AQ3101" s="45"/>
      <c r="AR3101" s="45"/>
      <c r="AS3101" s="45"/>
      <c r="AT3101" s="45"/>
      <c r="AU3101" s="45"/>
      <c r="AV3101" s="45"/>
      <c r="AW3101" s="45"/>
      <c r="AX3101" s="45"/>
      <c r="DI3101" s="41"/>
    </row>
    <row r="3102" spans="1:251" ht="14.25">
      <c r="A3102" s="43"/>
      <c r="B3102" s="47"/>
      <c r="C3102" s="42"/>
      <c r="D3102" s="42"/>
      <c r="E3102" s="42"/>
      <c r="F3102" s="42"/>
      <c r="G3102" s="42"/>
      <c r="H3102" s="42"/>
      <c r="I3102" s="42"/>
      <c r="J3102" s="42"/>
      <c r="K3102" s="42"/>
      <c r="L3102" s="48"/>
      <c r="M3102" s="48"/>
      <c r="N3102" s="48"/>
      <c r="O3102" s="48"/>
      <c r="P3102" s="42"/>
      <c r="Q3102" s="42"/>
      <c r="R3102" s="42"/>
      <c r="S3102" s="42"/>
      <c r="T3102" s="42"/>
      <c r="U3102" s="42"/>
      <c r="V3102" s="49"/>
      <c r="W3102" s="49"/>
      <c r="X3102" s="49"/>
      <c r="Y3102" s="49"/>
      <c r="Z3102" s="49"/>
      <c r="AA3102" s="49"/>
      <c r="AB3102" s="49"/>
      <c r="AC3102" s="49"/>
      <c r="AD3102" s="49"/>
      <c r="AE3102" s="49"/>
      <c r="AF3102" s="49"/>
      <c r="AG3102" s="49"/>
      <c r="AH3102" s="49"/>
      <c r="AI3102" s="49"/>
      <c r="AJ3102" s="49"/>
      <c r="AK3102" s="49"/>
      <c r="AL3102" s="49"/>
      <c r="AM3102" s="49"/>
      <c r="AN3102" s="49"/>
      <c r="AO3102" s="49"/>
      <c r="AP3102" s="49"/>
      <c r="AQ3102" s="49"/>
      <c r="AR3102" s="49"/>
      <c r="AS3102" s="49"/>
      <c r="AT3102" s="49"/>
      <c r="AU3102" s="49"/>
      <c r="AV3102" s="49"/>
      <c r="AW3102" s="49"/>
      <c r="AX3102" s="50"/>
    </row>
    <row r="3103" spans="1:251" ht="12" customHeight="1">
      <c r="A3103" s="43"/>
      <c r="B3103" s="129" t="s">
        <v>769</v>
      </c>
      <c r="C3103" s="130"/>
      <c r="D3103" s="130"/>
      <c r="E3103" s="130"/>
      <c r="F3103" s="130"/>
      <c r="G3103" s="130"/>
      <c r="H3103" s="130"/>
      <c r="I3103" s="130"/>
      <c r="J3103" s="130"/>
      <c r="K3103" s="130"/>
      <c r="L3103" s="130"/>
      <c r="M3103" s="130"/>
      <c r="N3103" s="130"/>
      <c r="O3103" s="130"/>
      <c r="P3103" s="130"/>
      <c r="Q3103" s="130"/>
      <c r="R3103" s="130"/>
      <c r="S3103" s="130"/>
      <c r="T3103" s="130"/>
      <c r="U3103" s="130"/>
      <c r="V3103" s="130"/>
      <c r="W3103" s="130"/>
      <c r="X3103" s="130"/>
      <c r="Y3103" s="130"/>
      <c r="Z3103" s="130"/>
      <c r="AA3103" s="130"/>
      <c r="AB3103" s="130"/>
      <c r="AC3103" s="130"/>
      <c r="AD3103" s="130"/>
      <c r="AE3103" s="130"/>
      <c r="AF3103" s="130"/>
      <c r="AG3103" s="130"/>
      <c r="AH3103" s="130"/>
      <c r="AI3103" s="130"/>
      <c r="AJ3103" s="130"/>
      <c r="AK3103" s="130"/>
      <c r="AL3103" s="130"/>
      <c r="AM3103" s="130"/>
      <c r="AN3103" s="130"/>
      <c r="AO3103" s="130"/>
      <c r="AP3103" s="130"/>
      <c r="AQ3103" s="130"/>
      <c r="AR3103" s="130"/>
      <c r="AS3103" s="130"/>
      <c r="AT3103" s="130"/>
      <c r="AU3103" s="130"/>
      <c r="AV3103" s="130"/>
      <c r="AW3103" s="130"/>
      <c r="AX3103" s="131"/>
    </row>
    <row r="3104" spans="1:251" ht="12" customHeight="1">
      <c r="A3104" s="43"/>
      <c r="B3104" s="129"/>
      <c r="C3104" s="130"/>
      <c r="D3104" s="130"/>
      <c r="E3104" s="130"/>
      <c r="F3104" s="130"/>
      <c r="G3104" s="130"/>
      <c r="H3104" s="130"/>
      <c r="I3104" s="130"/>
      <c r="J3104" s="130"/>
      <c r="K3104" s="130"/>
      <c r="L3104" s="130"/>
      <c r="M3104" s="130"/>
      <c r="N3104" s="130"/>
      <c r="O3104" s="130"/>
      <c r="P3104" s="130"/>
      <c r="Q3104" s="130"/>
      <c r="R3104" s="130"/>
      <c r="S3104" s="130"/>
      <c r="T3104" s="130"/>
      <c r="U3104" s="130"/>
      <c r="V3104" s="130"/>
      <c r="W3104" s="130"/>
      <c r="X3104" s="130"/>
      <c r="Y3104" s="130"/>
      <c r="Z3104" s="130"/>
      <c r="AA3104" s="130"/>
      <c r="AB3104" s="130"/>
      <c r="AC3104" s="130"/>
      <c r="AD3104" s="130"/>
      <c r="AE3104" s="130"/>
      <c r="AF3104" s="130"/>
      <c r="AG3104" s="130"/>
      <c r="AH3104" s="130"/>
      <c r="AI3104" s="130"/>
      <c r="AJ3104" s="130"/>
      <c r="AK3104" s="130"/>
      <c r="AL3104" s="130"/>
      <c r="AM3104" s="130"/>
      <c r="AN3104" s="130"/>
      <c r="AO3104" s="130"/>
      <c r="AP3104" s="130"/>
      <c r="AQ3104" s="130"/>
      <c r="AR3104" s="130"/>
      <c r="AS3104" s="130"/>
      <c r="AT3104" s="130"/>
      <c r="AU3104" s="130"/>
      <c r="AV3104" s="130"/>
      <c r="AW3104" s="130"/>
      <c r="AX3104" s="131"/>
      <c r="BC3104" s="51"/>
    </row>
    <row r="3105" spans="1:113" ht="12" customHeight="1">
      <c r="A3105" s="43"/>
      <c r="B3105" s="129"/>
      <c r="C3105" s="130"/>
      <c r="D3105" s="130"/>
      <c r="E3105" s="130"/>
      <c r="F3105" s="130"/>
      <c r="G3105" s="130"/>
      <c r="H3105" s="130"/>
      <c r="I3105" s="130"/>
      <c r="J3105" s="130"/>
      <c r="K3105" s="130"/>
      <c r="L3105" s="130"/>
      <c r="M3105" s="130"/>
      <c r="N3105" s="130"/>
      <c r="O3105" s="130"/>
      <c r="P3105" s="130"/>
      <c r="Q3105" s="130"/>
      <c r="R3105" s="130"/>
      <c r="S3105" s="130"/>
      <c r="T3105" s="130"/>
      <c r="U3105" s="130"/>
      <c r="V3105" s="130"/>
      <c r="W3105" s="130"/>
      <c r="X3105" s="130"/>
      <c r="Y3105" s="130"/>
      <c r="Z3105" s="130"/>
      <c r="AA3105" s="130"/>
      <c r="AB3105" s="130"/>
      <c r="AC3105" s="130"/>
      <c r="AD3105" s="130"/>
      <c r="AE3105" s="130"/>
      <c r="AF3105" s="130"/>
      <c r="AG3105" s="130"/>
      <c r="AH3105" s="130"/>
      <c r="AI3105" s="130"/>
      <c r="AJ3105" s="130"/>
      <c r="AK3105" s="130"/>
      <c r="AL3105" s="130"/>
      <c r="AM3105" s="130"/>
      <c r="AN3105" s="130"/>
      <c r="AO3105" s="130"/>
      <c r="AP3105" s="130"/>
      <c r="AQ3105" s="130"/>
      <c r="AR3105" s="130"/>
      <c r="AS3105" s="130"/>
      <c r="AT3105" s="130"/>
      <c r="AU3105" s="130"/>
      <c r="AV3105" s="130"/>
      <c r="AW3105" s="130"/>
      <c r="AX3105" s="131"/>
    </row>
    <row r="3106" spans="1:113" ht="12" customHeight="1">
      <c r="A3106" s="43"/>
      <c r="B3106" s="129"/>
      <c r="C3106" s="130"/>
      <c r="D3106" s="130"/>
      <c r="E3106" s="130"/>
      <c r="F3106" s="130"/>
      <c r="G3106" s="130"/>
      <c r="H3106" s="130"/>
      <c r="I3106" s="130"/>
      <c r="J3106" s="130"/>
      <c r="K3106" s="130"/>
      <c r="L3106" s="130"/>
      <c r="M3106" s="130"/>
      <c r="N3106" s="130"/>
      <c r="O3106" s="130"/>
      <c r="P3106" s="130"/>
      <c r="Q3106" s="130"/>
      <c r="R3106" s="130"/>
      <c r="S3106" s="130"/>
      <c r="T3106" s="130"/>
      <c r="U3106" s="130"/>
      <c r="V3106" s="130"/>
      <c r="W3106" s="130"/>
      <c r="X3106" s="130"/>
      <c r="Y3106" s="130"/>
      <c r="Z3106" s="130"/>
      <c r="AA3106" s="130"/>
      <c r="AB3106" s="130"/>
      <c r="AC3106" s="130"/>
      <c r="AD3106" s="130"/>
      <c r="AE3106" s="130"/>
      <c r="AF3106" s="130"/>
      <c r="AG3106" s="130"/>
      <c r="AH3106" s="130"/>
      <c r="AI3106" s="130"/>
      <c r="AJ3106" s="130"/>
      <c r="AK3106" s="130"/>
      <c r="AL3106" s="130"/>
      <c r="AM3106" s="130"/>
      <c r="AN3106" s="130"/>
      <c r="AO3106" s="130"/>
      <c r="AP3106" s="130"/>
      <c r="AQ3106" s="130"/>
      <c r="AR3106" s="130"/>
      <c r="AS3106" s="130"/>
      <c r="AT3106" s="130"/>
      <c r="AU3106" s="130"/>
      <c r="AV3106" s="130"/>
      <c r="AW3106" s="130"/>
      <c r="AX3106" s="131"/>
    </row>
    <row r="3107" spans="1:113" ht="12" customHeight="1">
      <c r="A3107" s="43"/>
      <c r="B3107" s="129"/>
      <c r="C3107" s="130"/>
      <c r="D3107" s="130"/>
      <c r="E3107" s="130"/>
      <c r="F3107" s="130"/>
      <c r="G3107" s="130"/>
      <c r="H3107" s="130"/>
      <c r="I3107" s="130"/>
      <c r="J3107" s="130"/>
      <c r="K3107" s="130"/>
      <c r="L3107" s="130"/>
      <c r="M3107" s="130"/>
      <c r="N3107" s="130"/>
      <c r="O3107" s="130"/>
      <c r="P3107" s="130"/>
      <c r="Q3107" s="130"/>
      <c r="R3107" s="130"/>
      <c r="S3107" s="130"/>
      <c r="T3107" s="130"/>
      <c r="U3107" s="130"/>
      <c r="V3107" s="130"/>
      <c r="W3107" s="130"/>
      <c r="X3107" s="130"/>
      <c r="Y3107" s="130"/>
      <c r="Z3107" s="130"/>
      <c r="AA3107" s="130"/>
      <c r="AB3107" s="130"/>
      <c r="AC3107" s="130"/>
      <c r="AD3107" s="130"/>
      <c r="AE3107" s="130"/>
      <c r="AF3107" s="130"/>
      <c r="AG3107" s="130"/>
      <c r="AH3107" s="130"/>
      <c r="AI3107" s="130"/>
      <c r="AJ3107" s="130"/>
      <c r="AK3107" s="130"/>
      <c r="AL3107" s="130"/>
      <c r="AM3107" s="130"/>
      <c r="AN3107" s="130"/>
      <c r="AO3107" s="130"/>
      <c r="AP3107" s="130"/>
      <c r="AQ3107" s="130"/>
      <c r="AR3107" s="130"/>
      <c r="AS3107" s="130"/>
      <c r="AT3107" s="130"/>
      <c r="AU3107" s="130"/>
      <c r="AV3107" s="130"/>
      <c r="AW3107" s="130"/>
      <c r="AX3107" s="131"/>
    </row>
    <row r="3108" spans="1:113" ht="15" thickBot="1">
      <c r="A3108" s="52"/>
      <c r="B3108" s="53"/>
      <c r="C3108" s="54"/>
      <c r="D3108" s="54"/>
      <c r="E3108" s="54"/>
      <c r="F3108" s="54"/>
      <c r="G3108" s="54"/>
      <c r="H3108" s="54"/>
      <c r="I3108" s="54"/>
      <c r="J3108" s="54"/>
      <c r="K3108" s="54"/>
      <c r="L3108" s="54"/>
      <c r="M3108" s="54"/>
      <c r="N3108" s="54"/>
      <c r="O3108" s="54"/>
      <c r="P3108" s="54"/>
      <c r="Q3108" s="54"/>
      <c r="R3108" s="54"/>
      <c r="S3108" s="54"/>
      <c r="T3108" s="54"/>
      <c r="U3108" s="54"/>
      <c r="V3108" s="54"/>
      <c r="W3108" s="54"/>
      <c r="X3108" s="54"/>
      <c r="Y3108" s="54"/>
      <c r="Z3108" s="54"/>
      <c r="AA3108" s="54"/>
      <c r="AB3108" s="54"/>
      <c r="AC3108" s="54"/>
      <c r="AD3108" s="54"/>
      <c r="AE3108" s="54"/>
      <c r="AF3108" s="54"/>
      <c r="AG3108" s="54"/>
      <c r="AH3108" s="54"/>
      <c r="AI3108" s="54"/>
      <c r="AJ3108" s="54"/>
      <c r="AK3108" s="54"/>
      <c r="AL3108" s="54"/>
      <c r="AM3108" s="54"/>
      <c r="AN3108" s="54"/>
      <c r="AO3108" s="54"/>
      <c r="AP3108" s="54"/>
      <c r="AQ3108" s="54"/>
      <c r="AR3108" s="54"/>
      <c r="AS3108" s="54"/>
      <c r="AT3108" s="54"/>
      <c r="AU3108" s="54"/>
      <c r="AV3108" s="54"/>
      <c r="AW3108" s="54"/>
      <c r="AX3108" s="55"/>
    </row>
    <row r="3109" spans="1:113">
      <c r="B3109" s="56"/>
    </row>
    <row r="3110" spans="1:113" ht="15" thickBot="1">
      <c r="A3110" s="46"/>
      <c r="B3110" s="45" t="s">
        <v>245</v>
      </c>
      <c r="C3110" s="43"/>
      <c r="D3110" s="43"/>
      <c r="E3110" s="43"/>
      <c r="F3110" s="43"/>
      <c r="G3110" s="43"/>
      <c r="H3110" s="43"/>
      <c r="I3110" s="43"/>
      <c r="J3110" s="43"/>
      <c r="K3110" s="43"/>
      <c r="L3110" s="44"/>
      <c r="M3110" s="44"/>
      <c r="N3110" s="44"/>
      <c r="O3110" s="44"/>
      <c r="P3110" s="43"/>
      <c r="Q3110" s="43"/>
      <c r="R3110" s="43"/>
      <c r="S3110" s="43"/>
      <c r="T3110" s="43"/>
      <c r="U3110" s="43"/>
      <c r="V3110" s="45"/>
      <c r="W3110" s="45"/>
      <c r="X3110" s="45"/>
      <c r="Y3110" s="45"/>
      <c r="Z3110" s="45"/>
      <c r="AA3110" s="45"/>
      <c r="AB3110" s="45"/>
      <c r="AC3110" s="45"/>
      <c r="AD3110" s="45"/>
      <c r="AE3110" s="45"/>
      <c r="AF3110" s="45"/>
      <c r="AG3110" s="45"/>
      <c r="AH3110" s="45"/>
      <c r="AI3110" s="45"/>
      <c r="AJ3110" s="45"/>
      <c r="AK3110" s="45"/>
      <c r="AL3110" s="45"/>
      <c r="AM3110" s="45"/>
      <c r="AN3110" s="45"/>
      <c r="AO3110" s="45"/>
      <c r="AP3110" s="45"/>
      <c r="AQ3110" s="45"/>
      <c r="AR3110" s="45"/>
      <c r="AS3110" s="45"/>
      <c r="AT3110" s="45"/>
      <c r="AU3110" s="45"/>
      <c r="AV3110" s="45"/>
      <c r="AW3110" s="45"/>
      <c r="AX3110" s="45"/>
      <c r="DI3110" s="41"/>
    </row>
    <row r="3111" spans="1:113" ht="14.25">
      <c r="A3111" s="43"/>
      <c r="B3111" s="47"/>
      <c r="C3111" s="42"/>
      <c r="D3111" s="42"/>
      <c r="E3111" s="42"/>
      <c r="F3111" s="42"/>
      <c r="G3111" s="42"/>
      <c r="H3111" s="42"/>
      <c r="I3111" s="42"/>
      <c r="J3111" s="42"/>
      <c r="K3111" s="42"/>
      <c r="L3111" s="48"/>
      <c r="M3111" s="48"/>
      <c r="N3111" s="48"/>
      <c r="O3111" s="48"/>
      <c r="P3111" s="42"/>
      <c r="Q3111" s="42"/>
      <c r="R3111" s="42"/>
      <c r="S3111" s="42"/>
      <c r="T3111" s="42"/>
      <c r="U3111" s="42"/>
      <c r="V3111" s="49"/>
      <c r="W3111" s="49"/>
      <c r="X3111" s="49"/>
      <c r="Y3111" s="49"/>
      <c r="Z3111" s="49"/>
      <c r="AA3111" s="49"/>
      <c r="AB3111" s="49"/>
      <c r="AC3111" s="49"/>
      <c r="AD3111" s="49"/>
      <c r="AE3111" s="49"/>
      <c r="AF3111" s="49"/>
      <c r="AG3111" s="49"/>
      <c r="AH3111" s="49"/>
      <c r="AI3111" s="49"/>
      <c r="AJ3111" s="49"/>
      <c r="AK3111" s="49"/>
      <c r="AL3111" s="49"/>
      <c r="AM3111" s="49"/>
      <c r="AN3111" s="49"/>
      <c r="AO3111" s="49"/>
      <c r="AP3111" s="49"/>
      <c r="AQ3111" s="49"/>
      <c r="AR3111" s="49"/>
      <c r="AS3111" s="49"/>
      <c r="AT3111" s="49"/>
      <c r="AU3111" s="49"/>
      <c r="AV3111" s="49"/>
      <c r="AW3111" s="49"/>
      <c r="AX3111" s="50"/>
    </row>
    <row r="3112" spans="1:113" ht="12" customHeight="1">
      <c r="A3112" s="43"/>
      <c r="B3112" s="129" t="s">
        <v>770</v>
      </c>
      <c r="C3112" s="130"/>
      <c r="D3112" s="130"/>
      <c r="E3112" s="130"/>
      <c r="F3112" s="130"/>
      <c r="G3112" s="130"/>
      <c r="H3112" s="130"/>
      <c r="I3112" s="130"/>
      <c r="J3112" s="130"/>
      <c r="K3112" s="130"/>
      <c r="L3112" s="130"/>
      <c r="M3112" s="130"/>
      <c r="N3112" s="130"/>
      <c r="O3112" s="130"/>
      <c r="P3112" s="130"/>
      <c r="Q3112" s="130"/>
      <c r="R3112" s="130"/>
      <c r="S3112" s="130"/>
      <c r="T3112" s="130"/>
      <c r="U3112" s="130"/>
      <c r="V3112" s="130"/>
      <c r="W3112" s="130"/>
      <c r="X3112" s="130"/>
      <c r="Y3112" s="130"/>
      <c r="Z3112" s="130"/>
      <c r="AA3112" s="130"/>
      <c r="AB3112" s="130"/>
      <c r="AC3112" s="130"/>
      <c r="AD3112" s="130"/>
      <c r="AE3112" s="130"/>
      <c r="AF3112" s="130"/>
      <c r="AG3112" s="130"/>
      <c r="AH3112" s="130"/>
      <c r="AI3112" s="130"/>
      <c r="AJ3112" s="130"/>
      <c r="AK3112" s="130"/>
      <c r="AL3112" s="130"/>
      <c r="AM3112" s="130"/>
      <c r="AN3112" s="130"/>
      <c r="AO3112" s="130"/>
      <c r="AP3112" s="130"/>
      <c r="AQ3112" s="130"/>
      <c r="AR3112" s="130"/>
      <c r="AS3112" s="130"/>
      <c r="AT3112" s="130"/>
      <c r="AU3112" s="130"/>
      <c r="AV3112" s="130"/>
      <c r="AW3112" s="130"/>
      <c r="AX3112" s="131"/>
    </row>
    <row r="3113" spans="1:113" ht="12" customHeight="1">
      <c r="A3113" s="43"/>
      <c r="B3113" s="129"/>
      <c r="C3113" s="130"/>
      <c r="D3113" s="130"/>
      <c r="E3113" s="130"/>
      <c r="F3113" s="130"/>
      <c r="G3113" s="130"/>
      <c r="H3113" s="130"/>
      <c r="I3113" s="130"/>
      <c r="J3113" s="130"/>
      <c r="K3113" s="130"/>
      <c r="L3113" s="130"/>
      <c r="M3113" s="130"/>
      <c r="N3113" s="130"/>
      <c r="O3113" s="130"/>
      <c r="P3113" s="130"/>
      <c r="Q3113" s="130"/>
      <c r="R3113" s="130"/>
      <c r="S3113" s="130"/>
      <c r="T3113" s="130"/>
      <c r="U3113" s="130"/>
      <c r="V3113" s="130"/>
      <c r="W3113" s="130"/>
      <c r="X3113" s="130"/>
      <c r="Y3113" s="130"/>
      <c r="Z3113" s="130"/>
      <c r="AA3113" s="130"/>
      <c r="AB3113" s="130"/>
      <c r="AC3113" s="130"/>
      <c r="AD3113" s="130"/>
      <c r="AE3113" s="130"/>
      <c r="AF3113" s="130"/>
      <c r="AG3113" s="130"/>
      <c r="AH3113" s="130"/>
      <c r="AI3113" s="130"/>
      <c r="AJ3113" s="130"/>
      <c r="AK3113" s="130"/>
      <c r="AL3113" s="130"/>
      <c r="AM3113" s="130"/>
      <c r="AN3113" s="130"/>
      <c r="AO3113" s="130"/>
      <c r="AP3113" s="130"/>
      <c r="AQ3113" s="130"/>
      <c r="AR3113" s="130"/>
      <c r="AS3113" s="130"/>
      <c r="AT3113" s="130"/>
      <c r="AU3113" s="130"/>
      <c r="AV3113" s="130"/>
      <c r="AW3113" s="130"/>
      <c r="AX3113" s="131"/>
      <c r="BC3113" s="51"/>
    </row>
    <row r="3114" spans="1:113" ht="12" customHeight="1">
      <c r="A3114" s="43"/>
      <c r="B3114" s="129"/>
      <c r="C3114" s="130"/>
      <c r="D3114" s="130"/>
      <c r="E3114" s="130"/>
      <c r="F3114" s="130"/>
      <c r="G3114" s="130"/>
      <c r="H3114" s="130"/>
      <c r="I3114" s="130"/>
      <c r="J3114" s="130"/>
      <c r="K3114" s="130"/>
      <c r="L3114" s="130"/>
      <c r="M3114" s="130"/>
      <c r="N3114" s="130"/>
      <c r="O3114" s="130"/>
      <c r="P3114" s="130"/>
      <c r="Q3114" s="130"/>
      <c r="R3114" s="130"/>
      <c r="S3114" s="130"/>
      <c r="T3114" s="130"/>
      <c r="U3114" s="130"/>
      <c r="V3114" s="130"/>
      <c r="W3114" s="130"/>
      <c r="X3114" s="130"/>
      <c r="Y3114" s="130"/>
      <c r="Z3114" s="130"/>
      <c r="AA3114" s="130"/>
      <c r="AB3114" s="130"/>
      <c r="AC3114" s="130"/>
      <c r="AD3114" s="130"/>
      <c r="AE3114" s="130"/>
      <c r="AF3114" s="130"/>
      <c r="AG3114" s="130"/>
      <c r="AH3114" s="130"/>
      <c r="AI3114" s="130"/>
      <c r="AJ3114" s="130"/>
      <c r="AK3114" s="130"/>
      <c r="AL3114" s="130"/>
      <c r="AM3114" s="130"/>
      <c r="AN3114" s="130"/>
      <c r="AO3114" s="130"/>
      <c r="AP3114" s="130"/>
      <c r="AQ3114" s="130"/>
      <c r="AR3114" s="130"/>
      <c r="AS3114" s="130"/>
      <c r="AT3114" s="130"/>
      <c r="AU3114" s="130"/>
      <c r="AV3114" s="130"/>
      <c r="AW3114" s="130"/>
      <c r="AX3114" s="131"/>
    </row>
    <row r="3115" spans="1:113" ht="12" customHeight="1">
      <c r="A3115" s="43"/>
      <c r="B3115" s="129"/>
      <c r="C3115" s="130"/>
      <c r="D3115" s="130"/>
      <c r="E3115" s="130"/>
      <c r="F3115" s="130"/>
      <c r="G3115" s="130"/>
      <c r="H3115" s="130"/>
      <c r="I3115" s="130"/>
      <c r="J3115" s="130"/>
      <c r="K3115" s="130"/>
      <c r="L3115" s="130"/>
      <c r="M3115" s="130"/>
      <c r="N3115" s="130"/>
      <c r="O3115" s="130"/>
      <c r="P3115" s="130"/>
      <c r="Q3115" s="130"/>
      <c r="R3115" s="130"/>
      <c r="S3115" s="130"/>
      <c r="T3115" s="130"/>
      <c r="U3115" s="130"/>
      <c r="V3115" s="130"/>
      <c r="W3115" s="130"/>
      <c r="X3115" s="130"/>
      <c r="Y3115" s="130"/>
      <c r="Z3115" s="130"/>
      <c r="AA3115" s="130"/>
      <c r="AB3115" s="130"/>
      <c r="AC3115" s="130"/>
      <c r="AD3115" s="130"/>
      <c r="AE3115" s="130"/>
      <c r="AF3115" s="130"/>
      <c r="AG3115" s="130"/>
      <c r="AH3115" s="130"/>
      <c r="AI3115" s="130"/>
      <c r="AJ3115" s="130"/>
      <c r="AK3115" s="130"/>
      <c r="AL3115" s="130"/>
      <c r="AM3115" s="130"/>
      <c r="AN3115" s="130"/>
      <c r="AO3115" s="130"/>
      <c r="AP3115" s="130"/>
      <c r="AQ3115" s="130"/>
      <c r="AR3115" s="130"/>
      <c r="AS3115" s="130"/>
      <c r="AT3115" s="130"/>
      <c r="AU3115" s="130"/>
      <c r="AV3115" s="130"/>
      <c r="AW3115" s="130"/>
      <c r="AX3115" s="131"/>
    </row>
    <row r="3116" spans="1:113" ht="12" customHeight="1">
      <c r="A3116" s="43"/>
      <c r="B3116" s="129"/>
      <c r="C3116" s="130"/>
      <c r="D3116" s="130"/>
      <c r="E3116" s="130"/>
      <c r="F3116" s="130"/>
      <c r="G3116" s="130"/>
      <c r="H3116" s="130"/>
      <c r="I3116" s="130"/>
      <c r="J3116" s="130"/>
      <c r="K3116" s="130"/>
      <c r="L3116" s="130"/>
      <c r="M3116" s="130"/>
      <c r="N3116" s="130"/>
      <c r="O3116" s="130"/>
      <c r="P3116" s="130"/>
      <c r="Q3116" s="130"/>
      <c r="R3116" s="130"/>
      <c r="S3116" s="130"/>
      <c r="T3116" s="130"/>
      <c r="U3116" s="130"/>
      <c r="V3116" s="130"/>
      <c r="W3116" s="130"/>
      <c r="X3116" s="130"/>
      <c r="Y3116" s="130"/>
      <c r="Z3116" s="130"/>
      <c r="AA3116" s="130"/>
      <c r="AB3116" s="130"/>
      <c r="AC3116" s="130"/>
      <c r="AD3116" s="130"/>
      <c r="AE3116" s="130"/>
      <c r="AF3116" s="130"/>
      <c r="AG3116" s="130"/>
      <c r="AH3116" s="130"/>
      <c r="AI3116" s="130"/>
      <c r="AJ3116" s="130"/>
      <c r="AK3116" s="130"/>
      <c r="AL3116" s="130"/>
      <c r="AM3116" s="130"/>
      <c r="AN3116" s="130"/>
      <c r="AO3116" s="130"/>
      <c r="AP3116" s="130"/>
      <c r="AQ3116" s="130"/>
      <c r="AR3116" s="130"/>
      <c r="AS3116" s="130"/>
      <c r="AT3116" s="130"/>
      <c r="AU3116" s="130"/>
      <c r="AV3116" s="130"/>
      <c r="AW3116" s="130"/>
      <c r="AX3116" s="131"/>
    </row>
    <row r="3117" spans="1:113" ht="15" thickBot="1">
      <c r="A3117" s="52"/>
      <c r="B3117" s="53"/>
      <c r="C3117" s="54"/>
      <c r="D3117" s="54"/>
      <c r="E3117" s="54"/>
      <c r="F3117" s="54"/>
      <c r="G3117" s="54"/>
      <c r="H3117" s="54"/>
      <c r="I3117" s="54"/>
      <c r="J3117" s="54"/>
      <c r="K3117" s="54"/>
      <c r="L3117" s="54"/>
      <c r="M3117" s="54"/>
      <c r="N3117" s="54"/>
      <c r="O3117" s="54"/>
      <c r="P3117" s="54"/>
      <c r="Q3117" s="54"/>
      <c r="R3117" s="54"/>
      <c r="S3117" s="54"/>
      <c r="T3117" s="54"/>
      <c r="U3117" s="54"/>
      <c r="V3117" s="54"/>
      <c r="W3117" s="54"/>
      <c r="X3117" s="54"/>
      <c r="Y3117" s="54"/>
      <c r="Z3117" s="54"/>
      <c r="AA3117" s="54"/>
      <c r="AB3117" s="54"/>
      <c r="AC3117" s="54"/>
      <c r="AD3117" s="54"/>
      <c r="AE3117" s="54"/>
      <c r="AF3117" s="54"/>
      <c r="AG3117" s="54"/>
      <c r="AH3117" s="54"/>
      <c r="AI3117" s="54"/>
      <c r="AJ3117" s="54"/>
      <c r="AK3117" s="54"/>
      <c r="AL3117" s="54"/>
      <c r="AM3117" s="54"/>
      <c r="AN3117" s="54"/>
      <c r="AO3117" s="54"/>
      <c r="AP3117" s="54"/>
      <c r="AQ3117" s="54"/>
      <c r="AR3117" s="54"/>
      <c r="AS3117" s="54"/>
      <c r="AT3117" s="54"/>
      <c r="AU3117" s="54"/>
      <c r="AV3117" s="54"/>
      <c r="AW3117" s="54"/>
      <c r="AX3117" s="55"/>
    </row>
    <row r="3118" spans="1:113">
      <c r="B3118" s="56"/>
    </row>
    <row r="3119" spans="1:113" ht="14.25">
      <c r="B3119" s="45" t="s">
        <v>247</v>
      </c>
      <c r="C3119" s="43"/>
      <c r="D3119" s="43"/>
      <c r="E3119" s="43"/>
      <c r="F3119" s="43"/>
      <c r="G3119" s="43"/>
      <c r="H3119" s="43"/>
      <c r="I3119" s="43"/>
      <c r="J3119" s="43"/>
      <c r="K3119" s="43"/>
      <c r="L3119" s="44"/>
      <c r="M3119" s="44"/>
      <c r="N3119" s="44"/>
      <c r="O3119" s="44"/>
      <c r="P3119" s="43"/>
      <c r="Q3119" s="43"/>
      <c r="R3119" s="43"/>
      <c r="S3119" s="43"/>
      <c r="T3119" s="43"/>
      <c r="U3119" s="43"/>
      <c r="V3119" s="45"/>
      <c r="W3119" s="45"/>
      <c r="X3119" s="45"/>
      <c r="Y3119" s="45"/>
      <c r="Z3119" s="45"/>
      <c r="AA3119" s="45"/>
      <c r="AB3119" s="45"/>
      <c r="AC3119" s="45"/>
      <c r="AD3119" s="45"/>
      <c r="AE3119" s="45"/>
      <c r="AF3119" s="45"/>
      <c r="AG3119" s="45"/>
      <c r="AH3119" s="45"/>
      <c r="AI3119" s="45"/>
      <c r="AJ3119" s="45"/>
      <c r="AK3119" s="45"/>
      <c r="AL3119" s="45"/>
      <c r="AM3119" s="45"/>
      <c r="AN3119" s="45"/>
      <c r="AO3119" s="45"/>
      <c r="AP3119" s="45"/>
      <c r="AQ3119" s="45"/>
      <c r="AR3119" s="45"/>
      <c r="AS3119" s="45"/>
      <c r="AT3119" s="45"/>
      <c r="AU3119" s="45"/>
      <c r="AV3119" s="45"/>
      <c r="AW3119" s="45"/>
      <c r="AX3119" s="45"/>
    </row>
    <row r="3120" spans="1:113" ht="15" thickBot="1">
      <c r="B3120" s="43"/>
      <c r="C3120" s="43"/>
      <c r="D3120" s="43"/>
      <c r="E3120" s="43"/>
      <c r="F3120" s="43"/>
      <c r="G3120" s="43"/>
      <c r="H3120" s="43"/>
      <c r="I3120" s="43"/>
      <c r="J3120" s="43"/>
      <c r="K3120" s="43"/>
      <c r="L3120" s="44"/>
      <c r="M3120" s="44"/>
      <c r="N3120" s="44"/>
      <c r="O3120" s="44"/>
      <c r="P3120" s="43"/>
      <c r="Q3120" s="43"/>
      <c r="R3120" s="43"/>
      <c r="S3120" s="43"/>
      <c r="T3120" s="43"/>
      <c r="U3120" s="43"/>
      <c r="V3120" s="45"/>
      <c r="W3120" s="45"/>
      <c r="X3120" s="45"/>
      <c r="Y3120" s="45"/>
      <c r="Z3120" s="45"/>
      <c r="AA3120" s="45"/>
      <c r="AB3120" s="45"/>
      <c r="AC3120" s="45"/>
      <c r="AD3120" s="45"/>
      <c r="AE3120" s="45"/>
      <c r="AF3120" s="45"/>
      <c r="AG3120" s="45"/>
      <c r="AH3120" s="45"/>
      <c r="AI3120" s="45"/>
      <c r="AJ3120" s="45"/>
      <c r="AK3120" s="45"/>
      <c r="AL3120" s="45"/>
      <c r="AM3120" s="45"/>
      <c r="AN3120" s="45"/>
      <c r="AO3120" s="45"/>
      <c r="AP3120" s="45"/>
      <c r="AQ3120" s="45"/>
      <c r="AR3120" s="45"/>
      <c r="AS3120" s="45"/>
      <c r="AT3120" s="45"/>
      <c r="AU3120" s="45"/>
      <c r="AV3120" s="45"/>
      <c r="AW3120" s="45"/>
      <c r="AX3120" s="57" t="s">
        <v>248</v>
      </c>
    </row>
    <row r="3121" spans="1:251" s="51" customFormat="1" ht="13.5" customHeight="1">
      <c r="A3121" s="43"/>
      <c r="B3121" s="132" t="s">
        <v>249</v>
      </c>
      <c r="C3121" s="133"/>
      <c r="D3121" s="133"/>
      <c r="E3121" s="133"/>
      <c r="F3121" s="133"/>
      <c r="G3121" s="133"/>
      <c r="H3121" s="133"/>
      <c r="I3121" s="133"/>
      <c r="J3121" s="133"/>
      <c r="K3121" s="133"/>
      <c r="L3121" s="133"/>
      <c r="M3121" s="133"/>
      <c r="N3121" s="133"/>
      <c r="O3121" s="133"/>
      <c r="P3121" s="133"/>
      <c r="Q3121" s="133"/>
      <c r="R3121" s="133"/>
      <c r="S3121" s="133"/>
      <c r="T3121" s="133"/>
      <c r="U3121" s="133"/>
      <c r="V3121" s="133"/>
      <c r="W3121" s="133"/>
      <c r="X3121" s="133"/>
      <c r="Y3121" s="133"/>
      <c r="Z3121" s="134"/>
      <c r="AA3121" s="138" t="s">
        <v>250</v>
      </c>
      <c r="AB3121" s="133"/>
      <c r="AC3121" s="133"/>
      <c r="AD3121" s="133"/>
      <c r="AE3121" s="133"/>
      <c r="AF3121" s="133"/>
      <c r="AG3121" s="133"/>
      <c r="AH3121" s="133"/>
      <c r="AI3121" s="134"/>
      <c r="AJ3121" s="138" t="s">
        <v>251</v>
      </c>
      <c r="AK3121" s="133"/>
      <c r="AL3121" s="133"/>
      <c r="AM3121" s="133"/>
      <c r="AN3121" s="133"/>
      <c r="AO3121" s="133"/>
      <c r="AP3121" s="133"/>
      <c r="AQ3121" s="133"/>
      <c r="AR3121" s="134"/>
      <c r="AS3121" s="138" t="s">
        <v>252</v>
      </c>
      <c r="AT3121" s="133"/>
      <c r="AU3121" s="133"/>
      <c r="AV3121" s="133"/>
      <c r="AW3121" s="133"/>
      <c r="AX3121" s="140"/>
      <c r="AY3121" s="37"/>
      <c r="AZ3121" s="37"/>
      <c r="BA3121" s="37"/>
      <c r="BB3121" s="37"/>
      <c r="BC3121" s="37"/>
      <c r="BD3121" s="37"/>
      <c r="BE3121" s="37"/>
      <c r="BF3121" s="37"/>
      <c r="BG3121" s="37"/>
      <c r="BH3121" s="37"/>
      <c r="BI3121" s="37"/>
      <c r="BJ3121" s="37"/>
      <c r="BK3121" s="37"/>
      <c r="BL3121" s="37"/>
      <c r="BM3121" s="37"/>
      <c r="BN3121" s="37"/>
      <c r="BO3121" s="37"/>
      <c r="BP3121" s="37"/>
      <c r="BQ3121" s="37"/>
      <c r="BR3121" s="37"/>
      <c r="BS3121" s="37"/>
      <c r="BT3121" s="37"/>
      <c r="BU3121" s="37"/>
      <c r="BV3121" s="37"/>
      <c r="BW3121" s="37"/>
      <c r="BX3121" s="37"/>
      <c r="BY3121" s="37"/>
      <c r="BZ3121" s="37"/>
      <c r="CA3121" s="37"/>
      <c r="CB3121" s="37"/>
      <c r="CC3121" s="37"/>
      <c r="CD3121" s="37"/>
      <c r="CE3121" s="37"/>
      <c r="CF3121" s="37"/>
      <c r="CG3121" s="37"/>
      <c r="CH3121" s="37"/>
      <c r="CI3121" s="37"/>
      <c r="CJ3121" s="37"/>
      <c r="CK3121" s="37"/>
      <c r="CL3121" s="37"/>
      <c r="CM3121" s="37"/>
      <c r="CN3121" s="37"/>
      <c r="CO3121" s="37"/>
      <c r="CP3121" s="37"/>
      <c r="CQ3121" s="37"/>
      <c r="CR3121" s="37"/>
      <c r="CS3121" s="37"/>
      <c r="CT3121" s="37"/>
      <c r="CU3121" s="37"/>
      <c r="CV3121" s="37"/>
      <c r="CW3121" s="37"/>
      <c r="CX3121" s="37"/>
      <c r="CY3121" s="37"/>
      <c r="CZ3121" s="37"/>
      <c r="DA3121" s="37"/>
      <c r="DB3121" s="37"/>
      <c r="DC3121" s="37"/>
      <c r="DD3121" s="37"/>
      <c r="DE3121" s="37"/>
      <c r="DF3121" s="37"/>
      <c r="DG3121" s="37"/>
      <c r="DH3121" s="37"/>
      <c r="DI3121" s="37"/>
      <c r="DJ3121" s="37"/>
      <c r="DK3121" s="37"/>
      <c r="DL3121" s="37"/>
      <c r="DM3121" s="37"/>
      <c r="DN3121" s="37"/>
      <c r="DO3121" s="37"/>
      <c r="DP3121" s="37"/>
      <c r="DQ3121" s="37"/>
      <c r="DR3121" s="37"/>
      <c r="DS3121" s="37"/>
      <c r="DT3121" s="37"/>
      <c r="DU3121" s="37"/>
      <c r="DV3121" s="37"/>
      <c r="DW3121" s="37"/>
      <c r="DX3121" s="37"/>
      <c r="DY3121" s="37"/>
      <c r="DZ3121" s="37"/>
      <c r="EA3121" s="37"/>
      <c r="EB3121" s="37"/>
      <c r="EC3121" s="37"/>
      <c r="ED3121" s="37"/>
      <c r="EE3121" s="37"/>
      <c r="EF3121" s="37"/>
      <c r="EG3121" s="37"/>
      <c r="EH3121" s="37"/>
      <c r="EI3121" s="37"/>
      <c r="EJ3121" s="37"/>
      <c r="EK3121" s="37"/>
      <c r="EL3121" s="37"/>
      <c r="EM3121" s="37"/>
      <c r="EN3121" s="37"/>
      <c r="EO3121" s="37"/>
      <c r="EP3121" s="37"/>
      <c r="EQ3121" s="37"/>
      <c r="ER3121" s="37"/>
      <c r="ES3121" s="37"/>
      <c r="ET3121" s="37"/>
      <c r="EU3121" s="37"/>
      <c r="EV3121" s="37"/>
      <c r="EW3121" s="37"/>
      <c r="EX3121" s="37"/>
      <c r="EY3121" s="37"/>
      <c r="EZ3121" s="37"/>
      <c r="FA3121" s="37"/>
      <c r="FB3121" s="37"/>
      <c r="FC3121" s="37"/>
      <c r="FD3121" s="37"/>
      <c r="FE3121" s="37"/>
      <c r="FF3121" s="37"/>
      <c r="FG3121" s="37"/>
      <c r="FH3121" s="37"/>
      <c r="FI3121" s="37"/>
      <c r="FJ3121" s="37"/>
      <c r="FK3121" s="37"/>
      <c r="FL3121" s="37"/>
      <c r="FM3121" s="37"/>
      <c r="FN3121" s="37"/>
      <c r="FO3121" s="37"/>
      <c r="FP3121" s="37"/>
      <c r="FQ3121" s="37"/>
      <c r="FR3121" s="37"/>
      <c r="FS3121" s="37"/>
      <c r="FT3121" s="37"/>
      <c r="FU3121" s="37"/>
      <c r="FV3121" s="37"/>
      <c r="FW3121" s="37"/>
      <c r="FX3121" s="37"/>
      <c r="FY3121" s="37"/>
      <c r="FZ3121" s="37"/>
      <c r="GA3121" s="37"/>
      <c r="GB3121" s="37"/>
      <c r="GC3121" s="37"/>
      <c r="GD3121" s="37"/>
      <c r="GE3121" s="37"/>
      <c r="GF3121" s="37"/>
      <c r="GG3121" s="37"/>
      <c r="GH3121" s="37"/>
      <c r="GI3121" s="37"/>
      <c r="GJ3121" s="37"/>
      <c r="GK3121" s="37"/>
      <c r="GL3121" s="37"/>
      <c r="GM3121" s="37"/>
      <c r="GN3121" s="37"/>
      <c r="GO3121" s="37"/>
      <c r="GP3121" s="37"/>
      <c r="GQ3121" s="37"/>
      <c r="GR3121" s="37"/>
      <c r="GS3121" s="37"/>
      <c r="GT3121" s="37"/>
      <c r="GU3121" s="37"/>
      <c r="GV3121" s="37"/>
      <c r="GW3121" s="37"/>
      <c r="GX3121" s="37"/>
      <c r="GY3121" s="37"/>
      <c r="GZ3121" s="37"/>
      <c r="HA3121" s="37"/>
      <c r="HB3121" s="37"/>
      <c r="HC3121" s="37"/>
      <c r="HD3121" s="37"/>
      <c r="HE3121" s="37"/>
      <c r="HF3121" s="37"/>
      <c r="HG3121" s="37"/>
      <c r="HH3121" s="37"/>
      <c r="HI3121" s="37"/>
      <c r="HJ3121" s="37"/>
      <c r="HK3121" s="37"/>
      <c r="HL3121" s="37"/>
      <c r="HM3121" s="37"/>
      <c r="HN3121" s="37"/>
      <c r="HO3121" s="37"/>
      <c r="HP3121" s="37"/>
      <c r="HQ3121" s="37"/>
      <c r="HR3121" s="37"/>
      <c r="HS3121" s="37"/>
      <c r="HT3121" s="37"/>
      <c r="HU3121" s="37"/>
      <c r="HV3121" s="37"/>
      <c r="HW3121" s="37"/>
      <c r="HX3121" s="37"/>
      <c r="HY3121" s="37"/>
      <c r="HZ3121" s="37"/>
      <c r="IA3121" s="37"/>
      <c r="IB3121" s="37"/>
      <c r="IC3121" s="37"/>
      <c r="ID3121" s="37"/>
      <c r="IE3121" s="37"/>
      <c r="IF3121" s="37"/>
      <c r="IG3121" s="37"/>
      <c r="IH3121" s="37"/>
      <c r="II3121" s="37"/>
      <c r="IJ3121" s="37"/>
      <c r="IK3121" s="37"/>
      <c r="IL3121" s="37"/>
      <c r="IM3121" s="37"/>
      <c r="IN3121" s="37"/>
      <c r="IO3121" s="37"/>
      <c r="IP3121" s="37"/>
      <c r="IQ3121" s="37"/>
    </row>
    <row r="3122" spans="1:251" s="51" customFormat="1" ht="13.5">
      <c r="A3122" s="43"/>
      <c r="B3122" s="135"/>
      <c r="C3122" s="136"/>
      <c r="D3122" s="136"/>
      <c r="E3122" s="136"/>
      <c r="F3122" s="136"/>
      <c r="G3122" s="136"/>
      <c r="H3122" s="136"/>
      <c r="I3122" s="136"/>
      <c r="J3122" s="136"/>
      <c r="K3122" s="136"/>
      <c r="L3122" s="136"/>
      <c r="M3122" s="136"/>
      <c r="N3122" s="136"/>
      <c r="O3122" s="136"/>
      <c r="P3122" s="136"/>
      <c r="Q3122" s="136"/>
      <c r="R3122" s="136"/>
      <c r="S3122" s="136"/>
      <c r="T3122" s="136"/>
      <c r="U3122" s="136"/>
      <c r="V3122" s="136"/>
      <c r="W3122" s="136"/>
      <c r="X3122" s="136"/>
      <c r="Y3122" s="136"/>
      <c r="Z3122" s="137"/>
      <c r="AA3122" s="139"/>
      <c r="AB3122" s="136"/>
      <c r="AC3122" s="136"/>
      <c r="AD3122" s="136"/>
      <c r="AE3122" s="136"/>
      <c r="AF3122" s="136"/>
      <c r="AG3122" s="136"/>
      <c r="AH3122" s="136"/>
      <c r="AI3122" s="137"/>
      <c r="AJ3122" s="139"/>
      <c r="AK3122" s="136"/>
      <c r="AL3122" s="136"/>
      <c r="AM3122" s="136"/>
      <c r="AN3122" s="136"/>
      <c r="AO3122" s="136"/>
      <c r="AP3122" s="136"/>
      <c r="AQ3122" s="136"/>
      <c r="AR3122" s="137"/>
      <c r="AS3122" s="139"/>
      <c r="AT3122" s="136"/>
      <c r="AU3122" s="136"/>
      <c r="AV3122" s="136"/>
      <c r="AW3122" s="136"/>
      <c r="AX3122" s="141"/>
      <c r="AY3122" s="37"/>
      <c r="AZ3122" s="37"/>
      <c r="BA3122" s="37"/>
      <c r="BB3122" s="58"/>
      <c r="BC3122" s="59"/>
      <c r="BE3122" s="37"/>
      <c r="BF3122" s="37"/>
      <c r="BG3122" s="37"/>
      <c r="BH3122" s="37"/>
      <c r="BI3122" s="37"/>
      <c r="BJ3122" s="37"/>
      <c r="BK3122" s="37"/>
      <c r="BL3122" s="37"/>
      <c r="BM3122" s="37"/>
      <c r="BN3122" s="37"/>
      <c r="BO3122" s="37"/>
      <c r="BP3122" s="37"/>
      <c r="BQ3122" s="37"/>
      <c r="BR3122" s="37"/>
      <c r="BS3122" s="37"/>
      <c r="BT3122" s="37"/>
      <c r="BU3122" s="37"/>
      <c r="BV3122" s="37"/>
      <c r="BW3122" s="37"/>
      <c r="BX3122" s="37"/>
      <c r="BY3122" s="37"/>
      <c r="BZ3122" s="37"/>
      <c r="CA3122" s="37"/>
      <c r="CB3122" s="37"/>
      <c r="CC3122" s="37"/>
      <c r="CD3122" s="37"/>
      <c r="CE3122" s="37"/>
      <c r="CF3122" s="37"/>
      <c r="CG3122" s="37"/>
      <c r="CH3122" s="37"/>
      <c r="CI3122" s="37"/>
      <c r="CJ3122" s="37"/>
      <c r="CK3122" s="37"/>
      <c r="CL3122" s="37"/>
      <c r="CM3122" s="37"/>
      <c r="CN3122" s="37"/>
      <c r="CO3122" s="37"/>
      <c r="CP3122" s="37"/>
      <c r="CQ3122" s="37"/>
      <c r="CR3122" s="37"/>
      <c r="CS3122" s="37"/>
      <c r="CT3122" s="37"/>
      <c r="CU3122" s="37"/>
      <c r="CV3122" s="37"/>
      <c r="CW3122" s="37"/>
      <c r="CX3122" s="37"/>
      <c r="CY3122" s="37"/>
      <c r="CZ3122" s="37"/>
      <c r="DA3122" s="37"/>
      <c r="DB3122" s="37"/>
      <c r="DC3122" s="37"/>
      <c r="DD3122" s="37"/>
      <c r="DE3122" s="37"/>
      <c r="DF3122" s="37"/>
      <c r="DG3122" s="37"/>
      <c r="DH3122" s="37"/>
      <c r="DI3122" s="37"/>
      <c r="DJ3122" s="37"/>
      <c r="DK3122" s="37"/>
      <c r="DL3122" s="37"/>
      <c r="DM3122" s="37"/>
      <c r="DN3122" s="37"/>
      <c r="DO3122" s="37"/>
      <c r="DP3122" s="37"/>
      <c r="DQ3122" s="37"/>
      <c r="DR3122" s="37"/>
      <c r="DS3122" s="37"/>
      <c r="DT3122" s="37"/>
      <c r="DU3122" s="37"/>
      <c r="DV3122" s="37"/>
      <c r="DW3122" s="37"/>
      <c r="DX3122" s="37"/>
      <c r="DY3122" s="37"/>
      <c r="DZ3122" s="37"/>
      <c r="EA3122" s="37"/>
      <c r="EB3122" s="37"/>
      <c r="EC3122" s="37"/>
      <c r="ED3122" s="37"/>
      <c r="EE3122" s="37"/>
      <c r="EF3122" s="37"/>
      <c r="EG3122" s="37"/>
      <c r="EH3122" s="37"/>
      <c r="EI3122" s="37"/>
      <c r="EJ3122" s="37"/>
      <c r="EK3122" s="37"/>
      <c r="EL3122" s="37"/>
      <c r="EM3122" s="37"/>
      <c r="EN3122" s="37"/>
      <c r="EO3122" s="37"/>
      <c r="EP3122" s="37"/>
      <c r="EQ3122" s="37"/>
      <c r="ER3122" s="37"/>
      <c r="ES3122" s="37"/>
      <c r="ET3122" s="37"/>
      <c r="EU3122" s="37"/>
      <c r="EV3122" s="37"/>
      <c r="EW3122" s="37"/>
      <c r="EX3122" s="37"/>
      <c r="EY3122" s="37"/>
      <c r="EZ3122" s="37"/>
      <c r="FA3122" s="37"/>
      <c r="FB3122" s="37"/>
      <c r="FC3122" s="37"/>
      <c r="FD3122" s="37"/>
      <c r="FE3122" s="37"/>
      <c r="FF3122" s="37"/>
      <c r="FG3122" s="37"/>
      <c r="FH3122" s="37"/>
      <c r="FI3122" s="37"/>
      <c r="FJ3122" s="37"/>
      <c r="FK3122" s="37"/>
      <c r="FL3122" s="37"/>
      <c r="FM3122" s="37"/>
      <c r="FN3122" s="37"/>
      <c r="FO3122" s="37"/>
      <c r="FP3122" s="37"/>
      <c r="FQ3122" s="37"/>
      <c r="FR3122" s="37"/>
      <c r="FS3122" s="37"/>
      <c r="FT3122" s="37"/>
      <c r="FU3122" s="37"/>
      <c r="FV3122" s="37"/>
      <c r="FW3122" s="37"/>
      <c r="FX3122" s="37"/>
      <c r="FY3122" s="37"/>
      <c r="FZ3122" s="37"/>
      <c r="GA3122" s="37"/>
      <c r="GB3122" s="37"/>
      <c r="GC3122" s="37"/>
      <c r="GD3122" s="37"/>
      <c r="GE3122" s="37"/>
      <c r="GF3122" s="37"/>
      <c r="GG3122" s="37"/>
      <c r="GH3122" s="37"/>
      <c r="GI3122" s="37"/>
      <c r="GJ3122" s="37"/>
      <c r="GK3122" s="37"/>
      <c r="GL3122" s="37"/>
      <c r="GM3122" s="37"/>
      <c r="GN3122" s="37"/>
      <c r="GO3122" s="37"/>
      <c r="GP3122" s="37"/>
      <c r="GQ3122" s="37"/>
      <c r="GR3122" s="37"/>
      <c r="GS3122" s="37"/>
      <c r="GT3122" s="37"/>
      <c r="GU3122" s="37"/>
      <c r="GV3122" s="37"/>
      <c r="GW3122" s="37"/>
      <c r="GX3122" s="37"/>
      <c r="GY3122" s="37"/>
      <c r="GZ3122" s="37"/>
      <c r="HA3122" s="37"/>
      <c r="HB3122" s="37"/>
      <c r="HC3122" s="37"/>
      <c r="HD3122" s="37"/>
      <c r="HE3122" s="37"/>
      <c r="HF3122" s="37"/>
      <c r="HG3122" s="37"/>
      <c r="HH3122" s="37"/>
      <c r="HI3122" s="37"/>
      <c r="HJ3122" s="37"/>
      <c r="HK3122" s="37"/>
      <c r="HL3122" s="37"/>
      <c r="HM3122" s="37"/>
      <c r="HN3122" s="37"/>
      <c r="HO3122" s="37"/>
      <c r="HP3122" s="37"/>
      <c r="HQ3122" s="37"/>
      <c r="HR3122" s="37"/>
      <c r="HS3122" s="37"/>
      <c r="HT3122" s="37"/>
      <c r="HU3122" s="37"/>
      <c r="HV3122" s="37"/>
      <c r="HW3122" s="37"/>
      <c r="HX3122" s="37"/>
      <c r="HY3122" s="37"/>
      <c r="HZ3122" s="37"/>
      <c r="IA3122" s="37"/>
      <c r="IB3122" s="37"/>
      <c r="IC3122" s="37"/>
      <c r="ID3122" s="37"/>
      <c r="IE3122" s="37"/>
      <c r="IF3122" s="37"/>
      <c r="IG3122" s="37"/>
      <c r="IH3122" s="37"/>
      <c r="II3122" s="37"/>
      <c r="IJ3122" s="37"/>
      <c r="IK3122" s="37"/>
      <c r="IL3122" s="37"/>
      <c r="IM3122" s="37"/>
      <c r="IN3122" s="37"/>
      <c r="IO3122" s="37"/>
      <c r="IP3122" s="37"/>
      <c r="IQ3122" s="37"/>
    </row>
    <row r="3123" spans="1:251" s="51" customFormat="1" ht="18.75" customHeight="1">
      <c r="A3123" s="43"/>
      <c r="B3123" s="60"/>
      <c r="C3123" s="104" t="s">
        <v>771</v>
      </c>
      <c r="D3123" s="105"/>
      <c r="E3123" s="105"/>
      <c r="F3123" s="105"/>
      <c r="G3123" s="105"/>
      <c r="H3123" s="105"/>
      <c r="I3123" s="105"/>
      <c r="J3123" s="105"/>
      <c r="K3123" s="105"/>
      <c r="L3123" s="105"/>
      <c r="M3123" s="105"/>
      <c r="N3123" s="105"/>
      <c r="O3123" s="105"/>
      <c r="P3123" s="105"/>
      <c r="Q3123" s="105"/>
      <c r="R3123" s="105"/>
      <c r="S3123" s="105"/>
      <c r="T3123" s="105"/>
      <c r="U3123" s="105"/>
      <c r="V3123" s="105"/>
      <c r="W3123" s="105"/>
      <c r="X3123" s="105"/>
      <c r="Y3123" s="105"/>
      <c r="Z3123" s="106"/>
      <c r="AA3123" s="107">
        <v>160981</v>
      </c>
      <c r="AB3123" s="108"/>
      <c r="AC3123" s="108"/>
      <c r="AD3123" s="108"/>
      <c r="AE3123" s="108"/>
      <c r="AF3123" s="108"/>
      <c r="AG3123" s="108"/>
      <c r="AH3123" s="108"/>
      <c r="AI3123" s="109"/>
      <c r="AJ3123" s="107">
        <v>97998</v>
      </c>
      <c r="AK3123" s="108"/>
      <c r="AL3123" s="108"/>
      <c r="AM3123" s="108"/>
      <c r="AN3123" s="108"/>
      <c r="AO3123" s="108"/>
      <c r="AP3123" s="108"/>
      <c r="AQ3123" s="108"/>
      <c r="AR3123" s="109"/>
      <c r="AS3123" s="110"/>
      <c r="AT3123" s="111"/>
      <c r="AU3123" s="111"/>
      <c r="AV3123" s="111"/>
      <c r="AW3123" s="111"/>
      <c r="AX3123" s="112"/>
      <c r="AY3123" s="37"/>
      <c r="AZ3123" s="37"/>
      <c r="BA3123" s="37"/>
      <c r="BB3123" s="37"/>
      <c r="BC3123" s="37"/>
      <c r="BD3123" s="37"/>
      <c r="BE3123" s="37"/>
      <c r="BF3123" s="37"/>
      <c r="BG3123" s="37"/>
      <c r="BH3123" s="37"/>
      <c r="BI3123" s="37"/>
      <c r="BJ3123" s="37"/>
      <c r="BK3123" s="37"/>
      <c r="BL3123" s="37"/>
      <c r="BM3123" s="37"/>
      <c r="BN3123" s="37"/>
      <c r="BO3123" s="37"/>
      <c r="BP3123" s="37"/>
      <c r="BQ3123" s="37"/>
      <c r="BR3123" s="37"/>
      <c r="BS3123" s="37"/>
      <c r="BT3123" s="37"/>
      <c r="BU3123" s="37"/>
      <c r="BV3123" s="37"/>
      <c r="BW3123" s="37"/>
      <c r="BX3123" s="37"/>
      <c r="BY3123" s="37"/>
      <c r="BZ3123" s="37"/>
      <c r="CA3123" s="37"/>
      <c r="CB3123" s="37"/>
      <c r="CC3123" s="37"/>
      <c r="CD3123" s="37"/>
      <c r="CE3123" s="37"/>
      <c r="CF3123" s="37"/>
      <c r="CG3123" s="37"/>
      <c r="CH3123" s="37"/>
      <c r="CI3123" s="37"/>
      <c r="CJ3123" s="37"/>
      <c r="CK3123" s="37"/>
      <c r="CL3123" s="37"/>
      <c r="CM3123" s="37"/>
      <c r="CN3123" s="37"/>
      <c r="CO3123" s="37"/>
      <c r="CP3123" s="37"/>
      <c r="CQ3123" s="37"/>
      <c r="CR3123" s="37"/>
      <c r="CS3123" s="37"/>
      <c r="CT3123" s="37"/>
      <c r="CU3123" s="37"/>
      <c r="CV3123" s="37"/>
      <c r="CW3123" s="37"/>
      <c r="CX3123" s="37"/>
      <c r="CY3123" s="37"/>
      <c r="CZ3123" s="37"/>
      <c r="DA3123" s="37"/>
      <c r="DB3123" s="37"/>
      <c r="DC3123" s="37"/>
      <c r="DD3123" s="37"/>
      <c r="DE3123" s="37"/>
      <c r="DF3123" s="37"/>
      <c r="DG3123" s="37"/>
      <c r="DH3123" s="37"/>
      <c r="DI3123" s="37"/>
      <c r="DJ3123" s="37"/>
      <c r="DK3123" s="37"/>
      <c r="DL3123" s="37"/>
      <c r="DM3123" s="37"/>
      <c r="DN3123" s="37"/>
      <c r="DO3123" s="37"/>
      <c r="DP3123" s="37"/>
      <c r="DQ3123" s="37"/>
      <c r="DR3123" s="37"/>
      <c r="DS3123" s="37"/>
      <c r="DT3123" s="37"/>
      <c r="DU3123" s="37"/>
      <c r="DV3123" s="37"/>
      <c r="DW3123" s="37"/>
      <c r="DX3123" s="37"/>
      <c r="DY3123" s="37"/>
      <c r="DZ3123" s="37"/>
      <c r="EA3123" s="37"/>
      <c r="EB3123" s="37"/>
      <c r="EC3123" s="37"/>
      <c r="ED3123" s="37"/>
      <c r="EE3123" s="37"/>
      <c r="EF3123" s="37"/>
      <c r="EG3123" s="37"/>
      <c r="EH3123" s="37"/>
      <c r="EI3123" s="37"/>
      <c r="EJ3123" s="37"/>
      <c r="EK3123" s="37"/>
      <c r="EL3123" s="37"/>
      <c r="EM3123" s="37"/>
      <c r="EN3123" s="37"/>
      <c r="EO3123" s="37"/>
      <c r="EP3123" s="37"/>
      <c r="EQ3123" s="37"/>
      <c r="ER3123" s="37"/>
      <c r="ES3123" s="37"/>
      <c r="ET3123" s="37"/>
      <c r="EU3123" s="37"/>
      <c r="EV3123" s="37"/>
      <c r="EW3123" s="37"/>
      <c r="EX3123" s="37"/>
      <c r="EY3123" s="37"/>
      <c r="EZ3123" s="37"/>
      <c r="FA3123" s="37"/>
      <c r="FB3123" s="37"/>
      <c r="FC3123" s="37"/>
      <c r="FD3123" s="37"/>
      <c r="FE3123" s="37"/>
      <c r="FF3123" s="37"/>
      <c r="FG3123" s="37"/>
      <c r="FH3123" s="37"/>
      <c r="FI3123" s="37"/>
      <c r="FJ3123" s="37"/>
      <c r="FK3123" s="37"/>
      <c r="FL3123" s="37"/>
      <c r="FM3123" s="37"/>
      <c r="FN3123" s="37"/>
      <c r="FO3123" s="37"/>
      <c r="FP3123" s="37"/>
      <c r="FQ3123" s="37"/>
      <c r="FR3123" s="37"/>
      <c r="FS3123" s="37"/>
      <c r="FT3123" s="37"/>
      <c r="FU3123" s="37"/>
      <c r="FV3123" s="37"/>
      <c r="FW3123" s="37"/>
      <c r="FX3123" s="37"/>
      <c r="FY3123" s="37"/>
      <c r="FZ3123" s="37"/>
      <c r="GA3123" s="37"/>
      <c r="GB3123" s="37"/>
      <c r="GC3123" s="37"/>
      <c r="GD3123" s="37"/>
      <c r="GE3123" s="37"/>
      <c r="GF3123" s="37"/>
      <c r="GG3123" s="37"/>
      <c r="GH3123" s="37"/>
      <c r="GI3123" s="37"/>
      <c r="GJ3123" s="37"/>
      <c r="GK3123" s="37"/>
      <c r="GL3123" s="37"/>
      <c r="GM3123" s="37"/>
      <c r="GN3123" s="37"/>
      <c r="GO3123" s="37"/>
      <c r="GP3123" s="37"/>
      <c r="GQ3123" s="37"/>
      <c r="GR3123" s="37"/>
      <c r="GS3123" s="37"/>
      <c r="GT3123" s="37"/>
      <c r="GU3123" s="37"/>
      <c r="GV3123" s="37"/>
      <c r="GW3123" s="37"/>
      <c r="GX3123" s="37"/>
      <c r="GY3123" s="37"/>
      <c r="GZ3123" s="37"/>
      <c r="HA3123" s="37"/>
      <c r="HB3123" s="37"/>
      <c r="HC3123" s="37"/>
      <c r="HD3123" s="37"/>
      <c r="HE3123" s="37"/>
      <c r="HF3123" s="37"/>
      <c r="HG3123" s="37"/>
      <c r="HH3123" s="37"/>
      <c r="HI3123" s="37"/>
      <c r="HJ3123" s="37"/>
      <c r="HK3123" s="37"/>
      <c r="HL3123" s="37"/>
      <c r="HM3123" s="37"/>
      <c r="HN3123" s="37"/>
      <c r="HO3123" s="37"/>
      <c r="HP3123" s="37"/>
      <c r="HQ3123" s="37"/>
      <c r="HR3123" s="37"/>
      <c r="HS3123" s="37"/>
      <c r="HT3123" s="37"/>
      <c r="HU3123" s="37"/>
      <c r="HV3123" s="37"/>
      <c r="HW3123" s="37"/>
      <c r="HX3123" s="37"/>
      <c r="HY3123" s="37"/>
      <c r="HZ3123" s="37"/>
      <c r="IA3123" s="37"/>
      <c r="IB3123" s="37"/>
      <c r="IC3123" s="37"/>
      <c r="ID3123" s="37"/>
      <c r="IE3123" s="37"/>
      <c r="IF3123" s="37"/>
      <c r="IG3123" s="37"/>
      <c r="IH3123" s="37"/>
      <c r="II3123" s="37"/>
      <c r="IJ3123" s="37"/>
      <c r="IK3123" s="37"/>
      <c r="IL3123" s="37"/>
      <c r="IM3123" s="37"/>
      <c r="IN3123" s="37"/>
      <c r="IO3123" s="37"/>
      <c r="IP3123" s="37"/>
      <c r="IQ3123" s="37"/>
    </row>
    <row r="3124" spans="1:251" s="51" customFormat="1" ht="18.75" customHeight="1" thickBot="1">
      <c r="A3124" s="52"/>
      <c r="B3124" s="113" t="s">
        <v>253</v>
      </c>
      <c r="C3124" s="114"/>
      <c r="D3124" s="114"/>
      <c r="E3124" s="114"/>
      <c r="F3124" s="114"/>
      <c r="G3124" s="114"/>
      <c r="H3124" s="114"/>
      <c r="I3124" s="114"/>
      <c r="J3124" s="114"/>
      <c r="K3124" s="114"/>
      <c r="L3124" s="114"/>
      <c r="M3124" s="114"/>
      <c r="N3124" s="114"/>
      <c r="O3124" s="114"/>
      <c r="P3124" s="114"/>
      <c r="Q3124" s="114"/>
      <c r="R3124" s="114"/>
      <c r="S3124" s="114"/>
      <c r="T3124" s="114"/>
      <c r="U3124" s="114"/>
      <c r="V3124" s="114"/>
      <c r="W3124" s="114"/>
      <c r="X3124" s="114"/>
      <c r="Y3124" s="114"/>
      <c r="Z3124" s="115"/>
      <c r="AA3124" s="116">
        <f>SUM($AA$3123:$AA$3123)</f>
        <v>160981</v>
      </c>
      <c r="AB3124" s="117"/>
      <c r="AC3124" s="117"/>
      <c r="AD3124" s="117"/>
      <c r="AE3124" s="117"/>
      <c r="AF3124" s="117"/>
      <c r="AG3124" s="117"/>
      <c r="AH3124" s="117"/>
      <c r="AI3124" s="118"/>
      <c r="AJ3124" s="116">
        <f>SUM($AJ$3123:$AJ$3123)</f>
        <v>97998</v>
      </c>
      <c r="AK3124" s="117"/>
      <c r="AL3124" s="117"/>
      <c r="AM3124" s="117"/>
      <c r="AN3124" s="117"/>
      <c r="AO3124" s="117"/>
      <c r="AP3124" s="117"/>
      <c r="AQ3124" s="117"/>
      <c r="AR3124" s="118"/>
      <c r="AS3124" s="119"/>
      <c r="AT3124" s="120"/>
      <c r="AU3124" s="120"/>
      <c r="AV3124" s="120"/>
      <c r="AW3124" s="120"/>
      <c r="AX3124" s="121"/>
      <c r="AY3124" s="37"/>
      <c r="AZ3124" s="37"/>
      <c r="BA3124" s="37"/>
      <c r="BB3124" s="37"/>
      <c r="BC3124" s="37"/>
      <c r="BD3124" s="37"/>
      <c r="BE3124" s="37"/>
      <c r="BF3124" s="37"/>
      <c r="BG3124" s="37"/>
      <c r="BH3124" s="37"/>
      <c r="BI3124" s="37"/>
      <c r="BJ3124" s="37"/>
      <c r="BK3124" s="37"/>
      <c r="BL3124" s="37"/>
      <c r="BM3124" s="37"/>
      <c r="BN3124" s="37"/>
      <c r="BO3124" s="37"/>
      <c r="BP3124" s="37"/>
      <c r="BQ3124" s="37"/>
      <c r="BR3124" s="37"/>
      <c r="BS3124" s="37"/>
      <c r="BT3124" s="37"/>
      <c r="BU3124" s="37"/>
      <c r="BV3124" s="37"/>
      <c r="BW3124" s="37"/>
      <c r="BX3124" s="37"/>
      <c r="BY3124" s="37"/>
      <c r="BZ3124" s="37"/>
      <c r="CA3124" s="37"/>
      <c r="CB3124" s="37"/>
      <c r="CC3124" s="37"/>
      <c r="CD3124" s="37"/>
      <c r="CE3124" s="37"/>
      <c r="CF3124" s="37"/>
      <c r="CG3124" s="37"/>
      <c r="CH3124" s="37"/>
      <c r="CI3124" s="37"/>
      <c r="CJ3124" s="37"/>
      <c r="CK3124" s="37"/>
      <c r="CL3124" s="37"/>
      <c r="CM3124" s="37"/>
      <c r="CN3124" s="37"/>
      <c r="CO3124" s="37"/>
      <c r="CP3124" s="37"/>
      <c r="CQ3124" s="37"/>
      <c r="CR3124" s="37"/>
      <c r="CS3124" s="37"/>
      <c r="CT3124" s="37"/>
      <c r="CU3124" s="37"/>
      <c r="CV3124" s="37"/>
      <c r="CW3124" s="37"/>
      <c r="CX3124" s="37"/>
      <c r="CY3124" s="37"/>
      <c r="CZ3124" s="37"/>
      <c r="DA3124" s="37"/>
      <c r="DB3124" s="37"/>
      <c r="DC3124" s="37"/>
      <c r="DD3124" s="37"/>
      <c r="DE3124" s="37"/>
      <c r="DF3124" s="37"/>
      <c r="DG3124" s="37"/>
      <c r="DH3124" s="37"/>
      <c r="DI3124" s="37"/>
      <c r="DJ3124" s="37"/>
      <c r="DK3124" s="37"/>
      <c r="DL3124" s="37"/>
      <c r="DM3124" s="37"/>
      <c r="DN3124" s="37"/>
      <c r="DO3124" s="37"/>
      <c r="DP3124" s="37"/>
      <c r="DQ3124" s="37"/>
      <c r="DR3124" s="37"/>
      <c r="DS3124" s="37"/>
      <c r="DT3124" s="37"/>
      <c r="DU3124" s="37"/>
      <c r="DV3124" s="37"/>
      <c r="DW3124" s="37"/>
      <c r="DX3124" s="37"/>
      <c r="DY3124" s="37"/>
      <c r="DZ3124" s="37"/>
      <c r="EA3124" s="37"/>
      <c r="EB3124" s="37"/>
      <c r="EC3124" s="37"/>
      <c r="ED3124" s="37"/>
      <c r="EE3124" s="37"/>
      <c r="EF3124" s="37"/>
      <c r="EG3124" s="37"/>
      <c r="EH3124" s="37"/>
      <c r="EI3124" s="37"/>
      <c r="EJ3124" s="37"/>
      <c r="EK3124" s="37"/>
      <c r="EL3124" s="37"/>
      <c r="EM3124" s="37"/>
      <c r="EN3124" s="37"/>
      <c r="EO3124" s="37"/>
      <c r="EP3124" s="37"/>
      <c r="EQ3124" s="37"/>
      <c r="ER3124" s="37"/>
      <c r="ES3124" s="37"/>
      <c r="ET3124" s="37"/>
      <c r="EU3124" s="37"/>
      <c r="EV3124" s="37"/>
      <c r="EW3124" s="37"/>
      <c r="EX3124" s="37"/>
      <c r="EY3124" s="37"/>
      <c r="EZ3124" s="37"/>
      <c r="FA3124" s="37"/>
      <c r="FB3124" s="37"/>
      <c r="FC3124" s="37"/>
      <c r="FD3124" s="37"/>
      <c r="FE3124" s="37"/>
      <c r="FF3124" s="37"/>
      <c r="FG3124" s="37"/>
      <c r="FH3124" s="37"/>
      <c r="FI3124" s="37"/>
      <c r="FJ3124" s="37"/>
      <c r="FK3124" s="37"/>
      <c r="FL3124" s="37"/>
      <c r="FM3124" s="37"/>
      <c r="FN3124" s="37"/>
      <c r="FO3124" s="37"/>
      <c r="FP3124" s="37"/>
      <c r="FQ3124" s="37"/>
      <c r="FR3124" s="37"/>
      <c r="FS3124" s="37"/>
      <c r="FT3124" s="37"/>
      <c r="FU3124" s="37"/>
      <c r="FV3124" s="37"/>
      <c r="FW3124" s="37"/>
      <c r="FX3124" s="37"/>
      <c r="FY3124" s="37"/>
      <c r="FZ3124" s="37"/>
      <c r="GA3124" s="37"/>
      <c r="GB3124" s="37"/>
      <c r="GC3124" s="37"/>
      <c r="GD3124" s="37"/>
      <c r="GE3124" s="37"/>
      <c r="GF3124" s="37"/>
      <c r="GG3124" s="37"/>
      <c r="GH3124" s="37"/>
      <c r="GI3124" s="37"/>
      <c r="GJ3124" s="37"/>
      <c r="GK3124" s="37"/>
      <c r="GL3124" s="37"/>
      <c r="GM3124" s="37"/>
      <c r="GN3124" s="37"/>
      <c r="GO3124" s="37"/>
      <c r="GP3124" s="37"/>
      <c r="GQ3124" s="37"/>
      <c r="GR3124" s="37"/>
      <c r="GS3124" s="37"/>
      <c r="GT3124" s="37"/>
      <c r="GU3124" s="37"/>
      <c r="GV3124" s="37"/>
      <c r="GW3124" s="37"/>
      <c r="GX3124" s="37"/>
      <c r="GY3124" s="37"/>
      <c r="GZ3124" s="37"/>
      <c r="HA3124" s="37"/>
      <c r="HB3124" s="37"/>
      <c r="HC3124" s="37"/>
      <c r="HD3124" s="37"/>
      <c r="HE3124" s="37"/>
      <c r="HF3124" s="37"/>
      <c r="HG3124" s="37"/>
      <c r="HH3124" s="37"/>
      <c r="HI3124" s="37"/>
      <c r="HJ3124" s="37"/>
      <c r="HK3124" s="37"/>
      <c r="HL3124" s="37"/>
      <c r="HM3124" s="37"/>
      <c r="HN3124" s="37"/>
      <c r="HO3124" s="37"/>
      <c r="HP3124" s="37"/>
      <c r="HQ3124" s="37"/>
      <c r="HR3124" s="37"/>
      <c r="HS3124" s="37"/>
      <c r="HT3124" s="37"/>
      <c r="HU3124" s="37"/>
      <c r="HV3124" s="37"/>
      <c r="HW3124" s="37"/>
      <c r="HX3124" s="37"/>
      <c r="HY3124" s="37"/>
      <c r="HZ3124" s="37"/>
      <c r="IA3124" s="37"/>
      <c r="IB3124" s="37"/>
      <c r="IC3124" s="37"/>
      <c r="ID3124" s="37"/>
      <c r="IE3124" s="37"/>
      <c r="IF3124" s="37"/>
      <c r="IG3124" s="37"/>
      <c r="IH3124" s="37"/>
      <c r="II3124" s="37"/>
      <c r="IJ3124" s="37"/>
      <c r="IK3124" s="37"/>
      <c r="IL3124" s="37"/>
      <c r="IM3124" s="37"/>
      <c r="IN3124" s="37"/>
      <c r="IO3124" s="37"/>
      <c r="IP3124" s="37"/>
      <c r="IQ3124" s="37"/>
    </row>
    <row r="3126" spans="1:251" ht="18.75">
      <c r="A3126" s="36" t="s">
        <v>241</v>
      </c>
      <c r="AW3126" s="38"/>
      <c r="AX3126" s="39"/>
      <c r="AY3126" s="38"/>
    </row>
    <row r="3128" spans="1:251" ht="18.75">
      <c r="B3128" s="122" t="s">
        <v>0</v>
      </c>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row>
    <row r="3129" spans="1:251">
      <c r="Z3129" s="40"/>
      <c r="AD3129" s="40"/>
      <c r="AE3129" s="40"/>
      <c r="AF3129" s="40"/>
      <c r="AG3129" s="40"/>
      <c r="AH3129" s="40"/>
      <c r="AI3129" s="40"/>
      <c r="AO3129" s="40"/>
    </row>
    <row r="3130" spans="1:251" ht="13.5" thickBot="1">
      <c r="Z3130" s="40"/>
      <c r="AD3130" s="40"/>
      <c r="AE3130" s="40"/>
      <c r="AF3130" s="40"/>
      <c r="AG3130" s="40"/>
      <c r="AH3130" s="40"/>
      <c r="AI3130" s="40"/>
      <c r="AO3130" s="40"/>
      <c r="DI3130" s="41"/>
    </row>
    <row r="3131" spans="1:251" ht="24.75" customHeight="1" thickBot="1">
      <c r="B3131" s="124" t="s">
        <v>242</v>
      </c>
      <c r="C3131" s="125"/>
      <c r="D3131" s="125"/>
      <c r="E3131" s="125"/>
      <c r="F3131" s="125"/>
      <c r="G3131" s="125"/>
      <c r="H3131" s="126" t="s">
        <v>772</v>
      </c>
      <c r="I3131" s="127"/>
      <c r="J3131" s="127"/>
      <c r="K3131" s="127"/>
      <c r="L3131" s="127"/>
      <c r="M3131" s="127"/>
      <c r="N3131" s="127"/>
      <c r="O3131" s="127"/>
      <c r="P3131" s="127"/>
      <c r="Q3131" s="127"/>
      <c r="R3131" s="127"/>
      <c r="S3131" s="127"/>
      <c r="T3131" s="127"/>
      <c r="U3131" s="127"/>
      <c r="V3131" s="127"/>
      <c r="W3131" s="127"/>
      <c r="X3131" s="127"/>
      <c r="Y3131" s="127"/>
      <c r="Z3131" s="127"/>
      <c r="AA3131" s="127"/>
      <c r="AB3131" s="127"/>
      <c r="AC3131" s="127"/>
      <c r="AD3131" s="127"/>
      <c r="AE3131" s="127"/>
      <c r="AF3131" s="127"/>
      <c r="AG3131" s="127"/>
      <c r="AH3131" s="127"/>
      <c r="AI3131" s="127"/>
      <c r="AJ3131" s="127"/>
      <c r="AK3131" s="127"/>
      <c r="AL3131" s="127"/>
      <c r="AM3131" s="127"/>
      <c r="AN3131" s="127"/>
      <c r="AO3131" s="127"/>
      <c r="AP3131" s="127"/>
      <c r="AQ3131" s="127"/>
      <c r="AR3131" s="127"/>
      <c r="AS3131" s="127"/>
      <c r="AT3131" s="127"/>
      <c r="AU3131" s="127"/>
      <c r="AV3131" s="127"/>
      <c r="AW3131" s="127"/>
      <c r="AX3131" s="128"/>
      <c r="DI3131" s="41"/>
    </row>
    <row r="3132" spans="1:251" ht="14.25">
      <c r="B3132" s="42"/>
      <c r="C3132" s="42"/>
      <c r="D3132" s="42"/>
      <c r="E3132" s="42"/>
      <c r="F3132" s="42"/>
      <c r="G3132" s="42"/>
      <c r="H3132" s="43"/>
      <c r="I3132" s="43"/>
      <c r="J3132" s="43"/>
      <c r="K3132" s="43"/>
      <c r="L3132" s="44"/>
      <c r="M3132" s="44"/>
      <c r="N3132" s="44"/>
      <c r="O3132" s="44"/>
      <c r="P3132" s="43"/>
      <c r="Q3132" s="43"/>
      <c r="R3132" s="43"/>
      <c r="S3132" s="43"/>
      <c r="T3132" s="43"/>
      <c r="U3132" s="43"/>
      <c r="V3132" s="45"/>
      <c r="W3132" s="45"/>
      <c r="X3132" s="45"/>
      <c r="Y3132" s="45"/>
      <c r="Z3132" s="45"/>
      <c r="AA3132" s="45"/>
      <c r="AB3132" s="45"/>
      <c r="AC3132" s="45"/>
      <c r="AD3132" s="45"/>
      <c r="AE3132" s="45"/>
      <c r="AF3132" s="45"/>
      <c r="AG3132" s="45"/>
      <c r="AH3132" s="45"/>
      <c r="AI3132" s="45"/>
      <c r="AJ3132" s="45"/>
      <c r="AK3132" s="45"/>
      <c r="AL3132" s="45"/>
      <c r="AM3132" s="45"/>
      <c r="AN3132" s="45"/>
      <c r="AO3132" s="45"/>
      <c r="AP3132" s="45"/>
      <c r="AQ3132" s="45"/>
      <c r="AR3132" s="45"/>
      <c r="AS3132" s="45"/>
      <c r="AT3132" s="45"/>
      <c r="AU3132" s="45"/>
      <c r="AV3132" s="45"/>
      <c r="AW3132" s="45"/>
      <c r="AX3132" s="45"/>
      <c r="DI3132" s="41"/>
    </row>
    <row r="3133" spans="1:251" ht="15" thickBot="1">
      <c r="A3133" s="46"/>
      <c r="B3133" s="45" t="s">
        <v>244</v>
      </c>
      <c r="C3133" s="43"/>
      <c r="D3133" s="43"/>
      <c r="E3133" s="43"/>
      <c r="F3133" s="43"/>
      <c r="G3133" s="43"/>
      <c r="H3133" s="43"/>
      <c r="I3133" s="43"/>
      <c r="J3133" s="43"/>
      <c r="K3133" s="43"/>
      <c r="L3133" s="44"/>
      <c r="M3133" s="44"/>
      <c r="N3133" s="44"/>
      <c r="O3133" s="44"/>
      <c r="P3133" s="43"/>
      <c r="Q3133" s="43"/>
      <c r="R3133" s="43"/>
      <c r="S3133" s="43"/>
      <c r="T3133" s="43"/>
      <c r="U3133" s="43"/>
      <c r="V3133" s="45"/>
      <c r="W3133" s="45"/>
      <c r="X3133" s="45"/>
      <c r="Y3133" s="45"/>
      <c r="Z3133" s="45"/>
      <c r="AA3133" s="45"/>
      <c r="AB3133" s="45"/>
      <c r="AC3133" s="45"/>
      <c r="AD3133" s="45"/>
      <c r="AE3133" s="45"/>
      <c r="AF3133" s="45"/>
      <c r="AG3133" s="45"/>
      <c r="AH3133" s="45"/>
      <c r="AI3133" s="45"/>
      <c r="AJ3133" s="45"/>
      <c r="AK3133" s="45"/>
      <c r="AL3133" s="45"/>
      <c r="AM3133" s="45"/>
      <c r="AN3133" s="45"/>
      <c r="AO3133" s="45"/>
      <c r="AP3133" s="45"/>
      <c r="AQ3133" s="45"/>
      <c r="AR3133" s="45"/>
      <c r="AS3133" s="45"/>
      <c r="AT3133" s="45"/>
      <c r="AU3133" s="45"/>
      <c r="AV3133" s="45"/>
      <c r="AW3133" s="45"/>
      <c r="AX3133" s="45"/>
      <c r="DI3133" s="41"/>
    </row>
    <row r="3134" spans="1:251" ht="14.25">
      <c r="A3134" s="43"/>
      <c r="B3134" s="47"/>
      <c r="C3134" s="42"/>
      <c r="D3134" s="42"/>
      <c r="E3134" s="42"/>
      <c r="F3134" s="42"/>
      <c r="G3134" s="42"/>
      <c r="H3134" s="42"/>
      <c r="I3134" s="42"/>
      <c r="J3134" s="42"/>
      <c r="K3134" s="42"/>
      <c r="L3134" s="48"/>
      <c r="M3134" s="48"/>
      <c r="N3134" s="48"/>
      <c r="O3134" s="48"/>
      <c r="P3134" s="42"/>
      <c r="Q3134" s="42"/>
      <c r="R3134" s="42"/>
      <c r="S3134" s="42"/>
      <c r="T3134" s="42"/>
      <c r="U3134" s="42"/>
      <c r="V3134" s="49"/>
      <c r="W3134" s="49"/>
      <c r="X3134" s="49"/>
      <c r="Y3134" s="49"/>
      <c r="Z3134" s="49"/>
      <c r="AA3134" s="49"/>
      <c r="AB3134" s="49"/>
      <c r="AC3134" s="49"/>
      <c r="AD3134" s="49"/>
      <c r="AE3134" s="49"/>
      <c r="AF3134" s="49"/>
      <c r="AG3134" s="49"/>
      <c r="AH3134" s="49"/>
      <c r="AI3134" s="49"/>
      <c r="AJ3134" s="49"/>
      <c r="AK3134" s="49"/>
      <c r="AL3134" s="49"/>
      <c r="AM3134" s="49"/>
      <c r="AN3134" s="49"/>
      <c r="AO3134" s="49"/>
      <c r="AP3134" s="49"/>
      <c r="AQ3134" s="49"/>
      <c r="AR3134" s="49"/>
      <c r="AS3134" s="49"/>
      <c r="AT3134" s="49"/>
      <c r="AU3134" s="49"/>
      <c r="AV3134" s="49"/>
      <c r="AW3134" s="49"/>
      <c r="AX3134" s="50"/>
    </row>
    <row r="3135" spans="1:251" ht="12" customHeight="1">
      <c r="A3135" s="43"/>
      <c r="B3135" s="129" t="s">
        <v>773</v>
      </c>
      <c r="C3135" s="130"/>
      <c r="D3135" s="130"/>
      <c r="E3135" s="130"/>
      <c r="F3135" s="130"/>
      <c r="G3135" s="130"/>
      <c r="H3135" s="130"/>
      <c r="I3135" s="130"/>
      <c r="J3135" s="130"/>
      <c r="K3135" s="130"/>
      <c r="L3135" s="130"/>
      <c r="M3135" s="130"/>
      <c r="N3135" s="130"/>
      <c r="O3135" s="130"/>
      <c r="P3135" s="130"/>
      <c r="Q3135" s="130"/>
      <c r="R3135" s="130"/>
      <c r="S3135" s="130"/>
      <c r="T3135" s="130"/>
      <c r="U3135" s="130"/>
      <c r="V3135" s="130"/>
      <c r="W3135" s="130"/>
      <c r="X3135" s="130"/>
      <c r="Y3135" s="130"/>
      <c r="Z3135" s="130"/>
      <c r="AA3135" s="130"/>
      <c r="AB3135" s="130"/>
      <c r="AC3135" s="130"/>
      <c r="AD3135" s="130"/>
      <c r="AE3135" s="130"/>
      <c r="AF3135" s="130"/>
      <c r="AG3135" s="130"/>
      <c r="AH3135" s="130"/>
      <c r="AI3135" s="130"/>
      <c r="AJ3135" s="130"/>
      <c r="AK3135" s="130"/>
      <c r="AL3135" s="130"/>
      <c r="AM3135" s="130"/>
      <c r="AN3135" s="130"/>
      <c r="AO3135" s="130"/>
      <c r="AP3135" s="130"/>
      <c r="AQ3135" s="130"/>
      <c r="AR3135" s="130"/>
      <c r="AS3135" s="130"/>
      <c r="AT3135" s="130"/>
      <c r="AU3135" s="130"/>
      <c r="AV3135" s="130"/>
      <c r="AW3135" s="130"/>
      <c r="AX3135" s="131"/>
    </row>
    <row r="3136" spans="1:251" ht="12" customHeight="1">
      <c r="A3136" s="43"/>
      <c r="B3136" s="129"/>
      <c r="C3136" s="130"/>
      <c r="D3136" s="130"/>
      <c r="E3136" s="130"/>
      <c r="F3136" s="130"/>
      <c r="G3136" s="130"/>
      <c r="H3136" s="130"/>
      <c r="I3136" s="130"/>
      <c r="J3136" s="130"/>
      <c r="K3136" s="130"/>
      <c r="L3136" s="130"/>
      <c r="M3136" s="130"/>
      <c r="N3136" s="130"/>
      <c r="O3136" s="130"/>
      <c r="P3136" s="130"/>
      <c r="Q3136" s="130"/>
      <c r="R3136" s="130"/>
      <c r="S3136" s="130"/>
      <c r="T3136" s="130"/>
      <c r="U3136" s="130"/>
      <c r="V3136" s="130"/>
      <c r="W3136" s="130"/>
      <c r="X3136" s="130"/>
      <c r="Y3136" s="130"/>
      <c r="Z3136" s="130"/>
      <c r="AA3136" s="130"/>
      <c r="AB3136" s="130"/>
      <c r="AC3136" s="130"/>
      <c r="AD3136" s="130"/>
      <c r="AE3136" s="130"/>
      <c r="AF3136" s="130"/>
      <c r="AG3136" s="130"/>
      <c r="AH3136" s="130"/>
      <c r="AI3136" s="130"/>
      <c r="AJ3136" s="130"/>
      <c r="AK3136" s="130"/>
      <c r="AL3136" s="130"/>
      <c r="AM3136" s="130"/>
      <c r="AN3136" s="130"/>
      <c r="AO3136" s="130"/>
      <c r="AP3136" s="130"/>
      <c r="AQ3136" s="130"/>
      <c r="AR3136" s="130"/>
      <c r="AS3136" s="130"/>
      <c r="AT3136" s="130"/>
      <c r="AU3136" s="130"/>
      <c r="AV3136" s="130"/>
      <c r="AW3136" s="130"/>
      <c r="AX3136" s="131"/>
      <c r="BC3136" s="51"/>
    </row>
    <row r="3137" spans="1:113" ht="12" customHeight="1">
      <c r="A3137" s="43"/>
      <c r="B3137" s="129"/>
      <c r="C3137" s="130"/>
      <c r="D3137" s="130"/>
      <c r="E3137" s="130"/>
      <c r="F3137" s="130"/>
      <c r="G3137" s="130"/>
      <c r="H3137" s="130"/>
      <c r="I3137" s="130"/>
      <c r="J3137" s="130"/>
      <c r="K3137" s="130"/>
      <c r="L3137" s="130"/>
      <c r="M3137" s="130"/>
      <c r="N3137" s="130"/>
      <c r="O3137" s="130"/>
      <c r="P3137" s="130"/>
      <c r="Q3137" s="130"/>
      <c r="R3137" s="130"/>
      <c r="S3137" s="130"/>
      <c r="T3137" s="130"/>
      <c r="U3137" s="130"/>
      <c r="V3137" s="130"/>
      <c r="W3137" s="130"/>
      <c r="X3137" s="130"/>
      <c r="Y3137" s="130"/>
      <c r="Z3137" s="130"/>
      <c r="AA3137" s="130"/>
      <c r="AB3137" s="130"/>
      <c r="AC3137" s="130"/>
      <c r="AD3137" s="130"/>
      <c r="AE3137" s="130"/>
      <c r="AF3137" s="130"/>
      <c r="AG3137" s="130"/>
      <c r="AH3137" s="130"/>
      <c r="AI3137" s="130"/>
      <c r="AJ3137" s="130"/>
      <c r="AK3137" s="130"/>
      <c r="AL3137" s="130"/>
      <c r="AM3137" s="130"/>
      <c r="AN3137" s="130"/>
      <c r="AO3137" s="130"/>
      <c r="AP3137" s="130"/>
      <c r="AQ3137" s="130"/>
      <c r="AR3137" s="130"/>
      <c r="AS3137" s="130"/>
      <c r="AT3137" s="130"/>
      <c r="AU3137" s="130"/>
      <c r="AV3137" s="130"/>
      <c r="AW3137" s="130"/>
      <c r="AX3137" s="131"/>
    </row>
    <row r="3138" spans="1:113" ht="12" customHeight="1">
      <c r="A3138" s="43"/>
      <c r="B3138" s="129"/>
      <c r="C3138" s="130"/>
      <c r="D3138" s="130"/>
      <c r="E3138" s="130"/>
      <c r="F3138" s="130"/>
      <c r="G3138" s="130"/>
      <c r="H3138" s="130"/>
      <c r="I3138" s="130"/>
      <c r="J3138" s="130"/>
      <c r="K3138" s="130"/>
      <c r="L3138" s="130"/>
      <c r="M3138" s="130"/>
      <c r="N3138" s="130"/>
      <c r="O3138" s="130"/>
      <c r="P3138" s="130"/>
      <c r="Q3138" s="130"/>
      <c r="R3138" s="130"/>
      <c r="S3138" s="130"/>
      <c r="T3138" s="130"/>
      <c r="U3138" s="130"/>
      <c r="V3138" s="130"/>
      <c r="W3138" s="130"/>
      <c r="X3138" s="130"/>
      <c r="Y3138" s="130"/>
      <c r="Z3138" s="130"/>
      <c r="AA3138" s="130"/>
      <c r="AB3138" s="130"/>
      <c r="AC3138" s="130"/>
      <c r="AD3138" s="130"/>
      <c r="AE3138" s="130"/>
      <c r="AF3138" s="130"/>
      <c r="AG3138" s="130"/>
      <c r="AH3138" s="130"/>
      <c r="AI3138" s="130"/>
      <c r="AJ3138" s="130"/>
      <c r="AK3138" s="130"/>
      <c r="AL3138" s="130"/>
      <c r="AM3138" s="130"/>
      <c r="AN3138" s="130"/>
      <c r="AO3138" s="130"/>
      <c r="AP3138" s="130"/>
      <c r="AQ3138" s="130"/>
      <c r="AR3138" s="130"/>
      <c r="AS3138" s="130"/>
      <c r="AT3138" s="130"/>
      <c r="AU3138" s="130"/>
      <c r="AV3138" s="130"/>
      <c r="AW3138" s="130"/>
      <c r="AX3138" s="131"/>
    </row>
    <row r="3139" spans="1:113" ht="12" customHeight="1">
      <c r="A3139" s="43"/>
      <c r="B3139" s="129"/>
      <c r="C3139" s="130"/>
      <c r="D3139" s="130"/>
      <c r="E3139" s="130"/>
      <c r="F3139" s="130"/>
      <c r="G3139" s="130"/>
      <c r="H3139" s="130"/>
      <c r="I3139" s="130"/>
      <c r="J3139" s="130"/>
      <c r="K3139" s="130"/>
      <c r="L3139" s="130"/>
      <c r="M3139" s="130"/>
      <c r="N3139" s="130"/>
      <c r="O3139" s="130"/>
      <c r="P3139" s="130"/>
      <c r="Q3139" s="130"/>
      <c r="R3139" s="130"/>
      <c r="S3139" s="130"/>
      <c r="T3139" s="130"/>
      <c r="U3139" s="130"/>
      <c r="V3139" s="130"/>
      <c r="W3139" s="130"/>
      <c r="X3139" s="130"/>
      <c r="Y3139" s="130"/>
      <c r="Z3139" s="130"/>
      <c r="AA3139" s="130"/>
      <c r="AB3139" s="130"/>
      <c r="AC3139" s="130"/>
      <c r="AD3139" s="130"/>
      <c r="AE3139" s="130"/>
      <c r="AF3139" s="130"/>
      <c r="AG3139" s="130"/>
      <c r="AH3139" s="130"/>
      <c r="AI3139" s="130"/>
      <c r="AJ3139" s="130"/>
      <c r="AK3139" s="130"/>
      <c r="AL3139" s="130"/>
      <c r="AM3139" s="130"/>
      <c r="AN3139" s="130"/>
      <c r="AO3139" s="130"/>
      <c r="AP3139" s="130"/>
      <c r="AQ3139" s="130"/>
      <c r="AR3139" s="130"/>
      <c r="AS3139" s="130"/>
      <c r="AT3139" s="130"/>
      <c r="AU3139" s="130"/>
      <c r="AV3139" s="130"/>
      <c r="AW3139" s="130"/>
      <c r="AX3139" s="131"/>
    </row>
    <row r="3140" spans="1:113" ht="15" thickBot="1">
      <c r="A3140" s="52"/>
      <c r="B3140" s="53"/>
      <c r="C3140" s="54"/>
      <c r="D3140" s="54"/>
      <c r="E3140" s="54"/>
      <c r="F3140" s="54"/>
      <c r="G3140" s="54"/>
      <c r="H3140" s="54"/>
      <c r="I3140" s="54"/>
      <c r="J3140" s="54"/>
      <c r="K3140" s="54"/>
      <c r="L3140" s="54"/>
      <c r="M3140" s="54"/>
      <c r="N3140" s="54"/>
      <c r="O3140" s="54"/>
      <c r="P3140" s="54"/>
      <c r="Q3140" s="54"/>
      <c r="R3140" s="54"/>
      <c r="S3140" s="54"/>
      <c r="T3140" s="54"/>
      <c r="U3140" s="54"/>
      <c r="V3140" s="54"/>
      <c r="W3140" s="54"/>
      <c r="X3140" s="54"/>
      <c r="Y3140" s="54"/>
      <c r="Z3140" s="54"/>
      <c r="AA3140" s="54"/>
      <c r="AB3140" s="54"/>
      <c r="AC3140" s="54"/>
      <c r="AD3140" s="54"/>
      <c r="AE3140" s="54"/>
      <c r="AF3140" s="54"/>
      <c r="AG3140" s="54"/>
      <c r="AH3140" s="54"/>
      <c r="AI3140" s="54"/>
      <c r="AJ3140" s="54"/>
      <c r="AK3140" s="54"/>
      <c r="AL3140" s="54"/>
      <c r="AM3140" s="54"/>
      <c r="AN3140" s="54"/>
      <c r="AO3140" s="54"/>
      <c r="AP3140" s="54"/>
      <c r="AQ3140" s="54"/>
      <c r="AR3140" s="54"/>
      <c r="AS3140" s="54"/>
      <c r="AT3140" s="54"/>
      <c r="AU3140" s="54"/>
      <c r="AV3140" s="54"/>
      <c r="AW3140" s="54"/>
      <c r="AX3140" s="55"/>
    </row>
    <row r="3141" spans="1:113">
      <c r="B3141" s="56"/>
    </row>
    <row r="3142" spans="1:113" ht="15" thickBot="1">
      <c r="A3142" s="46"/>
      <c r="B3142" s="45" t="s">
        <v>245</v>
      </c>
      <c r="C3142" s="43"/>
      <c r="D3142" s="43"/>
      <c r="E3142" s="43"/>
      <c r="F3142" s="43"/>
      <c r="G3142" s="43"/>
      <c r="H3142" s="43"/>
      <c r="I3142" s="43"/>
      <c r="J3142" s="43"/>
      <c r="K3142" s="43"/>
      <c r="L3142" s="44"/>
      <c r="M3142" s="44"/>
      <c r="N3142" s="44"/>
      <c r="O3142" s="44"/>
      <c r="P3142" s="43"/>
      <c r="Q3142" s="43"/>
      <c r="R3142" s="43"/>
      <c r="S3142" s="43"/>
      <c r="T3142" s="43"/>
      <c r="U3142" s="43"/>
      <c r="V3142" s="45"/>
      <c r="W3142" s="45"/>
      <c r="X3142" s="45"/>
      <c r="Y3142" s="45"/>
      <c r="Z3142" s="45"/>
      <c r="AA3142" s="45"/>
      <c r="AB3142" s="45"/>
      <c r="AC3142" s="45"/>
      <c r="AD3142" s="45"/>
      <c r="AE3142" s="45"/>
      <c r="AF3142" s="45"/>
      <c r="AG3142" s="45"/>
      <c r="AH3142" s="45"/>
      <c r="AI3142" s="45"/>
      <c r="AJ3142" s="45"/>
      <c r="AK3142" s="45"/>
      <c r="AL3142" s="45"/>
      <c r="AM3142" s="45"/>
      <c r="AN3142" s="45"/>
      <c r="AO3142" s="45"/>
      <c r="AP3142" s="45"/>
      <c r="AQ3142" s="45"/>
      <c r="AR3142" s="45"/>
      <c r="AS3142" s="45"/>
      <c r="AT3142" s="45"/>
      <c r="AU3142" s="45"/>
      <c r="AV3142" s="45"/>
      <c r="AW3142" s="45"/>
      <c r="AX3142" s="45"/>
      <c r="DI3142" s="41"/>
    </row>
    <row r="3143" spans="1:113" ht="14.25">
      <c r="A3143" s="43"/>
      <c r="B3143" s="47"/>
      <c r="C3143" s="42"/>
      <c r="D3143" s="42"/>
      <c r="E3143" s="42"/>
      <c r="F3143" s="42"/>
      <c r="G3143" s="42"/>
      <c r="H3143" s="42"/>
      <c r="I3143" s="42"/>
      <c r="J3143" s="42"/>
      <c r="K3143" s="42"/>
      <c r="L3143" s="48"/>
      <c r="M3143" s="48"/>
      <c r="N3143" s="48"/>
      <c r="O3143" s="48"/>
      <c r="P3143" s="42"/>
      <c r="Q3143" s="42"/>
      <c r="R3143" s="42"/>
      <c r="S3143" s="42"/>
      <c r="T3143" s="42"/>
      <c r="U3143" s="42"/>
      <c r="V3143" s="49"/>
      <c r="W3143" s="49"/>
      <c r="X3143" s="49"/>
      <c r="Y3143" s="49"/>
      <c r="Z3143" s="49"/>
      <c r="AA3143" s="49"/>
      <c r="AB3143" s="49"/>
      <c r="AC3143" s="49"/>
      <c r="AD3143" s="49"/>
      <c r="AE3143" s="49"/>
      <c r="AF3143" s="49"/>
      <c r="AG3143" s="49"/>
      <c r="AH3143" s="49"/>
      <c r="AI3143" s="49"/>
      <c r="AJ3143" s="49"/>
      <c r="AK3143" s="49"/>
      <c r="AL3143" s="49"/>
      <c r="AM3143" s="49"/>
      <c r="AN3143" s="49"/>
      <c r="AO3143" s="49"/>
      <c r="AP3143" s="49"/>
      <c r="AQ3143" s="49"/>
      <c r="AR3143" s="49"/>
      <c r="AS3143" s="49"/>
      <c r="AT3143" s="49"/>
      <c r="AU3143" s="49"/>
      <c r="AV3143" s="49"/>
      <c r="AW3143" s="49"/>
      <c r="AX3143" s="50"/>
    </row>
    <row r="3144" spans="1:113" ht="12" customHeight="1">
      <c r="A3144" s="43"/>
      <c r="B3144" s="129" t="s">
        <v>774</v>
      </c>
      <c r="C3144" s="130"/>
      <c r="D3144" s="130"/>
      <c r="E3144" s="130"/>
      <c r="F3144" s="130"/>
      <c r="G3144" s="130"/>
      <c r="H3144" s="130"/>
      <c r="I3144" s="130"/>
      <c r="J3144" s="130"/>
      <c r="K3144" s="130"/>
      <c r="L3144" s="130"/>
      <c r="M3144" s="130"/>
      <c r="N3144" s="130"/>
      <c r="O3144" s="130"/>
      <c r="P3144" s="130"/>
      <c r="Q3144" s="130"/>
      <c r="R3144" s="130"/>
      <c r="S3144" s="130"/>
      <c r="T3144" s="130"/>
      <c r="U3144" s="130"/>
      <c r="V3144" s="130"/>
      <c r="W3144" s="130"/>
      <c r="X3144" s="130"/>
      <c r="Y3144" s="130"/>
      <c r="Z3144" s="130"/>
      <c r="AA3144" s="130"/>
      <c r="AB3144" s="130"/>
      <c r="AC3144" s="130"/>
      <c r="AD3144" s="130"/>
      <c r="AE3144" s="130"/>
      <c r="AF3144" s="130"/>
      <c r="AG3144" s="130"/>
      <c r="AH3144" s="130"/>
      <c r="AI3144" s="130"/>
      <c r="AJ3144" s="130"/>
      <c r="AK3144" s="130"/>
      <c r="AL3144" s="130"/>
      <c r="AM3144" s="130"/>
      <c r="AN3144" s="130"/>
      <c r="AO3144" s="130"/>
      <c r="AP3144" s="130"/>
      <c r="AQ3144" s="130"/>
      <c r="AR3144" s="130"/>
      <c r="AS3144" s="130"/>
      <c r="AT3144" s="130"/>
      <c r="AU3144" s="130"/>
      <c r="AV3144" s="130"/>
      <c r="AW3144" s="130"/>
      <c r="AX3144" s="131"/>
    </row>
    <row r="3145" spans="1:113" ht="12" customHeight="1">
      <c r="A3145" s="43"/>
      <c r="B3145" s="129"/>
      <c r="C3145" s="130"/>
      <c r="D3145" s="130"/>
      <c r="E3145" s="130"/>
      <c r="F3145" s="130"/>
      <c r="G3145" s="130"/>
      <c r="H3145" s="130"/>
      <c r="I3145" s="130"/>
      <c r="J3145" s="130"/>
      <c r="K3145" s="130"/>
      <c r="L3145" s="130"/>
      <c r="M3145" s="130"/>
      <c r="N3145" s="130"/>
      <c r="O3145" s="130"/>
      <c r="P3145" s="130"/>
      <c r="Q3145" s="130"/>
      <c r="R3145" s="130"/>
      <c r="S3145" s="130"/>
      <c r="T3145" s="130"/>
      <c r="U3145" s="130"/>
      <c r="V3145" s="130"/>
      <c r="W3145" s="130"/>
      <c r="X3145" s="130"/>
      <c r="Y3145" s="130"/>
      <c r="Z3145" s="130"/>
      <c r="AA3145" s="130"/>
      <c r="AB3145" s="130"/>
      <c r="AC3145" s="130"/>
      <c r="AD3145" s="130"/>
      <c r="AE3145" s="130"/>
      <c r="AF3145" s="130"/>
      <c r="AG3145" s="130"/>
      <c r="AH3145" s="130"/>
      <c r="AI3145" s="130"/>
      <c r="AJ3145" s="130"/>
      <c r="AK3145" s="130"/>
      <c r="AL3145" s="130"/>
      <c r="AM3145" s="130"/>
      <c r="AN3145" s="130"/>
      <c r="AO3145" s="130"/>
      <c r="AP3145" s="130"/>
      <c r="AQ3145" s="130"/>
      <c r="AR3145" s="130"/>
      <c r="AS3145" s="130"/>
      <c r="AT3145" s="130"/>
      <c r="AU3145" s="130"/>
      <c r="AV3145" s="130"/>
      <c r="AW3145" s="130"/>
      <c r="AX3145" s="131"/>
    </row>
    <row r="3146" spans="1:113" ht="12" customHeight="1">
      <c r="A3146" s="43"/>
      <c r="B3146" s="129"/>
      <c r="C3146" s="130"/>
      <c r="D3146" s="130"/>
      <c r="E3146" s="130"/>
      <c r="F3146" s="130"/>
      <c r="G3146" s="130"/>
      <c r="H3146" s="130"/>
      <c r="I3146" s="130"/>
      <c r="J3146" s="130"/>
      <c r="K3146" s="130"/>
      <c r="L3146" s="130"/>
      <c r="M3146" s="130"/>
      <c r="N3146" s="130"/>
      <c r="O3146" s="130"/>
      <c r="P3146" s="130"/>
      <c r="Q3146" s="130"/>
      <c r="R3146" s="130"/>
      <c r="S3146" s="130"/>
      <c r="T3146" s="130"/>
      <c r="U3146" s="130"/>
      <c r="V3146" s="130"/>
      <c r="W3146" s="130"/>
      <c r="X3146" s="130"/>
      <c r="Y3146" s="130"/>
      <c r="Z3146" s="130"/>
      <c r="AA3146" s="130"/>
      <c r="AB3146" s="130"/>
      <c r="AC3146" s="130"/>
      <c r="AD3146" s="130"/>
      <c r="AE3146" s="130"/>
      <c r="AF3146" s="130"/>
      <c r="AG3146" s="130"/>
      <c r="AH3146" s="130"/>
      <c r="AI3146" s="130"/>
      <c r="AJ3146" s="130"/>
      <c r="AK3146" s="130"/>
      <c r="AL3146" s="130"/>
      <c r="AM3146" s="130"/>
      <c r="AN3146" s="130"/>
      <c r="AO3146" s="130"/>
      <c r="AP3146" s="130"/>
      <c r="AQ3146" s="130"/>
      <c r="AR3146" s="130"/>
      <c r="AS3146" s="130"/>
      <c r="AT3146" s="130"/>
      <c r="AU3146" s="130"/>
      <c r="AV3146" s="130"/>
      <c r="AW3146" s="130"/>
      <c r="AX3146" s="131"/>
      <c r="BC3146" s="51"/>
    </row>
    <row r="3147" spans="1:113" ht="12" customHeight="1">
      <c r="A3147" s="43"/>
      <c r="B3147" s="129"/>
      <c r="C3147" s="130"/>
      <c r="D3147" s="130"/>
      <c r="E3147" s="130"/>
      <c r="F3147" s="130"/>
      <c r="G3147" s="130"/>
      <c r="H3147" s="130"/>
      <c r="I3147" s="130"/>
      <c r="J3147" s="130"/>
      <c r="K3147" s="130"/>
      <c r="L3147" s="130"/>
      <c r="M3147" s="130"/>
      <c r="N3147" s="130"/>
      <c r="O3147" s="130"/>
      <c r="P3147" s="130"/>
      <c r="Q3147" s="130"/>
      <c r="R3147" s="130"/>
      <c r="S3147" s="130"/>
      <c r="T3147" s="130"/>
      <c r="U3147" s="130"/>
      <c r="V3147" s="130"/>
      <c r="W3147" s="130"/>
      <c r="X3147" s="130"/>
      <c r="Y3147" s="130"/>
      <c r="Z3147" s="130"/>
      <c r="AA3147" s="130"/>
      <c r="AB3147" s="130"/>
      <c r="AC3147" s="130"/>
      <c r="AD3147" s="130"/>
      <c r="AE3147" s="130"/>
      <c r="AF3147" s="130"/>
      <c r="AG3147" s="130"/>
      <c r="AH3147" s="130"/>
      <c r="AI3147" s="130"/>
      <c r="AJ3147" s="130"/>
      <c r="AK3147" s="130"/>
      <c r="AL3147" s="130"/>
      <c r="AM3147" s="130"/>
      <c r="AN3147" s="130"/>
      <c r="AO3147" s="130"/>
      <c r="AP3147" s="130"/>
      <c r="AQ3147" s="130"/>
      <c r="AR3147" s="130"/>
      <c r="AS3147" s="130"/>
      <c r="AT3147" s="130"/>
      <c r="AU3147" s="130"/>
      <c r="AV3147" s="130"/>
      <c r="AW3147" s="130"/>
      <c r="AX3147" s="131"/>
    </row>
    <row r="3148" spans="1:113" ht="12" customHeight="1">
      <c r="A3148" s="43"/>
      <c r="B3148" s="129"/>
      <c r="C3148" s="130"/>
      <c r="D3148" s="130"/>
      <c r="E3148" s="130"/>
      <c r="F3148" s="130"/>
      <c r="G3148" s="130"/>
      <c r="H3148" s="130"/>
      <c r="I3148" s="130"/>
      <c r="J3148" s="130"/>
      <c r="K3148" s="130"/>
      <c r="L3148" s="130"/>
      <c r="M3148" s="130"/>
      <c r="N3148" s="130"/>
      <c r="O3148" s="130"/>
      <c r="P3148" s="130"/>
      <c r="Q3148" s="130"/>
      <c r="R3148" s="130"/>
      <c r="S3148" s="130"/>
      <c r="T3148" s="130"/>
      <c r="U3148" s="130"/>
      <c r="V3148" s="130"/>
      <c r="W3148" s="130"/>
      <c r="X3148" s="130"/>
      <c r="Y3148" s="130"/>
      <c r="Z3148" s="130"/>
      <c r="AA3148" s="130"/>
      <c r="AB3148" s="130"/>
      <c r="AC3148" s="130"/>
      <c r="AD3148" s="130"/>
      <c r="AE3148" s="130"/>
      <c r="AF3148" s="130"/>
      <c r="AG3148" s="130"/>
      <c r="AH3148" s="130"/>
      <c r="AI3148" s="130"/>
      <c r="AJ3148" s="130"/>
      <c r="AK3148" s="130"/>
      <c r="AL3148" s="130"/>
      <c r="AM3148" s="130"/>
      <c r="AN3148" s="130"/>
      <c r="AO3148" s="130"/>
      <c r="AP3148" s="130"/>
      <c r="AQ3148" s="130"/>
      <c r="AR3148" s="130"/>
      <c r="AS3148" s="130"/>
      <c r="AT3148" s="130"/>
      <c r="AU3148" s="130"/>
      <c r="AV3148" s="130"/>
      <c r="AW3148" s="130"/>
      <c r="AX3148" s="131"/>
    </row>
    <row r="3149" spans="1:113" ht="15" thickBot="1">
      <c r="A3149" s="52"/>
      <c r="B3149" s="53"/>
      <c r="C3149" s="54"/>
      <c r="D3149" s="54"/>
      <c r="E3149" s="54"/>
      <c r="F3149" s="54"/>
      <c r="G3149" s="54"/>
      <c r="H3149" s="54"/>
      <c r="I3149" s="54"/>
      <c r="J3149" s="54"/>
      <c r="K3149" s="54"/>
      <c r="L3149" s="54"/>
      <c r="M3149" s="54"/>
      <c r="N3149" s="54"/>
      <c r="O3149" s="54"/>
      <c r="P3149" s="54"/>
      <c r="Q3149" s="54"/>
      <c r="R3149" s="54"/>
      <c r="S3149" s="54"/>
      <c r="T3149" s="54"/>
      <c r="U3149" s="54"/>
      <c r="V3149" s="54"/>
      <c r="W3149" s="54"/>
      <c r="X3149" s="54"/>
      <c r="Y3149" s="54"/>
      <c r="Z3149" s="54"/>
      <c r="AA3149" s="54"/>
      <c r="AB3149" s="54"/>
      <c r="AC3149" s="54"/>
      <c r="AD3149" s="54"/>
      <c r="AE3149" s="54"/>
      <c r="AF3149" s="54"/>
      <c r="AG3149" s="54"/>
      <c r="AH3149" s="54"/>
      <c r="AI3149" s="54"/>
      <c r="AJ3149" s="54"/>
      <c r="AK3149" s="54"/>
      <c r="AL3149" s="54"/>
      <c r="AM3149" s="54"/>
      <c r="AN3149" s="54"/>
      <c r="AO3149" s="54"/>
      <c r="AP3149" s="54"/>
      <c r="AQ3149" s="54"/>
      <c r="AR3149" s="54"/>
      <c r="AS3149" s="54"/>
      <c r="AT3149" s="54"/>
      <c r="AU3149" s="54"/>
      <c r="AV3149" s="54"/>
      <c r="AW3149" s="54"/>
      <c r="AX3149" s="55"/>
    </row>
    <row r="3150" spans="1:113">
      <c r="B3150" s="56"/>
    </row>
    <row r="3151" spans="1:113" ht="14.25">
      <c r="B3151" s="45" t="s">
        <v>247</v>
      </c>
      <c r="C3151" s="43"/>
      <c r="D3151" s="43"/>
      <c r="E3151" s="43"/>
      <c r="F3151" s="43"/>
      <c r="G3151" s="43"/>
      <c r="H3151" s="43"/>
      <c r="I3151" s="43"/>
      <c r="J3151" s="43"/>
      <c r="K3151" s="43"/>
      <c r="L3151" s="44"/>
      <c r="M3151" s="44"/>
      <c r="N3151" s="44"/>
      <c r="O3151" s="44"/>
      <c r="P3151" s="43"/>
      <c r="Q3151" s="43"/>
      <c r="R3151" s="43"/>
      <c r="S3151" s="43"/>
      <c r="T3151" s="43"/>
      <c r="U3151" s="43"/>
      <c r="V3151" s="45"/>
      <c r="W3151" s="45"/>
      <c r="X3151" s="45"/>
      <c r="Y3151" s="45"/>
      <c r="Z3151" s="45"/>
      <c r="AA3151" s="45"/>
      <c r="AB3151" s="45"/>
      <c r="AC3151" s="45"/>
      <c r="AD3151" s="45"/>
      <c r="AE3151" s="45"/>
      <c r="AF3151" s="45"/>
      <c r="AG3151" s="45"/>
      <c r="AH3151" s="45"/>
      <c r="AI3151" s="45"/>
      <c r="AJ3151" s="45"/>
      <c r="AK3151" s="45"/>
      <c r="AL3151" s="45"/>
      <c r="AM3151" s="45"/>
      <c r="AN3151" s="45"/>
      <c r="AO3151" s="45"/>
      <c r="AP3151" s="45"/>
      <c r="AQ3151" s="45"/>
      <c r="AR3151" s="45"/>
      <c r="AS3151" s="45"/>
      <c r="AT3151" s="45"/>
      <c r="AU3151" s="45"/>
      <c r="AV3151" s="45"/>
      <c r="AW3151" s="45"/>
      <c r="AX3151" s="45"/>
    </row>
    <row r="3152" spans="1:113" ht="15" thickBot="1">
      <c r="B3152" s="43"/>
      <c r="C3152" s="43"/>
      <c r="D3152" s="43"/>
      <c r="E3152" s="43"/>
      <c r="F3152" s="43"/>
      <c r="G3152" s="43"/>
      <c r="H3152" s="43"/>
      <c r="I3152" s="43"/>
      <c r="J3152" s="43"/>
      <c r="K3152" s="43"/>
      <c r="L3152" s="44"/>
      <c r="M3152" s="44"/>
      <c r="N3152" s="44"/>
      <c r="O3152" s="44"/>
      <c r="P3152" s="43"/>
      <c r="Q3152" s="43"/>
      <c r="R3152" s="43"/>
      <c r="S3152" s="43"/>
      <c r="T3152" s="43"/>
      <c r="U3152" s="43"/>
      <c r="V3152" s="45"/>
      <c r="W3152" s="45"/>
      <c r="X3152" s="45"/>
      <c r="Y3152" s="45"/>
      <c r="Z3152" s="45"/>
      <c r="AA3152" s="45"/>
      <c r="AB3152" s="45"/>
      <c r="AC3152" s="45"/>
      <c r="AD3152" s="45"/>
      <c r="AE3152" s="45"/>
      <c r="AF3152" s="45"/>
      <c r="AG3152" s="45"/>
      <c r="AH3152" s="45"/>
      <c r="AI3152" s="45"/>
      <c r="AJ3152" s="45"/>
      <c r="AK3152" s="45"/>
      <c r="AL3152" s="45"/>
      <c r="AM3152" s="45"/>
      <c r="AN3152" s="45"/>
      <c r="AO3152" s="45"/>
      <c r="AP3152" s="45"/>
      <c r="AQ3152" s="45"/>
      <c r="AR3152" s="45"/>
      <c r="AS3152" s="45"/>
      <c r="AT3152" s="45"/>
      <c r="AU3152" s="45"/>
      <c r="AV3152" s="45"/>
      <c r="AW3152" s="45"/>
      <c r="AX3152" s="57" t="s">
        <v>248</v>
      </c>
    </row>
    <row r="3153" spans="1:251" s="51" customFormat="1" ht="13.5" customHeight="1">
      <c r="A3153" s="43"/>
      <c r="B3153" s="132" t="s">
        <v>249</v>
      </c>
      <c r="C3153" s="133"/>
      <c r="D3153" s="133"/>
      <c r="E3153" s="133"/>
      <c r="F3153" s="133"/>
      <c r="G3153" s="133"/>
      <c r="H3153" s="133"/>
      <c r="I3153" s="133"/>
      <c r="J3153" s="133"/>
      <c r="K3153" s="133"/>
      <c r="L3153" s="133"/>
      <c r="M3153" s="133"/>
      <c r="N3153" s="133"/>
      <c r="O3153" s="133"/>
      <c r="P3153" s="133"/>
      <c r="Q3153" s="133"/>
      <c r="R3153" s="133"/>
      <c r="S3153" s="133"/>
      <c r="T3153" s="133"/>
      <c r="U3153" s="133"/>
      <c r="V3153" s="133"/>
      <c r="W3153" s="133"/>
      <c r="X3153" s="133"/>
      <c r="Y3153" s="133"/>
      <c r="Z3153" s="134"/>
      <c r="AA3153" s="138" t="s">
        <v>250</v>
      </c>
      <c r="AB3153" s="133"/>
      <c r="AC3153" s="133"/>
      <c r="AD3153" s="133"/>
      <c r="AE3153" s="133"/>
      <c r="AF3153" s="133"/>
      <c r="AG3153" s="133"/>
      <c r="AH3153" s="133"/>
      <c r="AI3153" s="134"/>
      <c r="AJ3153" s="138" t="s">
        <v>251</v>
      </c>
      <c r="AK3153" s="133"/>
      <c r="AL3153" s="133"/>
      <c r="AM3153" s="133"/>
      <c r="AN3153" s="133"/>
      <c r="AO3153" s="133"/>
      <c r="AP3153" s="133"/>
      <c r="AQ3153" s="133"/>
      <c r="AR3153" s="134"/>
      <c r="AS3153" s="138" t="s">
        <v>252</v>
      </c>
      <c r="AT3153" s="133"/>
      <c r="AU3153" s="133"/>
      <c r="AV3153" s="133"/>
      <c r="AW3153" s="133"/>
      <c r="AX3153" s="140"/>
      <c r="AY3153" s="37"/>
      <c r="AZ3153" s="37"/>
      <c r="BA3153" s="37"/>
      <c r="BB3153" s="37"/>
      <c r="BC3153" s="37"/>
      <c r="BD3153" s="37"/>
      <c r="BE3153" s="37"/>
      <c r="BF3153" s="37"/>
      <c r="BG3153" s="37"/>
      <c r="BH3153" s="37"/>
      <c r="BI3153" s="37"/>
      <c r="BJ3153" s="37"/>
      <c r="BK3153" s="37"/>
      <c r="BL3153" s="37"/>
      <c r="BM3153" s="37"/>
      <c r="BN3153" s="37"/>
      <c r="BO3153" s="37"/>
      <c r="BP3153" s="37"/>
      <c r="BQ3153" s="37"/>
      <c r="BR3153" s="37"/>
      <c r="BS3153" s="37"/>
      <c r="BT3153" s="37"/>
      <c r="BU3153" s="37"/>
      <c r="BV3153" s="37"/>
      <c r="BW3153" s="37"/>
      <c r="BX3153" s="37"/>
      <c r="BY3153" s="37"/>
      <c r="BZ3153" s="37"/>
      <c r="CA3153" s="37"/>
      <c r="CB3153" s="37"/>
      <c r="CC3153" s="37"/>
      <c r="CD3153" s="37"/>
      <c r="CE3153" s="37"/>
      <c r="CF3153" s="37"/>
      <c r="CG3153" s="37"/>
      <c r="CH3153" s="37"/>
      <c r="CI3153" s="37"/>
      <c r="CJ3153" s="37"/>
      <c r="CK3153" s="37"/>
      <c r="CL3153" s="37"/>
      <c r="CM3153" s="37"/>
      <c r="CN3153" s="37"/>
      <c r="CO3153" s="37"/>
      <c r="CP3153" s="37"/>
      <c r="CQ3153" s="37"/>
      <c r="CR3153" s="37"/>
      <c r="CS3153" s="37"/>
      <c r="CT3153" s="37"/>
      <c r="CU3153" s="37"/>
      <c r="CV3153" s="37"/>
      <c r="CW3153" s="37"/>
      <c r="CX3153" s="37"/>
      <c r="CY3153" s="37"/>
      <c r="CZ3153" s="37"/>
      <c r="DA3153" s="37"/>
      <c r="DB3153" s="37"/>
      <c r="DC3153" s="37"/>
      <c r="DD3153" s="37"/>
      <c r="DE3153" s="37"/>
      <c r="DF3153" s="37"/>
      <c r="DG3153" s="37"/>
      <c r="DH3153" s="37"/>
      <c r="DI3153" s="37"/>
      <c r="DJ3153" s="37"/>
      <c r="DK3153" s="37"/>
      <c r="DL3153" s="37"/>
      <c r="DM3153" s="37"/>
      <c r="DN3153" s="37"/>
      <c r="DO3153" s="37"/>
      <c r="DP3153" s="37"/>
      <c r="DQ3153" s="37"/>
      <c r="DR3153" s="37"/>
      <c r="DS3153" s="37"/>
      <c r="DT3153" s="37"/>
      <c r="DU3153" s="37"/>
      <c r="DV3153" s="37"/>
      <c r="DW3153" s="37"/>
      <c r="DX3153" s="37"/>
      <c r="DY3153" s="37"/>
      <c r="DZ3153" s="37"/>
      <c r="EA3153" s="37"/>
      <c r="EB3153" s="37"/>
      <c r="EC3153" s="37"/>
      <c r="ED3153" s="37"/>
      <c r="EE3153" s="37"/>
      <c r="EF3153" s="37"/>
      <c r="EG3153" s="37"/>
      <c r="EH3153" s="37"/>
      <c r="EI3153" s="37"/>
      <c r="EJ3153" s="37"/>
      <c r="EK3153" s="37"/>
      <c r="EL3153" s="37"/>
      <c r="EM3153" s="37"/>
      <c r="EN3153" s="37"/>
      <c r="EO3153" s="37"/>
      <c r="EP3153" s="37"/>
      <c r="EQ3153" s="37"/>
      <c r="ER3153" s="37"/>
      <c r="ES3153" s="37"/>
      <c r="ET3153" s="37"/>
      <c r="EU3153" s="37"/>
      <c r="EV3153" s="37"/>
      <c r="EW3153" s="37"/>
      <c r="EX3153" s="37"/>
      <c r="EY3153" s="37"/>
      <c r="EZ3153" s="37"/>
      <c r="FA3153" s="37"/>
      <c r="FB3153" s="37"/>
      <c r="FC3153" s="37"/>
      <c r="FD3153" s="37"/>
      <c r="FE3153" s="37"/>
      <c r="FF3153" s="37"/>
      <c r="FG3153" s="37"/>
      <c r="FH3153" s="37"/>
      <c r="FI3153" s="37"/>
      <c r="FJ3153" s="37"/>
      <c r="FK3153" s="37"/>
      <c r="FL3153" s="37"/>
      <c r="FM3153" s="37"/>
      <c r="FN3153" s="37"/>
      <c r="FO3153" s="37"/>
      <c r="FP3153" s="37"/>
      <c r="FQ3153" s="37"/>
      <c r="FR3153" s="37"/>
      <c r="FS3153" s="37"/>
      <c r="FT3153" s="37"/>
      <c r="FU3153" s="37"/>
      <c r="FV3153" s="37"/>
      <c r="FW3153" s="37"/>
      <c r="FX3153" s="37"/>
      <c r="FY3153" s="37"/>
      <c r="FZ3153" s="37"/>
      <c r="GA3153" s="37"/>
      <c r="GB3153" s="37"/>
      <c r="GC3153" s="37"/>
      <c r="GD3153" s="37"/>
      <c r="GE3153" s="37"/>
      <c r="GF3153" s="37"/>
      <c r="GG3153" s="37"/>
      <c r="GH3153" s="37"/>
      <c r="GI3153" s="37"/>
      <c r="GJ3153" s="37"/>
      <c r="GK3153" s="37"/>
      <c r="GL3153" s="37"/>
      <c r="GM3153" s="37"/>
      <c r="GN3153" s="37"/>
      <c r="GO3153" s="37"/>
      <c r="GP3153" s="37"/>
      <c r="GQ3153" s="37"/>
      <c r="GR3153" s="37"/>
      <c r="GS3153" s="37"/>
      <c r="GT3153" s="37"/>
      <c r="GU3153" s="37"/>
      <c r="GV3153" s="37"/>
      <c r="GW3153" s="37"/>
      <c r="GX3153" s="37"/>
      <c r="GY3153" s="37"/>
      <c r="GZ3153" s="37"/>
      <c r="HA3153" s="37"/>
      <c r="HB3153" s="37"/>
      <c r="HC3153" s="37"/>
      <c r="HD3153" s="37"/>
      <c r="HE3153" s="37"/>
      <c r="HF3153" s="37"/>
      <c r="HG3153" s="37"/>
      <c r="HH3153" s="37"/>
      <c r="HI3153" s="37"/>
      <c r="HJ3153" s="37"/>
      <c r="HK3153" s="37"/>
      <c r="HL3153" s="37"/>
      <c r="HM3153" s="37"/>
      <c r="HN3153" s="37"/>
      <c r="HO3153" s="37"/>
      <c r="HP3153" s="37"/>
      <c r="HQ3153" s="37"/>
      <c r="HR3153" s="37"/>
      <c r="HS3153" s="37"/>
      <c r="HT3153" s="37"/>
      <c r="HU3153" s="37"/>
      <c r="HV3153" s="37"/>
      <c r="HW3153" s="37"/>
      <c r="HX3153" s="37"/>
      <c r="HY3153" s="37"/>
      <c r="HZ3153" s="37"/>
      <c r="IA3153" s="37"/>
      <c r="IB3153" s="37"/>
      <c r="IC3153" s="37"/>
      <c r="ID3153" s="37"/>
      <c r="IE3153" s="37"/>
      <c r="IF3153" s="37"/>
      <c r="IG3153" s="37"/>
      <c r="IH3153" s="37"/>
      <c r="II3153" s="37"/>
      <c r="IJ3153" s="37"/>
      <c r="IK3153" s="37"/>
      <c r="IL3153" s="37"/>
      <c r="IM3153" s="37"/>
      <c r="IN3153" s="37"/>
      <c r="IO3153" s="37"/>
      <c r="IP3153" s="37"/>
      <c r="IQ3153" s="37"/>
    </row>
    <row r="3154" spans="1:251" s="51" customFormat="1" ht="13.5">
      <c r="A3154" s="43"/>
      <c r="B3154" s="135"/>
      <c r="C3154" s="136"/>
      <c r="D3154" s="136"/>
      <c r="E3154" s="136"/>
      <c r="F3154" s="136"/>
      <c r="G3154" s="136"/>
      <c r="H3154" s="136"/>
      <c r="I3154" s="136"/>
      <c r="J3154" s="136"/>
      <c r="K3154" s="136"/>
      <c r="L3154" s="136"/>
      <c r="M3154" s="136"/>
      <c r="N3154" s="136"/>
      <c r="O3154" s="136"/>
      <c r="P3154" s="136"/>
      <c r="Q3154" s="136"/>
      <c r="R3154" s="136"/>
      <c r="S3154" s="136"/>
      <c r="T3154" s="136"/>
      <c r="U3154" s="136"/>
      <c r="V3154" s="136"/>
      <c r="W3154" s="136"/>
      <c r="X3154" s="136"/>
      <c r="Y3154" s="136"/>
      <c r="Z3154" s="137"/>
      <c r="AA3154" s="139"/>
      <c r="AB3154" s="136"/>
      <c r="AC3154" s="136"/>
      <c r="AD3154" s="136"/>
      <c r="AE3154" s="136"/>
      <c r="AF3154" s="136"/>
      <c r="AG3154" s="136"/>
      <c r="AH3154" s="136"/>
      <c r="AI3154" s="137"/>
      <c r="AJ3154" s="139"/>
      <c r="AK3154" s="136"/>
      <c r="AL3154" s="136"/>
      <c r="AM3154" s="136"/>
      <c r="AN3154" s="136"/>
      <c r="AO3154" s="136"/>
      <c r="AP3154" s="136"/>
      <c r="AQ3154" s="136"/>
      <c r="AR3154" s="137"/>
      <c r="AS3154" s="139"/>
      <c r="AT3154" s="136"/>
      <c r="AU3154" s="136"/>
      <c r="AV3154" s="136"/>
      <c r="AW3154" s="136"/>
      <c r="AX3154" s="141"/>
      <c r="AY3154" s="37"/>
      <c r="AZ3154" s="37"/>
      <c r="BA3154" s="37"/>
      <c r="BB3154" s="58"/>
      <c r="BC3154" s="59"/>
      <c r="BE3154" s="37"/>
      <c r="BF3154" s="37"/>
      <c r="BG3154" s="37"/>
      <c r="BH3154" s="37"/>
      <c r="BI3154" s="37"/>
      <c r="BJ3154" s="37"/>
      <c r="BK3154" s="37"/>
      <c r="BL3154" s="37"/>
      <c r="BM3154" s="37"/>
      <c r="BN3154" s="37"/>
      <c r="BO3154" s="37"/>
      <c r="BP3154" s="37"/>
      <c r="BQ3154" s="37"/>
      <c r="BR3154" s="37"/>
      <c r="BS3154" s="37"/>
      <c r="BT3154" s="37"/>
      <c r="BU3154" s="37"/>
      <c r="BV3154" s="37"/>
      <c r="BW3154" s="37"/>
      <c r="BX3154" s="37"/>
      <c r="BY3154" s="37"/>
      <c r="BZ3154" s="37"/>
      <c r="CA3154" s="37"/>
      <c r="CB3154" s="37"/>
      <c r="CC3154" s="37"/>
      <c r="CD3154" s="37"/>
      <c r="CE3154" s="37"/>
      <c r="CF3154" s="37"/>
      <c r="CG3154" s="37"/>
      <c r="CH3154" s="37"/>
      <c r="CI3154" s="37"/>
      <c r="CJ3154" s="37"/>
      <c r="CK3154" s="37"/>
      <c r="CL3154" s="37"/>
      <c r="CM3154" s="37"/>
      <c r="CN3154" s="37"/>
      <c r="CO3154" s="37"/>
      <c r="CP3154" s="37"/>
      <c r="CQ3154" s="37"/>
      <c r="CR3154" s="37"/>
      <c r="CS3154" s="37"/>
      <c r="CT3154" s="37"/>
      <c r="CU3154" s="37"/>
      <c r="CV3154" s="37"/>
      <c r="CW3154" s="37"/>
      <c r="CX3154" s="37"/>
      <c r="CY3154" s="37"/>
      <c r="CZ3154" s="37"/>
      <c r="DA3154" s="37"/>
      <c r="DB3154" s="37"/>
      <c r="DC3154" s="37"/>
      <c r="DD3154" s="37"/>
      <c r="DE3154" s="37"/>
      <c r="DF3154" s="37"/>
      <c r="DG3154" s="37"/>
      <c r="DH3154" s="37"/>
      <c r="DI3154" s="37"/>
      <c r="DJ3154" s="37"/>
      <c r="DK3154" s="37"/>
      <c r="DL3154" s="37"/>
      <c r="DM3154" s="37"/>
      <c r="DN3154" s="37"/>
      <c r="DO3154" s="37"/>
      <c r="DP3154" s="37"/>
      <c r="DQ3154" s="37"/>
      <c r="DR3154" s="37"/>
      <c r="DS3154" s="37"/>
      <c r="DT3154" s="37"/>
      <c r="DU3154" s="37"/>
      <c r="DV3154" s="37"/>
      <c r="DW3154" s="37"/>
      <c r="DX3154" s="37"/>
      <c r="DY3154" s="37"/>
      <c r="DZ3154" s="37"/>
      <c r="EA3154" s="37"/>
      <c r="EB3154" s="37"/>
      <c r="EC3154" s="37"/>
      <c r="ED3154" s="37"/>
      <c r="EE3154" s="37"/>
      <c r="EF3154" s="37"/>
      <c r="EG3154" s="37"/>
      <c r="EH3154" s="37"/>
      <c r="EI3154" s="37"/>
      <c r="EJ3154" s="37"/>
      <c r="EK3154" s="37"/>
      <c r="EL3154" s="37"/>
      <c r="EM3154" s="37"/>
      <c r="EN3154" s="37"/>
      <c r="EO3154" s="37"/>
      <c r="EP3154" s="37"/>
      <c r="EQ3154" s="37"/>
      <c r="ER3154" s="37"/>
      <c r="ES3154" s="37"/>
      <c r="ET3154" s="37"/>
      <c r="EU3154" s="37"/>
      <c r="EV3154" s="37"/>
      <c r="EW3154" s="37"/>
      <c r="EX3154" s="37"/>
      <c r="EY3154" s="37"/>
      <c r="EZ3154" s="37"/>
      <c r="FA3154" s="37"/>
      <c r="FB3154" s="37"/>
      <c r="FC3154" s="37"/>
      <c r="FD3154" s="37"/>
      <c r="FE3154" s="37"/>
      <c r="FF3154" s="37"/>
      <c r="FG3154" s="37"/>
      <c r="FH3154" s="37"/>
      <c r="FI3154" s="37"/>
      <c r="FJ3154" s="37"/>
      <c r="FK3154" s="37"/>
      <c r="FL3154" s="37"/>
      <c r="FM3154" s="37"/>
      <c r="FN3154" s="37"/>
      <c r="FO3154" s="37"/>
      <c r="FP3154" s="37"/>
      <c r="FQ3154" s="37"/>
      <c r="FR3154" s="37"/>
      <c r="FS3154" s="37"/>
      <c r="FT3154" s="37"/>
      <c r="FU3154" s="37"/>
      <c r="FV3154" s="37"/>
      <c r="FW3154" s="37"/>
      <c r="FX3154" s="37"/>
      <c r="FY3154" s="37"/>
      <c r="FZ3154" s="37"/>
      <c r="GA3154" s="37"/>
      <c r="GB3154" s="37"/>
      <c r="GC3154" s="37"/>
      <c r="GD3154" s="37"/>
      <c r="GE3154" s="37"/>
      <c r="GF3154" s="37"/>
      <c r="GG3154" s="37"/>
      <c r="GH3154" s="37"/>
      <c r="GI3154" s="37"/>
      <c r="GJ3154" s="37"/>
      <c r="GK3154" s="37"/>
      <c r="GL3154" s="37"/>
      <c r="GM3154" s="37"/>
      <c r="GN3154" s="37"/>
      <c r="GO3154" s="37"/>
      <c r="GP3154" s="37"/>
      <c r="GQ3154" s="37"/>
      <c r="GR3154" s="37"/>
      <c r="GS3154" s="37"/>
      <c r="GT3154" s="37"/>
      <c r="GU3154" s="37"/>
      <c r="GV3154" s="37"/>
      <c r="GW3154" s="37"/>
      <c r="GX3154" s="37"/>
      <c r="GY3154" s="37"/>
      <c r="GZ3154" s="37"/>
      <c r="HA3154" s="37"/>
      <c r="HB3154" s="37"/>
      <c r="HC3154" s="37"/>
      <c r="HD3154" s="37"/>
      <c r="HE3154" s="37"/>
      <c r="HF3154" s="37"/>
      <c r="HG3154" s="37"/>
      <c r="HH3154" s="37"/>
      <c r="HI3154" s="37"/>
      <c r="HJ3154" s="37"/>
      <c r="HK3154" s="37"/>
      <c r="HL3154" s="37"/>
      <c r="HM3154" s="37"/>
      <c r="HN3154" s="37"/>
      <c r="HO3154" s="37"/>
      <c r="HP3154" s="37"/>
      <c r="HQ3154" s="37"/>
      <c r="HR3154" s="37"/>
      <c r="HS3154" s="37"/>
      <c r="HT3154" s="37"/>
      <c r="HU3154" s="37"/>
      <c r="HV3154" s="37"/>
      <c r="HW3154" s="37"/>
      <c r="HX3154" s="37"/>
      <c r="HY3154" s="37"/>
      <c r="HZ3154" s="37"/>
      <c r="IA3154" s="37"/>
      <c r="IB3154" s="37"/>
      <c r="IC3154" s="37"/>
      <c r="ID3154" s="37"/>
      <c r="IE3154" s="37"/>
      <c r="IF3154" s="37"/>
      <c r="IG3154" s="37"/>
      <c r="IH3154" s="37"/>
      <c r="II3154" s="37"/>
      <c r="IJ3154" s="37"/>
      <c r="IK3154" s="37"/>
      <c r="IL3154" s="37"/>
      <c r="IM3154" s="37"/>
      <c r="IN3154" s="37"/>
      <c r="IO3154" s="37"/>
      <c r="IP3154" s="37"/>
      <c r="IQ3154" s="37"/>
    </row>
    <row r="3155" spans="1:251" s="51" customFormat="1" ht="18.75" customHeight="1">
      <c r="A3155" s="43"/>
      <c r="B3155" s="60"/>
      <c r="C3155" s="104" t="s">
        <v>775</v>
      </c>
      <c r="D3155" s="105"/>
      <c r="E3155" s="105"/>
      <c r="F3155" s="105"/>
      <c r="G3155" s="105"/>
      <c r="H3155" s="105"/>
      <c r="I3155" s="105"/>
      <c r="J3155" s="105"/>
      <c r="K3155" s="105"/>
      <c r="L3155" s="105"/>
      <c r="M3155" s="105"/>
      <c r="N3155" s="105"/>
      <c r="O3155" s="105"/>
      <c r="P3155" s="105"/>
      <c r="Q3155" s="105"/>
      <c r="R3155" s="105"/>
      <c r="S3155" s="105"/>
      <c r="T3155" s="105"/>
      <c r="U3155" s="105"/>
      <c r="V3155" s="105"/>
      <c r="W3155" s="105"/>
      <c r="X3155" s="105"/>
      <c r="Y3155" s="105"/>
      <c r="Z3155" s="106"/>
      <c r="AA3155" s="107">
        <v>418200</v>
      </c>
      <c r="AB3155" s="108"/>
      <c r="AC3155" s="108"/>
      <c r="AD3155" s="108"/>
      <c r="AE3155" s="108"/>
      <c r="AF3155" s="108"/>
      <c r="AG3155" s="108"/>
      <c r="AH3155" s="108"/>
      <c r="AI3155" s="109"/>
      <c r="AJ3155" s="107">
        <v>244720</v>
      </c>
      <c r="AK3155" s="108"/>
      <c r="AL3155" s="108"/>
      <c r="AM3155" s="108"/>
      <c r="AN3155" s="108"/>
      <c r="AO3155" s="108"/>
      <c r="AP3155" s="108"/>
      <c r="AQ3155" s="108"/>
      <c r="AR3155" s="109"/>
      <c r="AS3155" s="110"/>
      <c r="AT3155" s="111"/>
      <c r="AU3155" s="111"/>
      <c r="AV3155" s="111"/>
      <c r="AW3155" s="111"/>
      <c r="AX3155" s="112"/>
      <c r="AY3155" s="37"/>
      <c r="AZ3155" s="37"/>
      <c r="BA3155" s="37"/>
      <c r="BB3155" s="37"/>
      <c r="BC3155" s="37"/>
      <c r="BD3155" s="37"/>
      <c r="BE3155" s="37"/>
      <c r="BF3155" s="37"/>
      <c r="BG3155" s="37"/>
      <c r="BH3155" s="37"/>
      <c r="BI3155" s="37"/>
      <c r="BJ3155" s="37"/>
      <c r="BK3155" s="37"/>
      <c r="BL3155" s="37"/>
      <c r="BM3155" s="37"/>
      <c r="BN3155" s="37"/>
      <c r="BO3155" s="37"/>
      <c r="BP3155" s="37"/>
      <c r="BQ3155" s="37"/>
      <c r="BR3155" s="37"/>
      <c r="BS3155" s="37"/>
      <c r="BT3155" s="37"/>
      <c r="BU3155" s="37"/>
      <c r="BV3155" s="37"/>
      <c r="BW3155" s="37"/>
      <c r="BX3155" s="37"/>
      <c r="BY3155" s="37"/>
      <c r="BZ3155" s="37"/>
      <c r="CA3155" s="37"/>
      <c r="CB3155" s="37"/>
      <c r="CC3155" s="37"/>
      <c r="CD3155" s="37"/>
      <c r="CE3155" s="37"/>
      <c r="CF3155" s="37"/>
      <c r="CG3155" s="37"/>
      <c r="CH3155" s="37"/>
      <c r="CI3155" s="37"/>
      <c r="CJ3155" s="37"/>
      <c r="CK3155" s="37"/>
      <c r="CL3155" s="37"/>
      <c r="CM3155" s="37"/>
      <c r="CN3155" s="37"/>
      <c r="CO3155" s="37"/>
      <c r="CP3155" s="37"/>
      <c r="CQ3155" s="37"/>
      <c r="CR3155" s="37"/>
      <c r="CS3155" s="37"/>
      <c r="CT3155" s="37"/>
      <c r="CU3155" s="37"/>
      <c r="CV3155" s="37"/>
      <c r="CW3155" s="37"/>
      <c r="CX3155" s="37"/>
      <c r="CY3155" s="37"/>
      <c r="CZ3155" s="37"/>
      <c r="DA3155" s="37"/>
      <c r="DB3155" s="37"/>
      <c r="DC3155" s="37"/>
      <c r="DD3155" s="37"/>
      <c r="DE3155" s="37"/>
      <c r="DF3155" s="37"/>
      <c r="DG3155" s="37"/>
      <c r="DH3155" s="37"/>
      <c r="DI3155" s="37"/>
      <c r="DJ3155" s="37"/>
      <c r="DK3155" s="37"/>
      <c r="DL3155" s="37"/>
      <c r="DM3155" s="37"/>
      <c r="DN3155" s="37"/>
      <c r="DO3155" s="37"/>
      <c r="DP3155" s="37"/>
      <c r="DQ3155" s="37"/>
      <c r="DR3155" s="37"/>
      <c r="DS3155" s="37"/>
      <c r="DT3155" s="37"/>
      <c r="DU3155" s="37"/>
      <c r="DV3155" s="37"/>
      <c r="DW3155" s="37"/>
      <c r="DX3155" s="37"/>
      <c r="DY3155" s="37"/>
      <c r="DZ3155" s="37"/>
      <c r="EA3155" s="37"/>
      <c r="EB3155" s="37"/>
      <c r="EC3155" s="37"/>
      <c r="ED3155" s="37"/>
      <c r="EE3155" s="37"/>
      <c r="EF3155" s="37"/>
      <c r="EG3155" s="37"/>
      <c r="EH3155" s="37"/>
      <c r="EI3155" s="37"/>
      <c r="EJ3155" s="37"/>
      <c r="EK3155" s="37"/>
      <c r="EL3155" s="37"/>
      <c r="EM3155" s="37"/>
      <c r="EN3155" s="37"/>
      <c r="EO3155" s="37"/>
      <c r="EP3155" s="37"/>
      <c r="EQ3155" s="37"/>
      <c r="ER3155" s="37"/>
      <c r="ES3155" s="37"/>
      <c r="ET3155" s="37"/>
      <c r="EU3155" s="37"/>
      <c r="EV3155" s="37"/>
      <c r="EW3155" s="37"/>
      <c r="EX3155" s="37"/>
      <c r="EY3155" s="37"/>
      <c r="EZ3155" s="37"/>
      <c r="FA3155" s="37"/>
      <c r="FB3155" s="37"/>
      <c r="FC3155" s="37"/>
      <c r="FD3155" s="37"/>
      <c r="FE3155" s="37"/>
      <c r="FF3155" s="37"/>
      <c r="FG3155" s="37"/>
      <c r="FH3155" s="37"/>
      <c r="FI3155" s="37"/>
      <c r="FJ3155" s="37"/>
      <c r="FK3155" s="37"/>
      <c r="FL3155" s="37"/>
      <c r="FM3155" s="37"/>
      <c r="FN3155" s="37"/>
      <c r="FO3155" s="37"/>
      <c r="FP3155" s="37"/>
      <c r="FQ3155" s="37"/>
      <c r="FR3155" s="37"/>
      <c r="FS3155" s="37"/>
      <c r="FT3155" s="37"/>
      <c r="FU3155" s="37"/>
      <c r="FV3155" s="37"/>
      <c r="FW3155" s="37"/>
      <c r="FX3155" s="37"/>
      <c r="FY3155" s="37"/>
      <c r="FZ3155" s="37"/>
      <c r="GA3155" s="37"/>
      <c r="GB3155" s="37"/>
      <c r="GC3155" s="37"/>
      <c r="GD3155" s="37"/>
      <c r="GE3155" s="37"/>
      <c r="GF3155" s="37"/>
      <c r="GG3155" s="37"/>
      <c r="GH3155" s="37"/>
      <c r="GI3155" s="37"/>
      <c r="GJ3155" s="37"/>
      <c r="GK3155" s="37"/>
      <c r="GL3155" s="37"/>
      <c r="GM3155" s="37"/>
      <c r="GN3155" s="37"/>
      <c r="GO3155" s="37"/>
      <c r="GP3155" s="37"/>
      <c r="GQ3155" s="37"/>
      <c r="GR3155" s="37"/>
      <c r="GS3155" s="37"/>
      <c r="GT3155" s="37"/>
      <c r="GU3155" s="37"/>
      <c r="GV3155" s="37"/>
      <c r="GW3155" s="37"/>
      <c r="GX3155" s="37"/>
      <c r="GY3155" s="37"/>
      <c r="GZ3155" s="37"/>
      <c r="HA3155" s="37"/>
      <c r="HB3155" s="37"/>
      <c r="HC3155" s="37"/>
      <c r="HD3155" s="37"/>
      <c r="HE3155" s="37"/>
      <c r="HF3155" s="37"/>
      <c r="HG3155" s="37"/>
      <c r="HH3155" s="37"/>
      <c r="HI3155" s="37"/>
      <c r="HJ3155" s="37"/>
      <c r="HK3155" s="37"/>
      <c r="HL3155" s="37"/>
      <c r="HM3155" s="37"/>
      <c r="HN3155" s="37"/>
      <c r="HO3155" s="37"/>
      <c r="HP3155" s="37"/>
      <c r="HQ3155" s="37"/>
      <c r="HR3155" s="37"/>
      <c r="HS3155" s="37"/>
      <c r="HT3155" s="37"/>
      <c r="HU3155" s="37"/>
      <c r="HV3155" s="37"/>
      <c r="HW3155" s="37"/>
      <c r="HX3155" s="37"/>
      <c r="HY3155" s="37"/>
      <c r="HZ3155" s="37"/>
      <c r="IA3155" s="37"/>
      <c r="IB3155" s="37"/>
      <c r="IC3155" s="37"/>
      <c r="ID3155" s="37"/>
      <c r="IE3155" s="37"/>
      <c r="IF3155" s="37"/>
      <c r="IG3155" s="37"/>
      <c r="IH3155" s="37"/>
      <c r="II3155" s="37"/>
      <c r="IJ3155" s="37"/>
      <c r="IK3155" s="37"/>
      <c r="IL3155" s="37"/>
      <c r="IM3155" s="37"/>
      <c r="IN3155" s="37"/>
      <c r="IO3155" s="37"/>
      <c r="IP3155" s="37"/>
      <c r="IQ3155" s="37"/>
    </row>
    <row r="3156" spans="1:251" s="51" customFormat="1" ht="18.75" customHeight="1" thickBot="1">
      <c r="A3156" s="52"/>
      <c r="B3156" s="113" t="s">
        <v>253</v>
      </c>
      <c r="C3156" s="114"/>
      <c r="D3156" s="114"/>
      <c r="E3156" s="114"/>
      <c r="F3156" s="114"/>
      <c r="G3156" s="114"/>
      <c r="H3156" s="114"/>
      <c r="I3156" s="114"/>
      <c r="J3156" s="114"/>
      <c r="K3156" s="114"/>
      <c r="L3156" s="114"/>
      <c r="M3156" s="114"/>
      <c r="N3156" s="114"/>
      <c r="O3156" s="114"/>
      <c r="P3156" s="114"/>
      <c r="Q3156" s="114"/>
      <c r="R3156" s="114"/>
      <c r="S3156" s="114"/>
      <c r="T3156" s="114"/>
      <c r="U3156" s="114"/>
      <c r="V3156" s="114"/>
      <c r="W3156" s="114"/>
      <c r="X3156" s="114"/>
      <c r="Y3156" s="114"/>
      <c r="Z3156" s="115"/>
      <c r="AA3156" s="116">
        <f>SUM($AA$3155:$AA$3155)</f>
        <v>418200</v>
      </c>
      <c r="AB3156" s="117"/>
      <c r="AC3156" s="117"/>
      <c r="AD3156" s="117"/>
      <c r="AE3156" s="117"/>
      <c r="AF3156" s="117"/>
      <c r="AG3156" s="117"/>
      <c r="AH3156" s="117"/>
      <c r="AI3156" s="118"/>
      <c r="AJ3156" s="116">
        <f>SUM($AJ$3155:$AJ$3155)</f>
        <v>244720</v>
      </c>
      <c r="AK3156" s="117"/>
      <c r="AL3156" s="117"/>
      <c r="AM3156" s="117"/>
      <c r="AN3156" s="117"/>
      <c r="AO3156" s="117"/>
      <c r="AP3156" s="117"/>
      <c r="AQ3156" s="117"/>
      <c r="AR3156" s="118"/>
      <c r="AS3156" s="119"/>
      <c r="AT3156" s="120"/>
      <c r="AU3156" s="120"/>
      <c r="AV3156" s="120"/>
      <c r="AW3156" s="120"/>
      <c r="AX3156" s="121"/>
      <c r="AY3156" s="37"/>
      <c r="AZ3156" s="37"/>
      <c r="BA3156" s="37"/>
      <c r="BB3156" s="37"/>
      <c r="BC3156" s="37"/>
      <c r="BD3156" s="37"/>
      <c r="BE3156" s="37"/>
      <c r="BF3156" s="37"/>
      <c r="BG3156" s="37"/>
      <c r="BH3156" s="37"/>
      <c r="BI3156" s="37"/>
      <c r="BJ3156" s="37"/>
      <c r="BK3156" s="37"/>
      <c r="BL3156" s="37"/>
      <c r="BM3156" s="37"/>
      <c r="BN3156" s="37"/>
      <c r="BO3156" s="37"/>
      <c r="BP3156" s="37"/>
      <c r="BQ3156" s="37"/>
      <c r="BR3156" s="37"/>
      <c r="BS3156" s="37"/>
      <c r="BT3156" s="37"/>
      <c r="BU3156" s="37"/>
      <c r="BV3156" s="37"/>
      <c r="BW3156" s="37"/>
      <c r="BX3156" s="37"/>
      <c r="BY3156" s="37"/>
      <c r="BZ3156" s="37"/>
      <c r="CA3156" s="37"/>
      <c r="CB3156" s="37"/>
      <c r="CC3156" s="37"/>
      <c r="CD3156" s="37"/>
      <c r="CE3156" s="37"/>
      <c r="CF3156" s="37"/>
      <c r="CG3156" s="37"/>
      <c r="CH3156" s="37"/>
      <c r="CI3156" s="37"/>
      <c r="CJ3156" s="37"/>
      <c r="CK3156" s="37"/>
      <c r="CL3156" s="37"/>
      <c r="CM3156" s="37"/>
      <c r="CN3156" s="37"/>
      <c r="CO3156" s="37"/>
      <c r="CP3156" s="37"/>
      <c r="CQ3156" s="37"/>
      <c r="CR3156" s="37"/>
      <c r="CS3156" s="37"/>
      <c r="CT3156" s="37"/>
      <c r="CU3156" s="37"/>
      <c r="CV3156" s="37"/>
      <c r="CW3156" s="37"/>
      <c r="CX3156" s="37"/>
      <c r="CY3156" s="37"/>
      <c r="CZ3156" s="37"/>
      <c r="DA3156" s="37"/>
      <c r="DB3156" s="37"/>
      <c r="DC3156" s="37"/>
      <c r="DD3156" s="37"/>
      <c r="DE3156" s="37"/>
      <c r="DF3156" s="37"/>
      <c r="DG3156" s="37"/>
      <c r="DH3156" s="37"/>
      <c r="DI3156" s="37"/>
      <c r="DJ3156" s="37"/>
      <c r="DK3156" s="37"/>
      <c r="DL3156" s="37"/>
      <c r="DM3156" s="37"/>
      <c r="DN3156" s="37"/>
      <c r="DO3156" s="37"/>
      <c r="DP3156" s="37"/>
      <c r="DQ3156" s="37"/>
      <c r="DR3156" s="37"/>
      <c r="DS3156" s="37"/>
      <c r="DT3156" s="37"/>
      <c r="DU3156" s="37"/>
      <c r="DV3156" s="37"/>
      <c r="DW3156" s="37"/>
      <c r="DX3156" s="37"/>
      <c r="DY3156" s="37"/>
      <c r="DZ3156" s="37"/>
      <c r="EA3156" s="37"/>
      <c r="EB3156" s="37"/>
      <c r="EC3156" s="37"/>
      <c r="ED3156" s="37"/>
      <c r="EE3156" s="37"/>
      <c r="EF3156" s="37"/>
      <c r="EG3156" s="37"/>
      <c r="EH3156" s="37"/>
      <c r="EI3156" s="37"/>
      <c r="EJ3156" s="37"/>
      <c r="EK3156" s="37"/>
      <c r="EL3156" s="37"/>
      <c r="EM3156" s="37"/>
      <c r="EN3156" s="37"/>
      <c r="EO3156" s="37"/>
      <c r="EP3156" s="37"/>
      <c r="EQ3156" s="37"/>
      <c r="ER3156" s="37"/>
      <c r="ES3156" s="37"/>
      <c r="ET3156" s="37"/>
      <c r="EU3156" s="37"/>
      <c r="EV3156" s="37"/>
      <c r="EW3156" s="37"/>
      <c r="EX3156" s="37"/>
      <c r="EY3156" s="37"/>
      <c r="EZ3156" s="37"/>
      <c r="FA3156" s="37"/>
      <c r="FB3156" s="37"/>
      <c r="FC3156" s="37"/>
      <c r="FD3156" s="37"/>
      <c r="FE3156" s="37"/>
      <c r="FF3156" s="37"/>
      <c r="FG3156" s="37"/>
      <c r="FH3156" s="37"/>
      <c r="FI3156" s="37"/>
      <c r="FJ3156" s="37"/>
      <c r="FK3156" s="37"/>
      <c r="FL3156" s="37"/>
      <c r="FM3156" s="37"/>
      <c r="FN3156" s="37"/>
      <c r="FO3156" s="37"/>
      <c r="FP3156" s="37"/>
      <c r="FQ3156" s="37"/>
      <c r="FR3156" s="37"/>
      <c r="FS3156" s="37"/>
      <c r="FT3156" s="37"/>
      <c r="FU3156" s="37"/>
      <c r="FV3156" s="37"/>
      <c r="FW3156" s="37"/>
      <c r="FX3156" s="37"/>
      <c r="FY3156" s="37"/>
      <c r="FZ3156" s="37"/>
      <c r="GA3156" s="37"/>
      <c r="GB3156" s="37"/>
      <c r="GC3156" s="37"/>
      <c r="GD3156" s="37"/>
      <c r="GE3156" s="37"/>
      <c r="GF3156" s="37"/>
      <c r="GG3156" s="37"/>
      <c r="GH3156" s="37"/>
      <c r="GI3156" s="37"/>
      <c r="GJ3156" s="37"/>
      <c r="GK3156" s="37"/>
      <c r="GL3156" s="37"/>
      <c r="GM3156" s="37"/>
      <c r="GN3156" s="37"/>
      <c r="GO3156" s="37"/>
      <c r="GP3156" s="37"/>
      <c r="GQ3156" s="37"/>
      <c r="GR3156" s="37"/>
      <c r="GS3156" s="37"/>
      <c r="GT3156" s="37"/>
      <c r="GU3156" s="37"/>
      <c r="GV3156" s="37"/>
      <c r="GW3156" s="37"/>
      <c r="GX3156" s="37"/>
      <c r="GY3156" s="37"/>
      <c r="GZ3156" s="37"/>
      <c r="HA3156" s="37"/>
      <c r="HB3156" s="37"/>
      <c r="HC3156" s="37"/>
      <c r="HD3156" s="37"/>
      <c r="HE3156" s="37"/>
      <c r="HF3156" s="37"/>
      <c r="HG3156" s="37"/>
      <c r="HH3156" s="37"/>
      <c r="HI3156" s="37"/>
      <c r="HJ3156" s="37"/>
      <c r="HK3156" s="37"/>
      <c r="HL3156" s="37"/>
      <c r="HM3156" s="37"/>
      <c r="HN3156" s="37"/>
      <c r="HO3156" s="37"/>
      <c r="HP3156" s="37"/>
      <c r="HQ3156" s="37"/>
      <c r="HR3156" s="37"/>
      <c r="HS3156" s="37"/>
      <c r="HT3156" s="37"/>
      <c r="HU3156" s="37"/>
      <c r="HV3156" s="37"/>
      <c r="HW3156" s="37"/>
      <c r="HX3156" s="37"/>
      <c r="HY3156" s="37"/>
      <c r="HZ3156" s="37"/>
      <c r="IA3156" s="37"/>
      <c r="IB3156" s="37"/>
      <c r="IC3156" s="37"/>
      <c r="ID3156" s="37"/>
      <c r="IE3156" s="37"/>
      <c r="IF3156" s="37"/>
      <c r="IG3156" s="37"/>
      <c r="IH3156" s="37"/>
      <c r="II3156" s="37"/>
      <c r="IJ3156" s="37"/>
      <c r="IK3156" s="37"/>
      <c r="IL3156" s="37"/>
      <c r="IM3156" s="37"/>
      <c r="IN3156" s="37"/>
      <c r="IO3156" s="37"/>
      <c r="IP3156" s="37"/>
      <c r="IQ3156" s="37"/>
    </row>
    <row r="3158" spans="1:251" ht="18.75">
      <c r="A3158" s="36" t="s">
        <v>241</v>
      </c>
      <c r="AW3158" s="38"/>
      <c r="AX3158" s="39"/>
      <c r="AY3158" s="38"/>
    </row>
    <row r="3160" spans="1:251" ht="18.75">
      <c r="B3160" s="122" t="s">
        <v>0</v>
      </c>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row>
    <row r="3161" spans="1:251">
      <c r="Z3161" s="40"/>
      <c r="AD3161" s="40"/>
      <c r="AE3161" s="40"/>
      <c r="AF3161" s="40"/>
      <c r="AG3161" s="40"/>
      <c r="AH3161" s="40"/>
      <c r="AI3161" s="40"/>
      <c r="AO3161" s="40"/>
    </row>
    <row r="3162" spans="1:251" ht="13.5" thickBot="1">
      <c r="Z3162" s="40"/>
      <c r="AD3162" s="40"/>
      <c r="AE3162" s="40"/>
      <c r="AF3162" s="40"/>
      <c r="AG3162" s="40"/>
      <c r="AH3162" s="40"/>
      <c r="AI3162" s="40"/>
      <c r="AO3162" s="40"/>
      <c r="DI3162" s="41"/>
    </row>
    <row r="3163" spans="1:251" ht="24.75" customHeight="1" thickBot="1">
      <c r="B3163" s="124" t="s">
        <v>242</v>
      </c>
      <c r="C3163" s="125"/>
      <c r="D3163" s="125"/>
      <c r="E3163" s="125"/>
      <c r="F3163" s="125"/>
      <c r="G3163" s="125"/>
      <c r="H3163" s="126" t="s">
        <v>776</v>
      </c>
      <c r="I3163" s="127"/>
      <c r="J3163" s="127"/>
      <c r="K3163" s="127"/>
      <c r="L3163" s="127"/>
      <c r="M3163" s="127"/>
      <c r="N3163" s="127"/>
      <c r="O3163" s="127"/>
      <c r="P3163" s="127"/>
      <c r="Q3163" s="127"/>
      <c r="R3163" s="127"/>
      <c r="S3163" s="127"/>
      <c r="T3163" s="127"/>
      <c r="U3163" s="127"/>
      <c r="V3163" s="127"/>
      <c r="W3163" s="127"/>
      <c r="X3163" s="127"/>
      <c r="Y3163" s="127"/>
      <c r="Z3163" s="127"/>
      <c r="AA3163" s="127"/>
      <c r="AB3163" s="127"/>
      <c r="AC3163" s="127"/>
      <c r="AD3163" s="127"/>
      <c r="AE3163" s="127"/>
      <c r="AF3163" s="127"/>
      <c r="AG3163" s="127"/>
      <c r="AH3163" s="127"/>
      <c r="AI3163" s="127"/>
      <c r="AJ3163" s="127"/>
      <c r="AK3163" s="127"/>
      <c r="AL3163" s="127"/>
      <c r="AM3163" s="127"/>
      <c r="AN3163" s="127"/>
      <c r="AO3163" s="127"/>
      <c r="AP3163" s="127"/>
      <c r="AQ3163" s="127"/>
      <c r="AR3163" s="127"/>
      <c r="AS3163" s="127"/>
      <c r="AT3163" s="127"/>
      <c r="AU3163" s="127"/>
      <c r="AV3163" s="127"/>
      <c r="AW3163" s="127"/>
      <c r="AX3163" s="128"/>
      <c r="DI3163" s="41"/>
    </row>
    <row r="3164" spans="1:251" ht="14.25">
      <c r="B3164" s="42"/>
      <c r="C3164" s="42"/>
      <c r="D3164" s="42"/>
      <c r="E3164" s="42"/>
      <c r="F3164" s="42"/>
      <c r="G3164" s="42"/>
      <c r="H3164" s="43"/>
      <c r="I3164" s="43"/>
      <c r="J3164" s="43"/>
      <c r="K3164" s="43"/>
      <c r="L3164" s="44"/>
      <c r="M3164" s="44"/>
      <c r="N3164" s="44"/>
      <c r="O3164" s="44"/>
      <c r="P3164" s="43"/>
      <c r="Q3164" s="43"/>
      <c r="R3164" s="43"/>
      <c r="S3164" s="43"/>
      <c r="T3164" s="43"/>
      <c r="U3164" s="43"/>
      <c r="V3164" s="45"/>
      <c r="W3164" s="45"/>
      <c r="X3164" s="45"/>
      <c r="Y3164" s="45"/>
      <c r="Z3164" s="45"/>
      <c r="AA3164" s="45"/>
      <c r="AB3164" s="45"/>
      <c r="AC3164" s="45"/>
      <c r="AD3164" s="45"/>
      <c r="AE3164" s="45"/>
      <c r="AF3164" s="45"/>
      <c r="AG3164" s="45"/>
      <c r="AH3164" s="45"/>
      <c r="AI3164" s="45"/>
      <c r="AJ3164" s="45"/>
      <c r="AK3164" s="45"/>
      <c r="AL3164" s="45"/>
      <c r="AM3164" s="45"/>
      <c r="AN3164" s="45"/>
      <c r="AO3164" s="45"/>
      <c r="AP3164" s="45"/>
      <c r="AQ3164" s="45"/>
      <c r="AR3164" s="45"/>
      <c r="AS3164" s="45"/>
      <c r="AT3164" s="45"/>
      <c r="AU3164" s="45"/>
      <c r="AV3164" s="45"/>
      <c r="AW3164" s="45"/>
      <c r="AX3164" s="45"/>
      <c r="DI3164" s="41"/>
    </row>
    <row r="3165" spans="1:251" ht="15" thickBot="1">
      <c r="A3165" s="46"/>
      <c r="B3165" s="45" t="s">
        <v>244</v>
      </c>
      <c r="C3165" s="43"/>
      <c r="D3165" s="43"/>
      <c r="E3165" s="43"/>
      <c r="F3165" s="43"/>
      <c r="G3165" s="43"/>
      <c r="H3165" s="43"/>
      <c r="I3165" s="43"/>
      <c r="J3165" s="43"/>
      <c r="K3165" s="43"/>
      <c r="L3165" s="44"/>
      <c r="M3165" s="44"/>
      <c r="N3165" s="44"/>
      <c r="O3165" s="44"/>
      <c r="P3165" s="43"/>
      <c r="Q3165" s="43"/>
      <c r="R3165" s="43"/>
      <c r="S3165" s="43"/>
      <c r="T3165" s="43"/>
      <c r="U3165" s="43"/>
      <c r="V3165" s="45"/>
      <c r="W3165" s="45"/>
      <c r="X3165" s="45"/>
      <c r="Y3165" s="45"/>
      <c r="Z3165" s="45"/>
      <c r="AA3165" s="45"/>
      <c r="AB3165" s="45"/>
      <c r="AC3165" s="45"/>
      <c r="AD3165" s="45"/>
      <c r="AE3165" s="45"/>
      <c r="AF3165" s="45"/>
      <c r="AG3165" s="45"/>
      <c r="AH3165" s="45"/>
      <c r="AI3165" s="45"/>
      <c r="AJ3165" s="45"/>
      <c r="AK3165" s="45"/>
      <c r="AL3165" s="45"/>
      <c r="AM3165" s="45"/>
      <c r="AN3165" s="45"/>
      <c r="AO3165" s="45"/>
      <c r="AP3165" s="45"/>
      <c r="AQ3165" s="45"/>
      <c r="AR3165" s="45"/>
      <c r="AS3165" s="45"/>
      <c r="AT3165" s="45"/>
      <c r="AU3165" s="45"/>
      <c r="AV3165" s="45"/>
      <c r="AW3165" s="45"/>
      <c r="AX3165" s="45"/>
      <c r="DI3165" s="41"/>
    </row>
    <row r="3166" spans="1:251" ht="14.25">
      <c r="A3166" s="43"/>
      <c r="B3166" s="47"/>
      <c r="C3166" s="42"/>
      <c r="D3166" s="42"/>
      <c r="E3166" s="42"/>
      <c r="F3166" s="42"/>
      <c r="G3166" s="42"/>
      <c r="H3166" s="42"/>
      <c r="I3166" s="42"/>
      <c r="J3166" s="42"/>
      <c r="K3166" s="42"/>
      <c r="L3166" s="48"/>
      <c r="M3166" s="48"/>
      <c r="N3166" s="48"/>
      <c r="O3166" s="48"/>
      <c r="P3166" s="42"/>
      <c r="Q3166" s="42"/>
      <c r="R3166" s="42"/>
      <c r="S3166" s="42"/>
      <c r="T3166" s="42"/>
      <c r="U3166" s="42"/>
      <c r="V3166" s="49"/>
      <c r="W3166" s="49"/>
      <c r="X3166" s="49"/>
      <c r="Y3166" s="49"/>
      <c r="Z3166" s="49"/>
      <c r="AA3166" s="49"/>
      <c r="AB3166" s="49"/>
      <c r="AC3166" s="49"/>
      <c r="AD3166" s="49"/>
      <c r="AE3166" s="49"/>
      <c r="AF3166" s="49"/>
      <c r="AG3166" s="49"/>
      <c r="AH3166" s="49"/>
      <c r="AI3166" s="49"/>
      <c r="AJ3166" s="49"/>
      <c r="AK3166" s="49"/>
      <c r="AL3166" s="49"/>
      <c r="AM3166" s="49"/>
      <c r="AN3166" s="49"/>
      <c r="AO3166" s="49"/>
      <c r="AP3166" s="49"/>
      <c r="AQ3166" s="49"/>
      <c r="AR3166" s="49"/>
      <c r="AS3166" s="49"/>
      <c r="AT3166" s="49"/>
      <c r="AU3166" s="49"/>
      <c r="AV3166" s="49"/>
      <c r="AW3166" s="49"/>
      <c r="AX3166" s="50"/>
    </row>
    <row r="3167" spans="1:251" ht="12" customHeight="1">
      <c r="A3167" s="43"/>
      <c r="B3167" s="129" t="s">
        <v>777</v>
      </c>
      <c r="C3167" s="130"/>
      <c r="D3167" s="130"/>
      <c r="E3167" s="130"/>
      <c r="F3167" s="130"/>
      <c r="G3167" s="130"/>
      <c r="H3167" s="130"/>
      <c r="I3167" s="130"/>
      <c r="J3167" s="130"/>
      <c r="K3167" s="130"/>
      <c r="L3167" s="130"/>
      <c r="M3167" s="130"/>
      <c r="N3167" s="130"/>
      <c r="O3167" s="130"/>
      <c r="P3167" s="130"/>
      <c r="Q3167" s="130"/>
      <c r="R3167" s="130"/>
      <c r="S3167" s="130"/>
      <c r="T3167" s="130"/>
      <c r="U3167" s="130"/>
      <c r="V3167" s="130"/>
      <c r="W3167" s="130"/>
      <c r="X3167" s="130"/>
      <c r="Y3167" s="130"/>
      <c r="Z3167" s="130"/>
      <c r="AA3167" s="130"/>
      <c r="AB3167" s="130"/>
      <c r="AC3167" s="130"/>
      <c r="AD3167" s="130"/>
      <c r="AE3167" s="130"/>
      <c r="AF3167" s="130"/>
      <c r="AG3167" s="130"/>
      <c r="AH3167" s="130"/>
      <c r="AI3167" s="130"/>
      <c r="AJ3167" s="130"/>
      <c r="AK3167" s="130"/>
      <c r="AL3167" s="130"/>
      <c r="AM3167" s="130"/>
      <c r="AN3167" s="130"/>
      <c r="AO3167" s="130"/>
      <c r="AP3167" s="130"/>
      <c r="AQ3167" s="130"/>
      <c r="AR3167" s="130"/>
      <c r="AS3167" s="130"/>
      <c r="AT3167" s="130"/>
      <c r="AU3167" s="130"/>
      <c r="AV3167" s="130"/>
      <c r="AW3167" s="130"/>
      <c r="AX3167" s="131"/>
    </row>
    <row r="3168" spans="1:251" ht="12" customHeight="1">
      <c r="A3168" s="43"/>
      <c r="B3168" s="129"/>
      <c r="C3168" s="130"/>
      <c r="D3168" s="130"/>
      <c r="E3168" s="130"/>
      <c r="F3168" s="130"/>
      <c r="G3168" s="130"/>
      <c r="H3168" s="130"/>
      <c r="I3168" s="130"/>
      <c r="J3168" s="130"/>
      <c r="K3168" s="130"/>
      <c r="L3168" s="130"/>
      <c r="M3168" s="130"/>
      <c r="N3168" s="130"/>
      <c r="O3168" s="130"/>
      <c r="P3168" s="130"/>
      <c r="Q3168" s="130"/>
      <c r="R3168" s="130"/>
      <c r="S3168" s="130"/>
      <c r="T3168" s="130"/>
      <c r="U3168" s="130"/>
      <c r="V3168" s="130"/>
      <c r="W3168" s="130"/>
      <c r="X3168" s="130"/>
      <c r="Y3168" s="130"/>
      <c r="Z3168" s="130"/>
      <c r="AA3168" s="130"/>
      <c r="AB3168" s="130"/>
      <c r="AC3168" s="130"/>
      <c r="AD3168" s="130"/>
      <c r="AE3168" s="130"/>
      <c r="AF3168" s="130"/>
      <c r="AG3168" s="130"/>
      <c r="AH3168" s="130"/>
      <c r="AI3168" s="130"/>
      <c r="AJ3168" s="130"/>
      <c r="AK3168" s="130"/>
      <c r="AL3168" s="130"/>
      <c r="AM3168" s="130"/>
      <c r="AN3168" s="130"/>
      <c r="AO3168" s="130"/>
      <c r="AP3168" s="130"/>
      <c r="AQ3168" s="130"/>
      <c r="AR3168" s="130"/>
      <c r="AS3168" s="130"/>
      <c r="AT3168" s="130"/>
      <c r="AU3168" s="130"/>
      <c r="AV3168" s="130"/>
      <c r="AW3168" s="130"/>
      <c r="AX3168" s="131"/>
      <c r="BC3168" s="51"/>
    </row>
    <row r="3169" spans="1:113" ht="12" customHeight="1">
      <c r="A3169" s="43"/>
      <c r="B3169" s="129"/>
      <c r="C3169" s="130"/>
      <c r="D3169" s="130"/>
      <c r="E3169" s="130"/>
      <c r="F3169" s="130"/>
      <c r="G3169" s="130"/>
      <c r="H3169" s="130"/>
      <c r="I3169" s="130"/>
      <c r="J3169" s="130"/>
      <c r="K3169" s="130"/>
      <c r="L3169" s="130"/>
      <c r="M3169" s="130"/>
      <c r="N3169" s="130"/>
      <c r="O3169" s="130"/>
      <c r="P3169" s="130"/>
      <c r="Q3169" s="130"/>
      <c r="R3169" s="130"/>
      <c r="S3169" s="130"/>
      <c r="T3169" s="130"/>
      <c r="U3169" s="130"/>
      <c r="V3169" s="130"/>
      <c r="W3169" s="130"/>
      <c r="X3169" s="130"/>
      <c r="Y3169" s="130"/>
      <c r="Z3169" s="130"/>
      <c r="AA3169" s="130"/>
      <c r="AB3169" s="130"/>
      <c r="AC3169" s="130"/>
      <c r="AD3169" s="130"/>
      <c r="AE3169" s="130"/>
      <c r="AF3169" s="130"/>
      <c r="AG3169" s="130"/>
      <c r="AH3169" s="130"/>
      <c r="AI3169" s="130"/>
      <c r="AJ3169" s="130"/>
      <c r="AK3169" s="130"/>
      <c r="AL3169" s="130"/>
      <c r="AM3169" s="130"/>
      <c r="AN3169" s="130"/>
      <c r="AO3169" s="130"/>
      <c r="AP3169" s="130"/>
      <c r="AQ3169" s="130"/>
      <c r="AR3169" s="130"/>
      <c r="AS3169" s="130"/>
      <c r="AT3169" s="130"/>
      <c r="AU3169" s="130"/>
      <c r="AV3169" s="130"/>
      <c r="AW3169" s="130"/>
      <c r="AX3169" s="131"/>
    </row>
    <row r="3170" spans="1:113" ht="12" customHeight="1">
      <c r="A3170" s="43"/>
      <c r="B3170" s="129"/>
      <c r="C3170" s="130"/>
      <c r="D3170" s="130"/>
      <c r="E3170" s="130"/>
      <c r="F3170" s="130"/>
      <c r="G3170" s="130"/>
      <c r="H3170" s="130"/>
      <c r="I3170" s="130"/>
      <c r="J3170" s="130"/>
      <c r="K3170" s="130"/>
      <c r="L3170" s="130"/>
      <c r="M3170" s="130"/>
      <c r="N3170" s="130"/>
      <c r="O3170" s="130"/>
      <c r="P3170" s="130"/>
      <c r="Q3170" s="130"/>
      <c r="R3170" s="130"/>
      <c r="S3170" s="130"/>
      <c r="T3170" s="130"/>
      <c r="U3170" s="130"/>
      <c r="V3170" s="130"/>
      <c r="W3170" s="130"/>
      <c r="X3170" s="130"/>
      <c r="Y3170" s="130"/>
      <c r="Z3170" s="130"/>
      <c r="AA3170" s="130"/>
      <c r="AB3170" s="130"/>
      <c r="AC3170" s="130"/>
      <c r="AD3170" s="130"/>
      <c r="AE3170" s="130"/>
      <c r="AF3170" s="130"/>
      <c r="AG3170" s="130"/>
      <c r="AH3170" s="130"/>
      <c r="AI3170" s="130"/>
      <c r="AJ3170" s="130"/>
      <c r="AK3170" s="130"/>
      <c r="AL3170" s="130"/>
      <c r="AM3170" s="130"/>
      <c r="AN3170" s="130"/>
      <c r="AO3170" s="130"/>
      <c r="AP3170" s="130"/>
      <c r="AQ3170" s="130"/>
      <c r="AR3170" s="130"/>
      <c r="AS3170" s="130"/>
      <c r="AT3170" s="130"/>
      <c r="AU3170" s="130"/>
      <c r="AV3170" s="130"/>
      <c r="AW3170" s="130"/>
      <c r="AX3170" s="131"/>
    </row>
    <row r="3171" spans="1:113" ht="12" customHeight="1">
      <c r="A3171" s="43"/>
      <c r="B3171" s="129"/>
      <c r="C3171" s="130"/>
      <c r="D3171" s="130"/>
      <c r="E3171" s="130"/>
      <c r="F3171" s="130"/>
      <c r="G3171" s="130"/>
      <c r="H3171" s="130"/>
      <c r="I3171" s="130"/>
      <c r="J3171" s="130"/>
      <c r="K3171" s="130"/>
      <c r="L3171" s="130"/>
      <c r="M3171" s="130"/>
      <c r="N3171" s="130"/>
      <c r="O3171" s="130"/>
      <c r="P3171" s="130"/>
      <c r="Q3171" s="130"/>
      <c r="R3171" s="130"/>
      <c r="S3171" s="130"/>
      <c r="T3171" s="130"/>
      <c r="U3171" s="130"/>
      <c r="V3171" s="130"/>
      <c r="W3171" s="130"/>
      <c r="X3171" s="130"/>
      <c r="Y3171" s="130"/>
      <c r="Z3171" s="130"/>
      <c r="AA3171" s="130"/>
      <c r="AB3171" s="130"/>
      <c r="AC3171" s="130"/>
      <c r="AD3171" s="130"/>
      <c r="AE3171" s="130"/>
      <c r="AF3171" s="130"/>
      <c r="AG3171" s="130"/>
      <c r="AH3171" s="130"/>
      <c r="AI3171" s="130"/>
      <c r="AJ3171" s="130"/>
      <c r="AK3171" s="130"/>
      <c r="AL3171" s="130"/>
      <c r="AM3171" s="130"/>
      <c r="AN3171" s="130"/>
      <c r="AO3171" s="130"/>
      <c r="AP3171" s="130"/>
      <c r="AQ3171" s="130"/>
      <c r="AR3171" s="130"/>
      <c r="AS3171" s="130"/>
      <c r="AT3171" s="130"/>
      <c r="AU3171" s="130"/>
      <c r="AV3171" s="130"/>
      <c r="AW3171" s="130"/>
      <c r="AX3171" s="131"/>
    </row>
    <row r="3172" spans="1:113" ht="15" thickBot="1">
      <c r="A3172" s="52"/>
      <c r="B3172" s="53"/>
      <c r="C3172" s="54"/>
      <c r="D3172" s="54"/>
      <c r="E3172" s="54"/>
      <c r="F3172" s="54"/>
      <c r="G3172" s="54"/>
      <c r="H3172" s="54"/>
      <c r="I3172" s="54"/>
      <c r="J3172" s="54"/>
      <c r="K3172" s="54"/>
      <c r="L3172" s="54"/>
      <c r="M3172" s="54"/>
      <c r="N3172" s="54"/>
      <c r="O3172" s="54"/>
      <c r="P3172" s="54"/>
      <c r="Q3172" s="54"/>
      <c r="R3172" s="54"/>
      <c r="S3172" s="54"/>
      <c r="T3172" s="54"/>
      <c r="U3172" s="54"/>
      <c r="V3172" s="54"/>
      <c r="W3172" s="54"/>
      <c r="X3172" s="54"/>
      <c r="Y3172" s="54"/>
      <c r="Z3172" s="54"/>
      <c r="AA3172" s="54"/>
      <c r="AB3172" s="54"/>
      <c r="AC3172" s="54"/>
      <c r="AD3172" s="54"/>
      <c r="AE3172" s="54"/>
      <c r="AF3172" s="54"/>
      <c r="AG3172" s="54"/>
      <c r="AH3172" s="54"/>
      <c r="AI3172" s="54"/>
      <c r="AJ3172" s="54"/>
      <c r="AK3172" s="54"/>
      <c r="AL3172" s="54"/>
      <c r="AM3172" s="54"/>
      <c r="AN3172" s="54"/>
      <c r="AO3172" s="54"/>
      <c r="AP3172" s="54"/>
      <c r="AQ3172" s="54"/>
      <c r="AR3172" s="54"/>
      <c r="AS3172" s="54"/>
      <c r="AT3172" s="54"/>
      <c r="AU3172" s="54"/>
      <c r="AV3172" s="54"/>
      <c r="AW3172" s="54"/>
      <c r="AX3172" s="55"/>
    </row>
    <row r="3173" spans="1:113">
      <c r="B3173" s="56"/>
    </row>
    <row r="3174" spans="1:113" ht="15" thickBot="1">
      <c r="A3174" s="46"/>
      <c r="B3174" s="45" t="s">
        <v>245</v>
      </c>
      <c r="C3174" s="43"/>
      <c r="D3174" s="43"/>
      <c r="E3174" s="43"/>
      <c r="F3174" s="43"/>
      <c r="G3174" s="43"/>
      <c r="H3174" s="43"/>
      <c r="I3174" s="43"/>
      <c r="J3174" s="43"/>
      <c r="K3174" s="43"/>
      <c r="L3174" s="44"/>
      <c r="M3174" s="44"/>
      <c r="N3174" s="44"/>
      <c r="O3174" s="44"/>
      <c r="P3174" s="43"/>
      <c r="Q3174" s="43"/>
      <c r="R3174" s="43"/>
      <c r="S3174" s="43"/>
      <c r="T3174" s="43"/>
      <c r="U3174" s="43"/>
      <c r="V3174" s="45"/>
      <c r="W3174" s="45"/>
      <c r="X3174" s="45"/>
      <c r="Y3174" s="45"/>
      <c r="Z3174" s="45"/>
      <c r="AA3174" s="45"/>
      <c r="AB3174" s="45"/>
      <c r="AC3174" s="45"/>
      <c r="AD3174" s="45"/>
      <c r="AE3174" s="45"/>
      <c r="AF3174" s="45"/>
      <c r="AG3174" s="45"/>
      <c r="AH3174" s="45"/>
      <c r="AI3174" s="45"/>
      <c r="AJ3174" s="45"/>
      <c r="AK3174" s="45"/>
      <c r="AL3174" s="45"/>
      <c r="AM3174" s="45"/>
      <c r="AN3174" s="45"/>
      <c r="AO3174" s="45"/>
      <c r="AP3174" s="45"/>
      <c r="AQ3174" s="45"/>
      <c r="AR3174" s="45"/>
      <c r="AS3174" s="45"/>
      <c r="AT3174" s="45"/>
      <c r="AU3174" s="45"/>
      <c r="AV3174" s="45"/>
      <c r="AW3174" s="45"/>
      <c r="AX3174" s="45"/>
      <c r="DI3174" s="41"/>
    </row>
    <row r="3175" spans="1:113" ht="14.25">
      <c r="A3175" s="43"/>
      <c r="B3175" s="47"/>
      <c r="C3175" s="42"/>
      <c r="D3175" s="42"/>
      <c r="E3175" s="42"/>
      <c r="F3175" s="42"/>
      <c r="G3175" s="42"/>
      <c r="H3175" s="42"/>
      <c r="I3175" s="42"/>
      <c r="J3175" s="42"/>
      <c r="K3175" s="42"/>
      <c r="L3175" s="48"/>
      <c r="M3175" s="48"/>
      <c r="N3175" s="48"/>
      <c r="O3175" s="48"/>
      <c r="P3175" s="42"/>
      <c r="Q3175" s="42"/>
      <c r="R3175" s="42"/>
      <c r="S3175" s="42"/>
      <c r="T3175" s="42"/>
      <c r="U3175" s="42"/>
      <c r="V3175" s="49"/>
      <c r="W3175" s="49"/>
      <c r="X3175" s="49"/>
      <c r="Y3175" s="49"/>
      <c r="Z3175" s="49"/>
      <c r="AA3175" s="49"/>
      <c r="AB3175" s="49"/>
      <c r="AC3175" s="49"/>
      <c r="AD3175" s="49"/>
      <c r="AE3175" s="49"/>
      <c r="AF3175" s="49"/>
      <c r="AG3175" s="49"/>
      <c r="AH3175" s="49"/>
      <c r="AI3175" s="49"/>
      <c r="AJ3175" s="49"/>
      <c r="AK3175" s="49"/>
      <c r="AL3175" s="49"/>
      <c r="AM3175" s="49"/>
      <c r="AN3175" s="49"/>
      <c r="AO3175" s="49"/>
      <c r="AP3175" s="49"/>
      <c r="AQ3175" s="49"/>
      <c r="AR3175" s="49"/>
      <c r="AS3175" s="49"/>
      <c r="AT3175" s="49"/>
      <c r="AU3175" s="49"/>
      <c r="AV3175" s="49"/>
      <c r="AW3175" s="49"/>
      <c r="AX3175" s="50"/>
    </row>
    <row r="3176" spans="1:113" ht="12" customHeight="1">
      <c r="A3176" s="43"/>
      <c r="B3176" s="129" t="s">
        <v>778</v>
      </c>
      <c r="C3176" s="130"/>
      <c r="D3176" s="130"/>
      <c r="E3176" s="130"/>
      <c r="F3176" s="130"/>
      <c r="G3176" s="130"/>
      <c r="H3176" s="130"/>
      <c r="I3176" s="130"/>
      <c r="J3176" s="130"/>
      <c r="K3176" s="130"/>
      <c r="L3176" s="130"/>
      <c r="M3176" s="130"/>
      <c r="N3176" s="130"/>
      <c r="O3176" s="130"/>
      <c r="P3176" s="130"/>
      <c r="Q3176" s="130"/>
      <c r="R3176" s="130"/>
      <c r="S3176" s="130"/>
      <c r="T3176" s="130"/>
      <c r="U3176" s="130"/>
      <c r="V3176" s="130"/>
      <c r="W3176" s="130"/>
      <c r="X3176" s="130"/>
      <c r="Y3176" s="130"/>
      <c r="Z3176" s="130"/>
      <c r="AA3176" s="130"/>
      <c r="AB3176" s="130"/>
      <c r="AC3176" s="130"/>
      <c r="AD3176" s="130"/>
      <c r="AE3176" s="130"/>
      <c r="AF3176" s="130"/>
      <c r="AG3176" s="130"/>
      <c r="AH3176" s="130"/>
      <c r="AI3176" s="130"/>
      <c r="AJ3176" s="130"/>
      <c r="AK3176" s="130"/>
      <c r="AL3176" s="130"/>
      <c r="AM3176" s="130"/>
      <c r="AN3176" s="130"/>
      <c r="AO3176" s="130"/>
      <c r="AP3176" s="130"/>
      <c r="AQ3176" s="130"/>
      <c r="AR3176" s="130"/>
      <c r="AS3176" s="130"/>
      <c r="AT3176" s="130"/>
      <c r="AU3176" s="130"/>
      <c r="AV3176" s="130"/>
      <c r="AW3176" s="130"/>
      <c r="AX3176" s="131"/>
    </row>
    <row r="3177" spans="1:113" ht="12" customHeight="1">
      <c r="A3177" s="43"/>
      <c r="B3177" s="129"/>
      <c r="C3177" s="130"/>
      <c r="D3177" s="130"/>
      <c r="E3177" s="130"/>
      <c r="F3177" s="130"/>
      <c r="G3177" s="130"/>
      <c r="H3177" s="130"/>
      <c r="I3177" s="130"/>
      <c r="J3177" s="130"/>
      <c r="K3177" s="130"/>
      <c r="L3177" s="130"/>
      <c r="M3177" s="130"/>
      <c r="N3177" s="130"/>
      <c r="O3177" s="130"/>
      <c r="P3177" s="130"/>
      <c r="Q3177" s="130"/>
      <c r="R3177" s="130"/>
      <c r="S3177" s="130"/>
      <c r="T3177" s="130"/>
      <c r="U3177" s="130"/>
      <c r="V3177" s="130"/>
      <c r="W3177" s="130"/>
      <c r="X3177" s="130"/>
      <c r="Y3177" s="130"/>
      <c r="Z3177" s="130"/>
      <c r="AA3177" s="130"/>
      <c r="AB3177" s="130"/>
      <c r="AC3177" s="130"/>
      <c r="AD3177" s="130"/>
      <c r="AE3177" s="130"/>
      <c r="AF3177" s="130"/>
      <c r="AG3177" s="130"/>
      <c r="AH3177" s="130"/>
      <c r="AI3177" s="130"/>
      <c r="AJ3177" s="130"/>
      <c r="AK3177" s="130"/>
      <c r="AL3177" s="130"/>
      <c r="AM3177" s="130"/>
      <c r="AN3177" s="130"/>
      <c r="AO3177" s="130"/>
      <c r="AP3177" s="130"/>
      <c r="AQ3177" s="130"/>
      <c r="AR3177" s="130"/>
      <c r="AS3177" s="130"/>
      <c r="AT3177" s="130"/>
      <c r="AU3177" s="130"/>
      <c r="AV3177" s="130"/>
      <c r="AW3177" s="130"/>
      <c r="AX3177" s="131"/>
    </row>
    <row r="3178" spans="1:113" ht="12" customHeight="1">
      <c r="A3178" s="43"/>
      <c r="B3178" s="129"/>
      <c r="C3178" s="130"/>
      <c r="D3178" s="130"/>
      <c r="E3178" s="130"/>
      <c r="F3178" s="130"/>
      <c r="G3178" s="130"/>
      <c r="H3178" s="130"/>
      <c r="I3178" s="130"/>
      <c r="J3178" s="130"/>
      <c r="K3178" s="130"/>
      <c r="L3178" s="130"/>
      <c r="M3178" s="130"/>
      <c r="N3178" s="130"/>
      <c r="O3178" s="130"/>
      <c r="P3178" s="130"/>
      <c r="Q3178" s="130"/>
      <c r="R3178" s="130"/>
      <c r="S3178" s="130"/>
      <c r="T3178" s="130"/>
      <c r="U3178" s="130"/>
      <c r="V3178" s="130"/>
      <c r="W3178" s="130"/>
      <c r="X3178" s="130"/>
      <c r="Y3178" s="130"/>
      <c r="Z3178" s="130"/>
      <c r="AA3178" s="130"/>
      <c r="AB3178" s="130"/>
      <c r="AC3178" s="130"/>
      <c r="AD3178" s="130"/>
      <c r="AE3178" s="130"/>
      <c r="AF3178" s="130"/>
      <c r="AG3178" s="130"/>
      <c r="AH3178" s="130"/>
      <c r="AI3178" s="130"/>
      <c r="AJ3178" s="130"/>
      <c r="AK3178" s="130"/>
      <c r="AL3178" s="130"/>
      <c r="AM3178" s="130"/>
      <c r="AN3178" s="130"/>
      <c r="AO3178" s="130"/>
      <c r="AP3178" s="130"/>
      <c r="AQ3178" s="130"/>
      <c r="AR3178" s="130"/>
      <c r="AS3178" s="130"/>
      <c r="AT3178" s="130"/>
      <c r="AU3178" s="130"/>
      <c r="AV3178" s="130"/>
      <c r="AW3178" s="130"/>
      <c r="AX3178" s="131"/>
    </row>
    <row r="3179" spans="1:113" ht="12" customHeight="1">
      <c r="A3179" s="43"/>
      <c r="B3179" s="129"/>
      <c r="C3179" s="130"/>
      <c r="D3179" s="130"/>
      <c r="E3179" s="130"/>
      <c r="F3179" s="130"/>
      <c r="G3179" s="130"/>
      <c r="H3179" s="130"/>
      <c r="I3179" s="130"/>
      <c r="J3179" s="130"/>
      <c r="K3179" s="130"/>
      <c r="L3179" s="130"/>
      <c r="M3179" s="130"/>
      <c r="N3179" s="130"/>
      <c r="O3179" s="130"/>
      <c r="P3179" s="130"/>
      <c r="Q3179" s="130"/>
      <c r="R3179" s="130"/>
      <c r="S3179" s="130"/>
      <c r="T3179" s="130"/>
      <c r="U3179" s="130"/>
      <c r="V3179" s="130"/>
      <c r="W3179" s="130"/>
      <c r="X3179" s="130"/>
      <c r="Y3179" s="130"/>
      <c r="Z3179" s="130"/>
      <c r="AA3179" s="130"/>
      <c r="AB3179" s="130"/>
      <c r="AC3179" s="130"/>
      <c r="AD3179" s="130"/>
      <c r="AE3179" s="130"/>
      <c r="AF3179" s="130"/>
      <c r="AG3179" s="130"/>
      <c r="AH3179" s="130"/>
      <c r="AI3179" s="130"/>
      <c r="AJ3179" s="130"/>
      <c r="AK3179" s="130"/>
      <c r="AL3179" s="130"/>
      <c r="AM3179" s="130"/>
      <c r="AN3179" s="130"/>
      <c r="AO3179" s="130"/>
      <c r="AP3179" s="130"/>
      <c r="AQ3179" s="130"/>
      <c r="AR3179" s="130"/>
      <c r="AS3179" s="130"/>
      <c r="AT3179" s="130"/>
      <c r="AU3179" s="130"/>
      <c r="AV3179" s="130"/>
      <c r="AW3179" s="130"/>
      <c r="AX3179" s="131"/>
    </row>
    <row r="3180" spans="1:113" ht="12" customHeight="1">
      <c r="A3180" s="43"/>
      <c r="B3180" s="129"/>
      <c r="C3180" s="130"/>
      <c r="D3180" s="130"/>
      <c r="E3180" s="130"/>
      <c r="F3180" s="130"/>
      <c r="G3180" s="130"/>
      <c r="H3180" s="130"/>
      <c r="I3180" s="130"/>
      <c r="J3180" s="130"/>
      <c r="K3180" s="130"/>
      <c r="L3180" s="130"/>
      <c r="M3180" s="130"/>
      <c r="N3180" s="130"/>
      <c r="O3180" s="130"/>
      <c r="P3180" s="130"/>
      <c r="Q3180" s="130"/>
      <c r="R3180" s="130"/>
      <c r="S3180" s="130"/>
      <c r="T3180" s="130"/>
      <c r="U3180" s="130"/>
      <c r="V3180" s="130"/>
      <c r="W3180" s="130"/>
      <c r="X3180" s="130"/>
      <c r="Y3180" s="130"/>
      <c r="Z3180" s="130"/>
      <c r="AA3180" s="130"/>
      <c r="AB3180" s="130"/>
      <c r="AC3180" s="130"/>
      <c r="AD3180" s="130"/>
      <c r="AE3180" s="130"/>
      <c r="AF3180" s="130"/>
      <c r="AG3180" s="130"/>
      <c r="AH3180" s="130"/>
      <c r="AI3180" s="130"/>
      <c r="AJ3180" s="130"/>
      <c r="AK3180" s="130"/>
      <c r="AL3180" s="130"/>
      <c r="AM3180" s="130"/>
      <c r="AN3180" s="130"/>
      <c r="AO3180" s="130"/>
      <c r="AP3180" s="130"/>
      <c r="AQ3180" s="130"/>
      <c r="AR3180" s="130"/>
      <c r="AS3180" s="130"/>
      <c r="AT3180" s="130"/>
      <c r="AU3180" s="130"/>
      <c r="AV3180" s="130"/>
      <c r="AW3180" s="130"/>
      <c r="AX3180" s="131"/>
    </row>
    <row r="3181" spans="1:113" ht="12" customHeight="1">
      <c r="A3181" s="43"/>
      <c r="B3181" s="129"/>
      <c r="C3181" s="130"/>
      <c r="D3181" s="130"/>
      <c r="E3181" s="130"/>
      <c r="F3181" s="130"/>
      <c r="G3181" s="130"/>
      <c r="H3181" s="130"/>
      <c r="I3181" s="130"/>
      <c r="J3181" s="130"/>
      <c r="K3181" s="130"/>
      <c r="L3181" s="130"/>
      <c r="M3181" s="130"/>
      <c r="N3181" s="130"/>
      <c r="O3181" s="130"/>
      <c r="P3181" s="130"/>
      <c r="Q3181" s="130"/>
      <c r="R3181" s="130"/>
      <c r="S3181" s="130"/>
      <c r="T3181" s="130"/>
      <c r="U3181" s="130"/>
      <c r="V3181" s="130"/>
      <c r="W3181" s="130"/>
      <c r="X3181" s="130"/>
      <c r="Y3181" s="130"/>
      <c r="Z3181" s="130"/>
      <c r="AA3181" s="130"/>
      <c r="AB3181" s="130"/>
      <c r="AC3181" s="130"/>
      <c r="AD3181" s="130"/>
      <c r="AE3181" s="130"/>
      <c r="AF3181" s="130"/>
      <c r="AG3181" s="130"/>
      <c r="AH3181" s="130"/>
      <c r="AI3181" s="130"/>
      <c r="AJ3181" s="130"/>
      <c r="AK3181" s="130"/>
      <c r="AL3181" s="130"/>
      <c r="AM3181" s="130"/>
      <c r="AN3181" s="130"/>
      <c r="AO3181" s="130"/>
      <c r="AP3181" s="130"/>
      <c r="AQ3181" s="130"/>
      <c r="AR3181" s="130"/>
      <c r="AS3181" s="130"/>
      <c r="AT3181" s="130"/>
      <c r="AU3181" s="130"/>
      <c r="AV3181" s="130"/>
      <c r="AW3181" s="130"/>
      <c r="AX3181" s="131"/>
    </row>
    <row r="3182" spans="1:113" ht="15" thickBot="1">
      <c r="A3182" s="52"/>
      <c r="B3182" s="53"/>
      <c r="C3182" s="54"/>
      <c r="D3182" s="54"/>
      <c r="E3182" s="54"/>
      <c r="F3182" s="54"/>
      <c r="G3182" s="54"/>
      <c r="H3182" s="54"/>
      <c r="I3182" s="54"/>
      <c r="J3182" s="54"/>
      <c r="K3182" s="54"/>
      <c r="L3182" s="54"/>
      <c r="M3182" s="54"/>
      <c r="N3182" s="54"/>
      <c r="O3182" s="54"/>
      <c r="P3182" s="54"/>
      <c r="Q3182" s="54"/>
      <c r="R3182" s="54"/>
      <c r="S3182" s="54"/>
      <c r="T3182" s="54"/>
      <c r="U3182" s="54"/>
      <c r="V3182" s="54"/>
      <c r="W3182" s="54"/>
      <c r="X3182" s="54"/>
      <c r="Y3182" s="54"/>
      <c r="Z3182" s="54"/>
      <c r="AA3182" s="54"/>
      <c r="AB3182" s="54"/>
      <c r="AC3182" s="54"/>
      <c r="AD3182" s="54"/>
      <c r="AE3182" s="54"/>
      <c r="AF3182" s="54"/>
      <c r="AG3182" s="54"/>
      <c r="AH3182" s="54"/>
      <c r="AI3182" s="54"/>
      <c r="AJ3182" s="54"/>
      <c r="AK3182" s="54"/>
      <c r="AL3182" s="54"/>
      <c r="AM3182" s="54"/>
      <c r="AN3182" s="54"/>
      <c r="AO3182" s="54"/>
      <c r="AP3182" s="54"/>
      <c r="AQ3182" s="54"/>
      <c r="AR3182" s="54"/>
      <c r="AS3182" s="54"/>
      <c r="AT3182" s="54"/>
      <c r="AU3182" s="54"/>
      <c r="AV3182" s="54"/>
      <c r="AW3182" s="54"/>
      <c r="AX3182" s="55"/>
    </row>
    <row r="3183" spans="1:113">
      <c r="B3183" s="56"/>
    </row>
    <row r="3184" spans="1:113" ht="14.25">
      <c r="B3184" s="45" t="s">
        <v>247</v>
      </c>
      <c r="C3184" s="43"/>
      <c r="D3184" s="43"/>
      <c r="E3184" s="43"/>
      <c r="F3184" s="43"/>
      <c r="G3184" s="43"/>
      <c r="H3184" s="43"/>
      <c r="I3184" s="43"/>
      <c r="J3184" s="43"/>
      <c r="K3184" s="43"/>
      <c r="L3184" s="44"/>
      <c r="M3184" s="44"/>
      <c r="N3184" s="44"/>
      <c r="O3184" s="44"/>
      <c r="P3184" s="43"/>
      <c r="Q3184" s="43"/>
      <c r="R3184" s="43"/>
      <c r="S3184" s="43"/>
      <c r="T3184" s="43"/>
      <c r="U3184" s="43"/>
      <c r="V3184" s="45"/>
      <c r="W3184" s="45"/>
      <c r="X3184" s="45"/>
      <c r="Y3184" s="45"/>
      <c r="Z3184" s="45"/>
      <c r="AA3184" s="45"/>
      <c r="AB3184" s="45"/>
      <c r="AC3184" s="45"/>
      <c r="AD3184" s="45"/>
      <c r="AE3184" s="45"/>
      <c r="AF3184" s="45"/>
      <c r="AG3184" s="45"/>
      <c r="AH3184" s="45"/>
      <c r="AI3184" s="45"/>
      <c r="AJ3184" s="45"/>
      <c r="AK3184" s="45"/>
      <c r="AL3184" s="45"/>
      <c r="AM3184" s="45"/>
      <c r="AN3184" s="45"/>
      <c r="AO3184" s="45"/>
      <c r="AP3184" s="45"/>
      <c r="AQ3184" s="45"/>
      <c r="AR3184" s="45"/>
      <c r="AS3184" s="45"/>
      <c r="AT3184" s="45"/>
      <c r="AU3184" s="45"/>
      <c r="AV3184" s="45"/>
      <c r="AW3184" s="45"/>
      <c r="AX3184" s="45"/>
    </row>
    <row r="3185" spans="1:251" ht="15" thickBot="1">
      <c r="B3185" s="43"/>
      <c r="C3185" s="43"/>
      <c r="D3185" s="43"/>
      <c r="E3185" s="43"/>
      <c r="F3185" s="43"/>
      <c r="G3185" s="43"/>
      <c r="H3185" s="43"/>
      <c r="I3185" s="43"/>
      <c r="J3185" s="43"/>
      <c r="K3185" s="43"/>
      <c r="L3185" s="44"/>
      <c r="M3185" s="44"/>
      <c r="N3185" s="44"/>
      <c r="O3185" s="44"/>
      <c r="P3185" s="43"/>
      <c r="Q3185" s="43"/>
      <c r="R3185" s="43"/>
      <c r="S3185" s="43"/>
      <c r="T3185" s="43"/>
      <c r="U3185" s="43"/>
      <c r="V3185" s="45"/>
      <c r="W3185" s="45"/>
      <c r="X3185" s="45"/>
      <c r="Y3185" s="45"/>
      <c r="Z3185" s="45"/>
      <c r="AA3185" s="45"/>
      <c r="AB3185" s="45"/>
      <c r="AC3185" s="45"/>
      <c r="AD3185" s="45"/>
      <c r="AE3185" s="45"/>
      <c r="AF3185" s="45"/>
      <c r="AG3185" s="45"/>
      <c r="AH3185" s="45"/>
      <c r="AI3185" s="45"/>
      <c r="AJ3185" s="45"/>
      <c r="AK3185" s="45"/>
      <c r="AL3185" s="45"/>
      <c r="AM3185" s="45"/>
      <c r="AN3185" s="45"/>
      <c r="AO3185" s="45"/>
      <c r="AP3185" s="45"/>
      <c r="AQ3185" s="45"/>
      <c r="AR3185" s="45"/>
      <c r="AS3185" s="45"/>
      <c r="AT3185" s="45"/>
      <c r="AU3185" s="45"/>
      <c r="AV3185" s="45"/>
      <c r="AW3185" s="45"/>
      <c r="AX3185" s="57" t="s">
        <v>248</v>
      </c>
    </row>
    <row r="3186" spans="1:251" s="51" customFormat="1" ht="13.5" customHeight="1">
      <c r="A3186" s="43"/>
      <c r="B3186" s="132" t="s">
        <v>249</v>
      </c>
      <c r="C3186" s="133"/>
      <c r="D3186" s="133"/>
      <c r="E3186" s="133"/>
      <c r="F3186" s="133"/>
      <c r="G3186" s="133"/>
      <c r="H3186" s="133"/>
      <c r="I3186" s="133"/>
      <c r="J3186" s="133"/>
      <c r="K3186" s="133"/>
      <c r="L3186" s="133"/>
      <c r="M3186" s="133"/>
      <c r="N3186" s="133"/>
      <c r="O3186" s="133"/>
      <c r="P3186" s="133"/>
      <c r="Q3186" s="133"/>
      <c r="R3186" s="133"/>
      <c r="S3186" s="133"/>
      <c r="T3186" s="133"/>
      <c r="U3186" s="133"/>
      <c r="V3186" s="133"/>
      <c r="W3186" s="133"/>
      <c r="X3186" s="133"/>
      <c r="Y3186" s="133"/>
      <c r="Z3186" s="134"/>
      <c r="AA3186" s="138" t="s">
        <v>250</v>
      </c>
      <c r="AB3186" s="133"/>
      <c r="AC3186" s="133"/>
      <c r="AD3186" s="133"/>
      <c r="AE3186" s="133"/>
      <c r="AF3186" s="133"/>
      <c r="AG3186" s="133"/>
      <c r="AH3186" s="133"/>
      <c r="AI3186" s="134"/>
      <c r="AJ3186" s="138" t="s">
        <v>251</v>
      </c>
      <c r="AK3186" s="133"/>
      <c r="AL3186" s="133"/>
      <c r="AM3186" s="133"/>
      <c r="AN3186" s="133"/>
      <c r="AO3186" s="133"/>
      <c r="AP3186" s="133"/>
      <c r="AQ3186" s="133"/>
      <c r="AR3186" s="134"/>
      <c r="AS3186" s="138" t="s">
        <v>252</v>
      </c>
      <c r="AT3186" s="133"/>
      <c r="AU3186" s="133"/>
      <c r="AV3186" s="133"/>
      <c r="AW3186" s="133"/>
      <c r="AX3186" s="140"/>
      <c r="AY3186" s="37"/>
      <c r="AZ3186" s="37"/>
      <c r="BA3186" s="37"/>
      <c r="BB3186" s="37"/>
      <c r="BC3186" s="37"/>
      <c r="BD3186" s="37"/>
      <c r="BE3186" s="37"/>
      <c r="BF3186" s="37"/>
      <c r="BG3186" s="37"/>
      <c r="BH3186" s="37"/>
      <c r="BI3186" s="37"/>
      <c r="BJ3186" s="37"/>
      <c r="BK3186" s="37"/>
      <c r="BL3186" s="37"/>
      <c r="BM3186" s="37"/>
      <c r="BN3186" s="37"/>
      <c r="BO3186" s="37"/>
      <c r="BP3186" s="37"/>
      <c r="BQ3186" s="37"/>
      <c r="BR3186" s="37"/>
      <c r="BS3186" s="37"/>
      <c r="BT3186" s="37"/>
      <c r="BU3186" s="37"/>
      <c r="BV3186" s="37"/>
      <c r="BW3186" s="37"/>
      <c r="BX3186" s="37"/>
      <c r="BY3186" s="37"/>
      <c r="BZ3186" s="37"/>
      <c r="CA3186" s="37"/>
      <c r="CB3186" s="37"/>
      <c r="CC3186" s="37"/>
      <c r="CD3186" s="37"/>
      <c r="CE3186" s="37"/>
      <c r="CF3186" s="37"/>
      <c r="CG3186" s="37"/>
      <c r="CH3186" s="37"/>
      <c r="CI3186" s="37"/>
      <c r="CJ3186" s="37"/>
      <c r="CK3186" s="37"/>
      <c r="CL3186" s="37"/>
      <c r="CM3186" s="37"/>
      <c r="CN3186" s="37"/>
      <c r="CO3186" s="37"/>
      <c r="CP3186" s="37"/>
      <c r="CQ3186" s="37"/>
      <c r="CR3186" s="37"/>
      <c r="CS3186" s="37"/>
      <c r="CT3186" s="37"/>
      <c r="CU3186" s="37"/>
      <c r="CV3186" s="37"/>
      <c r="CW3186" s="37"/>
      <c r="CX3186" s="37"/>
      <c r="CY3186" s="37"/>
      <c r="CZ3186" s="37"/>
      <c r="DA3186" s="37"/>
      <c r="DB3186" s="37"/>
      <c r="DC3186" s="37"/>
      <c r="DD3186" s="37"/>
      <c r="DE3186" s="37"/>
      <c r="DF3186" s="37"/>
      <c r="DG3186" s="37"/>
      <c r="DH3186" s="37"/>
      <c r="DI3186" s="37"/>
      <c r="DJ3186" s="37"/>
      <c r="DK3186" s="37"/>
      <c r="DL3186" s="37"/>
      <c r="DM3186" s="37"/>
      <c r="DN3186" s="37"/>
      <c r="DO3186" s="37"/>
      <c r="DP3186" s="37"/>
      <c r="DQ3186" s="37"/>
      <c r="DR3186" s="37"/>
      <c r="DS3186" s="37"/>
      <c r="DT3186" s="37"/>
      <c r="DU3186" s="37"/>
      <c r="DV3186" s="37"/>
      <c r="DW3186" s="37"/>
      <c r="DX3186" s="37"/>
      <c r="DY3186" s="37"/>
      <c r="DZ3186" s="37"/>
      <c r="EA3186" s="37"/>
      <c r="EB3186" s="37"/>
      <c r="EC3186" s="37"/>
      <c r="ED3186" s="37"/>
      <c r="EE3186" s="37"/>
      <c r="EF3186" s="37"/>
      <c r="EG3186" s="37"/>
      <c r="EH3186" s="37"/>
      <c r="EI3186" s="37"/>
      <c r="EJ3186" s="37"/>
      <c r="EK3186" s="37"/>
      <c r="EL3186" s="37"/>
      <c r="EM3186" s="37"/>
      <c r="EN3186" s="37"/>
      <c r="EO3186" s="37"/>
      <c r="EP3186" s="37"/>
      <c r="EQ3186" s="37"/>
      <c r="ER3186" s="37"/>
      <c r="ES3186" s="37"/>
      <c r="ET3186" s="37"/>
      <c r="EU3186" s="37"/>
      <c r="EV3186" s="37"/>
      <c r="EW3186" s="37"/>
      <c r="EX3186" s="37"/>
      <c r="EY3186" s="37"/>
      <c r="EZ3186" s="37"/>
      <c r="FA3186" s="37"/>
      <c r="FB3186" s="37"/>
      <c r="FC3186" s="37"/>
      <c r="FD3186" s="37"/>
      <c r="FE3186" s="37"/>
      <c r="FF3186" s="37"/>
      <c r="FG3186" s="37"/>
      <c r="FH3186" s="37"/>
      <c r="FI3186" s="37"/>
      <c r="FJ3186" s="37"/>
      <c r="FK3186" s="37"/>
      <c r="FL3186" s="37"/>
      <c r="FM3186" s="37"/>
      <c r="FN3186" s="37"/>
      <c r="FO3186" s="37"/>
      <c r="FP3186" s="37"/>
      <c r="FQ3186" s="37"/>
      <c r="FR3186" s="37"/>
      <c r="FS3186" s="37"/>
      <c r="FT3186" s="37"/>
      <c r="FU3186" s="37"/>
      <c r="FV3186" s="37"/>
      <c r="FW3186" s="37"/>
      <c r="FX3186" s="37"/>
      <c r="FY3186" s="37"/>
      <c r="FZ3186" s="37"/>
      <c r="GA3186" s="37"/>
      <c r="GB3186" s="37"/>
      <c r="GC3186" s="37"/>
      <c r="GD3186" s="37"/>
      <c r="GE3186" s="37"/>
      <c r="GF3186" s="37"/>
      <c r="GG3186" s="37"/>
      <c r="GH3186" s="37"/>
      <c r="GI3186" s="37"/>
      <c r="GJ3186" s="37"/>
      <c r="GK3186" s="37"/>
      <c r="GL3186" s="37"/>
      <c r="GM3186" s="37"/>
      <c r="GN3186" s="37"/>
      <c r="GO3186" s="37"/>
      <c r="GP3186" s="37"/>
      <c r="GQ3186" s="37"/>
      <c r="GR3186" s="37"/>
      <c r="GS3186" s="37"/>
      <c r="GT3186" s="37"/>
      <c r="GU3186" s="37"/>
      <c r="GV3186" s="37"/>
      <c r="GW3186" s="37"/>
      <c r="GX3186" s="37"/>
      <c r="GY3186" s="37"/>
      <c r="GZ3186" s="37"/>
      <c r="HA3186" s="37"/>
      <c r="HB3186" s="37"/>
      <c r="HC3186" s="37"/>
      <c r="HD3186" s="37"/>
      <c r="HE3186" s="37"/>
      <c r="HF3186" s="37"/>
      <c r="HG3186" s="37"/>
      <c r="HH3186" s="37"/>
      <c r="HI3186" s="37"/>
      <c r="HJ3186" s="37"/>
      <c r="HK3186" s="37"/>
      <c r="HL3186" s="37"/>
      <c r="HM3186" s="37"/>
      <c r="HN3186" s="37"/>
      <c r="HO3186" s="37"/>
      <c r="HP3186" s="37"/>
      <c r="HQ3186" s="37"/>
      <c r="HR3186" s="37"/>
      <c r="HS3186" s="37"/>
      <c r="HT3186" s="37"/>
      <c r="HU3186" s="37"/>
      <c r="HV3186" s="37"/>
      <c r="HW3186" s="37"/>
      <c r="HX3186" s="37"/>
      <c r="HY3186" s="37"/>
      <c r="HZ3186" s="37"/>
      <c r="IA3186" s="37"/>
      <c r="IB3186" s="37"/>
      <c r="IC3186" s="37"/>
      <c r="ID3186" s="37"/>
      <c r="IE3186" s="37"/>
      <c r="IF3186" s="37"/>
      <c r="IG3186" s="37"/>
      <c r="IH3186" s="37"/>
      <c r="II3186" s="37"/>
      <c r="IJ3186" s="37"/>
      <c r="IK3186" s="37"/>
      <c r="IL3186" s="37"/>
      <c r="IM3186" s="37"/>
      <c r="IN3186" s="37"/>
      <c r="IO3186" s="37"/>
      <c r="IP3186" s="37"/>
      <c r="IQ3186" s="37"/>
    </row>
    <row r="3187" spans="1:251" s="51" customFormat="1" ht="13.5">
      <c r="A3187" s="43"/>
      <c r="B3187" s="135"/>
      <c r="C3187" s="136"/>
      <c r="D3187" s="136"/>
      <c r="E3187" s="136"/>
      <c r="F3187" s="136"/>
      <c r="G3187" s="136"/>
      <c r="H3187" s="136"/>
      <c r="I3187" s="136"/>
      <c r="J3187" s="136"/>
      <c r="K3187" s="136"/>
      <c r="L3187" s="136"/>
      <c r="M3187" s="136"/>
      <c r="N3187" s="136"/>
      <c r="O3187" s="136"/>
      <c r="P3187" s="136"/>
      <c r="Q3187" s="136"/>
      <c r="R3187" s="136"/>
      <c r="S3187" s="136"/>
      <c r="T3187" s="136"/>
      <c r="U3187" s="136"/>
      <c r="V3187" s="136"/>
      <c r="W3187" s="136"/>
      <c r="X3187" s="136"/>
      <c r="Y3187" s="136"/>
      <c r="Z3187" s="137"/>
      <c r="AA3187" s="139"/>
      <c r="AB3187" s="136"/>
      <c r="AC3187" s="136"/>
      <c r="AD3187" s="136"/>
      <c r="AE3187" s="136"/>
      <c r="AF3187" s="136"/>
      <c r="AG3187" s="136"/>
      <c r="AH3187" s="136"/>
      <c r="AI3187" s="137"/>
      <c r="AJ3187" s="139"/>
      <c r="AK3187" s="136"/>
      <c r="AL3187" s="136"/>
      <c r="AM3187" s="136"/>
      <c r="AN3187" s="136"/>
      <c r="AO3187" s="136"/>
      <c r="AP3187" s="136"/>
      <c r="AQ3187" s="136"/>
      <c r="AR3187" s="137"/>
      <c r="AS3187" s="139"/>
      <c r="AT3187" s="136"/>
      <c r="AU3187" s="136"/>
      <c r="AV3187" s="136"/>
      <c r="AW3187" s="136"/>
      <c r="AX3187" s="141"/>
      <c r="AY3187" s="37"/>
      <c r="AZ3187" s="37"/>
      <c r="BA3187" s="37"/>
      <c r="BB3187" s="58"/>
      <c r="BC3187" s="59"/>
      <c r="BE3187" s="37"/>
      <c r="BF3187" s="37"/>
      <c r="BG3187" s="37"/>
      <c r="BH3187" s="37"/>
      <c r="BI3187" s="37"/>
      <c r="BJ3187" s="37"/>
      <c r="BK3187" s="37"/>
      <c r="BL3187" s="37"/>
      <c r="BM3187" s="37"/>
      <c r="BN3187" s="37"/>
      <c r="BO3187" s="37"/>
      <c r="BP3187" s="37"/>
      <c r="BQ3187" s="37"/>
      <c r="BR3187" s="37"/>
      <c r="BS3187" s="37"/>
      <c r="BT3187" s="37"/>
      <c r="BU3187" s="37"/>
      <c r="BV3187" s="37"/>
      <c r="BW3187" s="37"/>
      <c r="BX3187" s="37"/>
      <c r="BY3187" s="37"/>
      <c r="BZ3187" s="37"/>
      <c r="CA3187" s="37"/>
      <c r="CB3187" s="37"/>
      <c r="CC3187" s="37"/>
      <c r="CD3187" s="37"/>
      <c r="CE3187" s="37"/>
      <c r="CF3187" s="37"/>
      <c r="CG3187" s="37"/>
      <c r="CH3187" s="37"/>
      <c r="CI3187" s="37"/>
      <c r="CJ3187" s="37"/>
      <c r="CK3187" s="37"/>
      <c r="CL3187" s="37"/>
      <c r="CM3187" s="37"/>
      <c r="CN3187" s="37"/>
      <c r="CO3187" s="37"/>
      <c r="CP3187" s="37"/>
      <c r="CQ3187" s="37"/>
      <c r="CR3187" s="37"/>
      <c r="CS3187" s="37"/>
      <c r="CT3187" s="37"/>
      <c r="CU3187" s="37"/>
      <c r="CV3187" s="37"/>
      <c r="CW3187" s="37"/>
      <c r="CX3187" s="37"/>
      <c r="CY3187" s="37"/>
      <c r="CZ3187" s="37"/>
      <c r="DA3187" s="37"/>
      <c r="DB3187" s="37"/>
      <c r="DC3187" s="37"/>
      <c r="DD3187" s="37"/>
      <c r="DE3187" s="37"/>
      <c r="DF3187" s="37"/>
      <c r="DG3187" s="37"/>
      <c r="DH3187" s="37"/>
      <c r="DI3187" s="37"/>
      <c r="DJ3187" s="37"/>
      <c r="DK3187" s="37"/>
      <c r="DL3187" s="37"/>
      <c r="DM3187" s="37"/>
      <c r="DN3187" s="37"/>
      <c r="DO3187" s="37"/>
      <c r="DP3187" s="37"/>
      <c r="DQ3187" s="37"/>
      <c r="DR3187" s="37"/>
      <c r="DS3187" s="37"/>
      <c r="DT3187" s="37"/>
      <c r="DU3187" s="37"/>
      <c r="DV3187" s="37"/>
      <c r="DW3187" s="37"/>
      <c r="DX3187" s="37"/>
      <c r="DY3187" s="37"/>
      <c r="DZ3187" s="37"/>
      <c r="EA3187" s="37"/>
      <c r="EB3187" s="37"/>
      <c r="EC3187" s="37"/>
      <c r="ED3187" s="37"/>
      <c r="EE3187" s="37"/>
      <c r="EF3187" s="37"/>
      <c r="EG3187" s="37"/>
      <c r="EH3187" s="37"/>
      <c r="EI3187" s="37"/>
      <c r="EJ3187" s="37"/>
      <c r="EK3187" s="37"/>
      <c r="EL3187" s="37"/>
      <c r="EM3187" s="37"/>
      <c r="EN3187" s="37"/>
      <c r="EO3187" s="37"/>
      <c r="EP3187" s="37"/>
      <c r="EQ3187" s="37"/>
      <c r="ER3187" s="37"/>
      <c r="ES3187" s="37"/>
      <c r="ET3187" s="37"/>
      <c r="EU3187" s="37"/>
      <c r="EV3187" s="37"/>
      <c r="EW3187" s="37"/>
      <c r="EX3187" s="37"/>
      <c r="EY3187" s="37"/>
      <c r="EZ3187" s="37"/>
      <c r="FA3187" s="37"/>
      <c r="FB3187" s="37"/>
      <c r="FC3187" s="37"/>
      <c r="FD3187" s="37"/>
      <c r="FE3187" s="37"/>
      <c r="FF3187" s="37"/>
      <c r="FG3187" s="37"/>
      <c r="FH3187" s="37"/>
      <c r="FI3187" s="37"/>
      <c r="FJ3187" s="37"/>
      <c r="FK3187" s="37"/>
      <c r="FL3187" s="37"/>
      <c r="FM3187" s="37"/>
      <c r="FN3187" s="37"/>
      <c r="FO3187" s="37"/>
      <c r="FP3187" s="37"/>
      <c r="FQ3187" s="37"/>
      <c r="FR3187" s="37"/>
      <c r="FS3187" s="37"/>
      <c r="FT3187" s="37"/>
      <c r="FU3187" s="37"/>
      <c r="FV3187" s="37"/>
      <c r="FW3187" s="37"/>
      <c r="FX3187" s="37"/>
      <c r="FY3187" s="37"/>
      <c r="FZ3187" s="37"/>
      <c r="GA3187" s="37"/>
      <c r="GB3187" s="37"/>
      <c r="GC3187" s="37"/>
      <c r="GD3187" s="37"/>
      <c r="GE3187" s="37"/>
      <c r="GF3187" s="37"/>
      <c r="GG3187" s="37"/>
      <c r="GH3187" s="37"/>
      <c r="GI3187" s="37"/>
      <c r="GJ3187" s="37"/>
      <c r="GK3187" s="37"/>
      <c r="GL3187" s="37"/>
      <c r="GM3187" s="37"/>
      <c r="GN3187" s="37"/>
      <c r="GO3187" s="37"/>
      <c r="GP3187" s="37"/>
      <c r="GQ3187" s="37"/>
      <c r="GR3187" s="37"/>
      <c r="GS3187" s="37"/>
      <c r="GT3187" s="37"/>
      <c r="GU3187" s="37"/>
      <c r="GV3187" s="37"/>
      <c r="GW3187" s="37"/>
      <c r="GX3187" s="37"/>
      <c r="GY3187" s="37"/>
      <c r="GZ3187" s="37"/>
      <c r="HA3187" s="37"/>
      <c r="HB3187" s="37"/>
      <c r="HC3187" s="37"/>
      <c r="HD3187" s="37"/>
      <c r="HE3187" s="37"/>
      <c r="HF3187" s="37"/>
      <c r="HG3187" s="37"/>
      <c r="HH3187" s="37"/>
      <c r="HI3187" s="37"/>
      <c r="HJ3187" s="37"/>
      <c r="HK3187" s="37"/>
      <c r="HL3187" s="37"/>
      <c r="HM3187" s="37"/>
      <c r="HN3187" s="37"/>
      <c r="HO3187" s="37"/>
      <c r="HP3187" s="37"/>
      <c r="HQ3187" s="37"/>
      <c r="HR3187" s="37"/>
      <c r="HS3187" s="37"/>
      <c r="HT3187" s="37"/>
      <c r="HU3187" s="37"/>
      <c r="HV3187" s="37"/>
      <c r="HW3187" s="37"/>
      <c r="HX3187" s="37"/>
      <c r="HY3187" s="37"/>
      <c r="HZ3187" s="37"/>
      <c r="IA3187" s="37"/>
      <c r="IB3187" s="37"/>
      <c r="IC3187" s="37"/>
      <c r="ID3187" s="37"/>
      <c r="IE3187" s="37"/>
      <c r="IF3187" s="37"/>
      <c r="IG3187" s="37"/>
      <c r="IH3187" s="37"/>
      <c r="II3187" s="37"/>
      <c r="IJ3187" s="37"/>
      <c r="IK3187" s="37"/>
      <c r="IL3187" s="37"/>
      <c r="IM3187" s="37"/>
      <c r="IN3187" s="37"/>
      <c r="IO3187" s="37"/>
      <c r="IP3187" s="37"/>
      <c r="IQ3187" s="37"/>
    </row>
    <row r="3188" spans="1:251" s="51" customFormat="1" ht="18.75" customHeight="1">
      <c r="A3188" s="43"/>
      <c r="B3188" s="60"/>
      <c r="C3188" s="104" t="s">
        <v>779</v>
      </c>
      <c r="D3188" s="105"/>
      <c r="E3188" s="105"/>
      <c r="F3188" s="105"/>
      <c r="G3188" s="105"/>
      <c r="H3188" s="105"/>
      <c r="I3188" s="105"/>
      <c r="J3188" s="105"/>
      <c r="K3188" s="105"/>
      <c r="L3188" s="105"/>
      <c r="M3188" s="105"/>
      <c r="N3188" s="105"/>
      <c r="O3188" s="105"/>
      <c r="P3188" s="105"/>
      <c r="Q3188" s="105"/>
      <c r="R3188" s="105"/>
      <c r="S3188" s="105"/>
      <c r="T3188" s="105"/>
      <c r="U3188" s="105"/>
      <c r="V3188" s="105"/>
      <c r="W3188" s="105"/>
      <c r="X3188" s="105"/>
      <c r="Y3188" s="105"/>
      <c r="Z3188" s="106"/>
      <c r="AA3188" s="107">
        <v>220376</v>
      </c>
      <c r="AB3188" s="108"/>
      <c r="AC3188" s="108"/>
      <c r="AD3188" s="108"/>
      <c r="AE3188" s="108"/>
      <c r="AF3188" s="108"/>
      <c r="AG3188" s="108"/>
      <c r="AH3188" s="108"/>
      <c r="AI3188" s="109"/>
      <c r="AJ3188" s="107">
        <v>459328</v>
      </c>
      <c r="AK3188" s="108"/>
      <c r="AL3188" s="108"/>
      <c r="AM3188" s="108"/>
      <c r="AN3188" s="108"/>
      <c r="AO3188" s="108"/>
      <c r="AP3188" s="108"/>
      <c r="AQ3188" s="108"/>
      <c r="AR3188" s="109"/>
      <c r="AS3188" s="110"/>
      <c r="AT3188" s="111"/>
      <c r="AU3188" s="111"/>
      <c r="AV3188" s="111"/>
      <c r="AW3188" s="111"/>
      <c r="AX3188" s="112"/>
      <c r="AY3188" s="37"/>
      <c r="AZ3188" s="37"/>
      <c r="BA3188" s="37"/>
      <c r="BB3188" s="37"/>
      <c r="BC3188" s="37"/>
      <c r="BD3188" s="37"/>
      <c r="BE3188" s="37"/>
      <c r="BF3188" s="37"/>
      <c r="BG3188" s="37"/>
      <c r="BH3188" s="37"/>
      <c r="BI3188" s="37"/>
      <c r="BJ3188" s="37"/>
      <c r="BK3188" s="37"/>
      <c r="BL3188" s="37"/>
      <c r="BM3188" s="37"/>
      <c r="BN3188" s="37"/>
      <c r="BO3188" s="37"/>
      <c r="BP3188" s="37"/>
      <c r="BQ3188" s="37"/>
      <c r="BR3188" s="37"/>
      <c r="BS3188" s="37"/>
      <c r="BT3188" s="37"/>
      <c r="BU3188" s="37"/>
      <c r="BV3188" s="37"/>
      <c r="BW3188" s="37"/>
      <c r="BX3188" s="37"/>
      <c r="BY3188" s="37"/>
      <c r="BZ3188" s="37"/>
      <c r="CA3188" s="37"/>
      <c r="CB3188" s="37"/>
      <c r="CC3188" s="37"/>
      <c r="CD3188" s="37"/>
      <c r="CE3188" s="37"/>
      <c r="CF3188" s="37"/>
      <c r="CG3188" s="37"/>
      <c r="CH3188" s="37"/>
      <c r="CI3188" s="37"/>
      <c r="CJ3188" s="37"/>
      <c r="CK3188" s="37"/>
      <c r="CL3188" s="37"/>
      <c r="CM3188" s="37"/>
      <c r="CN3188" s="37"/>
      <c r="CO3188" s="37"/>
      <c r="CP3188" s="37"/>
      <c r="CQ3188" s="37"/>
      <c r="CR3188" s="37"/>
      <c r="CS3188" s="37"/>
      <c r="CT3188" s="37"/>
      <c r="CU3188" s="37"/>
      <c r="CV3188" s="37"/>
      <c r="CW3188" s="37"/>
      <c r="CX3188" s="37"/>
      <c r="CY3188" s="37"/>
      <c r="CZ3188" s="37"/>
      <c r="DA3188" s="37"/>
      <c r="DB3188" s="37"/>
      <c r="DC3188" s="37"/>
      <c r="DD3188" s="37"/>
      <c r="DE3188" s="37"/>
      <c r="DF3188" s="37"/>
      <c r="DG3188" s="37"/>
      <c r="DH3188" s="37"/>
      <c r="DI3188" s="37"/>
      <c r="DJ3188" s="37"/>
      <c r="DK3188" s="37"/>
      <c r="DL3188" s="37"/>
      <c r="DM3188" s="37"/>
      <c r="DN3188" s="37"/>
      <c r="DO3188" s="37"/>
      <c r="DP3188" s="37"/>
      <c r="DQ3188" s="37"/>
      <c r="DR3188" s="37"/>
      <c r="DS3188" s="37"/>
      <c r="DT3188" s="37"/>
      <c r="DU3188" s="37"/>
      <c r="DV3188" s="37"/>
      <c r="DW3188" s="37"/>
      <c r="DX3188" s="37"/>
      <c r="DY3188" s="37"/>
      <c r="DZ3188" s="37"/>
      <c r="EA3188" s="37"/>
      <c r="EB3188" s="37"/>
      <c r="EC3188" s="37"/>
      <c r="ED3188" s="37"/>
      <c r="EE3188" s="37"/>
      <c r="EF3188" s="37"/>
      <c r="EG3188" s="37"/>
      <c r="EH3188" s="37"/>
      <c r="EI3188" s="37"/>
      <c r="EJ3188" s="37"/>
      <c r="EK3188" s="37"/>
      <c r="EL3188" s="37"/>
      <c r="EM3188" s="37"/>
      <c r="EN3188" s="37"/>
      <c r="EO3188" s="37"/>
      <c r="EP3188" s="37"/>
      <c r="EQ3188" s="37"/>
      <c r="ER3188" s="37"/>
      <c r="ES3188" s="37"/>
      <c r="ET3188" s="37"/>
      <c r="EU3188" s="37"/>
      <c r="EV3188" s="37"/>
      <c r="EW3188" s="37"/>
      <c r="EX3188" s="37"/>
      <c r="EY3188" s="37"/>
      <c r="EZ3188" s="37"/>
      <c r="FA3188" s="37"/>
      <c r="FB3188" s="37"/>
      <c r="FC3188" s="37"/>
      <c r="FD3188" s="37"/>
      <c r="FE3188" s="37"/>
      <c r="FF3188" s="37"/>
      <c r="FG3188" s="37"/>
      <c r="FH3188" s="37"/>
      <c r="FI3188" s="37"/>
      <c r="FJ3188" s="37"/>
      <c r="FK3188" s="37"/>
      <c r="FL3188" s="37"/>
      <c r="FM3188" s="37"/>
      <c r="FN3188" s="37"/>
      <c r="FO3188" s="37"/>
      <c r="FP3188" s="37"/>
      <c r="FQ3188" s="37"/>
      <c r="FR3188" s="37"/>
      <c r="FS3188" s="37"/>
      <c r="FT3188" s="37"/>
      <c r="FU3188" s="37"/>
      <c r="FV3188" s="37"/>
      <c r="FW3188" s="37"/>
      <c r="FX3188" s="37"/>
      <c r="FY3188" s="37"/>
      <c r="FZ3188" s="37"/>
      <c r="GA3188" s="37"/>
      <c r="GB3188" s="37"/>
      <c r="GC3188" s="37"/>
      <c r="GD3188" s="37"/>
      <c r="GE3188" s="37"/>
      <c r="GF3188" s="37"/>
      <c r="GG3188" s="37"/>
      <c r="GH3188" s="37"/>
      <c r="GI3188" s="37"/>
      <c r="GJ3188" s="37"/>
      <c r="GK3188" s="37"/>
      <c r="GL3188" s="37"/>
      <c r="GM3188" s="37"/>
      <c r="GN3188" s="37"/>
      <c r="GO3188" s="37"/>
      <c r="GP3188" s="37"/>
      <c r="GQ3188" s="37"/>
      <c r="GR3188" s="37"/>
      <c r="GS3188" s="37"/>
      <c r="GT3188" s="37"/>
      <c r="GU3188" s="37"/>
      <c r="GV3188" s="37"/>
      <c r="GW3188" s="37"/>
      <c r="GX3188" s="37"/>
      <c r="GY3188" s="37"/>
      <c r="GZ3188" s="37"/>
      <c r="HA3188" s="37"/>
      <c r="HB3188" s="37"/>
      <c r="HC3188" s="37"/>
      <c r="HD3188" s="37"/>
      <c r="HE3188" s="37"/>
      <c r="HF3188" s="37"/>
      <c r="HG3188" s="37"/>
      <c r="HH3188" s="37"/>
      <c r="HI3188" s="37"/>
      <c r="HJ3188" s="37"/>
      <c r="HK3188" s="37"/>
      <c r="HL3188" s="37"/>
      <c r="HM3188" s="37"/>
      <c r="HN3188" s="37"/>
      <c r="HO3188" s="37"/>
      <c r="HP3188" s="37"/>
      <c r="HQ3188" s="37"/>
      <c r="HR3188" s="37"/>
      <c r="HS3188" s="37"/>
      <c r="HT3188" s="37"/>
      <c r="HU3188" s="37"/>
      <c r="HV3188" s="37"/>
      <c r="HW3188" s="37"/>
      <c r="HX3188" s="37"/>
      <c r="HY3188" s="37"/>
      <c r="HZ3188" s="37"/>
      <c r="IA3188" s="37"/>
      <c r="IB3188" s="37"/>
      <c r="IC3188" s="37"/>
      <c r="ID3188" s="37"/>
      <c r="IE3188" s="37"/>
      <c r="IF3188" s="37"/>
      <c r="IG3188" s="37"/>
      <c r="IH3188" s="37"/>
      <c r="II3188" s="37"/>
      <c r="IJ3188" s="37"/>
      <c r="IK3188" s="37"/>
      <c r="IL3188" s="37"/>
      <c r="IM3188" s="37"/>
      <c r="IN3188" s="37"/>
      <c r="IO3188" s="37"/>
      <c r="IP3188" s="37"/>
      <c r="IQ3188" s="37"/>
    </row>
    <row r="3189" spans="1:251" s="51" customFormat="1" ht="18.75" customHeight="1">
      <c r="A3189" s="43"/>
      <c r="B3189" s="60"/>
      <c r="C3189" s="104" t="s">
        <v>780</v>
      </c>
      <c r="D3189" s="105"/>
      <c r="E3189" s="105"/>
      <c r="F3189" s="105"/>
      <c r="G3189" s="105"/>
      <c r="H3189" s="105"/>
      <c r="I3189" s="105"/>
      <c r="J3189" s="105"/>
      <c r="K3189" s="105"/>
      <c r="L3189" s="105"/>
      <c r="M3189" s="105"/>
      <c r="N3189" s="105"/>
      <c r="O3189" s="105"/>
      <c r="P3189" s="105"/>
      <c r="Q3189" s="105"/>
      <c r="R3189" s="105"/>
      <c r="S3189" s="105"/>
      <c r="T3189" s="105"/>
      <c r="U3189" s="105"/>
      <c r="V3189" s="105"/>
      <c r="W3189" s="105"/>
      <c r="X3189" s="105"/>
      <c r="Y3189" s="105"/>
      <c r="Z3189" s="106"/>
      <c r="AA3189" s="107">
        <v>34470</v>
      </c>
      <c r="AB3189" s="108"/>
      <c r="AC3189" s="108"/>
      <c r="AD3189" s="108"/>
      <c r="AE3189" s="108"/>
      <c r="AF3189" s="108"/>
      <c r="AG3189" s="108"/>
      <c r="AH3189" s="108"/>
      <c r="AI3189" s="109"/>
      <c r="AJ3189" s="107">
        <v>9000</v>
      </c>
      <c r="AK3189" s="108"/>
      <c r="AL3189" s="108"/>
      <c r="AM3189" s="108"/>
      <c r="AN3189" s="108"/>
      <c r="AO3189" s="108"/>
      <c r="AP3189" s="108"/>
      <c r="AQ3189" s="108"/>
      <c r="AR3189" s="109"/>
      <c r="AS3189" s="110"/>
      <c r="AT3189" s="111"/>
      <c r="AU3189" s="111"/>
      <c r="AV3189" s="111"/>
      <c r="AW3189" s="111"/>
      <c r="AX3189" s="112"/>
      <c r="AY3189" s="37"/>
      <c r="AZ3189" s="37"/>
      <c r="BA3189" s="37"/>
      <c r="BB3189" s="37"/>
      <c r="BC3189" s="37"/>
      <c r="BD3189" s="37"/>
      <c r="BE3189" s="37"/>
      <c r="BF3189" s="37"/>
      <c r="BG3189" s="37"/>
      <c r="BH3189" s="37"/>
      <c r="BI3189" s="37"/>
      <c r="BJ3189" s="37"/>
      <c r="BK3189" s="37"/>
      <c r="BL3189" s="37"/>
      <c r="BM3189" s="37"/>
      <c r="BN3189" s="37"/>
      <c r="BO3189" s="37"/>
      <c r="BP3189" s="37"/>
      <c r="BQ3189" s="37"/>
      <c r="BR3189" s="37"/>
      <c r="BS3189" s="37"/>
      <c r="BT3189" s="37"/>
      <c r="BU3189" s="37"/>
      <c r="BV3189" s="37"/>
      <c r="BW3189" s="37"/>
      <c r="BX3189" s="37"/>
      <c r="BY3189" s="37"/>
      <c r="BZ3189" s="37"/>
      <c r="CA3189" s="37"/>
      <c r="CB3189" s="37"/>
      <c r="CC3189" s="37"/>
      <c r="CD3189" s="37"/>
      <c r="CE3189" s="37"/>
      <c r="CF3189" s="37"/>
      <c r="CG3189" s="37"/>
      <c r="CH3189" s="37"/>
      <c r="CI3189" s="37"/>
      <c r="CJ3189" s="37"/>
      <c r="CK3189" s="37"/>
      <c r="CL3189" s="37"/>
      <c r="CM3189" s="37"/>
      <c r="CN3189" s="37"/>
      <c r="CO3189" s="37"/>
      <c r="CP3189" s="37"/>
      <c r="CQ3189" s="37"/>
      <c r="CR3189" s="37"/>
      <c r="CS3189" s="37"/>
      <c r="CT3189" s="37"/>
      <c r="CU3189" s="37"/>
      <c r="CV3189" s="37"/>
      <c r="CW3189" s="37"/>
      <c r="CX3189" s="37"/>
      <c r="CY3189" s="37"/>
      <c r="CZ3189" s="37"/>
      <c r="DA3189" s="37"/>
      <c r="DB3189" s="37"/>
      <c r="DC3189" s="37"/>
      <c r="DD3189" s="37"/>
      <c r="DE3189" s="37"/>
      <c r="DF3189" s="37"/>
      <c r="DG3189" s="37"/>
      <c r="DH3189" s="37"/>
      <c r="DI3189" s="37"/>
      <c r="DJ3189" s="37"/>
      <c r="DK3189" s="37"/>
      <c r="DL3189" s="37"/>
      <c r="DM3189" s="37"/>
      <c r="DN3189" s="37"/>
      <c r="DO3189" s="37"/>
      <c r="DP3189" s="37"/>
      <c r="DQ3189" s="37"/>
      <c r="DR3189" s="37"/>
      <c r="DS3189" s="37"/>
      <c r="DT3189" s="37"/>
      <c r="DU3189" s="37"/>
      <c r="DV3189" s="37"/>
      <c r="DW3189" s="37"/>
      <c r="DX3189" s="37"/>
      <c r="DY3189" s="37"/>
      <c r="DZ3189" s="37"/>
      <c r="EA3189" s="37"/>
      <c r="EB3189" s="37"/>
      <c r="EC3189" s="37"/>
      <c r="ED3189" s="37"/>
      <c r="EE3189" s="37"/>
      <c r="EF3189" s="37"/>
      <c r="EG3189" s="37"/>
      <c r="EH3189" s="37"/>
      <c r="EI3189" s="37"/>
      <c r="EJ3189" s="37"/>
      <c r="EK3189" s="37"/>
      <c r="EL3189" s="37"/>
      <c r="EM3189" s="37"/>
      <c r="EN3189" s="37"/>
      <c r="EO3189" s="37"/>
      <c r="EP3189" s="37"/>
      <c r="EQ3189" s="37"/>
      <c r="ER3189" s="37"/>
      <c r="ES3189" s="37"/>
      <c r="ET3189" s="37"/>
      <c r="EU3189" s="37"/>
      <c r="EV3189" s="37"/>
      <c r="EW3189" s="37"/>
      <c r="EX3189" s="37"/>
      <c r="EY3189" s="37"/>
      <c r="EZ3189" s="37"/>
      <c r="FA3189" s="37"/>
      <c r="FB3189" s="37"/>
      <c r="FC3189" s="37"/>
      <c r="FD3189" s="37"/>
      <c r="FE3189" s="37"/>
      <c r="FF3189" s="37"/>
      <c r="FG3189" s="37"/>
      <c r="FH3189" s="37"/>
      <c r="FI3189" s="37"/>
      <c r="FJ3189" s="37"/>
      <c r="FK3189" s="37"/>
      <c r="FL3189" s="37"/>
      <c r="FM3189" s="37"/>
      <c r="FN3189" s="37"/>
      <c r="FO3189" s="37"/>
      <c r="FP3189" s="37"/>
      <c r="FQ3189" s="37"/>
      <c r="FR3189" s="37"/>
      <c r="FS3189" s="37"/>
      <c r="FT3189" s="37"/>
      <c r="FU3189" s="37"/>
      <c r="FV3189" s="37"/>
      <c r="FW3189" s="37"/>
      <c r="FX3189" s="37"/>
      <c r="FY3189" s="37"/>
      <c r="FZ3189" s="37"/>
      <c r="GA3189" s="37"/>
      <c r="GB3189" s="37"/>
      <c r="GC3189" s="37"/>
      <c r="GD3189" s="37"/>
      <c r="GE3189" s="37"/>
      <c r="GF3189" s="37"/>
      <c r="GG3189" s="37"/>
      <c r="GH3189" s="37"/>
      <c r="GI3189" s="37"/>
      <c r="GJ3189" s="37"/>
      <c r="GK3189" s="37"/>
      <c r="GL3189" s="37"/>
      <c r="GM3189" s="37"/>
      <c r="GN3189" s="37"/>
      <c r="GO3189" s="37"/>
      <c r="GP3189" s="37"/>
      <c r="GQ3189" s="37"/>
      <c r="GR3189" s="37"/>
      <c r="GS3189" s="37"/>
      <c r="GT3189" s="37"/>
      <c r="GU3189" s="37"/>
      <c r="GV3189" s="37"/>
      <c r="GW3189" s="37"/>
      <c r="GX3189" s="37"/>
      <c r="GY3189" s="37"/>
      <c r="GZ3189" s="37"/>
      <c r="HA3189" s="37"/>
      <c r="HB3189" s="37"/>
      <c r="HC3189" s="37"/>
      <c r="HD3189" s="37"/>
      <c r="HE3189" s="37"/>
      <c r="HF3189" s="37"/>
      <c r="HG3189" s="37"/>
      <c r="HH3189" s="37"/>
      <c r="HI3189" s="37"/>
      <c r="HJ3189" s="37"/>
      <c r="HK3189" s="37"/>
      <c r="HL3189" s="37"/>
      <c r="HM3189" s="37"/>
      <c r="HN3189" s="37"/>
      <c r="HO3189" s="37"/>
      <c r="HP3189" s="37"/>
      <c r="HQ3189" s="37"/>
      <c r="HR3189" s="37"/>
      <c r="HS3189" s="37"/>
      <c r="HT3189" s="37"/>
      <c r="HU3189" s="37"/>
      <c r="HV3189" s="37"/>
      <c r="HW3189" s="37"/>
      <c r="HX3189" s="37"/>
      <c r="HY3189" s="37"/>
      <c r="HZ3189" s="37"/>
      <c r="IA3189" s="37"/>
      <c r="IB3189" s="37"/>
      <c r="IC3189" s="37"/>
      <c r="ID3189" s="37"/>
      <c r="IE3189" s="37"/>
      <c r="IF3189" s="37"/>
      <c r="IG3189" s="37"/>
      <c r="IH3189" s="37"/>
      <c r="II3189" s="37"/>
      <c r="IJ3189" s="37"/>
      <c r="IK3189" s="37"/>
      <c r="IL3189" s="37"/>
      <c r="IM3189" s="37"/>
      <c r="IN3189" s="37"/>
      <c r="IO3189" s="37"/>
      <c r="IP3189" s="37"/>
      <c r="IQ3189" s="37"/>
    </row>
    <row r="3190" spans="1:251" s="51" customFormat="1" ht="18.75" customHeight="1">
      <c r="A3190" s="43"/>
      <c r="B3190" s="60"/>
      <c r="C3190" s="104" t="s">
        <v>781</v>
      </c>
      <c r="D3190" s="105"/>
      <c r="E3190" s="105"/>
      <c r="F3190" s="105"/>
      <c r="G3190" s="105"/>
      <c r="H3190" s="105"/>
      <c r="I3190" s="105"/>
      <c r="J3190" s="105"/>
      <c r="K3190" s="105"/>
      <c r="L3190" s="105"/>
      <c r="M3190" s="105"/>
      <c r="N3190" s="105"/>
      <c r="O3190" s="105"/>
      <c r="P3190" s="105"/>
      <c r="Q3190" s="105"/>
      <c r="R3190" s="105"/>
      <c r="S3190" s="105"/>
      <c r="T3190" s="105"/>
      <c r="U3190" s="105"/>
      <c r="V3190" s="105"/>
      <c r="W3190" s="105"/>
      <c r="X3190" s="105"/>
      <c r="Y3190" s="105"/>
      <c r="Z3190" s="106"/>
      <c r="AA3190" s="107">
        <v>54110</v>
      </c>
      <c r="AB3190" s="108"/>
      <c r="AC3190" s="108"/>
      <c r="AD3190" s="108"/>
      <c r="AE3190" s="108"/>
      <c r="AF3190" s="108"/>
      <c r="AG3190" s="108"/>
      <c r="AH3190" s="108"/>
      <c r="AI3190" s="109"/>
      <c r="AJ3190" s="107">
        <v>5000</v>
      </c>
      <c r="AK3190" s="108"/>
      <c r="AL3190" s="108"/>
      <c r="AM3190" s="108"/>
      <c r="AN3190" s="108"/>
      <c r="AO3190" s="108"/>
      <c r="AP3190" s="108"/>
      <c r="AQ3190" s="108"/>
      <c r="AR3190" s="109"/>
      <c r="AS3190" s="110"/>
      <c r="AT3190" s="111"/>
      <c r="AU3190" s="111"/>
      <c r="AV3190" s="111"/>
      <c r="AW3190" s="111"/>
      <c r="AX3190" s="112"/>
      <c r="AY3190" s="37"/>
      <c r="AZ3190" s="37"/>
      <c r="BA3190" s="37"/>
      <c r="BB3190" s="37"/>
      <c r="BC3190" s="37"/>
      <c r="BD3190" s="37"/>
      <c r="BE3190" s="37"/>
      <c r="BF3190" s="37"/>
      <c r="BG3190" s="37"/>
      <c r="BH3190" s="37"/>
      <c r="BI3190" s="37"/>
      <c r="BJ3190" s="37"/>
      <c r="BK3190" s="37"/>
      <c r="BL3190" s="37"/>
      <c r="BM3190" s="37"/>
      <c r="BN3190" s="37"/>
      <c r="BO3190" s="37"/>
      <c r="BP3190" s="37"/>
      <c r="BQ3190" s="37"/>
      <c r="BR3190" s="37"/>
      <c r="BS3190" s="37"/>
      <c r="BT3190" s="37"/>
      <c r="BU3190" s="37"/>
      <c r="BV3190" s="37"/>
      <c r="BW3190" s="37"/>
      <c r="BX3190" s="37"/>
      <c r="BY3190" s="37"/>
      <c r="BZ3190" s="37"/>
      <c r="CA3190" s="37"/>
      <c r="CB3190" s="37"/>
      <c r="CC3190" s="37"/>
      <c r="CD3190" s="37"/>
      <c r="CE3190" s="37"/>
      <c r="CF3190" s="37"/>
      <c r="CG3190" s="37"/>
      <c r="CH3190" s="37"/>
      <c r="CI3190" s="37"/>
      <c r="CJ3190" s="37"/>
      <c r="CK3190" s="37"/>
      <c r="CL3190" s="37"/>
      <c r="CM3190" s="37"/>
      <c r="CN3190" s="37"/>
      <c r="CO3190" s="37"/>
      <c r="CP3190" s="37"/>
      <c r="CQ3190" s="37"/>
      <c r="CR3190" s="37"/>
      <c r="CS3190" s="37"/>
      <c r="CT3190" s="37"/>
      <c r="CU3190" s="37"/>
      <c r="CV3190" s="37"/>
      <c r="CW3190" s="37"/>
      <c r="CX3190" s="37"/>
      <c r="CY3190" s="37"/>
      <c r="CZ3190" s="37"/>
      <c r="DA3190" s="37"/>
      <c r="DB3190" s="37"/>
      <c r="DC3190" s="37"/>
      <c r="DD3190" s="37"/>
      <c r="DE3190" s="37"/>
      <c r="DF3190" s="37"/>
      <c r="DG3190" s="37"/>
      <c r="DH3190" s="37"/>
      <c r="DI3190" s="37"/>
      <c r="DJ3190" s="37"/>
      <c r="DK3190" s="37"/>
      <c r="DL3190" s="37"/>
      <c r="DM3190" s="37"/>
      <c r="DN3190" s="37"/>
      <c r="DO3190" s="37"/>
      <c r="DP3190" s="37"/>
      <c r="DQ3190" s="37"/>
      <c r="DR3190" s="37"/>
      <c r="DS3190" s="37"/>
      <c r="DT3190" s="37"/>
      <c r="DU3190" s="37"/>
      <c r="DV3190" s="37"/>
      <c r="DW3190" s="37"/>
      <c r="DX3190" s="37"/>
      <c r="DY3190" s="37"/>
      <c r="DZ3190" s="37"/>
      <c r="EA3190" s="37"/>
      <c r="EB3190" s="37"/>
      <c r="EC3190" s="37"/>
      <c r="ED3190" s="37"/>
      <c r="EE3190" s="37"/>
      <c r="EF3190" s="37"/>
      <c r="EG3190" s="37"/>
      <c r="EH3190" s="37"/>
      <c r="EI3190" s="37"/>
      <c r="EJ3190" s="37"/>
      <c r="EK3190" s="37"/>
      <c r="EL3190" s="37"/>
      <c r="EM3190" s="37"/>
      <c r="EN3190" s="37"/>
      <c r="EO3190" s="37"/>
      <c r="EP3190" s="37"/>
      <c r="EQ3190" s="37"/>
      <c r="ER3190" s="37"/>
      <c r="ES3190" s="37"/>
      <c r="ET3190" s="37"/>
      <c r="EU3190" s="37"/>
      <c r="EV3190" s="37"/>
      <c r="EW3190" s="37"/>
      <c r="EX3190" s="37"/>
      <c r="EY3190" s="37"/>
      <c r="EZ3190" s="37"/>
      <c r="FA3190" s="37"/>
      <c r="FB3190" s="37"/>
      <c r="FC3190" s="37"/>
      <c r="FD3190" s="37"/>
      <c r="FE3190" s="37"/>
      <c r="FF3190" s="37"/>
      <c r="FG3190" s="37"/>
      <c r="FH3190" s="37"/>
      <c r="FI3190" s="37"/>
      <c r="FJ3190" s="37"/>
      <c r="FK3190" s="37"/>
      <c r="FL3190" s="37"/>
      <c r="FM3190" s="37"/>
      <c r="FN3190" s="37"/>
      <c r="FO3190" s="37"/>
      <c r="FP3190" s="37"/>
      <c r="FQ3190" s="37"/>
      <c r="FR3190" s="37"/>
      <c r="FS3190" s="37"/>
      <c r="FT3190" s="37"/>
      <c r="FU3190" s="37"/>
      <c r="FV3190" s="37"/>
      <c r="FW3190" s="37"/>
      <c r="FX3190" s="37"/>
      <c r="FY3190" s="37"/>
      <c r="FZ3190" s="37"/>
      <c r="GA3190" s="37"/>
      <c r="GB3190" s="37"/>
      <c r="GC3190" s="37"/>
      <c r="GD3190" s="37"/>
      <c r="GE3190" s="37"/>
      <c r="GF3190" s="37"/>
      <c r="GG3190" s="37"/>
      <c r="GH3190" s="37"/>
      <c r="GI3190" s="37"/>
      <c r="GJ3190" s="37"/>
      <c r="GK3190" s="37"/>
      <c r="GL3190" s="37"/>
      <c r="GM3190" s="37"/>
      <c r="GN3190" s="37"/>
      <c r="GO3190" s="37"/>
      <c r="GP3190" s="37"/>
      <c r="GQ3190" s="37"/>
      <c r="GR3190" s="37"/>
      <c r="GS3190" s="37"/>
      <c r="GT3190" s="37"/>
      <c r="GU3190" s="37"/>
      <c r="GV3190" s="37"/>
      <c r="GW3190" s="37"/>
      <c r="GX3190" s="37"/>
      <c r="GY3190" s="37"/>
      <c r="GZ3190" s="37"/>
      <c r="HA3190" s="37"/>
      <c r="HB3190" s="37"/>
      <c r="HC3190" s="37"/>
      <c r="HD3190" s="37"/>
      <c r="HE3190" s="37"/>
      <c r="HF3190" s="37"/>
      <c r="HG3190" s="37"/>
      <c r="HH3190" s="37"/>
      <c r="HI3190" s="37"/>
      <c r="HJ3190" s="37"/>
      <c r="HK3190" s="37"/>
      <c r="HL3190" s="37"/>
      <c r="HM3190" s="37"/>
      <c r="HN3190" s="37"/>
      <c r="HO3190" s="37"/>
      <c r="HP3190" s="37"/>
      <c r="HQ3190" s="37"/>
      <c r="HR3190" s="37"/>
      <c r="HS3190" s="37"/>
      <c r="HT3190" s="37"/>
      <c r="HU3190" s="37"/>
      <c r="HV3190" s="37"/>
      <c r="HW3190" s="37"/>
      <c r="HX3190" s="37"/>
      <c r="HY3190" s="37"/>
      <c r="HZ3190" s="37"/>
      <c r="IA3190" s="37"/>
      <c r="IB3190" s="37"/>
      <c r="IC3190" s="37"/>
      <c r="ID3190" s="37"/>
      <c r="IE3190" s="37"/>
      <c r="IF3190" s="37"/>
      <c r="IG3190" s="37"/>
      <c r="IH3190" s="37"/>
      <c r="II3190" s="37"/>
      <c r="IJ3190" s="37"/>
      <c r="IK3190" s="37"/>
      <c r="IL3190" s="37"/>
      <c r="IM3190" s="37"/>
      <c r="IN3190" s="37"/>
      <c r="IO3190" s="37"/>
      <c r="IP3190" s="37"/>
      <c r="IQ3190" s="37"/>
    </row>
    <row r="3191" spans="1:251" s="51" customFormat="1" ht="18.75" customHeight="1">
      <c r="A3191" s="43"/>
      <c r="B3191" s="60"/>
      <c r="C3191" s="104" t="s">
        <v>782</v>
      </c>
      <c r="D3191" s="105"/>
      <c r="E3191" s="105"/>
      <c r="F3191" s="105"/>
      <c r="G3191" s="105"/>
      <c r="H3191" s="105"/>
      <c r="I3191" s="105"/>
      <c r="J3191" s="105"/>
      <c r="K3191" s="105"/>
      <c r="L3191" s="105"/>
      <c r="M3191" s="105"/>
      <c r="N3191" s="105"/>
      <c r="O3191" s="105"/>
      <c r="P3191" s="105"/>
      <c r="Q3191" s="105"/>
      <c r="R3191" s="105"/>
      <c r="S3191" s="105"/>
      <c r="T3191" s="105"/>
      <c r="U3191" s="105"/>
      <c r="V3191" s="105"/>
      <c r="W3191" s="105"/>
      <c r="X3191" s="105"/>
      <c r="Y3191" s="105"/>
      <c r="Z3191" s="106"/>
      <c r="AA3191" s="107">
        <v>19420</v>
      </c>
      <c r="AB3191" s="108"/>
      <c r="AC3191" s="108"/>
      <c r="AD3191" s="108"/>
      <c r="AE3191" s="108"/>
      <c r="AF3191" s="108"/>
      <c r="AG3191" s="108"/>
      <c r="AH3191" s="108"/>
      <c r="AI3191" s="109"/>
      <c r="AJ3191" s="107">
        <v>0</v>
      </c>
      <c r="AK3191" s="108"/>
      <c r="AL3191" s="108"/>
      <c r="AM3191" s="108"/>
      <c r="AN3191" s="108"/>
      <c r="AO3191" s="108"/>
      <c r="AP3191" s="108"/>
      <c r="AQ3191" s="108"/>
      <c r="AR3191" s="109"/>
      <c r="AS3191" s="110"/>
      <c r="AT3191" s="111"/>
      <c r="AU3191" s="111"/>
      <c r="AV3191" s="111"/>
      <c r="AW3191" s="111"/>
      <c r="AX3191" s="112"/>
      <c r="AY3191" s="37"/>
      <c r="AZ3191" s="37"/>
      <c r="BA3191" s="37"/>
      <c r="BB3191" s="37"/>
      <c r="BC3191" s="37"/>
      <c r="BD3191" s="37"/>
      <c r="BE3191" s="37"/>
      <c r="BF3191" s="37"/>
      <c r="BG3191" s="37"/>
      <c r="BH3191" s="37"/>
      <c r="BI3191" s="37"/>
      <c r="BJ3191" s="37"/>
      <c r="BK3191" s="37"/>
      <c r="BL3191" s="37"/>
      <c r="BM3191" s="37"/>
      <c r="BN3191" s="37"/>
      <c r="BO3191" s="37"/>
      <c r="BP3191" s="37"/>
      <c r="BQ3191" s="37"/>
      <c r="BR3191" s="37"/>
      <c r="BS3191" s="37"/>
      <c r="BT3191" s="37"/>
      <c r="BU3191" s="37"/>
      <c r="BV3191" s="37"/>
      <c r="BW3191" s="37"/>
      <c r="BX3191" s="37"/>
      <c r="BY3191" s="37"/>
      <c r="BZ3191" s="37"/>
      <c r="CA3191" s="37"/>
      <c r="CB3191" s="37"/>
      <c r="CC3191" s="37"/>
      <c r="CD3191" s="37"/>
      <c r="CE3191" s="37"/>
      <c r="CF3191" s="37"/>
      <c r="CG3191" s="37"/>
      <c r="CH3191" s="37"/>
      <c r="CI3191" s="37"/>
      <c r="CJ3191" s="37"/>
      <c r="CK3191" s="37"/>
      <c r="CL3191" s="37"/>
      <c r="CM3191" s="37"/>
      <c r="CN3191" s="37"/>
      <c r="CO3191" s="37"/>
      <c r="CP3191" s="37"/>
      <c r="CQ3191" s="37"/>
      <c r="CR3191" s="37"/>
      <c r="CS3191" s="37"/>
      <c r="CT3191" s="37"/>
      <c r="CU3191" s="37"/>
      <c r="CV3191" s="37"/>
      <c r="CW3191" s="37"/>
      <c r="CX3191" s="37"/>
      <c r="CY3191" s="37"/>
      <c r="CZ3191" s="37"/>
      <c r="DA3191" s="37"/>
      <c r="DB3191" s="37"/>
      <c r="DC3191" s="37"/>
      <c r="DD3191" s="37"/>
      <c r="DE3191" s="37"/>
      <c r="DF3191" s="37"/>
      <c r="DG3191" s="37"/>
      <c r="DH3191" s="37"/>
      <c r="DI3191" s="37"/>
      <c r="DJ3191" s="37"/>
      <c r="DK3191" s="37"/>
      <c r="DL3191" s="37"/>
      <c r="DM3191" s="37"/>
      <c r="DN3191" s="37"/>
      <c r="DO3191" s="37"/>
      <c r="DP3191" s="37"/>
      <c r="DQ3191" s="37"/>
      <c r="DR3191" s="37"/>
      <c r="DS3191" s="37"/>
      <c r="DT3191" s="37"/>
      <c r="DU3191" s="37"/>
      <c r="DV3191" s="37"/>
      <c r="DW3191" s="37"/>
      <c r="DX3191" s="37"/>
      <c r="DY3191" s="37"/>
      <c r="DZ3191" s="37"/>
      <c r="EA3191" s="37"/>
      <c r="EB3191" s="37"/>
      <c r="EC3191" s="37"/>
      <c r="ED3191" s="37"/>
      <c r="EE3191" s="37"/>
      <c r="EF3191" s="37"/>
      <c r="EG3191" s="37"/>
      <c r="EH3191" s="37"/>
      <c r="EI3191" s="37"/>
      <c r="EJ3191" s="37"/>
      <c r="EK3191" s="37"/>
      <c r="EL3191" s="37"/>
      <c r="EM3191" s="37"/>
      <c r="EN3191" s="37"/>
      <c r="EO3191" s="37"/>
      <c r="EP3191" s="37"/>
      <c r="EQ3191" s="37"/>
      <c r="ER3191" s="37"/>
      <c r="ES3191" s="37"/>
      <c r="ET3191" s="37"/>
      <c r="EU3191" s="37"/>
      <c r="EV3191" s="37"/>
      <c r="EW3191" s="37"/>
      <c r="EX3191" s="37"/>
      <c r="EY3191" s="37"/>
      <c r="EZ3191" s="37"/>
      <c r="FA3191" s="37"/>
      <c r="FB3191" s="37"/>
      <c r="FC3191" s="37"/>
      <c r="FD3191" s="37"/>
      <c r="FE3191" s="37"/>
      <c r="FF3191" s="37"/>
      <c r="FG3191" s="37"/>
      <c r="FH3191" s="37"/>
      <c r="FI3191" s="37"/>
      <c r="FJ3191" s="37"/>
      <c r="FK3191" s="37"/>
      <c r="FL3191" s="37"/>
      <c r="FM3191" s="37"/>
      <c r="FN3191" s="37"/>
      <c r="FO3191" s="37"/>
      <c r="FP3191" s="37"/>
      <c r="FQ3191" s="37"/>
      <c r="FR3191" s="37"/>
      <c r="FS3191" s="37"/>
      <c r="FT3191" s="37"/>
      <c r="FU3191" s="37"/>
      <c r="FV3191" s="37"/>
      <c r="FW3191" s="37"/>
      <c r="FX3191" s="37"/>
      <c r="FY3191" s="37"/>
      <c r="FZ3191" s="37"/>
      <c r="GA3191" s="37"/>
      <c r="GB3191" s="37"/>
      <c r="GC3191" s="37"/>
      <c r="GD3191" s="37"/>
      <c r="GE3191" s="37"/>
      <c r="GF3191" s="37"/>
      <c r="GG3191" s="37"/>
      <c r="GH3191" s="37"/>
      <c r="GI3191" s="37"/>
      <c r="GJ3191" s="37"/>
      <c r="GK3191" s="37"/>
      <c r="GL3191" s="37"/>
      <c r="GM3191" s="37"/>
      <c r="GN3191" s="37"/>
      <c r="GO3191" s="37"/>
      <c r="GP3191" s="37"/>
      <c r="GQ3191" s="37"/>
      <c r="GR3191" s="37"/>
      <c r="GS3191" s="37"/>
      <c r="GT3191" s="37"/>
      <c r="GU3191" s="37"/>
      <c r="GV3191" s="37"/>
      <c r="GW3191" s="37"/>
      <c r="GX3191" s="37"/>
      <c r="GY3191" s="37"/>
      <c r="GZ3191" s="37"/>
      <c r="HA3191" s="37"/>
      <c r="HB3191" s="37"/>
      <c r="HC3191" s="37"/>
      <c r="HD3191" s="37"/>
      <c r="HE3191" s="37"/>
      <c r="HF3191" s="37"/>
      <c r="HG3191" s="37"/>
      <c r="HH3191" s="37"/>
      <c r="HI3191" s="37"/>
      <c r="HJ3191" s="37"/>
      <c r="HK3191" s="37"/>
      <c r="HL3191" s="37"/>
      <c r="HM3191" s="37"/>
      <c r="HN3191" s="37"/>
      <c r="HO3191" s="37"/>
      <c r="HP3191" s="37"/>
      <c r="HQ3191" s="37"/>
      <c r="HR3191" s="37"/>
      <c r="HS3191" s="37"/>
      <c r="HT3191" s="37"/>
      <c r="HU3191" s="37"/>
      <c r="HV3191" s="37"/>
      <c r="HW3191" s="37"/>
      <c r="HX3191" s="37"/>
      <c r="HY3191" s="37"/>
      <c r="HZ3191" s="37"/>
      <c r="IA3191" s="37"/>
      <c r="IB3191" s="37"/>
      <c r="IC3191" s="37"/>
      <c r="ID3191" s="37"/>
      <c r="IE3191" s="37"/>
      <c r="IF3191" s="37"/>
      <c r="IG3191" s="37"/>
      <c r="IH3191" s="37"/>
      <c r="II3191" s="37"/>
      <c r="IJ3191" s="37"/>
      <c r="IK3191" s="37"/>
      <c r="IL3191" s="37"/>
      <c r="IM3191" s="37"/>
      <c r="IN3191" s="37"/>
      <c r="IO3191" s="37"/>
      <c r="IP3191" s="37"/>
      <c r="IQ3191" s="37"/>
    </row>
    <row r="3192" spans="1:251" s="51" customFormat="1" ht="18.75" customHeight="1">
      <c r="A3192" s="43"/>
      <c r="B3192" s="60"/>
      <c r="C3192" s="104" t="s">
        <v>783</v>
      </c>
      <c r="D3192" s="105"/>
      <c r="E3192" s="105"/>
      <c r="F3192" s="105"/>
      <c r="G3192" s="105"/>
      <c r="H3192" s="105"/>
      <c r="I3192" s="105"/>
      <c r="J3192" s="105"/>
      <c r="K3192" s="105"/>
      <c r="L3192" s="105"/>
      <c r="M3192" s="105"/>
      <c r="N3192" s="105"/>
      <c r="O3192" s="105"/>
      <c r="P3192" s="105"/>
      <c r="Q3192" s="105"/>
      <c r="R3192" s="105"/>
      <c r="S3192" s="105"/>
      <c r="T3192" s="105"/>
      <c r="U3192" s="105"/>
      <c r="V3192" s="105"/>
      <c r="W3192" s="105"/>
      <c r="X3192" s="105"/>
      <c r="Y3192" s="105"/>
      <c r="Z3192" s="106"/>
      <c r="AA3192" s="107">
        <v>2365</v>
      </c>
      <c r="AB3192" s="108"/>
      <c r="AC3192" s="108"/>
      <c r="AD3192" s="108"/>
      <c r="AE3192" s="108"/>
      <c r="AF3192" s="108"/>
      <c r="AG3192" s="108"/>
      <c r="AH3192" s="108"/>
      <c r="AI3192" s="109"/>
      <c r="AJ3192" s="107">
        <v>0</v>
      </c>
      <c r="AK3192" s="108"/>
      <c r="AL3192" s="108"/>
      <c r="AM3192" s="108"/>
      <c r="AN3192" s="108"/>
      <c r="AO3192" s="108"/>
      <c r="AP3192" s="108"/>
      <c r="AQ3192" s="108"/>
      <c r="AR3192" s="109"/>
      <c r="AS3192" s="110"/>
      <c r="AT3192" s="111"/>
      <c r="AU3192" s="111"/>
      <c r="AV3192" s="111"/>
      <c r="AW3192" s="111"/>
      <c r="AX3192" s="112"/>
      <c r="AY3192" s="37"/>
      <c r="AZ3192" s="37"/>
      <c r="BA3192" s="37"/>
      <c r="BB3192" s="37"/>
      <c r="BC3192" s="37"/>
      <c r="BD3192" s="37"/>
      <c r="BE3192" s="37"/>
      <c r="BF3192" s="37"/>
      <c r="BG3192" s="37"/>
      <c r="BH3192" s="37"/>
      <c r="BI3192" s="37"/>
      <c r="BJ3192" s="37"/>
      <c r="BK3192" s="37"/>
      <c r="BL3192" s="37"/>
      <c r="BM3192" s="37"/>
      <c r="BN3192" s="37"/>
      <c r="BO3192" s="37"/>
      <c r="BP3192" s="37"/>
      <c r="BQ3192" s="37"/>
      <c r="BR3192" s="37"/>
      <c r="BS3192" s="37"/>
      <c r="BT3192" s="37"/>
      <c r="BU3192" s="37"/>
      <c r="BV3192" s="37"/>
      <c r="BW3192" s="37"/>
      <c r="BX3192" s="37"/>
      <c r="BY3192" s="37"/>
      <c r="BZ3192" s="37"/>
      <c r="CA3192" s="37"/>
      <c r="CB3192" s="37"/>
      <c r="CC3192" s="37"/>
      <c r="CD3192" s="37"/>
      <c r="CE3192" s="37"/>
      <c r="CF3192" s="37"/>
      <c r="CG3192" s="37"/>
      <c r="CH3192" s="37"/>
      <c r="CI3192" s="37"/>
      <c r="CJ3192" s="37"/>
      <c r="CK3192" s="37"/>
      <c r="CL3192" s="37"/>
      <c r="CM3192" s="37"/>
      <c r="CN3192" s="37"/>
      <c r="CO3192" s="37"/>
      <c r="CP3192" s="37"/>
      <c r="CQ3192" s="37"/>
      <c r="CR3192" s="37"/>
      <c r="CS3192" s="37"/>
      <c r="CT3192" s="37"/>
      <c r="CU3192" s="37"/>
      <c r="CV3192" s="37"/>
      <c r="CW3192" s="37"/>
      <c r="CX3192" s="37"/>
      <c r="CY3192" s="37"/>
      <c r="CZ3192" s="37"/>
      <c r="DA3192" s="37"/>
      <c r="DB3192" s="37"/>
      <c r="DC3192" s="37"/>
      <c r="DD3192" s="37"/>
      <c r="DE3192" s="37"/>
      <c r="DF3192" s="37"/>
      <c r="DG3192" s="37"/>
      <c r="DH3192" s="37"/>
      <c r="DI3192" s="37"/>
      <c r="DJ3192" s="37"/>
      <c r="DK3192" s="37"/>
      <c r="DL3192" s="37"/>
      <c r="DM3192" s="37"/>
      <c r="DN3192" s="37"/>
      <c r="DO3192" s="37"/>
      <c r="DP3192" s="37"/>
      <c r="DQ3192" s="37"/>
      <c r="DR3192" s="37"/>
      <c r="DS3192" s="37"/>
      <c r="DT3192" s="37"/>
      <c r="DU3192" s="37"/>
      <c r="DV3192" s="37"/>
      <c r="DW3192" s="37"/>
      <c r="DX3192" s="37"/>
      <c r="DY3192" s="37"/>
      <c r="DZ3192" s="37"/>
      <c r="EA3192" s="37"/>
      <c r="EB3192" s="37"/>
      <c r="EC3192" s="37"/>
      <c r="ED3192" s="37"/>
      <c r="EE3192" s="37"/>
      <c r="EF3192" s="37"/>
      <c r="EG3192" s="37"/>
      <c r="EH3192" s="37"/>
      <c r="EI3192" s="37"/>
      <c r="EJ3192" s="37"/>
      <c r="EK3192" s="37"/>
      <c r="EL3192" s="37"/>
      <c r="EM3192" s="37"/>
      <c r="EN3192" s="37"/>
      <c r="EO3192" s="37"/>
      <c r="EP3192" s="37"/>
      <c r="EQ3192" s="37"/>
      <c r="ER3192" s="37"/>
      <c r="ES3192" s="37"/>
      <c r="ET3192" s="37"/>
      <c r="EU3192" s="37"/>
      <c r="EV3192" s="37"/>
      <c r="EW3192" s="37"/>
      <c r="EX3192" s="37"/>
      <c r="EY3192" s="37"/>
      <c r="EZ3192" s="37"/>
      <c r="FA3192" s="37"/>
      <c r="FB3192" s="37"/>
      <c r="FC3192" s="37"/>
      <c r="FD3192" s="37"/>
      <c r="FE3192" s="37"/>
      <c r="FF3192" s="37"/>
      <c r="FG3192" s="37"/>
      <c r="FH3192" s="37"/>
      <c r="FI3192" s="37"/>
      <c r="FJ3192" s="37"/>
      <c r="FK3192" s="37"/>
      <c r="FL3192" s="37"/>
      <c r="FM3192" s="37"/>
      <c r="FN3192" s="37"/>
      <c r="FO3192" s="37"/>
      <c r="FP3192" s="37"/>
      <c r="FQ3192" s="37"/>
      <c r="FR3192" s="37"/>
      <c r="FS3192" s="37"/>
      <c r="FT3192" s="37"/>
      <c r="FU3192" s="37"/>
      <c r="FV3192" s="37"/>
      <c r="FW3192" s="37"/>
      <c r="FX3192" s="37"/>
      <c r="FY3192" s="37"/>
      <c r="FZ3192" s="37"/>
      <c r="GA3192" s="37"/>
      <c r="GB3192" s="37"/>
      <c r="GC3192" s="37"/>
      <c r="GD3192" s="37"/>
      <c r="GE3192" s="37"/>
      <c r="GF3192" s="37"/>
      <c r="GG3192" s="37"/>
      <c r="GH3192" s="37"/>
      <c r="GI3192" s="37"/>
      <c r="GJ3192" s="37"/>
      <c r="GK3192" s="37"/>
      <c r="GL3192" s="37"/>
      <c r="GM3192" s="37"/>
      <c r="GN3192" s="37"/>
      <c r="GO3192" s="37"/>
      <c r="GP3192" s="37"/>
      <c r="GQ3192" s="37"/>
      <c r="GR3192" s="37"/>
      <c r="GS3192" s="37"/>
      <c r="GT3192" s="37"/>
      <c r="GU3192" s="37"/>
      <c r="GV3192" s="37"/>
      <c r="GW3192" s="37"/>
      <c r="GX3192" s="37"/>
      <c r="GY3192" s="37"/>
      <c r="GZ3192" s="37"/>
      <c r="HA3192" s="37"/>
      <c r="HB3192" s="37"/>
      <c r="HC3192" s="37"/>
      <c r="HD3192" s="37"/>
      <c r="HE3192" s="37"/>
      <c r="HF3192" s="37"/>
      <c r="HG3192" s="37"/>
      <c r="HH3192" s="37"/>
      <c r="HI3192" s="37"/>
      <c r="HJ3192" s="37"/>
      <c r="HK3192" s="37"/>
      <c r="HL3192" s="37"/>
      <c r="HM3192" s="37"/>
      <c r="HN3192" s="37"/>
      <c r="HO3192" s="37"/>
      <c r="HP3192" s="37"/>
      <c r="HQ3192" s="37"/>
      <c r="HR3192" s="37"/>
      <c r="HS3192" s="37"/>
      <c r="HT3192" s="37"/>
      <c r="HU3192" s="37"/>
      <c r="HV3192" s="37"/>
      <c r="HW3192" s="37"/>
      <c r="HX3192" s="37"/>
      <c r="HY3192" s="37"/>
      <c r="HZ3192" s="37"/>
      <c r="IA3192" s="37"/>
      <c r="IB3192" s="37"/>
      <c r="IC3192" s="37"/>
      <c r="ID3192" s="37"/>
      <c r="IE3192" s="37"/>
      <c r="IF3192" s="37"/>
      <c r="IG3192" s="37"/>
      <c r="IH3192" s="37"/>
      <c r="II3192" s="37"/>
      <c r="IJ3192" s="37"/>
      <c r="IK3192" s="37"/>
      <c r="IL3192" s="37"/>
      <c r="IM3192" s="37"/>
      <c r="IN3192" s="37"/>
      <c r="IO3192" s="37"/>
      <c r="IP3192" s="37"/>
      <c r="IQ3192" s="37"/>
    </row>
    <row r="3193" spans="1:251" s="51" customFormat="1" ht="18.75" customHeight="1" thickBot="1">
      <c r="A3193" s="52"/>
      <c r="B3193" s="113" t="s">
        <v>253</v>
      </c>
      <c r="C3193" s="114"/>
      <c r="D3193" s="114"/>
      <c r="E3193" s="114"/>
      <c r="F3193" s="114"/>
      <c r="G3193" s="114"/>
      <c r="H3193" s="114"/>
      <c r="I3193" s="114"/>
      <c r="J3193" s="114"/>
      <c r="K3193" s="114"/>
      <c r="L3193" s="114"/>
      <c r="M3193" s="114"/>
      <c r="N3193" s="114"/>
      <c r="O3193" s="114"/>
      <c r="P3193" s="114"/>
      <c r="Q3193" s="114"/>
      <c r="R3193" s="114"/>
      <c r="S3193" s="114"/>
      <c r="T3193" s="114"/>
      <c r="U3193" s="114"/>
      <c r="V3193" s="114"/>
      <c r="W3193" s="114"/>
      <c r="X3193" s="114"/>
      <c r="Y3193" s="114"/>
      <c r="Z3193" s="115"/>
      <c r="AA3193" s="116">
        <f>SUM($AA$3188:$AA$3192)</f>
        <v>330741</v>
      </c>
      <c r="AB3193" s="117"/>
      <c r="AC3193" s="117"/>
      <c r="AD3193" s="117"/>
      <c r="AE3193" s="117"/>
      <c r="AF3193" s="117"/>
      <c r="AG3193" s="117"/>
      <c r="AH3193" s="117"/>
      <c r="AI3193" s="118"/>
      <c r="AJ3193" s="116">
        <f>SUM($AJ$3188:$AJ$3192)</f>
        <v>473328</v>
      </c>
      <c r="AK3193" s="117"/>
      <c r="AL3193" s="117"/>
      <c r="AM3193" s="117"/>
      <c r="AN3193" s="117"/>
      <c r="AO3193" s="117"/>
      <c r="AP3193" s="117"/>
      <c r="AQ3193" s="117"/>
      <c r="AR3193" s="118"/>
      <c r="AS3193" s="119"/>
      <c r="AT3193" s="120"/>
      <c r="AU3193" s="120"/>
      <c r="AV3193" s="120"/>
      <c r="AW3193" s="120"/>
      <c r="AX3193" s="121"/>
      <c r="AY3193" s="37"/>
      <c r="AZ3193" s="37"/>
      <c r="BA3193" s="37"/>
      <c r="BB3193" s="37"/>
      <c r="BC3193" s="37"/>
      <c r="BD3193" s="37"/>
      <c r="BE3193" s="37"/>
      <c r="BF3193" s="37"/>
      <c r="BG3193" s="37"/>
      <c r="BH3193" s="37"/>
      <c r="BI3193" s="37"/>
      <c r="BJ3193" s="37"/>
      <c r="BK3193" s="37"/>
      <c r="BL3193" s="37"/>
      <c r="BM3193" s="37"/>
      <c r="BN3193" s="37"/>
      <c r="BO3193" s="37"/>
      <c r="BP3193" s="37"/>
      <c r="BQ3193" s="37"/>
      <c r="BR3193" s="37"/>
      <c r="BS3193" s="37"/>
      <c r="BT3193" s="37"/>
      <c r="BU3193" s="37"/>
      <c r="BV3193" s="37"/>
      <c r="BW3193" s="37"/>
      <c r="BX3193" s="37"/>
      <c r="BY3193" s="37"/>
      <c r="BZ3193" s="37"/>
      <c r="CA3193" s="37"/>
      <c r="CB3193" s="37"/>
      <c r="CC3193" s="37"/>
      <c r="CD3193" s="37"/>
      <c r="CE3193" s="37"/>
      <c r="CF3193" s="37"/>
      <c r="CG3193" s="37"/>
      <c r="CH3193" s="37"/>
      <c r="CI3193" s="37"/>
      <c r="CJ3193" s="37"/>
      <c r="CK3193" s="37"/>
      <c r="CL3193" s="37"/>
      <c r="CM3193" s="37"/>
      <c r="CN3193" s="37"/>
      <c r="CO3193" s="37"/>
      <c r="CP3193" s="37"/>
      <c r="CQ3193" s="37"/>
      <c r="CR3193" s="37"/>
      <c r="CS3193" s="37"/>
      <c r="CT3193" s="37"/>
      <c r="CU3193" s="37"/>
      <c r="CV3193" s="37"/>
      <c r="CW3193" s="37"/>
      <c r="CX3193" s="37"/>
      <c r="CY3193" s="37"/>
      <c r="CZ3193" s="37"/>
      <c r="DA3193" s="37"/>
      <c r="DB3193" s="37"/>
      <c r="DC3193" s="37"/>
      <c r="DD3193" s="37"/>
      <c r="DE3193" s="37"/>
      <c r="DF3193" s="37"/>
      <c r="DG3193" s="37"/>
      <c r="DH3193" s="37"/>
      <c r="DI3193" s="37"/>
      <c r="DJ3193" s="37"/>
      <c r="DK3193" s="37"/>
      <c r="DL3193" s="37"/>
      <c r="DM3193" s="37"/>
      <c r="DN3193" s="37"/>
      <c r="DO3193" s="37"/>
      <c r="DP3193" s="37"/>
      <c r="DQ3193" s="37"/>
      <c r="DR3193" s="37"/>
      <c r="DS3193" s="37"/>
      <c r="DT3193" s="37"/>
      <c r="DU3193" s="37"/>
      <c r="DV3193" s="37"/>
      <c r="DW3193" s="37"/>
      <c r="DX3193" s="37"/>
      <c r="DY3193" s="37"/>
      <c r="DZ3193" s="37"/>
      <c r="EA3193" s="37"/>
      <c r="EB3193" s="37"/>
      <c r="EC3193" s="37"/>
      <c r="ED3193" s="37"/>
      <c r="EE3193" s="37"/>
      <c r="EF3193" s="37"/>
      <c r="EG3193" s="37"/>
      <c r="EH3193" s="37"/>
      <c r="EI3193" s="37"/>
      <c r="EJ3193" s="37"/>
      <c r="EK3193" s="37"/>
      <c r="EL3193" s="37"/>
      <c r="EM3193" s="37"/>
      <c r="EN3193" s="37"/>
      <c r="EO3193" s="37"/>
      <c r="EP3193" s="37"/>
      <c r="EQ3193" s="37"/>
      <c r="ER3193" s="37"/>
      <c r="ES3193" s="37"/>
      <c r="ET3193" s="37"/>
      <c r="EU3193" s="37"/>
      <c r="EV3193" s="37"/>
      <c r="EW3193" s="37"/>
      <c r="EX3193" s="37"/>
      <c r="EY3193" s="37"/>
      <c r="EZ3193" s="37"/>
      <c r="FA3193" s="37"/>
      <c r="FB3193" s="37"/>
      <c r="FC3193" s="37"/>
      <c r="FD3193" s="37"/>
      <c r="FE3193" s="37"/>
      <c r="FF3193" s="37"/>
      <c r="FG3193" s="37"/>
      <c r="FH3193" s="37"/>
      <c r="FI3193" s="37"/>
      <c r="FJ3193" s="37"/>
      <c r="FK3193" s="37"/>
      <c r="FL3193" s="37"/>
      <c r="FM3193" s="37"/>
      <c r="FN3193" s="37"/>
      <c r="FO3193" s="37"/>
      <c r="FP3193" s="37"/>
      <c r="FQ3193" s="37"/>
      <c r="FR3193" s="37"/>
      <c r="FS3193" s="37"/>
      <c r="FT3193" s="37"/>
      <c r="FU3193" s="37"/>
      <c r="FV3193" s="37"/>
      <c r="FW3193" s="37"/>
      <c r="FX3193" s="37"/>
      <c r="FY3193" s="37"/>
      <c r="FZ3193" s="37"/>
      <c r="GA3193" s="37"/>
      <c r="GB3193" s="37"/>
      <c r="GC3193" s="37"/>
      <c r="GD3193" s="37"/>
      <c r="GE3193" s="37"/>
      <c r="GF3193" s="37"/>
      <c r="GG3193" s="37"/>
      <c r="GH3193" s="37"/>
      <c r="GI3193" s="37"/>
      <c r="GJ3193" s="37"/>
      <c r="GK3193" s="37"/>
      <c r="GL3193" s="37"/>
      <c r="GM3193" s="37"/>
      <c r="GN3193" s="37"/>
      <c r="GO3193" s="37"/>
      <c r="GP3193" s="37"/>
      <c r="GQ3193" s="37"/>
      <c r="GR3193" s="37"/>
      <c r="GS3193" s="37"/>
      <c r="GT3193" s="37"/>
      <c r="GU3193" s="37"/>
      <c r="GV3193" s="37"/>
      <c r="GW3193" s="37"/>
      <c r="GX3193" s="37"/>
      <c r="GY3193" s="37"/>
      <c r="GZ3193" s="37"/>
      <c r="HA3193" s="37"/>
      <c r="HB3193" s="37"/>
      <c r="HC3193" s="37"/>
      <c r="HD3193" s="37"/>
      <c r="HE3193" s="37"/>
      <c r="HF3193" s="37"/>
      <c r="HG3193" s="37"/>
      <c r="HH3193" s="37"/>
      <c r="HI3193" s="37"/>
      <c r="HJ3193" s="37"/>
      <c r="HK3193" s="37"/>
      <c r="HL3193" s="37"/>
      <c r="HM3193" s="37"/>
      <c r="HN3193" s="37"/>
      <c r="HO3193" s="37"/>
      <c r="HP3193" s="37"/>
      <c r="HQ3193" s="37"/>
      <c r="HR3193" s="37"/>
      <c r="HS3193" s="37"/>
      <c r="HT3193" s="37"/>
      <c r="HU3193" s="37"/>
      <c r="HV3193" s="37"/>
      <c r="HW3193" s="37"/>
      <c r="HX3193" s="37"/>
      <c r="HY3193" s="37"/>
      <c r="HZ3193" s="37"/>
      <c r="IA3193" s="37"/>
      <c r="IB3193" s="37"/>
      <c r="IC3193" s="37"/>
      <c r="ID3193" s="37"/>
      <c r="IE3193" s="37"/>
      <c r="IF3193" s="37"/>
      <c r="IG3193" s="37"/>
      <c r="IH3193" s="37"/>
      <c r="II3193" s="37"/>
      <c r="IJ3193" s="37"/>
      <c r="IK3193" s="37"/>
      <c r="IL3193" s="37"/>
      <c r="IM3193" s="37"/>
      <c r="IN3193" s="37"/>
      <c r="IO3193" s="37"/>
      <c r="IP3193" s="37"/>
      <c r="IQ3193" s="37"/>
    </row>
    <row r="3195" spans="1:251" ht="18.75">
      <c r="A3195" s="36" t="s">
        <v>241</v>
      </c>
      <c r="AW3195" s="38"/>
      <c r="AX3195" s="39"/>
      <c r="AY3195" s="38"/>
    </row>
    <row r="3197" spans="1:251" ht="18.75">
      <c r="B3197" s="122" t="s">
        <v>0</v>
      </c>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row>
    <row r="3198" spans="1:251">
      <c r="Z3198" s="40"/>
      <c r="AD3198" s="40"/>
      <c r="AE3198" s="40"/>
      <c r="AF3198" s="40"/>
      <c r="AG3198" s="40"/>
      <c r="AH3198" s="40"/>
      <c r="AI3198" s="40"/>
      <c r="AO3198" s="40"/>
    </row>
    <row r="3199" spans="1:251" ht="13.5" thickBot="1">
      <c r="Z3199" s="40"/>
      <c r="AD3199" s="40"/>
      <c r="AE3199" s="40"/>
      <c r="AF3199" s="40"/>
      <c r="AG3199" s="40"/>
      <c r="AH3199" s="40"/>
      <c r="AI3199" s="40"/>
      <c r="AO3199" s="40"/>
      <c r="DI3199" s="41"/>
    </row>
    <row r="3200" spans="1:251" ht="24.75" customHeight="1" thickBot="1">
      <c r="B3200" s="124" t="s">
        <v>242</v>
      </c>
      <c r="C3200" s="125"/>
      <c r="D3200" s="125"/>
      <c r="E3200" s="125"/>
      <c r="F3200" s="125"/>
      <c r="G3200" s="125"/>
      <c r="H3200" s="126" t="s">
        <v>784</v>
      </c>
      <c r="I3200" s="127"/>
      <c r="J3200" s="127"/>
      <c r="K3200" s="127"/>
      <c r="L3200" s="127"/>
      <c r="M3200" s="127"/>
      <c r="N3200" s="127"/>
      <c r="O3200" s="127"/>
      <c r="P3200" s="127"/>
      <c r="Q3200" s="127"/>
      <c r="R3200" s="127"/>
      <c r="S3200" s="127"/>
      <c r="T3200" s="127"/>
      <c r="U3200" s="127"/>
      <c r="V3200" s="127"/>
      <c r="W3200" s="127"/>
      <c r="X3200" s="127"/>
      <c r="Y3200" s="127"/>
      <c r="Z3200" s="127"/>
      <c r="AA3200" s="127"/>
      <c r="AB3200" s="127"/>
      <c r="AC3200" s="127"/>
      <c r="AD3200" s="127"/>
      <c r="AE3200" s="127"/>
      <c r="AF3200" s="127"/>
      <c r="AG3200" s="127"/>
      <c r="AH3200" s="127"/>
      <c r="AI3200" s="127"/>
      <c r="AJ3200" s="127"/>
      <c r="AK3200" s="127"/>
      <c r="AL3200" s="127"/>
      <c r="AM3200" s="127"/>
      <c r="AN3200" s="127"/>
      <c r="AO3200" s="127"/>
      <c r="AP3200" s="127"/>
      <c r="AQ3200" s="127"/>
      <c r="AR3200" s="127"/>
      <c r="AS3200" s="127"/>
      <c r="AT3200" s="127"/>
      <c r="AU3200" s="127"/>
      <c r="AV3200" s="127"/>
      <c r="AW3200" s="127"/>
      <c r="AX3200" s="128"/>
      <c r="DI3200" s="41"/>
    </row>
    <row r="3201" spans="1:113" ht="14.25">
      <c r="B3201" s="42"/>
      <c r="C3201" s="42"/>
      <c r="D3201" s="42"/>
      <c r="E3201" s="42"/>
      <c r="F3201" s="42"/>
      <c r="G3201" s="42"/>
      <c r="H3201" s="43"/>
      <c r="I3201" s="43"/>
      <c r="J3201" s="43"/>
      <c r="K3201" s="43"/>
      <c r="L3201" s="44"/>
      <c r="M3201" s="44"/>
      <c r="N3201" s="44"/>
      <c r="O3201" s="44"/>
      <c r="P3201" s="43"/>
      <c r="Q3201" s="43"/>
      <c r="R3201" s="43"/>
      <c r="S3201" s="43"/>
      <c r="T3201" s="43"/>
      <c r="U3201" s="43"/>
      <c r="V3201" s="45"/>
      <c r="W3201" s="45"/>
      <c r="X3201" s="45"/>
      <c r="Y3201" s="45"/>
      <c r="Z3201" s="45"/>
      <c r="AA3201" s="45"/>
      <c r="AB3201" s="45"/>
      <c r="AC3201" s="45"/>
      <c r="AD3201" s="45"/>
      <c r="AE3201" s="45"/>
      <c r="AF3201" s="45"/>
      <c r="AG3201" s="45"/>
      <c r="AH3201" s="45"/>
      <c r="AI3201" s="45"/>
      <c r="AJ3201" s="45"/>
      <c r="AK3201" s="45"/>
      <c r="AL3201" s="45"/>
      <c r="AM3201" s="45"/>
      <c r="AN3201" s="45"/>
      <c r="AO3201" s="45"/>
      <c r="AP3201" s="45"/>
      <c r="AQ3201" s="45"/>
      <c r="AR3201" s="45"/>
      <c r="AS3201" s="45"/>
      <c r="AT3201" s="45"/>
      <c r="AU3201" s="45"/>
      <c r="AV3201" s="45"/>
      <c r="AW3201" s="45"/>
      <c r="AX3201" s="45"/>
      <c r="DI3201" s="41"/>
    </row>
    <row r="3202" spans="1:113" ht="15" thickBot="1">
      <c r="A3202" s="46"/>
      <c r="B3202" s="45" t="s">
        <v>244</v>
      </c>
      <c r="C3202" s="43"/>
      <c r="D3202" s="43"/>
      <c r="E3202" s="43"/>
      <c r="F3202" s="43"/>
      <c r="G3202" s="43"/>
      <c r="H3202" s="43"/>
      <c r="I3202" s="43"/>
      <c r="J3202" s="43"/>
      <c r="K3202" s="43"/>
      <c r="L3202" s="44"/>
      <c r="M3202" s="44"/>
      <c r="N3202" s="44"/>
      <c r="O3202" s="44"/>
      <c r="P3202" s="43"/>
      <c r="Q3202" s="43"/>
      <c r="R3202" s="43"/>
      <c r="S3202" s="43"/>
      <c r="T3202" s="43"/>
      <c r="U3202" s="43"/>
      <c r="V3202" s="45"/>
      <c r="W3202" s="45"/>
      <c r="X3202" s="45"/>
      <c r="Y3202" s="45"/>
      <c r="Z3202" s="45"/>
      <c r="AA3202" s="45"/>
      <c r="AB3202" s="45"/>
      <c r="AC3202" s="45"/>
      <c r="AD3202" s="45"/>
      <c r="AE3202" s="45"/>
      <c r="AF3202" s="45"/>
      <c r="AG3202" s="45"/>
      <c r="AH3202" s="45"/>
      <c r="AI3202" s="45"/>
      <c r="AJ3202" s="45"/>
      <c r="AK3202" s="45"/>
      <c r="AL3202" s="45"/>
      <c r="AM3202" s="45"/>
      <c r="AN3202" s="45"/>
      <c r="AO3202" s="45"/>
      <c r="AP3202" s="45"/>
      <c r="AQ3202" s="45"/>
      <c r="AR3202" s="45"/>
      <c r="AS3202" s="45"/>
      <c r="AT3202" s="45"/>
      <c r="AU3202" s="45"/>
      <c r="AV3202" s="45"/>
      <c r="AW3202" s="45"/>
      <c r="AX3202" s="45"/>
      <c r="DI3202" s="41"/>
    </row>
    <row r="3203" spans="1:113" ht="14.25">
      <c r="A3203" s="43"/>
      <c r="B3203" s="47"/>
      <c r="C3203" s="42"/>
      <c r="D3203" s="42"/>
      <c r="E3203" s="42"/>
      <c r="F3203" s="42"/>
      <c r="G3203" s="42"/>
      <c r="H3203" s="42"/>
      <c r="I3203" s="42"/>
      <c r="J3203" s="42"/>
      <c r="K3203" s="42"/>
      <c r="L3203" s="48"/>
      <c r="M3203" s="48"/>
      <c r="N3203" s="48"/>
      <c r="O3203" s="48"/>
      <c r="P3203" s="42"/>
      <c r="Q3203" s="42"/>
      <c r="R3203" s="42"/>
      <c r="S3203" s="42"/>
      <c r="T3203" s="42"/>
      <c r="U3203" s="42"/>
      <c r="V3203" s="49"/>
      <c r="W3203" s="49"/>
      <c r="X3203" s="49"/>
      <c r="Y3203" s="49"/>
      <c r="Z3203" s="49"/>
      <c r="AA3203" s="49"/>
      <c r="AB3203" s="49"/>
      <c r="AC3203" s="49"/>
      <c r="AD3203" s="49"/>
      <c r="AE3203" s="49"/>
      <c r="AF3203" s="49"/>
      <c r="AG3203" s="49"/>
      <c r="AH3203" s="49"/>
      <c r="AI3203" s="49"/>
      <c r="AJ3203" s="49"/>
      <c r="AK3203" s="49"/>
      <c r="AL3203" s="49"/>
      <c r="AM3203" s="49"/>
      <c r="AN3203" s="49"/>
      <c r="AO3203" s="49"/>
      <c r="AP3203" s="49"/>
      <c r="AQ3203" s="49"/>
      <c r="AR3203" s="49"/>
      <c r="AS3203" s="49"/>
      <c r="AT3203" s="49"/>
      <c r="AU3203" s="49"/>
      <c r="AV3203" s="49"/>
      <c r="AW3203" s="49"/>
      <c r="AX3203" s="50"/>
    </row>
    <row r="3204" spans="1:113" ht="12" customHeight="1">
      <c r="A3204" s="43"/>
      <c r="B3204" s="129" t="s">
        <v>785</v>
      </c>
      <c r="C3204" s="130"/>
      <c r="D3204" s="130"/>
      <c r="E3204" s="130"/>
      <c r="F3204" s="130"/>
      <c r="G3204" s="130"/>
      <c r="H3204" s="130"/>
      <c r="I3204" s="130"/>
      <c r="J3204" s="130"/>
      <c r="K3204" s="130"/>
      <c r="L3204" s="130"/>
      <c r="M3204" s="130"/>
      <c r="N3204" s="130"/>
      <c r="O3204" s="130"/>
      <c r="P3204" s="130"/>
      <c r="Q3204" s="130"/>
      <c r="R3204" s="130"/>
      <c r="S3204" s="130"/>
      <c r="T3204" s="130"/>
      <c r="U3204" s="130"/>
      <c r="V3204" s="130"/>
      <c r="W3204" s="130"/>
      <c r="X3204" s="130"/>
      <c r="Y3204" s="130"/>
      <c r="Z3204" s="130"/>
      <c r="AA3204" s="130"/>
      <c r="AB3204" s="130"/>
      <c r="AC3204" s="130"/>
      <c r="AD3204" s="130"/>
      <c r="AE3204" s="130"/>
      <c r="AF3204" s="130"/>
      <c r="AG3204" s="130"/>
      <c r="AH3204" s="130"/>
      <c r="AI3204" s="130"/>
      <c r="AJ3204" s="130"/>
      <c r="AK3204" s="130"/>
      <c r="AL3204" s="130"/>
      <c r="AM3204" s="130"/>
      <c r="AN3204" s="130"/>
      <c r="AO3204" s="130"/>
      <c r="AP3204" s="130"/>
      <c r="AQ3204" s="130"/>
      <c r="AR3204" s="130"/>
      <c r="AS3204" s="130"/>
      <c r="AT3204" s="130"/>
      <c r="AU3204" s="130"/>
      <c r="AV3204" s="130"/>
      <c r="AW3204" s="130"/>
      <c r="AX3204" s="131"/>
    </row>
    <row r="3205" spans="1:113" ht="12" customHeight="1">
      <c r="A3205" s="43"/>
      <c r="B3205" s="129"/>
      <c r="C3205" s="130"/>
      <c r="D3205" s="130"/>
      <c r="E3205" s="130"/>
      <c r="F3205" s="130"/>
      <c r="G3205" s="130"/>
      <c r="H3205" s="130"/>
      <c r="I3205" s="130"/>
      <c r="J3205" s="130"/>
      <c r="K3205" s="130"/>
      <c r="L3205" s="130"/>
      <c r="M3205" s="130"/>
      <c r="N3205" s="130"/>
      <c r="O3205" s="130"/>
      <c r="P3205" s="130"/>
      <c r="Q3205" s="130"/>
      <c r="R3205" s="130"/>
      <c r="S3205" s="130"/>
      <c r="T3205" s="130"/>
      <c r="U3205" s="130"/>
      <c r="V3205" s="130"/>
      <c r="W3205" s="130"/>
      <c r="X3205" s="130"/>
      <c r="Y3205" s="130"/>
      <c r="Z3205" s="130"/>
      <c r="AA3205" s="130"/>
      <c r="AB3205" s="130"/>
      <c r="AC3205" s="130"/>
      <c r="AD3205" s="130"/>
      <c r="AE3205" s="130"/>
      <c r="AF3205" s="130"/>
      <c r="AG3205" s="130"/>
      <c r="AH3205" s="130"/>
      <c r="AI3205" s="130"/>
      <c r="AJ3205" s="130"/>
      <c r="AK3205" s="130"/>
      <c r="AL3205" s="130"/>
      <c r="AM3205" s="130"/>
      <c r="AN3205" s="130"/>
      <c r="AO3205" s="130"/>
      <c r="AP3205" s="130"/>
      <c r="AQ3205" s="130"/>
      <c r="AR3205" s="130"/>
      <c r="AS3205" s="130"/>
      <c r="AT3205" s="130"/>
      <c r="AU3205" s="130"/>
      <c r="AV3205" s="130"/>
      <c r="AW3205" s="130"/>
      <c r="AX3205" s="131"/>
    </row>
    <row r="3206" spans="1:113" ht="12" customHeight="1">
      <c r="A3206" s="43"/>
      <c r="B3206" s="129"/>
      <c r="C3206" s="130"/>
      <c r="D3206" s="130"/>
      <c r="E3206" s="130"/>
      <c r="F3206" s="130"/>
      <c r="G3206" s="130"/>
      <c r="H3206" s="130"/>
      <c r="I3206" s="130"/>
      <c r="J3206" s="130"/>
      <c r="K3206" s="130"/>
      <c r="L3206" s="130"/>
      <c r="M3206" s="130"/>
      <c r="N3206" s="130"/>
      <c r="O3206" s="130"/>
      <c r="P3206" s="130"/>
      <c r="Q3206" s="130"/>
      <c r="R3206" s="130"/>
      <c r="S3206" s="130"/>
      <c r="T3206" s="130"/>
      <c r="U3206" s="130"/>
      <c r="V3206" s="130"/>
      <c r="W3206" s="130"/>
      <c r="X3206" s="130"/>
      <c r="Y3206" s="130"/>
      <c r="Z3206" s="130"/>
      <c r="AA3206" s="130"/>
      <c r="AB3206" s="130"/>
      <c r="AC3206" s="130"/>
      <c r="AD3206" s="130"/>
      <c r="AE3206" s="130"/>
      <c r="AF3206" s="130"/>
      <c r="AG3206" s="130"/>
      <c r="AH3206" s="130"/>
      <c r="AI3206" s="130"/>
      <c r="AJ3206" s="130"/>
      <c r="AK3206" s="130"/>
      <c r="AL3206" s="130"/>
      <c r="AM3206" s="130"/>
      <c r="AN3206" s="130"/>
      <c r="AO3206" s="130"/>
      <c r="AP3206" s="130"/>
      <c r="AQ3206" s="130"/>
      <c r="AR3206" s="130"/>
      <c r="AS3206" s="130"/>
      <c r="AT3206" s="130"/>
      <c r="AU3206" s="130"/>
      <c r="AV3206" s="130"/>
      <c r="AW3206" s="130"/>
      <c r="AX3206" s="131"/>
      <c r="BC3206" s="51"/>
    </row>
    <row r="3207" spans="1:113" ht="12" customHeight="1">
      <c r="A3207" s="43"/>
      <c r="B3207" s="129"/>
      <c r="C3207" s="130"/>
      <c r="D3207" s="130"/>
      <c r="E3207" s="130"/>
      <c r="F3207" s="130"/>
      <c r="G3207" s="130"/>
      <c r="H3207" s="130"/>
      <c r="I3207" s="130"/>
      <c r="J3207" s="130"/>
      <c r="K3207" s="130"/>
      <c r="L3207" s="130"/>
      <c r="M3207" s="130"/>
      <c r="N3207" s="130"/>
      <c r="O3207" s="130"/>
      <c r="P3207" s="130"/>
      <c r="Q3207" s="130"/>
      <c r="R3207" s="130"/>
      <c r="S3207" s="130"/>
      <c r="T3207" s="130"/>
      <c r="U3207" s="130"/>
      <c r="V3207" s="130"/>
      <c r="W3207" s="130"/>
      <c r="X3207" s="130"/>
      <c r="Y3207" s="130"/>
      <c r="Z3207" s="130"/>
      <c r="AA3207" s="130"/>
      <c r="AB3207" s="130"/>
      <c r="AC3207" s="130"/>
      <c r="AD3207" s="130"/>
      <c r="AE3207" s="130"/>
      <c r="AF3207" s="130"/>
      <c r="AG3207" s="130"/>
      <c r="AH3207" s="130"/>
      <c r="AI3207" s="130"/>
      <c r="AJ3207" s="130"/>
      <c r="AK3207" s="130"/>
      <c r="AL3207" s="130"/>
      <c r="AM3207" s="130"/>
      <c r="AN3207" s="130"/>
      <c r="AO3207" s="130"/>
      <c r="AP3207" s="130"/>
      <c r="AQ3207" s="130"/>
      <c r="AR3207" s="130"/>
      <c r="AS3207" s="130"/>
      <c r="AT3207" s="130"/>
      <c r="AU3207" s="130"/>
      <c r="AV3207" s="130"/>
      <c r="AW3207" s="130"/>
      <c r="AX3207" s="131"/>
    </row>
    <row r="3208" spans="1:113" ht="12" customHeight="1">
      <c r="A3208" s="43"/>
      <c r="B3208" s="129"/>
      <c r="C3208" s="130"/>
      <c r="D3208" s="130"/>
      <c r="E3208" s="130"/>
      <c r="F3208" s="130"/>
      <c r="G3208" s="130"/>
      <c r="H3208" s="130"/>
      <c r="I3208" s="130"/>
      <c r="J3208" s="130"/>
      <c r="K3208" s="130"/>
      <c r="L3208" s="130"/>
      <c r="M3208" s="130"/>
      <c r="N3208" s="130"/>
      <c r="O3208" s="130"/>
      <c r="P3208" s="130"/>
      <c r="Q3208" s="130"/>
      <c r="R3208" s="130"/>
      <c r="S3208" s="130"/>
      <c r="T3208" s="130"/>
      <c r="U3208" s="130"/>
      <c r="V3208" s="130"/>
      <c r="W3208" s="130"/>
      <c r="X3208" s="130"/>
      <c r="Y3208" s="130"/>
      <c r="Z3208" s="130"/>
      <c r="AA3208" s="130"/>
      <c r="AB3208" s="130"/>
      <c r="AC3208" s="130"/>
      <c r="AD3208" s="130"/>
      <c r="AE3208" s="130"/>
      <c r="AF3208" s="130"/>
      <c r="AG3208" s="130"/>
      <c r="AH3208" s="130"/>
      <c r="AI3208" s="130"/>
      <c r="AJ3208" s="130"/>
      <c r="AK3208" s="130"/>
      <c r="AL3208" s="130"/>
      <c r="AM3208" s="130"/>
      <c r="AN3208" s="130"/>
      <c r="AO3208" s="130"/>
      <c r="AP3208" s="130"/>
      <c r="AQ3208" s="130"/>
      <c r="AR3208" s="130"/>
      <c r="AS3208" s="130"/>
      <c r="AT3208" s="130"/>
      <c r="AU3208" s="130"/>
      <c r="AV3208" s="130"/>
      <c r="AW3208" s="130"/>
      <c r="AX3208" s="131"/>
    </row>
    <row r="3209" spans="1:113" ht="15" thickBot="1">
      <c r="A3209" s="52"/>
      <c r="B3209" s="53"/>
      <c r="C3209" s="54"/>
      <c r="D3209" s="54"/>
      <c r="E3209" s="54"/>
      <c r="F3209" s="54"/>
      <c r="G3209" s="54"/>
      <c r="H3209" s="54"/>
      <c r="I3209" s="54"/>
      <c r="J3209" s="54"/>
      <c r="K3209" s="54"/>
      <c r="L3209" s="54"/>
      <c r="M3209" s="54"/>
      <c r="N3209" s="54"/>
      <c r="O3209" s="54"/>
      <c r="P3209" s="54"/>
      <c r="Q3209" s="54"/>
      <c r="R3209" s="54"/>
      <c r="S3209" s="54"/>
      <c r="T3209" s="54"/>
      <c r="U3209" s="54"/>
      <c r="V3209" s="54"/>
      <c r="W3209" s="54"/>
      <c r="X3209" s="54"/>
      <c r="Y3209" s="54"/>
      <c r="Z3209" s="54"/>
      <c r="AA3209" s="54"/>
      <c r="AB3209" s="54"/>
      <c r="AC3209" s="54"/>
      <c r="AD3209" s="54"/>
      <c r="AE3209" s="54"/>
      <c r="AF3209" s="54"/>
      <c r="AG3209" s="54"/>
      <c r="AH3209" s="54"/>
      <c r="AI3209" s="54"/>
      <c r="AJ3209" s="54"/>
      <c r="AK3209" s="54"/>
      <c r="AL3209" s="54"/>
      <c r="AM3209" s="54"/>
      <c r="AN3209" s="54"/>
      <c r="AO3209" s="54"/>
      <c r="AP3209" s="54"/>
      <c r="AQ3209" s="54"/>
      <c r="AR3209" s="54"/>
      <c r="AS3209" s="54"/>
      <c r="AT3209" s="54"/>
      <c r="AU3209" s="54"/>
      <c r="AV3209" s="54"/>
      <c r="AW3209" s="54"/>
      <c r="AX3209" s="55"/>
    </row>
    <row r="3210" spans="1:113">
      <c r="B3210" s="56"/>
    </row>
    <row r="3211" spans="1:113" ht="15" thickBot="1">
      <c r="A3211" s="46"/>
      <c r="B3211" s="45" t="s">
        <v>245</v>
      </c>
      <c r="C3211" s="43"/>
      <c r="D3211" s="43"/>
      <c r="E3211" s="43"/>
      <c r="F3211" s="43"/>
      <c r="G3211" s="43"/>
      <c r="H3211" s="43"/>
      <c r="I3211" s="43"/>
      <c r="J3211" s="43"/>
      <c r="K3211" s="43"/>
      <c r="L3211" s="44"/>
      <c r="M3211" s="44"/>
      <c r="N3211" s="44"/>
      <c r="O3211" s="44"/>
      <c r="P3211" s="43"/>
      <c r="Q3211" s="43"/>
      <c r="R3211" s="43"/>
      <c r="S3211" s="43"/>
      <c r="T3211" s="43"/>
      <c r="U3211" s="43"/>
      <c r="V3211" s="45"/>
      <c r="W3211" s="45"/>
      <c r="X3211" s="45"/>
      <c r="Y3211" s="45"/>
      <c r="Z3211" s="45"/>
      <c r="AA3211" s="45"/>
      <c r="AB3211" s="45"/>
      <c r="AC3211" s="45"/>
      <c r="AD3211" s="45"/>
      <c r="AE3211" s="45"/>
      <c r="AF3211" s="45"/>
      <c r="AG3211" s="45"/>
      <c r="AH3211" s="45"/>
      <c r="AI3211" s="45"/>
      <c r="AJ3211" s="45"/>
      <c r="AK3211" s="45"/>
      <c r="AL3211" s="45"/>
      <c r="AM3211" s="45"/>
      <c r="AN3211" s="45"/>
      <c r="AO3211" s="45"/>
      <c r="AP3211" s="45"/>
      <c r="AQ3211" s="45"/>
      <c r="AR3211" s="45"/>
      <c r="AS3211" s="45"/>
      <c r="AT3211" s="45"/>
      <c r="AU3211" s="45"/>
      <c r="AV3211" s="45"/>
      <c r="AW3211" s="45"/>
      <c r="AX3211" s="45"/>
      <c r="DI3211" s="41"/>
    </row>
    <row r="3212" spans="1:113" ht="14.25">
      <c r="A3212" s="43"/>
      <c r="B3212" s="47"/>
      <c r="C3212" s="42"/>
      <c r="D3212" s="42"/>
      <c r="E3212" s="42"/>
      <c r="F3212" s="42"/>
      <c r="G3212" s="42"/>
      <c r="H3212" s="42"/>
      <c r="I3212" s="42"/>
      <c r="J3212" s="42"/>
      <c r="K3212" s="42"/>
      <c r="L3212" s="48"/>
      <c r="M3212" s="48"/>
      <c r="N3212" s="48"/>
      <c r="O3212" s="48"/>
      <c r="P3212" s="42"/>
      <c r="Q3212" s="42"/>
      <c r="R3212" s="42"/>
      <c r="S3212" s="42"/>
      <c r="T3212" s="42"/>
      <c r="U3212" s="42"/>
      <c r="V3212" s="49"/>
      <c r="W3212" s="49"/>
      <c r="X3212" s="49"/>
      <c r="Y3212" s="49"/>
      <c r="Z3212" s="49"/>
      <c r="AA3212" s="49"/>
      <c r="AB3212" s="49"/>
      <c r="AC3212" s="49"/>
      <c r="AD3212" s="49"/>
      <c r="AE3212" s="49"/>
      <c r="AF3212" s="49"/>
      <c r="AG3212" s="49"/>
      <c r="AH3212" s="49"/>
      <c r="AI3212" s="49"/>
      <c r="AJ3212" s="49"/>
      <c r="AK3212" s="49"/>
      <c r="AL3212" s="49"/>
      <c r="AM3212" s="49"/>
      <c r="AN3212" s="49"/>
      <c r="AO3212" s="49"/>
      <c r="AP3212" s="49"/>
      <c r="AQ3212" s="49"/>
      <c r="AR3212" s="49"/>
      <c r="AS3212" s="49"/>
      <c r="AT3212" s="49"/>
      <c r="AU3212" s="49"/>
      <c r="AV3212" s="49"/>
      <c r="AW3212" s="49"/>
      <c r="AX3212" s="50"/>
    </row>
    <row r="3213" spans="1:113" ht="12" customHeight="1">
      <c r="A3213" s="43"/>
      <c r="B3213" s="129" t="s">
        <v>786</v>
      </c>
      <c r="C3213" s="130"/>
      <c r="D3213" s="130"/>
      <c r="E3213" s="130"/>
      <c r="F3213" s="130"/>
      <c r="G3213" s="130"/>
      <c r="H3213" s="130"/>
      <c r="I3213" s="130"/>
      <c r="J3213" s="130"/>
      <c r="K3213" s="130"/>
      <c r="L3213" s="130"/>
      <c r="M3213" s="130"/>
      <c r="N3213" s="130"/>
      <c r="O3213" s="130"/>
      <c r="P3213" s="130"/>
      <c r="Q3213" s="130"/>
      <c r="R3213" s="130"/>
      <c r="S3213" s="130"/>
      <c r="T3213" s="130"/>
      <c r="U3213" s="130"/>
      <c r="V3213" s="130"/>
      <c r="W3213" s="130"/>
      <c r="X3213" s="130"/>
      <c r="Y3213" s="130"/>
      <c r="Z3213" s="130"/>
      <c r="AA3213" s="130"/>
      <c r="AB3213" s="130"/>
      <c r="AC3213" s="130"/>
      <c r="AD3213" s="130"/>
      <c r="AE3213" s="130"/>
      <c r="AF3213" s="130"/>
      <c r="AG3213" s="130"/>
      <c r="AH3213" s="130"/>
      <c r="AI3213" s="130"/>
      <c r="AJ3213" s="130"/>
      <c r="AK3213" s="130"/>
      <c r="AL3213" s="130"/>
      <c r="AM3213" s="130"/>
      <c r="AN3213" s="130"/>
      <c r="AO3213" s="130"/>
      <c r="AP3213" s="130"/>
      <c r="AQ3213" s="130"/>
      <c r="AR3213" s="130"/>
      <c r="AS3213" s="130"/>
      <c r="AT3213" s="130"/>
      <c r="AU3213" s="130"/>
      <c r="AV3213" s="130"/>
      <c r="AW3213" s="130"/>
      <c r="AX3213" s="131"/>
    </row>
    <row r="3214" spans="1:113" ht="12" customHeight="1">
      <c r="A3214" s="43"/>
      <c r="B3214" s="129"/>
      <c r="C3214" s="130"/>
      <c r="D3214" s="130"/>
      <c r="E3214" s="130"/>
      <c r="F3214" s="130"/>
      <c r="G3214" s="130"/>
      <c r="H3214" s="130"/>
      <c r="I3214" s="130"/>
      <c r="J3214" s="130"/>
      <c r="K3214" s="130"/>
      <c r="L3214" s="130"/>
      <c r="M3214" s="130"/>
      <c r="N3214" s="130"/>
      <c r="O3214" s="130"/>
      <c r="P3214" s="130"/>
      <c r="Q3214" s="130"/>
      <c r="R3214" s="130"/>
      <c r="S3214" s="130"/>
      <c r="T3214" s="130"/>
      <c r="U3214" s="130"/>
      <c r="V3214" s="130"/>
      <c r="W3214" s="130"/>
      <c r="X3214" s="130"/>
      <c r="Y3214" s="130"/>
      <c r="Z3214" s="130"/>
      <c r="AA3214" s="130"/>
      <c r="AB3214" s="130"/>
      <c r="AC3214" s="130"/>
      <c r="AD3214" s="130"/>
      <c r="AE3214" s="130"/>
      <c r="AF3214" s="130"/>
      <c r="AG3214" s="130"/>
      <c r="AH3214" s="130"/>
      <c r="AI3214" s="130"/>
      <c r="AJ3214" s="130"/>
      <c r="AK3214" s="130"/>
      <c r="AL3214" s="130"/>
      <c r="AM3214" s="130"/>
      <c r="AN3214" s="130"/>
      <c r="AO3214" s="130"/>
      <c r="AP3214" s="130"/>
      <c r="AQ3214" s="130"/>
      <c r="AR3214" s="130"/>
      <c r="AS3214" s="130"/>
      <c r="AT3214" s="130"/>
      <c r="AU3214" s="130"/>
      <c r="AV3214" s="130"/>
      <c r="AW3214" s="130"/>
      <c r="AX3214" s="131"/>
    </row>
    <row r="3215" spans="1:113" ht="12" customHeight="1">
      <c r="A3215" s="43"/>
      <c r="B3215" s="129"/>
      <c r="C3215" s="130"/>
      <c r="D3215" s="130"/>
      <c r="E3215" s="130"/>
      <c r="F3215" s="130"/>
      <c r="G3215" s="130"/>
      <c r="H3215" s="130"/>
      <c r="I3215" s="130"/>
      <c r="J3215" s="130"/>
      <c r="K3215" s="130"/>
      <c r="L3215" s="130"/>
      <c r="M3215" s="130"/>
      <c r="N3215" s="130"/>
      <c r="O3215" s="130"/>
      <c r="P3215" s="130"/>
      <c r="Q3215" s="130"/>
      <c r="R3215" s="130"/>
      <c r="S3215" s="130"/>
      <c r="T3215" s="130"/>
      <c r="U3215" s="130"/>
      <c r="V3215" s="130"/>
      <c r="W3215" s="130"/>
      <c r="X3215" s="130"/>
      <c r="Y3215" s="130"/>
      <c r="Z3215" s="130"/>
      <c r="AA3215" s="130"/>
      <c r="AB3215" s="130"/>
      <c r="AC3215" s="130"/>
      <c r="AD3215" s="130"/>
      <c r="AE3215" s="130"/>
      <c r="AF3215" s="130"/>
      <c r="AG3215" s="130"/>
      <c r="AH3215" s="130"/>
      <c r="AI3215" s="130"/>
      <c r="AJ3215" s="130"/>
      <c r="AK3215" s="130"/>
      <c r="AL3215" s="130"/>
      <c r="AM3215" s="130"/>
      <c r="AN3215" s="130"/>
      <c r="AO3215" s="130"/>
      <c r="AP3215" s="130"/>
      <c r="AQ3215" s="130"/>
      <c r="AR3215" s="130"/>
      <c r="AS3215" s="130"/>
      <c r="AT3215" s="130"/>
      <c r="AU3215" s="130"/>
      <c r="AV3215" s="130"/>
      <c r="AW3215" s="130"/>
      <c r="AX3215" s="131"/>
      <c r="BC3215" s="51"/>
    </row>
    <row r="3216" spans="1:113" ht="12" customHeight="1">
      <c r="A3216" s="43"/>
      <c r="B3216" s="129"/>
      <c r="C3216" s="130"/>
      <c r="D3216" s="130"/>
      <c r="E3216" s="130"/>
      <c r="F3216" s="130"/>
      <c r="G3216" s="130"/>
      <c r="H3216" s="130"/>
      <c r="I3216" s="130"/>
      <c r="J3216" s="130"/>
      <c r="K3216" s="130"/>
      <c r="L3216" s="130"/>
      <c r="M3216" s="130"/>
      <c r="N3216" s="130"/>
      <c r="O3216" s="130"/>
      <c r="P3216" s="130"/>
      <c r="Q3216" s="130"/>
      <c r="R3216" s="130"/>
      <c r="S3216" s="130"/>
      <c r="T3216" s="130"/>
      <c r="U3216" s="130"/>
      <c r="V3216" s="130"/>
      <c r="W3216" s="130"/>
      <c r="X3216" s="130"/>
      <c r="Y3216" s="130"/>
      <c r="Z3216" s="130"/>
      <c r="AA3216" s="130"/>
      <c r="AB3216" s="130"/>
      <c r="AC3216" s="130"/>
      <c r="AD3216" s="130"/>
      <c r="AE3216" s="130"/>
      <c r="AF3216" s="130"/>
      <c r="AG3216" s="130"/>
      <c r="AH3216" s="130"/>
      <c r="AI3216" s="130"/>
      <c r="AJ3216" s="130"/>
      <c r="AK3216" s="130"/>
      <c r="AL3216" s="130"/>
      <c r="AM3216" s="130"/>
      <c r="AN3216" s="130"/>
      <c r="AO3216" s="130"/>
      <c r="AP3216" s="130"/>
      <c r="AQ3216" s="130"/>
      <c r="AR3216" s="130"/>
      <c r="AS3216" s="130"/>
      <c r="AT3216" s="130"/>
      <c r="AU3216" s="130"/>
      <c r="AV3216" s="130"/>
      <c r="AW3216" s="130"/>
      <c r="AX3216" s="131"/>
    </row>
    <row r="3217" spans="1:251" ht="12" customHeight="1">
      <c r="A3217" s="43"/>
      <c r="B3217" s="129"/>
      <c r="C3217" s="130"/>
      <c r="D3217" s="130"/>
      <c r="E3217" s="130"/>
      <c r="F3217" s="130"/>
      <c r="G3217" s="130"/>
      <c r="H3217" s="130"/>
      <c r="I3217" s="130"/>
      <c r="J3217" s="130"/>
      <c r="K3217" s="130"/>
      <c r="L3217" s="130"/>
      <c r="M3217" s="130"/>
      <c r="N3217" s="130"/>
      <c r="O3217" s="130"/>
      <c r="P3217" s="130"/>
      <c r="Q3217" s="130"/>
      <c r="R3217" s="130"/>
      <c r="S3217" s="130"/>
      <c r="T3217" s="130"/>
      <c r="U3217" s="130"/>
      <c r="V3217" s="130"/>
      <c r="W3217" s="130"/>
      <c r="X3217" s="130"/>
      <c r="Y3217" s="130"/>
      <c r="Z3217" s="130"/>
      <c r="AA3217" s="130"/>
      <c r="AB3217" s="130"/>
      <c r="AC3217" s="130"/>
      <c r="AD3217" s="130"/>
      <c r="AE3217" s="130"/>
      <c r="AF3217" s="130"/>
      <c r="AG3217" s="130"/>
      <c r="AH3217" s="130"/>
      <c r="AI3217" s="130"/>
      <c r="AJ3217" s="130"/>
      <c r="AK3217" s="130"/>
      <c r="AL3217" s="130"/>
      <c r="AM3217" s="130"/>
      <c r="AN3217" s="130"/>
      <c r="AO3217" s="130"/>
      <c r="AP3217" s="130"/>
      <c r="AQ3217" s="130"/>
      <c r="AR3217" s="130"/>
      <c r="AS3217" s="130"/>
      <c r="AT3217" s="130"/>
      <c r="AU3217" s="130"/>
      <c r="AV3217" s="130"/>
      <c r="AW3217" s="130"/>
      <c r="AX3217" s="131"/>
    </row>
    <row r="3218" spans="1:251" ht="15" thickBot="1">
      <c r="A3218" s="52"/>
      <c r="B3218" s="53"/>
      <c r="C3218" s="54"/>
      <c r="D3218" s="54"/>
      <c r="E3218" s="54"/>
      <c r="F3218" s="54"/>
      <c r="G3218" s="54"/>
      <c r="H3218" s="54"/>
      <c r="I3218" s="54"/>
      <c r="J3218" s="54"/>
      <c r="K3218" s="54"/>
      <c r="L3218" s="54"/>
      <c r="M3218" s="54"/>
      <c r="N3218" s="54"/>
      <c r="O3218" s="54"/>
      <c r="P3218" s="54"/>
      <c r="Q3218" s="54"/>
      <c r="R3218" s="54"/>
      <c r="S3218" s="54"/>
      <c r="T3218" s="54"/>
      <c r="U3218" s="54"/>
      <c r="V3218" s="54"/>
      <c r="W3218" s="54"/>
      <c r="X3218" s="54"/>
      <c r="Y3218" s="54"/>
      <c r="Z3218" s="54"/>
      <c r="AA3218" s="54"/>
      <c r="AB3218" s="54"/>
      <c r="AC3218" s="54"/>
      <c r="AD3218" s="54"/>
      <c r="AE3218" s="54"/>
      <c r="AF3218" s="54"/>
      <c r="AG3218" s="54"/>
      <c r="AH3218" s="54"/>
      <c r="AI3218" s="54"/>
      <c r="AJ3218" s="54"/>
      <c r="AK3218" s="54"/>
      <c r="AL3218" s="54"/>
      <c r="AM3218" s="54"/>
      <c r="AN3218" s="54"/>
      <c r="AO3218" s="54"/>
      <c r="AP3218" s="54"/>
      <c r="AQ3218" s="54"/>
      <c r="AR3218" s="54"/>
      <c r="AS3218" s="54"/>
      <c r="AT3218" s="54"/>
      <c r="AU3218" s="54"/>
      <c r="AV3218" s="54"/>
      <c r="AW3218" s="54"/>
      <c r="AX3218" s="55"/>
    </row>
    <row r="3219" spans="1:251">
      <c r="B3219" s="56"/>
    </row>
    <row r="3220" spans="1:251" ht="14.25">
      <c r="B3220" s="45" t="s">
        <v>247</v>
      </c>
      <c r="C3220" s="43"/>
      <c r="D3220" s="43"/>
      <c r="E3220" s="43"/>
      <c r="F3220" s="43"/>
      <c r="G3220" s="43"/>
      <c r="H3220" s="43"/>
      <c r="I3220" s="43"/>
      <c r="J3220" s="43"/>
      <c r="K3220" s="43"/>
      <c r="L3220" s="44"/>
      <c r="M3220" s="44"/>
      <c r="N3220" s="44"/>
      <c r="O3220" s="44"/>
      <c r="P3220" s="43"/>
      <c r="Q3220" s="43"/>
      <c r="R3220" s="43"/>
      <c r="S3220" s="43"/>
      <c r="T3220" s="43"/>
      <c r="U3220" s="43"/>
      <c r="V3220" s="45"/>
      <c r="W3220" s="45"/>
      <c r="X3220" s="45"/>
      <c r="Y3220" s="45"/>
      <c r="Z3220" s="45"/>
      <c r="AA3220" s="45"/>
      <c r="AB3220" s="45"/>
      <c r="AC3220" s="45"/>
      <c r="AD3220" s="45"/>
      <c r="AE3220" s="45"/>
      <c r="AF3220" s="45"/>
      <c r="AG3220" s="45"/>
      <c r="AH3220" s="45"/>
      <c r="AI3220" s="45"/>
      <c r="AJ3220" s="45"/>
      <c r="AK3220" s="45"/>
      <c r="AL3220" s="45"/>
      <c r="AM3220" s="45"/>
      <c r="AN3220" s="45"/>
      <c r="AO3220" s="45"/>
      <c r="AP3220" s="45"/>
      <c r="AQ3220" s="45"/>
      <c r="AR3220" s="45"/>
      <c r="AS3220" s="45"/>
      <c r="AT3220" s="45"/>
      <c r="AU3220" s="45"/>
      <c r="AV3220" s="45"/>
      <c r="AW3220" s="45"/>
      <c r="AX3220" s="45"/>
    </row>
    <row r="3221" spans="1:251" ht="15" thickBot="1">
      <c r="B3221" s="43"/>
      <c r="C3221" s="43"/>
      <c r="D3221" s="43"/>
      <c r="E3221" s="43"/>
      <c r="F3221" s="43"/>
      <c r="G3221" s="43"/>
      <c r="H3221" s="43"/>
      <c r="I3221" s="43"/>
      <c r="J3221" s="43"/>
      <c r="K3221" s="43"/>
      <c r="L3221" s="44"/>
      <c r="M3221" s="44"/>
      <c r="N3221" s="44"/>
      <c r="O3221" s="44"/>
      <c r="P3221" s="43"/>
      <c r="Q3221" s="43"/>
      <c r="R3221" s="43"/>
      <c r="S3221" s="43"/>
      <c r="T3221" s="43"/>
      <c r="U3221" s="43"/>
      <c r="V3221" s="45"/>
      <c r="W3221" s="45"/>
      <c r="X3221" s="45"/>
      <c r="Y3221" s="45"/>
      <c r="Z3221" s="45"/>
      <c r="AA3221" s="45"/>
      <c r="AB3221" s="45"/>
      <c r="AC3221" s="45"/>
      <c r="AD3221" s="45"/>
      <c r="AE3221" s="45"/>
      <c r="AF3221" s="45"/>
      <c r="AG3221" s="45"/>
      <c r="AH3221" s="45"/>
      <c r="AI3221" s="45"/>
      <c r="AJ3221" s="45"/>
      <c r="AK3221" s="45"/>
      <c r="AL3221" s="45"/>
      <c r="AM3221" s="45"/>
      <c r="AN3221" s="45"/>
      <c r="AO3221" s="45"/>
      <c r="AP3221" s="45"/>
      <c r="AQ3221" s="45"/>
      <c r="AR3221" s="45"/>
      <c r="AS3221" s="45"/>
      <c r="AT3221" s="45"/>
      <c r="AU3221" s="45"/>
      <c r="AV3221" s="45"/>
      <c r="AW3221" s="45"/>
      <c r="AX3221" s="57" t="s">
        <v>248</v>
      </c>
    </row>
    <row r="3222" spans="1:251" s="51" customFormat="1" ht="13.5" customHeight="1">
      <c r="A3222" s="43"/>
      <c r="B3222" s="132" t="s">
        <v>249</v>
      </c>
      <c r="C3222" s="133"/>
      <c r="D3222" s="133"/>
      <c r="E3222" s="133"/>
      <c r="F3222" s="133"/>
      <c r="G3222" s="133"/>
      <c r="H3222" s="133"/>
      <c r="I3222" s="133"/>
      <c r="J3222" s="133"/>
      <c r="K3222" s="133"/>
      <c r="L3222" s="133"/>
      <c r="M3222" s="133"/>
      <c r="N3222" s="133"/>
      <c r="O3222" s="133"/>
      <c r="P3222" s="133"/>
      <c r="Q3222" s="133"/>
      <c r="R3222" s="133"/>
      <c r="S3222" s="133"/>
      <c r="T3222" s="133"/>
      <c r="U3222" s="133"/>
      <c r="V3222" s="133"/>
      <c r="W3222" s="133"/>
      <c r="X3222" s="133"/>
      <c r="Y3222" s="133"/>
      <c r="Z3222" s="134"/>
      <c r="AA3222" s="138" t="s">
        <v>250</v>
      </c>
      <c r="AB3222" s="133"/>
      <c r="AC3222" s="133"/>
      <c r="AD3222" s="133"/>
      <c r="AE3222" s="133"/>
      <c r="AF3222" s="133"/>
      <c r="AG3222" s="133"/>
      <c r="AH3222" s="133"/>
      <c r="AI3222" s="134"/>
      <c r="AJ3222" s="138" t="s">
        <v>251</v>
      </c>
      <c r="AK3222" s="133"/>
      <c r="AL3222" s="133"/>
      <c r="AM3222" s="133"/>
      <c r="AN3222" s="133"/>
      <c r="AO3222" s="133"/>
      <c r="AP3222" s="133"/>
      <c r="AQ3222" s="133"/>
      <c r="AR3222" s="134"/>
      <c r="AS3222" s="138" t="s">
        <v>252</v>
      </c>
      <c r="AT3222" s="133"/>
      <c r="AU3222" s="133"/>
      <c r="AV3222" s="133"/>
      <c r="AW3222" s="133"/>
      <c r="AX3222" s="140"/>
      <c r="AY3222" s="37"/>
      <c r="AZ3222" s="37"/>
      <c r="BA3222" s="37"/>
      <c r="BB3222" s="37"/>
      <c r="BC3222" s="37"/>
      <c r="BD3222" s="37"/>
      <c r="BE3222" s="37"/>
      <c r="BF3222" s="37"/>
      <c r="BG3222" s="37"/>
      <c r="BH3222" s="37"/>
      <c r="BI3222" s="37"/>
      <c r="BJ3222" s="37"/>
      <c r="BK3222" s="37"/>
      <c r="BL3222" s="37"/>
      <c r="BM3222" s="37"/>
      <c r="BN3222" s="37"/>
      <c r="BO3222" s="37"/>
      <c r="BP3222" s="37"/>
      <c r="BQ3222" s="37"/>
      <c r="BR3222" s="37"/>
      <c r="BS3222" s="37"/>
      <c r="BT3222" s="37"/>
      <c r="BU3222" s="37"/>
      <c r="BV3222" s="37"/>
      <c r="BW3222" s="37"/>
      <c r="BX3222" s="37"/>
      <c r="BY3222" s="37"/>
      <c r="BZ3222" s="37"/>
      <c r="CA3222" s="37"/>
      <c r="CB3222" s="37"/>
      <c r="CC3222" s="37"/>
      <c r="CD3222" s="37"/>
      <c r="CE3222" s="37"/>
      <c r="CF3222" s="37"/>
      <c r="CG3222" s="37"/>
      <c r="CH3222" s="37"/>
      <c r="CI3222" s="37"/>
      <c r="CJ3222" s="37"/>
      <c r="CK3222" s="37"/>
      <c r="CL3222" s="37"/>
      <c r="CM3222" s="37"/>
      <c r="CN3222" s="37"/>
      <c r="CO3222" s="37"/>
      <c r="CP3222" s="37"/>
      <c r="CQ3222" s="37"/>
      <c r="CR3222" s="37"/>
      <c r="CS3222" s="37"/>
      <c r="CT3222" s="37"/>
      <c r="CU3222" s="37"/>
      <c r="CV3222" s="37"/>
      <c r="CW3222" s="37"/>
      <c r="CX3222" s="37"/>
      <c r="CY3222" s="37"/>
      <c r="CZ3222" s="37"/>
      <c r="DA3222" s="37"/>
      <c r="DB3222" s="37"/>
      <c r="DC3222" s="37"/>
      <c r="DD3222" s="37"/>
      <c r="DE3222" s="37"/>
      <c r="DF3222" s="37"/>
      <c r="DG3222" s="37"/>
      <c r="DH3222" s="37"/>
      <c r="DI3222" s="37"/>
      <c r="DJ3222" s="37"/>
      <c r="DK3222" s="37"/>
      <c r="DL3222" s="37"/>
      <c r="DM3222" s="37"/>
      <c r="DN3222" s="37"/>
      <c r="DO3222" s="37"/>
      <c r="DP3222" s="37"/>
      <c r="DQ3222" s="37"/>
      <c r="DR3222" s="37"/>
      <c r="DS3222" s="37"/>
      <c r="DT3222" s="37"/>
      <c r="DU3222" s="37"/>
      <c r="DV3222" s="37"/>
      <c r="DW3222" s="37"/>
      <c r="DX3222" s="37"/>
      <c r="DY3222" s="37"/>
      <c r="DZ3222" s="37"/>
      <c r="EA3222" s="37"/>
      <c r="EB3222" s="37"/>
      <c r="EC3222" s="37"/>
      <c r="ED3222" s="37"/>
      <c r="EE3222" s="37"/>
      <c r="EF3222" s="37"/>
      <c r="EG3222" s="37"/>
      <c r="EH3222" s="37"/>
      <c r="EI3222" s="37"/>
      <c r="EJ3222" s="37"/>
      <c r="EK3222" s="37"/>
      <c r="EL3222" s="37"/>
      <c r="EM3222" s="37"/>
      <c r="EN3222" s="37"/>
      <c r="EO3222" s="37"/>
      <c r="EP3222" s="37"/>
      <c r="EQ3222" s="37"/>
      <c r="ER3222" s="37"/>
      <c r="ES3222" s="37"/>
      <c r="ET3222" s="37"/>
      <c r="EU3222" s="37"/>
      <c r="EV3222" s="37"/>
      <c r="EW3222" s="37"/>
      <c r="EX3222" s="37"/>
      <c r="EY3222" s="37"/>
      <c r="EZ3222" s="37"/>
      <c r="FA3222" s="37"/>
      <c r="FB3222" s="37"/>
      <c r="FC3222" s="37"/>
      <c r="FD3222" s="37"/>
      <c r="FE3222" s="37"/>
      <c r="FF3222" s="37"/>
      <c r="FG3222" s="37"/>
      <c r="FH3222" s="37"/>
      <c r="FI3222" s="37"/>
      <c r="FJ3222" s="37"/>
      <c r="FK3222" s="37"/>
      <c r="FL3222" s="37"/>
      <c r="FM3222" s="37"/>
      <c r="FN3222" s="37"/>
      <c r="FO3222" s="37"/>
      <c r="FP3222" s="37"/>
      <c r="FQ3222" s="37"/>
      <c r="FR3222" s="37"/>
      <c r="FS3222" s="37"/>
      <c r="FT3222" s="37"/>
      <c r="FU3222" s="37"/>
      <c r="FV3222" s="37"/>
      <c r="FW3222" s="37"/>
      <c r="FX3222" s="37"/>
      <c r="FY3222" s="37"/>
      <c r="FZ3222" s="37"/>
      <c r="GA3222" s="37"/>
      <c r="GB3222" s="37"/>
      <c r="GC3222" s="37"/>
      <c r="GD3222" s="37"/>
      <c r="GE3222" s="37"/>
      <c r="GF3222" s="37"/>
      <c r="GG3222" s="37"/>
      <c r="GH3222" s="37"/>
      <c r="GI3222" s="37"/>
      <c r="GJ3222" s="37"/>
      <c r="GK3222" s="37"/>
      <c r="GL3222" s="37"/>
      <c r="GM3222" s="37"/>
      <c r="GN3222" s="37"/>
      <c r="GO3222" s="37"/>
      <c r="GP3222" s="37"/>
      <c r="GQ3222" s="37"/>
      <c r="GR3222" s="37"/>
      <c r="GS3222" s="37"/>
      <c r="GT3222" s="37"/>
      <c r="GU3222" s="37"/>
      <c r="GV3222" s="37"/>
      <c r="GW3222" s="37"/>
      <c r="GX3222" s="37"/>
      <c r="GY3222" s="37"/>
      <c r="GZ3222" s="37"/>
      <c r="HA3222" s="37"/>
      <c r="HB3222" s="37"/>
      <c r="HC3222" s="37"/>
      <c r="HD3222" s="37"/>
      <c r="HE3222" s="37"/>
      <c r="HF3222" s="37"/>
      <c r="HG3222" s="37"/>
      <c r="HH3222" s="37"/>
      <c r="HI3222" s="37"/>
      <c r="HJ3222" s="37"/>
      <c r="HK3222" s="37"/>
      <c r="HL3222" s="37"/>
      <c r="HM3222" s="37"/>
      <c r="HN3222" s="37"/>
      <c r="HO3222" s="37"/>
      <c r="HP3222" s="37"/>
      <c r="HQ3222" s="37"/>
      <c r="HR3222" s="37"/>
      <c r="HS3222" s="37"/>
      <c r="HT3222" s="37"/>
      <c r="HU3222" s="37"/>
      <c r="HV3222" s="37"/>
      <c r="HW3222" s="37"/>
      <c r="HX3222" s="37"/>
      <c r="HY3222" s="37"/>
      <c r="HZ3222" s="37"/>
      <c r="IA3222" s="37"/>
      <c r="IB3222" s="37"/>
      <c r="IC3222" s="37"/>
      <c r="ID3222" s="37"/>
      <c r="IE3222" s="37"/>
      <c r="IF3222" s="37"/>
      <c r="IG3222" s="37"/>
      <c r="IH3222" s="37"/>
      <c r="II3222" s="37"/>
      <c r="IJ3222" s="37"/>
      <c r="IK3222" s="37"/>
      <c r="IL3222" s="37"/>
      <c r="IM3222" s="37"/>
      <c r="IN3222" s="37"/>
      <c r="IO3222" s="37"/>
      <c r="IP3222" s="37"/>
      <c r="IQ3222" s="37"/>
    </row>
    <row r="3223" spans="1:251" s="51" customFormat="1" ht="13.5">
      <c r="A3223" s="43"/>
      <c r="B3223" s="135"/>
      <c r="C3223" s="136"/>
      <c r="D3223" s="136"/>
      <c r="E3223" s="136"/>
      <c r="F3223" s="136"/>
      <c r="G3223" s="136"/>
      <c r="H3223" s="136"/>
      <c r="I3223" s="136"/>
      <c r="J3223" s="136"/>
      <c r="K3223" s="136"/>
      <c r="L3223" s="136"/>
      <c r="M3223" s="136"/>
      <c r="N3223" s="136"/>
      <c r="O3223" s="136"/>
      <c r="P3223" s="136"/>
      <c r="Q3223" s="136"/>
      <c r="R3223" s="136"/>
      <c r="S3223" s="136"/>
      <c r="T3223" s="136"/>
      <c r="U3223" s="136"/>
      <c r="V3223" s="136"/>
      <c r="W3223" s="136"/>
      <c r="X3223" s="136"/>
      <c r="Y3223" s="136"/>
      <c r="Z3223" s="137"/>
      <c r="AA3223" s="139"/>
      <c r="AB3223" s="136"/>
      <c r="AC3223" s="136"/>
      <c r="AD3223" s="136"/>
      <c r="AE3223" s="136"/>
      <c r="AF3223" s="136"/>
      <c r="AG3223" s="136"/>
      <c r="AH3223" s="136"/>
      <c r="AI3223" s="137"/>
      <c r="AJ3223" s="139"/>
      <c r="AK3223" s="136"/>
      <c r="AL3223" s="136"/>
      <c r="AM3223" s="136"/>
      <c r="AN3223" s="136"/>
      <c r="AO3223" s="136"/>
      <c r="AP3223" s="136"/>
      <c r="AQ3223" s="136"/>
      <c r="AR3223" s="137"/>
      <c r="AS3223" s="139"/>
      <c r="AT3223" s="136"/>
      <c r="AU3223" s="136"/>
      <c r="AV3223" s="136"/>
      <c r="AW3223" s="136"/>
      <c r="AX3223" s="141"/>
      <c r="AY3223" s="37"/>
      <c r="AZ3223" s="37"/>
      <c r="BA3223" s="37"/>
      <c r="BB3223" s="58"/>
      <c r="BC3223" s="59"/>
      <c r="BE3223" s="37"/>
      <c r="BF3223" s="37"/>
      <c r="BG3223" s="37"/>
      <c r="BH3223" s="37"/>
      <c r="BI3223" s="37"/>
      <c r="BJ3223" s="37"/>
      <c r="BK3223" s="37"/>
      <c r="BL3223" s="37"/>
      <c r="BM3223" s="37"/>
      <c r="BN3223" s="37"/>
      <c r="BO3223" s="37"/>
      <c r="BP3223" s="37"/>
      <c r="BQ3223" s="37"/>
      <c r="BR3223" s="37"/>
      <c r="BS3223" s="37"/>
      <c r="BT3223" s="37"/>
      <c r="BU3223" s="37"/>
      <c r="BV3223" s="37"/>
      <c r="BW3223" s="37"/>
      <c r="BX3223" s="37"/>
      <c r="BY3223" s="37"/>
      <c r="BZ3223" s="37"/>
      <c r="CA3223" s="37"/>
      <c r="CB3223" s="37"/>
      <c r="CC3223" s="37"/>
      <c r="CD3223" s="37"/>
      <c r="CE3223" s="37"/>
      <c r="CF3223" s="37"/>
      <c r="CG3223" s="37"/>
      <c r="CH3223" s="37"/>
      <c r="CI3223" s="37"/>
      <c r="CJ3223" s="37"/>
      <c r="CK3223" s="37"/>
      <c r="CL3223" s="37"/>
      <c r="CM3223" s="37"/>
      <c r="CN3223" s="37"/>
      <c r="CO3223" s="37"/>
      <c r="CP3223" s="37"/>
      <c r="CQ3223" s="37"/>
      <c r="CR3223" s="37"/>
      <c r="CS3223" s="37"/>
      <c r="CT3223" s="37"/>
      <c r="CU3223" s="37"/>
      <c r="CV3223" s="37"/>
      <c r="CW3223" s="37"/>
      <c r="CX3223" s="37"/>
      <c r="CY3223" s="37"/>
      <c r="CZ3223" s="37"/>
      <c r="DA3223" s="37"/>
      <c r="DB3223" s="37"/>
      <c r="DC3223" s="37"/>
      <c r="DD3223" s="37"/>
      <c r="DE3223" s="37"/>
      <c r="DF3223" s="37"/>
      <c r="DG3223" s="37"/>
      <c r="DH3223" s="37"/>
      <c r="DI3223" s="37"/>
      <c r="DJ3223" s="37"/>
      <c r="DK3223" s="37"/>
      <c r="DL3223" s="37"/>
      <c r="DM3223" s="37"/>
      <c r="DN3223" s="37"/>
      <c r="DO3223" s="37"/>
      <c r="DP3223" s="37"/>
      <c r="DQ3223" s="37"/>
      <c r="DR3223" s="37"/>
      <c r="DS3223" s="37"/>
      <c r="DT3223" s="37"/>
      <c r="DU3223" s="37"/>
      <c r="DV3223" s="37"/>
      <c r="DW3223" s="37"/>
      <c r="DX3223" s="37"/>
      <c r="DY3223" s="37"/>
      <c r="DZ3223" s="37"/>
      <c r="EA3223" s="37"/>
      <c r="EB3223" s="37"/>
      <c r="EC3223" s="37"/>
      <c r="ED3223" s="37"/>
      <c r="EE3223" s="37"/>
      <c r="EF3223" s="37"/>
      <c r="EG3223" s="37"/>
      <c r="EH3223" s="37"/>
      <c r="EI3223" s="37"/>
      <c r="EJ3223" s="37"/>
      <c r="EK3223" s="37"/>
      <c r="EL3223" s="37"/>
      <c r="EM3223" s="37"/>
      <c r="EN3223" s="37"/>
      <c r="EO3223" s="37"/>
      <c r="EP3223" s="37"/>
      <c r="EQ3223" s="37"/>
      <c r="ER3223" s="37"/>
      <c r="ES3223" s="37"/>
      <c r="ET3223" s="37"/>
      <c r="EU3223" s="37"/>
      <c r="EV3223" s="37"/>
      <c r="EW3223" s="37"/>
      <c r="EX3223" s="37"/>
      <c r="EY3223" s="37"/>
      <c r="EZ3223" s="37"/>
      <c r="FA3223" s="37"/>
      <c r="FB3223" s="37"/>
      <c r="FC3223" s="37"/>
      <c r="FD3223" s="37"/>
      <c r="FE3223" s="37"/>
      <c r="FF3223" s="37"/>
      <c r="FG3223" s="37"/>
      <c r="FH3223" s="37"/>
      <c r="FI3223" s="37"/>
      <c r="FJ3223" s="37"/>
      <c r="FK3223" s="37"/>
      <c r="FL3223" s="37"/>
      <c r="FM3223" s="37"/>
      <c r="FN3223" s="37"/>
      <c r="FO3223" s="37"/>
      <c r="FP3223" s="37"/>
      <c r="FQ3223" s="37"/>
      <c r="FR3223" s="37"/>
      <c r="FS3223" s="37"/>
      <c r="FT3223" s="37"/>
      <c r="FU3223" s="37"/>
      <c r="FV3223" s="37"/>
      <c r="FW3223" s="37"/>
      <c r="FX3223" s="37"/>
      <c r="FY3223" s="37"/>
      <c r="FZ3223" s="37"/>
      <c r="GA3223" s="37"/>
      <c r="GB3223" s="37"/>
      <c r="GC3223" s="37"/>
      <c r="GD3223" s="37"/>
      <c r="GE3223" s="37"/>
      <c r="GF3223" s="37"/>
      <c r="GG3223" s="37"/>
      <c r="GH3223" s="37"/>
      <c r="GI3223" s="37"/>
      <c r="GJ3223" s="37"/>
      <c r="GK3223" s="37"/>
      <c r="GL3223" s="37"/>
      <c r="GM3223" s="37"/>
      <c r="GN3223" s="37"/>
      <c r="GO3223" s="37"/>
      <c r="GP3223" s="37"/>
      <c r="GQ3223" s="37"/>
      <c r="GR3223" s="37"/>
      <c r="GS3223" s="37"/>
      <c r="GT3223" s="37"/>
      <c r="GU3223" s="37"/>
      <c r="GV3223" s="37"/>
      <c r="GW3223" s="37"/>
      <c r="GX3223" s="37"/>
      <c r="GY3223" s="37"/>
      <c r="GZ3223" s="37"/>
      <c r="HA3223" s="37"/>
      <c r="HB3223" s="37"/>
      <c r="HC3223" s="37"/>
      <c r="HD3223" s="37"/>
      <c r="HE3223" s="37"/>
      <c r="HF3223" s="37"/>
      <c r="HG3223" s="37"/>
      <c r="HH3223" s="37"/>
      <c r="HI3223" s="37"/>
      <c r="HJ3223" s="37"/>
      <c r="HK3223" s="37"/>
      <c r="HL3223" s="37"/>
      <c r="HM3223" s="37"/>
      <c r="HN3223" s="37"/>
      <c r="HO3223" s="37"/>
      <c r="HP3223" s="37"/>
      <c r="HQ3223" s="37"/>
      <c r="HR3223" s="37"/>
      <c r="HS3223" s="37"/>
      <c r="HT3223" s="37"/>
      <c r="HU3223" s="37"/>
      <c r="HV3223" s="37"/>
      <c r="HW3223" s="37"/>
      <c r="HX3223" s="37"/>
      <c r="HY3223" s="37"/>
      <c r="HZ3223" s="37"/>
      <c r="IA3223" s="37"/>
      <c r="IB3223" s="37"/>
      <c r="IC3223" s="37"/>
      <c r="ID3223" s="37"/>
      <c r="IE3223" s="37"/>
      <c r="IF3223" s="37"/>
      <c r="IG3223" s="37"/>
      <c r="IH3223" s="37"/>
      <c r="II3223" s="37"/>
      <c r="IJ3223" s="37"/>
      <c r="IK3223" s="37"/>
      <c r="IL3223" s="37"/>
      <c r="IM3223" s="37"/>
      <c r="IN3223" s="37"/>
      <c r="IO3223" s="37"/>
      <c r="IP3223" s="37"/>
      <c r="IQ3223" s="37"/>
    </row>
    <row r="3224" spans="1:251" s="51" customFormat="1" ht="18.75" customHeight="1">
      <c r="A3224" s="43"/>
      <c r="B3224" s="60"/>
      <c r="C3224" s="104" t="s">
        <v>787</v>
      </c>
      <c r="D3224" s="105"/>
      <c r="E3224" s="105"/>
      <c r="F3224" s="105"/>
      <c r="G3224" s="105"/>
      <c r="H3224" s="105"/>
      <c r="I3224" s="105"/>
      <c r="J3224" s="105"/>
      <c r="K3224" s="105"/>
      <c r="L3224" s="105"/>
      <c r="M3224" s="105"/>
      <c r="N3224" s="105"/>
      <c r="O3224" s="105"/>
      <c r="P3224" s="105"/>
      <c r="Q3224" s="105"/>
      <c r="R3224" s="105"/>
      <c r="S3224" s="105"/>
      <c r="T3224" s="105"/>
      <c r="U3224" s="105"/>
      <c r="V3224" s="105"/>
      <c r="W3224" s="105"/>
      <c r="X3224" s="105"/>
      <c r="Y3224" s="105"/>
      <c r="Z3224" s="106"/>
      <c r="AA3224" s="107">
        <v>465990</v>
      </c>
      <c r="AB3224" s="108"/>
      <c r="AC3224" s="108"/>
      <c r="AD3224" s="108"/>
      <c r="AE3224" s="108"/>
      <c r="AF3224" s="108"/>
      <c r="AG3224" s="108"/>
      <c r="AH3224" s="108"/>
      <c r="AI3224" s="109"/>
      <c r="AJ3224" s="107">
        <v>465992</v>
      </c>
      <c r="AK3224" s="108"/>
      <c r="AL3224" s="108"/>
      <c r="AM3224" s="108"/>
      <c r="AN3224" s="108"/>
      <c r="AO3224" s="108"/>
      <c r="AP3224" s="108"/>
      <c r="AQ3224" s="108"/>
      <c r="AR3224" s="109"/>
      <c r="AS3224" s="110" t="s">
        <v>259</v>
      </c>
      <c r="AT3224" s="111"/>
      <c r="AU3224" s="111"/>
      <c r="AV3224" s="111"/>
      <c r="AW3224" s="111"/>
      <c r="AX3224" s="112"/>
      <c r="AY3224" s="37"/>
      <c r="AZ3224" s="37"/>
      <c r="BA3224" s="37"/>
      <c r="BB3224" s="37"/>
      <c r="BC3224" s="37"/>
      <c r="BD3224" s="37"/>
      <c r="BE3224" s="37"/>
      <c r="BF3224" s="37"/>
      <c r="BG3224" s="37"/>
      <c r="BH3224" s="37"/>
      <c r="BI3224" s="37"/>
      <c r="BJ3224" s="37"/>
      <c r="BK3224" s="37"/>
      <c r="BL3224" s="37"/>
      <c r="BM3224" s="37"/>
      <c r="BN3224" s="37"/>
      <c r="BO3224" s="37"/>
      <c r="BP3224" s="37"/>
      <c r="BQ3224" s="37"/>
      <c r="BR3224" s="37"/>
      <c r="BS3224" s="37"/>
      <c r="BT3224" s="37"/>
      <c r="BU3224" s="37"/>
      <c r="BV3224" s="37"/>
      <c r="BW3224" s="37"/>
      <c r="BX3224" s="37"/>
      <c r="BY3224" s="37"/>
      <c r="BZ3224" s="37"/>
      <c r="CA3224" s="37"/>
      <c r="CB3224" s="37"/>
      <c r="CC3224" s="37"/>
      <c r="CD3224" s="37"/>
      <c r="CE3224" s="37"/>
      <c r="CF3224" s="37"/>
      <c r="CG3224" s="37"/>
      <c r="CH3224" s="37"/>
      <c r="CI3224" s="37"/>
      <c r="CJ3224" s="37"/>
      <c r="CK3224" s="37"/>
      <c r="CL3224" s="37"/>
      <c r="CM3224" s="37"/>
      <c r="CN3224" s="37"/>
      <c r="CO3224" s="37"/>
      <c r="CP3224" s="37"/>
      <c r="CQ3224" s="37"/>
      <c r="CR3224" s="37"/>
      <c r="CS3224" s="37"/>
      <c r="CT3224" s="37"/>
      <c r="CU3224" s="37"/>
      <c r="CV3224" s="37"/>
      <c r="CW3224" s="37"/>
      <c r="CX3224" s="37"/>
      <c r="CY3224" s="37"/>
      <c r="CZ3224" s="37"/>
      <c r="DA3224" s="37"/>
      <c r="DB3224" s="37"/>
      <c r="DC3224" s="37"/>
      <c r="DD3224" s="37"/>
      <c r="DE3224" s="37"/>
      <c r="DF3224" s="37"/>
      <c r="DG3224" s="37"/>
      <c r="DH3224" s="37"/>
      <c r="DI3224" s="37"/>
      <c r="DJ3224" s="37"/>
      <c r="DK3224" s="37"/>
      <c r="DL3224" s="37"/>
      <c r="DM3224" s="37"/>
      <c r="DN3224" s="37"/>
      <c r="DO3224" s="37"/>
      <c r="DP3224" s="37"/>
      <c r="DQ3224" s="37"/>
      <c r="DR3224" s="37"/>
      <c r="DS3224" s="37"/>
      <c r="DT3224" s="37"/>
      <c r="DU3224" s="37"/>
      <c r="DV3224" s="37"/>
      <c r="DW3224" s="37"/>
      <c r="DX3224" s="37"/>
      <c r="DY3224" s="37"/>
      <c r="DZ3224" s="37"/>
      <c r="EA3224" s="37"/>
      <c r="EB3224" s="37"/>
      <c r="EC3224" s="37"/>
      <c r="ED3224" s="37"/>
      <c r="EE3224" s="37"/>
      <c r="EF3224" s="37"/>
      <c r="EG3224" s="37"/>
      <c r="EH3224" s="37"/>
      <c r="EI3224" s="37"/>
      <c r="EJ3224" s="37"/>
      <c r="EK3224" s="37"/>
      <c r="EL3224" s="37"/>
      <c r="EM3224" s="37"/>
      <c r="EN3224" s="37"/>
      <c r="EO3224" s="37"/>
      <c r="EP3224" s="37"/>
      <c r="EQ3224" s="37"/>
      <c r="ER3224" s="37"/>
      <c r="ES3224" s="37"/>
      <c r="ET3224" s="37"/>
      <c r="EU3224" s="37"/>
      <c r="EV3224" s="37"/>
      <c r="EW3224" s="37"/>
      <c r="EX3224" s="37"/>
      <c r="EY3224" s="37"/>
      <c r="EZ3224" s="37"/>
      <c r="FA3224" s="37"/>
      <c r="FB3224" s="37"/>
      <c r="FC3224" s="37"/>
      <c r="FD3224" s="37"/>
      <c r="FE3224" s="37"/>
      <c r="FF3224" s="37"/>
      <c r="FG3224" s="37"/>
      <c r="FH3224" s="37"/>
      <c r="FI3224" s="37"/>
      <c r="FJ3224" s="37"/>
      <c r="FK3224" s="37"/>
      <c r="FL3224" s="37"/>
      <c r="FM3224" s="37"/>
      <c r="FN3224" s="37"/>
      <c r="FO3224" s="37"/>
      <c r="FP3224" s="37"/>
      <c r="FQ3224" s="37"/>
      <c r="FR3224" s="37"/>
      <c r="FS3224" s="37"/>
      <c r="FT3224" s="37"/>
      <c r="FU3224" s="37"/>
      <c r="FV3224" s="37"/>
      <c r="FW3224" s="37"/>
      <c r="FX3224" s="37"/>
      <c r="FY3224" s="37"/>
      <c r="FZ3224" s="37"/>
      <c r="GA3224" s="37"/>
      <c r="GB3224" s="37"/>
      <c r="GC3224" s="37"/>
      <c r="GD3224" s="37"/>
      <c r="GE3224" s="37"/>
      <c r="GF3224" s="37"/>
      <c r="GG3224" s="37"/>
      <c r="GH3224" s="37"/>
      <c r="GI3224" s="37"/>
      <c r="GJ3224" s="37"/>
      <c r="GK3224" s="37"/>
      <c r="GL3224" s="37"/>
      <c r="GM3224" s="37"/>
      <c r="GN3224" s="37"/>
      <c r="GO3224" s="37"/>
      <c r="GP3224" s="37"/>
      <c r="GQ3224" s="37"/>
      <c r="GR3224" s="37"/>
      <c r="GS3224" s="37"/>
      <c r="GT3224" s="37"/>
      <c r="GU3224" s="37"/>
      <c r="GV3224" s="37"/>
      <c r="GW3224" s="37"/>
      <c r="GX3224" s="37"/>
      <c r="GY3224" s="37"/>
      <c r="GZ3224" s="37"/>
      <c r="HA3224" s="37"/>
      <c r="HB3224" s="37"/>
      <c r="HC3224" s="37"/>
      <c r="HD3224" s="37"/>
      <c r="HE3224" s="37"/>
      <c r="HF3224" s="37"/>
      <c r="HG3224" s="37"/>
      <c r="HH3224" s="37"/>
      <c r="HI3224" s="37"/>
      <c r="HJ3224" s="37"/>
      <c r="HK3224" s="37"/>
      <c r="HL3224" s="37"/>
      <c r="HM3224" s="37"/>
      <c r="HN3224" s="37"/>
      <c r="HO3224" s="37"/>
      <c r="HP3224" s="37"/>
      <c r="HQ3224" s="37"/>
      <c r="HR3224" s="37"/>
      <c r="HS3224" s="37"/>
      <c r="HT3224" s="37"/>
      <c r="HU3224" s="37"/>
      <c r="HV3224" s="37"/>
      <c r="HW3224" s="37"/>
      <c r="HX3224" s="37"/>
      <c r="HY3224" s="37"/>
      <c r="HZ3224" s="37"/>
      <c r="IA3224" s="37"/>
      <c r="IB3224" s="37"/>
      <c r="IC3224" s="37"/>
      <c r="ID3224" s="37"/>
      <c r="IE3224" s="37"/>
      <c r="IF3224" s="37"/>
      <c r="IG3224" s="37"/>
      <c r="IH3224" s="37"/>
      <c r="II3224" s="37"/>
      <c r="IJ3224" s="37"/>
      <c r="IK3224" s="37"/>
      <c r="IL3224" s="37"/>
      <c r="IM3224" s="37"/>
      <c r="IN3224" s="37"/>
      <c r="IO3224" s="37"/>
      <c r="IP3224" s="37"/>
      <c r="IQ3224" s="37"/>
    </row>
    <row r="3225" spans="1:251" s="51" customFormat="1" ht="18.75" customHeight="1">
      <c r="A3225" s="43"/>
      <c r="B3225" s="60"/>
      <c r="C3225" s="104" t="s">
        <v>788</v>
      </c>
      <c r="D3225" s="105"/>
      <c r="E3225" s="105"/>
      <c r="F3225" s="105"/>
      <c r="G3225" s="105"/>
      <c r="H3225" s="105"/>
      <c r="I3225" s="105"/>
      <c r="J3225" s="105"/>
      <c r="K3225" s="105"/>
      <c r="L3225" s="105"/>
      <c r="M3225" s="105"/>
      <c r="N3225" s="105"/>
      <c r="O3225" s="105"/>
      <c r="P3225" s="105"/>
      <c r="Q3225" s="105"/>
      <c r="R3225" s="105"/>
      <c r="S3225" s="105"/>
      <c r="T3225" s="105"/>
      <c r="U3225" s="105"/>
      <c r="V3225" s="105"/>
      <c r="W3225" s="105"/>
      <c r="X3225" s="105"/>
      <c r="Y3225" s="105"/>
      <c r="Z3225" s="106"/>
      <c r="AA3225" s="107">
        <v>889</v>
      </c>
      <c r="AB3225" s="108"/>
      <c r="AC3225" s="108"/>
      <c r="AD3225" s="108"/>
      <c r="AE3225" s="108"/>
      <c r="AF3225" s="108"/>
      <c r="AG3225" s="108"/>
      <c r="AH3225" s="108"/>
      <c r="AI3225" s="109"/>
      <c r="AJ3225" s="107">
        <v>710</v>
      </c>
      <c r="AK3225" s="108"/>
      <c r="AL3225" s="108"/>
      <c r="AM3225" s="108"/>
      <c r="AN3225" s="108"/>
      <c r="AO3225" s="108"/>
      <c r="AP3225" s="108"/>
      <c r="AQ3225" s="108"/>
      <c r="AR3225" s="109"/>
      <c r="AS3225" s="110"/>
      <c r="AT3225" s="111"/>
      <c r="AU3225" s="111"/>
      <c r="AV3225" s="111"/>
      <c r="AW3225" s="111"/>
      <c r="AX3225" s="112"/>
      <c r="AY3225" s="37"/>
      <c r="AZ3225" s="37"/>
      <c r="BA3225" s="37"/>
      <c r="BB3225" s="37"/>
      <c r="BC3225" s="37"/>
      <c r="BD3225" s="37"/>
      <c r="BE3225" s="37"/>
      <c r="BF3225" s="37"/>
      <c r="BG3225" s="37"/>
      <c r="BH3225" s="37"/>
      <c r="BI3225" s="37"/>
      <c r="BJ3225" s="37"/>
      <c r="BK3225" s="37"/>
      <c r="BL3225" s="37"/>
      <c r="BM3225" s="37"/>
      <c r="BN3225" s="37"/>
      <c r="BO3225" s="37"/>
      <c r="BP3225" s="37"/>
      <c r="BQ3225" s="37"/>
      <c r="BR3225" s="37"/>
      <c r="BS3225" s="37"/>
      <c r="BT3225" s="37"/>
      <c r="BU3225" s="37"/>
      <c r="BV3225" s="37"/>
      <c r="BW3225" s="37"/>
      <c r="BX3225" s="37"/>
      <c r="BY3225" s="37"/>
      <c r="BZ3225" s="37"/>
      <c r="CA3225" s="37"/>
      <c r="CB3225" s="37"/>
      <c r="CC3225" s="37"/>
      <c r="CD3225" s="37"/>
      <c r="CE3225" s="37"/>
      <c r="CF3225" s="37"/>
      <c r="CG3225" s="37"/>
      <c r="CH3225" s="37"/>
      <c r="CI3225" s="37"/>
      <c r="CJ3225" s="37"/>
      <c r="CK3225" s="37"/>
      <c r="CL3225" s="37"/>
      <c r="CM3225" s="37"/>
      <c r="CN3225" s="37"/>
      <c r="CO3225" s="37"/>
      <c r="CP3225" s="37"/>
      <c r="CQ3225" s="37"/>
      <c r="CR3225" s="37"/>
      <c r="CS3225" s="37"/>
      <c r="CT3225" s="37"/>
      <c r="CU3225" s="37"/>
      <c r="CV3225" s="37"/>
      <c r="CW3225" s="37"/>
      <c r="CX3225" s="37"/>
      <c r="CY3225" s="37"/>
      <c r="CZ3225" s="37"/>
      <c r="DA3225" s="37"/>
      <c r="DB3225" s="37"/>
      <c r="DC3225" s="37"/>
      <c r="DD3225" s="37"/>
      <c r="DE3225" s="37"/>
      <c r="DF3225" s="37"/>
      <c r="DG3225" s="37"/>
      <c r="DH3225" s="37"/>
      <c r="DI3225" s="37"/>
      <c r="DJ3225" s="37"/>
      <c r="DK3225" s="37"/>
      <c r="DL3225" s="37"/>
      <c r="DM3225" s="37"/>
      <c r="DN3225" s="37"/>
      <c r="DO3225" s="37"/>
      <c r="DP3225" s="37"/>
      <c r="DQ3225" s="37"/>
      <c r="DR3225" s="37"/>
      <c r="DS3225" s="37"/>
      <c r="DT3225" s="37"/>
      <c r="DU3225" s="37"/>
      <c r="DV3225" s="37"/>
      <c r="DW3225" s="37"/>
      <c r="DX3225" s="37"/>
      <c r="DY3225" s="37"/>
      <c r="DZ3225" s="37"/>
      <c r="EA3225" s="37"/>
      <c r="EB3225" s="37"/>
      <c r="EC3225" s="37"/>
      <c r="ED3225" s="37"/>
      <c r="EE3225" s="37"/>
      <c r="EF3225" s="37"/>
      <c r="EG3225" s="37"/>
      <c r="EH3225" s="37"/>
      <c r="EI3225" s="37"/>
      <c r="EJ3225" s="37"/>
      <c r="EK3225" s="37"/>
      <c r="EL3225" s="37"/>
      <c r="EM3225" s="37"/>
      <c r="EN3225" s="37"/>
      <c r="EO3225" s="37"/>
      <c r="EP3225" s="37"/>
      <c r="EQ3225" s="37"/>
      <c r="ER3225" s="37"/>
      <c r="ES3225" s="37"/>
      <c r="ET3225" s="37"/>
      <c r="EU3225" s="37"/>
      <c r="EV3225" s="37"/>
      <c r="EW3225" s="37"/>
      <c r="EX3225" s="37"/>
      <c r="EY3225" s="37"/>
      <c r="EZ3225" s="37"/>
      <c r="FA3225" s="37"/>
      <c r="FB3225" s="37"/>
      <c r="FC3225" s="37"/>
      <c r="FD3225" s="37"/>
      <c r="FE3225" s="37"/>
      <c r="FF3225" s="37"/>
      <c r="FG3225" s="37"/>
      <c r="FH3225" s="37"/>
      <c r="FI3225" s="37"/>
      <c r="FJ3225" s="37"/>
      <c r="FK3225" s="37"/>
      <c r="FL3225" s="37"/>
      <c r="FM3225" s="37"/>
      <c r="FN3225" s="37"/>
      <c r="FO3225" s="37"/>
      <c r="FP3225" s="37"/>
      <c r="FQ3225" s="37"/>
      <c r="FR3225" s="37"/>
      <c r="FS3225" s="37"/>
      <c r="FT3225" s="37"/>
      <c r="FU3225" s="37"/>
      <c r="FV3225" s="37"/>
      <c r="FW3225" s="37"/>
      <c r="FX3225" s="37"/>
      <c r="FY3225" s="37"/>
      <c r="FZ3225" s="37"/>
      <c r="GA3225" s="37"/>
      <c r="GB3225" s="37"/>
      <c r="GC3225" s="37"/>
      <c r="GD3225" s="37"/>
      <c r="GE3225" s="37"/>
      <c r="GF3225" s="37"/>
      <c r="GG3225" s="37"/>
      <c r="GH3225" s="37"/>
      <c r="GI3225" s="37"/>
      <c r="GJ3225" s="37"/>
      <c r="GK3225" s="37"/>
      <c r="GL3225" s="37"/>
      <c r="GM3225" s="37"/>
      <c r="GN3225" s="37"/>
      <c r="GO3225" s="37"/>
      <c r="GP3225" s="37"/>
      <c r="GQ3225" s="37"/>
      <c r="GR3225" s="37"/>
      <c r="GS3225" s="37"/>
      <c r="GT3225" s="37"/>
      <c r="GU3225" s="37"/>
      <c r="GV3225" s="37"/>
      <c r="GW3225" s="37"/>
      <c r="GX3225" s="37"/>
      <c r="GY3225" s="37"/>
      <c r="GZ3225" s="37"/>
      <c r="HA3225" s="37"/>
      <c r="HB3225" s="37"/>
      <c r="HC3225" s="37"/>
      <c r="HD3225" s="37"/>
      <c r="HE3225" s="37"/>
      <c r="HF3225" s="37"/>
      <c r="HG3225" s="37"/>
      <c r="HH3225" s="37"/>
      <c r="HI3225" s="37"/>
      <c r="HJ3225" s="37"/>
      <c r="HK3225" s="37"/>
      <c r="HL3225" s="37"/>
      <c r="HM3225" s="37"/>
      <c r="HN3225" s="37"/>
      <c r="HO3225" s="37"/>
      <c r="HP3225" s="37"/>
      <c r="HQ3225" s="37"/>
      <c r="HR3225" s="37"/>
      <c r="HS3225" s="37"/>
      <c r="HT3225" s="37"/>
      <c r="HU3225" s="37"/>
      <c r="HV3225" s="37"/>
      <c r="HW3225" s="37"/>
      <c r="HX3225" s="37"/>
      <c r="HY3225" s="37"/>
      <c r="HZ3225" s="37"/>
      <c r="IA3225" s="37"/>
      <c r="IB3225" s="37"/>
      <c r="IC3225" s="37"/>
      <c r="ID3225" s="37"/>
      <c r="IE3225" s="37"/>
      <c r="IF3225" s="37"/>
      <c r="IG3225" s="37"/>
      <c r="IH3225" s="37"/>
      <c r="II3225" s="37"/>
      <c r="IJ3225" s="37"/>
      <c r="IK3225" s="37"/>
      <c r="IL3225" s="37"/>
      <c r="IM3225" s="37"/>
      <c r="IN3225" s="37"/>
      <c r="IO3225" s="37"/>
      <c r="IP3225" s="37"/>
      <c r="IQ3225" s="37"/>
    </row>
    <row r="3226" spans="1:251" s="51" customFormat="1" ht="18.75" customHeight="1">
      <c r="A3226" s="43"/>
      <c r="B3226" s="60"/>
      <c r="C3226" s="104" t="s">
        <v>789</v>
      </c>
      <c r="D3226" s="105"/>
      <c r="E3226" s="105"/>
      <c r="F3226" s="105"/>
      <c r="G3226" s="105"/>
      <c r="H3226" s="105"/>
      <c r="I3226" s="105"/>
      <c r="J3226" s="105"/>
      <c r="K3226" s="105"/>
      <c r="L3226" s="105"/>
      <c r="M3226" s="105"/>
      <c r="N3226" s="105"/>
      <c r="O3226" s="105"/>
      <c r="P3226" s="105"/>
      <c r="Q3226" s="105"/>
      <c r="R3226" s="105"/>
      <c r="S3226" s="105"/>
      <c r="T3226" s="105"/>
      <c r="U3226" s="105"/>
      <c r="V3226" s="105"/>
      <c r="W3226" s="105"/>
      <c r="X3226" s="105"/>
      <c r="Y3226" s="105"/>
      <c r="Z3226" s="106"/>
      <c r="AA3226" s="107">
        <v>21202</v>
      </c>
      <c r="AB3226" s="108"/>
      <c r="AC3226" s="108"/>
      <c r="AD3226" s="108"/>
      <c r="AE3226" s="108"/>
      <c r="AF3226" s="108"/>
      <c r="AG3226" s="108"/>
      <c r="AH3226" s="108"/>
      <c r="AI3226" s="109"/>
      <c r="AJ3226" s="107">
        <v>20113</v>
      </c>
      <c r="AK3226" s="108"/>
      <c r="AL3226" s="108"/>
      <c r="AM3226" s="108"/>
      <c r="AN3226" s="108"/>
      <c r="AO3226" s="108"/>
      <c r="AP3226" s="108"/>
      <c r="AQ3226" s="108"/>
      <c r="AR3226" s="109"/>
      <c r="AS3226" s="110" t="s">
        <v>259</v>
      </c>
      <c r="AT3226" s="111"/>
      <c r="AU3226" s="111"/>
      <c r="AV3226" s="111"/>
      <c r="AW3226" s="111"/>
      <c r="AX3226" s="112"/>
      <c r="AY3226" s="37"/>
      <c r="AZ3226" s="37"/>
      <c r="BA3226" s="37"/>
      <c r="BB3226" s="37"/>
      <c r="BC3226" s="37"/>
      <c r="BD3226" s="37"/>
      <c r="BE3226" s="37"/>
      <c r="BF3226" s="37"/>
      <c r="BG3226" s="37"/>
      <c r="BH3226" s="37"/>
      <c r="BI3226" s="37"/>
      <c r="BJ3226" s="37"/>
      <c r="BK3226" s="37"/>
      <c r="BL3226" s="37"/>
      <c r="BM3226" s="37"/>
      <c r="BN3226" s="37"/>
      <c r="BO3226" s="37"/>
      <c r="BP3226" s="37"/>
      <c r="BQ3226" s="37"/>
      <c r="BR3226" s="37"/>
      <c r="BS3226" s="37"/>
      <c r="BT3226" s="37"/>
      <c r="BU3226" s="37"/>
      <c r="BV3226" s="37"/>
      <c r="BW3226" s="37"/>
      <c r="BX3226" s="37"/>
      <c r="BY3226" s="37"/>
      <c r="BZ3226" s="37"/>
      <c r="CA3226" s="37"/>
      <c r="CB3226" s="37"/>
      <c r="CC3226" s="37"/>
      <c r="CD3226" s="37"/>
      <c r="CE3226" s="37"/>
      <c r="CF3226" s="37"/>
      <c r="CG3226" s="37"/>
      <c r="CH3226" s="37"/>
      <c r="CI3226" s="37"/>
      <c r="CJ3226" s="37"/>
      <c r="CK3226" s="37"/>
      <c r="CL3226" s="37"/>
      <c r="CM3226" s="37"/>
      <c r="CN3226" s="37"/>
      <c r="CO3226" s="37"/>
      <c r="CP3226" s="37"/>
      <c r="CQ3226" s="37"/>
      <c r="CR3226" s="37"/>
      <c r="CS3226" s="37"/>
      <c r="CT3226" s="37"/>
      <c r="CU3226" s="37"/>
      <c r="CV3226" s="37"/>
      <c r="CW3226" s="37"/>
      <c r="CX3226" s="37"/>
      <c r="CY3226" s="37"/>
      <c r="CZ3226" s="37"/>
      <c r="DA3226" s="37"/>
      <c r="DB3226" s="37"/>
      <c r="DC3226" s="37"/>
      <c r="DD3226" s="37"/>
      <c r="DE3226" s="37"/>
      <c r="DF3226" s="37"/>
      <c r="DG3226" s="37"/>
      <c r="DH3226" s="37"/>
      <c r="DI3226" s="37"/>
      <c r="DJ3226" s="37"/>
      <c r="DK3226" s="37"/>
      <c r="DL3226" s="37"/>
      <c r="DM3226" s="37"/>
      <c r="DN3226" s="37"/>
      <c r="DO3226" s="37"/>
      <c r="DP3226" s="37"/>
      <c r="DQ3226" s="37"/>
      <c r="DR3226" s="37"/>
      <c r="DS3226" s="37"/>
      <c r="DT3226" s="37"/>
      <c r="DU3226" s="37"/>
      <c r="DV3226" s="37"/>
      <c r="DW3226" s="37"/>
      <c r="DX3226" s="37"/>
      <c r="DY3226" s="37"/>
      <c r="DZ3226" s="37"/>
      <c r="EA3226" s="37"/>
      <c r="EB3226" s="37"/>
      <c r="EC3226" s="37"/>
      <c r="ED3226" s="37"/>
      <c r="EE3226" s="37"/>
      <c r="EF3226" s="37"/>
      <c r="EG3226" s="37"/>
      <c r="EH3226" s="37"/>
      <c r="EI3226" s="37"/>
      <c r="EJ3226" s="37"/>
      <c r="EK3226" s="37"/>
      <c r="EL3226" s="37"/>
      <c r="EM3226" s="37"/>
      <c r="EN3226" s="37"/>
      <c r="EO3226" s="37"/>
      <c r="EP3226" s="37"/>
      <c r="EQ3226" s="37"/>
      <c r="ER3226" s="37"/>
      <c r="ES3226" s="37"/>
      <c r="ET3226" s="37"/>
      <c r="EU3226" s="37"/>
      <c r="EV3226" s="37"/>
      <c r="EW3226" s="37"/>
      <c r="EX3226" s="37"/>
      <c r="EY3226" s="37"/>
      <c r="EZ3226" s="37"/>
      <c r="FA3226" s="37"/>
      <c r="FB3226" s="37"/>
      <c r="FC3226" s="37"/>
      <c r="FD3226" s="37"/>
      <c r="FE3226" s="37"/>
      <c r="FF3226" s="37"/>
      <c r="FG3226" s="37"/>
      <c r="FH3226" s="37"/>
      <c r="FI3226" s="37"/>
      <c r="FJ3226" s="37"/>
      <c r="FK3226" s="37"/>
      <c r="FL3226" s="37"/>
      <c r="FM3226" s="37"/>
      <c r="FN3226" s="37"/>
      <c r="FO3226" s="37"/>
      <c r="FP3226" s="37"/>
      <c r="FQ3226" s="37"/>
      <c r="FR3226" s="37"/>
      <c r="FS3226" s="37"/>
      <c r="FT3226" s="37"/>
      <c r="FU3226" s="37"/>
      <c r="FV3226" s="37"/>
      <c r="FW3226" s="37"/>
      <c r="FX3226" s="37"/>
      <c r="FY3226" s="37"/>
      <c r="FZ3226" s="37"/>
      <c r="GA3226" s="37"/>
      <c r="GB3226" s="37"/>
      <c r="GC3226" s="37"/>
      <c r="GD3226" s="37"/>
      <c r="GE3226" s="37"/>
      <c r="GF3226" s="37"/>
      <c r="GG3226" s="37"/>
      <c r="GH3226" s="37"/>
      <c r="GI3226" s="37"/>
      <c r="GJ3226" s="37"/>
      <c r="GK3226" s="37"/>
      <c r="GL3226" s="37"/>
      <c r="GM3226" s="37"/>
      <c r="GN3226" s="37"/>
      <c r="GO3226" s="37"/>
      <c r="GP3226" s="37"/>
      <c r="GQ3226" s="37"/>
      <c r="GR3226" s="37"/>
      <c r="GS3226" s="37"/>
      <c r="GT3226" s="37"/>
      <c r="GU3226" s="37"/>
      <c r="GV3226" s="37"/>
      <c r="GW3226" s="37"/>
      <c r="GX3226" s="37"/>
      <c r="GY3226" s="37"/>
      <c r="GZ3226" s="37"/>
      <c r="HA3226" s="37"/>
      <c r="HB3226" s="37"/>
      <c r="HC3226" s="37"/>
      <c r="HD3226" s="37"/>
      <c r="HE3226" s="37"/>
      <c r="HF3226" s="37"/>
      <c r="HG3226" s="37"/>
      <c r="HH3226" s="37"/>
      <c r="HI3226" s="37"/>
      <c r="HJ3226" s="37"/>
      <c r="HK3226" s="37"/>
      <c r="HL3226" s="37"/>
      <c r="HM3226" s="37"/>
      <c r="HN3226" s="37"/>
      <c r="HO3226" s="37"/>
      <c r="HP3226" s="37"/>
      <c r="HQ3226" s="37"/>
      <c r="HR3226" s="37"/>
      <c r="HS3226" s="37"/>
      <c r="HT3226" s="37"/>
      <c r="HU3226" s="37"/>
      <c r="HV3226" s="37"/>
      <c r="HW3226" s="37"/>
      <c r="HX3226" s="37"/>
      <c r="HY3226" s="37"/>
      <c r="HZ3226" s="37"/>
      <c r="IA3226" s="37"/>
      <c r="IB3226" s="37"/>
      <c r="IC3226" s="37"/>
      <c r="ID3226" s="37"/>
      <c r="IE3226" s="37"/>
      <c r="IF3226" s="37"/>
      <c r="IG3226" s="37"/>
      <c r="IH3226" s="37"/>
      <c r="II3226" s="37"/>
      <c r="IJ3226" s="37"/>
      <c r="IK3226" s="37"/>
      <c r="IL3226" s="37"/>
      <c r="IM3226" s="37"/>
      <c r="IN3226" s="37"/>
      <c r="IO3226" s="37"/>
      <c r="IP3226" s="37"/>
      <c r="IQ3226" s="37"/>
    </row>
    <row r="3227" spans="1:251" s="51" customFormat="1" ht="18.75" customHeight="1">
      <c r="A3227" s="43"/>
      <c r="B3227" s="60"/>
      <c r="C3227" s="104" t="s">
        <v>790</v>
      </c>
      <c r="D3227" s="104"/>
      <c r="E3227" s="104"/>
      <c r="F3227" s="104"/>
      <c r="G3227" s="104"/>
      <c r="H3227" s="104"/>
      <c r="I3227" s="104"/>
      <c r="J3227" s="104"/>
      <c r="K3227" s="104"/>
      <c r="L3227" s="104"/>
      <c r="M3227" s="104"/>
      <c r="N3227" s="104"/>
      <c r="O3227" s="104"/>
      <c r="P3227" s="104"/>
      <c r="Q3227" s="104"/>
      <c r="R3227" s="104"/>
      <c r="S3227" s="104"/>
      <c r="T3227" s="104"/>
      <c r="U3227" s="104"/>
      <c r="V3227" s="104"/>
      <c r="W3227" s="104"/>
      <c r="X3227" s="104"/>
      <c r="Y3227" s="104"/>
      <c r="Z3227" s="142"/>
      <c r="AA3227" s="107">
        <v>230168</v>
      </c>
      <c r="AB3227" s="143"/>
      <c r="AC3227" s="143"/>
      <c r="AD3227" s="143"/>
      <c r="AE3227" s="143"/>
      <c r="AF3227" s="143"/>
      <c r="AG3227" s="143"/>
      <c r="AH3227" s="143"/>
      <c r="AI3227" s="144"/>
      <c r="AJ3227" s="107">
        <v>254057</v>
      </c>
      <c r="AK3227" s="143"/>
      <c r="AL3227" s="143"/>
      <c r="AM3227" s="143"/>
      <c r="AN3227" s="143"/>
      <c r="AO3227" s="143"/>
      <c r="AP3227" s="143"/>
      <c r="AQ3227" s="143"/>
      <c r="AR3227" s="144"/>
      <c r="AS3227" s="110"/>
      <c r="AT3227" s="145"/>
      <c r="AU3227" s="145"/>
      <c r="AV3227" s="145"/>
      <c r="AW3227" s="145"/>
      <c r="AX3227" s="146"/>
      <c r="AY3227" s="37"/>
      <c r="AZ3227" s="37"/>
      <c r="BA3227" s="37"/>
      <c r="BB3227" s="37"/>
      <c r="BC3227" s="37"/>
      <c r="BD3227" s="37"/>
      <c r="BE3227" s="37"/>
      <c r="BF3227" s="37"/>
      <c r="BG3227" s="37"/>
      <c r="BH3227" s="37"/>
      <c r="BI3227" s="37"/>
      <c r="BJ3227" s="37"/>
      <c r="BK3227" s="37"/>
      <c r="BL3227" s="37"/>
      <c r="BM3227" s="37"/>
      <c r="BN3227" s="37"/>
      <c r="BO3227" s="37"/>
      <c r="BP3227" s="37"/>
      <c r="BQ3227" s="37"/>
      <c r="BR3227" s="37"/>
      <c r="BS3227" s="37"/>
      <c r="BT3227" s="37"/>
      <c r="BU3227" s="37"/>
      <c r="BV3227" s="37"/>
      <c r="BW3227" s="37"/>
      <c r="BX3227" s="37"/>
      <c r="BY3227" s="37"/>
      <c r="BZ3227" s="37"/>
      <c r="CA3227" s="37"/>
      <c r="CB3227" s="37"/>
      <c r="CC3227" s="37"/>
      <c r="CD3227" s="37"/>
      <c r="CE3227" s="37"/>
      <c r="CF3227" s="37"/>
      <c r="CG3227" s="37"/>
      <c r="CH3227" s="37"/>
      <c r="CI3227" s="37"/>
      <c r="CJ3227" s="37"/>
      <c r="CK3227" s="37"/>
      <c r="CL3227" s="37"/>
      <c r="CM3227" s="37"/>
      <c r="CN3227" s="37"/>
      <c r="CO3227" s="37"/>
      <c r="CP3227" s="37"/>
      <c r="CQ3227" s="37"/>
      <c r="CR3227" s="37"/>
      <c r="CS3227" s="37"/>
      <c r="CT3227" s="37"/>
      <c r="CU3227" s="37"/>
      <c r="CV3227" s="37"/>
      <c r="CW3227" s="37"/>
      <c r="CX3227" s="37"/>
      <c r="CY3227" s="37"/>
      <c r="CZ3227" s="37"/>
      <c r="DA3227" s="37"/>
      <c r="DB3227" s="37"/>
      <c r="DC3227" s="37"/>
      <c r="DD3227" s="37"/>
      <c r="DE3227" s="37"/>
      <c r="DF3227" s="37"/>
      <c r="DG3227" s="37"/>
      <c r="DH3227" s="37"/>
      <c r="DI3227" s="37"/>
      <c r="DJ3227" s="37"/>
      <c r="DK3227" s="37"/>
      <c r="DL3227" s="37"/>
      <c r="DM3227" s="37"/>
      <c r="DN3227" s="37"/>
      <c r="DO3227" s="37"/>
      <c r="DP3227" s="37"/>
      <c r="DQ3227" s="37"/>
      <c r="DR3227" s="37"/>
      <c r="DS3227" s="37"/>
      <c r="DT3227" s="37"/>
      <c r="DU3227" s="37"/>
      <c r="DV3227" s="37"/>
      <c r="DW3227" s="37"/>
      <c r="DX3227" s="37"/>
      <c r="DY3227" s="37"/>
      <c r="DZ3227" s="37"/>
      <c r="EA3227" s="37"/>
      <c r="EB3227" s="37"/>
      <c r="EC3227" s="37"/>
      <c r="ED3227" s="37"/>
      <c r="EE3227" s="37"/>
      <c r="EF3227" s="37"/>
      <c r="EG3227" s="37"/>
      <c r="EH3227" s="37"/>
      <c r="EI3227" s="37"/>
      <c r="EJ3227" s="37"/>
      <c r="EK3227" s="37"/>
      <c r="EL3227" s="37"/>
      <c r="EM3227" s="37"/>
      <c r="EN3227" s="37"/>
      <c r="EO3227" s="37"/>
      <c r="EP3227" s="37"/>
      <c r="EQ3227" s="37"/>
      <c r="ER3227" s="37"/>
      <c r="ES3227" s="37"/>
      <c r="ET3227" s="37"/>
      <c r="EU3227" s="37"/>
      <c r="EV3227" s="37"/>
      <c r="EW3227" s="37"/>
      <c r="EX3227" s="37"/>
      <c r="EY3227" s="37"/>
      <c r="EZ3227" s="37"/>
      <c r="FA3227" s="37"/>
      <c r="FB3227" s="37"/>
      <c r="FC3227" s="37"/>
      <c r="FD3227" s="37"/>
      <c r="FE3227" s="37"/>
      <c r="FF3227" s="37"/>
      <c r="FG3227" s="37"/>
      <c r="FH3227" s="37"/>
      <c r="FI3227" s="37"/>
      <c r="FJ3227" s="37"/>
      <c r="FK3227" s="37"/>
      <c r="FL3227" s="37"/>
      <c r="FM3227" s="37"/>
      <c r="FN3227" s="37"/>
      <c r="FO3227" s="37"/>
      <c r="FP3227" s="37"/>
      <c r="FQ3227" s="37"/>
      <c r="FR3227" s="37"/>
      <c r="FS3227" s="37"/>
      <c r="FT3227" s="37"/>
      <c r="FU3227" s="37"/>
      <c r="FV3227" s="37"/>
      <c r="FW3227" s="37"/>
      <c r="FX3227" s="37"/>
      <c r="FY3227" s="37"/>
      <c r="FZ3227" s="37"/>
      <c r="GA3227" s="37"/>
      <c r="GB3227" s="37"/>
      <c r="GC3227" s="37"/>
      <c r="GD3227" s="37"/>
      <c r="GE3227" s="37"/>
      <c r="GF3227" s="37"/>
      <c r="GG3227" s="37"/>
      <c r="GH3227" s="37"/>
      <c r="GI3227" s="37"/>
      <c r="GJ3227" s="37"/>
      <c r="GK3227" s="37"/>
      <c r="GL3227" s="37"/>
      <c r="GM3227" s="37"/>
      <c r="GN3227" s="37"/>
      <c r="GO3227" s="37"/>
      <c r="GP3227" s="37"/>
      <c r="GQ3227" s="37"/>
      <c r="GR3227" s="37"/>
      <c r="GS3227" s="37"/>
      <c r="GT3227" s="37"/>
      <c r="GU3227" s="37"/>
      <c r="GV3227" s="37"/>
      <c r="GW3227" s="37"/>
      <c r="GX3227" s="37"/>
      <c r="GY3227" s="37"/>
      <c r="GZ3227" s="37"/>
      <c r="HA3227" s="37"/>
      <c r="HB3227" s="37"/>
      <c r="HC3227" s="37"/>
      <c r="HD3227" s="37"/>
      <c r="HE3227" s="37"/>
      <c r="HF3227" s="37"/>
      <c r="HG3227" s="37"/>
      <c r="HH3227" s="37"/>
      <c r="HI3227" s="37"/>
      <c r="HJ3227" s="37"/>
      <c r="HK3227" s="37"/>
      <c r="HL3227" s="37"/>
      <c r="HM3227" s="37"/>
      <c r="HN3227" s="37"/>
      <c r="HO3227" s="37"/>
      <c r="HP3227" s="37"/>
      <c r="HQ3227" s="37"/>
      <c r="HR3227" s="37"/>
      <c r="HS3227" s="37"/>
      <c r="HT3227" s="37"/>
      <c r="HU3227" s="37"/>
      <c r="HV3227" s="37"/>
      <c r="HW3227" s="37"/>
      <c r="HX3227" s="37"/>
      <c r="HY3227" s="37"/>
      <c r="HZ3227" s="37"/>
      <c r="IA3227" s="37"/>
      <c r="IB3227" s="37"/>
      <c r="IC3227" s="37"/>
      <c r="ID3227" s="37"/>
      <c r="IE3227" s="37"/>
      <c r="IF3227" s="37"/>
      <c r="IG3227" s="37"/>
      <c r="IH3227" s="37"/>
      <c r="II3227" s="37"/>
      <c r="IJ3227" s="37"/>
      <c r="IK3227" s="37"/>
      <c r="IL3227" s="37"/>
      <c r="IM3227" s="37"/>
      <c r="IN3227" s="37"/>
      <c r="IO3227" s="37"/>
      <c r="IP3227" s="37"/>
      <c r="IQ3227" s="37"/>
    </row>
    <row r="3228" spans="1:251" s="51" customFormat="1" ht="18.75" customHeight="1">
      <c r="A3228" s="43"/>
      <c r="B3228" s="60"/>
      <c r="C3228" s="104" t="s">
        <v>791</v>
      </c>
      <c r="D3228" s="105"/>
      <c r="E3228" s="105"/>
      <c r="F3228" s="105"/>
      <c r="G3228" s="105"/>
      <c r="H3228" s="105"/>
      <c r="I3228" s="105"/>
      <c r="J3228" s="105"/>
      <c r="K3228" s="105"/>
      <c r="L3228" s="105"/>
      <c r="M3228" s="105"/>
      <c r="N3228" s="105"/>
      <c r="O3228" s="105"/>
      <c r="P3228" s="105"/>
      <c r="Q3228" s="105"/>
      <c r="R3228" s="105"/>
      <c r="S3228" s="105"/>
      <c r="T3228" s="105"/>
      <c r="U3228" s="105"/>
      <c r="V3228" s="105"/>
      <c r="W3228" s="105"/>
      <c r="X3228" s="105"/>
      <c r="Y3228" s="105"/>
      <c r="Z3228" s="106"/>
      <c r="AA3228" s="107">
        <v>40014</v>
      </c>
      <c r="AB3228" s="108"/>
      <c r="AC3228" s="108"/>
      <c r="AD3228" s="108"/>
      <c r="AE3228" s="108"/>
      <c r="AF3228" s="108"/>
      <c r="AG3228" s="108"/>
      <c r="AH3228" s="108"/>
      <c r="AI3228" s="109"/>
      <c r="AJ3228" s="107">
        <v>74037</v>
      </c>
      <c r="AK3228" s="108"/>
      <c r="AL3228" s="108"/>
      <c r="AM3228" s="108"/>
      <c r="AN3228" s="108"/>
      <c r="AO3228" s="108"/>
      <c r="AP3228" s="108"/>
      <c r="AQ3228" s="108"/>
      <c r="AR3228" s="109"/>
      <c r="AS3228" s="110"/>
      <c r="AT3228" s="111"/>
      <c r="AU3228" s="111"/>
      <c r="AV3228" s="111"/>
      <c r="AW3228" s="111"/>
      <c r="AX3228" s="112"/>
      <c r="AY3228" s="37"/>
      <c r="AZ3228" s="37"/>
      <c r="BA3228" s="37"/>
      <c r="BB3228" s="37"/>
      <c r="BC3228" s="37"/>
      <c r="BD3228" s="37"/>
      <c r="BE3228" s="37"/>
      <c r="BF3228" s="37"/>
      <c r="BG3228" s="37"/>
      <c r="BH3228" s="37"/>
      <c r="BI3228" s="37"/>
      <c r="BJ3228" s="37"/>
      <c r="BK3228" s="37"/>
      <c r="BL3228" s="37"/>
      <c r="BM3228" s="37"/>
      <c r="BN3228" s="37"/>
      <c r="BO3228" s="37"/>
      <c r="BP3228" s="37"/>
      <c r="BQ3228" s="37"/>
      <c r="BR3228" s="37"/>
      <c r="BS3228" s="37"/>
      <c r="BT3228" s="37"/>
      <c r="BU3228" s="37"/>
      <c r="BV3228" s="37"/>
      <c r="BW3228" s="37"/>
      <c r="BX3228" s="37"/>
      <c r="BY3228" s="37"/>
      <c r="BZ3228" s="37"/>
      <c r="CA3228" s="37"/>
      <c r="CB3228" s="37"/>
      <c r="CC3228" s="37"/>
      <c r="CD3228" s="37"/>
      <c r="CE3228" s="37"/>
      <c r="CF3228" s="37"/>
      <c r="CG3228" s="37"/>
      <c r="CH3228" s="37"/>
      <c r="CI3228" s="37"/>
      <c r="CJ3228" s="37"/>
      <c r="CK3228" s="37"/>
      <c r="CL3228" s="37"/>
      <c r="CM3228" s="37"/>
      <c r="CN3228" s="37"/>
      <c r="CO3228" s="37"/>
      <c r="CP3228" s="37"/>
      <c r="CQ3228" s="37"/>
      <c r="CR3228" s="37"/>
      <c r="CS3228" s="37"/>
      <c r="CT3228" s="37"/>
      <c r="CU3228" s="37"/>
      <c r="CV3228" s="37"/>
      <c r="CW3228" s="37"/>
      <c r="CX3228" s="37"/>
      <c r="CY3228" s="37"/>
      <c r="CZ3228" s="37"/>
      <c r="DA3228" s="37"/>
      <c r="DB3228" s="37"/>
      <c r="DC3228" s="37"/>
      <c r="DD3228" s="37"/>
      <c r="DE3228" s="37"/>
      <c r="DF3228" s="37"/>
      <c r="DG3228" s="37"/>
      <c r="DH3228" s="37"/>
      <c r="DI3228" s="37"/>
      <c r="DJ3228" s="37"/>
      <c r="DK3228" s="37"/>
      <c r="DL3228" s="37"/>
      <c r="DM3228" s="37"/>
      <c r="DN3228" s="37"/>
      <c r="DO3228" s="37"/>
      <c r="DP3228" s="37"/>
      <c r="DQ3228" s="37"/>
      <c r="DR3228" s="37"/>
      <c r="DS3228" s="37"/>
      <c r="DT3228" s="37"/>
      <c r="DU3228" s="37"/>
      <c r="DV3228" s="37"/>
      <c r="DW3228" s="37"/>
      <c r="DX3228" s="37"/>
      <c r="DY3228" s="37"/>
      <c r="DZ3228" s="37"/>
      <c r="EA3228" s="37"/>
      <c r="EB3228" s="37"/>
      <c r="EC3228" s="37"/>
      <c r="ED3228" s="37"/>
      <c r="EE3228" s="37"/>
      <c r="EF3228" s="37"/>
      <c r="EG3228" s="37"/>
      <c r="EH3228" s="37"/>
      <c r="EI3228" s="37"/>
      <c r="EJ3228" s="37"/>
      <c r="EK3228" s="37"/>
      <c r="EL3228" s="37"/>
      <c r="EM3228" s="37"/>
      <c r="EN3228" s="37"/>
      <c r="EO3228" s="37"/>
      <c r="EP3228" s="37"/>
      <c r="EQ3228" s="37"/>
      <c r="ER3228" s="37"/>
      <c r="ES3228" s="37"/>
      <c r="ET3228" s="37"/>
      <c r="EU3228" s="37"/>
      <c r="EV3228" s="37"/>
      <c r="EW3228" s="37"/>
      <c r="EX3228" s="37"/>
      <c r="EY3228" s="37"/>
      <c r="EZ3228" s="37"/>
      <c r="FA3228" s="37"/>
      <c r="FB3228" s="37"/>
      <c r="FC3228" s="37"/>
      <c r="FD3228" s="37"/>
      <c r="FE3228" s="37"/>
      <c r="FF3228" s="37"/>
      <c r="FG3228" s="37"/>
      <c r="FH3228" s="37"/>
      <c r="FI3228" s="37"/>
      <c r="FJ3228" s="37"/>
      <c r="FK3228" s="37"/>
      <c r="FL3228" s="37"/>
      <c r="FM3228" s="37"/>
      <c r="FN3228" s="37"/>
      <c r="FO3228" s="37"/>
      <c r="FP3228" s="37"/>
      <c r="FQ3228" s="37"/>
      <c r="FR3228" s="37"/>
      <c r="FS3228" s="37"/>
      <c r="FT3228" s="37"/>
      <c r="FU3228" s="37"/>
      <c r="FV3228" s="37"/>
      <c r="FW3228" s="37"/>
      <c r="FX3228" s="37"/>
      <c r="FY3228" s="37"/>
      <c r="FZ3228" s="37"/>
      <c r="GA3228" s="37"/>
      <c r="GB3228" s="37"/>
      <c r="GC3228" s="37"/>
      <c r="GD3228" s="37"/>
      <c r="GE3228" s="37"/>
      <c r="GF3228" s="37"/>
      <c r="GG3228" s="37"/>
      <c r="GH3228" s="37"/>
      <c r="GI3228" s="37"/>
      <c r="GJ3228" s="37"/>
      <c r="GK3228" s="37"/>
      <c r="GL3228" s="37"/>
      <c r="GM3228" s="37"/>
      <c r="GN3228" s="37"/>
      <c r="GO3228" s="37"/>
      <c r="GP3228" s="37"/>
      <c r="GQ3228" s="37"/>
      <c r="GR3228" s="37"/>
      <c r="GS3228" s="37"/>
      <c r="GT3228" s="37"/>
      <c r="GU3228" s="37"/>
      <c r="GV3228" s="37"/>
      <c r="GW3228" s="37"/>
      <c r="GX3228" s="37"/>
      <c r="GY3228" s="37"/>
      <c r="GZ3228" s="37"/>
      <c r="HA3228" s="37"/>
      <c r="HB3228" s="37"/>
      <c r="HC3228" s="37"/>
      <c r="HD3228" s="37"/>
      <c r="HE3228" s="37"/>
      <c r="HF3228" s="37"/>
      <c r="HG3228" s="37"/>
      <c r="HH3228" s="37"/>
      <c r="HI3228" s="37"/>
      <c r="HJ3228" s="37"/>
      <c r="HK3228" s="37"/>
      <c r="HL3228" s="37"/>
      <c r="HM3228" s="37"/>
      <c r="HN3228" s="37"/>
      <c r="HO3228" s="37"/>
      <c r="HP3228" s="37"/>
      <c r="HQ3228" s="37"/>
      <c r="HR3228" s="37"/>
      <c r="HS3228" s="37"/>
      <c r="HT3228" s="37"/>
      <c r="HU3228" s="37"/>
      <c r="HV3228" s="37"/>
      <c r="HW3228" s="37"/>
      <c r="HX3228" s="37"/>
      <c r="HY3228" s="37"/>
      <c r="HZ3228" s="37"/>
      <c r="IA3228" s="37"/>
      <c r="IB3228" s="37"/>
      <c r="IC3228" s="37"/>
      <c r="ID3228" s="37"/>
      <c r="IE3228" s="37"/>
      <c r="IF3228" s="37"/>
      <c r="IG3228" s="37"/>
      <c r="IH3228" s="37"/>
      <c r="II3228" s="37"/>
      <c r="IJ3228" s="37"/>
      <c r="IK3228" s="37"/>
      <c r="IL3228" s="37"/>
      <c r="IM3228" s="37"/>
      <c r="IN3228" s="37"/>
      <c r="IO3228" s="37"/>
      <c r="IP3228" s="37"/>
      <c r="IQ3228" s="37"/>
    </row>
    <row r="3229" spans="1:251" s="51" customFormat="1" ht="18.75" customHeight="1">
      <c r="A3229" s="43"/>
      <c r="B3229" s="60"/>
      <c r="C3229" s="104" t="s">
        <v>792</v>
      </c>
      <c r="D3229" s="105"/>
      <c r="E3229" s="105"/>
      <c r="F3229" s="105"/>
      <c r="G3229" s="105"/>
      <c r="H3229" s="105"/>
      <c r="I3229" s="105"/>
      <c r="J3229" s="105"/>
      <c r="K3229" s="105"/>
      <c r="L3229" s="105"/>
      <c r="M3229" s="105"/>
      <c r="N3229" s="105"/>
      <c r="O3229" s="105"/>
      <c r="P3229" s="105"/>
      <c r="Q3229" s="105"/>
      <c r="R3229" s="105"/>
      <c r="S3229" s="105"/>
      <c r="T3229" s="105"/>
      <c r="U3229" s="105"/>
      <c r="V3229" s="105"/>
      <c r="W3229" s="105"/>
      <c r="X3229" s="105"/>
      <c r="Y3229" s="105"/>
      <c r="Z3229" s="106"/>
      <c r="AA3229" s="107">
        <v>274446</v>
      </c>
      <c r="AB3229" s="108"/>
      <c r="AC3229" s="108"/>
      <c r="AD3229" s="108"/>
      <c r="AE3229" s="108"/>
      <c r="AF3229" s="108"/>
      <c r="AG3229" s="108"/>
      <c r="AH3229" s="108"/>
      <c r="AI3229" s="109"/>
      <c r="AJ3229" s="107">
        <v>269187</v>
      </c>
      <c r="AK3229" s="108"/>
      <c r="AL3229" s="108"/>
      <c r="AM3229" s="108"/>
      <c r="AN3229" s="108"/>
      <c r="AO3229" s="108"/>
      <c r="AP3229" s="108"/>
      <c r="AQ3229" s="108"/>
      <c r="AR3229" s="109"/>
      <c r="AS3229" s="110"/>
      <c r="AT3229" s="111"/>
      <c r="AU3229" s="111"/>
      <c r="AV3229" s="111"/>
      <c r="AW3229" s="111"/>
      <c r="AX3229" s="112"/>
      <c r="AY3229" s="37"/>
      <c r="AZ3229" s="37"/>
      <c r="BA3229" s="37"/>
      <c r="BB3229" s="37"/>
      <c r="BC3229" s="37"/>
      <c r="BD3229" s="37"/>
      <c r="BE3229" s="37"/>
      <c r="BF3229" s="37"/>
      <c r="BG3229" s="37"/>
      <c r="BH3229" s="37"/>
      <c r="BI3229" s="37"/>
      <c r="BJ3229" s="37"/>
      <c r="BK3229" s="37"/>
      <c r="BL3229" s="37"/>
      <c r="BM3229" s="37"/>
      <c r="BN3229" s="37"/>
      <c r="BO3229" s="37"/>
      <c r="BP3229" s="37"/>
      <c r="BQ3229" s="37"/>
      <c r="BR3229" s="37"/>
      <c r="BS3229" s="37"/>
      <c r="BT3229" s="37"/>
      <c r="BU3229" s="37"/>
      <c r="BV3229" s="37"/>
      <c r="BW3229" s="37"/>
      <c r="BX3229" s="37"/>
      <c r="BY3229" s="37"/>
      <c r="BZ3229" s="37"/>
      <c r="CA3229" s="37"/>
      <c r="CB3229" s="37"/>
      <c r="CC3229" s="37"/>
      <c r="CD3229" s="37"/>
      <c r="CE3229" s="37"/>
      <c r="CF3229" s="37"/>
      <c r="CG3229" s="37"/>
      <c r="CH3229" s="37"/>
      <c r="CI3229" s="37"/>
      <c r="CJ3229" s="37"/>
      <c r="CK3229" s="37"/>
      <c r="CL3229" s="37"/>
      <c r="CM3229" s="37"/>
      <c r="CN3229" s="37"/>
      <c r="CO3229" s="37"/>
      <c r="CP3229" s="37"/>
      <c r="CQ3229" s="37"/>
      <c r="CR3229" s="37"/>
      <c r="CS3229" s="37"/>
      <c r="CT3229" s="37"/>
      <c r="CU3229" s="37"/>
      <c r="CV3229" s="37"/>
      <c r="CW3229" s="37"/>
      <c r="CX3229" s="37"/>
      <c r="CY3229" s="37"/>
      <c r="CZ3229" s="37"/>
      <c r="DA3229" s="37"/>
      <c r="DB3229" s="37"/>
      <c r="DC3229" s="37"/>
      <c r="DD3229" s="37"/>
      <c r="DE3229" s="37"/>
      <c r="DF3229" s="37"/>
      <c r="DG3229" s="37"/>
      <c r="DH3229" s="37"/>
      <c r="DI3229" s="37"/>
      <c r="DJ3229" s="37"/>
      <c r="DK3229" s="37"/>
      <c r="DL3229" s="37"/>
      <c r="DM3229" s="37"/>
      <c r="DN3229" s="37"/>
      <c r="DO3229" s="37"/>
      <c r="DP3229" s="37"/>
      <c r="DQ3229" s="37"/>
      <c r="DR3229" s="37"/>
      <c r="DS3229" s="37"/>
      <c r="DT3229" s="37"/>
      <c r="DU3229" s="37"/>
      <c r="DV3229" s="37"/>
      <c r="DW3229" s="37"/>
      <c r="DX3229" s="37"/>
      <c r="DY3229" s="37"/>
      <c r="DZ3229" s="37"/>
      <c r="EA3229" s="37"/>
      <c r="EB3229" s="37"/>
      <c r="EC3229" s="37"/>
      <c r="ED3229" s="37"/>
      <c r="EE3229" s="37"/>
      <c r="EF3229" s="37"/>
      <c r="EG3229" s="37"/>
      <c r="EH3229" s="37"/>
      <c r="EI3229" s="37"/>
      <c r="EJ3229" s="37"/>
      <c r="EK3229" s="37"/>
      <c r="EL3229" s="37"/>
      <c r="EM3229" s="37"/>
      <c r="EN3229" s="37"/>
      <c r="EO3229" s="37"/>
      <c r="EP3229" s="37"/>
      <c r="EQ3229" s="37"/>
      <c r="ER3229" s="37"/>
      <c r="ES3229" s="37"/>
      <c r="ET3229" s="37"/>
      <c r="EU3229" s="37"/>
      <c r="EV3229" s="37"/>
      <c r="EW3229" s="37"/>
      <c r="EX3229" s="37"/>
      <c r="EY3229" s="37"/>
      <c r="EZ3229" s="37"/>
      <c r="FA3229" s="37"/>
      <c r="FB3229" s="37"/>
      <c r="FC3229" s="37"/>
      <c r="FD3229" s="37"/>
      <c r="FE3229" s="37"/>
      <c r="FF3229" s="37"/>
      <c r="FG3229" s="37"/>
      <c r="FH3229" s="37"/>
      <c r="FI3229" s="37"/>
      <c r="FJ3229" s="37"/>
      <c r="FK3229" s="37"/>
      <c r="FL3229" s="37"/>
      <c r="FM3229" s="37"/>
      <c r="FN3229" s="37"/>
      <c r="FO3229" s="37"/>
      <c r="FP3229" s="37"/>
      <c r="FQ3229" s="37"/>
      <c r="FR3229" s="37"/>
      <c r="FS3229" s="37"/>
      <c r="FT3229" s="37"/>
      <c r="FU3229" s="37"/>
      <c r="FV3229" s="37"/>
      <c r="FW3229" s="37"/>
      <c r="FX3229" s="37"/>
      <c r="FY3229" s="37"/>
      <c r="FZ3229" s="37"/>
      <c r="GA3229" s="37"/>
      <c r="GB3229" s="37"/>
      <c r="GC3229" s="37"/>
      <c r="GD3229" s="37"/>
      <c r="GE3229" s="37"/>
      <c r="GF3229" s="37"/>
      <c r="GG3229" s="37"/>
      <c r="GH3229" s="37"/>
      <c r="GI3229" s="37"/>
      <c r="GJ3229" s="37"/>
      <c r="GK3229" s="37"/>
      <c r="GL3229" s="37"/>
      <c r="GM3229" s="37"/>
      <c r="GN3229" s="37"/>
      <c r="GO3229" s="37"/>
      <c r="GP3229" s="37"/>
      <c r="GQ3229" s="37"/>
      <c r="GR3229" s="37"/>
      <c r="GS3229" s="37"/>
      <c r="GT3229" s="37"/>
      <c r="GU3229" s="37"/>
      <c r="GV3229" s="37"/>
      <c r="GW3229" s="37"/>
      <c r="GX3229" s="37"/>
      <c r="GY3229" s="37"/>
      <c r="GZ3229" s="37"/>
      <c r="HA3229" s="37"/>
      <c r="HB3229" s="37"/>
      <c r="HC3229" s="37"/>
      <c r="HD3229" s="37"/>
      <c r="HE3229" s="37"/>
      <c r="HF3229" s="37"/>
      <c r="HG3229" s="37"/>
      <c r="HH3229" s="37"/>
      <c r="HI3229" s="37"/>
      <c r="HJ3229" s="37"/>
      <c r="HK3229" s="37"/>
      <c r="HL3229" s="37"/>
      <c r="HM3229" s="37"/>
      <c r="HN3229" s="37"/>
      <c r="HO3229" s="37"/>
      <c r="HP3229" s="37"/>
      <c r="HQ3229" s="37"/>
      <c r="HR3229" s="37"/>
      <c r="HS3229" s="37"/>
      <c r="HT3229" s="37"/>
      <c r="HU3229" s="37"/>
      <c r="HV3229" s="37"/>
      <c r="HW3229" s="37"/>
      <c r="HX3229" s="37"/>
      <c r="HY3229" s="37"/>
      <c r="HZ3229" s="37"/>
      <c r="IA3229" s="37"/>
      <c r="IB3229" s="37"/>
      <c r="IC3229" s="37"/>
      <c r="ID3229" s="37"/>
      <c r="IE3229" s="37"/>
      <c r="IF3229" s="37"/>
      <c r="IG3229" s="37"/>
      <c r="IH3229" s="37"/>
      <c r="II3229" s="37"/>
      <c r="IJ3229" s="37"/>
      <c r="IK3229" s="37"/>
      <c r="IL3229" s="37"/>
      <c r="IM3229" s="37"/>
      <c r="IN3229" s="37"/>
      <c r="IO3229" s="37"/>
      <c r="IP3229" s="37"/>
      <c r="IQ3229" s="37"/>
    </row>
    <row r="3230" spans="1:251" s="51" customFormat="1" ht="18.75" customHeight="1">
      <c r="A3230" s="43"/>
      <c r="B3230" s="60"/>
      <c r="C3230" s="104" t="s">
        <v>793</v>
      </c>
      <c r="D3230" s="105"/>
      <c r="E3230" s="105"/>
      <c r="F3230" s="105"/>
      <c r="G3230" s="105"/>
      <c r="H3230" s="105"/>
      <c r="I3230" s="105"/>
      <c r="J3230" s="105"/>
      <c r="K3230" s="105"/>
      <c r="L3230" s="105"/>
      <c r="M3230" s="105"/>
      <c r="N3230" s="105"/>
      <c r="O3230" s="105"/>
      <c r="P3230" s="105"/>
      <c r="Q3230" s="105"/>
      <c r="R3230" s="105"/>
      <c r="S3230" s="105"/>
      <c r="T3230" s="105"/>
      <c r="U3230" s="105"/>
      <c r="V3230" s="105"/>
      <c r="W3230" s="105"/>
      <c r="X3230" s="105"/>
      <c r="Y3230" s="105"/>
      <c r="Z3230" s="106"/>
      <c r="AA3230" s="107">
        <v>6506</v>
      </c>
      <c r="AB3230" s="108"/>
      <c r="AC3230" s="108"/>
      <c r="AD3230" s="108"/>
      <c r="AE3230" s="108"/>
      <c r="AF3230" s="108"/>
      <c r="AG3230" s="108"/>
      <c r="AH3230" s="108"/>
      <c r="AI3230" s="109"/>
      <c r="AJ3230" s="107">
        <v>44440</v>
      </c>
      <c r="AK3230" s="108"/>
      <c r="AL3230" s="108"/>
      <c r="AM3230" s="108"/>
      <c r="AN3230" s="108"/>
      <c r="AO3230" s="108"/>
      <c r="AP3230" s="108"/>
      <c r="AQ3230" s="108"/>
      <c r="AR3230" s="109"/>
      <c r="AS3230" s="110"/>
      <c r="AT3230" s="111"/>
      <c r="AU3230" s="111"/>
      <c r="AV3230" s="111"/>
      <c r="AW3230" s="111"/>
      <c r="AX3230" s="112"/>
      <c r="AY3230" s="37"/>
      <c r="AZ3230" s="37"/>
      <c r="BA3230" s="37"/>
      <c r="BB3230" s="37"/>
      <c r="BC3230" s="37"/>
      <c r="BD3230" s="37"/>
      <c r="BE3230" s="37"/>
      <c r="BF3230" s="37"/>
      <c r="BG3230" s="37"/>
      <c r="BH3230" s="37"/>
      <c r="BI3230" s="37"/>
      <c r="BJ3230" s="37"/>
      <c r="BK3230" s="37"/>
      <c r="BL3230" s="37"/>
      <c r="BM3230" s="37"/>
      <c r="BN3230" s="37"/>
      <c r="BO3230" s="37"/>
      <c r="BP3230" s="37"/>
      <c r="BQ3230" s="37"/>
      <c r="BR3230" s="37"/>
      <c r="BS3230" s="37"/>
      <c r="BT3230" s="37"/>
      <c r="BU3230" s="37"/>
      <c r="BV3230" s="37"/>
      <c r="BW3230" s="37"/>
      <c r="BX3230" s="37"/>
      <c r="BY3230" s="37"/>
      <c r="BZ3230" s="37"/>
      <c r="CA3230" s="37"/>
      <c r="CB3230" s="37"/>
      <c r="CC3230" s="37"/>
      <c r="CD3230" s="37"/>
      <c r="CE3230" s="37"/>
      <c r="CF3230" s="37"/>
      <c r="CG3230" s="37"/>
      <c r="CH3230" s="37"/>
      <c r="CI3230" s="37"/>
      <c r="CJ3230" s="37"/>
      <c r="CK3230" s="37"/>
      <c r="CL3230" s="37"/>
      <c r="CM3230" s="37"/>
      <c r="CN3230" s="37"/>
      <c r="CO3230" s="37"/>
      <c r="CP3230" s="37"/>
      <c r="CQ3230" s="37"/>
      <c r="CR3230" s="37"/>
      <c r="CS3230" s="37"/>
      <c r="CT3230" s="37"/>
      <c r="CU3230" s="37"/>
      <c r="CV3230" s="37"/>
      <c r="CW3230" s="37"/>
      <c r="CX3230" s="37"/>
      <c r="CY3230" s="37"/>
      <c r="CZ3230" s="37"/>
      <c r="DA3230" s="37"/>
      <c r="DB3230" s="37"/>
      <c r="DC3230" s="37"/>
      <c r="DD3230" s="37"/>
      <c r="DE3230" s="37"/>
      <c r="DF3230" s="37"/>
      <c r="DG3230" s="37"/>
      <c r="DH3230" s="37"/>
      <c r="DI3230" s="37"/>
      <c r="DJ3230" s="37"/>
      <c r="DK3230" s="37"/>
      <c r="DL3230" s="37"/>
      <c r="DM3230" s="37"/>
      <c r="DN3230" s="37"/>
      <c r="DO3230" s="37"/>
      <c r="DP3230" s="37"/>
      <c r="DQ3230" s="37"/>
      <c r="DR3230" s="37"/>
      <c r="DS3230" s="37"/>
      <c r="DT3230" s="37"/>
      <c r="DU3230" s="37"/>
      <c r="DV3230" s="37"/>
      <c r="DW3230" s="37"/>
      <c r="DX3230" s="37"/>
      <c r="DY3230" s="37"/>
      <c r="DZ3230" s="37"/>
      <c r="EA3230" s="37"/>
      <c r="EB3230" s="37"/>
      <c r="EC3230" s="37"/>
      <c r="ED3230" s="37"/>
      <c r="EE3230" s="37"/>
      <c r="EF3230" s="37"/>
      <c r="EG3230" s="37"/>
      <c r="EH3230" s="37"/>
      <c r="EI3230" s="37"/>
      <c r="EJ3230" s="37"/>
      <c r="EK3230" s="37"/>
      <c r="EL3230" s="37"/>
      <c r="EM3230" s="37"/>
      <c r="EN3230" s="37"/>
      <c r="EO3230" s="37"/>
      <c r="EP3230" s="37"/>
      <c r="EQ3230" s="37"/>
      <c r="ER3230" s="37"/>
      <c r="ES3230" s="37"/>
      <c r="ET3230" s="37"/>
      <c r="EU3230" s="37"/>
      <c r="EV3230" s="37"/>
      <c r="EW3230" s="37"/>
      <c r="EX3230" s="37"/>
      <c r="EY3230" s="37"/>
      <c r="EZ3230" s="37"/>
      <c r="FA3230" s="37"/>
      <c r="FB3230" s="37"/>
      <c r="FC3230" s="37"/>
      <c r="FD3230" s="37"/>
      <c r="FE3230" s="37"/>
      <c r="FF3230" s="37"/>
      <c r="FG3230" s="37"/>
      <c r="FH3230" s="37"/>
      <c r="FI3230" s="37"/>
      <c r="FJ3230" s="37"/>
      <c r="FK3230" s="37"/>
      <c r="FL3230" s="37"/>
      <c r="FM3230" s="37"/>
      <c r="FN3230" s="37"/>
      <c r="FO3230" s="37"/>
      <c r="FP3230" s="37"/>
      <c r="FQ3230" s="37"/>
      <c r="FR3230" s="37"/>
      <c r="FS3230" s="37"/>
      <c r="FT3230" s="37"/>
      <c r="FU3230" s="37"/>
      <c r="FV3230" s="37"/>
      <c r="FW3230" s="37"/>
      <c r="FX3230" s="37"/>
      <c r="FY3230" s="37"/>
      <c r="FZ3230" s="37"/>
      <c r="GA3230" s="37"/>
      <c r="GB3230" s="37"/>
      <c r="GC3230" s="37"/>
      <c r="GD3230" s="37"/>
      <c r="GE3230" s="37"/>
      <c r="GF3230" s="37"/>
      <c r="GG3230" s="37"/>
      <c r="GH3230" s="37"/>
      <c r="GI3230" s="37"/>
      <c r="GJ3230" s="37"/>
      <c r="GK3230" s="37"/>
      <c r="GL3230" s="37"/>
      <c r="GM3230" s="37"/>
      <c r="GN3230" s="37"/>
      <c r="GO3230" s="37"/>
      <c r="GP3230" s="37"/>
      <c r="GQ3230" s="37"/>
      <c r="GR3230" s="37"/>
      <c r="GS3230" s="37"/>
      <c r="GT3230" s="37"/>
      <c r="GU3230" s="37"/>
      <c r="GV3230" s="37"/>
      <c r="GW3230" s="37"/>
      <c r="GX3230" s="37"/>
      <c r="GY3230" s="37"/>
      <c r="GZ3230" s="37"/>
      <c r="HA3230" s="37"/>
      <c r="HB3230" s="37"/>
      <c r="HC3230" s="37"/>
      <c r="HD3230" s="37"/>
      <c r="HE3230" s="37"/>
      <c r="HF3230" s="37"/>
      <c r="HG3230" s="37"/>
      <c r="HH3230" s="37"/>
      <c r="HI3230" s="37"/>
      <c r="HJ3230" s="37"/>
      <c r="HK3230" s="37"/>
      <c r="HL3230" s="37"/>
      <c r="HM3230" s="37"/>
      <c r="HN3230" s="37"/>
      <c r="HO3230" s="37"/>
      <c r="HP3230" s="37"/>
      <c r="HQ3230" s="37"/>
      <c r="HR3230" s="37"/>
      <c r="HS3230" s="37"/>
      <c r="HT3230" s="37"/>
      <c r="HU3230" s="37"/>
      <c r="HV3230" s="37"/>
      <c r="HW3230" s="37"/>
      <c r="HX3230" s="37"/>
      <c r="HY3230" s="37"/>
      <c r="HZ3230" s="37"/>
      <c r="IA3230" s="37"/>
      <c r="IB3230" s="37"/>
      <c r="IC3230" s="37"/>
      <c r="ID3230" s="37"/>
      <c r="IE3230" s="37"/>
      <c r="IF3230" s="37"/>
      <c r="IG3230" s="37"/>
      <c r="IH3230" s="37"/>
      <c r="II3230" s="37"/>
      <c r="IJ3230" s="37"/>
      <c r="IK3230" s="37"/>
      <c r="IL3230" s="37"/>
      <c r="IM3230" s="37"/>
      <c r="IN3230" s="37"/>
      <c r="IO3230" s="37"/>
      <c r="IP3230" s="37"/>
      <c r="IQ3230" s="37"/>
    </row>
    <row r="3231" spans="1:251" s="51" customFormat="1" ht="18.75" customHeight="1" thickBot="1">
      <c r="A3231" s="52"/>
      <c r="B3231" s="113" t="s">
        <v>253</v>
      </c>
      <c r="C3231" s="114"/>
      <c r="D3231" s="114"/>
      <c r="E3231" s="114"/>
      <c r="F3231" s="114"/>
      <c r="G3231" s="114"/>
      <c r="H3231" s="114"/>
      <c r="I3231" s="114"/>
      <c r="J3231" s="114"/>
      <c r="K3231" s="114"/>
      <c r="L3231" s="114"/>
      <c r="M3231" s="114"/>
      <c r="N3231" s="114"/>
      <c r="O3231" s="114"/>
      <c r="P3231" s="114"/>
      <c r="Q3231" s="114"/>
      <c r="R3231" s="114"/>
      <c r="S3231" s="114"/>
      <c r="T3231" s="114"/>
      <c r="U3231" s="114"/>
      <c r="V3231" s="114"/>
      <c r="W3231" s="114"/>
      <c r="X3231" s="114"/>
      <c r="Y3231" s="114"/>
      <c r="Z3231" s="115"/>
      <c r="AA3231" s="116">
        <f>SUM(AA3224:AI3230)</f>
        <v>1039215</v>
      </c>
      <c r="AB3231" s="117"/>
      <c r="AC3231" s="117"/>
      <c r="AD3231" s="117"/>
      <c r="AE3231" s="117"/>
      <c r="AF3231" s="117"/>
      <c r="AG3231" s="117"/>
      <c r="AH3231" s="117"/>
      <c r="AI3231" s="118"/>
      <c r="AJ3231" s="116">
        <f>SUM(AJ3224:AR3230)</f>
        <v>1128536</v>
      </c>
      <c r="AK3231" s="117"/>
      <c r="AL3231" s="117"/>
      <c r="AM3231" s="117"/>
      <c r="AN3231" s="117"/>
      <c r="AO3231" s="117"/>
      <c r="AP3231" s="117"/>
      <c r="AQ3231" s="117"/>
      <c r="AR3231" s="118"/>
      <c r="AS3231" s="119"/>
      <c r="AT3231" s="120"/>
      <c r="AU3231" s="120"/>
      <c r="AV3231" s="120"/>
      <c r="AW3231" s="120"/>
      <c r="AX3231" s="121"/>
      <c r="AY3231" s="37"/>
      <c r="AZ3231" s="37"/>
      <c r="BA3231" s="37"/>
      <c r="BB3231" s="37"/>
      <c r="BC3231" s="37"/>
      <c r="BD3231" s="37"/>
      <c r="BE3231" s="37"/>
      <c r="BF3231" s="37"/>
      <c r="BG3231" s="37"/>
      <c r="BH3231" s="37"/>
      <c r="BI3231" s="37"/>
      <c r="BJ3231" s="37"/>
      <c r="BK3231" s="37"/>
      <c r="BL3231" s="37"/>
      <c r="BM3231" s="37"/>
      <c r="BN3231" s="37"/>
      <c r="BO3231" s="37"/>
      <c r="BP3231" s="37"/>
      <c r="BQ3231" s="37"/>
      <c r="BR3231" s="37"/>
      <c r="BS3231" s="37"/>
      <c r="BT3231" s="37"/>
      <c r="BU3231" s="37"/>
      <c r="BV3231" s="37"/>
      <c r="BW3231" s="37"/>
      <c r="BX3231" s="37"/>
      <c r="BY3231" s="37"/>
      <c r="BZ3231" s="37"/>
      <c r="CA3231" s="37"/>
      <c r="CB3231" s="37"/>
      <c r="CC3231" s="37"/>
      <c r="CD3231" s="37"/>
      <c r="CE3231" s="37"/>
      <c r="CF3231" s="37"/>
      <c r="CG3231" s="37"/>
      <c r="CH3231" s="37"/>
      <c r="CI3231" s="37"/>
      <c r="CJ3231" s="37"/>
      <c r="CK3231" s="37"/>
      <c r="CL3231" s="37"/>
      <c r="CM3231" s="37"/>
      <c r="CN3231" s="37"/>
      <c r="CO3231" s="37"/>
      <c r="CP3231" s="37"/>
      <c r="CQ3231" s="37"/>
      <c r="CR3231" s="37"/>
      <c r="CS3231" s="37"/>
      <c r="CT3231" s="37"/>
      <c r="CU3231" s="37"/>
      <c r="CV3231" s="37"/>
      <c r="CW3231" s="37"/>
      <c r="CX3231" s="37"/>
      <c r="CY3231" s="37"/>
      <c r="CZ3231" s="37"/>
      <c r="DA3231" s="37"/>
      <c r="DB3231" s="37"/>
      <c r="DC3231" s="37"/>
      <c r="DD3231" s="37"/>
      <c r="DE3231" s="37"/>
      <c r="DF3231" s="37"/>
      <c r="DG3231" s="37"/>
      <c r="DH3231" s="37"/>
      <c r="DI3231" s="37"/>
      <c r="DJ3231" s="37"/>
      <c r="DK3231" s="37"/>
      <c r="DL3231" s="37"/>
      <c r="DM3231" s="37"/>
      <c r="DN3231" s="37"/>
      <c r="DO3231" s="37"/>
      <c r="DP3231" s="37"/>
      <c r="DQ3231" s="37"/>
      <c r="DR3231" s="37"/>
      <c r="DS3231" s="37"/>
      <c r="DT3231" s="37"/>
      <c r="DU3231" s="37"/>
      <c r="DV3231" s="37"/>
      <c r="DW3231" s="37"/>
      <c r="DX3231" s="37"/>
      <c r="DY3231" s="37"/>
      <c r="DZ3231" s="37"/>
      <c r="EA3231" s="37"/>
      <c r="EB3231" s="37"/>
      <c r="EC3231" s="37"/>
      <c r="ED3231" s="37"/>
      <c r="EE3231" s="37"/>
      <c r="EF3231" s="37"/>
      <c r="EG3231" s="37"/>
      <c r="EH3231" s="37"/>
      <c r="EI3231" s="37"/>
      <c r="EJ3231" s="37"/>
      <c r="EK3231" s="37"/>
      <c r="EL3231" s="37"/>
      <c r="EM3231" s="37"/>
      <c r="EN3231" s="37"/>
      <c r="EO3231" s="37"/>
      <c r="EP3231" s="37"/>
      <c r="EQ3231" s="37"/>
      <c r="ER3231" s="37"/>
      <c r="ES3231" s="37"/>
      <c r="ET3231" s="37"/>
      <c r="EU3231" s="37"/>
      <c r="EV3231" s="37"/>
      <c r="EW3231" s="37"/>
      <c r="EX3231" s="37"/>
      <c r="EY3231" s="37"/>
      <c r="EZ3231" s="37"/>
      <c r="FA3231" s="37"/>
      <c r="FB3231" s="37"/>
      <c r="FC3231" s="37"/>
      <c r="FD3231" s="37"/>
      <c r="FE3231" s="37"/>
      <c r="FF3231" s="37"/>
      <c r="FG3231" s="37"/>
      <c r="FH3231" s="37"/>
      <c r="FI3231" s="37"/>
      <c r="FJ3231" s="37"/>
      <c r="FK3231" s="37"/>
      <c r="FL3231" s="37"/>
      <c r="FM3231" s="37"/>
      <c r="FN3231" s="37"/>
      <c r="FO3231" s="37"/>
      <c r="FP3231" s="37"/>
      <c r="FQ3231" s="37"/>
      <c r="FR3231" s="37"/>
      <c r="FS3231" s="37"/>
      <c r="FT3231" s="37"/>
      <c r="FU3231" s="37"/>
      <c r="FV3231" s="37"/>
      <c r="FW3231" s="37"/>
      <c r="FX3231" s="37"/>
      <c r="FY3231" s="37"/>
      <c r="FZ3231" s="37"/>
      <c r="GA3231" s="37"/>
      <c r="GB3231" s="37"/>
      <c r="GC3231" s="37"/>
      <c r="GD3231" s="37"/>
      <c r="GE3231" s="37"/>
      <c r="GF3231" s="37"/>
      <c r="GG3231" s="37"/>
      <c r="GH3231" s="37"/>
      <c r="GI3231" s="37"/>
      <c r="GJ3231" s="37"/>
      <c r="GK3231" s="37"/>
      <c r="GL3231" s="37"/>
      <c r="GM3231" s="37"/>
      <c r="GN3231" s="37"/>
      <c r="GO3231" s="37"/>
      <c r="GP3231" s="37"/>
      <c r="GQ3231" s="37"/>
      <c r="GR3231" s="37"/>
      <c r="GS3231" s="37"/>
      <c r="GT3231" s="37"/>
      <c r="GU3231" s="37"/>
      <c r="GV3231" s="37"/>
      <c r="GW3231" s="37"/>
      <c r="GX3231" s="37"/>
      <c r="GY3231" s="37"/>
      <c r="GZ3231" s="37"/>
      <c r="HA3231" s="37"/>
      <c r="HB3231" s="37"/>
      <c r="HC3231" s="37"/>
      <c r="HD3231" s="37"/>
      <c r="HE3231" s="37"/>
      <c r="HF3231" s="37"/>
      <c r="HG3231" s="37"/>
      <c r="HH3231" s="37"/>
      <c r="HI3231" s="37"/>
      <c r="HJ3231" s="37"/>
      <c r="HK3231" s="37"/>
      <c r="HL3231" s="37"/>
      <c r="HM3231" s="37"/>
      <c r="HN3231" s="37"/>
      <c r="HO3231" s="37"/>
      <c r="HP3231" s="37"/>
      <c r="HQ3231" s="37"/>
      <c r="HR3231" s="37"/>
      <c r="HS3231" s="37"/>
      <c r="HT3231" s="37"/>
      <c r="HU3231" s="37"/>
      <c r="HV3231" s="37"/>
      <c r="HW3231" s="37"/>
      <c r="HX3231" s="37"/>
      <c r="HY3231" s="37"/>
      <c r="HZ3231" s="37"/>
      <c r="IA3231" s="37"/>
      <c r="IB3231" s="37"/>
      <c r="IC3231" s="37"/>
      <c r="ID3231" s="37"/>
      <c r="IE3231" s="37"/>
      <c r="IF3231" s="37"/>
      <c r="IG3231" s="37"/>
      <c r="IH3231" s="37"/>
      <c r="II3231" s="37"/>
      <c r="IJ3231" s="37"/>
      <c r="IK3231" s="37"/>
      <c r="IL3231" s="37"/>
      <c r="IM3231" s="37"/>
      <c r="IN3231" s="37"/>
      <c r="IO3231" s="37"/>
      <c r="IP3231" s="37"/>
      <c r="IQ3231" s="37"/>
    </row>
    <row r="3233" spans="1:113" ht="18.75">
      <c r="A3233" s="36" t="s">
        <v>241</v>
      </c>
      <c r="AW3233" s="38"/>
      <c r="AX3233" s="39"/>
      <c r="AY3233" s="38"/>
    </row>
    <row r="3235" spans="1:113" ht="18.75">
      <c r="B3235" s="122" t="s">
        <v>0</v>
      </c>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row>
    <row r="3236" spans="1:113">
      <c r="Z3236" s="40"/>
      <c r="AD3236" s="40"/>
      <c r="AE3236" s="40"/>
      <c r="AF3236" s="40"/>
      <c r="AG3236" s="40"/>
      <c r="AH3236" s="40"/>
      <c r="AI3236" s="40"/>
      <c r="AO3236" s="40"/>
    </row>
    <row r="3237" spans="1:113" ht="13.5" thickBot="1">
      <c r="Z3237" s="40"/>
      <c r="AD3237" s="40"/>
      <c r="AE3237" s="40"/>
      <c r="AF3237" s="40"/>
      <c r="AG3237" s="40"/>
      <c r="AH3237" s="40"/>
      <c r="AI3237" s="40"/>
      <c r="AO3237" s="40"/>
      <c r="DI3237" s="41"/>
    </row>
    <row r="3238" spans="1:113" ht="24.75" customHeight="1" thickBot="1">
      <c r="B3238" s="124" t="s">
        <v>242</v>
      </c>
      <c r="C3238" s="125"/>
      <c r="D3238" s="125"/>
      <c r="E3238" s="125"/>
      <c r="F3238" s="125"/>
      <c r="G3238" s="125"/>
      <c r="H3238" s="126" t="s">
        <v>794</v>
      </c>
      <c r="I3238" s="127"/>
      <c r="J3238" s="127"/>
      <c r="K3238" s="127"/>
      <c r="L3238" s="127"/>
      <c r="M3238" s="127"/>
      <c r="N3238" s="127"/>
      <c r="O3238" s="127"/>
      <c r="P3238" s="127"/>
      <c r="Q3238" s="127"/>
      <c r="R3238" s="127"/>
      <c r="S3238" s="127"/>
      <c r="T3238" s="127"/>
      <c r="U3238" s="127"/>
      <c r="V3238" s="127"/>
      <c r="W3238" s="127"/>
      <c r="X3238" s="127"/>
      <c r="Y3238" s="127"/>
      <c r="Z3238" s="127"/>
      <c r="AA3238" s="127"/>
      <c r="AB3238" s="127"/>
      <c r="AC3238" s="127"/>
      <c r="AD3238" s="127"/>
      <c r="AE3238" s="127"/>
      <c r="AF3238" s="127"/>
      <c r="AG3238" s="127"/>
      <c r="AH3238" s="127"/>
      <c r="AI3238" s="127"/>
      <c r="AJ3238" s="127"/>
      <c r="AK3238" s="127"/>
      <c r="AL3238" s="127"/>
      <c r="AM3238" s="127"/>
      <c r="AN3238" s="127"/>
      <c r="AO3238" s="127"/>
      <c r="AP3238" s="127"/>
      <c r="AQ3238" s="127"/>
      <c r="AR3238" s="127"/>
      <c r="AS3238" s="127"/>
      <c r="AT3238" s="127"/>
      <c r="AU3238" s="127"/>
      <c r="AV3238" s="127"/>
      <c r="AW3238" s="127"/>
      <c r="AX3238" s="128"/>
      <c r="DI3238" s="41"/>
    </row>
    <row r="3239" spans="1:113" ht="14.25">
      <c r="B3239" s="42"/>
      <c r="C3239" s="42"/>
      <c r="D3239" s="42"/>
      <c r="E3239" s="42"/>
      <c r="F3239" s="42"/>
      <c r="G3239" s="42"/>
      <c r="H3239" s="43"/>
      <c r="I3239" s="43"/>
      <c r="J3239" s="43"/>
      <c r="K3239" s="43"/>
      <c r="L3239" s="44"/>
      <c r="M3239" s="44"/>
      <c r="N3239" s="44"/>
      <c r="O3239" s="44"/>
      <c r="P3239" s="43"/>
      <c r="Q3239" s="43"/>
      <c r="R3239" s="43"/>
      <c r="S3239" s="43"/>
      <c r="T3239" s="43"/>
      <c r="U3239" s="43"/>
      <c r="V3239" s="45"/>
      <c r="W3239" s="45"/>
      <c r="X3239" s="45"/>
      <c r="Y3239" s="45"/>
      <c r="Z3239" s="45"/>
      <c r="AA3239" s="45"/>
      <c r="AB3239" s="45"/>
      <c r="AC3239" s="45"/>
      <c r="AD3239" s="45"/>
      <c r="AE3239" s="45"/>
      <c r="AF3239" s="45"/>
      <c r="AG3239" s="45"/>
      <c r="AH3239" s="45"/>
      <c r="AI3239" s="45"/>
      <c r="AJ3239" s="45"/>
      <c r="AK3239" s="45"/>
      <c r="AL3239" s="45"/>
      <c r="AM3239" s="45"/>
      <c r="AN3239" s="45"/>
      <c r="AO3239" s="45"/>
      <c r="AP3239" s="45"/>
      <c r="AQ3239" s="45"/>
      <c r="AR3239" s="45"/>
      <c r="AS3239" s="45"/>
      <c r="AT3239" s="45"/>
      <c r="AU3239" s="45"/>
      <c r="AV3239" s="45"/>
      <c r="AW3239" s="45"/>
      <c r="AX3239" s="45"/>
      <c r="DI3239" s="41"/>
    </row>
    <row r="3240" spans="1:113" ht="15" thickBot="1">
      <c r="A3240" s="46"/>
      <c r="B3240" s="45" t="s">
        <v>244</v>
      </c>
      <c r="C3240" s="43"/>
      <c r="D3240" s="43"/>
      <c r="E3240" s="43"/>
      <c r="F3240" s="43"/>
      <c r="G3240" s="43"/>
      <c r="H3240" s="43"/>
      <c r="I3240" s="43"/>
      <c r="J3240" s="43"/>
      <c r="K3240" s="43"/>
      <c r="L3240" s="44"/>
      <c r="M3240" s="44"/>
      <c r="N3240" s="44"/>
      <c r="O3240" s="44"/>
      <c r="P3240" s="43"/>
      <c r="Q3240" s="43"/>
      <c r="R3240" s="43"/>
      <c r="S3240" s="43"/>
      <c r="T3240" s="43"/>
      <c r="U3240" s="43"/>
      <c r="V3240" s="45"/>
      <c r="W3240" s="45"/>
      <c r="X3240" s="45"/>
      <c r="Y3240" s="45"/>
      <c r="Z3240" s="45"/>
      <c r="AA3240" s="45"/>
      <c r="AB3240" s="45"/>
      <c r="AC3240" s="45"/>
      <c r="AD3240" s="45"/>
      <c r="AE3240" s="45"/>
      <c r="AF3240" s="45"/>
      <c r="AG3240" s="45"/>
      <c r="AH3240" s="45"/>
      <c r="AI3240" s="45"/>
      <c r="AJ3240" s="45"/>
      <c r="AK3240" s="45"/>
      <c r="AL3240" s="45"/>
      <c r="AM3240" s="45"/>
      <c r="AN3240" s="45"/>
      <c r="AO3240" s="45"/>
      <c r="AP3240" s="45"/>
      <c r="AQ3240" s="45"/>
      <c r="AR3240" s="45"/>
      <c r="AS3240" s="45"/>
      <c r="AT3240" s="45"/>
      <c r="AU3240" s="45"/>
      <c r="AV3240" s="45"/>
      <c r="AW3240" s="45"/>
      <c r="AX3240" s="45"/>
      <c r="DI3240" s="41"/>
    </row>
    <row r="3241" spans="1:113" ht="14.25">
      <c r="A3241" s="43"/>
      <c r="B3241" s="47"/>
      <c r="C3241" s="42"/>
      <c r="D3241" s="42"/>
      <c r="E3241" s="42"/>
      <c r="F3241" s="42"/>
      <c r="G3241" s="42"/>
      <c r="H3241" s="42"/>
      <c r="I3241" s="42"/>
      <c r="J3241" s="42"/>
      <c r="K3241" s="42"/>
      <c r="L3241" s="48"/>
      <c r="M3241" s="48"/>
      <c r="N3241" s="48"/>
      <c r="O3241" s="48"/>
      <c r="P3241" s="42"/>
      <c r="Q3241" s="42"/>
      <c r="R3241" s="42"/>
      <c r="S3241" s="42"/>
      <c r="T3241" s="42"/>
      <c r="U3241" s="42"/>
      <c r="V3241" s="49"/>
      <c r="W3241" s="49"/>
      <c r="X3241" s="49"/>
      <c r="Y3241" s="49"/>
      <c r="Z3241" s="49"/>
      <c r="AA3241" s="49"/>
      <c r="AB3241" s="49"/>
      <c r="AC3241" s="49"/>
      <c r="AD3241" s="49"/>
      <c r="AE3241" s="49"/>
      <c r="AF3241" s="49"/>
      <c r="AG3241" s="49"/>
      <c r="AH3241" s="49"/>
      <c r="AI3241" s="49"/>
      <c r="AJ3241" s="49"/>
      <c r="AK3241" s="49"/>
      <c r="AL3241" s="49"/>
      <c r="AM3241" s="49"/>
      <c r="AN3241" s="49"/>
      <c r="AO3241" s="49"/>
      <c r="AP3241" s="49"/>
      <c r="AQ3241" s="49"/>
      <c r="AR3241" s="49"/>
      <c r="AS3241" s="49"/>
      <c r="AT3241" s="49"/>
      <c r="AU3241" s="49"/>
      <c r="AV3241" s="49"/>
      <c r="AW3241" s="49"/>
      <c r="AX3241" s="50"/>
    </row>
    <row r="3242" spans="1:113" ht="12" customHeight="1">
      <c r="A3242" s="43"/>
      <c r="B3242" s="129" t="s">
        <v>795</v>
      </c>
      <c r="C3242" s="130"/>
      <c r="D3242" s="130"/>
      <c r="E3242" s="130"/>
      <c r="F3242" s="130"/>
      <c r="G3242" s="130"/>
      <c r="H3242" s="130"/>
      <c r="I3242" s="130"/>
      <c r="J3242" s="130"/>
      <c r="K3242" s="130"/>
      <c r="L3242" s="130"/>
      <c r="M3242" s="130"/>
      <c r="N3242" s="130"/>
      <c r="O3242" s="130"/>
      <c r="P3242" s="130"/>
      <c r="Q3242" s="130"/>
      <c r="R3242" s="130"/>
      <c r="S3242" s="130"/>
      <c r="T3242" s="130"/>
      <c r="U3242" s="130"/>
      <c r="V3242" s="130"/>
      <c r="W3242" s="130"/>
      <c r="X3242" s="130"/>
      <c r="Y3242" s="130"/>
      <c r="Z3242" s="130"/>
      <c r="AA3242" s="130"/>
      <c r="AB3242" s="130"/>
      <c r="AC3242" s="130"/>
      <c r="AD3242" s="130"/>
      <c r="AE3242" s="130"/>
      <c r="AF3242" s="130"/>
      <c r="AG3242" s="130"/>
      <c r="AH3242" s="130"/>
      <c r="AI3242" s="130"/>
      <c r="AJ3242" s="130"/>
      <c r="AK3242" s="130"/>
      <c r="AL3242" s="130"/>
      <c r="AM3242" s="130"/>
      <c r="AN3242" s="130"/>
      <c r="AO3242" s="130"/>
      <c r="AP3242" s="130"/>
      <c r="AQ3242" s="130"/>
      <c r="AR3242" s="130"/>
      <c r="AS3242" s="130"/>
      <c r="AT3242" s="130"/>
      <c r="AU3242" s="130"/>
      <c r="AV3242" s="130"/>
      <c r="AW3242" s="130"/>
      <c r="AX3242" s="131"/>
    </row>
    <row r="3243" spans="1:113" ht="12" customHeight="1">
      <c r="A3243" s="43"/>
      <c r="B3243" s="129"/>
      <c r="C3243" s="130"/>
      <c r="D3243" s="130"/>
      <c r="E3243" s="130"/>
      <c r="F3243" s="130"/>
      <c r="G3243" s="130"/>
      <c r="H3243" s="130"/>
      <c r="I3243" s="130"/>
      <c r="J3243" s="130"/>
      <c r="K3243" s="130"/>
      <c r="L3243" s="130"/>
      <c r="M3243" s="130"/>
      <c r="N3243" s="130"/>
      <c r="O3243" s="130"/>
      <c r="P3243" s="130"/>
      <c r="Q3243" s="130"/>
      <c r="R3243" s="130"/>
      <c r="S3243" s="130"/>
      <c r="T3243" s="130"/>
      <c r="U3243" s="130"/>
      <c r="V3243" s="130"/>
      <c r="W3243" s="130"/>
      <c r="X3243" s="130"/>
      <c r="Y3243" s="130"/>
      <c r="Z3243" s="130"/>
      <c r="AA3243" s="130"/>
      <c r="AB3243" s="130"/>
      <c r="AC3243" s="130"/>
      <c r="AD3243" s="130"/>
      <c r="AE3243" s="130"/>
      <c r="AF3243" s="130"/>
      <c r="AG3243" s="130"/>
      <c r="AH3243" s="130"/>
      <c r="AI3243" s="130"/>
      <c r="AJ3243" s="130"/>
      <c r="AK3243" s="130"/>
      <c r="AL3243" s="130"/>
      <c r="AM3243" s="130"/>
      <c r="AN3243" s="130"/>
      <c r="AO3243" s="130"/>
      <c r="AP3243" s="130"/>
      <c r="AQ3243" s="130"/>
      <c r="AR3243" s="130"/>
      <c r="AS3243" s="130"/>
      <c r="AT3243" s="130"/>
      <c r="AU3243" s="130"/>
      <c r="AV3243" s="130"/>
      <c r="AW3243" s="130"/>
      <c r="AX3243" s="131"/>
      <c r="BC3243" s="51"/>
    </row>
    <row r="3244" spans="1:113" ht="12" customHeight="1">
      <c r="A3244" s="43"/>
      <c r="B3244" s="129"/>
      <c r="C3244" s="130"/>
      <c r="D3244" s="130"/>
      <c r="E3244" s="130"/>
      <c r="F3244" s="130"/>
      <c r="G3244" s="130"/>
      <c r="H3244" s="130"/>
      <c r="I3244" s="130"/>
      <c r="J3244" s="130"/>
      <c r="K3244" s="130"/>
      <c r="L3244" s="130"/>
      <c r="M3244" s="130"/>
      <c r="N3244" s="130"/>
      <c r="O3244" s="130"/>
      <c r="P3244" s="130"/>
      <c r="Q3244" s="130"/>
      <c r="R3244" s="130"/>
      <c r="S3244" s="130"/>
      <c r="T3244" s="130"/>
      <c r="U3244" s="130"/>
      <c r="V3244" s="130"/>
      <c r="W3244" s="130"/>
      <c r="X3244" s="130"/>
      <c r="Y3244" s="130"/>
      <c r="Z3244" s="130"/>
      <c r="AA3244" s="130"/>
      <c r="AB3244" s="130"/>
      <c r="AC3244" s="130"/>
      <c r="AD3244" s="130"/>
      <c r="AE3244" s="130"/>
      <c r="AF3244" s="130"/>
      <c r="AG3244" s="130"/>
      <c r="AH3244" s="130"/>
      <c r="AI3244" s="130"/>
      <c r="AJ3244" s="130"/>
      <c r="AK3244" s="130"/>
      <c r="AL3244" s="130"/>
      <c r="AM3244" s="130"/>
      <c r="AN3244" s="130"/>
      <c r="AO3244" s="130"/>
      <c r="AP3244" s="130"/>
      <c r="AQ3244" s="130"/>
      <c r="AR3244" s="130"/>
      <c r="AS3244" s="130"/>
      <c r="AT3244" s="130"/>
      <c r="AU3244" s="130"/>
      <c r="AV3244" s="130"/>
      <c r="AW3244" s="130"/>
      <c r="AX3244" s="131"/>
    </row>
    <row r="3245" spans="1:113" ht="12" customHeight="1">
      <c r="A3245" s="43"/>
      <c r="B3245" s="129"/>
      <c r="C3245" s="130"/>
      <c r="D3245" s="130"/>
      <c r="E3245" s="130"/>
      <c r="F3245" s="130"/>
      <c r="G3245" s="130"/>
      <c r="H3245" s="130"/>
      <c r="I3245" s="130"/>
      <c r="J3245" s="130"/>
      <c r="K3245" s="130"/>
      <c r="L3245" s="130"/>
      <c r="M3245" s="130"/>
      <c r="N3245" s="130"/>
      <c r="O3245" s="130"/>
      <c r="P3245" s="130"/>
      <c r="Q3245" s="130"/>
      <c r="R3245" s="130"/>
      <c r="S3245" s="130"/>
      <c r="T3245" s="130"/>
      <c r="U3245" s="130"/>
      <c r="V3245" s="130"/>
      <c r="W3245" s="130"/>
      <c r="X3245" s="130"/>
      <c r="Y3245" s="130"/>
      <c r="Z3245" s="130"/>
      <c r="AA3245" s="130"/>
      <c r="AB3245" s="130"/>
      <c r="AC3245" s="130"/>
      <c r="AD3245" s="130"/>
      <c r="AE3245" s="130"/>
      <c r="AF3245" s="130"/>
      <c r="AG3245" s="130"/>
      <c r="AH3245" s="130"/>
      <c r="AI3245" s="130"/>
      <c r="AJ3245" s="130"/>
      <c r="AK3245" s="130"/>
      <c r="AL3245" s="130"/>
      <c r="AM3245" s="130"/>
      <c r="AN3245" s="130"/>
      <c r="AO3245" s="130"/>
      <c r="AP3245" s="130"/>
      <c r="AQ3245" s="130"/>
      <c r="AR3245" s="130"/>
      <c r="AS3245" s="130"/>
      <c r="AT3245" s="130"/>
      <c r="AU3245" s="130"/>
      <c r="AV3245" s="130"/>
      <c r="AW3245" s="130"/>
      <c r="AX3245" s="131"/>
    </row>
    <row r="3246" spans="1:113" ht="12" customHeight="1">
      <c r="A3246" s="43"/>
      <c r="B3246" s="129"/>
      <c r="C3246" s="130"/>
      <c r="D3246" s="130"/>
      <c r="E3246" s="130"/>
      <c r="F3246" s="130"/>
      <c r="G3246" s="130"/>
      <c r="H3246" s="130"/>
      <c r="I3246" s="130"/>
      <c r="J3246" s="130"/>
      <c r="K3246" s="130"/>
      <c r="L3246" s="130"/>
      <c r="M3246" s="130"/>
      <c r="N3246" s="130"/>
      <c r="O3246" s="130"/>
      <c r="P3246" s="130"/>
      <c r="Q3246" s="130"/>
      <c r="R3246" s="130"/>
      <c r="S3246" s="130"/>
      <c r="T3246" s="130"/>
      <c r="U3246" s="130"/>
      <c r="V3246" s="130"/>
      <c r="W3246" s="130"/>
      <c r="X3246" s="130"/>
      <c r="Y3246" s="130"/>
      <c r="Z3246" s="130"/>
      <c r="AA3246" s="130"/>
      <c r="AB3246" s="130"/>
      <c r="AC3246" s="130"/>
      <c r="AD3246" s="130"/>
      <c r="AE3246" s="130"/>
      <c r="AF3246" s="130"/>
      <c r="AG3246" s="130"/>
      <c r="AH3246" s="130"/>
      <c r="AI3246" s="130"/>
      <c r="AJ3246" s="130"/>
      <c r="AK3246" s="130"/>
      <c r="AL3246" s="130"/>
      <c r="AM3246" s="130"/>
      <c r="AN3246" s="130"/>
      <c r="AO3246" s="130"/>
      <c r="AP3246" s="130"/>
      <c r="AQ3246" s="130"/>
      <c r="AR3246" s="130"/>
      <c r="AS3246" s="130"/>
      <c r="AT3246" s="130"/>
      <c r="AU3246" s="130"/>
      <c r="AV3246" s="130"/>
      <c r="AW3246" s="130"/>
      <c r="AX3246" s="131"/>
    </row>
    <row r="3247" spans="1:113" ht="15" thickBot="1">
      <c r="A3247" s="52"/>
      <c r="B3247" s="53"/>
      <c r="C3247" s="54"/>
      <c r="D3247" s="54"/>
      <c r="E3247" s="54"/>
      <c r="F3247" s="54"/>
      <c r="G3247" s="54"/>
      <c r="H3247" s="54"/>
      <c r="I3247" s="54"/>
      <c r="J3247" s="54"/>
      <c r="K3247" s="54"/>
      <c r="L3247" s="54"/>
      <c r="M3247" s="54"/>
      <c r="N3247" s="54"/>
      <c r="O3247" s="54"/>
      <c r="P3247" s="54"/>
      <c r="Q3247" s="54"/>
      <c r="R3247" s="54"/>
      <c r="S3247" s="54"/>
      <c r="T3247" s="54"/>
      <c r="U3247" s="54"/>
      <c r="V3247" s="54"/>
      <c r="W3247" s="54"/>
      <c r="X3247" s="54"/>
      <c r="Y3247" s="54"/>
      <c r="Z3247" s="54"/>
      <c r="AA3247" s="54"/>
      <c r="AB3247" s="54"/>
      <c r="AC3247" s="54"/>
      <c r="AD3247" s="54"/>
      <c r="AE3247" s="54"/>
      <c r="AF3247" s="54"/>
      <c r="AG3247" s="54"/>
      <c r="AH3247" s="54"/>
      <c r="AI3247" s="54"/>
      <c r="AJ3247" s="54"/>
      <c r="AK3247" s="54"/>
      <c r="AL3247" s="54"/>
      <c r="AM3247" s="54"/>
      <c r="AN3247" s="54"/>
      <c r="AO3247" s="54"/>
      <c r="AP3247" s="54"/>
      <c r="AQ3247" s="54"/>
      <c r="AR3247" s="54"/>
      <c r="AS3247" s="54"/>
      <c r="AT3247" s="54"/>
      <c r="AU3247" s="54"/>
      <c r="AV3247" s="54"/>
      <c r="AW3247" s="54"/>
      <c r="AX3247" s="55"/>
    </row>
    <row r="3248" spans="1:113">
      <c r="B3248" s="56"/>
    </row>
    <row r="3249" spans="1:251" ht="15" thickBot="1">
      <c r="A3249" s="46"/>
      <c r="B3249" s="45" t="s">
        <v>245</v>
      </c>
      <c r="C3249" s="43"/>
      <c r="D3249" s="43"/>
      <c r="E3249" s="43"/>
      <c r="F3249" s="43"/>
      <c r="G3249" s="43"/>
      <c r="H3249" s="43"/>
      <c r="I3249" s="43"/>
      <c r="J3249" s="43"/>
      <c r="K3249" s="43"/>
      <c r="L3249" s="44"/>
      <c r="M3249" s="44"/>
      <c r="N3249" s="44"/>
      <c r="O3249" s="44"/>
      <c r="P3249" s="43"/>
      <c r="Q3249" s="43"/>
      <c r="R3249" s="43"/>
      <c r="S3249" s="43"/>
      <c r="T3249" s="43"/>
      <c r="U3249" s="43"/>
      <c r="V3249" s="45"/>
      <c r="W3249" s="45"/>
      <c r="X3249" s="45"/>
      <c r="Y3249" s="45"/>
      <c r="Z3249" s="45"/>
      <c r="AA3249" s="45"/>
      <c r="AB3249" s="45"/>
      <c r="AC3249" s="45"/>
      <c r="AD3249" s="45"/>
      <c r="AE3249" s="45"/>
      <c r="AF3249" s="45"/>
      <c r="AG3249" s="45"/>
      <c r="AH3249" s="45"/>
      <c r="AI3249" s="45"/>
      <c r="AJ3249" s="45"/>
      <c r="AK3249" s="45"/>
      <c r="AL3249" s="45"/>
      <c r="AM3249" s="45"/>
      <c r="AN3249" s="45"/>
      <c r="AO3249" s="45"/>
      <c r="AP3249" s="45"/>
      <c r="AQ3249" s="45"/>
      <c r="AR3249" s="45"/>
      <c r="AS3249" s="45"/>
      <c r="AT3249" s="45"/>
      <c r="AU3249" s="45"/>
      <c r="AV3249" s="45"/>
      <c r="AW3249" s="45"/>
      <c r="AX3249" s="45"/>
      <c r="DI3249" s="41"/>
    </row>
    <row r="3250" spans="1:251" ht="14.25">
      <c r="A3250" s="43"/>
      <c r="B3250" s="47"/>
      <c r="C3250" s="42"/>
      <c r="D3250" s="42"/>
      <c r="E3250" s="42"/>
      <c r="F3250" s="42"/>
      <c r="G3250" s="42"/>
      <c r="H3250" s="42"/>
      <c r="I3250" s="42"/>
      <c r="J3250" s="42"/>
      <c r="K3250" s="42"/>
      <c r="L3250" s="48"/>
      <c r="M3250" s="48"/>
      <c r="N3250" s="48"/>
      <c r="O3250" s="48"/>
      <c r="P3250" s="42"/>
      <c r="Q3250" s="42"/>
      <c r="R3250" s="42"/>
      <c r="S3250" s="42"/>
      <c r="T3250" s="42"/>
      <c r="U3250" s="42"/>
      <c r="V3250" s="49"/>
      <c r="W3250" s="49"/>
      <c r="X3250" s="49"/>
      <c r="Y3250" s="49"/>
      <c r="Z3250" s="49"/>
      <c r="AA3250" s="49"/>
      <c r="AB3250" s="49"/>
      <c r="AC3250" s="49"/>
      <c r="AD3250" s="49"/>
      <c r="AE3250" s="49"/>
      <c r="AF3250" s="49"/>
      <c r="AG3250" s="49"/>
      <c r="AH3250" s="49"/>
      <c r="AI3250" s="49"/>
      <c r="AJ3250" s="49"/>
      <c r="AK3250" s="49"/>
      <c r="AL3250" s="49"/>
      <c r="AM3250" s="49"/>
      <c r="AN3250" s="49"/>
      <c r="AO3250" s="49"/>
      <c r="AP3250" s="49"/>
      <c r="AQ3250" s="49"/>
      <c r="AR3250" s="49"/>
      <c r="AS3250" s="49"/>
      <c r="AT3250" s="49"/>
      <c r="AU3250" s="49"/>
      <c r="AV3250" s="49"/>
      <c r="AW3250" s="49"/>
      <c r="AX3250" s="50"/>
    </row>
    <row r="3251" spans="1:251" ht="12" customHeight="1">
      <c r="A3251" s="43"/>
      <c r="B3251" s="129" t="s">
        <v>796</v>
      </c>
      <c r="C3251" s="130"/>
      <c r="D3251" s="130"/>
      <c r="E3251" s="130"/>
      <c r="F3251" s="130"/>
      <c r="G3251" s="130"/>
      <c r="H3251" s="130"/>
      <c r="I3251" s="130"/>
      <c r="J3251" s="130"/>
      <c r="K3251" s="130"/>
      <c r="L3251" s="130"/>
      <c r="M3251" s="130"/>
      <c r="N3251" s="130"/>
      <c r="O3251" s="130"/>
      <c r="P3251" s="130"/>
      <c r="Q3251" s="130"/>
      <c r="R3251" s="130"/>
      <c r="S3251" s="130"/>
      <c r="T3251" s="130"/>
      <c r="U3251" s="130"/>
      <c r="V3251" s="130"/>
      <c r="W3251" s="130"/>
      <c r="X3251" s="130"/>
      <c r="Y3251" s="130"/>
      <c r="Z3251" s="130"/>
      <c r="AA3251" s="130"/>
      <c r="AB3251" s="130"/>
      <c r="AC3251" s="130"/>
      <c r="AD3251" s="130"/>
      <c r="AE3251" s="130"/>
      <c r="AF3251" s="130"/>
      <c r="AG3251" s="130"/>
      <c r="AH3251" s="130"/>
      <c r="AI3251" s="130"/>
      <c r="AJ3251" s="130"/>
      <c r="AK3251" s="130"/>
      <c r="AL3251" s="130"/>
      <c r="AM3251" s="130"/>
      <c r="AN3251" s="130"/>
      <c r="AO3251" s="130"/>
      <c r="AP3251" s="130"/>
      <c r="AQ3251" s="130"/>
      <c r="AR3251" s="130"/>
      <c r="AS3251" s="130"/>
      <c r="AT3251" s="130"/>
      <c r="AU3251" s="130"/>
      <c r="AV3251" s="130"/>
      <c r="AW3251" s="130"/>
      <c r="AX3251" s="131"/>
    </row>
    <row r="3252" spans="1:251" ht="12" customHeight="1">
      <c r="A3252" s="43"/>
      <c r="B3252" s="129"/>
      <c r="C3252" s="130"/>
      <c r="D3252" s="130"/>
      <c r="E3252" s="130"/>
      <c r="F3252" s="130"/>
      <c r="G3252" s="130"/>
      <c r="H3252" s="130"/>
      <c r="I3252" s="130"/>
      <c r="J3252" s="130"/>
      <c r="K3252" s="130"/>
      <c r="L3252" s="130"/>
      <c r="M3252" s="130"/>
      <c r="N3252" s="130"/>
      <c r="O3252" s="130"/>
      <c r="P3252" s="130"/>
      <c r="Q3252" s="130"/>
      <c r="R3252" s="130"/>
      <c r="S3252" s="130"/>
      <c r="T3252" s="130"/>
      <c r="U3252" s="130"/>
      <c r="V3252" s="130"/>
      <c r="W3252" s="130"/>
      <c r="X3252" s="130"/>
      <c r="Y3252" s="130"/>
      <c r="Z3252" s="130"/>
      <c r="AA3252" s="130"/>
      <c r="AB3252" s="130"/>
      <c r="AC3252" s="130"/>
      <c r="AD3252" s="130"/>
      <c r="AE3252" s="130"/>
      <c r="AF3252" s="130"/>
      <c r="AG3252" s="130"/>
      <c r="AH3252" s="130"/>
      <c r="AI3252" s="130"/>
      <c r="AJ3252" s="130"/>
      <c r="AK3252" s="130"/>
      <c r="AL3252" s="130"/>
      <c r="AM3252" s="130"/>
      <c r="AN3252" s="130"/>
      <c r="AO3252" s="130"/>
      <c r="AP3252" s="130"/>
      <c r="AQ3252" s="130"/>
      <c r="AR3252" s="130"/>
      <c r="AS3252" s="130"/>
      <c r="AT3252" s="130"/>
      <c r="AU3252" s="130"/>
      <c r="AV3252" s="130"/>
      <c r="AW3252" s="130"/>
      <c r="AX3252" s="131"/>
    </row>
    <row r="3253" spans="1:251" ht="12" customHeight="1">
      <c r="A3253" s="43"/>
      <c r="B3253" s="129"/>
      <c r="C3253" s="130"/>
      <c r="D3253" s="130"/>
      <c r="E3253" s="130"/>
      <c r="F3253" s="130"/>
      <c r="G3253" s="130"/>
      <c r="H3253" s="130"/>
      <c r="I3253" s="130"/>
      <c r="J3253" s="130"/>
      <c r="K3253" s="130"/>
      <c r="L3253" s="130"/>
      <c r="M3253" s="130"/>
      <c r="N3253" s="130"/>
      <c r="O3253" s="130"/>
      <c r="P3253" s="130"/>
      <c r="Q3253" s="130"/>
      <c r="R3253" s="130"/>
      <c r="S3253" s="130"/>
      <c r="T3253" s="130"/>
      <c r="U3253" s="130"/>
      <c r="V3253" s="130"/>
      <c r="W3253" s="130"/>
      <c r="X3253" s="130"/>
      <c r="Y3253" s="130"/>
      <c r="Z3253" s="130"/>
      <c r="AA3253" s="130"/>
      <c r="AB3253" s="130"/>
      <c r="AC3253" s="130"/>
      <c r="AD3253" s="130"/>
      <c r="AE3253" s="130"/>
      <c r="AF3253" s="130"/>
      <c r="AG3253" s="130"/>
      <c r="AH3253" s="130"/>
      <c r="AI3253" s="130"/>
      <c r="AJ3253" s="130"/>
      <c r="AK3253" s="130"/>
      <c r="AL3253" s="130"/>
      <c r="AM3253" s="130"/>
      <c r="AN3253" s="130"/>
      <c r="AO3253" s="130"/>
      <c r="AP3253" s="130"/>
      <c r="AQ3253" s="130"/>
      <c r="AR3253" s="130"/>
      <c r="AS3253" s="130"/>
      <c r="AT3253" s="130"/>
      <c r="AU3253" s="130"/>
      <c r="AV3253" s="130"/>
      <c r="AW3253" s="130"/>
      <c r="AX3253" s="131"/>
      <c r="BC3253" s="51"/>
    </row>
    <row r="3254" spans="1:251" ht="12" customHeight="1">
      <c r="A3254" s="43"/>
      <c r="B3254" s="129"/>
      <c r="C3254" s="130"/>
      <c r="D3254" s="130"/>
      <c r="E3254" s="130"/>
      <c r="F3254" s="130"/>
      <c r="G3254" s="130"/>
      <c r="H3254" s="130"/>
      <c r="I3254" s="130"/>
      <c r="J3254" s="130"/>
      <c r="K3254" s="130"/>
      <c r="L3254" s="130"/>
      <c r="M3254" s="130"/>
      <c r="N3254" s="130"/>
      <c r="O3254" s="130"/>
      <c r="P3254" s="130"/>
      <c r="Q3254" s="130"/>
      <c r="R3254" s="130"/>
      <c r="S3254" s="130"/>
      <c r="T3254" s="130"/>
      <c r="U3254" s="130"/>
      <c r="V3254" s="130"/>
      <c r="W3254" s="130"/>
      <c r="X3254" s="130"/>
      <c r="Y3254" s="130"/>
      <c r="Z3254" s="130"/>
      <c r="AA3254" s="130"/>
      <c r="AB3254" s="130"/>
      <c r="AC3254" s="130"/>
      <c r="AD3254" s="130"/>
      <c r="AE3254" s="130"/>
      <c r="AF3254" s="130"/>
      <c r="AG3254" s="130"/>
      <c r="AH3254" s="130"/>
      <c r="AI3254" s="130"/>
      <c r="AJ3254" s="130"/>
      <c r="AK3254" s="130"/>
      <c r="AL3254" s="130"/>
      <c r="AM3254" s="130"/>
      <c r="AN3254" s="130"/>
      <c r="AO3254" s="130"/>
      <c r="AP3254" s="130"/>
      <c r="AQ3254" s="130"/>
      <c r="AR3254" s="130"/>
      <c r="AS3254" s="130"/>
      <c r="AT3254" s="130"/>
      <c r="AU3254" s="130"/>
      <c r="AV3254" s="130"/>
      <c r="AW3254" s="130"/>
      <c r="AX3254" s="131"/>
    </row>
    <row r="3255" spans="1:251" ht="12" customHeight="1">
      <c r="A3255" s="43"/>
      <c r="B3255" s="129"/>
      <c r="C3255" s="130"/>
      <c r="D3255" s="130"/>
      <c r="E3255" s="130"/>
      <c r="F3255" s="130"/>
      <c r="G3255" s="130"/>
      <c r="H3255" s="130"/>
      <c r="I3255" s="130"/>
      <c r="J3255" s="130"/>
      <c r="K3255" s="130"/>
      <c r="L3255" s="130"/>
      <c r="M3255" s="130"/>
      <c r="N3255" s="130"/>
      <c r="O3255" s="130"/>
      <c r="P3255" s="130"/>
      <c r="Q3255" s="130"/>
      <c r="R3255" s="130"/>
      <c r="S3255" s="130"/>
      <c r="T3255" s="130"/>
      <c r="U3255" s="130"/>
      <c r="V3255" s="130"/>
      <c r="W3255" s="130"/>
      <c r="X3255" s="130"/>
      <c r="Y3255" s="130"/>
      <c r="Z3255" s="130"/>
      <c r="AA3255" s="130"/>
      <c r="AB3255" s="130"/>
      <c r="AC3255" s="130"/>
      <c r="AD3255" s="130"/>
      <c r="AE3255" s="130"/>
      <c r="AF3255" s="130"/>
      <c r="AG3255" s="130"/>
      <c r="AH3255" s="130"/>
      <c r="AI3255" s="130"/>
      <c r="AJ3255" s="130"/>
      <c r="AK3255" s="130"/>
      <c r="AL3255" s="130"/>
      <c r="AM3255" s="130"/>
      <c r="AN3255" s="130"/>
      <c r="AO3255" s="130"/>
      <c r="AP3255" s="130"/>
      <c r="AQ3255" s="130"/>
      <c r="AR3255" s="130"/>
      <c r="AS3255" s="130"/>
      <c r="AT3255" s="130"/>
      <c r="AU3255" s="130"/>
      <c r="AV3255" s="130"/>
      <c r="AW3255" s="130"/>
      <c r="AX3255" s="131"/>
    </row>
    <row r="3256" spans="1:251" ht="12" customHeight="1">
      <c r="A3256" s="43"/>
      <c r="B3256" s="129"/>
      <c r="C3256" s="130"/>
      <c r="D3256" s="130"/>
      <c r="E3256" s="130"/>
      <c r="F3256" s="130"/>
      <c r="G3256" s="130"/>
      <c r="H3256" s="130"/>
      <c r="I3256" s="130"/>
      <c r="J3256" s="130"/>
      <c r="K3256" s="130"/>
      <c r="L3256" s="130"/>
      <c r="M3256" s="130"/>
      <c r="N3256" s="130"/>
      <c r="O3256" s="130"/>
      <c r="P3256" s="130"/>
      <c r="Q3256" s="130"/>
      <c r="R3256" s="130"/>
      <c r="S3256" s="130"/>
      <c r="T3256" s="130"/>
      <c r="U3256" s="130"/>
      <c r="V3256" s="130"/>
      <c r="W3256" s="130"/>
      <c r="X3256" s="130"/>
      <c r="Y3256" s="130"/>
      <c r="Z3256" s="130"/>
      <c r="AA3256" s="130"/>
      <c r="AB3256" s="130"/>
      <c r="AC3256" s="130"/>
      <c r="AD3256" s="130"/>
      <c r="AE3256" s="130"/>
      <c r="AF3256" s="130"/>
      <c r="AG3256" s="130"/>
      <c r="AH3256" s="130"/>
      <c r="AI3256" s="130"/>
      <c r="AJ3256" s="130"/>
      <c r="AK3256" s="130"/>
      <c r="AL3256" s="130"/>
      <c r="AM3256" s="130"/>
      <c r="AN3256" s="130"/>
      <c r="AO3256" s="130"/>
      <c r="AP3256" s="130"/>
      <c r="AQ3256" s="130"/>
      <c r="AR3256" s="130"/>
      <c r="AS3256" s="130"/>
      <c r="AT3256" s="130"/>
      <c r="AU3256" s="130"/>
      <c r="AV3256" s="130"/>
      <c r="AW3256" s="130"/>
      <c r="AX3256" s="131"/>
    </row>
    <row r="3257" spans="1:251" ht="15" thickBot="1">
      <c r="A3257" s="52"/>
      <c r="B3257" s="53"/>
      <c r="C3257" s="54"/>
      <c r="D3257" s="54"/>
      <c r="E3257" s="54"/>
      <c r="F3257" s="54"/>
      <c r="G3257" s="54"/>
      <c r="H3257" s="54"/>
      <c r="I3257" s="54"/>
      <c r="J3257" s="54"/>
      <c r="K3257" s="54"/>
      <c r="L3257" s="54"/>
      <c r="M3257" s="54"/>
      <c r="N3257" s="54"/>
      <c r="O3257" s="54"/>
      <c r="P3257" s="54"/>
      <c r="Q3257" s="54"/>
      <c r="R3257" s="54"/>
      <c r="S3257" s="54"/>
      <c r="T3257" s="54"/>
      <c r="U3257" s="54"/>
      <c r="V3257" s="54"/>
      <c r="W3257" s="54"/>
      <c r="X3257" s="54"/>
      <c r="Y3257" s="54"/>
      <c r="Z3257" s="54"/>
      <c r="AA3257" s="54"/>
      <c r="AB3257" s="54"/>
      <c r="AC3257" s="54"/>
      <c r="AD3257" s="54"/>
      <c r="AE3257" s="54"/>
      <c r="AF3257" s="54"/>
      <c r="AG3257" s="54"/>
      <c r="AH3257" s="54"/>
      <c r="AI3257" s="54"/>
      <c r="AJ3257" s="54"/>
      <c r="AK3257" s="54"/>
      <c r="AL3257" s="54"/>
      <c r="AM3257" s="54"/>
      <c r="AN3257" s="54"/>
      <c r="AO3257" s="54"/>
      <c r="AP3257" s="54"/>
      <c r="AQ3257" s="54"/>
      <c r="AR3257" s="54"/>
      <c r="AS3257" s="54"/>
      <c r="AT3257" s="54"/>
      <c r="AU3257" s="54"/>
      <c r="AV3257" s="54"/>
      <c r="AW3257" s="54"/>
      <c r="AX3257" s="55"/>
    </row>
    <row r="3258" spans="1:251">
      <c r="B3258" s="56"/>
    </row>
    <row r="3259" spans="1:251" ht="14.25">
      <c r="B3259" s="45" t="s">
        <v>247</v>
      </c>
      <c r="C3259" s="43"/>
      <c r="D3259" s="43"/>
      <c r="E3259" s="43"/>
      <c r="F3259" s="43"/>
      <c r="G3259" s="43"/>
      <c r="H3259" s="43"/>
      <c r="I3259" s="43"/>
      <c r="J3259" s="43"/>
      <c r="K3259" s="43"/>
      <c r="L3259" s="44"/>
      <c r="M3259" s="44"/>
      <c r="N3259" s="44"/>
      <c r="O3259" s="44"/>
      <c r="P3259" s="43"/>
      <c r="Q3259" s="43"/>
      <c r="R3259" s="43"/>
      <c r="S3259" s="43"/>
      <c r="T3259" s="43"/>
      <c r="U3259" s="43"/>
      <c r="V3259" s="45"/>
      <c r="W3259" s="45"/>
      <c r="X3259" s="45"/>
      <c r="Y3259" s="45"/>
      <c r="Z3259" s="45"/>
      <c r="AA3259" s="45"/>
      <c r="AB3259" s="45"/>
      <c r="AC3259" s="45"/>
      <c r="AD3259" s="45"/>
      <c r="AE3259" s="45"/>
      <c r="AF3259" s="45"/>
      <c r="AG3259" s="45"/>
      <c r="AH3259" s="45"/>
      <c r="AI3259" s="45"/>
      <c r="AJ3259" s="45"/>
      <c r="AK3259" s="45"/>
      <c r="AL3259" s="45"/>
      <c r="AM3259" s="45"/>
      <c r="AN3259" s="45"/>
      <c r="AO3259" s="45"/>
      <c r="AP3259" s="45"/>
      <c r="AQ3259" s="45"/>
      <c r="AR3259" s="45"/>
      <c r="AS3259" s="45"/>
      <c r="AT3259" s="45"/>
      <c r="AU3259" s="45"/>
      <c r="AV3259" s="45"/>
      <c r="AW3259" s="45"/>
      <c r="AX3259" s="45"/>
    </row>
    <row r="3260" spans="1:251" ht="15" thickBot="1">
      <c r="B3260" s="43"/>
      <c r="C3260" s="43"/>
      <c r="D3260" s="43"/>
      <c r="E3260" s="43"/>
      <c r="F3260" s="43"/>
      <c r="G3260" s="43"/>
      <c r="H3260" s="43"/>
      <c r="I3260" s="43"/>
      <c r="J3260" s="43"/>
      <c r="K3260" s="43"/>
      <c r="L3260" s="44"/>
      <c r="M3260" s="44"/>
      <c r="N3260" s="44"/>
      <c r="O3260" s="44"/>
      <c r="P3260" s="43"/>
      <c r="Q3260" s="43"/>
      <c r="R3260" s="43"/>
      <c r="S3260" s="43"/>
      <c r="T3260" s="43"/>
      <c r="U3260" s="43"/>
      <c r="V3260" s="45"/>
      <c r="W3260" s="45"/>
      <c r="X3260" s="45"/>
      <c r="Y3260" s="45"/>
      <c r="Z3260" s="45"/>
      <c r="AA3260" s="45"/>
      <c r="AB3260" s="45"/>
      <c r="AC3260" s="45"/>
      <c r="AD3260" s="45"/>
      <c r="AE3260" s="45"/>
      <c r="AF3260" s="45"/>
      <c r="AG3260" s="45"/>
      <c r="AH3260" s="45"/>
      <c r="AI3260" s="45"/>
      <c r="AJ3260" s="45"/>
      <c r="AK3260" s="45"/>
      <c r="AL3260" s="45"/>
      <c r="AM3260" s="45"/>
      <c r="AN3260" s="45"/>
      <c r="AO3260" s="45"/>
      <c r="AP3260" s="45"/>
      <c r="AQ3260" s="45"/>
      <c r="AR3260" s="45"/>
      <c r="AS3260" s="45"/>
      <c r="AT3260" s="45"/>
      <c r="AU3260" s="45"/>
      <c r="AV3260" s="45"/>
      <c r="AW3260" s="45"/>
      <c r="AX3260" s="57" t="s">
        <v>248</v>
      </c>
    </row>
    <row r="3261" spans="1:251" s="51" customFormat="1" ht="13.5" customHeight="1">
      <c r="A3261" s="43"/>
      <c r="B3261" s="132" t="s">
        <v>249</v>
      </c>
      <c r="C3261" s="133"/>
      <c r="D3261" s="133"/>
      <c r="E3261" s="133"/>
      <c r="F3261" s="133"/>
      <c r="G3261" s="133"/>
      <c r="H3261" s="133"/>
      <c r="I3261" s="133"/>
      <c r="J3261" s="133"/>
      <c r="K3261" s="133"/>
      <c r="L3261" s="133"/>
      <c r="M3261" s="133"/>
      <c r="N3261" s="133"/>
      <c r="O3261" s="133"/>
      <c r="P3261" s="133"/>
      <c r="Q3261" s="133"/>
      <c r="R3261" s="133"/>
      <c r="S3261" s="133"/>
      <c r="T3261" s="133"/>
      <c r="U3261" s="133"/>
      <c r="V3261" s="133"/>
      <c r="W3261" s="133"/>
      <c r="X3261" s="133"/>
      <c r="Y3261" s="133"/>
      <c r="Z3261" s="134"/>
      <c r="AA3261" s="138" t="s">
        <v>250</v>
      </c>
      <c r="AB3261" s="133"/>
      <c r="AC3261" s="133"/>
      <c r="AD3261" s="133"/>
      <c r="AE3261" s="133"/>
      <c r="AF3261" s="133"/>
      <c r="AG3261" s="133"/>
      <c r="AH3261" s="133"/>
      <c r="AI3261" s="134"/>
      <c r="AJ3261" s="138" t="s">
        <v>251</v>
      </c>
      <c r="AK3261" s="133"/>
      <c r="AL3261" s="133"/>
      <c r="AM3261" s="133"/>
      <c r="AN3261" s="133"/>
      <c r="AO3261" s="133"/>
      <c r="AP3261" s="133"/>
      <c r="AQ3261" s="133"/>
      <c r="AR3261" s="134"/>
      <c r="AS3261" s="138" t="s">
        <v>252</v>
      </c>
      <c r="AT3261" s="133"/>
      <c r="AU3261" s="133"/>
      <c r="AV3261" s="133"/>
      <c r="AW3261" s="133"/>
      <c r="AX3261" s="140"/>
      <c r="AY3261" s="37"/>
      <c r="AZ3261" s="37"/>
      <c r="BA3261" s="37"/>
      <c r="BB3261" s="37"/>
      <c r="BC3261" s="37"/>
      <c r="BD3261" s="37"/>
      <c r="BE3261" s="37"/>
      <c r="BF3261" s="37"/>
      <c r="BG3261" s="37"/>
      <c r="BH3261" s="37"/>
      <c r="BI3261" s="37"/>
      <c r="BJ3261" s="37"/>
      <c r="BK3261" s="37"/>
      <c r="BL3261" s="37"/>
      <c r="BM3261" s="37"/>
      <c r="BN3261" s="37"/>
      <c r="BO3261" s="37"/>
      <c r="BP3261" s="37"/>
      <c r="BQ3261" s="37"/>
      <c r="BR3261" s="37"/>
      <c r="BS3261" s="37"/>
      <c r="BT3261" s="37"/>
      <c r="BU3261" s="37"/>
      <c r="BV3261" s="37"/>
      <c r="BW3261" s="37"/>
      <c r="BX3261" s="37"/>
      <c r="BY3261" s="37"/>
      <c r="BZ3261" s="37"/>
      <c r="CA3261" s="37"/>
      <c r="CB3261" s="37"/>
      <c r="CC3261" s="37"/>
      <c r="CD3261" s="37"/>
      <c r="CE3261" s="37"/>
      <c r="CF3261" s="37"/>
      <c r="CG3261" s="37"/>
      <c r="CH3261" s="37"/>
      <c r="CI3261" s="37"/>
      <c r="CJ3261" s="37"/>
      <c r="CK3261" s="37"/>
      <c r="CL3261" s="37"/>
      <c r="CM3261" s="37"/>
      <c r="CN3261" s="37"/>
      <c r="CO3261" s="37"/>
      <c r="CP3261" s="37"/>
      <c r="CQ3261" s="37"/>
      <c r="CR3261" s="37"/>
      <c r="CS3261" s="37"/>
      <c r="CT3261" s="37"/>
      <c r="CU3261" s="37"/>
      <c r="CV3261" s="37"/>
      <c r="CW3261" s="37"/>
      <c r="CX3261" s="37"/>
      <c r="CY3261" s="37"/>
      <c r="CZ3261" s="37"/>
      <c r="DA3261" s="37"/>
      <c r="DB3261" s="37"/>
      <c r="DC3261" s="37"/>
      <c r="DD3261" s="37"/>
      <c r="DE3261" s="37"/>
      <c r="DF3261" s="37"/>
      <c r="DG3261" s="37"/>
      <c r="DH3261" s="37"/>
      <c r="DI3261" s="37"/>
      <c r="DJ3261" s="37"/>
      <c r="DK3261" s="37"/>
      <c r="DL3261" s="37"/>
      <c r="DM3261" s="37"/>
      <c r="DN3261" s="37"/>
      <c r="DO3261" s="37"/>
      <c r="DP3261" s="37"/>
      <c r="DQ3261" s="37"/>
      <c r="DR3261" s="37"/>
      <c r="DS3261" s="37"/>
      <c r="DT3261" s="37"/>
      <c r="DU3261" s="37"/>
      <c r="DV3261" s="37"/>
      <c r="DW3261" s="37"/>
      <c r="DX3261" s="37"/>
      <c r="DY3261" s="37"/>
      <c r="DZ3261" s="37"/>
      <c r="EA3261" s="37"/>
      <c r="EB3261" s="37"/>
      <c r="EC3261" s="37"/>
      <c r="ED3261" s="37"/>
      <c r="EE3261" s="37"/>
      <c r="EF3261" s="37"/>
      <c r="EG3261" s="37"/>
      <c r="EH3261" s="37"/>
      <c r="EI3261" s="37"/>
      <c r="EJ3261" s="37"/>
      <c r="EK3261" s="37"/>
      <c r="EL3261" s="37"/>
      <c r="EM3261" s="37"/>
      <c r="EN3261" s="37"/>
      <c r="EO3261" s="37"/>
      <c r="EP3261" s="37"/>
      <c r="EQ3261" s="37"/>
      <c r="ER3261" s="37"/>
      <c r="ES3261" s="37"/>
      <c r="ET3261" s="37"/>
      <c r="EU3261" s="37"/>
      <c r="EV3261" s="37"/>
      <c r="EW3261" s="37"/>
      <c r="EX3261" s="37"/>
      <c r="EY3261" s="37"/>
      <c r="EZ3261" s="37"/>
      <c r="FA3261" s="37"/>
      <c r="FB3261" s="37"/>
      <c r="FC3261" s="37"/>
      <c r="FD3261" s="37"/>
      <c r="FE3261" s="37"/>
      <c r="FF3261" s="37"/>
      <c r="FG3261" s="37"/>
      <c r="FH3261" s="37"/>
      <c r="FI3261" s="37"/>
      <c r="FJ3261" s="37"/>
      <c r="FK3261" s="37"/>
      <c r="FL3261" s="37"/>
      <c r="FM3261" s="37"/>
      <c r="FN3261" s="37"/>
      <c r="FO3261" s="37"/>
      <c r="FP3261" s="37"/>
      <c r="FQ3261" s="37"/>
      <c r="FR3261" s="37"/>
      <c r="FS3261" s="37"/>
      <c r="FT3261" s="37"/>
      <c r="FU3261" s="37"/>
      <c r="FV3261" s="37"/>
      <c r="FW3261" s="37"/>
      <c r="FX3261" s="37"/>
      <c r="FY3261" s="37"/>
      <c r="FZ3261" s="37"/>
      <c r="GA3261" s="37"/>
      <c r="GB3261" s="37"/>
      <c r="GC3261" s="37"/>
      <c r="GD3261" s="37"/>
      <c r="GE3261" s="37"/>
      <c r="GF3261" s="37"/>
      <c r="GG3261" s="37"/>
      <c r="GH3261" s="37"/>
      <c r="GI3261" s="37"/>
      <c r="GJ3261" s="37"/>
      <c r="GK3261" s="37"/>
      <c r="GL3261" s="37"/>
      <c r="GM3261" s="37"/>
      <c r="GN3261" s="37"/>
      <c r="GO3261" s="37"/>
      <c r="GP3261" s="37"/>
      <c r="GQ3261" s="37"/>
      <c r="GR3261" s="37"/>
      <c r="GS3261" s="37"/>
      <c r="GT3261" s="37"/>
      <c r="GU3261" s="37"/>
      <c r="GV3261" s="37"/>
      <c r="GW3261" s="37"/>
      <c r="GX3261" s="37"/>
      <c r="GY3261" s="37"/>
      <c r="GZ3261" s="37"/>
      <c r="HA3261" s="37"/>
      <c r="HB3261" s="37"/>
      <c r="HC3261" s="37"/>
      <c r="HD3261" s="37"/>
      <c r="HE3261" s="37"/>
      <c r="HF3261" s="37"/>
      <c r="HG3261" s="37"/>
      <c r="HH3261" s="37"/>
      <c r="HI3261" s="37"/>
      <c r="HJ3261" s="37"/>
      <c r="HK3261" s="37"/>
      <c r="HL3261" s="37"/>
      <c r="HM3261" s="37"/>
      <c r="HN3261" s="37"/>
      <c r="HO3261" s="37"/>
      <c r="HP3261" s="37"/>
      <c r="HQ3261" s="37"/>
      <c r="HR3261" s="37"/>
      <c r="HS3261" s="37"/>
      <c r="HT3261" s="37"/>
      <c r="HU3261" s="37"/>
      <c r="HV3261" s="37"/>
      <c r="HW3261" s="37"/>
      <c r="HX3261" s="37"/>
      <c r="HY3261" s="37"/>
      <c r="HZ3261" s="37"/>
      <c r="IA3261" s="37"/>
      <c r="IB3261" s="37"/>
      <c r="IC3261" s="37"/>
      <c r="ID3261" s="37"/>
      <c r="IE3261" s="37"/>
      <c r="IF3261" s="37"/>
      <c r="IG3261" s="37"/>
      <c r="IH3261" s="37"/>
      <c r="II3261" s="37"/>
      <c r="IJ3261" s="37"/>
      <c r="IK3261" s="37"/>
      <c r="IL3261" s="37"/>
      <c r="IM3261" s="37"/>
      <c r="IN3261" s="37"/>
      <c r="IO3261" s="37"/>
      <c r="IP3261" s="37"/>
      <c r="IQ3261" s="37"/>
    </row>
    <row r="3262" spans="1:251" s="51" customFormat="1" ht="13.5">
      <c r="A3262" s="43"/>
      <c r="B3262" s="135"/>
      <c r="C3262" s="136"/>
      <c r="D3262" s="136"/>
      <c r="E3262" s="136"/>
      <c r="F3262" s="136"/>
      <c r="G3262" s="136"/>
      <c r="H3262" s="136"/>
      <c r="I3262" s="136"/>
      <c r="J3262" s="136"/>
      <c r="K3262" s="136"/>
      <c r="L3262" s="136"/>
      <c r="M3262" s="136"/>
      <c r="N3262" s="136"/>
      <c r="O3262" s="136"/>
      <c r="P3262" s="136"/>
      <c r="Q3262" s="136"/>
      <c r="R3262" s="136"/>
      <c r="S3262" s="136"/>
      <c r="T3262" s="136"/>
      <c r="U3262" s="136"/>
      <c r="V3262" s="136"/>
      <c r="W3262" s="136"/>
      <c r="X3262" s="136"/>
      <c r="Y3262" s="136"/>
      <c r="Z3262" s="137"/>
      <c r="AA3262" s="139"/>
      <c r="AB3262" s="136"/>
      <c r="AC3262" s="136"/>
      <c r="AD3262" s="136"/>
      <c r="AE3262" s="136"/>
      <c r="AF3262" s="136"/>
      <c r="AG3262" s="136"/>
      <c r="AH3262" s="136"/>
      <c r="AI3262" s="137"/>
      <c r="AJ3262" s="139"/>
      <c r="AK3262" s="136"/>
      <c r="AL3262" s="136"/>
      <c r="AM3262" s="136"/>
      <c r="AN3262" s="136"/>
      <c r="AO3262" s="136"/>
      <c r="AP3262" s="136"/>
      <c r="AQ3262" s="136"/>
      <c r="AR3262" s="137"/>
      <c r="AS3262" s="139"/>
      <c r="AT3262" s="136"/>
      <c r="AU3262" s="136"/>
      <c r="AV3262" s="136"/>
      <c r="AW3262" s="136"/>
      <c r="AX3262" s="141"/>
      <c r="AY3262" s="37"/>
      <c r="AZ3262" s="37"/>
      <c r="BA3262" s="37"/>
      <c r="BB3262" s="58"/>
      <c r="BC3262" s="59"/>
      <c r="BE3262" s="37"/>
      <c r="BF3262" s="37"/>
      <c r="BG3262" s="37"/>
      <c r="BH3262" s="37"/>
      <c r="BI3262" s="37"/>
      <c r="BJ3262" s="37"/>
      <c r="BK3262" s="37"/>
      <c r="BL3262" s="37"/>
      <c r="BM3262" s="37"/>
      <c r="BN3262" s="37"/>
      <c r="BO3262" s="37"/>
      <c r="BP3262" s="37"/>
      <c r="BQ3262" s="37"/>
      <c r="BR3262" s="37"/>
      <c r="BS3262" s="37"/>
      <c r="BT3262" s="37"/>
      <c r="BU3262" s="37"/>
      <c r="BV3262" s="37"/>
      <c r="BW3262" s="37"/>
      <c r="BX3262" s="37"/>
      <c r="BY3262" s="37"/>
      <c r="BZ3262" s="37"/>
      <c r="CA3262" s="37"/>
      <c r="CB3262" s="37"/>
      <c r="CC3262" s="37"/>
      <c r="CD3262" s="37"/>
      <c r="CE3262" s="37"/>
      <c r="CF3262" s="37"/>
      <c r="CG3262" s="37"/>
      <c r="CH3262" s="37"/>
      <c r="CI3262" s="37"/>
      <c r="CJ3262" s="37"/>
      <c r="CK3262" s="37"/>
      <c r="CL3262" s="37"/>
      <c r="CM3262" s="37"/>
      <c r="CN3262" s="37"/>
      <c r="CO3262" s="37"/>
      <c r="CP3262" s="37"/>
      <c r="CQ3262" s="37"/>
      <c r="CR3262" s="37"/>
      <c r="CS3262" s="37"/>
      <c r="CT3262" s="37"/>
      <c r="CU3262" s="37"/>
      <c r="CV3262" s="37"/>
      <c r="CW3262" s="37"/>
      <c r="CX3262" s="37"/>
      <c r="CY3262" s="37"/>
      <c r="CZ3262" s="37"/>
      <c r="DA3262" s="37"/>
      <c r="DB3262" s="37"/>
      <c r="DC3262" s="37"/>
      <c r="DD3262" s="37"/>
      <c r="DE3262" s="37"/>
      <c r="DF3262" s="37"/>
      <c r="DG3262" s="37"/>
      <c r="DH3262" s="37"/>
      <c r="DI3262" s="37"/>
      <c r="DJ3262" s="37"/>
      <c r="DK3262" s="37"/>
      <c r="DL3262" s="37"/>
      <c r="DM3262" s="37"/>
      <c r="DN3262" s="37"/>
      <c r="DO3262" s="37"/>
      <c r="DP3262" s="37"/>
      <c r="DQ3262" s="37"/>
      <c r="DR3262" s="37"/>
      <c r="DS3262" s="37"/>
      <c r="DT3262" s="37"/>
      <c r="DU3262" s="37"/>
      <c r="DV3262" s="37"/>
      <c r="DW3262" s="37"/>
      <c r="DX3262" s="37"/>
      <c r="DY3262" s="37"/>
      <c r="DZ3262" s="37"/>
      <c r="EA3262" s="37"/>
      <c r="EB3262" s="37"/>
      <c r="EC3262" s="37"/>
      <c r="ED3262" s="37"/>
      <c r="EE3262" s="37"/>
      <c r="EF3262" s="37"/>
      <c r="EG3262" s="37"/>
      <c r="EH3262" s="37"/>
      <c r="EI3262" s="37"/>
      <c r="EJ3262" s="37"/>
      <c r="EK3262" s="37"/>
      <c r="EL3262" s="37"/>
      <c r="EM3262" s="37"/>
      <c r="EN3262" s="37"/>
      <c r="EO3262" s="37"/>
      <c r="EP3262" s="37"/>
      <c r="EQ3262" s="37"/>
      <c r="ER3262" s="37"/>
      <c r="ES3262" s="37"/>
      <c r="ET3262" s="37"/>
      <c r="EU3262" s="37"/>
      <c r="EV3262" s="37"/>
      <c r="EW3262" s="37"/>
      <c r="EX3262" s="37"/>
      <c r="EY3262" s="37"/>
      <c r="EZ3262" s="37"/>
      <c r="FA3262" s="37"/>
      <c r="FB3262" s="37"/>
      <c r="FC3262" s="37"/>
      <c r="FD3262" s="37"/>
      <c r="FE3262" s="37"/>
      <c r="FF3262" s="37"/>
      <c r="FG3262" s="37"/>
      <c r="FH3262" s="37"/>
      <c r="FI3262" s="37"/>
      <c r="FJ3262" s="37"/>
      <c r="FK3262" s="37"/>
      <c r="FL3262" s="37"/>
      <c r="FM3262" s="37"/>
      <c r="FN3262" s="37"/>
      <c r="FO3262" s="37"/>
      <c r="FP3262" s="37"/>
      <c r="FQ3262" s="37"/>
      <c r="FR3262" s="37"/>
      <c r="FS3262" s="37"/>
      <c r="FT3262" s="37"/>
      <c r="FU3262" s="37"/>
      <c r="FV3262" s="37"/>
      <c r="FW3262" s="37"/>
      <c r="FX3262" s="37"/>
      <c r="FY3262" s="37"/>
      <c r="FZ3262" s="37"/>
      <c r="GA3262" s="37"/>
      <c r="GB3262" s="37"/>
      <c r="GC3262" s="37"/>
      <c r="GD3262" s="37"/>
      <c r="GE3262" s="37"/>
      <c r="GF3262" s="37"/>
      <c r="GG3262" s="37"/>
      <c r="GH3262" s="37"/>
      <c r="GI3262" s="37"/>
      <c r="GJ3262" s="37"/>
      <c r="GK3262" s="37"/>
      <c r="GL3262" s="37"/>
      <c r="GM3262" s="37"/>
      <c r="GN3262" s="37"/>
      <c r="GO3262" s="37"/>
      <c r="GP3262" s="37"/>
      <c r="GQ3262" s="37"/>
      <c r="GR3262" s="37"/>
      <c r="GS3262" s="37"/>
      <c r="GT3262" s="37"/>
      <c r="GU3262" s="37"/>
      <c r="GV3262" s="37"/>
      <c r="GW3262" s="37"/>
      <c r="GX3262" s="37"/>
      <c r="GY3262" s="37"/>
      <c r="GZ3262" s="37"/>
      <c r="HA3262" s="37"/>
      <c r="HB3262" s="37"/>
      <c r="HC3262" s="37"/>
      <c r="HD3262" s="37"/>
      <c r="HE3262" s="37"/>
      <c r="HF3262" s="37"/>
      <c r="HG3262" s="37"/>
      <c r="HH3262" s="37"/>
      <c r="HI3262" s="37"/>
      <c r="HJ3262" s="37"/>
      <c r="HK3262" s="37"/>
      <c r="HL3262" s="37"/>
      <c r="HM3262" s="37"/>
      <c r="HN3262" s="37"/>
      <c r="HO3262" s="37"/>
      <c r="HP3262" s="37"/>
      <c r="HQ3262" s="37"/>
      <c r="HR3262" s="37"/>
      <c r="HS3262" s="37"/>
      <c r="HT3262" s="37"/>
      <c r="HU3262" s="37"/>
      <c r="HV3262" s="37"/>
      <c r="HW3262" s="37"/>
      <c r="HX3262" s="37"/>
      <c r="HY3262" s="37"/>
      <c r="HZ3262" s="37"/>
      <c r="IA3262" s="37"/>
      <c r="IB3262" s="37"/>
      <c r="IC3262" s="37"/>
      <c r="ID3262" s="37"/>
      <c r="IE3262" s="37"/>
      <c r="IF3262" s="37"/>
      <c r="IG3262" s="37"/>
      <c r="IH3262" s="37"/>
      <c r="II3262" s="37"/>
      <c r="IJ3262" s="37"/>
      <c r="IK3262" s="37"/>
      <c r="IL3262" s="37"/>
      <c r="IM3262" s="37"/>
      <c r="IN3262" s="37"/>
      <c r="IO3262" s="37"/>
      <c r="IP3262" s="37"/>
      <c r="IQ3262" s="37"/>
    </row>
    <row r="3263" spans="1:251" s="51" customFormat="1" ht="18.75" customHeight="1">
      <c r="A3263" s="43"/>
      <c r="B3263" s="60"/>
      <c r="C3263" s="104" t="s">
        <v>797</v>
      </c>
      <c r="D3263" s="105"/>
      <c r="E3263" s="105"/>
      <c r="F3263" s="105"/>
      <c r="G3263" s="105"/>
      <c r="H3263" s="105"/>
      <c r="I3263" s="105"/>
      <c r="J3263" s="105"/>
      <c r="K3263" s="105"/>
      <c r="L3263" s="105"/>
      <c r="M3263" s="105"/>
      <c r="N3263" s="105"/>
      <c r="O3263" s="105"/>
      <c r="P3263" s="105"/>
      <c r="Q3263" s="105"/>
      <c r="R3263" s="105"/>
      <c r="S3263" s="105"/>
      <c r="T3263" s="105"/>
      <c r="U3263" s="105"/>
      <c r="V3263" s="105"/>
      <c r="W3263" s="105"/>
      <c r="X3263" s="105"/>
      <c r="Y3263" s="105"/>
      <c r="Z3263" s="106"/>
      <c r="AA3263" s="107">
        <v>72927</v>
      </c>
      <c r="AB3263" s="108"/>
      <c r="AC3263" s="108"/>
      <c r="AD3263" s="108"/>
      <c r="AE3263" s="108"/>
      <c r="AF3263" s="108"/>
      <c r="AG3263" s="108"/>
      <c r="AH3263" s="108"/>
      <c r="AI3263" s="109"/>
      <c r="AJ3263" s="107">
        <v>75153</v>
      </c>
      <c r="AK3263" s="108"/>
      <c r="AL3263" s="108"/>
      <c r="AM3263" s="108"/>
      <c r="AN3263" s="108"/>
      <c r="AO3263" s="108"/>
      <c r="AP3263" s="108"/>
      <c r="AQ3263" s="108"/>
      <c r="AR3263" s="109"/>
      <c r="AS3263" s="110"/>
      <c r="AT3263" s="111"/>
      <c r="AU3263" s="111"/>
      <c r="AV3263" s="111"/>
      <c r="AW3263" s="111"/>
      <c r="AX3263" s="112"/>
      <c r="AY3263" s="37"/>
      <c r="AZ3263" s="37"/>
      <c r="BA3263" s="37"/>
      <c r="BB3263" s="37"/>
      <c r="BC3263" s="37"/>
      <c r="BD3263" s="37"/>
      <c r="BE3263" s="37"/>
      <c r="BF3263" s="37"/>
      <c r="BG3263" s="37"/>
      <c r="BH3263" s="37"/>
      <c r="BI3263" s="37"/>
      <c r="BJ3263" s="37"/>
      <c r="BK3263" s="37"/>
      <c r="BL3263" s="37"/>
      <c r="BM3263" s="37"/>
      <c r="BN3263" s="37"/>
      <c r="BO3263" s="37"/>
      <c r="BP3263" s="37"/>
      <c r="BQ3263" s="37"/>
      <c r="BR3263" s="37"/>
      <c r="BS3263" s="37"/>
      <c r="BT3263" s="37"/>
      <c r="BU3263" s="37"/>
      <c r="BV3263" s="37"/>
      <c r="BW3263" s="37"/>
      <c r="BX3263" s="37"/>
      <c r="BY3263" s="37"/>
      <c r="BZ3263" s="37"/>
      <c r="CA3263" s="37"/>
      <c r="CB3263" s="37"/>
      <c r="CC3263" s="37"/>
      <c r="CD3263" s="37"/>
      <c r="CE3263" s="37"/>
      <c r="CF3263" s="37"/>
      <c r="CG3263" s="37"/>
      <c r="CH3263" s="37"/>
      <c r="CI3263" s="37"/>
      <c r="CJ3263" s="37"/>
      <c r="CK3263" s="37"/>
      <c r="CL3263" s="37"/>
      <c r="CM3263" s="37"/>
      <c r="CN3263" s="37"/>
      <c r="CO3263" s="37"/>
      <c r="CP3263" s="37"/>
      <c r="CQ3263" s="37"/>
      <c r="CR3263" s="37"/>
      <c r="CS3263" s="37"/>
      <c r="CT3263" s="37"/>
      <c r="CU3263" s="37"/>
      <c r="CV3263" s="37"/>
      <c r="CW3263" s="37"/>
      <c r="CX3263" s="37"/>
      <c r="CY3263" s="37"/>
      <c r="CZ3263" s="37"/>
      <c r="DA3263" s="37"/>
      <c r="DB3263" s="37"/>
      <c r="DC3263" s="37"/>
      <c r="DD3263" s="37"/>
      <c r="DE3263" s="37"/>
      <c r="DF3263" s="37"/>
      <c r="DG3263" s="37"/>
      <c r="DH3263" s="37"/>
      <c r="DI3263" s="37"/>
      <c r="DJ3263" s="37"/>
      <c r="DK3263" s="37"/>
      <c r="DL3263" s="37"/>
      <c r="DM3263" s="37"/>
      <c r="DN3263" s="37"/>
      <c r="DO3263" s="37"/>
      <c r="DP3263" s="37"/>
      <c r="DQ3263" s="37"/>
      <c r="DR3263" s="37"/>
      <c r="DS3263" s="37"/>
      <c r="DT3263" s="37"/>
      <c r="DU3263" s="37"/>
      <c r="DV3263" s="37"/>
      <c r="DW3263" s="37"/>
      <c r="DX3263" s="37"/>
      <c r="DY3263" s="37"/>
      <c r="DZ3263" s="37"/>
      <c r="EA3263" s="37"/>
      <c r="EB3263" s="37"/>
      <c r="EC3263" s="37"/>
      <c r="ED3263" s="37"/>
      <c r="EE3263" s="37"/>
      <c r="EF3263" s="37"/>
      <c r="EG3263" s="37"/>
      <c r="EH3263" s="37"/>
      <c r="EI3263" s="37"/>
      <c r="EJ3263" s="37"/>
      <c r="EK3263" s="37"/>
      <c r="EL3263" s="37"/>
      <c r="EM3263" s="37"/>
      <c r="EN3263" s="37"/>
      <c r="EO3263" s="37"/>
      <c r="EP3263" s="37"/>
      <c r="EQ3263" s="37"/>
      <c r="ER3263" s="37"/>
      <c r="ES3263" s="37"/>
      <c r="ET3263" s="37"/>
      <c r="EU3263" s="37"/>
      <c r="EV3263" s="37"/>
      <c r="EW3263" s="37"/>
      <c r="EX3263" s="37"/>
      <c r="EY3263" s="37"/>
      <c r="EZ3263" s="37"/>
      <c r="FA3263" s="37"/>
      <c r="FB3263" s="37"/>
      <c r="FC3263" s="37"/>
      <c r="FD3263" s="37"/>
      <c r="FE3263" s="37"/>
      <c r="FF3263" s="37"/>
      <c r="FG3263" s="37"/>
      <c r="FH3263" s="37"/>
      <c r="FI3263" s="37"/>
      <c r="FJ3263" s="37"/>
      <c r="FK3263" s="37"/>
      <c r="FL3263" s="37"/>
      <c r="FM3263" s="37"/>
      <c r="FN3263" s="37"/>
      <c r="FO3263" s="37"/>
      <c r="FP3263" s="37"/>
      <c r="FQ3263" s="37"/>
      <c r="FR3263" s="37"/>
      <c r="FS3263" s="37"/>
      <c r="FT3263" s="37"/>
      <c r="FU3263" s="37"/>
      <c r="FV3263" s="37"/>
      <c r="FW3263" s="37"/>
      <c r="FX3263" s="37"/>
      <c r="FY3263" s="37"/>
      <c r="FZ3263" s="37"/>
      <c r="GA3263" s="37"/>
      <c r="GB3263" s="37"/>
      <c r="GC3263" s="37"/>
      <c r="GD3263" s="37"/>
      <c r="GE3263" s="37"/>
      <c r="GF3263" s="37"/>
      <c r="GG3263" s="37"/>
      <c r="GH3263" s="37"/>
      <c r="GI3263" s="37"/>
      <c r="GJ3263" s="37"/>
      <c r="GK3263" s="37"/>
      <c r="GL3263" s="37"/>
      <c r="GM3263" s="37"/>
      <c r="GN3263" s="37"/>
      <c r="GO3263" s="37"/>
      <c r="GP3263" s="37"/>
      <c r="GQ3263" s="37"/>
      <c r="GR3263" s="37"/>
      <c r="GS3263" s="37"/>
      <c r="GT3263" s="37"/>
      <c r="GU3263" s="37"/>
      <c r="GV3263" s="37"/>
      <c r="GW3263" s="37"/>
      <c r="GX3263" s="37"/>
      <c r="GY3263" s="37"/>
      <c r="GZ3263" s="37"/>
      <c r="HA3263" s="37"/>
      <c r="HB3263" s="37"/>
      <c r="HC3263" s="37"/>
      <c r="HD3263" s="37"/>
      <c r="HE3263" s="37"/>
      <c r="HF3263" s="37"/>
      <c r="HG3263" s="37"/>
      <c r="HH3263" s="37"/>
      <c r="HI3263" s="37"/>
      <c r="HJ3263" s="37"/>
      <c r="HK3263" s="37"/>
      <c r="HL3263" s="37"/>
      <c r="HM3263" s="37"/>
      <c r="HN3263" s="37"/>
      <c r="HO3263" s="37"/>
      <c r="HP3263" s="37"/>
      <c r="HQ3263" s="37"/>
      <c r="HR3263" s="37"/>
      <c r="HS3263" s="37"/>
      <c r="HT3263" s="37"/>
      <c r="HU3263" s="37"/>
      <c r="HV3263" s="37"/>
      <c r="HW3263" s="37"/>
      <c r="HX3263" s="37"/>
      <c r="HY3263" s="37"/>
      <c r="HZ3263" s="37"/>
      <c r="IA3263" s="37"/>
      <c r="IB3263" s="37"/>
      <c r="IC3263" s="37"/>
      <c r="ID3263" s="37"/>
      <c r="IE3263" s="37"/>
      <c r="IF3263" s="37"/>
      <c r="IG3263" s="37"/>
      <c r="IH3263" s="37"/>
      <c r="II3263" s="37"/>
      <c r="IJ3263" s="37"/>
      <c r="IK3263" s="37"/>
      <c r="IL3263" s="37"/>
      <c r="IM3263" s="37"/>
      <c r="IN3263" s="37"/>
      <c r="IO3263" s="37"/>
      <c r="IP3263" s="37"/>
      <c r="IQ3263" s="37"/>
    </row>
    <row r="3264" spans="1:251" s="51" customFormat="1" ht="18.75" customHeight="1">
      <c r="A3264" s="43"/>
      <c r="B3264" s="60"/>
      <c r="C3264" s="104" t="s">
        <v>798</v>
      </c>
      <c r="D3264" s="105"/>
      <c r="E3264" s="105"/>
      <c r="F3264" s="105"/>
      <c r="G3264" s="105"/>
      <c r="H3264" s="105"/>
      <c r="I3264" s="105"/>
      <c r="J3264" s="105"/>
      <c r="K3264" s="105"/>
      <c r="L3264" s="105"/>
      <c r="M3264" s="105"/>
      <c r="N3264" s="105"/>
      <c r="O3264" s="105"/>
      <c r="P3264" s="105"/>
      <c r="Q3264" s="105"/>
      <c r="R3264" s="105"/>
      <c r="S3264" s="105"/>
      <c r="T3264" s="105"/>
      <c r="U3264" s="105"/>
      <c r="V3264" s="105"/>
      <c r="W3264" s="105"/>
      <c r="X3264" s="105"/>
      <c r="Y3264" s="105"/>
      <c r="Z3264" s="106"/>
      <c r="AA3264" s="107">
        <v>21476</v>
      </c>
      <c r="AB3264" s="108"/>
      <c r="AC3264" s="108"/>
      <c r="AD3264" s="108"/>
      <c r="AE3264" s="108"/>
      <c r="AF3264" s="108"/>
      <c r="AG3264" s="108"/>
      <c r="AH3264" s="108"/>
      <c r="AI3264" s="109"/>
      <c r="AJ3264" s="107">
        <v>21511</v>
      </c>
      <c r="AK3264" s="108"/>
      <c r="AL3264" s="108"/>
      <c r="AM3264" s="108"/>
      <c r="AN3264" s="108"/>
      <c r="AO3264" s="108"/>
      <c r="AP3264" s="108"/>
      <c r="AQ3264" s="108"/>
      <c r="AR3264" s="109"/>
      <c r="AS3264" s="110"/>
      <c r="AT3264" s="111"/>
      <c r="AU3264" s="111"/>
      <c r="AV3264" s="111"/>
      <c r="AW3264" s="111"/>
      <c r="AX3264" s="112"/>
      <c r="AY3264" s="37"/>
      <c r="AZ3264" s="37"/>
      <c r="BA3264" s="37"/>
      <c r="BB3264" s="37"/>
      <c r="BC3264" s="37"/>
      <c r="BD3264" s="37"/>
      <c r="BE3264" s="37"/>
      <c r="BF3264" s="37"/>
      <c r="BG3264" s="37"/>
      <c r="BH3264" s="37"/>
      <c r="BI3264" s="37"/>
      <c r="BJ3264" s="37"/>
      <c r="BK3264" s="37"/>
      <c r="BL3264" s="37"/>
      <c r="BM3264" s="37"/>
      <c r="BN3264" s="37"/>
      <c r="BO3264" s="37"/>
      <c r="BP3264" s="37"/>
      <c r="BQ3264" s="37"/>
      <c r="BR3264" s="37"/>
      <c r="BS3264" s="37"/>
      <c r="BT3264" s="37"/>
      <c r="BU3264" s="37"/>
      <c r="BV3264" s="37"/>
      <c r="BW3264" s="37"/>
      <c r="BX3264" s="37"/>
      <c r="BY3264" s="37"/>
      <c r="BZ3264" s="37"/>
      <c r="CA3264" s="37"/>
      <c r="CB3264" s="37"/>
      <c r="CC3264" s="37"/>
      <c r="CD3264" s="37"/>
      <c r="CE3264" s="37"/>
      <c r="CF3264" s="37"/>
      <c r="CG3264" s="37"/>
      <c r="CH3264" s="37"/>
      <c r="CI3264" s="37"/>
      <c r="CJ3264" s="37"/>
      <c r="CK3264" s="37"/>
      <c r="CL3264" s="37"/>
      <c r="CM3264" s="37"/>
      <c r="CN3264" s="37"/>
      <c r="CO3264" s="37"/>
      <c r="CP3264" s="37"/>
      <c r="CQ3264" s="37"/>
      <c r="CR3264" s="37"/>
      <c r="CS3264" s="37"/>
      <c r="CT3264" s="37"/>
      <c r="CU3264" s="37"/>
      <c r="CV3264" s="37"/>
      <c r="CW3264" s="37"/>
      <c r="CX3264" s="37"/>
      <c r="CY3264" s="37"/>
      <c r="CZ3264" s="37"/>
      <c r="DA3264" s="37"/>
      <c r="DB3264" s="37"/>
      <c r="DC3264" s="37"/>
      <c r="DD3264" s="37"/>
      <c r="DE3264" s="37"/>
      <c r="DF3264" s="37"/>
      <c r="DG3264" s="37"/>
      <c r="DH3264" s="37"/>
      <c r="DI3264" s="37"/>
      <c r="DJ3264" s="37"/>
      <c r="DK3264" s="37"/>
      <c r="DL3264" s="37"/>
      <c r="DM3264" s="37"/>
      <c r="DN3264" s="37"/>
      <c r="DO3264" s="37"/>
      <c r="DP3264" s="37"/>
      <c r="DQ3264" s="37"/>
      <c r="DR3264" s="37"/>
      <c r="DS3264" s="37"/>
      <c r="DT3264" s="37"/>
      <c r="DU3264" s="37"/>
      <c r="DV3264" s="37"/>
      <c r="DW3264" s="37"/>
      <c r="DX3264" s="37"/>
      <c r="DY3264" s="37"/>
      <c r="DZ3264" s="37"/>
      <c r="EA3264" s="37"/>
      <c r="EB3264" s="37"/>
      <c r="EC3264" s="37"/>
      <c r="ED3264" s="37"/>
      <c r="EE3264" s="37"/>
      <c r="EF3264" s="37"/>
      <c r="EG3264" s="37"/>
      <c r="EH3264" s="37"/>
      <c r="EI3264" s="37"/>
      <c r="EJ3264" s="37"/>
      <c r="EK3264" s="37"/>
      <c r="EL3264" s="37"/>
      <c r="EM3264" s="37"/>
      <c r="EN3264" s="37"/>
      <c r="EO3264" s="37"/>
      <c r="EP3264" s="37"/>
      <c r="EQ3264" s="37"/>
      <c r="ER3264" s="37"/>
      <c r="ES3264" s="37"/>
      <c r="ET3264" s="37"/>
      <c r="EU3264" s="37"/>
      <c r="EV3264" s="37"/>
      <c r="EW3264" s="37"/>
      <c r="EX3264" s="37"/>
      <c r="EY3264" s="37"/>
      <c r="EZ3264" s="37"/>
      <c r="FA3264" s="37"/>
      <c r="FB3264" s="37"/>
      <c r="FC3264" s="37"/>
      <c r="FD3264" s="37"/>
      <c r="FE3264" s="37"/>
      <c r="FF3264" s="37"/>
      <c r="FG3264" s="37"/>
      <c r="FH3264" s="37"/>
      <c r="FI3264" s="37"/>
      <c r="FJ3264" s="37"/>
      <c r="FK3264" s="37"/>
      <c r="FL3264" s="37"/>
      <c r="FM3264" s="37"/>
      <c r="FN3264" s="37"/>
      <c r="FO3264" s="37"/>
      <c r="FP3264" s="37"/>
      <c r="FQ3264" s="37"/>
      <c r="FR3264" s="37"/>
      <c r="FS3264" s="37"/>
      <c r="FT3264" s="37"/>
      <c r="FU3264" s="37"/>
      <c r="FV3264" s="37"/>
      <c r="FW3264" s="37"/>
      <c r="FX3264" s="37"/>
      <c r="FY3264" s="37"/>
      <c r="FZ3264" s="37"/>
      <c r="GA3264" s="37"/>
      <c r="GB3264" s="37"/>
      <c r="GC3264" s="37"/>
      <c r="GD3264" s="37"/>
      <c r="GE3264" s="37"/>
      <c r="GF3264" s="37"/>
      <c r="GG3264" s="37"/>
      <c r="GH3264" s="37"/>
      <c r="GI3264" s="37"/>
      <c r="GJ3264" s="37"/>
      <c r="GK3264" s="37"/>
      <c r="GL3264" s="37"/>
      <c r="GM3264" s="37"/>
      <c r="GN3264" s="37"/>
      <c r="GO3264" s="37"/>
      <c r="GP3264" s="37"/>
      <c r="GQ3264" s="37"/>
      <c r="GR3264" s="37"/>
      <c r="GS3264" s="37"/>
      <c r="GT3264" s="37"/>
      <c r="GU3264" s="37"/>
      <c r="GV3264" s="37"/>
      <c r="GW3264" s="37"/>
      <c r="GX3264" s="37"/>
      <c r="GY3264" s="37"/>
      <c r="GZ3264" s="37"/>
      <c r="HA3264" s="37"/>
      <c r="HB3264" s="37"/>
      <c r="HC3264" s="37"/>
      <c r="HD3264" s="37"/>
      <c r="HE3264" s="37"/>
      <c r="HF3264" s="37"/>
      <c r="HG3264" s="37"/>
      <c r="HH3264" s="37"/>
      <c r="HI3264" s="37"/>
      <c r="HJ3264" s="37"/>
      <c r="HK3264" s="37"/>
      <c r="HL3264" s="37"/>
      <c r="HM3264" s="37"/>
      <c r="HN3264" s="37"/>
      <c r="HO3264" s="37"/>
      <c r="HP3264" s="37"/>
      <c r="HQ3264" s="37"/>
      <c r="HR3264" s="37"/>
      <c r="HS3264" s="37"/>
      <c r="HT3264" s="37"/>
      <c r="HU3264" s="37"/>
      <c r="HV3264" s="37"/>
      <c r="HW3264" s="37"/>
      <c r="HX3264" s="37"/>
      <c r="HY3264" s="37"/>
      <c r="HZ3264" s="37"/>
      <c r="IA3264" s="37"/>
      <c r="IB3264" s="37"/>
      <c r="IC3264" s="37"/>
      <c r="ID3264" s="37"/>
      <c r="IE3264" s="37"/>
      <c r="IF3264" s="37"/>
      <c r="IG3264" s="37"/>
      <c r="IH3264" s="37"/>
      <c r="II3264" s="37"/>
      <c r="IJ3264" s="37"/>
      <c r="IK3264" s="37"/>
      <c r="IL3264" s="37"/>
      <c r="IM3264" s="37"/>
      <c r="IN3264" s="37"/>
      <c r="IO3264" s="37"/>
      <c r="IP3264" s="37"/>
      <c r="IQ3264" s="37"/>
    </row>
    <row r="3265" spans="1:251" s="51" customFormat="1" ht="18.75" customHeight="1">
      <c r="A3265" s="43"/>
      <c r="B3265" s="60"/>
      <c r="C3265" s="104" t="s">
        <v>799</v>
      </c>
      <c r="D3265" s="105"/>
      <c r="E3265" s="105"/>
      <c r="F3265" s="105"/>
      <c r="G3265" s="105"/>
      <c r="H3265" s="105"/>
      <c r="I3265" s="105"/>
      <c r="J3265" s="105"/>
      <c r="K3265" s="105"/>
      <c r="L3265" s="105"/>
      <c r="M3265" s="105"/>
      <c r="N3265" s="105"/>
      <c r="O3265" s="105"/>
      <c r="P3265" s="105"/>
      <c r="Q3265" s="105"/>
      <c r="R3265" s="105"/>
      <c r="S3265" s="105"/>
      <c r="T3265" s="105"/>
      <c r="U3265" s="105"/>
      <c r="V3265" s="105"/>
      <c r="W3265" s="105"/>
      <c r="X3265" s="105"/>
      <c r="Y3265" s="105"/>
      <c r="Z3265" s="106"/>
      <c r="AA3265" s="107">
        <v>51930</v>
      </c>
      <c r="AB3265" s="108"/>
      <c r="AC3265" s="108"/>
      <c r="AD3265" s="108"/>
      <c r="AE3265" s="108"/>
      <c r="AF3265" s="108"/>
      <c r="AG3265" s="108"/>
      <c r="AH3265" s="108"/>
      <c r="AI3265" s="109"/>
      <c r="AJ3265" s="107">
        <v>48870</v>
      </c>
      <c r="AK3265" s="108"/>
      <c r="AL3265" s="108"/>
      <c r="AM3265" s="108"/>
      <c r="AN3265" s="108"/>
      <c r="AO3265" s="108"/>
      <c r="AP3265" s="108"/>
      <c r="AQ3265" s="108"/>
      <c r="AR3265" s="109"/>
      <c r="AS3265" s="110"/>
      <c r="AT3265" s="111"/>
      <c r="AU3265" s="111"/>
      <c r="AV3265" s="111"/>
      <c r="AW3265" s="111"/>
      <c r="AX3265" s="112"/>
      <c r="AY3265" s="37"/>
      <c r="AZ3265" s="37"/>
      <c r="BA3265" s="37"/>
      <c r="BB3265" s="37"/>
      <c r="BC3265" s="37"/>
      <c r="BD3265" s="37"/>
      <c r="BE3265" s="37"/>
      <c r="BF3265" s="37"/>
      <c r="BG3265" s="37"/>
      <c r="BH3265" s="37"/>
      <c r="BI3265" s="37"/>
      <c r="BJ3265" s="37"/>
      <c r="BK3265" s="37"/>
      <c r="BL3265" s="37"/>
      <c r="BM3265" s="37"/>
      <c r="BN3265" s="37"/>
      <c r="BO3265" s="37"/>
      <c r="BP3265" s="37"/>
      <c r="BQ3265" s="37"/>
      <c r="BR3265" s="37"/>
      <c r="BS3265" s="37"/>
      <c r="BT3265" s="37"/>
      <c r="BU3265" s="37"/>
      <c r="BV3265" s="37"/>
      <c r="BW3265" s="37"/>
      <c r="BX3265" s="37"/>
      <c r="BY3265" s="37"/>
      <c r="BZ3265" s="37"/>
      <c r="CA3265" s="37"/>
      <c r="CB3265" s="37"/>
      <c r="CC3265" s="37"/>
      <c r="CD3265" s="37"/>
      <c r="CE3265" s="37"/>
      <c r="CF3265" s="37"/>
      <c r="CG3265" s="37"/>
      <c r="CH3265" s="37"/>
      <c r="CI3265" s="37"/>
      <c r="CJ3265" s="37"/>
      <c r="CK3265" s="37"/>
      <c r="CL3265" s="37"/>
      <c r="CM3265" s="37"/>
      <c r="CN3265" s="37"/>
      <c r="CO3265" s="37"/>
      <c r="CP3265" s="37"/>
      <c r="CQ3265" s="37"/>
      <c r="CR3265" s="37"/>
      <c r="CS3265" s="37"/>
      <c r="CT3265" s="37"/>
      <c r="CU3265" s="37"/>
      <c r="CV3265" s="37"/>
      <c r="CW3265" s="37"/>
      <c r="CX3265" s="37"/>
      <c r="CY3265" s="37"/>
      <c r="CZ3265" s="37"/>
      <c r="DA3265" s="37"/>
      <c r="DB3265" s="37"/>
      <c r="DC3265" s="37"/>
      <c r="DD3265" s="37"/>
      <c r="DE3265" s="37"/>
      <c r="DF3265" s="37"/>
      <c r="DG3265" s="37"/>
      <c r="DH3265" s="37"/>
      <c r="DI3265" s="37"/>
      <c r="DJ3265" s="37"/>
      <c r="DK3265" s="37"/>
      <c r="DL3265" s="37"/>
      <c r="DM3265" s="37"/>
      <c r="DN3265" s="37"/>
      <c r="DO3265" s="37"/>
      <c r="DP3265" s="37"/>
      <c r="DQ3265" s="37"/>
      <c r="DR3265" s="37"/>
      <c r="DS3265" s="37"/>
      <c r="DT3265" s="37"/>
      <c r="DU3265" s="37"/>
      <c r="DV3265" s="37"/>
      <c r="DW3265" s="37"/>
      <c r="DX3265" s="37"/>
      <c r="DY3265" s="37"/>
      <c r="DZ3265" s="37"/>
      <c r="EA3265" s="37"/>
      <c r="EB3265" s="37"/>
      <c r="EC3265" s="37"/>
      <c r="ED3265" s="37"/>
      <c r="EE3265" s="37"/>
      <c r="EF3265" s="37"/>
      <c r="EG3265" s="37"/>
      <c r="EH3265" s="37"/>
      <c r="EI3265" s="37"/>
      <c r="EJ3265" s="37"/>
      <c r="EK3265" s="37"/>
      <c r="EL3265" s="37"/>
      <c r="EM3265" s="37"/>
      <c r="EN3265" s="37"/>
      <c r="EO3265" s="37"/>
      <c r="EP3265" s="37"/>
      <c r="EQ3265" s="37"/>
      <c r="ER3265" s="37"/>
      <c r="ES3265" s="37"/>
      <c r="ET3265" s="37"/>
      <c r="EU3265" s="37"/>
      <c r="EV3265" s="37"/>
      <c r="EW3265" s="37"/>
      <c r="EX3265" s="37"/>
      <c r="EY3265" s="37"/>
      <c r="EZ3265" s="37"/>
      <c r="FA3265" s="37"/>
      <c r="FB3265" s="37"/>
      <c r="FC3265" s="37"/>
      <c r="FD3265" s="37"/>
      <c r="FE3265" s="37"/>
      <c r="FF3265" s="37"/>
      <c r="FG3265" s="37"/>
      <c r="FH3265" s="37"/>
      <c r="FI3265" s="37"/>
      <c r="FJ3265" s="37"/>
      <c r="FK3265" s="37"/>
      <c r="FL3265" s="37"/>
      <c r="FM3265" s="37"/>
      <c r="FN3265" s="37"/>
      <c r="FO3265" s="37"/>
      <c r="FP3265" s="37"/>
      <c r="FQ3265" s="37"/>
      <c r="FR3265" s="37"/>
      <c r="FS3265" s="37"/>
      <c r="FT3265" s="37"/>
      <c r="FU3265" s="37"/>
      <c r="FV3265" s="37"/>
      <c r="FW3265" s="37"/>
      <c r="FX3265" s="37"/>
      <c r="FY3265" s="37"/>
      <c r="FZ3265" s="37"/>
      <c r="GA3265" s="37"/>
      <c r="GB3265" s="37"/>
      <c r="GC3265" s="37"/>
      <c r="GD3265" s="37"/>
      <c r="GE3265" s="37"/>
      <c r="GF3265" s="37"/>
      <c r="GG3265" s="37"/>
      <c r="GH3265" s="37"/>
      <c r="GI3265" s="37"/>
      <c r="GJ3265" s="37"/>
      <c r="GK3265" s="37"/>
      <c r="GL3265" s="37"/>
      <c r="GM3265" s="37"/>
      <c r="GN3265" s="37"/>
      <c r="GO3265" s="37"/>
      <c r="GP3265" s="37"/>
      <c r="GQ3265" s="37"/>
      <c r="GR3265" s="37"/>
      <c r="GS3265" s="37"/>
      <c r="GT3265" s="37"/>
      <c r="GU3265" s="37"/>
      <c r="GV3265" s="37"/>
      <c r="GW3265" s="37"/>
      <c r="GX3265" s="37"/>
      <c r="GY3265" s="37"/>
      <c r="GZ3265" s="37"/>
      <c r="HA3265" s="37"/>
      <c r="HB3265" s="37"/>
      <c r="HC3265" s="37"/>
      <c r="HD3265" s="37"/>
      <c r="HE3265" s="37"/>
      <c r="HF3265" s="37"/>
      <c r="HG3265" s="37"/>
      <c r="HH3265" s="37"/>
      <c r="HI3265" s="37"/>
      <c r="HJ3265" s="37"/>
      <c r="HK3265" s="37"/>
      <c r="HL3265" s="37"/>
      <c r="HM3265" s="37"/>
      <c r="HN3265" s="37"/>
      <c r="HO3265" s="37"/>
      <c r="HP3265" s="37"/>
      <c r="HQ3265" s="37"/>
      <c r="HR3265" s="37"/>
      <c r="HS3265" s="37"/>
      <c r="HT3265" s="37"/>
      <c r="HU3265" s="37"/>
      <c r="HV3265" s="37"/>
      <c r="HW3265" s="37"/>
      <c r="HX3265" s="37"/>
      <c r="HY3265" s="37"/>
      <c r="HZ3265" s="37"/>
      <c r="IA3265" s="37"/>
      <c r="IB3265" s="37"/>
      <c r="IC3265" s="37"/>
      <c r="ID3265" s="37"/>
      <c r="IE3265" s="37"/>
      <c r="IF3265" s="37"/>
      <c r="IG3265" s="37"/>
      <c r="IH3265" s="37"/>
      <c r="II3265" s="37"/>
      <c r="IJ3265" s="37"/>
      <c r="IK3265" s="37"/>
      <c r="IL3265" s="37"/>
      <c r="IM3265" s="37"/>
      <c r="IN3265" s="37"/>
      <c r="IO3265" s="37"/>
      <c r="IP3265" s="37"/>
      <c r="IQ3265" s="37"/>
    </row>
    <row r="3266" spans="1:251" s="51" customFormat="1" ht="18.75" customHeight="1">
      <c r="A3266" s="43"/>
      <c r="B3266" s="60"/>
      <c r="C3266" s="104" t="s">
        <v>800</v>
      </c>
      <c r="D3266" s="105"/>
      <c r="E3266" s="105"/>
      <c r="F3266" s="105"/>
      <c r="G3266" s="105"/>
      <c r="H3266" s="105"/>
      <c r="I3266" s="105"/>
      <c r="J3266" s="105"/>
      <c r="K3266" s="105"/>
      <c r="L3266" s="105"/>
      <c r="M3266" s="105"/>
      <c r="N3266" s="105"/>
      <c r="O3266" s="105"/>
      <c r="P3266" s="105"/>
      <c r="Q3266" s="105"/>
      <c r="R3266" s="105"/>
      <c r="S3266" s="105"/>
      <c r="T3266" s="105"/>
      <c r="U3266" s="105"/>
      <c r="V3266" s="105"/>
      <c r="W3266" s="105"/>
      <c r="X3266" s="105"/>
      <c r="Y3266" s="105"/>
      <c r="Z3266" s="106"/>
      <c r="AA3266" s="107">
        <v>8345</v>
      </c>
      <c r="AB3266" s="108"/>
      <c r="AC3266" s="108"/>
      <c r="AD3266" s="108"/>
      <c r="AE3266" s="108"/>
      <c r="AF3266" s="108"/>
      <c r="AG3266" s="108"/>
      <c r="AH3266" s="108"/>
      <c r="AI3266" s="109"/>
      <c r="AJ3266" s="107">
        <v>7894</v>
      </c>
      <c r="AK3266" s="108"/>
      <c r="AL3266" s="108"/>
      <c r="AM3266" s="108"/>
      <c r="AN3266" s="108"/>
      <c r="AO3266" s="108"/>
      <c r="AP3266" s="108"/>
      <c r="AQ3266" s="108"/>
      <c r="AR3266" s="109"/>
      <c r="AS3266" s="110"/>
      <c r="AT3266" s="111"/>
      <c r="AU3266" s="111"/>
      <c r="AV3266" s="111"/>
      <c r="AW3266" s="111"/>
      <c r="AX3266" s="112"/>
      <c r="AY3266" s="37"/>
      <c r="AZ3266" s="37"/>
      <c r="BA3266" s="37"/>
      <c r="BB3266" s="37"/>
      <c r="BC3266" s="37"/>
      <c r="BD3266" s="37"/>
      <c r="BE3266" s="37"/>
      <c r="BF3266" s="37"/>
      <c r="BG3266" s="37"/>
      <c r="BH3266" s="37"/>
      <c r="BI3266" s="37"/>
      <c r="BJ3266" s="37"/>
      <c r="BK3266" s="37"/>
      <c r="BL3266" s="37"/>
      <c r="BM3266" s="37"/>
      <c r="BN3266" s="37"/>
      <c r="BO3266" s="37"/>
      <c r="BP3266" s="37"/>
      <c r="BQ3266" s="37"/>
      <c r="BR3266" s="37"/>
      <c r="BS3266" s="37"/>
      <c r="BT3266" s="37"/>
      <c r="BU3266" s="37"/>
      <c r="BV3266" s="37"/>
      <c r="BW3266" s="37"/>
      <c r="BX3266" s="37"/>
      <c r="BY3266" s="37"/>
      <c r="BZ3266" s="37"/>
      <c r="CA3266" s="37"/>
      <c r="CB3266" s="37"/>
      <c r="CC3266" s="37"/>
      <c r="CD3266" s="37"/>
      <c r="CE3266" s="37"/>
      <c r="CF3266" s="37"/>
      <c r="CG3266" s="37"/>
      <c r="CH3266" s="37"/>
      <c r="CI3266" s="37"/>
      <c r="CJ3266" s="37"/>
      <c r="CK3266" s="37"/>
      <c r="CL3266" s="37"/>
      <c r="CM3266" s="37"/>
      <c r="CN3266" s="37"/>
      <c r="CO3266" s="37"/>
      <c r="CP3266" s="37"/>
      <c r="CQ3266" s="37"/>
      <c r="CR3266" s="37"/>
      <c r="CS3266" s="37"/>
      <c r="CT3266" s="37"/>
      <c r="CU3266" s="37"/>
      <c r="CV3266" s="37"/>
      <c r="CW3266" s="37"/>
      <c r="CX3266" s="37"/>
      <c r="CY3266" s="37"/>
      <c r="CZ3266" s="37"/>
      <c r="DA3266" s="37"/>
      <c r="DB3266" s="37"/>
      <c r="DC3266" s="37"/>
      <c r="DD3266" s="37"/>
      <c r="DE3266" s="37"/>
      <c r="DF3266" s="37"/>
      <c r="DG3266" s="37"/>
      <c r="DH3266" s="37"/>
      <c r="DI3266" s="37"/>
      <c r="DJ3266" s="37"/>
      <c r="DK3266" s="37"/>
      <c r="DL3266" s="37"/>
      <c r="DM3266" s="37"/>
      <c r="DN3266" s="37"/>
      <c r="DO3266" s="37"/>
      <c r="DP3266" s="37"/>
      <c r="DQ3266" s="37"/>
      <c r="DR3266" s="37"/>
      <c r="DS3266" s="37"/>
      <c r="DT3266" s="37"/>
      <c r="DU3266" s="37"/>
      <c r="DV3266" s="37"/>
      <c r="DW3266" s="37"/>
      <c r="DX3266" s="37"/>
      <c r="DY3266" s="37"/>
      <c r="DZ3266" s="37"/>
      <c r="EA3266" s="37"/>
      <c r="EB3266" s="37"/>
      <c r="EC3266" s="37"/>
      <c r="ED3266" s="37"/>
      <c r="EE3266" s="37"/>
      <c r="EF3266" s="37"/>
      <c r="EG3266" s="37"/>
      <c r="EH3266" s="37"/>
      <c r="EI3266" s="37"/>
      <c r="EJ3266" s="37"/>
      <c r="EK3266" s="37"/>
      <c r="EL3266" s="37"/>
      <c r="EM3266" s="37"/>
      <c r="EN3266" s="37"/>
      <c r="EO3266" s="37"/>
      <c r="EP3266" s="37"/>
      <c r="EQ3266" s="37"/>
      <c r="ER3266" s="37"/>
      <c r="ES3266" s="37"/>
      <c r="ET3266" s="37"/>
      <c r="EU3266" s="37"/>
      <c r="EV3266" s="37"/>
      <c r="EW3266" s="37"/>
      <c r="EX3266" s="37"/>
      <c r="EY3266" s="37"/>
      <c r="EZ3266" s="37"/>
      <c r="FA3266" s="37"/>
      <c r="FB3266" s="37"/>
      <c r="FC3266" s="37"/>
      <c r="FD3266" s="37"/>
      <c r="FE3266" s="37"/>
      <c r="FF3266" s="37"/>
      <c r="FG3266" s="37"/>
      <c r="FH3266" s="37"/>
      <c r="FI3266" s="37"/>
      <c r="FJ3266" s="37"/>
      <c r="FK3266" s="37"/>
      <c r="FL3266" s="37"/>
      <c r="FM3266" s="37"/>
      <c r="FN3266" s="37"/>
      <c r="FO3266" s="37"/>
      <c r="FP3266" s="37"/>
      <c r="FQ3266" s="37"/>
      <c r="FR3266" s="37"/>
      <c r="FS3266" s="37"/>
      <c r="FT3266" s="37"/>
      <c r="FU3266" s="37"/>
      <c r="FV3266" s="37"/>
      <c r="FW3266" s="37"/>
      <c r="FX3266" s="37"/>
      <c r="FY3266" s="37"/>
      <c r="FZ3266" s="37"/>
      <c r="GA3266" s="37"/>
      <c r="GB3266" s="37"/>
      <c r="GC3266" s="37"/>
      <c r="GD3266" s="37"/>
      <c r="GE3266" s="37"/>
      <c r="GF3266" s="37"/>
      <c r="GG3266" s="37"/>
      <c r="GH3266" s="37"/>
      <c r="GI3266" s="37"/>
      <c r="GJ3266" s="37"/>
      <c r="GK3266" s="37"/>
      <c r="GL3266" s="37"/>
      <c r="GM3266" s="37"/>
      <c r="GN3266" s="37"/>
      <c r="GO3266" s="37"/>
      <c r="GP3266" s="37"/>
      <c r="GQ3266" s="37"/>
      <c r="GR3266" s="37"/>
      <c r="GS3266" s="37"/>
      <c r="GT3266" s="37"/>
      <c r="GU3266" s="37"/>
      <c r="GV3266" s="37"/>
      <c r="GW3266" s="37"/>
      <c r="GX3266" s="37"/>
      <c r="GY3266" s="37"/>
      <c r="GZ3266" s="37"/>
      <c r="HA3266" s="37"/>
      <c r="HB3266" s="37"/>
      <c r="HC3266" s="37"/>
      <c r="HD3266" s="37"/>
      <c r="HE3266" s="37"/>
      <c r="HF3266" s="37"/>
      <c r="HG3266" s="37"/>
      <c r="HH3266" s="37"/>
      <c r="HI3266" s="37"/>
      <c r="HJ3266" s="37"/>
      <c r="HK3266" s="37"/>
      <c r="HL3266" s="37"/>
      <c r="HM3266" s="37"/>
      <c r="HN3266" s="37"/>
      <c r="HO3266" s="37"/>
      <c r="HP3266" s="37"/>
      <c r="HQ3266" s="37"/>
      <c r="HR3266" s="37"/>
      <c r="HS3266" s="37"/>
      <c r="HT3266" s="37"/>
      <c r="HU3266" s="37"/>
      <c r="HV3266" s="37"/>
      <c r="HW3266" s="37"/>
      <c r="HX3266" s="37"/>
      <c r="HY3266" s="37"/>
      <c r="HZ3266" s="37"/>
      <c r="IA3266" s="37"/>
      <c r="IB3266" s="37"/>
      <c r="IC3266" s="37"/>
      <c r="ID3266" s="37"/>
      <c r="IE3266" s="37"/>
      <c r="IF3266" s="37"/>
      <c r="IG3266" s="37"/>
      <c r="IH3266" s="37"/>
      <c r="II3266" s="37"/>
      <c r="IJ3266" s="37"/>
      <c r="IK3266" s="37"/>
      <c r="IL3266" s="37"/>
      <c r="IM3266" s="37"/>
      <c r="IN3266" s="37"/>
      <c r="IO3266" s="37"/>
      <c r="IP3266" s="37"/>
      <c r="IQ3266" s="37"/>
    </row>
    <row r="3267" spans="1:251" s="51" customFormat="1" ht="18.75" customHeight="1">
      <c r="A3267" s="43"/>
      <c r="B3267" s="60"/>
      <c r="C3267" s="104" t="s">
        <v>801</v>
      </c>
      <c r="D3267" s="105"/>
      <c r="E3267" s="105"/>
      <c r="F3267" s="105"/>
      <c r="G3267" s="105"/>
      <c r="H3267" s="105"/>
      <c r="I3267" s="105"/>
      <c r="J3267" s="105"/>
      <c r="K3267" s="105"/>
      <c r="L3267" s="105"/>
      <c r="M3267" s="105"/>
      <c r="N3267" s="105"/>
      <c r="O3267" s="105"/>
      <c r="P3267" s="105"/>
      <c r="Q3267" s="105"/>
      <c r="R3267" s="105"/>
      <c r="S3267" s="105"/>
      <c r="T3267" s="105"/>
      <c r="U3267" s="105"/>
      <c r="V3267" s="105"/>
      <c r="W3267" s="105"/>
      <c r="X3267" s="105"/>
      <c r="Y3267" s="105"/>
      <c r="Z3267" s="106"/>
      <c r="AA3267" s="107">
        <v>1556</v>
      </c>
      <c r="AB3267" s="108"/>
      <c r="AC3267" s="108"/>
      <c r="AD3267" s="108"/>
      <c r="AE3267" s="108"/>
      <c r="AF3267" s="108"/>
      <c r="AG3267" s="108"/>
      <c r="AH3267" s="108"/>
      <c r="AI3267" s="109"/>
      <c r="AJ3267" s="107">
        <v>1556</v>
      </c>
      <c r="AK3267" s="108"/>
      <c r="AL3267" s="108"/>
      <c r="AM3267" s="108"/>
      <c r="AN3267" s="108"/>
      <c r="AO3267" s="108"/>
      <c r="AP3267" s="108"/>
      <c r="AQ3267" s="108"/>
      <c r="AR3267" s="109"/>
      <c r="AS3267" s="110"/>
      <c r="AT3267" s="111"/>
      <c r="AU3267" s="111"/>
      <c r="AV3267" s="111"/>
      <c r="AW3267" s="111"/>
      <c r="AX3267" s="112"/>
      <c r="AY3267" s="37"/>
      <c r="AZ3267" s="37"/>
      <c r="BA3267" s="37"/>
      <c r="BB3267" s="37"/>
      <c r="BC3267" s="37"/>
      <c r="BD3267" s="37"/>
      <c r="BE3267" s="37"/>
      <c r="BF3267" s="37"/>
      <c r="BG3267" s="37"/>
      <c r="BH3267" s="37"/>
      <c r="BI3267" s="37"/>
      <c r="BJ3267" s="37"/>
      <c r="BK3267" s="37"/>
      <c r="BL3267" s="37"/>
      <c r="BM3267" s="37"/>
      <c r="BN3267" s="37"/>
      <c r="BO3267" s="37"/>
      <c r="BP3267" s="37"/>
      <c r="BQ3267" s="37"/>
      <c r="BR3267" s="37"/>
      <c r="BS3267" s="37"/>
      <c r="BT3267" s="37"/>
      <c r="BU3267" s="37"/>
      <c r="BV3267" s="37"/>
      <c r="BW3267" s="37"/>
      <c r="BX3267" s="37"/>
      <c r="BY3267" s="37"/>
      <c r="BZ3267" s="37"/>
      <c r="CA3267" s="37"/>
      <c r="CB3267" s="37"/>
      <c r="CC3267" s="37"/>
      <c r="CD3267" s="37"/>
      <c r="CE3267" s="37"/>
      <c r="CF3267" s="37"/>
      <c r="CG3267" s="37"/>
      <c r="CH3267" s="37"/>
      <c r="CI3267" s="37"/>
      <c r="CJ3267" s="37"/>
      <c r="CK3267" s="37"/>
      <c r="CL3267" s="37"/>
      <c r="CM3267" s="37"/>
      <c r="CN3267" s="37"/>
      <c r="CO3267" s="37"/>
      <c r="CP3267" s="37"/>
      <c r="CQ3267" s="37"/>
      <c r="CR3267" s="37"/>
      <c r="CS3267" s="37"/>
      <c r="CT3267" s="37"/>
      <c r="CU3267" s="37"/>
      <c r="CV3267" s="37"/>
      <c r="CW3267" s="37"/>
      <c r="CX3267" s="37"/>
      <c r="CY3267" s="37"/>
      <c r="CZ3267" s="37"/>
      <c r="DA3267" s="37"/>
      <c r="DB3267" s="37"/>
      <c r="DC3267" s="37"/>
      <c r="DD3267" s="37"/>
      <c r="DE3267" s="37"/>
      <c r="DF3267" s="37"/>
      <c r="DG3267" s="37"/>
      <c r="DH3267" s="37"/>
      <c r="DI3267" s="37"/>
      <c r="DJ3267" s="37"/>
      <c r="DK3267" s="37"/>
      <c r="DL3267" s="37"/>
      <c r="DM3267" s="37"/>
      <c r="DN3267" s="37"/>
      <c r="DO3267" s="37"/>
      <c r="DP3267" s="37"/>
      <c r="DQ3267" s="37"/>
      <c r="DR3267" s="37"/>
      <c r="DS3267" s="37"/>
      <c r="DT3267" s="37"/>
      <c r="DU3267" s="37"/>
      <c r="DV3267" s="37"/>
      <c r="DW3267" s="37"/>
      <c r="DX3267" s="37"/>
      <c r="DY3267" s="37"/>
      <c r="DZ3267" s="37"/>
      <c r="EA3267" s="37"/>
      <c r="EB3267" s="37"/>
      <c r="EC3267" s="37"/>
      <c r="ED3267" s="37"/>
      <c r="EE3267" s="37"/>
      <c r="EF3267" s="37"/>
      <c r="EG3267" s="37"/>
      <c r="EH3267" s="37"/>
      <c r="EI3267" s="37"/>
      <c r="EJ3267" s="37"/>
      <c r="EK3267" s="37"/>
      <c r="EL3267" s="37"/>
      <c r="EM3267" s="37"/>
      <c r="EN3267" s="37"/>
      <c r="EO3267" s="37"/>
      <c r="EP3267" s="37"/>
      <c r="EQ3267" s="37"/>
      <c r="ER3267" s="37"/>
      <c r="ES3267" s="37"/>
      <c r="ET3267" s="37"/>
      <c r="EU3267" s="37"/>
      <c r="EV3267" s="37"/>
      <c r="EW3267" s="37"/>
      <c r="EX3267" s="37"/>
      <c r="EY3267" s="37"/>
      <c r="EZ3267" s="37"/>
      <c r="FA3267" s="37"/>
      <c r="FB3267" s="37"/>
      <c r="FC3267" s="37"/>
      <c r="FD3267" s="37"/>
      <c r="FE3267" s="37"/>
      <c r="FF3267" s="37"/>
      <c r="FG3267" s="37"/>
      <c r="FH3267" s="37"/>
      <c r="FI3267" s="37"/>
      <c r="FJ3267" s="37"/>
      <c r="FK3267" s="37"/>
      <c r="FL3267" s="37"/>
      <c r="FM3267" s="37"/>
      <c r="FN3267" s="37"/>
      <c r="FO3267" s="37"/>
      <c r="FP3267" s="37"/>
      <c r="FQ3267" s="37"/>
      <c r="FR3267" s="37"/>
      <c r="FS3267" s="37"/>
      <c r="FT3267" s="37"/>
      <c r="FU3267" s="37"/>
      <c r="FV3267" s="37"/>
      <c r="FW3267" s="37"/>
      <c r="FX3267" s="37"/>
      <c r="FY3267" s="37"/>
      <c r="FZ3267" s="37"/>
      <c r="GA3267" s="37"/>
      <c r="GB3267" s="37"/>
      <c r="GC3267" s="37"/>
      <c r="GD3267" s="37"/>
      <c r="GE3267" s="37"/>
      <c r="GF3267" s="37"/>
      <c r="GG3267" s="37"/>
      <c r="GH3267" s="37"/>
      <c r="GI3267" s="37"/>
      <c r="GJ3267" s="37"/>
      <c r="GK3267" s="37"/>
      <c r="GL3267" s="37"/>
      <c r="GM3267" s="37"/>
      <c r="GN3267" s="37"/>
      <c r="GO3267" s="37"/>
      <c r="GP3267" s="37"/>
      <c r="GQ3267" s="37"/>
      <c r="GR3267" s="37"/>
      <c r="GS3267" s="37"/>
      <c r="GT3267" s="37"/>
      <c r="GU3267" s="37"/>
      <c r="GV3267" s="37"/>
      <c r="GW3267" s="37"/>
      <c r="GX3267" s="37"/>
      <c r="GY3267" s="37"/>
      <c r="GZ3267" s="37"/>
      <c r="HA3267" s="37"/>
      <c r="HB3267" s="37"/>
      <c r="HC3267" s="37"/>
      <c r="HD3267" s="37"/>
      <c r="HE3267" s="37"/>
      <c r="HF3267" s="37"/>
      <c r="HG3267" s="37"/>
      <c r="HH3267" s="37"/>
      <c r="HI3267" s="37"/>
      <c r="HJ3267" s="37"/>
      <c r="HK3267" s="37"/>
      <c r="HL3267" s="37"/>
      <c r="HM3267" s="37"/>
      <c r="HN3267" s="37"/>
      <c r="HO3267" s="37"/>
      <c r="HP3267" s="37"/>
      <c r="HQ3267" s="37"/>
      <c r="HR3267" s="37"/>
      <c r="HS3267" s="37"/>
      <c r="HT3267" s="37"/>
      <c r="HU3267" s="37"/>
      <c r="HV3267" s="37"/>
      <c r="HW3267" s="37"/>
      <c r="HX3267" s="37"/>
      <c r="HY3267" s="37"/>
      <c r="HZ3267" s="37"/>
      <c r="IA3267" s="37"/>
      <c r="IB3267" s="37"/>
      <c r="IC3267" s="37"/>
      <c r="ID3267" s="37"/>
      <c r="IE3267" s="37"/>
      <c r="IF3267" s="37"/>
      <c r="IG3267" s="37"/>
      <c r="IH3267" s="37"/>
      <c r="II3267" s="37"/>
      <c r="IJ3267" s="37"/>
      <c r="IK3267" s="37"/>
      <c r="IL3267" s="37"/>
      <c r="IM3267" s="37"/>
      <c r="IN3267" s="37"/>
      <c r="IO3267" s="37"/>
      <c r="IP3267" s="37"/>
      <c r="IQ3267" s="37"/>
    </row>
    <row r="3268" spans="1:251" s="51" customFormat="1" ht="18.75" customHeight="1" thickBot="1">
      <c r="A3268" s="52"/>
      <c r="B3268" s="113" t="s">
        <v>253</v>
      </c>
      <c r="C3268" s="114"/>
      <c r="D3268" s="114"/>
      <c r="E3268" s="114"/>
      <c r="F3268" s="114"/>
      <c r="G3268" s="114"/>
      <c r="H3268" s="114"/>
      <c r="I3268" s="114"/>
      <c r="J3268" s="114"/>
      <c r="K3268" s="114"/>
      <c r="L3268" s="114"/>
      <c r="M3268" s="114"/>
      <c r="N3268" s="114"/>
      <c r="O3268" s="114"/>
      <c r="P3268" s="114"/>
      <c r="Q3268" s="114"/>
      <c r="R3268" s="114"/>
      <c r="S3268" s="114"/>
      <c r="T3268" s="114"/>
      <c r="U3268" s="114"/>
      <c r="V3268" s="114"/>
      <c r="W3268" s="114"/>
      <c r="X3268" s="114"/>
      <c r="Y3268" s="114"/>
      <c r="Z3268" s="115"/>
      <c r="AA3268" s="116">
        <f>SUM(AA3263:AI3267)</f>
        <v>156234</v>
      </c>
      <c r="AB3268" s="117"/>
      <c r="AC3268" s="117"/>
      <c r="AD3268" s="117"/>
      <c r="AE3268" s="117"/>
      <c r="AF3268" s="117"/>
      <c r="AG3268" s="117"/>
      <c r="AH3268" s="117"/>
      <c r="AI3268" s="118"/>
      <c r="AJ3268" s="116">
        <f>SUM(AJ3263:AR3267)</f>
        <v>154984</v>
      </c>
      <c r="AK3268" s="117"/>
      <c r="AL3268" s="117"/>
      <c r="AM3268" s="117"/>
      <c r="AN3268" s="117"/>
      <c r="AO3268" s="117"/>
      <c r="AP3268" s="117"/>
      <c r="AQ3268" s="117"/>
      <c r="AR3268" s="118"/>
      <c r="AS3268" s="119"/>
      <c r="AT3268" s="120"/>
      <c r="AU3268" s="120"/>
      <c r="AV3268" s="120"/>
      <c r="AW3268" s="120"/>
      <c r="AX3268" s="121"/>
      <c r="AY3268" s="37"/>
      <c r="AZ3268" s="37"/>
      <c r="BA3268" s="37"/>
      <c r="BB3268" s="37"/>
      <c r="BC3268" s="37"/>
      <c r="BD3268" s="37"/>
      <c r="BE3268" s="37"/>
      <c r="BF3268" s="37"/>
      <c r="BG3268" s="37"/>
      <c r="BH3268" s="37"/>
      <c r="BI3268" s="37"/>
      <c r="BJ3268" s="37"/>
      <c r="BK3268" s="37"/>
      <c r="BL3268" s="37"/>
      <c r="BM3268" s="37"/>
      <c r="BN3268" s="37"/>
      <c r="BO3268" s="37"/>
      <c r="BP3268" s="37"/>
      <c r="BQ3268" s="37"/>
      <c r="BR3268" s="37"/>
      <c r="BS3268" s="37"/>
      <c r="BT3268" s="37"/>
      <c r="BU3268" s="37"/>
      <c r="BV3268" s="37"/>
      <c r="BW3268" s="37"/>
      <c r="BX3268" s="37"/>
      <c r="BY3268" s="37"/>
      <c r="BZ3268" s="37"/>
      <c r="CA3268" s="37"/>
      <c r="CB3268" s="37"/>
      <c r="CC3268" s="37"/>
      <c r="CD3268" s="37"/>
      <c r="CE3268" s="37"/>
      <c r="CF3268" s="37"/>
      <c r="CG3268" s="37"/>
      <c r="CH3268" s="37"/>
      <c r="CI3268" s="37"/>
      <c r="CJ3268" s="37"/>
      <c r="CK3268" s="37"/>
      <c r="CL3268" s="37"/>
      <c r="CM3268" s="37"/>
      <c r="CN3268" s="37"/>
      <c r="CO3268" s="37"/>
      <c r="CP3268" s="37"/>
      <c r="CQ3268" s="37"/>
      <c r="CR3268" s="37"/>
      <c r="CS3268" s="37"/>
      <c r="CT3268" s="37"/>
      <c r="CU3268" s="37"/>
      <c r="CV3268" s="37"/>
      <c r="CW3268" s="37"/>
      <c r="CX3268" s="37"/>
      <c r="CY3268" s="37"/>
      <c r="CZ3268" s="37"/>
      <c r="DA3268" s="37"/>
      <c r="DB3268" s="37"/>
      <c r="DC3268" s="37"/>
      <c r="DD3268" s="37"/>
      <c r="DE3268" s="37"/>
      <c r="DF3268" s="37"/>
      <c r="DG3268" s="37"/>
      <c r="DH3268" s="37"/>
      <c r="DI3268" s="37"/>
      <c r="DJ3268" s="37"/>
      <c r="DK3268" s="37"/>
      <c r="DL3268" s="37"/>
      <c r="DM3268" s="37"/>
      <c r="DN3268" s="37"/>
      <c r="DO3268" s="37"/>
      <c r="DP3268" s="37"/>
      <c r="DQ3268" s="37"/>
      <c r="DR3268" s="37"/>
      <c r="DS3268" s="37"/>
      <c r="DT3268" s="37"/>
      <c r="DU3268" s="37"/>
      <c r="DV3268" s="37"/>
      <c r="DW3268" s="37"/>
      <c r="DX3268" s="37"/>
      <c r="DY3268" s="37"/>
      <c r="DZ3268" s="37"/>
      <c r="EA3268" s="37"/>
      <c r="EB3268" s="37"/>
      <c r="EC3268" s="37"/>
      <c r="ED3268" s="37"/>
      <c r="EE3268" s="37"/>
      <c r="EF3268" s="37"/>
      <c r="EG3268" s="37"/>
      <c r="EH3268" s="37"/>
      <c r="EI3268" s="37"/>
      <c r="EJ3268" s="37"/>
      <c r="EK3268" s="37"/>
      <c r="EL3268" s="37"/>
      <c r="EM3268" s="37"/>
      <c r="EN3268" s="37"/>
      <c r="EO3268" s="37"/>
      <c r="EP3268" s="37"/>
      <c r="EQ3268" s="37"/>
      <c r="ER3268" s="37"/>
      <c r="ES3268" s="37"/>
      <c r="ET3268" s="37"/>
      <c r="EU3268" s="37"/>
      <c r="EV3268" s="37"/>
      <c r="EW3268" s="37"/>
      <c r="EX3268" s="37"/>
      <c r="EY3268" s="37"/>
      <c r="EZ3268" s="37"/>
      <c r="FA3268" s="37"/>
      <c r="FB3268" s="37"/>
      <c r="FC3268" s="37"/>
      <c r="FD3268" s="37"/>
      <c r="FE3268" s="37"/>
      <c r="FF3268" s="37"/>
      <c r="FG3268" s="37"/>
      <c r="FH3268" s="37"/>
      <c r="FI3268" s="37"/>
      <c r="FJ3268" s="37"/>
      <c r="FK3268" s="37"/>
      <c r="FL3268" s="37"/>
      <c r="FM3268" s="37"/>
      <c r="FN3268" s="37"/>
      <c r="FO3268" s="37"/>
      <c r="FP3268" s="37"/>
      <c r="FQ3268" s="37"/>
      <c r="FR3268" s="37"/>
      <c r="FS3268" s="37"/>
      <c r="FT3268" s="37"/>
      <c r="FU3268" s="37"/>
      <c r="FV3268" s="37"/>
      <c r="FW3268" s="37"/>
      <c r="FX3268" s="37"/>
      <c r="FY3268" s="37"/>
      <c r="FZ3268" s="37"/>
      <c r="GA3268" s="37"/>
      <c r="GB3268" s="37"/>
      <c r="GC3268" s="37"/>
      <c r="GD3268" s="37"/>
      <c r="GE3268" s="37"/>
      <c r="GF3268" s="37"/>
      <c r="GG3268" s="37"/>
      <c r="GH3268" s="37"/>
      <c r="GI3268" s="37"/>
      <c r="GJ3268" s="37"/>
      <c r="GK3268" s="37"/>
      <c r="GL3268" s="37"/>
      <c r="GM3268" s="37"/>
      <c r="GN3268" s="37"/>
      <c r="GO3268" s="37"/>
      <c r="GP3268" s="37"/>
      <c r="GQ3268" s="37"/>
      <c r="GR3268" s="37"/>
      <c r="GS3268" s="37"/>
      <c r="GT3268" s="37"/>
      <c r="GU3268" s="37"/>
      <c r="GV3268" s="37"/>
      <c r="GW3268" s="37"/>
      <c r="GX3268" s="37"/>
      <c r="GY3268" s="37"/>
      <c r="GZ3268" s="37"/>
      <c r="HA3268" s="37"/>
      <c r="HB3268" s="37"/>
      <c r="HC3268" s="37"/>
      <c r="HD3268" s="37"/>
      <c r="HE3268" s="37"/>
      <c r="HF3268" s="37"/>
      <c r="HG3268" s="37"/>
      <c r="HH3268" s="37"/>
      <c r="HI3268" s="37"/>
      <c r="HJ3268" s="37"/>
      <c r="HK3268" s="37"/>
      <c r="HL3268" s="37"/>
      <c r="HM3268" s="37"/>
      <c r="HN3268" s="37"/>
      <c r="HO3268" s="37"/>
      <c r="HP3268" s="37"/>
      <c r="HQ3268" s="37"/>
      <c r="HR3268" s="37"/>
      <c r="HS3268" s="37"/>
      <c r="HT3268" s="37"/>
      <c r="HU3268" s="37"/>
      <c r="HV3268" s="37"/>
      <c r="HW3268" s="37"/>
      <c r="HX3268" s="37"/>
      <c r="HY3268" s="37"/>
      <c r="HZ3268" s="37"/>
      <c r="IA3268" s="37"/>
      <c r="IB3268" s="37"/>
      <c r="IC3268" s="37"/>
      <c r="ID3268" s="37"/>
      <c r="IE3268" s="37"/>
      <c r="IF3268" s="37"/>
      <c r="IG3268" s="37"/>
      <c r="IH3268" s="37"/>
      <c r="II3268" s="37"/>
      <c r="IJ3268" s="37"/>
      <c r="IK3268" s="37"/>
      <c r="IL3268" s="37"/>
      <c r="IM3268" s="37"/>
      <c r="IN3268" s="37"/>
      <c r="IO3268" s="37"/>
      <c r="IP3268" s="37"/>
      <c r="IQ3268" s="37"/>
    </row>
    <row r="3270" spans="1:251" ht="18.75">
      <c r="A3270" s="36" t="s">
        <v>241</v>
      </c>
      <c r="AW3270" s="38"/>
      <c r="AX3270" s="39"/>
      <c r="AY3270" s="38"/>
    </row>
    <row r="3272" spans="1:251" ht="18.75">
      <c r="B3272" s="122" t="s">
        <v>0</v>
      </c>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row>
    <row r="3273" spans="1:251">
      <c r="Z3273" s="40"/>
      <c r="AD3273" s="40"/>
      <c r="AE3273" s="40"/>
      <c r="AF3273" s="40"/>
      <c r="AG3273" s="40"/>
      <c r="AH3273" s="40"/>
      <c r="AI3273" s="40"/>
      <c r="AO3273" s="40"/>
    </row>
    <row r="3274" spans="1:251" ht="13.5" thickBot="1">
      <c r="Z3274" s="40"/>
      <c r="AD3274" s="40"/>
      <c r="AE3274" s="40"/>
      <c r="AF3274" s="40"/>
      <c r="AG3274" s="40"/>
      <c r="AH3274" s="40"/>
      <c r="AI3274" s="40"/>
      <c r="AO3274" s="40"/>
      <c r="DI3274" s="41"/>
    </row>
    <row r="3275" spans="1:251" ht="24.75" customHeight="1" thickBot="1">
      <c r="B3275" s="124" t="s">
        <v>242</v>
      </c>
      <c r="C3275" s="125"/>
      <c r="D3275" s="125"/>
      <c r="E3275" s="125"/>
      <c r="F3275" s="125"/>
      <c r="G3275" s="125"/>
      <c r="H3275" s="126" t="s">
        <v>802</v>
      </c>
      <c r="I3275" s="127"/>
      <c r="J3275" s="127"/>
      <c r="K3275" s="127"/>
      <c r="L3275" s="127"/>
      <c r="M3275" s="127"/>
      <c r="N3275" s="127"/>
      <c r="O3275" s="127"/>
      <c r="P3275" s="127"/>
      <c r="Q3275" s="127"/>
      <c r="R3275" s="127"/>
      <c r="S3275" s="127"/>
      <c r="T3275" s="127"/>
      <c r="U3275" s="127"/>
      <c r="V3275" s="127"/>
      <c r="W3275" s="127"/>
      <c r="X3275" s="127"/>
      <c r="Y3275" s="127"/>
      <c r="Z3275" s="127"/>
      <c r="AA3275" s="127"/>
      <c r="AB3275" s="127"/>
      <c r="AC3275" s="127"/>
      <c r="AD3275" s="127"/>
      <c r="AE3275" s="127"/>
      <c r="AF3275" s="127"/>
      <c r="AG3275" s="127"/>
      <c r="AH3275" s="127"/>
      <c r="AI3275" s="127"/>
      <c r="AJ3275" s="127"/>
      <c r="AK3275" s="127"/>
      <c r="AL3275" s="127"/>
      <c r="AM3275" s="127"/>
      <c r="AN3275" s="127"/>
      <c r="AO3275" s="127"/>
      <c r="AP3275" s="127"/>
      <c r="AQ3275" s="127"/>
      <c r="AR3275" s="127"/>
      <c r="AS3275" s="127"/>
      <c r="AT3275" s="127"/>
      <c r="AU3275" s="127"/>
      <c r="AV3275" s="127"/>
      <c r="AW3275" s="127"/>
      <c r="AX3275" s="128"/>
      <c r="DI3275" s="41"/>
    </row>
    <row r="3276" spans="1:251" ht="14.25">
      <c r="B3276" s="42"/>
      <c r="C3276" s="42"/>
      <c r="D3276" s="42"/>
      <c r="E3276" s="42"/>
      <c r="F3276" s="42"/>
      <c r="G3276" s="42"/>
      <c r="H3276" s="43"/>
      <c r="I3276" s="43"/>
      <c r="J3276" s="43"/>
      <c r="K3276" s="43"/>
      <c r="L3276" s="44"/>
      <c r="M3276" s="44"/>
      <c r="N3276" s="44"/>
      <c r="O3276" s="44"/>
      <c r="P3276" s="43"/>
      <c r="Q3276" s="43"/>
      <c r="R3276" s="43"/>
      <c r="S3276" s="43"/>
      <c r="T3276" s="43"/>
      <c r="U3276" s="43"/>
      <c r="V3276" s="45"/>
      <c r="W3276" s="45"/>
      <c r="X3276" s="45"/>
      <c r="Y3276" s="45"/>
      <c r="Z3276" s="45"/>
      <c r="AA3276" s="45"/>
      <c r="AB3276" s="45"/>
      <c r="AC3276" s="45"/>
      <c r="AD3276" s="45"/>
      <c r="AE3276" s="45"/>
      <c r="AF3276" s="45"/>
      <c r="AG3276" s="45"/>
      <c r="AH3276" s="45"/>
      <c r="AI3276" s="45"/>
      <c r="AJ3276" s="45"/>
      <c r="AK3276" s="45"/>
      <c r="AL3276" s="45"/>
      <c r="AM3276" s="45"/>
      <c r="AN3276" s="45"/>
      <c r="AO3276" s="45"/>
      <c r="AP3276" s="45"/>
      <c r="AQ3276" s="45"/>
      <c r="AR3276" s="45"/>
      <c r="AS3276" s="45"/>
      <c r="AT3276" s="45"/>
      <c r="AU3276" s="45"/>
      <c r="AV3276" s="45"/>
      <c r="AW3276" s="45"/>
      <c r="AX3276" s="45"/>
      <c r="DI3276" s="41"/>
    </row>
    <row r="3277" spans="1:251" ht="15" thickBot="1">
      <c r="A3277" s="46"/>
      <c r="B3277" s="45" t="s">
        <v>244</v>
      </c>
      <c r="C3277" s="43"/>
      <c r="D3277" s="43"/>
      <c r="E3277" s="43"/>
      <c r="F3277" s="43"/>
      <c r="G3277" s="43"/>
      <c r="H3277" s="43"/>
      <c r="I3277" s="43"/>
      <c r="J3277" s="43"/>
      <c r="K3277" s="43"/>
      <c r="L3277" s="44"/>
      <c r="M3277" s="44"/>
      <c r="N3277" s="44"/>
      <c r="O3277" s="44"/>
      <c r="P3277" s="43"/>
      <c r="Q3277" s="43"/>
      <c r="R3277" s="43"/>
      <c r="S3277" s="43"/>
      <c r="T3277" s="43"/>
      <c r="U3277" s="43"/>
      <c r="V3277" s="45"/>
      <c r="W3277" s="45"/>
      <c r="X3277" s="45"/>
      <c r="Y3277" s="45"/>
      <c r="Z3277" s="45"/>
      <c r="AA3277" s="45"/>
      <c r="AB3277" s="45"/>
      <c r="AC3277" s="45"/>
      <c r="AD3277" s="45"/>
      <c r="AE3277" s="45"/>
      <c r="AF3277" s="45"/>
      <c r="AG3277" s="45"/>
      <c r="AH3277" s="45"/>
      <c r="AI3277" s="45"/>
      <c r="AJ3277" s="45"/>
      <c r="AK3277" s="45"/>
      <c r="AL3277" s="45"/>
      <c r="AM3277" s="45"/>
      <c r="AN3277" s="45"/>
      <c r="AO3277" s="45"/>
      <c r="AP3277" s="45"/>
      <c r="AQ3277" s="45"/>
      <c r="AR3277" s="45"/>
      <c r="AS3277" s="45"/>
      <c r="AT3277" s="45"/>
      <c r="AU3277" s="45"/>
      <c r="AV3277" s="45"/>
      <c r="AW3277" s="45"/>
      <c r="AX3277" s="45"/>
      <c r="DI3277" s="41"/>
    </row>
    <row r="3278" spans="1:251" ht="14.25">
      <c r="A3278" s="43"/>
      <c r="B3278" s="47"/>
      <c r="C3278" s="42"/>
      <c r="D3278" s="42"/>
      <c r="E3278" s="42"/>
      <c r="F3278" s="42"/>
      <c r="G3278" s="42"/>
      <c r="H3278" s="42"/>
      <c r="I3278" s="42"/>
      <c r="J3278" s="42"/>
      <c r="K3278" s="42"/>
      <c r="L3278" s="48"/>
      <c r="M3278" s="48"/>
      <c r="N3278" s="48"/>
      <c r="O3278" s="48"/>
      <c r="P3278" s="42"/>
      <c r="Q3278" s="42"/>
      <c r="R3278" s="42"/>
      <c r="S3278" s="42"/>
      <c r="T3278" s="42"/>
      <c r="U3278" s="42"/>
      <c r="V3278" s="49"/>
      <c r="W3278" s="49"/>
      <c r="X3278" s="49"/>
      <c r="Y3278" s="49"/>
      <c r="Z3278" s="49"/>
      <c r="AA3278" s="49"/>
      <c r="AB3278" s="49"/>
      <c r="AC3278" s="49"/>
      <c r="AD3278" s="49"/>
      <c r="AE3278" s="49"/>
      <c r="AF3278" s="49"/>
      <c r="AG3278" s="49"/>
      <c r="AH3278" s="49"/>
      <c r="AI3278" s="49"/>
      <c r="AJ3278" s="49"/>
      <c r="AK3278" s="49"/>
      <c r="AL3278" s="49"/>
      <c r="AM3278" s="49"/>
      <c r="AN3278" s="49"/>
      <c r="AO3278" s="49"/>
      <c r="AP3278" s="49"/>
      <c r="AQ3278" s="49"/>
      <c r="AR3278" s="49"/>
      <c r="AS3278" s="49"/>
      <c r="AT3278" s="49"/>
      <c r="AU3278" s="49"/>
      <c r="AV3278" s="49"/>
      <c r="AW3278" s="49"/>
      <c r="AX3278" s="50"/>
    </row>
    <row r="3279" spans="1:251" ht="12" customHeight="1">
      <c r="A3279" s="43"/>
      <c r="B3279" s="129" t="s">
        <v>803</v>
      </c>
      <c r="C3279" s="130"/>
      <c r="D3279" s="130"/>
      <c r="E3279" s="130"/>
      <c r="F3279" s="130"/>
      <c r="G3279" s="130"/>
      <c r="H3279" s="130"/>
      <c r="I3279" s="130"/>
      <c r="J3279" s="130"/>
      <c r="K3279" s="130"/>
      <c r="L3279" s="130"/>
      <c r="M3279" s="130"/>
      <c r="N3279" s="130"/>
      <c r="O3279" s="130"/>
      <c r="P3279" s="130"/>
      <c r="Q3279" s="130"/>
      <c r="R3279" s="130"/>
      <c r="S3279" s="130"/>
      <c r="T3279" s="130"/>
      <c r="U3279" s="130"/>
      <c r="V3279" s="130"/>
      <c r="W3279" s="130"/>
      <c r="X3279" s="130"/>
      <c r="Y3279" s="130"/>
      <c r="Z3279" s="130"/>
      <c r="AA3279" s="130"/>
      <c r="AB3279" s="130"/>
      <c r="AC3279" s="130"/>
      <c r="AD3279" s="130"/>
      <c r="AE3279" s="130"/>
      <c r="AF3279" s="130"/>
      <c r="AG3279" s="130"/>
      <c r="AH3279" s="130"/>
      <c r="AI3279" s="130"/>
      <c r="AJ3279" s="130"/>
      <c r="AK3279" s="130"/>
      <c r="AL3279" s="130"/>
      <c r="AM3279" s="130"/>
      <c r="AN3279" s="130"/>
      <c r="AO3279" s="130"/>
      <c r="AP3279" s="130"/>
      <c r="AQ3279" s="130"/>
      <c r="AR3279" s="130"/>
      <c r="AS3279" s="130"/>
      <c r="AT3279" s="130"/>
      <c r="AU3279" s="130"/>
      <c r="AV3279" s="130"/>
      <c r="AW3279" s="130"/>
      <c r="AX3279" s="131"/>
    </row>
    <row r="3280" spans="1:251" ht="12" customHeight="1">
      <c r="A3280" s="43"/>
      <c r="B3280" s="129"/>
      <c r="C3280" s="130"/>
      <c r="D3280" s="130"/>
      <c r="E3280" s="130"/>
      <c r="F3280" s="130"/>
      <c r="G3280" s="130"/>
      <c r="H3280" s="130"/>
      <c r="I3280" s="130"/>
      <c r="J3280" s="130"/>
      <c r="K3280" s="130"/>
      <c r="L3280" s="130"/>
      <c r="M3280" s="130"/>
      <c r="N3280" s="130"/>
      <c r="O3280" s="130"/>
      <c r="P3280" s="130"/>
      <c r="Q3280" s="130"/>
      <c r="R3280" s="130"/>
      <c r="S3280" s="130"/>
      <c r="T3280" s="130"/>
      <c r="U3280" s="130"/>
      <c r="V3280" s="130"/>
      <c r="W3280" s="130"/>
      <c r="X3280" s="130"/>
      <c r="Y3280" s="130"/>
      <c r="Z3280" s="130"/>
      <c r="AA3280" s="130"/>
      <c r="AB3280" s="130"/>
      <c r="AC3280" s="130"/>
      <c r="AD3280" s="130"/>
      <c r="AE3280" s="130"/>
      <c r="AF3280" s="130"/>
      <c r="AG3280" s="130"/>
      <c r="AH3280" s="130"/>
      <c r="AI3280" s="130"/>
      <c r="AJ3280" s="130"/>
      <c r="AK3280" s="130"/>
      <c r="AL3280" s="130"/>
      <c r="AM3280" s="130"/>
      <c r="AN3280" s="130"/>
      <c r="AO3280" s="130"/>
      <c r="AP3280" s="130"/>
      <c r="AQ3280" s="130"/>
      <c r="AR3280" s="130"/>
      <c r="AS3280" s="130"/>
      <c r="AT3280" s="130"/>
      <c r="AU3280" s="130"/>
      <c r="AV3280" s="130"/>
      <c r="AW3280" s="130"/>
      <c r="AX3280" s="131"/>
      <c r="BC3280" s="51"/>
    </row>
    <row r="3281" spans="1:113" ht="12" customHeight="1">
      <c r="A3281" s="43"/>
      <c r="B3281" s="129"/>
      <c r="C3281" s="130"/>
      <c r="D3281" s="130"/>
      <c r="E3281" s="130"/>
      <c r="F3281" s="130"/>
      <c r="G3281" s="130"/>
      <c r="H3281" s="130"/>
      <c r="I3281" s="130"/>
      <c r="J3281" s="130"/>
      <c r="K3281" s="130"/>
      <c r="L3281" s="130"/>
      <c r="M3281" s="130"/>
      <c r="N3281" s="130"/>
      <c r="O3281" s="130"/>
      <c r="P3281" s="130"/>
      <c r="Q3281" s="130"/>
      <c r="R3281" s="130"/>
      <c r="S3281" s="130"/>
      <c r="T3281" s="130"/>
      <c r="U3281" s="130"/>
      <c r="V3281" s="130"/>
      <c r="W3281" s="130"/>
      <c r="X3281" s="130"/>
      <c r="Y3281" s="130"/>
      <c r="Z3281" s="130"/>
      <c r="AA3281" s="130"/>
      <c r="AB3281" s="130"/>
      <c r="AC3281" s="130"/>
      <c r="AD3281" s="130"/>
      <c r="AE3281" s="130"/>
      <c r="AF3281" s="130"/>
      <c r="AG3281" s="130"/>
      <c r="AH3281" s="130"/>
      <c r="AI3281" s="130"/>
      <c r="AJ3281" s="130"/>
      <c r="AK3281" s="130"/>
      <c r="AL3281" s="130"/>
      <c r="AM3281" s="130"/>
      <c r="AN3281" s="130"/>
      <c r="AO3281" s="130"/>
      <c r="AP3281" s="130"/>
      <c r="AQ3281" s="130"/>
      <c r="AR3281" s="130"/>
      <c r="AS3281" s="130"/>
      <c r="AT3281" s="130"/>
      <c r="AU3281" s="130"/>
      <c r="AV3281" s="130"/>
      <c r="AW3281" s="130"/>
      <c r="AX3281" s="131"/>
    </row>
    <row r="3282" spans="1:113" ht="12" customHeight="1">
      <c r="A3282" s="43"/>
      <c r="B3282" s="129"/>
      <c r="C3282" s="130"/>
      <c r="D3282" s="130"/>
      <c r="E3282" s="130"/>
      <c r="F3282" s="130"/>
      <c r="G3282" s="130"/>
      <c r="H3282" s="130"/>
      <c r="I3282" s="130"/>
      <c r="J3282" s="130"/>
      <c r="K3282" s="130"/>
      <c r="L3282" s="130"/>
      <c r="M3282" s="130"/>
      <c r="N3282" s="130"/>
      <c r="O3282" s="130"/>
      <c r="P3282" s="130"/>
      <c r="Q3282" s="130"/>
      <c r="R3282" s="130"/>
      <c r="S3282" s="130"/>
      <c r="T3282" s="130"/>
      <c r="U3282" s="130"/>
      <c r="V3282" s="130"/>
      <c r="W3282" s="130"/>
      <c r="X3282" s="130"/>
      <c r="Y3282" s="130"/>
      <c r="Z3282" s="130"/>
      <c r="AA3282" s="130"/>
      <c r="AB3282" s="130"/>
      <c r="AC3282" s="130"/>
      <c r="AD3282" s="130"/>
      <c r="AE3282" s="130"/>
      <c r="AF3282" s="130"/>
      <c r="AG3282" s="130"/>
      <c r="AH3282" s="130"/>
      <c r="AI3282" s="130"/>
      <c r="AJ3282" s="130"/>
      <c r="AK3282" s="130"/>
      <c r="AL3282" s="130"/>
      <c r="AM3282" s="130"/>
      <c r="AN3282" s="130"/>
      <c r="AO3282" s="130"/>
      <c r="AP3282" s="130"/>
      <c r="AQ3282" s="130"/>
      <c r="AR3282" s="130"/>
      <c r="AS3282" s="130"/>
      <c r="AT3282" s="130"/>
      <c r="AU3282" s="130"/>
      <c r="AV3282" s="130"/>
      <c r="AW3282" s="130"/>
      <c r="AX3282" s="131"/>
    </row>
    <row r="3283" spans="1:113" ht="12" customHeight="1">
      <c r="A3283" s="43"/>
      <c r="B3283" s="129"/>
      <c r="C3283" s="130"/>
      <c r="D3283" s="130"/>
      <c r="E3283" s="130"/>
      <c r="F3283" s="130"/>
      <c r="G3283" s="130"/>
      <c r="H3283" s="130"/>
      <c r="I3283" s="130"/>
      <c r="J3283" s="130"/>
      <c r="K3283" s="130"/>
      <c r="L3283" s="130"/>
      <c r="M3283" s="130"/>
      <c r="N3283" s="130"/>
      <c r="O3283" s="130"/>
      <c r="P3283" s="130"/>
      <c r="Q3283" s="130"/>
      <c r="R3283" s="130"/>
      <c r="S3283" s="130"/>
      <c r="T3283" s="130"/>
      <c r="U3283" s="130"/>
      <c r="V3283" s="130"/>
      <c r="W3283" s="130"/>
      <c r="X3283" s="130"/>
      <c r="Y3283" s="130"/>
      <c r="Z3283" s="130"/>
      <c r="AA3283" s="130"/>
      <c r="AB3283" s="130"/>
      <c r="AC3283" s="130"/>
      <c r="AD3283" s="130"/>
      <c r="AE3283" s="130"/>
      <c r="AF3283" s="130"/>
      <c r="AG3283" s="130"/>
      <c r="AH3283" s="130"/>
      <c r="AI3283" s="130"/>
      <c r="AJ3283" s="130"/>
      <c r="AK3283" s="130"/>
      <c r="AL3283" s="130"/>
      <c r="AM3283" s="130"/>
      <c r="AN3283" s="130"/>
      <c r="AO3283" s="130"/>
      <c r="AP3283" s="130"/>
      <c r="AQ3283" s="130"/>
      <c r="AR3283" s="130"/>
      <c r="AS3283" s="130"/>
      <c r="AT3283" s="130"/>
      <c r="AU3283" s="130"/>
      <c r="AV3283" s="130"/>
      <c r="AW3283" s="130"/>
      <c r="AX3283" s="131"/>
    </row>
    <row r="3284" spans="1:113" ht="15" thickBot="1">
      <c r="A3284" s="52"/>
      <c r="B3284" s="53"/>
      <c r="C3284" s="54"/>
      <c r="D3284" s="54"/>
      <c r="E3284" s="54"/>
      <c r="F3284" s="54"/>
      <c r="G3284" s="54"/>
      <c r="H3284" s="54"/>
      <c r="I3284" s="54"/>
      <c r="J3284" s="54"/>
      <c r="K3284" s="54"/>
      <c r="L3284" s="54"/>
      <c r="M3284" s="54"/>
      <c r="N3284" s="54"/>
      <c r="O3284" s="54"/>
      <c r="P3284" s="54"/>
      <c r="Q3284" s="54"/>
      <c r="R3284" s="54"/>
      <c r="S3284" s="54"/>
      <c r="T3284" s="54"/>
      <c r="U3284" s="54"/>
      <c r="V3284" s="54"/>
      <c r="W3284" s="54"/>
      <c r="X3284" s="54"/>
      <c r="Y3284" s="54"/>
      <c r="Z3284" s="54"/>
      <c r="AA3284" s="54"/>
      <c r="AB3284" s="54"/>
      <c r="AC3284" s="54"/>
      <c r="AD3284" s="54"/>
      <c r="AE3284" s="54"/>
      <c r="AF3284" s="54"/>
      <c r="AG3284" s="54"/>
      <c r="AH3284" s="54"/>
      <c r="AI3284" s="54"/>
      <c r="AJ3284" s="54"/>
      <c r="AK3284" s="54"/>
      <c r="AL3284" s="54"/>
      <c r="AM3284" s="54"/>
      <c r="AN3284" s="54"/>
      <c r="AO3284" s="54"/>
      <c r="AP3284" s="54"/>
      <c r="AQ3284" s="54"/>
      <c r="AR3284" s="54"/>
      <c r="AS3284" s="54"/>
      <c r="AT3284" s="54"/>
      <c r="AU3284" s="54"/>
      <c r="AV3284" s="54"/>
      <c r="AW3284" s="54"/>
      <c r="AX3284" s="55"/>
    </row>
    <row r="3285" spans="1:113">
      <c r="B3285" s="56"/>
    </row>
    <row r="3286" spans="1:113" ht="15" thickBot="1">
      <c r="A3286" s="46"/>
      <c r="B3286" s="45" t="s">
        <v>245</v>
      </c>
      <c r="C3286" s="43"/>
      <c r="D3286" s="43"/>
      <c r="E3286" s="43"/>
      <c r="F3286" s="43"/>
      <c r="G3286" s="43"/>
      <c r="H3286" s="43"/>
      <c r="I3286" s="43"/>
      <c r="J3286" s="43"/>
      <c r="K3286" s="43"/>
      <c r="L3286" s="44"/>
      <c r="M3286" s="44"/>
      <c r="N3286" s="44"/>
      <c r="O3286" s="44"/>
      <c r="P3286" s="43"/>
      <c r="Q3286" s="43"/>
      <c r="R3286" s="43"/>
      <c r="S3286" s="43"/>
      <c r="T3286" s="43"/>
      <c r="U3286" s="43"/>
      <c r="V3286" s="45"/>
      <c r="W3286" s="45"/>
      <c r="X3286" s="45"/>
      <c r="Y3286" s="45"/>
      <c r="Z3286" s="45"/>
      <c r="AA3286" s="45"/>
      <c r="AB3286" s="45"/>
      <c r="AC3286" s="45"/>
      <c r="AD3286" s="45"/>
      <c r="AE3286" s="45"/>
      <c r="AF3286" s="45"/>
      <c r="AG3286" s="45"/>
      <c r="AH3286" s="45"/>
      <c r="AI3286" s="45"/>
      <c r="AJ3286" s="45"/>
      <c r="AK3286" s="45"/>
      <c r="AL3286" s="45"/>
      <c r="AM3286" s="45"/>
      <c r="AN3286" s="45"/>
      <c r="AO3286" s="45"/>
      <c r="AP3286" s="45"/>
      <c r="AQ3286" s="45"/>
      <c r="AR3286" s="45"/>
      <c r="AS3286" s="45"/>
      <c r="AT3286" s="45"/>
      <c r="AU3286" s="45"/>
      <c r="AV3286" s="45"/>
      <c r="AW3286" s="45"/>
      <c r="AX3286" s="45"/>
      <c r="DI3286" s="41"/>
    </row>
    <row r="3287" spans="1:113" ht="14.25">
      <c r="A3287" s="43"/>
      <c r="B3287" s="47"/>
      <c r="C3287" s="42"/>
      <c r="D3287" s="42"/>
      <c r="E3287" s="42"/>
      <c r="F3287" s="42"/>
      <c r="G3287" s="42"/>
      <c r="H3287" s="42"/>
      <c r="I3287" s="42"/>
      <c r="J3287" s="42"/>
      <c r="K3287" s="42"/>
      <c r="L3287" s="48"/>
      <c r="M3287" s="48"/>
      <c r="N3287" s="48"/>
      <c r="O3287" s="48"/>
      <c r="P3287" s="42"/>
      <c r="Q3287" s="42"/>
      <c r="R3287" s="42"/>
      <c r="S3287" s="42"/>
      <c r="T3287" s="42"/>
      <c r="U3287" s="42"/>
      <c r="V3287" s="49"/>
      <c r="W3287" s="49"/>
      <c r="X3287" s="49"/>
      <c r="Y3287" s="49"/>
      <c r="Z3287" s="49"/>
      <c r="AA3287" s="49"/>
      <c r="AB3287" s="49"/>
      <c r="AC3287" s="49"/>
      <c r="AD3287" s="49"/>
      <c r="AE3287" s="49"/>
      <c r="AF3287" s="49"/>
      <c r="AG3287" s="49"/>
      <c r="AH3287" s="49"/>
      <c r="AI3287" s="49"/>
      <c r="AJ3287" s="49"/>
      <c r="AK3287" s="49"/>
      <c r="AL3287" s="49"/>
      <c r="AM3287" s="49"/>
      <c r="AN3287" s="49"/>
      <c r="AO3287" s="49"/>
      <c r="AP3287" s="49"/>
      <c r="AQ3287" s="49"/>
      <c r="AR3287" s="49"/>
      <c r="AS3287" s="49"/>
      <c r="AT3287" s="49"/>
      <c r="AU3287" s="49"/>
      <c r="AV3287" s="49"/>
      <c r="AW3287" s="49"/>
      <c r="AX3287" s="50"/>
    </row>
    <row r="3288" spans="1:113" ht="12" customHeight="1">
      <c r="A3288" s="43"/>
      <c r="B3288" s="129" t="s">
        <v>804</v>
      </c>
      <c r="C3288" s="130"/>
      <c r="D3288" s="130"/>
      <c r="E3288" s="130"/>
      <c r="F3288" s="130"/>
      <c r="G3288" s="130"/>
      <c r="H3288" s="130"/>
      <c r="I3288" s="130"/>
      <c r="J3288" s="130"/>
      <c r="K3288" s="130"/>
      <c r="L3288" s="130"/>
      <c r="M3288" s="130"/>
      <c r="N3288" s="130"/>
      <c r="O3288" s="130"/>
      <c r="P3288" s="130"/>
      <c r="Q3288" s="130"/>
      <c r="R3288" s="130"/>
      <c r="S3288" s="130"/>
      <c r="T3288" s="130"/>
      <c r="U3288" s="130"/>
      <c r="V3288" s="130"/>
      <c r="W3288" s="130"/>
      <c r="X3288" s="130"/>
      <c r="Y3288" s="130"/>
      <c r="Z3288" s="130"/>
      <c r="AA3288" s="130"/>
      <c r="AB3288" s="130"/>
      <c r="AC3288" s="130"/>
      <c r="AD3288" s="130"/>
      <c r="AE3288" s="130"/>
      <c r="AF3288" s="130"/>
      <c r="AG3288" s="130"/>
      <c r="AH3288" s="130"/>
      <c r="AI3288" s="130"/>
      <c r="AJ3288" s="130"/>
      <c r="AK3288" s="130"/>
      <c r="AL3288" s="130"/>
      <c r="AM3288" s="130"/>
      <c r="AN3288" s="130"/>
      <c r="AO3288" s="130"/>
      <c r="AP3288" s="130"/>
      <c r="AQ3288" s="130"/>
      <c r="AR3288" s="130"/>
      <c r="AS3288" s="130"/>
      <c r="AT3288" s="130"/>
      <c r="AU3288" s="130"/>
      <c r="AV3288" s="130"/>
      <c r="AW3288" s="130"/>
      <c r="AX3288" s="131"/>
    </row>
    <row r="3289" spans="1:113" ht="12" customHeight="1">
      <c r="A3289" s="43"/>
      <c r="B3289" s="129"/>
      <c r="C3289" s="130"/>
      <c r="D3289" s="130"/>
      <c r="E3289" s="130"/>
      <c r="F3289" s="130"/>
      <c r="G3289" s="130"/>
      <c r="H3289" s="130"/>
      <c r="I3289" s="130"/>
      <c r="J3289" s="130"/>
      <c r="K3289" s="130"/>
      <c r="L3289" s="130"/>
      <c r="M3289" s="130"/>
      <c r="N3289" s="130"/>
      <c r="O3289" s="130"/>
      <c r="P3289" s="130"/>
      <c r="Q3289" s="130"/>
      <c r="R3289" s="130"/>
      <c r="S3289" s="130"/>
      <c r="T3289" s="130"/>
      <c r="U3289" s="130"/>
      <c r="V3289" s="130"/>
      <c r="W3289" s="130"/>
      <c r="X3289" s="130"/>
      <c r="Y3289" s="130"/>
      <c r="Z3289" s="130"/>
      <c r="AA3289" s="130"/>
      <c r="AB3289" s="130"/>
      <c r="AC3289" s="130"/>
      <c r="AD3289" s="130"/>
      <c r="AE3289" s="130"/>
      <c r="AF3289" s="130"/>
      <c r="AG3289" s="130"/>
      <c r="AH3289" s="130"/>
      <c r="AI3289" s="130"/>
      <c r="AJ3289" s="130"/>
      <c r="AK3289" s="130"/>
      <c r="AL3289" s="130"/>
      <c r="AM3289" s="130"/>
      <c r="AN3289" s="130"/>
      <c r="AO3289" s="130"/>
      <c r="AP3289" s="130"/>
      <c r="AQ3289" s="130"/>
      <c r="AR3289" s="130"/>
      <c r="AS3289" s="130"/>
      <c r="AT3289" s="130"/>
      <c r="AU3289" s="130"/>
      <c r="AV3289" s="130"/>
      <c r="AW3289" s="130"/>
      <c r="AX3289" s="131"/>
    </row>
    <row r="3290" spans="1:113" ht="12" customHeight="1">
      <c r="A3290" s="43"/>
      <c r="B3290" s="129"/>
      <c r="C3290" s="130"/>
      <c r="D3290" s="130"/>
      <c r="E3290" s="130"/>
      <c r="F3290" s="130"/>
      <c r="G3290" s="130"/>
      <c r="H3290" s="130"/>
      <c r="I3290" s="130"/>
      <c r="J3290" s="130"/>
      <c r="K3290" s="130"/>
      <c r="L3290" s="130"/>
      <c r="M3290" s="130"/>
      <c r="N3290" s="130"/>
      <c r="O3290" s="130"/>
      <c r="P3290" s="130"/>
      <c r="Q3290" s="130"/>
      <c r="R3290" s="130"/>
      <c r="S3290" s="130"/>
      <c r="T3290" s="130"/>
      <c r="U3290" s="130"/>
      <c r="V3290" s="130"/>
      <c r="W3290" s="130"/>
      <c r="X3290" s="130"/>
      <c r="Y3290" s="130"/>
      <c r="Z3290" s="130"/>
      <c r="AA3290" s="130"/>
      <c r="AB3290" s="130"/>
      <c r="AC3290" s="130"/>
      <c r="AD3290" s="130"/>
      <c r="AE3290" s="130"/>
      <c r="AF3290" s="130"/>
      <c r="AG3290" s="130"/>
      <c r="AH3290" s="130"/>
      <c r="AI3290" s="130"/>
      <c r="AJ3290" s="130"/>
      <c r="AK3290" s="130"/>
      <c r="AL3290" s="130"/>
      <c r="AM3290" s="130"/>
      <c r="AN3290" s="130"/>
      <c r="AO3290" s="130"/>
      <c r="AP3290" s="130"/>
      <c r="AQ3290" s="130"/>
      <c r="AR3290" s="130"/>
      <c r="AS3290" s="130"/>
      <c r="AT3290" s="130"/>
      <c r="AU3290" s="130"/>
      <c r="AV3290" s="130"/>
      <c r="AW3290" s="130"/>
      <c r="AX3290" s="131"/>
      <c r="BC3290" s="51"/>
    </row>
    <row r="3291" spans="1:113" ht="12" customHeight="1">
      <c r="A3291" s="43"/>
      <c r="B3291" s="129"/>
      <c r="C3291" s="130"/>
      <c r="D3291" s="130"/>
      <c r="E3291" s="130"/>
      <c r="F3291" s="130"/>
      <c r="G3291" s="130"/>
      <c r="H3291" s="130"/>
      <c r="I3291" s="130"/>
      <c r="J3291" s="130"/>
      <c r="K3291" s="130"/>
      <c r="L3291" s="130"/>
      <c r="M3291" s="130"/>
      <c r="N3291" s="130"/>
      <c r="O3291" s="130"/>
      <c r="P3291" s="130"/>
      <c r="Q3291" s="130"/>
      <c r="R3291" s="130"/>
      <c r="S3291" s="130"/>
      <c r="T3291" s="130"/>
      <c r="U3291" s="130"/>
      <c r="V3291" s="130"/>
      <c r="W3291" s="130"/>
      <c r="X3291" s="130"/>
      <c r="Y3291" s="130"/>
      <c r="Z3291" s="130"/>
      <c r="AA3291" s="130"/>
      <c r="AB3291" s="130"/>
      <c r="AC3291" s="130"/>
      <c r="AD3291" s="130"/>
      <c r="AE3291" s="130"/>
      <c r="AF3291" s="130"/>
      <c r="AG3291" s="130"/>
      <c r="AH3291" s="130"/>
      <c r="AI3291" s="130"/>
      <c r="AJ3291" s="130"/>
      <c r="AK3291" s="130"/>
      <c r="AL3291" s="130"/>
      <c r="AM3291" s="130"/>
      <c r="AN3291" s="130"/>
      <c r="AO3291" s="130"/>
      <c r="AP3291" s="130"/>
      <c r="AQ3291" s="130"/>
      <c r="AR3291" s="130"/>
      <c r="AS3291" s="130"/>
      <c r="AT3291" s="130"/>
      <c r="AU3291" s="130"/>
      <c r="AV3291" s="130"/>
      <c r="AW3291" s="130"/>
      <c r="AX3291" s="131"/>
    </row>
    <row r="3292" spans="1:113" ht="12" customHeight="1">
      <c r="A3292" s="43"/>
      <c r="B3292" s="129"/>
      <c r="C3292" s="130"/>
      <c r="D3292" s="130"/>
      <c r="E3292" s="130"/>
      <c r="F3292" s="130"/>
      <c r="G3292" s="130"/>
      <c r="H3292" s="130"/>
      <c r="I3292" s="130"/>
      <c r="J3292" s="130"/>
      <c r="K3292" s="130"/>
      <c r="L3292" s="130"/>
      <c r="M3292" s="130"/>
      <c r="N3292" s="130"/>
      <c r="O3292" s="130"/>
      <c r="P3292" s="130"/>
      <c r="Q3292" s="130"/>
      <c r="R3292" s="130"/>
      <c r="S3292" s="130"/>
      <c r="T3292" s="130"/>
      <c r="U3292" s="130"/>
      <c r="V3292" s="130"/>
      <c r="W3292" s="130"/>
      <c r="X3292" s="130"/>
      <c r="Y3292" s="130"/>
      <c r="Z3292" s="130"/>
      <c r="AA3292" s="130"/>
      <c r="AB3292" s="130"/>
      <c r="AC3292" s="130"/>
      <c r="AD3292" s="130"/>
      <c r="AE3292" s="130"/>
      <c r="AF3292" s="130"/>
      <c r="AG3292" s="130"/>
      <c r="AH3292" s="130"/>
      <c r="AI3292" s="130"/>
      <c r="AJ3292" s="130"/>
      <c r="AK3292" s="130"/>
      <c r="AL3292" s="130"/>
      <c r="AM3292" s="130"/>
      <c r="AN3292" s="130"/>
      <c r="AO3292" s="130"/>
      <c r="AP3292" s="130"/>
      <c r="AQ3292" s="130"/>
      <c r="AR3292" s="130"/>
      <c r="AS3292" s="130"/>
      <c r="AT3292" s="130"/>
      <c r="AU3292" s="130"/>
      <c r="AV3292" s="130"/>
      <c r="AW3292" s="130"/>
      <c r="AX3292" s="131"/>
    </row>
    <row r="3293" spans="1:113" ht="15" thickBot="1">
      <c r="A3293" s="52"/>
      <c r="B3293" s="53"/>
      <c r="C3293" s="54"/>
      <c r="D3293" s="54"/>
      <c r="E3293" s="54"/>
      <c r="F3293" s="54"/>
      <c r="G3293" s="54"/>
      <c r="H3293" s="54"/>
      <c r="I3293" s="54"/>
      <c r="J3293" s="54"/>
      <c r="K3293" s="54"/>
      <c r="L3293" s="54"/>
      <c r="M3293" s="54"/>
      <c r="N3293" s="54"/>
      <c r="O3293" s="54"/>
      <c r="P3293" s="54"/>
      <c r="Q3293" s="54"/>
      <c r="R3293" s="54"/>
      <c r="S3293" s="54"/>
      <c r="T3293" s="54"/>
      <c r="U3293" s="54"/>
      <c r="V3293" s="54"/>
      <c r="W3293" s="54"/>
      <c r="X3293" s="54"/>
      <c r="Y3293" s="54"/>
      <c r="Z3293" s="54"/>
      <c r="AA3293" s="54"/>
      <c r="AB3293" s="54"/>
      <c r="AC3293" s="54"/>
      <c r="AD3293" s="54"/>
      <c r="AE3293" s="54"/>
      <c r="AF3293" s="54"/>
      <c r="AG3293" s="54"/>
      <c r="AH3293" s="54"/>
      <c r="AI3293" s="54"/>
      <c r="AJ3293" s="54"/>
      <c r="AK3293" s="54"/>
      <c r="AL3293" s="54"/>
      <c r="AM3293" s="54"/>
      <c r="AN3293" s="54"/>
      <c r="AO3293" s="54"/>
      <c r="AP3293" s="54"/>
      <c r="AQ3293" s="54"/>
      <c r="AR3293" s="54"/>
      <c r="AS3293" s="54"/>
      <c r="AT3293" s="54"/>
      <c r="AU3293" s="54"/>
      <c r="AV3293" s="54"/>
      <c r="AW3293" s="54"/>
      <c r="AX3293" s="55"/>
    </row>
    <row r="3294" spans="1:113">
      <c r="B3294" s="56"/>
    </row>
    <row r="3295" spans="1:113" ht="14.25">
      <c r="B3295" s="45" t="s">
        <v>247</v>
      </c>
      <c r="C3295" s="43"/>
      <c r="D3295" s="43"/>
      <c r="E3295" s="43"/>
      <c r="F3295" s="43"/>
      <c r="G3295" s="43"/>
      <c r="H3295" s="43"/>
      <c r="I3295" s="43"/>
      <c r="J3295" s="43"/>
      <c r="K3295" s="43"/>
      <c r="L3295" s="44"/>
      <c r="M3295" s="44"/>
      <c r="N3295" s="44"/>
      <c r="O3295" s="44"/>
      <c r="P3295" s="43"/>
      <c r="Q3295" s="43"/>
      <c r="R3295" s="43"/>
      <c r="S3295" s="43"/>
      <c r="T3295" s="43"/>
      <c r="U3295" s="43"/>
      <c r="V3295" s="45"/>
      <c r="W3295" s="45"/>
      <c r="X3295" s="45"/>
      <c r="Y3295" s="45"/>
      <c r="Z3295" s="45"/>
      <c r="AA3295" s="45"/>
      <c r="AB3295" s="45"/>
      <c r="AC3295" s="45"/>
      <c r="AD3295" s="45"/>
      <c r="AE3295" s="45"/>
      <c r="AF3295" s="45"/>
      <c r="AG3295" s="45"/>
      <c r="AH3295" s="45"/>
      <c r="AI3295" s="45"/>
      <c r="AJ3295" s="45"/>
      <c r="AK3295" s="45"/>
      <c r="AL3295" s="45"/>
      <c r="AM3295" s="45"/>
      <c r="AN3295" s="45"/>
      <c r="AO3295" s="45"/>
      <c r="AP3295" s="45"/>
      <c r="AQ3295" s="45"/>
      <c r="AR3295" s="45"/>
      <c r="AS3295" s="45"/>
      <c r="AT3295" s="45"/>
      <c r="AU3295" s="45"/>
      <c r="AV3295" s="45"/>
      <c r="AW3295" s="45"/>
      <c r="AX3295" s="45"/>
    </row>
    <row r="3296" spans="1:113" ht="15" thickBot="1">
      <c r="B3296" s="43"/>
      <c r="C3296" s="43"/>
      <c r="D3296" s="43"/>
      <c r="E3296" s="43"/>
      <c r="F3296" s="43"/>
      <c r="G3296" s="43"/>
      <c r="H3296" s="43"/>
      <c r="I3296" s="43"/>
      <c r="J3296" s="43"/>
      <c r="K3296" s="43"/>
      <c r="L3296" s="44"/>
      <c r="M3296" s="44"/>
      <c r="N3296" s="44"/>
      <c r="O3296" s="44"/>
      <c r="P3296" s="43"/>
      <c r="Q3296" s="43"/>
      <c r="R3296" s="43"/>
      <c r="S3296" s="43"/>
      <c r="T3296" s="43"/>
      <c r="U3296" s="43"/>
      <c r="V3296" s="45"/>
      <c r="W3296" s="45"/>
      <c r="X3296" s="45"/>
      <c r="Y3296" s="45"/>
      <c r="Z3296" s="45"/>
      <c r="AA3296" s="45"/>
      <c r="AB3296" s="45"/>
      <c r="AC3296" s="45"/>
      <c r="AD3296" s="45"/>
      <c r="AE3296" s="45"/>
      <c r="AF3296" s="45"/>
      <c r="AG3296" s="45"/>
      <c r="AH3296" s="45"/>
      <c r="AI3296" s="45"/>
      <c r="AJ3296" s="45"/>
      <c r="AK3296" s="45"/>
      <c r="AL3296" s="45"/>
      <c r="AM3296" s="45"/>
      <c r="AN3296" s="45"/>
      <c r="AO3296" s="45"/>
      <c r="AP3296" s="45"/>
      <c r="AQ3296" s="45"/>
      <c r="AR3296" s="45"/>
      <c r="AS3296" s="45"/>
      <c r="AT3296" s="45"/>
      <c r="AU3296" s="45"/>
      <c r="AV3296" s="45"/>
      <c r="AW3296" s="45"/>
      <c r="AX3296" s="57" t="s">
        <v>248</v>
      </c>
    </row>
    <row r="3297" spans="1:251" s="51" customFormat="1" ht="13.5" customHeight="1">
      <c r="A3297" s="43"/>
      <c r="B3297" s="132" t="s">
        <v>249</v>
      </c>
      <c r="C3297" s="133"/>
      <c r="D3297" s="133"/>
      <c r="E3297" s="133"/>
      <c r="F3297" s="133"/>
      <c r="G3297" s="133"/>
      <c r="H3297" s="133"/>
      <c r="I3297" s="133"/>
      <c r="J3297" s="133"/>
      <c r="K3297" s="133"/>
      <c r="L3297" s="133"/>
      <c r="M3297" s="133"/>
      <c r="N3297" s="133"/>
      <c r="O3297" s="133"/>
      <c r="P3297" s="133"/>
      <c r="Q3297" s="133"/>
      <c r="R3297" s="133"/>
      <c r="S3297" s="133"/>
      <c r="T3297" s="133"/>
      <c r="U3297" s="133"/>
      <c r="V3297" s="133"/>
      <c r="W3297" s="133"/>
      <c r="X3297" s="133"/>
      <c r="Y3297" s="133"/>
      <c r="Z3297" s="134"/>
      <c r="AA3297" s="138" t="s">
        <v>250</v>
      </c>
      <c r="AB3297" s="133"/>
      <c r="AC3297" s="133"/>
      <c r="AD3297" s="133"/>
      <c r="AE3297" s="133"/>
      <c r="AF3297" s="133"/>
      <c r="AG3297" s="133"/>
      <c r="AH3297" s="133"/>
      <c r="AI3297" s="134"/>
      <c r="AJ3297" s="138" t="s">
        <v>251</v>
      </c>
      <c r="AK3297" s="133"/>
      <c r="AL3297" s="133"/>
      <c r="AM3297" s="133"/>
      <c r="AN3297" s="133"/>
      <c r="AO3297" s="133"/>
      <c r="AP3297" s="133"/>
      <c r="AQ3297" s="133"/>
      <c r="AR3297" s="134"/>
      <c r="AS3297" s="138" t="s">
        <v>252</v>
      </c>
      <c r="AT3297" s="133"/>
      <c r="AU3297" s="133"/>
      <c r="AV3297" s="133"/>
      <c r="AW3297" s="133"/>
      <c r="AX3297" s="140"/>
      <c r="AY3297" s="37"/>
      <c r="AZ3297" s="37"/>
      <c r="BA3297" s="37"/>
      <c r="BB3297" s="37"/>
      <c r="BC3297" s="37"/>
      <c r="BD3297" s="37"/>
      <c r="BE3297" s="37"/>
      <c r="BF3297" s="37"/>
      <c r="BG3297" s="37"/>
      <c r="BH3297" s="37"/>
      <c r="BI3297" s="37"/>
      <c r="BJ3297" s="37"/>
      <c r="BK3297" s="37"/>
      <c r="BL3297" s="37"/>
      <c r="BM3297" s="37"/>
      <c r="BN3297" s="37"/>
      <c r="BO3297" s="37"/>
      <c r="BP3297" s="37"/>
      <c r="BQ3297" s="37"/>
      <c r="BR3297" s="37"/>
      <c r="BS3297" s="37"/>
      <c r="BT3297" s="37"/>
      <c r="BU3297" s="37"/>
      <c r="BV3297" s="37"/>
      <c r="BW3297" s="37"/>
      <c r="BX3297" s="37"/>
      <c r="BY3297" s="37"/>
      <c r="BZ3297" s="37"/>
      <c r="CA3297" s="37"/>
      <c r="CB3297" s="37"/>
      <c r="CC3297" s="37"/>
      <c r="CD3297" s="37"/>
      <c r="CE3297" s="37"/>
      <c r="CF3297" s="37"/>
      <c r="CG3297" s="37"/>
      <c r="CH3297" s="37"/>
      <c r="CI3297" s="37"/>
      <c r="CJ3297" s="37"/>
      <c r="CK3297" s="37"/>
      <c r="CL3297" s="37"/>
      <c r="CM3297" s="37"/>
      <c r="CN3297" s="37"/>
      <c r="CO3297" s="37"/>
      <c r="CP3297" s="37"/>
      <c r="CQ3297" s="37"/>
      <c r="CR3297" s="37"/>
      <c r="CS3297" s="37"/>
      <c r="CT3297" s="37"/>
      <c r="CU3297" s="37"/>
      <c r="CV3297" s="37"/>
      <c r="CW3297" s="37"/>
      <c r="CX3297" s="37"/>
      <c r="CY3297" s="37"/>
      <c r="CZ3297" s="37"/>
      <c r="DA3297" s="37"/>
      <c r="DB3297" s="37"/>
      <c r="DC3297" s="37"/>
      <c r="DD3297" s="37"/>
      <c r="DE3297" s="37"/>
      <c r="DF3297" s="37"/>
      <c r="DG3297" s="37"/>
      <c r="DH3297" s="37"/>
      <c r="DI3297" s="37"/>
      <c r="DJ3297" s="37"/>
      <c r="DK3297" s="37"/>
      <c r="DL3297" s="37"/>
      <c r="DM3297" s="37"/>
      <c r="DN3297" s="37"/>
      <c r="DO3297" s="37"/>
      <c r="DP3297" s="37"/>
      <c r="DQ3297" s="37"/>
      <c r="DR3297" s="37"/>
      <c r="DS3297" s="37"/>
      <c r="DT3297" s="37"/>
      <c r="DU3297" s="37"/>
      <c r="DV3297" s="37"/>
      <c r="DW3297" s="37"/>
      <c r="DX3297" s="37"/>
      <c r="DY3297" s="37"/>
      <c r="DZ3297" s="37"/>
      <c r="EA3297" s="37"/>
      <c r="EB3297" s="37"/>
      <c r="EC3297" s="37"/>
      <c r="ED3297" s="37"/>
      <c r="EE3297" s="37"/>
      <c r="EF3297" s="37"/>
      <c r="EG3297" s="37"/>
      <c r="EH3297" s="37"/>
      <c r="EI3297" s="37"/>
      <c r="EJ3297" s="37"/>
      <c r="EK3297" s="37"/>
      <c r="EL3297" s="37"/>
      <c r="EM3297" s="37"/>
      <c r="EN3297" s="37"/>
      <c r="EO3297" s="37"/>
      <c r="EP3297" s="37"/>
      <c r="EQ3297" s="37"/>
      <c r="ER3297" s="37"/>
      <c r="ES3297" s="37"/>
      <c r="ET3297" s="37"/>
      <c r="EU3297" s="37"/>
      <c r="EV3297" s="37"/>
      <c r="EW3297" s="37"/>
      <c r="EX3297" s="37"/>
      <c r="EY3297" s="37"/>
      <c r="EZ3297" s="37"/>
      <c r="FA3297" s="37"/>
      <c r="FB3297" s="37"/>
      <c r="FC3297" s="37"/>
      <c r="FD3297" s="37"/>
      <c r="FE3297" s="37"/>
      <c r="FF3297" s="37"/>
      <c r="FG3297" s="37"/>
      <c r="FH3297" s="37"/>
      <c r="FI3297" s="37"/>
      <c r="FJ3297" s="37"/>
      <c r="FK3297" s="37"/>
      <c r="FL3297" s="37"/>
      <c r="FM3297" s="37"/>
      <c r="FN3297" s="37"/>
      <c r="FO3297" s="37"/>
      <c r="FP3297" s="37"/>
      <c r="FQ3297" s="37"/>
      <c r="FR3297" s="37"/>
      <c r="FS3297" s="37"/>
      <c r="FT3297" s="37"/>
      <c r="FU3297" s="37"/>
      <c r="FV3297" s="37"/>
      <c r="FW3297" s="37"/>
      <c r="FX3297" s="37"/>
      <c r="FY3297" s="37"/>
      <c r="FZ3297" s="37"/>
      <c r="GA3297" s="37"/>
      <c r="GB3297" s="37"/>
      <c r="GC3297" s="37"/>
      <c r="GD3297" s="37"/>
      <c r="GE3297" s="37"/>
      <c r="GF3297" s="37"/>
      <c r="GG3297" s="37"/>
      <c r="GH3297" s="37"/>
      <c r="GI3297" s="37"/>
      <c r="GJ3297" s="37"/>
      <c r="GK3297" s="37"/>
      <c r="GL3297" s="37"/>
      <c r="GM3297" s="37"/>
      <c r="GN3297" s="37"/>
      <c r="GO3297" s="37"/>
      <c r="GP3297" s="37"/>
      <c r="GQ3297" s="37"/>
      <c r="GR3297" s="37"/>
      <c r="GS3297" s="37"/>
      <c r="GT3297" s="37"/>
      <c r="GU3297" s="37"/>
      <c r="GV3297" s="37"/>
      <c r="GW3297" s="37"/>
      <c r="GX3297" s="37"/>
      <c r="GY3297" s="37"/>
      <c r="GZ3297" s="37"/>
      <c r="HA3297" s="37"/>
      <c r="HB3297" s="37"/>
      <c r="HC3297" s="37"/>
      <c r="HD3297" s="37"/>
      <c r="HE3297" s="37"/>
      <c r="HF3297" s="37"/>
      <c r="HG3297" s="37"/>
      <c r="HH3297" s="37"/>
      <c r="HI3297" s="37"/>
      <c r="HJ3297" s="37"/>
      <c r="HK3297" s="37"/>
      <c r="HL3297" s="37"/>
      <c r="HM3297" s="37"/>
      <c r="HN3297" s="37"/>
      <c r="HO3297" s="37"/>
      <c r="HP3297" s="37"/>
      <c r="HQ3297" s="37"/>
      <c r="HR3297" s="37"/>
      <c r="HS3297" s="37"/>
      <c r="HT3297" s="37"/>
      <c r="HU3297" s="37"/>
      <c r="HV3297" s="37"/>
      <c r="HW3297" s="37"/>
      <c r="HX3297" s="37"/>
      <c r="HY3297" s="37"/>
      <c r="HZ3297" s="37"/>
      <c r="IA3297" s="37"/>
      <c r="IB3297" s="37"/>
      <c r="IC3297" s="37"/>
      <c r="ID3297" s="37"/>
      <c r="IE3297" s="37"/>
      <c r="IF3297" s="37"/>
      <c r="IG3297" s="37"/>
      <c r="IH3297" s="37"/>
      <c r="II3297" s="37"/>
      <c r="IJ3297" s="37"/>
      <c r="IK3297" s="37"/>
      <c r="IL3297" s="37"/>
      <c r="IM3297" s="37"/>
      <c r="IN3297" s="37"/>
      <c r="IO3297" s="37"/>
      <c r="IP3297" s="37"/>
      <c r="IQ3297" s="37"/>
    </row>
    <row r="3298" spans="1:251" s="51" customFormat="1" ht="13.5">
      <c r="A3298" s="43"/>
      <c r="B3298" s="135"/>
      <c r="C3298" s="136"/>
      <c r="D3298" s="136"/>
      <c r="E3298" s="136"/>
      <c r="F3298" s="136"/>
      <c r="G3298" s="136"/>
      <c r="H3298" s="136"/>
      <c r="I3298" s="136"/>
      <c r="J3298" s="136"/>
      <c r="K3298" s="136"/>
      <c r="L3298" s="136"/>
      <c r="M3298" s="136"/>
      <c r="N3298" s="136"/>
      <c r="O3298" s="136"/>
      <c r="P3298" s="136"/>
      <c r="Q3298" s="136"/>
      <c r="R3298" s="136"/>
      <c r="S3298" s="136"/>
      <c r="T3298" s="136"/>
      <c r="U3298" s="136"/>
      <c r="V3298" s="136"/>
      <c r="W3298" s="136"/>
      <c r="X3298" s="136"/>
      <c r="Y3298" s="136"/>
      <c r="Z3298" s="137"/>
      <c r="AA3298" s="139"/>
      <c r="AB3298" s="136"/>
      <c r="AC3298" s="136"/>
      <c r="AD3298" s="136"/>
      <c r="AE3298" s="136"/>
      <c r="AF3298" s="136"/>
      <c r="AG3298" s="136"/>
      <c r="AH3298" s="136"/>
      <c r="AI3298" s="137"/>
      <c r="AJ3298" s="139"/>
      <c r="AK3298" s="136"/>
      <c r="AL3298" s="136"/>
      <c r="AM3298" s="136"/>
      <c r="AN3298" s="136"/>
      <c r="AO3298" s="136"/>
      <c r="AP3298" s="136"/>
      <c r="AQ3298" s="136"/>
      <c r="AR3298" s="137"/>
      <c r="AS3298" s="139"/>
      <c r="AT3298" s="136"/>
      <c r="AU3298" s="136"/>
      <c r="AV3298" s="136"/>
      <c r="AW3298" s="136"/>
      <c r="AX3298" s="141"/>
      <c r="AY3298" s="37"/>
      <c r="AZ3298" s="37"/>
      <c r="BA3298" s="37"/>
      <c r="BB3298" s="58"/>
      <c r="BC3298" s="59"/>
      <c r="BE3298" s="37"/>
      <c r="BF3298" s="37"/>
      <c r="BG3298" s="37"/>
      <c r="BH3298" s="37"/>
      <c r="BI3298" s="37"/>
      <c r="BJ3298" s="37"/>
      <c r="BK3298" s="37"/>
      <c r="BL3298" s="37"/>
      <c r="BM3298" s="37"/>
      <c r="BN3298" s="37"/>
      <c r="BO3298" s="37"/>
      <c r="BP3298" s="37"/>
      <c r="BQ3298" s="37"/>
      <c r="BR3298" s="37"/>
      <c r="BS3298" s="37"/>
      <c r="BT3298" s="37"/>
      <c r="BU3298" s="37"/>
      <c r="BV3298" s="37"/>
      <c r="BW3298" s="37"/>
      <c r="BX3298" s="37"/>
      <c r="BY3298" s="37"/>
      <c r="BZ3298" s="37"/>
      <c r="CA3298" s="37"/>
      <c r="CB3298" s="37"/>
      <c r="CC3298" s="37"/>
      <c r="CD3298" s="37"/>
      <c r="CE3298" s="37"/>
      <c r="CF3298" s="37"/>
      <c r="CG3298" s="37"/>
      <c r="CH3298" s="37"/>
      <c r="CI3298" s="37"/>
      <c r="CJ3298" s="37"/>
      <c r="CK3298" s="37"/>
      <c r="CL3298" s="37"/>
      <c r="CM3298" s="37"/>
      <c r="CN3298" s="37"/>
      <c r="CO3298" s="37"/>
      <c r="CP3298" s="37"/>
      <c r="CQ3298" s="37"/>
      <c r="CR3298" s="37"/>
      <c r="CS3298" s="37"/>
      <c r="CT3298" s="37"/>
      <c r="CU3298" s="37"/>
      <c r="CV3298" s="37"/>
      <c r="CW3298" s="37"/>
      <c r="CX3298" s="37"/>
      <c r="CY3298" s="37"/>
      <c r="CZ3298" s="37"/>
      <c r="DA3298" s="37"/>
      <c r="DB3298" s="37"/>
      <c r="DC3298" s="37"/>
      <c r="DD3298" s="37"/>
      <c r="DE3298" s="37"/>
      <c r="DF3298" s="37"/>
      <c r="DG3298" s="37"/>
      <c r="DH3298" s="37"/>
      <c r="DI3298" s="37"/>
      <c r="DJ3298" s="37"/>
      <c r="DK3298" s="37"/>
      <c r="DL3298" s="37"/>
      <c r="DM3298" s="37"/>
      <c r="DN3298" s="37"/>
      <c r="DO3298" s="37"/>
      <c r="DP3298" s="37"/>
      <c r="DQ3298" s="37"/>
      <c r="DR3298" s="37"/>
      <c r="DS3298" s="37"/>
      <c r="DT3298" s="37"/>
      <c r="DU3298" s="37"/>
      <c r="DV3298" s="37"/>
      <c r="DW3298" s="37"/>
      <c r="DX3298" s="37"/>
      <c r="DY3298" s="37"/>
      <c r="DZ3298" s="37"/>
      <c r="EA3298" s="37"/>
      <c r="EB3298" s="37"/>
      <c r="EC3298" s="37"/>
      <c r="ED3298" s="37"/>
      <c r="EE3298" s="37"/>
      <c r="EF3298" s="37"/>
      <c r="EG3298" s="37"/>
      <c r="EH3298" s="37"/>
      <c r="EI3298" s="37"/>
      <c r="EJ3298" s="37"/>
      <c r="EK3298" s="37"/>
      <c r="EL3298" s="37"/>
      <c r="EM3298" s="37"/>
      <c r="EN3298" s="37"/>
      <c r="EO3298" s="37"/>
      <c r="EP3298" s="37"/>
      <c r="EQ3298" s="37"/>
      <c r="ER3298" s="37"/>
      <c r="ES3298" s="37"/>
      <c r="ET3298" s="37"/>
      <c r="EU3298" s="37"/>
      <c r="EV3298" s="37"/>
      <c r="EW3298" s="37"/>
      <c r="EX3298" s="37"/>
      <c r="EY3298" s="37"/>
      <c r="EZ3298" s="37"/>
      <c r="FA3298" s="37"/>
      <c r="FB3298" s="37"/>
      <c r="FC3298" s="37"/>
      <c r="FD3298" s="37"/>
      <c r="FE3298" s="37"/>
      <c r="FF3298" s="37"/>
      <c r="FG3298" s="37"/>
      <c r="FH3298" s="37"/>
      <c r="FI3298" s="37"/>
      <c r="FJ3298" s="37"/>
      <c r="FK3298" s="37"/>
      <c r="FL3298" s="37"/>
      <c r="FM3298" s="37"/>
      <c r="FN3298" s="37"/>
      <c r="FO3298" s="37"/>
      <c r="FP3298" s="37"/>
      <c r="FQ3298" s="37"/>
      <c r="FR3298" s="37"/>
      <c r="FS3298" s="37"/>
      <c r="FT3298" s="37"/>
      <c r="FU3298" s="37"/>
      <c r="FV3298" s="37"/>
      <c r="FW3298" s="37"/>
      <c r="FX3298" s="37"/>
      <c r="FY3298" s="37"/>
      <c r="FZ3298" s="37"/>
      <c r="GA3298" s="37"/>
      <c r="GB3298" s="37"/>
      <c r="GC3298" s="37"/>
      <c r="GD3298" s="37"/>
      <c r="GE3298" s="37"/>
      <c r="GF3298" s="37"/>
      <c r="GG3298" s="37"/>
      <c r="GH3298" s="37"/>
      <c r="GI3298" s="37"/>
      <c r="GJ3298" s="37"/>
      <c r="GK3298" s="37"/>
      <c r="GL3298" s="37"/>
      <c r="GM3298" s="37"/>
      <c r="GN3298" s="37"/>
      <c r="GO3298" s="37"/>
      <c r="GP3298" s="37"/>
      <c r="GQ3298" s="37"/>
      <c r="GR3298" s="37"/>
      <c r="GS3298" s="37"/>
      <c r="GT3298" s="37"/>
      <c r="GU3298" s="37"/>
      <c r="GV3298" s="37"/>
      <c r="GW3298" s="37"/>
      <c r="GX3298" s="37"/>
      <c r="GY3298" s="37"/>
      <c r="GZ3298" s="37"/>
      <c r="HA3298" s="37"/>
      <c r="HB3298" s="37"/>
      <c r="HC3298" s="37"/>
      <c r="HD3298" s="37"/>
      <c r="HE3298" s="37"/>
      <c r="HF3298" s="37"/>
      <c r="HG3298" s="37"/>
      <c r="HH3298" s="37"/>
      <c r="HI3298" s="37"/>
      <c r="HJ3298" s="37"/>
      <c r="HK3298" s="37"/>
      <c r="HL3298" s="37"/>
      <c r="HM3298" s="37"/>
      <c r="HN3298" s="37"/>
      <c r="HO3298" s="37"/>
      <c r="HP3298" s="37"/>
      <c r="HQ3298" s="37"/>
      <c r="HR3298" s="37"/>
      <c r="HS3298" s="37"/>
      <c r="HT3298" s="37"/>
      <c r="HU3298" s="37"/>
      <c r="HV3298" s="37"/>
      <c r="HW3298" s="37"/>
      <c r="HX3298" s="37"/>
      <c r="HY3298" s="37"/>
      <c r="HZ3298" s="37"/>
      <c r="IA3298" s="37"/>
      <c r="IB3298" s="37"/>
      <c r="IC3298" s="37"/>
      <c r="ID3298" s="37"/>
      <c r="IE3298" s="37"/>
      <c r="IF3298" s="37"/>
      <c r="IG3298" s="37"/>
      <c r="IH3298" s="37"/>
      <c r="II3298" s="37"/>
      <c r="IJ3298" s="37"/>
      <c r="IK3298" s="37"/>
      <c r="IL3298" s="37"/>
      <c r="IM3298" s="37"/>
      <c r="IN3298" s="37"/>
      <c r="IO3298" s="37"/>
      <c r="IP3298" s="37"/>
      <c r="IQ3298" s="37"/>
    </row>
    <row r="3299" spans="1:251" s="51" customFormat="1" ht="18.75" customHeight="1">
      <c r="A3299" s="43"/>
      <c r="B3299" s="60"/>
      <c r="C3299" s="104" t="s">
        <v>805</v>
      </c>
      <c r="D3299" s="105"/>
      <c r="E3299" s="105"/>
      <c r="F3299" s="105"/>
      <c r="G3299" s="105"/>
      <c r="H3299" s="105"/>
      <c r="I3299" s="105"/>
      <c r="J3299" s="105"/>
      <c r="K3299" s="105"/>
      <c r="L3299" s="105"/>
      <c r="M3299" s="105"/>
      <c r="N3299" s="105"/>
      <c r="O3299" s="105"/>
      <c r="P3299" s="105"/>
      <c r="Q3299" s="105"/>
      <c r="R3299" s="105"/>
      <c r="S3299" s="105"/>
      <c r="T3299" s="105"/>
      <c r="U3299" s="105"/>
      <c r="V3299" s="105"/>
      <c r="W3299" s="105"/>
      <c r="X3299" s="105"/>
      <c r="Y3299" s="105"/>
      <c r="Z3299" s="106"/>
      <c r="AA3299" s="107">
        <v>5814886</v>
      </c>
      <c r="AB3299" s="108"/>
      <c r="AC3299" s="108"/>
      <c r="AD3299" s="108"/>
      <c r="AE3299" s="108"/>
      <c r="AF3299" s="108"/>
      <c r="AG3299" s="108"/>
      <c r="AH3299" s="108"/>
      <c r="AI3299" s="109"/>
      <c r="AJ3299" s="107">
        <v>5344960</v>
      </c>
      <c r="AK3299" s="108"/>
      <c r="AL3299" s="108"/>
      <c r="AM3299" s="108"/>
      <c r="AN3299" s="108"/>
      <c r="AO3299" s="108"/>
      <c r="AP3299" s="108"/>
      <c r="AQ3299" s="108"/>
      <c r="AR3299" s="109"/>
      <c r="AS3299" s="110"/>
      <c r="AT3299" s="111"/>
      <c r="AU3299" s="111"/>
      <c r="AV3299" s="111"/>
      <c r="AW3299" s="111"/>
      <c r="AX3299" s="112"/>
      <c r="AY3299" s="37"/>
      <c r="AZ3299" s="37"/>
      <c r="BA3299" s="37"/>
      <c r="BB3299" s="37"/>
      <c r="BC3299" s="37"/>
      <c r="BD3299" s="37"/>
      <c r="BE3299" s="37"/>
      <c r="BF3299" s="37"/>
      <c r="BG3299" s="37"/>
      <c r="BH3299" s="37"/>
      <c r="BI3299" s="37"/>
      <c r="BJ3299" s="37"/>
      <c r="BK3299" s="37"/>
      <c r="BL3299" s="37"/>
      <c r="BM3299" s="37"/>
      <c r="BN3299" s="37"/>
      <c r="BO3299" s="37"/>
      <c r="BP3299" s="37"/>
      <c r="BQ3299" s="37"/>
      <c r="BR3299" s="37"/>
      <c r="BS3299" s="37"/>
      <c r="BT3299" s="37"/>
      <c r="BU3299" s="37"/>
      <c r="BV3299" s="37"/>
      <c r="BW3299" s="37"/>
      <c r="BX3299" s="37"/>
      <c r="BY3299" s="37"/>
      <c r="BZ3299" s="37"/>
      <c r="CA3299" s="37"/>
      <c r="CB3299" s="37"/>
      <c r="CC3299" s="37"/>
      <c r="CD3299" s="37"/>
      <c r="CE3299" s="37"/>
      <c r="CF3299" s="37"/>
      <c r="CG3299" s="37"/>
      <c r="CH3299" s="37"/>
      <c r="CI3299" s="37"/>
      <c r="CJ3299" s="37"/>
      <c r="CK3299" s="37"/>
      <c r="CL3299" s="37"/>
      <c r="CM3299" s="37"/>
      <c r="CN3299" s="37"/>
      <c r="CO3299" s="37"/>
      <c r="CP3299" s="37"/>
      <c r="CQ3299" s="37"/>
      <c r="CR3299" s="37"/>
      <c r="CS3299" s="37"/>
      <c r="CT3299" s="37"/>
      <c r="CU3299" s="37"/>
      <c r="CV3299" s="37"/>
      <c r="CW3299" s="37"/>
      <c r="CX3299" s="37"/>
      <c r="CY3299" s="37"/>
      <c r="CZ3299" s="37"/>
      <c r="DA3299" s="37"/>
      <c r="DB3299" s="37"/>
      <c r="DC3299" s="37"/>
      <c r="DD3299" s="37"/>
      <c r="DE3299" s="37"/>
      <c r="DF3299" s="37"/>
      <c r="DG3299" s="37"/>
      <c r="DH3299" s="37"/>
      <c r="DI3299" s="37"/>
      <c r="DJ3299" s="37"/>
      <c r="DK3299" s="37"/>
      <c r="DL3299" s="37"/>
      <c r="DM3299" s="37"/>
      <c r="DN3299" s="37"/>
      <c r="DO3299" s="37"/>
      <c r="DP3299" s="37"/>
      <c r="DQ3299" s="37"/>
      <c r="DR3299" s="37"/>
      <c r="DS3299" s="37"/>
      <c r="DT3299" s="37"/>
      <c r="DU3299" s="37"/>
      <c r="DV3299" s="37"/>
      <c r="DW3299" s="37"/>
      <c r="DX3299" s="37"/>
      <c r="DY3299" s="37"/>
      <c r="DZ3299" s="37"/>
      <c r="EA3299" s="37"/>
      <c r="EB3299" s="37"/>
      <c r="EC3299" s="37"/>
      <c r="ED3299" s="37"/>
      <c r="EE3299" s="37"/>
      <c r="EF3299" s="37"/>
      <c r="EG3299" s="37"/>
      <c r="EH3299" s="37"/>
      <c r="EI3299" s="37"/>
      <c r="EJ3299" s="37"/>
      <c r="EK3299" s="37"/>
      <c r="EL3299" s="37"/>
      <c r="EM3299" s="37"/>
      <c r="EN3299" s="37"/>
      <c r="EO3299" s="37"/>
      <c r="EP3299" s="37"/>
      <c r="EQ3299" s="37"/>
      <c r="ER3299" s="37"/>
      <c r="ES3299" s="37"/>
      <c r="ET3299" s="37"/>
      <c r="EU3299" s="37"/>
      <c r="EV3299" s="37"/>
      <c r="EW3299" s="37"/>
      <c r="EX3299" s="37"/>
      <c r="EY3299" s="37"/>
      <c r="EZ3299" s="37"/>
      <c r="FA3299" s="37"/>
      <c r="FB3299" s="37"/>
      <c r="FC3299" s="37"/>
      <c r="FD3299" s="37"/>
      <c r="FE3299" s="37"/>
      <c r="FF3299" s="37"/>
      <c r="FG3299" s="37"/>
      <c r="FH3299" s="37"/>
      <c r="FI3299" s="37"/>
      <c r="FJ3299" s="37"/>
      <c r="FK3299" s="37"/>
      <c r="FL3299" s="37"/>
      <c r="FM3299" s="37"/>
      <c r="FN3299" s="37"/>
      <c r="FO3299" s="37"/>
      <c r="FP3299" s="37"/>
      <c r="FQ3299" s="37"/>
      <c r="FR3299" s="37"/>
      <c r="FS3299" s="37"/>
      <c r="FT3299" s="37"/>
      <c r="FU3299" s="37"/>
      <c r="FV3299" s="37"/>
      <c r="FW3299" s="37"/>
      <c r="FX3299" s="37"/>
      <c r="FY3299" s="37"/>
      <c r="FZ3299" s="37"/>
      <c r="GA3299" s="37"/>
      <c r="GB3299" s="37"/>
      <c r="GC3299" s="37"/>
      <c r="GD3299" s="37"/>
      <c r="GE3299" s="37"/>
      <c r="GF3299" s="37"/>
      <c r="GG3299" s="37"/>
      <c r="GH3299" s="37"/>
      <c r="GI3299" s="37"/>
      <c r="GJ3299" s="37"/>
      <c r="GK3299" s="37"/>
      <c r="GL3299" s="37"/>
      <c r="GM3299" s="37"/>
      <c r="GN3299" s="37"/>
      <c r="GO3299" s="37"/>
      <c r="GP3299" s="37"/>
      <c r="GQ3299" s="37"/>
      <c r="GR3299" s="37"/>
      <c r="GS3299" s="37"/>
      <c r="GT3299" s="37"/>
      <c r="GU3299" s="37"/>
      <c r="GV3299" s="37"/>
      <c r="GW3299" s="37"/>
      <c r="GX3299" s="37"/>
      <c r="GY3299" s="37"/>
      <c r="GZ3299" s="37"/>
      <c r="HA3299" s="37"/>
      <c r="HB3299" s="37"/>
      <c r="HC3299" s="37"/>
      <c r="HD3299" s="37"/>
      <c r="HE3299" s="37"/>
      <c r="HF3299" s="37"/>
      <c r="HG3299" s="37"/>
      <c r="HH3299" s="37"/>
      <c r="HI3299" s="37"/>
      <c r="HJ3299" s="37"/>
      <c r="HK3299" s="37"/>
      <c r="HL3299" s="37"/>
      <c r="HM3299" s="37"/>
      <c r="HN3299" s="37"/>
      <c r="HO3299" s="37"/>
      <c r="HP3299" s="37"/>
      <c r="HQ3299" s="37"/>
      <c r="HR3299" s="37"/>
      <c r="HS3299" s="37"/>
      <c r="HT3299" s="37"/>
      <c r="HU3299" s="37"/>
      <c r="HV3299" s="37"/>
      <c r="HW3299" s="37"/>
      <c r="HX3299" s="37"/>
      <c r="HY3299" s="37"/>
      <c r="HZ3299" s="37"/>
      <c r="IA3299" s="37"/>
      <c r="IB3299" s="37"/>
      <c r="IC3299" s="37"/>
      <c r="ID3299" s="37"/>
      <c r="IE3299" s="37"/>
      <c r="IF3299" s="37"/>
      <c r="IG3299" s="37"/>
      <c r="IH3299" s="37"/>
      <c r="II3299" s="37"/>
      <c r="IJ3299" s="37"/>
      <c r="IK3299" s="37"/>
      <c r="IL3299" s="37"/>
      <c r="IM3299" s="37"/>
      <c r="IN3299" s="37"/>
      <c r="IO3299" s="37"/>
      <c r="IP3299" s="37"/>
      <c r="IQ3299" s="37"/>
    </row>
    <row r="3300" spans="1:251" s="51" customFormat="1" ht="18.75" customHeight="1">
      <c r="A3300" s="43"/>
      <c r="B3300" s="60"/>
      <c r="C3300" s="104" t="s">
        <v>806</v>
      </c>
      <c r="D3300" s="105"/>
      <c r="E3300" s="105"/>
      <c r="F3300" s="105"/>
      <c r="G3300" s="105"/>
      <c r="H3300" s="105"/>
      <c r="I3300" s="105"/>
      <c r="J3300" s="105"/>
      <c r="K3300" s="105"/>
      <c r="L3300" s="105"/>
      <c r="M3300" s="105"/>
      <c r="N3300" s="105"/>
      <c r="O3300" s="105"/>
      <c r="P3300" s="105"/>
      <c r="Q3300" s="105"/>
      <c r="R3300" s="105"/>
      <c r="S3300" s="105"/>
      <c r="T3300" s="105"/>
      <c r="U3300" s="105"/>
      <c r="V3300" s="105"/>
      <c r="W3300" s="105"/>
      <c r="X3300" s="105"/>
      <c r="Y3300" s="105"/>
      <c r="Z3300" s="106"/>
      <c r="AA3300" s="107">
        <v>423625</v>
      </c>
      <c r="AB3300" s="108"/>
      <c r="AC3300" s="108"/>
      <c r="AD3300" s="108"/>
      <c r="AE3300" s="108"/>
      <c r="AF3300" s="108"/>
      <c r="AG3300" s="108"/>
      <c r="AH3300" s="108"/>
      <c r="AI3300" s="109"/>
      <c r="AJ3300" s="107">
        <v>412808</v>
      </c>
      <c r="AK3300" s="108"/>
      <c r="AL3300" s="108"/>
      <c r="AM3300" s="108"/>
      <c r="AN3300" s="108"/>
      <c r="AO3300" s="108"/>
      <c r="AP3300" s="108"/>
      <c r="AQ3300" s="108"/>
      <c r="AR3300" s="109"/>
      <c r="AS3300" s="110"/>
      <c r="AT3300" s="111"/>
      <c r="AU3300" s="111"/>
      <c r="AV3300" s="111"/>
      <c r="AW3300" s="111"/>
      <c r="AX3300" s="112"/>
      <c r="AY3300" s="37"/>
      <c r="AZ3300" s="37"/>
      <c r="BA3300" s="37"/>
      <c r="BB3300" s="37"/>
      <c r="BC3300" s="37"/>
      <c r="BD3300" s="37"/>
      <c r="BE3300" s="37"/>
      <c r="BF3300" s="37"/>
      <c r="BG3300" s="37"/>
      <c r="BH3300" s="37"/>
      <c r="BI3300" s="37"/>
      <c r="BJ3300" s="37"/>
      <c r="BK3300" s="37"/>
      <c r="BL3300" s="37"/>
      <c r="BM3300" s="37"/>
      <c r="BN3300" s="37"/>
      <c r="BO3300" s="37"/>
      <c r="BP3300" s="37"/>
      <c r="BQ3300" s="37"/>
      <c r="BR3300" s="37"/>
      <c r="BS3300" s="37"/>
      <c r="BT3300" s="37"/>
      <c r="BU3300" s="37"/>
      <c r="BV3300" s="37"/>
      <c r="BW3300" s="37"/>
      <c r="BX3300" s="37"/>
      <c r="BY3300" s="37"/>
      <c r="BZ3300" s="37"/>
      <c r="CA3300" s="37"/>
      <c r="CB3300" s="37"/>
      <c r="CC3300" s="37"/>
      <c r="CD3300" s="37"/>
      <c r="CE3300" s="37"/>
      <c r="CF3300" s="37"/>
      <c r="CG3300" s="37"/>
      <c r="CH3300" s="37"/>
      <c r="CI3300" s="37"/>
      <c r="CJ3300" s="37"/>
      <c r="CK3300" s="37"/>
      <c r="CL3300" s="37"/>
      <c r="CM3300" s="37"/>
      <c r="CN3300" s="37"/>
      <c r="CO3300" s="37"/>
      <c r="CP3300" s="37"/>
      <c r="CQ3300" s="37"/>
      <c r="CR3300" s="37"/>
      <c r="CS3300" s="37"/>
      <c r="CT3300" s="37"/>
      <c r="CU3300" s="37"/>
      <c r="CV3300" s="37"/>
      <c r="CW3300" s="37"/>
      <c r="CX3300" s="37"/>
      <c r="CY3300" s="37"/>
      <c r="CZ3300" s="37"/>
      <c r="DA3300" s="37"/>
      <c r="DB3300" s="37"/>
      <c r="DC3300" s="37"/>
      <c r="DD3300" s="37"/>
      <c r="DE3300" s="37"/>
      <c r="DF3300" s="37"/>
      <c r="DG3300" s="37"/>
      <c r="DH3300" s="37"/>
      <c r="DI3300" s="37"/>
      <c r="DJ3300" s="37"/>
      <c r="DK3300" s="37"/>
      <c r="DL3300" s="37"/>
      <c r="DM3300" s="37"/>
      <c r="DN3300" s="37"/>
      <c r="DO3300" s="37"/>
      <c r="DP3300" s="37"/>
      <c r="DQ3300" s="37"/>
      <c r="DR3300" s="37"/>
      <c r="DS3300" s="37"/>
      <c r="DT3300" s="37"/>
      <c r="DU3300" s="37"/>
      <c r="DV3300" s="37"/>
      <c r="DW3300" s="37"/>
      <c r="DX3300" s="37"/>
      <c r="DY3300" s="37"/>
      <c r="DZ3300" s="37"/>
      <c r="EA3300" s="37"/>
      <c r="EB3300" s="37"/>
      <c r="EC3300" s="37"/>
      <c r="ED3300" s="37"/>
      <c r="EE3300" s="37"/>
      <c r="EF3300" s="37"/>
      <c r="EG3300" s="37"/>
      <c r="EH3300" s="37"/>
      <c r="EI3300" s="37"/>
      <c r="EJ3300" s="37"/>
      <c r="EK3300" s="37"/>
      <c r="EL3300" s="37"/>
      <c r="EM3300" s="37"/>
      <c r="EN3300" s="37"/>
      <c r="EO3300" s="37"/>
      <c r="EP3300" s="37"/>
      <c r="EQ3300" s="37"/>
      <c r="ER3300" s="37"/>
      <c r="ES3300" s="37"/>
      <c r="ET3300" s="37"/>
      <c r="EU3300" s="37"/>
      <c r="EV3300" s="37"/>
      <c r="EW3300" s="37"/>
      <c r="EX3300" s="37"/>
      <c r="EY3300" s="37"/>
      <c r="EZ3300" s="37"/>
      <c r="FA3300" s="37"/>
      <c r="FB3300" s="37"/>
      <c r="FC3300" s="37"/>
      <c r="FD3300" s="37"/>
      <c r="FE3300" s="37"/>
      <c r="FF3300" s="37"/>
      <c r="FG3300" s="37"/>
      <c r="FH3300" s="37"/>
      <c r="FI3300" s="37"/>
      <c r="FJ3300" s="37"/>
      <c r="FK3300" s="37"/>
      <c r="FL3300" s="37"/>
      <c r="FM3300" s="37"/>
      <c r="FN3300" s="37"/>
      <c r="FO3300" s="37"/>
      <c r="FP3300" s="37"/>
      <c r="FQ3300" s="37"/>
      <c r="FR3300" s="37"/>
      <c r="FS3300" s="37"/>
      <c r="FT3300" s="37"/>
      <c r="FU3300" s="37"/>
      <c r="FV3300" s="37"/>
      <c r="FW3300" s="37"/>
      <c r="FX3300" s="37"/>
      <c r="FY3300" s="37"/>
      <c r="FZ3300" s="37"/>
      <c r="GA3300" s="37"/>
      <c r="GB3300" s="37"/>
      <c r="GC3300" s="37"/>
      <c r="GD3300" s="37"/>
      <c r="GE3300" s="37"/>
      <c r="GF3300" s="37"/>
      <c r="GG3300" s="37"/>
      <c r="GH3300" s="37"/>
      <c r="GI3300" s="37"/>
      <c r="GJ3300" s="37"/>
      <c r="GK3300" s="37"/>
      <c r="GL3300" s="37"/>
      <c r="GM3300" s="37"/>
      <c r="GN3300" s="37"/>
      <c r="GO3300" s="37"/>
      <c r="GP3300" s="37"/>
      <c r="GQ3300" s="37"/>
      <c r="GR3300" s="37"/>
      <c r="GS3300" s="37"/>
      <c r="GT3300" s="37"/>
      <c r="GU3300" s="37"/>
      <c r="GV3300" s="37"/>
      <c r="GW3300" s="37"/>
      <c r="GX3300" s="37"/>
      <c r="GY3300" s="37"/>
      <c r="GZ3300" s="37"/>
      <c r="HA3300" s="37"/>
      <c r="HB3300" s="37"/>
      <c r="HC3300" s="37"/>
      <c r="HD3300" s="37"/>
      <c r="HE3300" s="37"/>
      <c r="HF3300" s="37"/>
      <c r="HG3300" s="37"/>
      <c r="HH3300" s="37"/>
      <c r="HI3300" s="37"/>
      <c r="HJ3300" s="37"/>
      <c r="HK3300" s="37"/>
      <c r="HL3300" s="37"/>
      <c r="HM3300" s="37"/>
      <c r="HN3300" s="37"/>
      <c r="HO3300" s="37"/>
      <c r="HP3300" s="37"/>
      <c r="HQ3300" s="37"/>
      <c r="HR3300" s="37"/>
      <c r="HS3300" s="37"/>
      <c r="HT3300" s="37"/>
      <c r="HU3300" s="37"/>
      <c r="HV3300" s="37"/>
      <c r="HW3300" s="37"/>
      <c r="HX3300" s="37"/>
      <c r="HY3300" s="37"/>
      <c r="HZ3300" s="37"/>
      <c r="IA3300" s="37"/>
      <c r="IB3300" s="37"/>
      <c r="IC3300" s="37"/>
      <c r="ID3300" s="37"/>
      <c r="IE3300" s="37"/>
      <c r="IF3300" s="37"/>
      <c r="IG3300" s="37"/>
      <c r="IH3300" s="37"/>
      <c r="II3300" s="37"/>
      <c r="IJ3300" s="37"/>
      <c r="IK3300" s="37"/>
      <c r="IL3300" s="37"/>
      <c r="IM3300" s="37"/>
      <c r="IN3300" s="37"/>
      <c r="IO3300" s="37"/>
      <c r="IP3300" s="37"/>
      <c r="IQ3300" s="37"/>
    </row>
    <row r="3301" spans="1:251" s="51" customFormat="1" ht="18.75" customHeight="1">
      <c r="A3301" s="43"/>
      <c r="B3301" s="60"/>
      <c r="C3301" s="104" t="s">
        <v>807</v>
      </c>
      <c r="D3301" s="105"/>
      <c r="E3301" s="105"/>
      <c r="F3301" s="105"/>
      <c r="G3301" s="105"/>
      <c r="H3301" s="105"/>
      <c r="I3301" s="105"/>
      <c r="J3301" s="105"/>
      <c r="K3301" s="105"/>
      <c r="L3301" s="105"/>
      <c r="M3301" s="105"/>
      <c r="N3301" s="105"/>
      <c r="O3301" s="105"/>
      <c r="P3301" s="105"/>
      <c r="Q3301" s="105"/>
      <c r="R3301" s="105"/>
      <c r="S3301" s="105"/>
      <c r="T3301" s="105"/>
      <c r="U3301" s="105"/>
      <c r="V3301" s="105"/>
      <c r="W3301" s="105"/>
      <c r="X3301" s="105"/>
      <c r="Y3301" s="105"/>
      <c r="Z3301" s="106"/>
      <c r="AA3301" s="107">
        <v>3287</v>
      </c>
      <c r="AB3301" s="108"/>
      <c r="AC3301" s="108"/>
      <c r="AD3301" s="108"/>
      <c r="AE3301" s="108"/>
      <c r="AF3301" s="108"/>
      <c r="AG3301" s="108"/>
      <c r="AH3301" s="108"/>
      <c r="AI3301" s="109"/>
      <c r="AJ3301" s="107">
        <v>3719</v>
      </c>
      <c r="AK3301" s="108"/>
      <c r="AL3301" s="108"/>
      <c r="AM3301" s="108"/>
      <c r="AN3301" s="108"/>
      <c r="AO3301" s="108"/>
      <c r="AP3301" s="108"/>
      <c r="AQ3301" s="108"/>
      <c r="AR3301" s="109"/>
      <c r="AS3301" s="110"/>
      <c r="AT3301" s="111"/>
      <c r="AU3301" s="111"/>
      <c r="AV3301" s="111"/>
      <c r="AW3301" s="111"/>
      <c r="AX3301" s="112"/>
      <c r="AY3301" s="37"/>
      <c r="AZ3301" s="37"/>
      <c r="BA3301" s="37"/>
      <c r="BB3301" s="37"/>
      <c r="BC3301" s="37"/>
      <c r="BD3301" s="37"/>
      <c r="BE3301" s="37"/>
      <c r="BF3301" s="37"/>
      <c r="BG3301" s="37"/>
      <c r="BH3301" s="37"/>
      <c r="BI3301" s="37"/>
      <c r="BJ3301" s="37"/>
      <c r="BK3301" s="37"/>
      <c r="BL3301" s="37"/>
      <c r="BM3301" s="37"/>
      <c r="BN3301" s="37"/>
      <c r="BO3301" s="37"/>
      <c r="BP3301" s="37"/>
      <c r="BQ3301" s="37"/>
      <c r="BR3301" s="37"/>
      <c r="BS3301" s="37"/>
      <c r="BT3301" s="37"/>
      <c r="BU3301" s="37"/>
      <c r="BV3301" s="37"/>
      <c r="BW3301" s="37"/>
      <c r="BX3301" s="37"/>
      <c r="BY3301" s="37"/>
      <c r="BZ3301" s="37"/>
      <c r="CA3301" s="37"/>
      <c r="CB3301" s="37"/>
      <c r="CC3301" s="37"/>
      <c r="CD3301" s="37"/>
      <c r="CE3301" s="37"/>
      <c r="CF3301" s="37"/>
      <c r="CG3301" s="37"/>
      <c r="CH3301" s="37"/>
      <c r="CI3301" s="37"/>
      <c r="CJ3301" s="37"/>
      <c r="CK3301" s="37"/>
      <c r="CL3301" s="37"/>
      <c r="CM3301" s="37"/>
      <c r="CN3301" s="37"/>
      <c r="CO3301" s="37"/>
      <c r="CP3301" s="37"/>
      <c r="CQ3301" s="37"/>
      <c r="CR3301" s="37"/>
      <c r="CS3301" s="37"/>
      <c r="CT3301" s="37"/>
      <c r="CU3301" s="37"/>
      <c r="CV3301" s="37"/>
      <c r="CW3301" s="37"/>
      <c r="CX3301" s="37"/>
      <c r="CY3301" s="37"/>
      <c r="CZ3301" s="37"/>
      <c r="DA3301" s="37"/>
      <c r="DB3301" s="37"/>
      <c r="DC3301" s="37"/>
      <c r="DD3301" s="37"/>
      <c r="DE3301" s="37"/>
      <c r="DF3301" s="37"/>
      <c r="DG3301" s="37"/>
      <c r="DH3301" s="37"/>
      <c r="DI3301" s="37"/>
      <c r="DJ3301" s="37"/>
      <c r="DK3301" s="37"/>
      <c r="DL3301" s="37"/>
      <c r="DM3301" s="37"/>
      <c r="DN3301" s="37"/>
      <c r="DO3301" s="37"/>
      <c r="DP3301" s="37"/>
      <c r="DQ3301" s="37"/>
      <c r="DR3301" s="37"/>
      <c r="DS3301" s="37"/>
      <c r="DT3301" s="37"/>
      <c r="DU3301" s="37"/>
      <c r="DV3301" s="37"/>
      <c r="DW3301" s="37"/>
      <c r="DX3301" s="37"/>
      <c r="DY3301" s="37"/>
      <c r="DZ3301" s="37"/>
      <c r="EA3301" s="37"/>
      <c r="EB3301" s="37"/>
      <c r="EC3301" s="37"/>
      <c r="ED3301" s="37"/>
      <c r="EE3301" s="37"/>
      <c r="EF3301" s="37"/>
      <c r="EG3301" s="37"/>
      <c r="EH3301" s="37"/>
      <c r="EI3301" s="37"/>
      <c r="EJ3301" s="37"/>
      <c r="EK3301" s="37"/>
      <c r="EL3301" s="37"/>
      <c r="EM3301" s="37"/>
      <c r="EN3301" s="37"/>
      <c r="EO3301" s="37"/>
      <c r="EP3301" s="37"/>
      <c r="EQ3301" s="37"/>
      <c r="ER3301" s="37"/>
      <c r="ES3301" s="37"/>
      <c r="ET3301" s="37"/>
      <c r="EU3301" s="37"/>
      <c r="EV3301" s="37"/>
      <c r="EW3301" s="37"/>
      <c r="EX3301" s="37"/>
      <c r="EY3301" s="37"/>
      <c r="EZ3301" s="37"/>
      <c r="FA3301" s="37"/>
      <c r="FB3301" s="37"/>
      <c r="FC3301" s="37"/>
      <c r="FD3301" s="37"/>
      <c r="FE3301" s="37"/>
      <c r="FF3301" s="37"/>
      <c r="FG3301" s="37"/>
      <c r="FH3301" s="37"/>
      <c r="FI3301" s="37"/>
      <c r="FJ3301" s="37"/>
      <c r="FK3301" s="37"/>
      <c r="FL3301" s="37"/>
      <c r="FM3301" s="37"/>
      <c r="FN3301" s="37"/>
      <c r="FO3301" s="37"/>
      <c r="FP3301" s="37"/>
      <c r="FQ3301" s="37"/>
      <c r="FR3301" s="37"/>
      <c r="FS3301" s="37"/>
      <c r="FT3301" s="37"/>
      <c r="FU3301" s="37"/>
      <c r="FV3301" s="37"/>
      <c r="FW3301" s="37"/>
      <c r="FX3301" s="37"/>
      <c r="FY3301" s="37"/>
      <c r="FZ3301" s="37"/>
      <c r="GA3301" s="37"/>
      <c r="GB3301" s="37"/>
      <c r="GC3301" s="37"/>
      <c r="GD3301" s="37"/>
      <c r="GE3301" s="37"/>
      <c r="GF3301" s="37"/>
      <c r="GG3301" s="37"/>
      <c r="GH3301" s="37"/>
      <c r="GI3301" s="37"/>
      <c r="GJ3301" s="37"/>
      <c r="GK3301" s="37"/>
      <c r="GL3301" s="37"/>
      <c r="GM3301" s="37"/>
      <c r="GN3301" s="37"/>
      <c r="GO3301" s="37"/>
      <c r="GP3301" s="37"/>
      <c r="GQ3301" s="37"/>
      <c r="GR3301" s="37"/>
      <c r="GS3301" s="37"/>
      <c r="GT3301" s="37"/>
      <c r="GU3301" s="37"/>
      <c r="GV3301" s="37"/>
      <c r="GW3301" s="37"/>
      <c r="GX3301" s="37"/>
      <c r="GY3301" s="37"/>
      <c r="GZ3301" s="37"/>
      <c r="HA3301" s="37"/>
      <c r="HB3301" s="37"/>
      <c r="HC3301" s="37"/>
      <c r="HD3301" s="37"/>
      <c r="HE3301" s="37"/>
      <c r="HF3301" s="37"/>
      <c r="HG3301" s="37"/>
      <c r="HH3301" s="37"/>
      <c r="HI3301" s="37"/>
      <c r="HJ3301" s="37"/>
      <c r="HK3301" s="37"/>
      <c r="HL3301" s="37"/>
      <c r="HM3301" s="37"/>
      <c r="HN3301" s="37"/>
      <c r="HO3301" s="37"/>
      <c r="HP3301" s="37"/>
      <c r="HQ3301" s="37"/>
      <c r="HR3301" s="37"/>
      <c r="HS3301" s="37"/>
      <c r="HT3301" s="37"/>
      <c r="HU3301" s="37"/>
      <c r="HV3301" s="37"/>
      <c r="HW3301" s="37"/>
      <c r="HX3301" s="37"/>
      <c r="HY3301" s="37"/>
      <c r="HZ3301" s="37"/>
      <c r="IA3301" s="37"/>
      <c r="IB3301" s="37"/>
      <c r="IC3301" s="37"/>
      <c r="ID3301" s="37"/>
      <c r="IE3301" s="37"/>
      <c r="IF3301" s="37"/>
      <c r="IG3301" s="37"/>
      <c r="IH3301" s="37"/>
      <c r="II3301" s="37"/>
      <c r="IJ3301" s="37"/>
      <c r="IK3301" s="37"/>
      <c r="IL3301" s="37"/>
      <c r="IM3301" s="37"/>
      <c r="IN3301" s="37"/>
      <c r="IO3301" s="37"/>
      <c r="IP3301" s="37"/>
      <c r="IQ3301" s="37"/>
    </row>
    <row r="3302" spans="1:251" s="51" customFormat="1" ht="18.75" customHeight="1" thickBot="1">
      <c r="A3302" s="52"/>
      <c r="B3302" s="113" t="s">
        <v>253</v>
      </c>
      <c r="C3302" s="114"/>
      <c r="D3302" s="114"/>
      <c r="E3302" s="114"/>
      <c r="F3302" s="114"/>
      <c r="G3302" s="114"/>
      <c r="H3302" s="114"/>
      <c r="I3302" s="114"/>
      <c r="J3302" s="114"/>
      <c r="K3302" s="114"/>
      <c r="L3302" s="114"/>
      <c r="M3302" s="114"/>
      <c r="N3302" s="114"/>
      <c r="O3302" s="114"/>
      <c r="P3302" s="114"/>
      <c r="Q3302" s="114"/>
      <c r="R3302" s="114"/>
      <c r="S3302" s="114"/>
      <c r="T3302" s="114"/>
      <c r="U3302" s="114"/>
      <c r="V3302" s="114"/>
      <c r="W3302" s="114"/>
      <c r="X3302" s="114"/>
      <c r="Y3302" s="114"/>
      <c r="Z3302" s="115"/>
      <c r="AA3302" s="116">
        <f>SUM($AA$3299:$AA$3301)</f>
        <v>6241798</v>
      </c>
      <c r="AB3302" s="117"/>
      <c r="AC3302" s="117"/>
      <c r="AD3302" s="117"/>
      <c r="AE3302" s="117"/>
      <c r="AF3302" s="117"/>
      <c r="AG3302" s="117"/>
      <c r="AH3302" s="117"/>
      <c r="AI3302" s="118"/>
      <c r="AJ3302" s="116">
        <f>SUM($AJ$3299:$AJ$3301)</f>
        <v>5761487</v>
      </c>
      <c r="AK3302" s="117"/>
      <c r="AL3302" s="117"/>
      <c r="AM3302" s="117"/>
      <c r="AN3302" s="117"/>
      <c r="AO3302" s="117"/>
      <c r="AP3302" s="117"/>
      <c r="AQ3302" s="117"/>
      <c r="AR3302" s="118"/>
      <c r="AS3302" s="119"/>
      <c r="AT3302" s="120"/>
      <c r="AU3302" s="120"/>
      <c r="AV3302" s="120"/>
      <c r="AW3302" s="120"/>
      <c r="AX3302" s="121"/>
      <c r="AY3302" s="37"/>
      <c r="AZ3302" s="37"/>
      <c r="BA3302" s="37"/>
      <c r="BB3302" s="37"/>
      <c r="BC3302" s="37"/>
      <c r="BD3302" s="37"/>
      <c r="BE3302" s="37"/>
      <c r="BF3302" s="37"/>
      <c r="BG3302" s="37"/>
      <c r="BH3302" s="37"/>
      <c r="BI3302" s="37"/>
      <c r="BJ3302" s="37"/>
      <c r="BK3302" s="37"/>
      <c r="BL3302" s="37"/>
      <c r="BM3302" s="37"/>
      <c r="BN3302" s="37"/>
      <c r="BO3302" s="37"/>
      <c r="BP3302" s="37"/>
      <c r="BQ3302" s="37"/>
      <c r="BR3302" s="37"/>
      <c r="BS3302" s="37"/>
      <c r="BT3302" s="37"/>
      <c r="BU3302" s="37"/>
      <c r="BV3302" s="37"/>
      <c r="BW3302" s="37"/>
      <c r="BX3302" s="37"/>
      <c r="BY3302" s="37"/>
      <c r="BZ3302" s="37"/>
      <c r="CA3302" s="37"/>
      <c r="CB3302" s="37"/>
      <c r="CC3302" s="37"/>
      <c r="CD3302" s="37"/>
      <c r="CE3302" s="37"/>
      <c r="CF3302" s="37"/>
      <c r="CG3302" s="37"/>
      <c r="CH3302" s="37"/>
      <c r="CI3302" s="37"/>
      <c r="CJ3302" s="37"/>
      <c r="CK3302" s="37"/>
      <c r="CL3302" s="37"/>
      <c r="CM3302" s="37"/>
      <c r="CN3302" s="37"/>
      <c r="CO3302" s="37"/>
      <c r="CP3302" s="37"/>
      <c r="CQ3302" s="37"/>
      <c r="CR3302" s="37"/>
      <c r="CS3302" s="37"/>
      <c r="CT3302" s="37"/>
      <c r="CU3302" s="37"/>
      <c r="CV3302" s="37"/>
      <c r="CW3302" s="37"/>
      <c r="CX3302" s="37"/>
      <c r="CY3302" s="37"/>
      <c r="CZ3302" s="37"/>
      <c r="DA3302" s="37"/>
      <c r="DB3302" s="37"/>
      <c r="DC3302" s="37"/>
      <c r="DD3302" s="37"/>
      <c r="DE3302" s="37"/>
      <c r="DF3302" s="37"/>
      <c r="DG3302" s="37"/>
      <c r="DH3302" s="37"/>
      <c r="DI3302" s="37"/>
      <c r="DJ3302" s="37"/>
      <c r="DK3302" s="37"/>
      <c r="DL3302" s="37"/>
      <c r="DM3302" s="37"/>
      <c r="DN3302" s="37"/>
      <c r="DO3302" s="37"/>
      <c r="DP3302" s="37"/>
      <c r="DQ3302" s="37"/>
      <c r="DR3302" s="37"/>
      <c r="DS3302" s="37"/>
      <c r="DT3302" s="37"/>
      <c r="DU3302" s="37"/>
      <c r="DV3302" s="37"/>
      <c r="DW3302" s="37"/>
      <c r="DX3302" s="37"/>
      <c r="DY3302" s="37"/>
      <c r="DZ3302" s="37"/>
      <c r="EA3302" s="37"/>
      <c r="EB3302" s="37"/>
      <c r="EC3302" s="37"/>
      <c r="ED3302" s="37"/>
      <c r="EE3302" s="37"/>
      <c r="EF3302" s="37"/>
      <c r="EG3302" s="37"/>
      <c r="EH3302" s="37"/>
      <c r="EI3302" s="37"/>
      <c r="EJ3302" s="37"/>
      <c r="EK3302" s="37"/>
      <c r="EL3302" s="37"/>
      <c r="EM3302" s="37"/>
      <c r="EN3302" s="37"/>
      <c r="EO3302" s="37"/>
      <c r="EP3302" s="37"/>
      <c r="EQ3302" s="37"/>
      <c r="ER3302" s="37"/>
      <c r="ES3302" s="37"/>
      <c r="ET3302" s="37"/>
      <c r="EU3302" s="37"/>
      <c r="EV3302" s="37"/>
      <c r="EW3302" s="37"/>
      <c r="EX3302" s="37"/>
      <c r="EY3302" s="37"/>
      <c r="EZ3302" s="37"/>
      <c r="FA3302" s="37"/>
      <c r="FB3302" s="37"/>
      <c r="FC3302" s="37"/>
      <c r="FD3302" s="37"/>
      <c r="FE3302" s="37"/>
      <c r="FF3302" s="37"/>
      <c r="FG3302" s="37"/>
      <c r="FH3302" s="37"/>
      <c r="FI3302" s="37"/>
      <c r="FJ3302" s="37"/>
      <c r="FK3302" s="37"/>
      <c r="FL3302" s="37"/>
      <c r="FM3302" s="37"/>
      <c r="FN3302" s="37"/>
      <c r="FO3302" s="37"/>
      <c r="FP3302" s="37"/>
      <c r="FQ3302" s="37"/>
      <c r="FR3302" s="37"/>
      <c r="FS3302" s="37"/>
      <c r="FT3302" s="37"/>
      <c r="FU3302" s="37"/>
      <c r="FV3302" s="37"/>
      <c r="FW3302" s="37"/>
      <c r="FX3302" s="37"/>
      <c r="FY3302" s="37"/>
      <c r="FZ3302" s="37"/>
      <c r="GA3302" s="37"/>
      <c r="GB3302" s="37"/>
      <c r="GC3302" s="37"/>
      <c r="GD3302" s="37"/>
      <c r="GE3302" s="37"/>
      <c r="GF3302" s="37"/>
      <c r="GG3302" s="37"/>
      <c r="GH3302" s="37"/>
      <c r="GI3302" s="37"/>
      <c r="GJ3302" s="37"/>
      <c r="GK3302" s="37"/>
      <c r="GL3302" s="37"/>
      <c r="GM3302" s="37"/>
      <c r="GN3302" s="37"/>
      <c r="GO3302" s="37"/>
      <c r="GP3302" s="37"/>
      <c r="GQ3302" s="37"/>
      <c r="GR3302" s="37"/>
      <c r="GS3302" s="37"/>
      <c r="GT3302" s="37"/>
      <c r="GU3302" s="37"/>
      <c r="GV3302" s="37"/>
      <c r="GW3302" s="37"/>
      <c r="GX3302" s="37"/>
      <c r="GY3302" s="37"/>
      <c r="GZ3302" s="37"/>
      <c r="HA3302" s="37"/>
      <c r="HB3302" s="37"/>
      <c r="HC3302" s="37"/>
      <c r="HD3302" s="37"/>
      <c r="HE3302" s="37"/>
      <c r="HF3302" s="37"/>
      <c r="HG3302" s="37"/>
      <c r="HH3302" s="37"/>
      <c r="HI3302" s="37"/>
      <c r="HJ3302" s="37"/>
      <c r="HK3302" s="37"/>
      <c r="HL3302" s="37"/>
      <c r="HM3302" s="37"/>
      <c r="HN3302" s="37"/>
      <c r="HO3302" s="37"/>
      <c r="HP3302" s="37"/>
      <c r="HQ3302" s="37"/>
      <c r="HR3302" s="37"/>
      <c r="HS3302" s="37"/>
      <c r="HT3302" s="37"/>
      <c r="HU3302" s="37"/>
      <c r="HV3302" s="37"/>
      <c r="HW3302" s="37"/>
      <c r="HX3302" s="37"/>
      <c r="HY3302" s="37"/>
      <c r="HZ3302" s="37"/>
      <c r="IA3302" s="37"/>
      <c r="IB3302" s="37"/>
      <c r="IC3302" s="37"/>
      <c r="ID3302" s="37"/>
      <c r="IE3302" s="37"/>
      <c r="IF3302" s="37"/>
      <c r="IG3302" s="37"/>
      <c r="IH3302" s="37"/>
      <c r="II3302" s="37"/>
      <c r="IJ3302" s="37"/>
      <c r="IK3302" s="37"/>
      <c r="IL3302" s="37"/>
      <c r="IM3302" s="37"/>
      <c r="IN3302" s="37"/>
      <c r="IO3302" s="37"/>
      <c r="IP3302" s="37"/>
      <c r="IQ3302" s="37"/>
    </row>
    <row r="3304" spans="1:251" ht="18.75">
      <c r="A3304" s="36" t="s">
        <v>241</v>
      </c>
      <c r="AW3304" s="38"/>
      <c r="AX3304" s="39"/>
      <c r="AY3304" s="38"/>
    </row>
    <row r="3306" spans="1:251" ht="18.75">
      <c r="B3306" s="122" t="s">
        <v>0</v>
      </c>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row>
    <row r="3307" spans="1:251">
      <c r="Z3307" s="40"/>
      <c r="AD3307" s="40"/>
      <c r="AE3307" s="40"/>
      <c r="AF3307" s="40"/>
      <c r="AG3307" s="40"/>
      <c r="AH3307" s="40"/>
      <c r="AI3307" s="40"/>
      <c r="AO3307" s="40"/>
    </row>
    <row r="3308" spans="1:251" ht="13.5" thickBot="1">
      <c r="Z3308" s="40"/>
      <c r="AD3308" s="40"/>
      <c r="AE3308" s="40"/>
      <c r="AF3308" s="40"/>
      <c r="AG3308" s="40"/>
      <c r="AH3308" s="40"/>
      <c r="AI3308" s="40"/>
      <c r="AO3308" s="40"/>
      <c r="DI3308" s="41"/>
    </row>
    <row r="3309" spans="1:251" ht="24.75" customHeight="1" thickBot="1">
      <c r="B3309" s="124" t="s">
        <v>242</v>
      </c>
      <c r="C3309" s="125"/>
      <c r="D3309" s="125"/>
      <c r="E3309" s="125"/>
      <c r="F3309" s="125"/>
      <c r="G3309" s="125"/>
      <c r="H3309" s="126" t="s">
        <v>808</v>
      </c>
      <c r="I3309" s="127"/>
      <c r="J3309" s="127"/>
      <c r="K3309" s="127"/>
      <c r="L3309" s="127"/>
      <c r="M3309" s="127"/>
      <c r="N3309" s="127"/>
      <c r="O3309" s="127"/>
      <c r="P3309" s="127"/>
      <c r="Q3309" s="127"/>
      <c r="R3309" s="127"/>
      <c r="S3309" s="127"/>
      <c r="T3309" s="127"/>
      <c r="U3309" s="127"/>
      <c r="V3309" s="127"/>
      <c r="W3309" s="127"/>
      <c r="X3309" s="127"/>
      <c r="Y3309" s="127"/>
      <c r="Z3309" s="127"/>
      <c r="AA3309" s="127"/>
      <c r="AB3309" s="127"/>
      <c r="AC3309" s="127"/>
      <c r="AD3309" s="127"/>
      <c r="AE3309" s="127"/>
      <c r="AF3309" s="127"/>
      <c r="AG3309" s="127"/>
      <c r="AH3309" s="127"/>
      <c r="AI3309" s="127"/>
      <c r="AJ3309" s="127"/>
      <c r="AK3309" s="127"/>
      <c r="AL3309" s="127"/>
      <c r="AM3309" s="127"/>
      <c r="AN3309" s="127"/>
      <c r="AO3309" s="127"/>
      <c r="AP3309" s="127"/>
      <c r="AQ3309" s="127"/>
      <c r="AR3309" s="127"/>
      <c r="AS3309" s="127"/>
      <c r="AT3309" s="127"/>
      <c r="AU3309" s="127"/>
      <c r="AV3309" s="127"/>
      <c r="AW3309" s="127"/>
      <c r="AX3309" s="128"/>
      <c r="DI3309" s="41"/>
    </row>
    <row r="3310" spans="1:251" ht="14.25">
      <c r="B3310" s="42"/>
      <c r="C3310" s="42"/>
      <c r="D3310" s="42"/>
      <c r="E3310" s="42"/>
      <c r="F3310" s="42"/>
      <c r="G3310" s="42"/>
      <c r="H3310" s="43"/>
      <c r="I3310" s="43"/>
      <c r="J3310" s="43"/>
      <c r="K3310" s="43"/>
      <c r="L3310" s="44"/>
      <c r="M3310" s="44"/>
      <c r="N3310" s="44"/>
      <c r="O3310" s="44"/>
      <c r="P3310" s="43"/>
      <c r="Q3310" s="43"/>
      <c r="R3310" s="43"/>
      <c r="S3310" s="43"/>
      <c r="T3310" s="43"/>
      <c r="U3310" s="43"/>
      <c r="V3310" s="45"/>
      <c r="W3310" s="45"/>
      <c r="X3310" s="45"/>
      <c r="Y3310" s="45"/>
      <c r="Z3310" s="45"/>
      <c r="AA3310" s="45"/>
      <c r="AB3310" s="45"/>
      <c r="AC3310" s="45"/>
      <c r="AD3310" s="45"/>
      <c r="AE3310" s="45"/>
      <c r="AF3310" s="45"/>
      <c r="AG3310" s="45"/>
      <c r="AH3310" s="45"/>
      <c r="AI3310" s="45"/>
      <c r="AJ3310" s="45"/>
      <c r="AK3310" s="45"/>
      <c r="AL3310" s="45"/>
      <c r="AM3310" s="45"/>
      <c r="AN3310" s="45"/>
      <c r="AO3310" s="45"/>
      <c r="AP3310" s="45"/>
      <c r="AQ3310" s="45"/>
      <c r="AR3310" s="45"/>
      <c r="AS3310" s="45"/>
      <c r="AT3310" s="45"/>
      <c r="AU3310" s="45"/>
      <c r="AV3310" s="45"/>
      <c r="AW3310" s="45"/>
      <c r="AX3310" s="45"/>
      <c r="DI3310" s="41"/>
    </row>
    <row r="3311" spans="1:251" ht="15" thickBot="1">
      <c r="A3311" s="46"/>
      <c r="B3311" s="45" t="s">
        <v>244</v>
      </c>
      <c r="C3311" s="43"/>
      <c r="D3311" s="43"/>
      <c r="E3311" s="43"/>
      <c r="F3311" s="43"/>
      <c r="G3311" s="43"/>
      <c r="H3311" s="43"/>
      <c r="I3311" s="43"/>
      <c r="J3311" s="43"/>
      <c r="K3311" s="43"/>
      <c r="L3311" s="44"/>
      <c r="M3311" s="44"/>
      <c r="N3311" s="44"/>
      <c r="O3311" s="44"/>
      <c r="P3311" s="43"/>
      <c r="Q3311" s="43"/>
      <c r="R3311" s="43"/>
      <c r="S3311" s="43"/>
      <c r="T3311" s="43"/>
      <c r="U3311" s="43"/>
      <c r="V3311" s="45"/>
      <c r="W3311" s="45"/>
      <c r="X3311" s="45"/>
      <c r="Y3311" s="45"/>
      <c r="Z3311" s="45"/>
      <c r="AA3311" s="45"/>
      <c r="AB3311" s="45"/>
      <c r="AC3311" s="45"/>
      <c r="AD3311" s="45"/>
      <c r="AE3311" s="45"/>
      <c r="AF3311" s="45"/>
      <c r="AG3311" s="45"/>
      <c r="AH3311" s="45"/>
      <c r="AI3311" s="45"/>
      <c r="AJ3311" s="45"/>
      <c r="AK3311" s="45"/>
      <c r="AL3311" s="45"/>
      <c r="AM3311" s="45"/>
      <c r="AN3311" s="45"/>
      <c r="AO3311" s="45"/>
      <c r="AP3311" s="45"/>
      <c r="AQ3311" s="45"/>
      <c r="AR3311" s="45"/>
      <c r="AS3311" s="45"/>
      <c r="AT3311" s="45"/>
      <c r="AU3311" s="45"/>
      <c r="AV3311" s="45"/>
      <c r="AW3311" s="45"/>
      <c r="AX3311" s="45"/>
      <c r="DI3311" s="41"/>
    </row>
    <row r="3312" spans="1:251" ht="14.25">
      <c r="A3312" s="43"/>
      <c r="B3312" s="47"/>
      <c r="C3312" s="42"/>
      <c r="D3312" s="42"/>
      <c r="E3312" s="42"/>
      <c r="F3312" s="42"/>
      <c r="G3312" s="42"/>
      <c r="H3312" s="42"/>
      <c r="I3312" s="42"/>
      <c r="J3312" s="42"/>
      <c r="K3312" s="42"/>
      <c r="L3312" s="48"/>
      <c r="M3312" s="48"/>
      <c r="N3312" s="48"/>
      <c r="O3312" s="48"/>
      <c r="P3312" s="42"/>
      <c r="Q3312" s="42"/>
      <c r="R3312" s="42"/>
      <c r="S3312" s="42"/>
      <c r="T3312" s="42"/>
      <c r="U3312" s="42"/>
      <c r="V3312" s="49"/>
      <c r="W3312" s="49"/>
      <c r="X3312" s="49"/>
      <c r="Y3312" s="49"/>
      <c r="Z3312" s="49"/>
      <c r="AA3312" s="49"/>
      <c r="AB3312" s="49"/>
      <c r="AC3312" s="49"/>
      <c r="AD3312" s="49"/>
      <c r="AE3312" s="49"/>
      <c r="AF3312" s="49"/>
      <c r="AG3312" s="49"/>
      <c r="AH3312" s="49"/>
      <c r="AI3312" s="49"/>
      <c r="AJ3312" s="49"/>
      <c r="AK3312" s="49"/>
      <c r="AL3312" s="49"/>
      <c r="AM3312" s="49"/>
      <c r="AN3312" s="49"/>
      <c r="AO3312" s="49"/>
      <c r="AP3312" s="49"/>
      <c r="AQ3312" s="49"/>
      <c r="AR3312" s="49"/>
      <c r="AS3312" s="49"/>
      <c r="AT3312" s="49"/>
      <c r="AU3312" s="49"/>
      <c r="AV3312" s="49"/>
      <c r="AW3312" s="49"/>
      <c r="AX3312" s="50"/>
    </row>
    <row r="3313" spans="1:113" ht="12" customHeight="1">
      <c r="A3313" s="43"/>
      <c r="B3313" s="129" t="s">
        <v>809</v>
      </c>
      <c r="C3313" s="130"/>
      <c r="D3313" s="130"/>
      <c r="E3313" s="130"/>
      <c r="F3313" s="130"/>
      <c r="G3313" s="130"/>
      <c r="H3313" s="130"/>
      <c r="I3313" s="130"/>
      <c r="J3313" s="130"/>
      <c r="K3313" s="130"/>
      <c r="L3313" s="130"/>
      <c r="M3313" s="130"/>
      <c r="N3313" s="130"/>
      <c r="O3313" s="130"/>
      <c r="P3313" s="130"/>
      <c r="Q3313" s="130"/>
      <c r="R3313" s="130"/>
      <c r="S3313" s="130"/>
      <c r="T3313" s="130"/>
      <c r="U3313" s="130"/>
      <c r="V3313" s="130"/>
      <c r="W3313" s="130"/>
      <c r="X3313" s="130"/>
      <c r="Y3313" s="130"/>
      <c r="Z3313" s="130"/>
      <c r="AA3313" s="130"/>
      <c r="AB3313" s="130"/>
      <c r="AC3313" s="130"/>
      <c r="AD3313" s="130"/>
      <c r="AE3313" s="130"/>
      <c r="AF3313" s="130"/>
      <c r="AG3313" s="130"/>
      <c r="AH3313" s="130"/>
      <c r="AI3313" s="130"/>
      <c r="AJ3313" s="130"/>
      <c r="AK3313" s="130"/>
      <c r="AL3313" s="130"/>
      <c r="AM3313" s="130"/>
      <c r="AN3313" s="130"/>
      <c r="AO3313" s="130"/>
      <c r="AP3313" s="130"/>
      <c r="AQ3313" s="130"/>
      <c r="AR3313" s="130"/>
      <c r="AS3313" s="130"/>
      <c r="AT3313" s="130"/>
      <c r="AU3313" s="130"/>
      <c r="AV3313" s="130"/>
      <c r="AW3313" s="130"/>
      <c r="AX3313" s="131"/>
    </row>
    <row r="3314" spans="1:113" ht="12" customHeight="1">
      <c r="A3314" s="43"/>
      <c r="B3314" s="129"/>
      <c r="C3314" s="130"/>
      <c r="D3314" s="130"/>
      <c r="E3314" s="130"/>
      <c r="F3314" s="130"/>
      <c r="G3314" s="130"/>
      <c r="H3314" s="130"/>
      <c r="I3314" s="130"/>
      <c r="J3314" s="130"/>
      <c r="K3314" s="130"/>
      <c r="L3314" s="130"/>
      <c r="M3314" s="130"/>
      <c r="N3314" s="130"/>
      <c r="O3314" s="130"/>
      <c r="P3314" s="130"/>
      <c r="Q3314" s="130"/>
      <c r="R3314" s="130"/>
      <c r="S3314" s="130"/>
      <c r="T3314" s="130"/>
      <c r="U3314" s="130"/>
      <c r="V3314" s="130"/>
      <c r="W3314" s="130"/>
      <c r="X3314" s="130"/>
      <c r="Y3314" s="130"/>
      <c r="Z3314" s="130"/>
      <c r="AA3314" s="130"/>
      <c r="AB3314" s="130"/>
      <c r="AC3314" s="130"/>
      <c r="AD3314" s="130"/>
      <c r="AE3314" s="130"/>
      <c r="AF3314" s="130"/>
      <c r="AG3314" s="130"/>
      <c r="AH3314" s="130"/>
      <c r="AI3314" s="130"/>
      <c r="AJ3314" s="130"/>
      <c r="AK3314" s="130"/>
      <c r="AL3314" s="130"/>
      <c r="AM3314" s="130"/>
      <c r="AN3314" s="130"/>
      <c r="AO3314" s="130"/>
      <c r="AP3314" s="130"/>
      <c r="AQ3314" s="130"/>
      <c r="AR3314" s="130"/>
      <c r="AS3314" s="130"/>
      <c r="AT3314" s="130"/>
      <c r="AU3314" s="130"/>
      <c r="AV3314" s="130"/>
      <c r="AW3314" s="130"/>
      <c r="AX3314" s="131"/>
      <c r="BC3314" s="51"/>
    </row>
    <row r="3315" spans="1:113" ht="12" customHeight="1">
      <c r="A3315" s="43"/>
      <c r="B3315" s="129"/>
      <c r="C3315" s="130"/>
      <c r="D3315" s="130"/>
      <c r="E3315" s="130"/>
      <c r="F3315" s="130"/>
      <c r="G3315" s="130"/>
      <c r="H3315" s="130"/>
      <c r="I3315" s="130"/>
      <c r="J3315" s="130"/>
      <c r="K3315" s="130"/>
      <c r="L3315" s="130"/>
      <c r="M3315" s="130"/>
      <c r="N3315" s="130"/>
      <c r="O3315" s="130"/>
      <c r="P3315" s="130"/>
      <c r="Q3315" s="130"/>
      <c r="R3315" s="130"/>
      <c r="S3315" s="130"/>
      <c r="T3315" s="130"/>
      <c r="U3315" s="130"/>
      <c r="V3315" s="130"/>
      <c r="W3315" s="130"/>
      <c r="X3315" s="130"/>
      <c r="Y3315" s="130"/>
      <c r="Z3315" s="130"/>
      <c r="AA3315" s="130"/>
      <c r="AB3315" s="130"/>
      <c r="AC3315" s="130"/>
      <c r="AD3315" s="130"/>
      <c r="AE3315" s="130"/>
      <c r="AF3315" s="130"/>
      <c r="AG3315" s="130"/>
      <c r="AH3315" s="130"/>
      <c r="AI3315" s="130"/>
      <c r="AJ3315" s="130"/>
      <c r="AK3315" s="130"/>
      <c r="AL3315" s="130"/>
      <c r="AM3315" s="130"/>
      <c r="AN3315" s="130"/>
      <c r="AO3315" s="130"/>
      <c r="AP3315" s="130"/>
      <c r="AQ3315" s="130"/>
      <c r="AR3315" s="130"/>
      <c r="AS3315" s="130"/>
      <c r="AT3315" s="130"/>
      <c r="AU3315" s="130"/>
      <c r="AV3315" s="130"/>
      <c r="AW3315" s="130"/>
      <c r="AX3315" s="131"/>
    </row>
    <row r="3316" spans="1:113" ht="12" customHeight="1">
      <c r="A3316" s="43"/>
      <c r="B3316" s="129"/>
      <c r="C3316" s="130"/>
      <c r="D3316" s="130"/>
      <c r="E3316" s="130"/>
      <c r="F3316" s="130"/>
      <c r="G3316" s="130"/>
      <c r="H3316" s="130"/>
      <c r="I3316" s="130"/>
      <c r="J3316" s="130"/>
      <c r="K3316" s="130"/>
      <c r="L3316" s="130"/>
      <c r="M3316" s="130"/>
      <c r="N3316" s="130"/>
      <c r="O3316" s="130"/>
      <c r="P3316" s="130"/>
      <c r="Q3316" s="130"/>
      <c r="R3316" s="130"/>
      <c r="S3316" s="130"/>
      <c r="T3316" s="130"/>
      <c r="U3316" s="130"/>
      <c r="V3316" s="130"/>
      <c r="W3316" s="130"/>
      <c r="X3316" s="130"/>
      <c r="Y3316" s="130"/>
      <c r="Z3316" s="130"/>
      <c r="AA3316" s="130"/>
      <c r="AB3316" s="130"/>
      <c r="AC3316" s="130"/>
      <c r="AD3316" s="130"/>
      <c r="AE3316" s="130"/>
      <c r="AF3316" s="130"/>
      <c r="AG3316" s="130"/>
      <c r="AH3316" s="130"/>
      <c r="AI3316" s="130"/>
      <c r="AJ3316" s="130"/>
      <c r="AK3316" s="130"/>
      <c r="AL3316" s="130"/>
      <c r="AM3316" s="130"/>
      <c r="AN3316" s="130"/>
      <c r="AO3316" s="130"/>
      <c r="AP3316" s="130"/>
      <c r="AQ3316" s="130"/>
      <c r="AR3316" s="130"/>
      <c r="AS3316" s="130"/>
      <c r="AT3316" s="130"/>
      <c r="AU3316" s="130"/>
      <c r="AV3316" s="130"/>
      <c r="AW3316" s="130"/>
      <c r="AX3316" s="131"/>
    </row>
    <row r="3317" spans="1:113" ht="12" customHeight="1">
      <c r="A3317" s="43"/>
      <c r="B3317" s="129"/>
      <c r="C3317" s="130"/>
      <c r="D3317" s="130"/>
      <c r="E3317" s="130"/>
      <c r="F3317" s="130"/>
      <c r="G3317" s="130"/>
      <c r="H3317" s="130"/>
      <c r="I3317" s="130"/>
      <c r="J3317" s="130"/>
      <c r="K3317" s="130"/>
      <c r="L3317" s="130"/>
      <c r="M3317" s="130"/>
      <c r="N3317" s="130"/>
      <c r="O3317" s="130"/>
      <c r="P3317" s="130"/>
      <c r="Q3317" s="130"/>
      <c r="R3317" s="130"/>
      <c r="S3317" s="130"/>
      <c r="T3317" s="130"/>
      <c r="U3317" s="130"/>
      <c r="V3317" s="130"/>
      <c r="W3317" s="130"/>
      <c r="X3317" s="130"/>
      <c r="Y3317" s="130"/>
      <c r="Z3317" s="130"/>
      <c r="AA3317" s="130"/>
      <c r="AB3317" s="130"/>
      <c r="AC3317" s="130"/>
      <c r="AD3317" s="130"/>
      <c r="AE3317" s="130"/>
      <c r="AF3317" s="130"/>
      <c r="AG3317" s="130"/>
      <c r="AH3317" s="130"/>
      <c r="AI3317" s="130"/>
      <c r="AJ3317" s="130"/>
      <c r="AK3317" s="130"/>
      <c r="AL3317" s="130"/>
      <c r="AM3317" s="130"/>
      <c r="AN3317" s="130"/>
      <c r="AO3317" s="130"/>
      <c r="AP3317" s="130"/>
      <c r="AQ3317" s="130"/>
      <c r="AR3317" s="130"/>
      <c r="AS3317" s="130"/>
      <c r="AT3317" s="130"/>
      <c r="AU3317" s="130"/>
      <c r="AV3317" s="130"/>
      <c r="AW3317" s="130"/>
      <c r="AX3317" s="131"/>
    </row>
    <row r="3318" spans="1:113" ht="15" thickBot="1">
      <c r="A3318" s="52"/>
      <c r="B3318" s="53"/>
      <c r="C3318" s="54"/>
      <c r="D3318" s="54"/>
      <c r="E3318" s="54"/>
      <c r="F3318" s="54"/>
      <c r="G3318" s="54"/>
      <c r="H3318" s="54"/>
      <c r="I3318" s="54"/>
      <c r="J3318" s="54"/>
      <c r="K3318" s="54"/>
      <c r="L3318" s="54"/>
      <c r="M3318" s="54"/>
      <c r="N3318" s="54"/>
      <c r="O3318" s="54"/>
      <c r="P3318" s="54"/>
      <c r="Q3318" s="54"/>
      <c r="R3318" s="54"/>
      <c r="S3318" s="54"/>
      <c r="T3318" s="54"/>
      <c r="U3318" s="54"/>
      <c r="V3318" s="54"/>
      <c r="W3318" s="54"/>
      <c r="X3318" s="54"/>
      <c r="Y3318" s="54"/>
      <c r="Z3318" s="54"/>
      <c r="AA3318" s="54"/>
      <c r="AB3318" s="54"/>
      <c r="AC3318" s="54"/>
      <c r="AD3318" s="54"/>
      <c r="AE3318" s="54"/>
      <c r="AF3318" s="54"/>
      <c r="AG3318" s="54"/>
      <c r="AH3318" s="54"/>
      <c r="AI3318" s="54"/>
      <c r="AJ3318" s="54"/>
      <c r="AK3318" s="54"/>
      <c r="AL3318" s="54"/>
      <c r="AM3318" s="54"/>
      <c r="AN3318" s="54"/>
      <c r="AO3318" s="54"/>
      <c r="AP3318" s="54"/>
      <c r="AQ3318" s="54"/>
      <c r="AR3318" s="54"/>
      <c r="AS3318" s="54"/>
      <c r="AT3318" s="54"/>
      <c r="AU3318" s="54"/>
      <c r="AV3318" s="54"/>
      <c r="AW3318" s="54"/>
      <c r="AX3318" s="55"/>
    </row>
    <row r="3319" spans="1:113">
      <c r="B3319" s="56"/>
    </row>
    <row r="3320" spans="1:113" ht="15" thickBot="1">
      <c r="A3320" s="46"/>
      <c r="B3320" s="45" t="s">
        <v>245</v>
      </c>
      <c r="C3320" s="43"/>
      <c r="D3320" s="43"/>
      <c r="E3320" s="43"/>
      <c r="F3320" s="43"/>
      <c r="G3320" s="43"/>
      <c r="H3320" s="43"/>
      <c r="I3320" s="43"/>
      <c r="J3320" s="43"/>
      <c r="K3320" s="43"/>
      <c r="L3320" s="44"/>
      <c r="M3320" s="44"/>
      <c r="N3320" s="44"/>
      <c r="O3320" s="44"/>
      <c r="P3320" s="43"/>
      <c r="Q3320" s="43"/>
      <c r="R3320" s="43"/>
      <c r="S3320" s="43"/>
      <c r="T3320" s="43"/>
      <c r="U3320" s="43"/>
      <c r="V3320" s="45"/>
      <c r="W3320" s="45"/>
      <c r="X3320" s="45"/>
      <c r="Y3320" s="45"/>
      <c r="Z3320" s="45"/>
      <c r="AA3320" s="45"/>
      <c r="AB3320" s="45"/>
      <c r="AC3320" s="45"/>
      <c r="AD3320" s="45"/>
      <c r="AE3320" s="45"/>
      <c r="AF3320" s="45"/>
      <c r="AG3320" s="45"/>
      <c r="AH3320" s="45"/>
      <c r="AI3320" s="45"/>
      <c r="AJ3320" s="45"/>
      <c r="AK3320" s="45"/>
      <c r="AL3320" s="45"/>
      <c r="AM3320" s="45"/>
      <c r="AN3320" s="45"/>
      <c r="AO3320" s="45"/>
      <c r="AP3320" s="45"/>
      <c r="AQ3320" s="45"/>
      <c r="AR3320" s="45"/>
      <c r="AS3320" s="45"/>
      <c r="AT3320" s="45"/>
      <c r="AU3320" s="45"/>
      <c r="AV3320" s="45"/>
      <c r="AW3320" s="45"/>
      <c r="AX3320" s="45"/>
      <c r="DI3320" s="41"/>
    </row>
    <row r="3321" spans="1:113" ht="14.25">
      <c r="A3321" s="43"/>
      <c r="B3321" s="47"/>
      <c r="C3321" s="42"/>
      <c r="D3321" s="42"/>
      <c r="E3321" s="42"/>
      <c r="F3321" s="42"/>
      <c r="G3321" s="42"/>
      <c r="H3321" s="42"/>
      <c r="I3321" s="42"/>
      <c r="J3321" s="42"/>
      <c r="K3321" s="42"/>
      <c r="L3321" s="48"/>
      <c r="M3321" s="48"/>
      <c r="N3321" s="48"/>
      <c r="O3321" s="48"/>
      <c r="P3321" s="42"/>
      <c r="Q3321" s="42"/>
      <c r="R3321" s="42"/>
      <c r="S3321" s="42"/>
      <c r="T3321" s="42"/>
      <c r="U3321" s="42"/>
      <c r="V3321" s="49"/>
      <c r="W3321" s="49"/>
      <c r="X3321" s="49"/>
      <c r="Y3321" s="49"/>
      <c r="Z3321" s="49"/>
      <c r="AA3321" s="49"/>
      <c r="AB3321" s="49"/>
      <c r="AC3321" s="49"/>
      <c r="AD3321" s="49"/>
      <c r="AE3321" s="49"/>
      <c r="AF3321" s="49"/>
      <c r="AG3321" s="49"/>
      <c r="AH3321" s="49"/>
      <c r="AI3321" s="49"/>
      <c r="AJ3321" s="49"/>
      <c r="AK3321" s="49"/>
      <c r="AL3321" s="49"/>
      <c r="AM3321" s="49"/>
      <c r="AN3321" s="49"/>
      <c r="AO3321" s="49"/>
      <c r="AP3321" s="49"/>
      <c r="AQ3321" s="49"/>
      <c r="AR3321" s="49"/>
      <c r="AS3321" s="49"/>
      <c r="AT3321" s="49"/>
      <c r="AU3321" s="49"/>
      <c r="AV3321" s="49"/>
      <c r="AW3321" s="49"/>
      <c r="AX3321" s="50"/>
    </row>
    <row r="3322" spans="1:113" ht="12" customHeight="1">
      <c r="A3322" s="43"/>
      <c r="B3322" s="129" t="s">
        <v>810</v>
      </c>
      <c r="C3322" s="130"/>
      <c r="D3322" s="130"/>
      <c r="E3322" s="130"/>
      <c r="F3322" s="130"/>
      <c r="G3322" s="130"/>
      <c r="H3322" s="130"/>
      <c r="I3322" s="130"/>
      <c r="J3322" s="130"/>
      <c r="K3322" s="130"/>
      <c r="L3322" s="130"/>
      <c r="M3322" s="130"/>
      <c r="N3322" s="130"/>
      <c r="O3322" s="130"/>
      <c r="P3322" s="130"/>
      <c r="Q3322" s="130"/>
      <c r="R3322" s="130"/>
      <c r="S3322" s="130"/>
      <c r="T3322" s="130"/>
      <c r="U3322" s="130"/>
      <c r="V3322" s="130"/>
      <c r="W3322" s="130"/>
      <c r="X3322" s="130"/>
      <c r="Y3322" s="130"/>
      <c r="Z3322" s="130"/>
      <c r="AA3322" s="130"/>
      <c r="AB3322" s="130"/>
      <c r="AC3322" s="130"/>
      <c r="AD3322" s="130"/>
      <c r="AE3322" s="130"/>
      <c r="AF3322" s="130"/>
      <c r="AG3322" s="130"/>
      <c r="AH3322" s="130"/>
      <c r="AI3322" s="130"/>
      <c r="AJ3322" s="130"/>
      <c r="AK3322" s="130"/>
      <c r="AL3322" s="130"/>
      <c r="AM3322" s="130"/>
      <c r="AN3322" s="130"/>
      <c r="AO3322" s="130"/>
      <c r="AP3322" s="130"/>
      <c r="AQ3322" s="130"/>
      <c r="AR3322" s="130"/>
      <c r="AS3322" s="130"/>
      <c r="AT3322" s="130"/>
      <c r="AU3322" s="130"/>
      <c r="AV3322" s="130"/>
      <c r="AW3322" s="130"/>
      <c r="AX3322" s="131"/>
    </row>
    <row r="3323" spans="1:113" ht="12" customHeight="1">
      <c r="A3323" s="43"/>
      <c r="B3323" s="129"/>
      <c r="C3323" s="130"/>
      <c r="D3323" s="130"/>
      <c r="E3323" s="130"/>
      <c r="F3323" s="130"/>
      <c r="G3323" s="130"/>
      <c r="H3323" s="130"/>
      <c r="I3323" s="130"/>
      <c r="J3323" s="130"/>
      <c r="K3323" s="130"/>
      <c r="L3323" s="130"/>
      <c r="M3323" s="130"/>
      <c r="N3323" s="130"/>
      <c r="O3323" s="130"/>
      <c r="P3323" s="130"/>
      <c r="Q3323" s="130"/>
      <c r="R3323" s="130"/>
      <c r="S3323" s="130"/>
      <c r="T3323" s="130"/>
      <c r="U3323" s="130"/>
      <c r="V3323" s="130"/>
      <c r="W3323" s="130"/>
      <c r="X3323" s="130"/>
      <c r="Y3323" s="130"/>
      <c r="Z3323" s="130"/>
      <c r="AA3323" s="130"/>
      <c r="AB3323" s="130"/>
      <c r="AC3323" s="130"/>
      <c r="AD3323" s="130"/>
      <c r="AE3323" s="130"/>
      <c r="AF3323" s="130"/>
      <c r="AG3323" s="130"/>
      <c r="AH3323" s="130"/>
      <c r="AI3323" s="130"/>
      <c r="AJ3323" s="130"/>
      <c r="AK3323" s="130"/>
      <c r="AL3323" s="130"/>
      <c r="AM3323" s="130"/>
      <c r="AN3323" s="130"/>
      <c r="AO3323" s="130"/>
      <c r="AP3323" s="130"/>
      <c r="AQ3323" s="130"/>
      <c r="AR3323" s="130"/>
      <c r="AS3323" s="130"/>
      <c r="AT3323" s="130"/>
      <c r="AU3323" s="130"/>
      <c r="AV3323" s="130"/>
      <c r="AW3323" s="130"/>
      <c r="AX3323" s="131"/>
    </row>
    <row r="3324" spans="1:113" ht="12" customHeight="1">
      <c r="A3324" s="43"/>
      <c r="B3324" s="129"/>
      <c r="C3324" s="130"/>
      <c r="D3324" s="130"/>
      <c r="E3324" s="130"/>
      <c r="F3324" s="130"/>
      <c r="G3324" s="130"/>
      <c r="H3324" s="130"/>
      <c r="I3324" s="130"/>
      <c r="J3324" s="130"/>
      <c r="K3324" s="130"/>
      <c r="L3324" s="130"/>
      <c r="M3324" s="130"/>
      <c r="N3324" s="130"/>
      <c r="O3324" s="130"/>
      <c r="P3324" s="130"/>
      <c r="Q3324" s="130"/>
      <c r="R3324" s="130"/>
      <c r="S3324" s="130"/>
      <c r="T3324" s="130"/>
      <c r="U3324" s="130"/>
      <c r="V3324" s="130"/>
      <c r="W3324" s="130"/>
      <c r="X3324" s="130"/>
      <c r="Y3324" s="130"/>
      <c r="Z3324" s="130"/>
      <c r="AA3324" s="130"/>
      <c r="AB3324" s="130"/>
      <c r="AC3324" s="130"/>
      <c r="AD3324" s="130"/>
      <c r="AE3324" s="130"/>
      <c r="AF3324" s="130"/>
      <c r="AG3324" s="130"/>
      <c r="AH3324" s="130"/>
      <c r="AI3324" s="130"/>
      <c r="AJ3324" s="130"/>
      <c r="AK3324" s="130"/>
      <c r="AL3324" s="130"/>
      <c r="AM3324" s="130"/>
      <c r="AN3324" s="130"/>
      <c r="AO3324" s="130"/>
      <c r="AP3324" s="130"/>
      <c r="AQ3324" s="130"/>
      <c r="AR3324" s="130"/>
      <c r="AS3324" s="130"/>
      <c r="AT3324" s="130"/>
      <c r="AU3324" s="130"/>
      <c r="AV3324" s="130"/>
      <c r="AW3324" s="130"/>
      <c r="AX3324" s="131"/>
    </row>
    <row r="3325" spans="1:113" ht="12" customHeight="1">
      <c r="A3325" s="43"/>
      <c r="B3325" s="129"/>
      <c r="C3325" s="130"/>
      <c r="D3325" s="130"/>
      <c r="E3325" s="130"/>
      <c r="F3325" s="130"/>
      <c r="G3325" s="130"/>
      <c r="H3325" s="130"/>
      <c r="I3325" s="130"/>
      <c r="J3325" s="130"/>
      <c r="K3325" s="130"/>
      <c r="L3325" s="130"/>
      <c r="M3325" s="130"/>
      <c r="N3325" s="130"/>
      <c r="O3325" s="130"/>
      <c r="P3325" s="130"/>
      <c r="Q3325" s="130"/>
      <c r="R3325" s="130"/>
      <c r="S3325" s="130"/>
      <c r="T3325" s="130"/>
      <c r="U3325" s="130"/>
      <c r="V3325" s="130"/>
      <c r="W3325" s="130"/>
      <c r="X3325" s="130"/>
      <c r="Y3325" s="130"/>
      <c r="Z3325" s="130"/>
      <c r="AA3325" s="130"/>
      <c r="AB3325" s="130"/>
      <c r="AC3325" s="130"/>
      <c r="AD3325" s="130"/>
      <c r="AE3325" s="130"/>
      <c r="AF3325" s="130"/>
      <c r="AG3325" s="130"/>
      <c r="AH3325" s="130"/>
      <c r="AI3325" s="130"/>
      <c r="AJ3325" s="130"/>
      <c r="AK3325" s="130"/>
      <c r="AL3325" s="130"/>
      <c r="AM3325" s="130"/>
      <c r="AN3325" s="130"/>
      <c r="AO3325" s="130"/>
      <c r="AP3325" s="130"/>
      <c r="AQ3325" s="130"/>
      <c r="AR3325" s="130"/>
      <c r="AS3325" s="130"/>
      <c r="AT3325" s="130"/>
      <c r="AU3325" s="130"/>
      <c r="AV3325" s="130"/>
      <c r="AW3325" s="130"/>
      <c r="AX3325" s="131"/>
      <c r="BC3325" s="51"/>
    </row>
    <row r="3326" spans="1:113" ht="12" customHeight="1">
      <c r="A3326" s="43"/>
      <c r="B3326" s="129"/>
      <c r="C3326" s="130"/>
      <c r="D3326" s="130"/>
      <c r="E3326" s="130"/>
      <c r="F3326" s="130"/>
      <c r="G3326" s="130"/>
      <c r="H3326" s="130"/>
      <c r="I3326" s="130"/>
      <c r="J3326" s="130"/>
      <c r="K3326" s="130"/>
      <c r="L3326" s="130"/>
      <c r="M3326" s="130"/>
      <c r="N3326" s="130"/>
      <c r="O3326" s="130"/>
      <c r="P3326" s="130"/>
      <c r="Q3326" s="130"/>
      <c r="R3326" s="130"/>
      <c r="S3326" s="130"/>
      <c r="T3326" s="130"/>
      <c r="U3326" s="130"/>
      <c r="V3326" s="130"/>
      <c r="W3326" s="130"/>
      <c r="X3326" s="130"/>
      <c r="Y3326" s="130"/>
      <c r="Z3326" s="130"/>
      <c r="AA3326" s="130"/>
      <c r="AB3326" s="130"/>
      <c r="AC3326" s="130"/>
      <c r="AD3326" s="130"/>
      <c r="AE3326" s="130"/>
      <c r="AF3326" s="130"/>
      <c r="AG3326" s="130"/>
      <c r="AH3326" s="130"/>
      <c r="AI3326" s="130"/>
      <c r="AJ3326" s="130"/>
      <c r="AK3326" s="130"/>
      <c r="AL3326" s="130"/>
      <c r="AM3326" s="130"/>
      <c r="AN3326" s="130"/>
      <c r="AO3326" s="130"/>
      <c r="AP3326" s="130"/>
      <c r="AQ3326" s="130"/>
      <c r="AR3326" s="130"/>
      <c r="AS3326" s="130"/>
      <c r="AT3326" s="130"/>
      <c r="AU3326" s="130"/>
      <c r="AV3326" s="130"/>
      <c r="AW3326" s="130"/>
      <c r="AX3326" s="131"/>
    </row>
    <row r="3327" spans="1:113" ht="15" thickBot="1">
      <c r="A3327" s="52"/>
      <c r="B3327" s="53"/>
      <c r="C3327" s="54"/>
      <c r="D3327" s="54"/>
      <c r="E3327" s="54"/>
      <c r="F3327" s="54"/>
      <c r="G3327" s="54"/>
      <c r="H3327" s="54"/>
      <c r="I3327" s="54"/>
      <c r="J3327" s="54"/>
      <c r="K3327" s="54"/>
      <c r="L3327" s="54"/>
      <c r="M3327" s="54"/>
      <c r="N3327" s="54"/>
      <c r="O3327" s="54"/>
      <c r="P3327" s="54"/>
      <c r="Q3327" s="54"/>
      <c r="R3327" s="54"/>
      <c r="S3327" s="54"/>
      <c r="T3327" s="54"/>
      <c r="U3327" s="54"/>
      <c r="V3327" s="54"/>
      <c r="W3327" s="54"/>
      <c r="X3327" s="54"/>
      <c r="Y3327" s="54"/>
      <c r="Z3327" s="54"/>
      <c r="AA3327" s="54"/>
      <c r="AB3327" s="54"/>
      <c r="AC3327" s="54"/>
      <c r="AD3327" s="54"/>
      <c r="AE3327" s="54"/>
      <c r="AF3327" s="54"/>
      <c r="AG3327" s="54"/>
      <c r="AH3327" s="54"/>
      <c r="AI3327" s="54"/>
      <c r="AJ3327" s="54"/>
      <c r="AK3327" s="54"/>
      <c r="AL3327" s="54"/>
      <c r="AM3327" s="54"/>
      <c r="AN3327" s="54"/>
      <c r="AO3327" s="54"/>
      <c r="AP3327" s="54"/>
      <c r="AQ3327" s="54"/>
      <c r="AR3327" s="54"/>
      <c r="AS3327" s="54"/>
      <c r="AT3327" s="54"/>
      <c r="AU3327" s="54"/>
      <c r="AV3327" s="54"/>
      <c r="AW3327" s="54"/>
      <c r="AX3327" s="55"/>
    </row>
    <row r="3328" spans="1:113">
      <c r="B3328" s="56"/>
    </row>
    <row r="3329" spans="1:251" ht="14.25">
      <c r="B3329" s="45" t="s">
        <v>247</v>
      </c>
      <c r="C3329" s="43"/>
      <c r="D3329" s="43"/>
      <c r="E3329" s="43"/>
      <c r="F3329" s="43"/>
      <c r="G3329" s="43"/>
      <c r="H3329" s="43"/>
      <c r="I3329" s="43"/>
      <c r="J3329" s="43"/>
      <c r="K3329" s="43"/>
      <c r="L3329" s="44"/>
      <c r="M3329" s="44"/>
      <c r="N3329" s="44"/>
      <c r="O3329" s="44"/>
      <c r="P3329" s="43"/>
      <c r="Q3329" s="43"/>
      <c r="R3329" s="43"/>
      <c r="S3329" s="43"/>
      <c r="T3329" s="43"/>
      <c r="U3329" s="43"/>
      <c r="V3329" s="45"/>
      <c r="W3329" s="45"/>
      <c r="X3329" s="45"/>
      <c r="Y3329" s="45"/>
      <c r="Z3329" s="45"/>
      <c r="AA3329" s="45"/>
      <c r="AB3329" s="45"/>
      <c r="AC3329" s="45"/>
      <c r="AD3329" s="45"/>
      <c r="AE3329" s="45"/>
      <c r="AF3329" s="45"/>
      <c r="AG3329" s="45"/>
      <c r="AH3329" s="45"/>
      <c r="AI3329" s="45"/>
      <c r="AJ3329" s="45"/>
      <c r="AK3329" s="45"/>
      <c r="AL3329" s="45"/>
      <c r="AM3329" s="45"/>
      <c r="AN3329" s="45"/>
      <c r="AO3329" s="45"/>
      <c r="AP3329" s="45"/>
      <c r="AQ3329" s="45"/>
      <c r="AR3329" s="45"/>
      <c r="AS3329" s="45"/>
      <c r="AT3329" s="45"/>
      <c r="AU3329" s="45"/>
      <c r="AV3329" s="45"/>
      <c r="AW3329" s="45"/>
      <c r="AX3329" s="45"/>
    </row>
    <row r="3330" spans="1:251" ht="15" thickBot="1">
      <c r="B3330" s="43"/>
      <c r="C3330" s="43"/>
      <c r="D3330" s="43"/>
      <c r="E3330" s="43"/>
      <c r="F3330" s="43"/>
      <c r="G3330" s="43"/>
      <c r="H3330" s="43"/>
      <c r="I3330" s="43"/>
      <c r="J3330" s="43"/>
      <c r="K3330" s="43"/>
      <c r="L3330" s="44"/>
      <c r="M3330" s="44"/>
      <c r="N3330" s="44"/>
      <c r="O3330" s="44"/>
      <c r="P3330" s="43"/>
      <c r="Q3330" s="43"/>
      <c r="R3330" s="43"/>
      <c r="S3330" s="43"/>
      <c r="T3330" s="43"/>
      <c r="U3330" s="43"/>
      <c r="V3330" s="45"/>
      <c r="W3330" s="45"/>
      <c r="X3330" s="45"/>
      <c r="Y3330" s="45"/>
      <c r="Z3330" s="45"/>
      <c r="AA3330" s="45"/>
      <c r="AB3330" s="45"/>
      <c r="AC3330" s="45"/>
      <c r="AD3330" s="45"/>
      <c r="AE3330" s="45"/>
      <c r="AF3330" s="45"/>
      <c r="AG3330" s="45"/>
      <c r="AH3330" s="45"/>
      <c r="AI3330" s="45"/>
      <c r="AJ3330" s="45"/>
      <c r="AK3330" s="45"/>
      <c r="AL3330" s="45"/>
      <c r="AM3330" s="45"/>
      <c r="AN3330" s="45"/>
      <c r="AO3330" s="45"/>
      <c r="AP3330" s="45"/>
      <c r="AQ3330" s="45"/>
      <c r="AR3330" s="45"/>
      <c r="AS3330" s="45"/>
      <c r="AT3330" s="45"/>
      <c r="AU3330" s="45"/>
      <c r="AV3330" s="45"/>
      <c r="AW3330" s="45"/>
      <c r="AX3330" s="57" t="s">
        <v>248</v>
      </c>
    </row>
    <row r="3331" spans="1:251" s="51" customFormat="1" ht="13.5" customHeight="1">
      <c r="A3331" s="43"/>
      <c r="B3331" s="132" t="s">
        <v>249</v>
      </c>
      <c r="C3331" s="133"/>
      <c r="D3331" s="133"/>
      <c r="E3331" s="133"/>
      <c r="F3331" s="133"/>
      <c r="G3331" s="133"/>
      <c r="H3331" s="133"/>
      <c r="I3331" s="133"/>
      <c r="J3331" s="133"/>
      <c r="K3331" s="133"/>
      <c r="L3331" s="133"/>
      <c r="M3331" s="133"/>
      <c r="N3331" s="133"/>
      <c r="O3331" s="133"/>
      <c r="P3331" s="133"/>
      <c r="Q3331" s="133"/>
      <c r="R3331" s="133"/>
      <c r="S3331" s="133"/>
      <c r="T3331" s="133"/>
      <c r="U3331" s="133"/>
      <c r="V3331" s="133"/>
      <c r="W3331" s="133"/>
      <c r="X3331" s="133"/>
      <c r="Y3331" s="133"/>
      <c r="Z3331" s="134"/>
      <c r="AA3331" s="138" t="s">
        <v>250</v>
      </c>
      <c r="AB3331" s="133"/>
      <c r="AC3331" s="133"/>
      <c r="AD3331" s="133"/>
      <c r="AE3331" s="133"/>
      <c r="AF3331" s="133"/>
      <c r="AG3331" s="133"/>
      <c r="AH3331" s="133"/>
      <c r="AI3331" s="134"/>
      <c r="AJ3331" s="138" t="s">
        <v>251</v>
      </c>
      <c r="AK3331" s="133"/>
      <c r="AL3331" s="133"/>
      <c r="AM3331" s="133"/>
      <c r="AN3331" s="133"/>
      <c r="AO3331" s="133"/>
      <c r="AP3331" s="133"/>
      <c r="AQ3331" s="133"/>
      <c r="AR3331" s="134"/>
      <c r="AS3331" s="138" t="s">
        <v>252</v>
      </c>
      <c r="AT3331" s="133"/>
      <c r="AU3331" s="133"/>
      <c r="AV3331" s="133"/>
      <c r="AW3331" s="133"/>
      <c r="AX3331" s="140"/>
      <c r="AY3331" s="37"/>
      <c r="AZ3331" s="37"/>
      <c r="BA3331" s="37"/>
      <c r="BB3331" s="37"/>
      <c r="BC3331" s="37"/>
      <c r="BD3331" s="37"/>
      <c r="BE3331" s="37"/>
      <c r="BF3331" s="37"/>
      <c r="BG3331" s="37"/>
      <c r="BH3331" s="37"/>
      <c r="BI3331" s="37"/>
      <c r="BJ3331" s="37"/>
      <c r="BK3331" s="37"/>
      <c r="BL3331" s="37"/>
      <c r="BM3331" s="37"/>
      <c r="BN3331" s="37"/>
      <c r="BO3331" s="37"/>
      <c r="BP3331" s="37"/>
      <c r="BQ3331" s="37"/>
      <c r="BR3331" s="37"/>
      <c r="BS3331" s="37"/>
      <c r="BT3331" s="37"/>
      <c r="BU3331" s="37"/>
      <c r="BV3331" s="37"/>
      <c r="BW3331" s="37"/>
      <c r="BX3331" s="37"/>
      <c r="BY3331" s="37"/>
      <c r="BZ3331" s="37"/>
      <c r="CA3331" s="37"/>
      <c r="CB3331" s="37"/>
      <c r="CC3331" s="37"/>
      <c r="CD3331" s="37"/>
      <c r="CE3331" s="37"/>
      <c r="CF3331" s="37"/>
      <c r="CG3331" s="37"/>
      <c r="CH3331" s="37"/>
      <c r="CI3331" s="37"/>
      <c r="CJ3331" s="37"/>
      <c r="CK3331" s="37"/>
      <c r="CL3331" s="37"/>
      <c r="CM3331" s="37"/>
      <c r="CN3331" s="37"/>
      <c r="CO3331" s="37"/>
      <c r="CP3331" s="37"/>
      <c r="CQ3331" s="37"/>
      <c r="CR3331" s="37"/>
      <c r="CS3331" s="37"/>
      <c r="CT3331" s="37"/>
      <c r="CU3331" s="37"/>
      <c r="CV3331" s="37"/>
      <c r="CW3331" s="37"/>
      <c r="CX3331" s="37"/>
      <c r="CY3331" s="37"/>
      <c r="CZ3331" s="37"/>
      <c r="DA3331" s="37"/>
      <c r="DB3331" s="37"/>
      <c r="DC3331" s="37"/>
      <c r="DD3331" s="37"/>
      <c r="DE3331" s="37"/>
      <c r="DF3331" s="37"/>
      <c r="DG3331" s="37"/>
      <c r="DH3331" s="37"/>
      <c r="DI3331" s="37"/>
      <c r="DJ3331" s="37"/>
      <c r="DK3331" s="37"/>
      <c r="DL3331" s="37"/>
      <c r="DM3331" s="37"/>
      <c r="DN3331" s="37"/>
      <c r="DO3331" s="37"/>
      <c r="DP3331" s="37"/>
      <c r="DQ3331" s="37"/>
      <c r="DR3331" s="37"/>
      <c r="DS3331" s="37"/>
      <c r="DT3331" s="37"/>
      <c r="DU3331" s="37"/>
      <c r="DV3331" s="37"/>
      <c r="DW3331" s="37"/>
      <c r="DX3331" s="37"/>
      <c r="DY3331" s="37"/>
      <c r="DZ3331" s="37"/>
      <c r="EA3331" s="37"/>
      <c r="EB3331" s="37"/>
      <c r="EC3331" s="37"/>
      <c r="ED3331" s="37"/>
      <c r="EE3331" s="37"/>
      <c r="EF3331" s="37"/>
      <c r="EG3331" s="37"/>
      <c r="EH3331" s="37"/>
      <c r="EI3331" s="37"/>
      <c r="EJ3331" s="37"/>
      <c r="EK3331" s="37"/>
      <c r="EL3331" s="37"/>
      <c r="EM3331" s="37"/>
      <c r="EN3331" s="37"/>
      <c r="EO3331" s="37"/>
      <c r="EP3331" s="37"/>
      <c r="EQ3331" s="37"/>
      <c r="ER3331" s="37"/>
      <c r="ES3331" s="37"/>
      <c r="ET3331" s="37"/>
      <c r="EU3331" s="37"/>
      <c r="EV3331" s="37"/>
      <c r="EW3331" s="37"/>
      <c r="EX3331" s="37"/>
      <c r="EY3331" s="37"/>
      <c r="EZ3331" s="37"/>
      <c r="FA3331" s="37"/>
      <c r="FB3331" s="37"/>
      <c r="FC3331" s="37"/>
      <c r="FD3331" s="37"/>
      <c r="FE3331" s="37"/>
      <c r="FF3331" s="37"/>
      <c r="FG3331" s="37"/>
      <c r="FH3331" s="37"/>
      <c r="FI3331" s="37"/>
      <c r="FJ3331" s="37"/>
      <c r="FK3331" s="37"/>
      <c r="FL3331" s="37"/>
      <c r="FM3331" s="37"/>
      <c r="FN3331" s="37"/>
      <c r="FO3331" s="37"/>
      <c r="FP3331" s="37"/>
      <c r="FQ3331" s="37"/>
      <c r="FR3331" s="37"/>
      <c r="FS3331" s="37"/>
      <c r="FT3331" s="37"/>
      <c r="FU3331" s="37"/>
      <c r="FV3331" s="37"/>
      <c r="FW3331" s="37"/>
      <c r="FX3331" s="37"/>
      <c r="FY3331" s="37"/>
      <c r="FZ3331" s="37"/>
      <c r="GA3331" s="37"/>
      <c r="GB3331" s="37"/>
      <c r="GC3331" s="37"/>
      <c r="GD3331" s="37"/>
      <c r="GE3331" s="37"/>
      <c r="GF3331" s="37"/>
      <c r="GG3331" s="37"/>
      <c r="GH3331" s="37"/>
      <c r="GI3331" s="37"/>
      <c r="GJ3331" s="37"/>
      <c r="GK3331" s="37"/>
      <c r="GL3331" s="37"/>
      <c r="GM3331" s="37"/>
      <c r="GN3331" s="37"/>
      <c r="GO3331" s="37"/>
      <c r="GP3331" s="37"/>
      <c r="GQ3331" s="37"/>
      <c r="GR3331" s="37"/>
      <c r="GS3331" s="37"/>
      <c r="GT3331" s="37"/>
      <c r="GU3331" s="37"/>
      <c r="GV3331" s="37"/>
      <c r="GW3331" s="37"/>
      <c r="GX3331" s="37"/>
      <c r="GY3331" s="37"/>
      <c r="GZ3331" s="37"/>
      <c r="HA3331" s="37"/>
      <c r="HB3331" s="37"/>
      <c r="HC3331" s="37"/>
      <c r="HD3331" s="37"/>
      <c r="HE3331" s="37"/>
      <c r="HF3331" s="37"/>
      <c r="HG3331" s="37"/>
      <c r="HH3331" s="37"/>
      <c r="HI3331" s="37"/>
      <c r="HJ3331" s="37"/>
      <c r="HK3331" s="37"/>
      <c r="HL3331" s="37"/>
      <c r="HM3331" s="37"/>
      <c r="HN3331" s="37"/>
      <c r="HO3331" s="37"/>
      <c r="HP3331" s="37"/>
      <c r="HQ3331" s="37"/>
      <c r="HR3331" s="37"/>
      <c r="HS3331" s="37"/>
      <c r="HT3331" s="37"/>
      <c r="HU3331" s="37"/>
      <c r="HV3331" s="37"/>
      <c r="HW3331" s="37"/>
      <c r="HX3331" s="37"/>
      <c r="HY3331" s="37"/>
      <c r="HZ3331" s="37"/>
      <c r="IA3331" s="37"/>
      <c r="IB3331" s="37"/>
      <c r="IC3331" s="37"/>
      <c r="ID3331" s="37"/>
      <c r="IE3331" s="37"/>
      <c r="IF3331" s="37"/>
      <c r="IG3331" s="37"/>
      <c r="IH3331" s="37"/>
      <c r="II3331" s="37"/>
      <c r="IJ3331" s="37"/>
      <c r="IK3331" s="37"/>
      <c r="IL3331" s="37"/>
      <c r="IM3331" s="37"/>
      <c r="IN3331" s="37"/>
      <c r="IO3331" s="37"/>
      <c r="IP3331" s="37"/>
      <c r="IQ3331" s="37"/>
    </row>
    <row r="3332" spans="1:251" s="51" customFormat="1" ht="13.5">
      <c r="A3332" s="43"/>
      <c r="B3332" s="135"/>
      <c r="C3332" s="136"/>
      <c r="D3332" s="136"/>
      <c r="E3332" s="136"/>
      <c r="F3332" s="136"/>
      <c r="G3332" s="136"/>
      <c r="H3332" s="136"/>
      <c r="I3332" s="136"/>
      <c r="J3332" s="136"/>
      <c r="K3332" s="136"/>
      <c r="L3332" s="136"/>
      <c r="M3332" s="136"/>
      <c r="N3332" s="136"/>
      <c r="O3332" s="136"/>
      <c r="P3332" s="136"/>
      <c r="Q3332" s="136"/>
      <c r="R3332" s="136"/>
      <c r="S3332" s="136"/>
      <c r="T3332" s="136"/>
      <c r="U3332" s="136"/>
      <c r="V3332" s="136"/>
      <c r="W3332" s="136"/>
      <c r="X3332" s="136"/>
      <c r="Y3332" s="136"/>
      <c r="Z3332" s="137"/>
      <c r="AA3332" s="139"/>
      <c r="AB3332" s="136"/>
      <c r="AC3332" s="136"/>
      <c r="AD3332" s="136"/>
      <c r="AE3332" s="136"/>
      <c r="AF3332" s="136"/>
      <c r="AG3332" s="136"/>
      <c r="AH3332" s="136"/>
      <c r="AI3332" s="137"/>
      <c r="AJ3332" s="139"/>
      <c r="AK3332" s="136"/>
      <c r="AL3332" s="136"/>
      <c r="AM3332" s="136"/>
      <c r="AN3332" s="136"/>
      <c r="AO3332" s="136"/>
      <c r="AP3332" s="136"/>
      <c r="AQ3332" s="136"/>
      <c r="AR3332" s="137"/>
      <c r="AS3332" s="139"/>
      <c r="AT3332" s="136"/>
      <c r="AU3332" s="136"/>
      <c r="AV3332" s="136"/>
      <c r="AW3332" s="136"/>
      <c r="AX3332" s="141"/>
      <c r="AY3332" s="37"/>
      <c r="AZ3332" s="37"/>
      <c r="BA3332" s="37"/>
      <c r="BB3332" s="58"/>
      <c r="BC3332" s="59"/>
      <c r="BE3332" s="37"/>
      <c r="BF3332" s="37"/>
      <c r="BG3332" s="37"/>
      <c r="BH3332" s="37"/>
      <c r="BI3332" s="37"/>
      <c r="BJ3332" s="37"/>
      <c r="BK3332" s="37"/>
      <c r="BL3332" s="37"/>
      <c r="BM3332" s="37"/>
      <c r="BN3332" s="37"/>
      <c r="BO3332" s="37"/>
      <c r="BP3332" s="37"/>
      <c r="BQ3332" s="37"/>
      <c r="BR3332" s="37"/>
      <c r="BS3332" s="37"/>
      <c r="BT3332" s="37"/>
      <c r="BU3332" s="37"/>
      <c r="BV3332" s="37"/>
      <c r="BW3332" s="37"/>
      <c r="BX3332" s="37"/>
      <c r="BY3332" s="37"/>
      <c r="BZ3332" s="37"/>
      <c r="CA3332" s="37"/>
      <c r="CB3332" s="37"/>
      <c r="CC3332" s="37"/>
      <c r="CD3332" s="37"/>
      <c r="CE3332" s="37"/>
      <c r="CF3332" s="37"/>
      <c r="CG3332" s="37"/>
      <c r="CH3332" s="37"/>
      <c r="CI3332" s="37"/>
      <c r="CJ3332" s="37"/>
      <c r="CK3332" s="37"/>
      <c r="CL3332" s="37"/>
      <c r="CM3332" s="37"/>
      <c r="CN3332" s="37"/>
      <c r="CO3332" s="37"/>
      <c r="CP3332" s="37"/>
      <c r="CQ3332" s="37"/>
      <c r="CR3332" s="37"/>
      <c r="CS3332" s="37"/>
      <c r="CT3332" s="37"/>
      <c r="CU3332" s="37"/>
      <c r="CV3332" s="37"/>
      <c r="CW3332" s="37"/>
      <c r="CX3332" s="37"/>
      <c r="CY3332" s="37"/>
      <c r="CZ3332" s="37"/>
      <c r="DA3332" s="37"/>
      <c r="DB3332" s="37"/>
      <c r="DC3332" s="37"/>
      <c r="DD3332" s="37"/>
      <c r="DE3332" s="37"/>
      <c r="DF3332" s="37"/>
      <c r="DG3332" s="37"/>
      <c r="DH3332" s="37"/>
      <c r="DI3332" s="37"/>
      <c r="DJ3332" s="37"/>
      <c r="DK3332" s="37"/>
      <c r="DL3332" s="37"/>
      <c r="DM3332" s="37"/>
      <c r="DN3332" s="37"/>
      <c r="DO3332" s="37"/>
      <c r="DP3332" s="37"/>
      <c r="DQ3332" s="37"/>
      <c r="DR3332" s="37"/>
      <c r="DS3332" s="37"/>
      <c r="DT3332" s="37"/>
      <c r="DU3332" s="37"/>
      <c r="DV3332" s="37"/>
      <c r="DW3332" s="37"/>
      <c r="DX3332" s="37"/>
      <c r="DY3332" s="37"/>
      <c r="DZ3332" s="37"/>
      <c r="EA3332" s="37"/>
      <c r="EB3332" s="37"/>
      <c r="EC3332" s="37"/>
      <c r="ED3332" s="37"/>
      <c r="EE3332" s="37"/>
      <c r="EF3332" s="37"/>
      <c r="EG3332" s="37"/>
      <c r="EH3332" s="37"/>
      <c r="EI3332" s="37"/>
      <c r="EJ3332" s="37"/>
      <c r="EK3332" s="37"/>
      <c r="EL3332" s="37"/>
      <c r="EM3332" s="37"/>
      <c r="EN3332" s="37"/>
      <c r="EO3332" s="37"/>
      <c r="EP3332" s="37"/>
      <c r="EQ3332" s="37"/>
      <c r="ER3332" s="37"/>
      <c r="ES3332" s="37"/>
      <c r="ET3332" s="37"/>
      <c r="EU3332" s="37"/>
      <c r="EV3332" s="37"/>
      <c r="EW3332" s="37"/>
      <c r="EX3332" s="37"/>
      <c r="EY3332" s="37"/>
      <c r="EZ3332" s="37"/>
      <c r="FA3332" s="37"/>
      <c r="FB3332" s="37"/>
      <c r="FC3332" s="37"/>
      <c r="FD3332" s="37"/>
      <c r="FE3332" s="37"/>
      <c r="FF3332" s="37"/>
      <c r="FG3332" s="37"/>
      <c r="FH3332" s="37"/>
      <c r="FI3332" s="37"/>
      <c r="FJ3332" s="37"/>
      <c r="FK3332" s="37"/>
      <c r="FL3332" s="37"/>
      <c r="FM3332" s="37"/>
      <c r="FN3332" s="37"/>
      <c r="FO3332" s="37"/>
      <c r="FP3332" s="37"/>
      <c r="FQ3332" s="37"/>
      <c r="FR3332" s="37"/>
      <c r="FS3332" s="37"/>
      <c r="FT3332" s="37"/>
      <c r="FU3332" s="37"/>
      <c r="FV3332" s="37"/>
      <c r="FW3332" s="37"/>
      <c r="FX3332" s="37"/>
      <c r="FY3332" s="37"/>
      <c r="FZ3332" s="37"/>
      <c r="GA3332" s="37"/>
      <c r="GB3332" s="37"/>
      <c r="GC3332" s="37"/>
      <c r="GD3332" s="37"/>
      <c r="GE3332" s="37"/>
      <c r="GF3332" s="37"/>
      <c r="GG3332" s="37"/>
      <c r="GH3332" s="37"/>
      <c r="GI3332" s="37"/>
      <c r="GJ3332" s="37"/>
      <c r="GK3332" s="37"/>
      <c r="GL3332" s="37"/>
      <c r="GM3332" s="37"/>
      <c r="GN3332" s="37"/>
      <c r="GO3332" s="37"/>
      <c r="GP3332" s="37"/>
      <c r="GQ3332" s="37"/>
      <c r="GR3332" s="37"/>
      <c r="GS3332" s="37"/>
      <c r="GT3332" s="37"/>
      <c r="GU3332" s="37"/>
      <c r="GV3332" s="37"/>
      <c r="GW3332" s="37"/>
      <c r="GX3332" s="37"/>
      <c r="GY3332" s="37"/>
      <c r="GZ3332" s="37"/>
      <c r="HA3332" s="37"/>
      <c r="HB3332" s="37"/>
      <c r="HC3332" s="37"/>
      <c r="HD3332" s="37"/>
      <c r="HE3332" s="37"/>
      <c r="HF3332" s="37"/>
      <c r="HG3332" s="37"/>
      <c r="HH3332" s="37"/>
      <c r="HI3332" s="37"/>
      <c r="HJ3332" s="37"/>
      <c r="HK3332" s="37"/>
      <c r="HL3332" s="37"/>
      <c r="HM3332" s="37"/>
      <c r="HN3332" s="37"/>
      <c r="HO3332" s="37"/>
      <c r="HP3332" s="37"/>
      <c r="HQ3332" s="37"/>
      <c r="HR3332" s="37"/>
      <c r="HS3332" s="37"/>
      <c r="HT3332" s="37"/>
      <c r="HU3332" s="37"/>
      <c r="HV3332" s="37"/>
      <c r="HW3332" s="37"/>
      <c r="HX3332" s="37"/>
      <c r="HY3332" s="37"/>
      <c r="HZ3332" s="37"/>
      <c r="IA3332" s="37"/>
      <c r="IB3332" s="37"/>
      <c r="IC3332" s="37"/>
      <c r="ID3332" s="37"/>
      <c r="IE3332" s="37"/>
      <c r="IF3332" s="37"/>
      <c r="IG3332" s="37"/>
      <c r="IH3332" s="37"/>
      <c r="II3332" s="37"/>
      <c r="IJ3332" s="37"/>
      <c r="IK3332" s="37"/>
      <c r="IL3332" s="37"/>
      <c r="IM3332" s="37"/>
      <c r="IN3332" s="37"/>
      <c r="IO3332" s="37"/>
      <c r="IP3332" s="37"/>
      <c r="IQ3332" s="37"/>
    </row>
    <row r="3333" spans="1:251" s="51" customFormat="1" ht="18.75" customHeight="1">
      <c r="A3333" s="43"/>
      <c r="B3333" s="60"/>
      <c r="C3333" s="104" t="s">
        <v>811</v>
      </c>
      <c r="D3333" s="105"/>
      <c r="E3333" s="105"/>
      <c r="F3333" s="105"/>
      <c r="G3333" s="105"/>
      <c r="H3333" s="105"/>
      <c r="I3333" s="105"/>
      <c r="J3333" s="105"/>
      <c r="K3333" s="105"/>
      <c r="L3333" s="105"/>
      <c r="M3333" s="105"/>
      <c r="N3333" s="105"/>
      <c r="O3333" s="105"/>
      <c r="P3333" s="105"/>
      <c r="Q3333" s="105"/>
      <c r="R3333" s="105"/>
      <c r="S3333" s="105"/>
      <c r="T3333" s="105"/>
      <c r="U3333" s="105"/>
      <c r="V3333" s="105"/>
      <c r="W3333" s="105"/>
      <c r="X3333" s="105"/>
      <c r="Y3333" s="105"/>
      <c r="Z3333" s="106"/>
      <c r="AA3333" s="107">
        <v>16601</v>
      </c>
      <c r="AB3333" s="108"/>
      <c r="AC3333" s="108"/>
      <c r="AD3333" s="108"/>
      <c r="AE3333" s="108"/>
      <c r="AF3333" s="108"/>
      <c r="AG3333" s="108"/>
      <c r="AH3333" s="108"/>
      <c r="AI3333" s="109"/>
      <c r="AJ3333" s="107">
        <v>16502</v>
      </c>
      <c r="AK3333" s="108"/>
      <c r="AL3333" s="108"/>
      <c r="AM3333" s="108"/>
      <c r="AN3333" s="108"/>
      <c r="AO3333" s="108"/>
      <c r="AP3333" s="108"/>
      <c r="AQ3333" s="108"/>
      <c r="AR3333" s="109"/>
      <c r="AS3333" s="110"/>
      <c r="AT3333" s="111"/>
      <c r="AU3333" s="111"/>
      <c r="AV3333" s="111"/>
      <c r="AW3333" s="111"/>
      <c r="AX3333" s="112"/>
      <c r="AY3333" s="37"/>
      <c r="AZ3333" s="37"/>
      <c r="BA3333" s="37"/>
      <c r="BB3333" s="37"/>
      <c r="BC3333" s="37"/>
      <c r="BD3333" s="37"/>
      <c r="BE3333" s="37"/>
      <c r="BF3333" s="37"/>
      <c r="BG3333" s="37"/>
      <c r="BH3333" s="37"/>
      <c r="BI3333" s="37"/>
      <c r="BJ3333" s="37"/>
      <c r="BK3333" s="37"/>
      <c r="BL3333" s="37"/>
      <c r="BM3333" s="37"/>
      <c r="BN3333" s="37"/>
      <c r="BO3333" s="37"/>
      <c r="BP3333" s="37"/>
      <c r="BQ3333" s="37"/>
      <c r="BR3333" s="37"/>
      <c r="BS3333" s="37"/>
      <c r="BT3333" s="37"/>
      <c r="BU3333" s="37"/>
      <c r="BV3333" s="37"/>
      <c r="BW3333" s="37"/>
      <c r="BX3333" s="37"/>
      <c r="BY3333" s="37"/>
      <c r="BZ3333" s="37"/>
      <c r="CA3333" s="37"/>
      <c r="CB3333" s="37"/>
      <c r="CC3333" s="37"/>
      <c r="CD3333" s="37"/>
      <c r="CE3333" s="37"/>
      <c r="CF3333" s="37"/>
      <c r="CG3333" s="37"/>
      <c r="CH3333" s="37"/>
      <c r="CI3333" s="37"/>
      <c r="CJ3333" s="37"/>
      <c r="CK3333" s="37"/>
      <c r="CL3333" s="37"/>
      <c r="CM3333" s="37"/>
      <c r="CN3333" s="37"/>
      <c r="CO3333" s="37"/>
      <c r="CP3333" s="37"/>
      <c r="CQ3333" s="37"/>
      <c r="CR3333" s="37"/>
      <c r="CS3333" s="37"/>
      <c r="CT3333" s="37"/>
      <c r="CU3333" s="37"/>
      <c r="CV3333" s="37"/>
      <c r="CW3333" s="37"/>
      <c r="CX3333" s="37"/>
      <c r="CY3333" s="37"/>
      <c r="CZ3333" s="37"/>
      <c r="DA3333" s="37"/>
      <c r="DB3333" s="37"/>
      <c r="DC3333" s="37"/>
      <c r="DD3333" s="37"/>
      <c r="DE3333" s="37"/>
      <c r="DF3333" s="37"/>
      <c r="DG3333" s="37"/>
      <c r="DH3333" s="37"/>
      <c r="DI3333" s="37"/>
      <c r="DJ3333" s="37"/>
      <c r="DK3333" s="37"/>
      <c r="DL3333" s="37"/>
      <c r="DM3333" s="37"/>
      <c r="DN3333" s="37"/>
      <c r="DO3333" s="37"/>
      <c r="DP3333" s="37"/>
      <c r="DQ3333" s="37"/>
      <c r="DR3333" s="37"/>
      <c r="DS3333" s="37"/>
      <c r="DT3333" s="37"/>
      <c r="DU3333" s="37"/>
      <c r="DV3333" s="37"/>
      <c r="DW3333" s="37"/>
      <c r="DX3333" s="37"/>
      <c r="DY3333" s="37"/>
      <c r="DZ3333" s="37"/>
      <c r="EA3333" s="37"/>
      <c r="EB3333" s="37"/>
      <c r="EC3333" s="37"/>
      <c r="ED3333" s="37"/>
      <c r="EE3333" s="37"/>
      <c r="EF3333" s="37"/>
      <c r="EG3333" s="37"/>
      <c r="EH3333" s="37"/>
      <c r="EI3333" s="37"/>
      <c r="EJ3333" s="37"/>
      <c r="EK3333" s="37"/>
      <c r="EL3333" s="37"/>
      <c r="EM3333" s="37"/>
      <c r="EN3333" s="37"/>
      <c r="EO3333" s="37"/>
      <c r="EP3333" s="37"/>
      <c r="EQ3333" s="37"/>
      <c r="ER3333" s="37"/>
      <c r="ES3333" s="37"/>
      <c r="ET3333" s="37"/>
      <c r="EU3333" s="37"/>
      <c r="EV3333" s="37"/>
      <c r="EW3333" s="37"/>
      <c r="EX3333" s="37"/>
      <c r="EY3333" s="37"/>
      <c r="EZ3333" s="37"/>
      <c r="FA3333" s="37"/>
      <c r="FB3333" s="37"/>
      <c r="FC3333" s="37"/>
      <c r="FD3333" s="37"/>
      <c r="FE3333" s="37"/>
      <c r="FF3333" s="37"/>
      <c r="FG3333" s="37"/>
      <c r="FH3333" s="37"/>
      <c r="FI3333" s="37"/>
      <c r="FJ3333" s="37"/>
      <c r="FK3333" s="37"/>
      <c r="FL3333" s="37"/>
      <c r="FM3333" s="37"/>
      <c r="FN3333" s="37"/>
      <c r="FO3333" s="37"/>
      <c r="FP3333" s="37"/>
      <c r="FQ3333" s="37"/>
      <c r="FR3333" s="37"/>
      <c r="FS3333" s="37"/>
      <c r="FT3333" s="37"/>
      <c r="FU3333" s="37"/>
      <c r="FV3333" s="37"/>
      <c r="FW3333" s="37"/>
      <c r="FX3333" s="37"/>
      <c r="FY3333" s="37"/>
      <c r="FZ3333" s="37"/>
      <c r="GA3333" s="37"/>
      <c r="GB3333" s="37"/>
      <c r="GC3333" s="37"/>
      <c r="GD3333" s="37"/>
      <c r="GE3333" s="37"/>
      <c r="GF3333" s="37"/>
      <c r="GG3333" s="37"/>
      <c r="GH3333" s="37"/>
      <c r="GI3333" s="37"/>
      <c r="GJ3333" s="37"/>
      <c r="GK3333" s="37"/>
      <c r="GL3333" s="37"/>
      <c r="GM3333" s="37"/>
      <c r="GN3333" s="37"/>
      <c r="GO3333" s="37"/>
      <c r="GP3333" s="37"/>
      <c r="GQ3333" s="37"/>
      <c r="GR3333" s="37"/>
      <c r="GS3333" s="37"/>
      <c r="GT3333" s="37"/>
      <c r="GU3333" s="37"/>
      <c r="GV3333" s="37"/>
      <c r="GW3333" s="37"/>
      <c r="GX3333" s="37"/>
      <c r="GY3333" s="37"/>
      <c r="GZ3333" s="37"/>
      <c r="HA3333" s="37"/>
      <c r="HB3333" s="37"/>
      <c r="HC3333" s="37"/>
      <c r="HD3333" s="37"/>
      <c r="HE3333" s="37"/>
      <c r="HF3333" s="37"/>
      <c r="HG3333" s="37"/>
      <c r="HH3333" s="37"/>
      <c r="HI3333" s="37"/>
      <c r="HJ3333" s="37"/>
      <c r="HK3333" s="37"/>
      <c r="HL3333" s="37"/>
      <c r="HM3333" s="37"/>
      <c r="HN3333" s="37"/>
      <c r="HO3333" s="37"/>
      <c r="HP3333" s="37"/>
      <c r="HQ3333" s="37"/>
      <c r="HR3333" s="37"/>
      <c r="HS3333" s="37"/>
      <c r="HT3333" s="37"/>
      <c r="HU3333" s="37"/>
      <c r="HV3333" s="37"/>
      <c r="HW3333" s="37"/>
      <c r="HX3333" s="37"/>
      <c r="HY3333" s="37"/>
      <c r="HZ3333" s="37"/>
      <c r="IA3333" s="37"/>
      <c r="IB3333" s="37"/>
      <c r="IC3333" s="37"/>
      <c r="ID3333" s="37"/>
      <c r="IE3333" s="37"/>
      <c r="IF3333" s="37"/>
      <c r="IG3333" s="37"/>
      <c r="IH3333" s="37"/>
      <c r="II3333" s="37"/>
      <c r="IJ3333" s="37"/>
      <c r="IK3333" s="37"/>
      <c r="IL3333" s="37"/>
      <c r="IM3333" s="37"/>
      <c r="IN3333" s="37"/>
      <c r="IO3333" s="37"/>
      <c r="IP3333" s="37"/>
      <c r="IQ3333" s="37"/>
    </row>
    <row r="3334" spans="1:251" s="51" customFormat="1" ht="18.75" customHeight="1">
      <c r="A3334" s="43"/>
      <c r="B3334" s="60"/>
      <c r="C3334" s="104" t="s">
        <v>812</v>
      </c>
      <c r="D3334" s="105"/>
      <c r="E3334" s="105"/>
      <c r="F3334" s="105"/>
      <c r="G3334" s="105"/>
      <c r="H3334" s="105"/>
      <c r="I3334" s="105"/>
      <c r="J3334" s="105"/>
      <c r="K3334" s="105"/>
      <c r="L3334" s="105"/>
      <c r="M3334" s="105"/>
      <c r="N3334" s="105"/>
      <c r="O3334" s="105"/>
      <c r="P3334" s="105"/>
      <c r="Q3334" s="105"/>
      <c r="R3334" s="105"/>
      <c r="S3334" s="105"/>
      <c r="T3334" s="105"/>
      <c r="U3334" s="105"/>
      <c r="V3334" s="105"/>
      <c r="W3334" s="105"/>
      <c r="X3334" s="105"/>
      <c r="Y3334" s="105"/>
      <c r="Z3334" s="106"/>
      <c r="AA3334" s="107">
        <v>533</v>
      </c>
      <c r="AB3334" s="108"/>
      <c r="AC3334" s="108"/>
      <c r="AD3334" s="108"/>
      <c r="AE3334" s="108"/>
      <c r="AF3334" s="108"/>
      <c r="AG3334" s="108"/>
      <c r="AH3334" s="108"/>
      <c r="AI3334" s="109"/>
      <c r="AJ3334" s="107">
        <v>3696</v>
      </c>
      <c r="AK3334" s="108"/>
      <c r="AL3334" s="108"/>
      <c r="AM3334" s="108"/>
      <c r="AN3334" s="108"/>
      <c r="AO3334" s="108"/>
      <c r="AP3334" s="108"/>
      <c r="AQ3334" s="108"/>
      <c r="AR3334" s="109"/>
      <c r="AS3334" s="110"/>
      <c r="AT3334" s="111"/>
      <c r="AU3334" s="111"/>
      <c r="AV3334" s="111"/>
      <c r="AW3334" s="111"/>
      <c r="AX3334" s="112"/>
      <c r="AY3334" s="37"/>
      <c r="AZ3334" s="37"/>
      <c r="BA3334" s="37"/>
      <c r="BB3334" s="37"/>
      <c r="BC3334" s="37"/>
      <c r="BD3334" s="37"/>
      <c r="BE3334" s="37"/>
      <c r="BF3334" s="37"/>
      <c r="BG3334" s="37"/>
      <c r="BH3334" s="37"/>
      <c r="BI3334" s="37"/>
      <c r="BJ3334" s="37"/>
      <c r="BK3334" s="37"/>
      <c r="BL3334" s="37"/>
      <c r="BM3334" s="37"/>
      <c r="BN3334" s="37"/>
      <c r="BO3334" s="37"/>
      <c r="BP3334" s="37"/>
      <c r="BQ3334" s="37"/>
      <c r="BR3334" s="37"/>
      <c r="BS3334" s="37"/>
      <c r="BT3334" s="37"/>
      <c r="BU3334" s="37"/>
      <c r="BV3334" s="37"/>
      <c r="BW3334" s="37"/>
      <c r="BX3334" s="37"/>
      <c r="BY3334" s="37"/>
      <c r="BZ3334" s="37"/>
      <c r="CA3334" s="37"/>
      <c r="CB3334" s="37"/>
      <c r="CC3334" s="37"/>
      <c r="CD3334" s="37"/>
      <c r="CE3334" s="37"/>
      <c r="CF3334" s="37"/>
      <c r="CG3334" s="37"/>
      <c r="CH3334" s="37"/>
      <c r="CI3334" s="37"/>
      <c r="CJ3334" s="37"/>
      <c r="CK3334" s="37"/>
      <c r="CL3334" s="37"/>
      <c r="CM3334" s="37"/>
      <c r="CN3334" s="37"/>
      <c r="CO3334" s="37"/>
      <c r="CP3334" s="37"/>
      <c r="CQ3334" s="37"/>
      <c r="CR3334" s="37"/>
      <c r="CS3334" s="37"/>
      <c r="CT3334" s="37"/>
      <c r="CU3334" s="37"/>
      <c r="CV3334" s="37"/>
      <c r="CW3334" s="37"/>
      <c r="CX3334" s="37"/>
      <c r="CY3334" s="37"/>
      <c r="CZ3334" s="37"/>
      <c r="DA3334" s="37"/>
      <c r="DB3334" s="37"/>
      <c r="DC3334" s="37"/>
      <c r="DD3334" s="37"/>
      <c r="DE3334" s="37"/>
      <c r="DF3334" s="37"/>
      <c r="DG3334" s="37"/>
      <c r="DH3334" s="37"/>
      <c r="DI3334" s="37"/>
      <c r="DJ3334" s="37"/>
      <c r="DK3334" s="37"/>
      <c r="DL3334" s="37"/>
      <c r="DM3334" s="37"/>
      <c r="DN3334" s="37"/>
      <c r="DO3334" s="37"/>
      <c r="DP3334" s="37"/>
      <c r="DQ3334" s="37"/>
      <c r="DR3334" s="37"/>
      <c r="DS3334" s="37"/>
      <c r="DT3334" s="37"/>
      <c r="DU3334" s="37"/>
      <c r="DV3334" s="37"/>
      <c r="DW3334" s="37"/>
      <c r="DX3334" s="37"/>
      <c r="DY3334" s="37"/>
      <c r="DZ3334" s="37"/>
      <c r="EA3334" s="37"/>
      <c r="EB3334" s="37"/>
      <c r="EC3334" s="37"/>
      <c r="ED3334" s="37"/>
      <c r="EE3334" s="37"/>
      <c r="EF3334" s="37"/>
      <c r="EG3334" s="37"/>
      <c r="EH3334" s="37"/>
      <c r="EI3334" s="37"/>
      <c r="EJ3334" s="37"/>
      <c r="EK3334" s="37"/>
      <c r="EL3334" s="37"/>
      <c r="EM3334" s="37"/>
      <c r="EN3334" s="37"/>
      <c r="EO3334" s="37"/>
      <c r="EP3334" s="37"/>
      <c r="EQ3334" s="37"/>
      <c r="ER3334" s="37"/>
      <c r="ES3334" s="37"/>
      <c r="ET3334" s="37"/>
      <c r="EU3334" s="37"/>
      <c r="EV3334" s="37"/>
      <c r="EW3334" s="37"/>
      <c r="EX3334" s="37"/>
      <c r="EY3334" s="37"/>
      <c r="EZ3334" s="37"/>
      <c r="FA3334" s="37"/>
      <c r="FB3334" s="37"/>
      <c r="FC3334" s="37"/>
      <c r="FD3334" s="37"/>
      <c r="FE3334" s="37"/>
      <c r="FF3334" s="37"/>
      <c r="FG3334" s="37"/>
      <c r="FH3334" s="37"/>
      <c r="FI3334" s="37"/>
      <c r="FJ3334" s="37"/>
      <c r="FK3334" s="37"/>
      <c r="FL3334" s="37"/>
      <c r="FM3334" s="37"/>
      <c r="FN3334" s="37"/>
      <c r="FO3334" s="37"/>
      <c r="FP3334" s="37"/>
      <c r="FQ3334" s="37"/>
      <c r="FR3334" s="37"/>
      <c r="FS3334" s="37"/>
      <c r="FT3334" s="37"/>
      <c r="FU3334" s="37"/>
      <c r="FV3334" s="37"/>
      <c r="FW3334" s="37"/>
      <c r="FX3334" s="37"/>
      <c r="FY3334" s="37"/>
      <c r="FZ3334" s="37"/>
      <c r="GA3334" s="37"/>
      <c r="GB3334" s="37"/>
      <c r="GC3334" s="37"/>
      <c r="GD3334" s="37"/>
      <c r="GE3334" s="37"/>
      <c r="GF3334" s="37"/>
      <c r="GG3334" s="37"/>
      <c r="GH3334" s="37"/>
      <c r="GI3334" s="37"/>
      <c r="GJ3334" s="37"/>
      <c r="GK3334" s="37"/>
      <c r="GL3334" s="37"/>
      <c r="GM3334" s="37"/>
      <c r="GN3334" s="37"/>
      <c r="GO3334" s="37"/>
      <c r="GP3334" s="37"/>
      <c r="GQ3334" s="37"/>
      <c r="GR3334" s="37"/>
      <c r="GS3334" s="37"/>
      <c r="GT3334" s="37"/>
      <c r="GU3334" s="37"/>
      <c r="GV3334" s="37"/>
      <c r="GW3334" s="37"/>
      <c r="GX3334" s="37"/>
      <c r="GY3334" s="37"/>
      <c r="GZ3334" s="37"/>
      <c r="HA3334" s="37"/>
      <c r="HB3334" s="37"/>
      <c r="HC3334" s="37"/>
      <c r="HD3334" s="37"/>
      <c r="HE3334" s="37"/>
      <c r="HF3334" s="37"/>
      <c r="HG3334" s="37"/>
      <c r="HH3334" s="37"/>
      <c r="HI3334" s="37"/>
      <c r="HJ3334" s="37"/>
      <c r="HK3334" s="37"/>
      <c r="HL3334" s="37"/>
      <c r="HM3334" s="37"/>
      <c r="HN3334" s="37"/>
      <c r="HO3334" s="37"/>
      <c r="HP3334" s="37"/>
      <c r="HQ3334" s="37"/>
      <c r="HR3334" s="37"/>
      <c r="HS3334" s="37"/>
      <c r="HT3334" s="37"/>
      <c r="HU3334" s="37"/>
      <c r="HV3334" s="37"/>
      <c r="HW3334" s="37"/>
      <c r="HX3334" s="37"/>
      <c r="HY3334" s="37"/>
      <c r="HZ3334" s="37"/>
      <c r="IA3334" s="37"/>
      <c r="IB3334" s="37"/>
      <c r="IC3334" s="37"/>
      <c r="ID3334" s="37"/>
      <c r="IE3334" s="37"/>
      <c r="IF3334" s="37"/>
      <c r="IG3334" s="37"/>
      <c r="IH3334" s="37"/>
      <c r="II3334" s="37"/>
      <c r="IJ3334" s="37"/>
      <c r="IK3334" s="37"/>
      <c r="IL3334" s="37"/>
      <c r="IM3334" s="37"/>
      <c r="IN3334" s="37"/>
      <c r="IO3334" s="37"/>
      <c r="IP3334" s="37"/>
      <c r="IQ3334" s="37"/>
    </row>
    <row r="3335" spans="1:251" s="51" customFormat="1" ht="18.75" customHeight="1">
      <c r="A3335" s="43"/>
      <c r="B3335" s="60"/>
      <c r="C3335" s="104" t="s">
        <v>813</v>
      </c>
      <c r="D3335" s="105"/>
      <c r="E3335" s="105"/>
      <c r="F3335" s="105"/>
      <c r="G3335" s="105"/>
      <c r="H3335" s="105"/>
      <c r="I3335" s="105"/>
      <c r="J3335" s="105"/>
      <c r="K3335" s="105"/>
      <c r="L3335" s="105"/>
      <c r="M3335" s="105"/>
      <c r="N3335" s="105"/>
      <c r="O3335" s="105"/>
      <c r="P3335" s="105"/>
      <c r="Q3335" s="105"/>
      <c r="R3335" s="105"/>
      <c r="S3335" s="105"/>
      <c r="T3335" s="105"/>
      <c r="U3335" s="105"/>
      <c r="V3335" s="105"/>
      <c r="W3335" s="105"/>
      <c r="X3335" s="105"/>
      <c r="Y3335" s="105"/>
      <c r="Z3335" s="106"/>
      <c r="AA3335" s="107">
        <v>0</v>
      </c>
      <c r="AB3335" s="108"/>
      <c r="AC3335" s="108"/>
      <c r="AD3335" s="108"/>
      <c r="AE3335" s="108"/>
      <c r="AF3335" s="108"/>
      <c r="AG3335" s="108"/>
      <c r="AH3335" s="108"/>
      <c r="AI3335" s="109"/>
      <c r="AJ3335" s="107">
        <v>438</v>
      </c>
      <c r="AK3335" s="108"/>
      <c r="AL3335" s="108"/>
      <c r="AM3335" s="108"/>
      <c r="AN3335" s="108"/>
      <c r="AO3335" s="108"/>
      <c r="AP3335" s="108"/>
      <c r="AQ3335" s="108"/>
      <c r="AR3335" s="109"/>
      <c r="AS3335" s="110"/>
      <c r="AT3335" s="111"/>
      <c r="AU3335" s="111"/>
      <c r="AV3335" s="111"/>
      <c r="AW3335" s="111"/>
      <c r="AX3335" s="112"/>
      <c r="AY3335" s="37"/>
      <c r="AZ3335" s="37"/>
      <c r="BA3335" s="37"/>
      <c r="BB3335" s="37"/>
      <c r="BC3335" s="37"/>
      <c r="BD3335" s="37"/>
      <c r="BE3335" s="37"/>
      <c r="BF3335" s="37"/>
      <c r="BG3335" s="37"/>
      <c r="BH3335" s="37"/>
      <c r="BI3335" s="37"/>
      <c r="BJ3335" s="37"/>
      <c r="BK3335" s="37"/>
      <c r="BL3335" s="37"/>
      <c r="BM3335" s="37"/>
      <c r="BN3335" s="37"/>
      <c r="BO3335" s="37"/>
      <c r="BP3335" s="37"/>
      <c r="BQ3335" s="37"/>
      <c r="BR3335" s="37"/>
      <c r="BS3335" s="37"/>
      <c r="BT3335" s="37"/>
      <c r="BU3335" s="37"/>
      <c r="BV3335" s="37"/>
      <c r="BW3335" s="37"/>
      <c r="BX3335" s="37"/>
      <c r="BY3335" s="37"/>
      <c r="BZ3335" s="37"/>
      <c r="CA3335" s="37"/>
      <c r="CB3335" s="37"/>
      <c r="CC3335" s="37"/>
      <c r="CD3335" s="37"/>
      <c r="CE3335" s="37"/>
      <c r="CF3335" s="37"/>
      <c r="CG3335" s="37"/>
      <c r="CH3335" s="37"/>
      <c r="CI3335" s="37"/>
      <c r="CJ3335" s="37"/>
      <c r="CK3335" s="37"/>
      <c r="CL3335" s="37"/>
      <c r="CM3335" s="37"/>
      <c r="CN3335" s="37"/>
      <c r="CO3335" s="37"/>
      <c r="CP3335" s="37"/>
      <c r="CQ3335" s="37"/>
      <c r="CR3335" s="37"/>
      <c r="CS3335" s="37"/>
      <c r="CT3335" s="37"/>
      <c r="CU3335" s="37"/>
      <c r="CV3335" s="37"/>
      <c r="CW3335" s="37"/>
      <c r="CX3335" s="37"/>
      <c r="CY3335" s="37"/>
      <c r="CZ3335" s="37"/>
      <c r="DA3335" s="37"/>
      <c r="DB3335" s="37"/>
      <c r="DC3335" s="37"/>
      <c r="DD3335" s="37"/>
      <c r="DE3335" s="37"/>
      <c r="DF3335" s="37"/>
      <c r="DG3335" s="37"/>
      <c r="DH3335" s="37"/>
      <c r="DI3335" s="37"/>
      <c r="DJ3335" s="37"/>
      <c r="DK3335" s="37"/>
      <c r="DL3335" s="37"/>
      <c r="DM3335" s="37"/>
      <c r="DN3335" s="37"/>
      <c r="DO3335" s="37"/>
      <c r="DP3335" s="37"/>
      <c r="DQ3335" s="37"/>
      <c r="DR3335" s="37"/>
      <c r="DS3335" s="37"/>
      <c r="DT3335" s="37"/>
      <c r="DU3335" s="37"/>
      <c r="DV3335" s="37"/>
      <c r="DW3335" s="37"/>
      <c r="DX3335" s="37"/>
      <c r="DY3335" s="37"/>
      <c r="DZ3335" s="37"/>
      <c r="EA3335" s="37"/>
      <c r="EB3335" s="37"/>
      <c r="EC3335" s="37"/>
      <c r="ED3335" s="37"/>
      <c r="EE3335" s="37"/>
      <c r="EF3335" s="37"/>
      <c r="EG3335" s="37"/>
      <c r="EH3335" s="37"/>
      <c r="EI3335" s="37"/>
      <c r="EJ3335" s="37"/>
      <c r="EK3335" s="37"/>
      <c r="EL3335" s="37"/>
      <c r="EM3335" s="37"/>
      <c r="EN3335" s="37"/>
      <c r="EO3335" s="37"/>
      <c r="EP3335" s="37"/>
      <c r="EQ3335" s="37"/>
      <c r="ER3335" s="37"/>
      <c r="ES3335" s="37"/>
      <c r="ET3335" s="37"/>
      <c r="EU3335" s="37"/>
      <c r="EV3335" s="37"/>
      <c r="EW3335" s="37"/>
      <c r="EX3335" s="37"/>
      <c r="EY3335" s="37"/>
      <c r="EZ3335" s="37"/>
      <c r="FA3335" s="37"/>
      <c r="FB3335" s="37"/>
      <c r="FC3335" s="37"/>
      <c r="FD3335" s="37"/>
      <c r="FE3335" s="37"/>
      <c r="FF3335" s="37"/>
      <c r="FG3335" s="37"/>
      <c r="FH3335" s="37"/>
      <c r="FI3335" s="37"/>
      <c r="FJ3335" s="37"/>
      <c r="FK3335" s="37"/>
      <c r="FL3335" s="37"/>
      <c r="FM3335" s="37"/>
      <c r="FN3335" s="37"/>
      <c r="FO3335" s="37"/>
      <c r="FP3335" s="37"/>
      <c r="FQ3335" s="37"/>
      <c r="FR3335" s="37"/>
      <c r="FS3335" s="37"/>
      <c r="FT3335" s="37"/>
      <c r="FU3335" s="37"/>
      <c r="FV3335" s="37"/>
      <c r="FW3335" s="37"/>
      <c r="FX3335" s="37"/>
      <c r="FY3335" s="37"/>
      <c r="FZ3335" s="37"/>
      <c r="GA3335" s="37"/>
      <c r="GB3335" s="37"/>
      <c r="GC3335" s="37"/>
      <c r="GD3335" s="37"/>
      <c r="GE3335" s="37"/>
      <c r="GF3335" s="37"/>
      <c r="GG3335" s="37"/>
      <c r="GH3335" s="37"/>
      <c r="GI3335" s="37"/>
      <c r="GJ3335" s="37"/>
      <c r="GK3335" s="37"/>
      <c r="GL3335" s="37"/>
      <c r="GM3335" s="37"/>
      <c r="GN3335" s="37"/>
      <c r="GO3335" s="37"/>
      <c r="GP3335" s="37"/>
      <c r="GQ3335" s="37"/>
      <c r="GR3335" s="37"/>
      <c r="GS3335" s="37"/>
      <c r="GT3335" s="37"/>
      <c r="GU3335" s="37"/>
      <c r="GV3335" s="37"/>
      <c r="GW3335" s="37"/>
      <c r="GX3335" s="37"/>
      <c r="GY3335" s="37"/>
      <c r="GZ3335" s="37"/>
      <c r="HA3335" s="37"/>
      <c r="HB3335" s="37"/>
      <c r="HC3335" s="37"/>
      <c r="HD3335" s="37"/>
      <c r="HE3335" s="37"/>
      <c r="HF3335" s="37"/>
      <c r="HG3335" s="37"/>
      <c r="HH3335" s="37"/>
      <c r="HI3335" s="37"/>
      <c r="HJ3335" s="37"/>
      <c r="HK3335" s="37"/>
      <c r="HL3335" s="37"/>
      <c r="HM3335" s="37"/>
      <c r="HN3335" s="37"/>
      <c r="HO3335" s="37"/>
      <c r="HP3335" s="37"/>
      <c r="HQ3335" s="37"/>
      <c r="HR3335" s="37"/>
      <c r="HS3335" s="37"/>
      <c r="HT3335" s="37"/>
      <c r="HU3335" s="37"/>
      <c r="HV3335" s="37"/>
      <c r="HW3335" s="37"/>
      <c r="HX3335" s="37"/>
      <c r="HY3335" s="37"/>
      <c r="HZ3335" s="37"/>
      <c r="IA3335" s="37"/>
      <c r="IB3335" s="37"/>
      <c r="IC3335" s="37"/>
      <c r="ID3335" s="37"/>
      <c r="IE3335" s="37"/>
      <c r="IF3335" s="37"/>
      <c r="IG3335" s="37"/>
      <c r="IH3335" s="37"/>
      <c r="II3335" s="37"/>
      <c r="IJ3335" s="37"/>
      <c r="IK3335" s="37"/>
      <c r="IL3335" s="37"/>
      <c r="IM3335" s="37"/>
      <c r="IN3335" s="37"/>
      <c r="IO3335" s="37"/>
      <c r="IP3335" s="37"/>
      <c r="IQ3335" s="37"/>
    </row>
    <row r="3336" spans="1:251" s="51" customFormat="1" ht="18.75" customHeight="1">
      <c r="A3336" s="43"/>
      <c r="B3336" s="60"/>
      <c r="C3336" s="104" t="s">
        <v>814</v>
      </c>
      <c r="D3336" s="105"/>
      <c r="E3336" s="105"/>
      <c r="F3336" s="105"/>
      <c r="G3336" s="105"/>
      <c r="H3336" s="105"/>
      <c r="I3336" s="105"/>
      <c r="J3336" s="105"/>
      <c r="K3336" s="105"/>
      <c r="L3336" s="105"/>
      <c r="M3336" s="105"/>
      <c r="N3336" s="105"/>
      <c r="O3336" s="105"/>
      <c r="P3336" s="105"/>
      <c r="Q3336" s="105"/>
      <c r="R3336" s="105"/>
      <c r="S3336" s="105"/>
      <c r="T3336" s="105"/>
      <c r="U3336" s="105"/>
      <c r="V3336" s="105"/>
      <c r="W3336" s="105"/>
      <c r="X3336" s="105"/>
      <c r="Y3336" s="105"/>
      <c r="Z3336" s="106"/>
      <c r="AA3336" s="107">
        <v>119</v>
      </c>
      <c r="AB3336" s="108"/>
      <c r="AC3336" s="108"/>
      <c r="AD3336" s="108"/>
      <c r="AE3336" s="108"/>
      <c r="AF3336" s="108"/>
      <c r="AG3336" s="108"/>
      <c r="AH3336" s="108"/>
      <c r="AI3336" s="109"/>
      <c r="AJ3336" s="107">
        <v>114</v>
      </c>
      <c r="AK3336" s="108"/>
      <c r="AL3336" s="108"/>
      <c r="AM3336" s="108"/>
      <c r="AN3336" s="108"/>
      <c r="AO3336" s="108"/>
      <c r="AP3336" s="108"/>
      <c r="AQ3336" s="108"/>
      <c r="AR3336" s="109"/>
      <c r="AS3336" s="110"/>
      <c r="AT3336" s="111"/>
      <c r="AU3336" s="111"/>
      <c r="AV3336" s="111"/>
      <c r="AW3336" s="111"/>
      <c r="AX3336" s="112"/>
      <c r="AY3336" s="37"/>
      <c r="AZ3336" s="37"/>
      <c r="BA3336" s="37"/>
      <c r="BB3336" s="37"/>
      <c r="BC3336" s="37"/>
      <c r="BD3336" s="37"/>
      <c r="BE3336" s="37"/>
      <c r="BF3336" s="37"/>
      <c r="BG3336" s="37"/>
      <c r="BH3336" s="37"/>
      <c r="BI3336" s="37"/>
      <c r="BJ3336" s="37"/>
      <c r="BK3336" s="37"/>
      <c r="BL3336" s="37"/>
      <c r="BM3336" s="37"/>
      <c r="BN3336" s="37"/>
      <c r="BO3336" s="37"/>
      <c r="BP3336" s="37"/>
      <c r="BQ3336" s="37"/>
      <c r="BR3336" s="37"/>
      <c r="BS3336" s="37"/>
      <c r="BT3336" s="37"/>
      <c r="BU3336" s="37"/>
      <c r="BV3336" s="37"/>
      <c r="BW3336" s="37"/>
      <c r="BX3336" s="37"/>
      <c r="BY3336" s="37"/>
      <c r="BZ3336" s="37"/>
      <c r="CA3336" s="37"/>
      <c r="CB3336" s="37"/>
      <c r="CC3336" s="37"/>
      <c r="CD3336" s="37"/>
      <c r="CE3336" s="37"/>
      <c r="CF3336" s="37"/>
      <c r="CG3336" s="37"/>
      <c r="CH3336" s="37"/>
      <c r="CI3336" s="37"/>
      <c r="CJ3336" s="37"/>
      <c r="CK3336" s="37"/>
      <c r="CL3336" s="37"/>
      <c r="CM3336" s="37"/>
      <c r="CN3336" s="37"/>
      <c r="CO3336" s="37"/>
      <c r="CP3336" s="37"/>
      <c r="CQ3336" s="37"/>
      <c r="CR3336" s="37"/>
      <c r="CS3336" s="37"/>
      <c r="CT3336" s="37"/>
      <c r="CU3336" s="37"/>
      <c r="CV3336" s="37"/>
      <c r="CW3336" s="37"/>
      <c r="CX3336" s="37"/>
      <c r="CY3336" s="37"/>
      <c r="CZ3336" s="37"/>
      <c r="DA3336" s="37"/>
      <c r="DB3336" s="37"/>
      <c r="DC3336" s="37"/>
      <c r="DD3336" s="37"/>
      <c r="DE3336" s="37"/>
      <c r="DF3336" s="37"/>
      <c r="DG3336" s="37"/>
      <c r="DH3336" s="37"/>
      <c r="DI3336" s="37"/>
      <c r="DJ3336" s="37"/>
      <c r="DK3336" s="37"/>
      <c r="DL3336" s="37"/>
      <c r="DM3336" s="37"/>
      <c r="DN3336" s="37"/>
      <c r="DO3336" s="37"/>
      <c r="DP3336" s="37"/>
      <c r="DQ3336" s="37"/>
      <c r="DR3336" s="37"/>
      <c r="DS3336" s="37"/>
      <c r="DT3336" s="37"/>
      <c r="DU3336" s="37"/>
      <c r="DV3336" s="37"/>
      <c r="DW3336" s="37"/>
      <c r="DX3336" s="37"/>
      <c r="DY3336" s="37"/>
      <c r="DZ3336" s="37"/>
      <c r="EA3336" s="37"/>
      <c r="EB3336" s="37"/>
      <c r="EC3336" s="37"/>
      <c r="ED3336" s="37"/>
      <c r="EE3336" s="37"/>
      <c r="EF3336" s="37"/>
      <c r="EG3336" s="37"/>
      <c r="EH3336" s="37"/>
      <c r="EI3336" s="37"/>
      <c r="EJ3336" s="37"/>
      <c r="EK3336" s="37"/>
      <c r="EL3336" s="37"/>
      <c r="EM3336" s="37"/>
      <c r="EN3336" s="37"/>
      <c r="EO3336" s="37"/>
      <c r="EP3336" s="37"/>
      <c r="EQ3336" s="37"/>
      <c r="ER3336" s="37"/>
      <c r="ES3336" s="37"/>
      <c r="ET3336" s="37"/>
      <c r="EU3336" s="37"/>
      <c r="EV3336" s="37"/>
      <c r="EW3336" s="37"/>
      <c r="EX3336" s="37"/>
      <c r="EY3336" s="37"/>
      <c r="EZ3336" s="37"/>
      <c r="FA3336" s="37"/>
      <c r="FB3336" s="37"/>
      <c r="FC3336" s="37"/>
      <c r="FD3336" s="37"/>
      <c r="FE3336" s="37"/>
      <c r="FF3336" s="37"/>
      <c r="FG3336" s="37"/>
      <c r="FH3336" s="37"/>
      <c r="FI3336" s="37"/>
      <c r="FJ3336" s="37"/>
      <c r="FK3336" s="37"/>
      <c r="FL3336" s="37"/>
      <c r="FM3336" s="37"/>
      <c r="FN3336" s="37"/>
      <c r="FO3336" s="37"/>
      <c r="FP3336" s="37"/>
      <c r="FQ3336" s="37"/>
      <c r="FR3336" s="37"/>
      <c r="FS3336" s="37"/>
      <c r="FT3336" s="37"/>
      <c r="FU3336" s="37"/>
      <c r="FV3336" s="37"/>
      <c r="FW3336" s="37"/>
      <c r="FX3336" s="37"/>
      <c r="FY3336" s="37"/>
      <c r="FZ3336" s="37"/>
      <c r="GA3336" s="37"/>
      <c r="GB3336" s="37"/>
      <c r="GC3336" s="37"/>
      <c r="GD3336" s="37"/>
      <c r="GE3336" s="37"/>
      <c r="GF3336" s="37"/>
      <c r="GG3336" s="37"/>
      <c r="GH3336" s="37"/>
      <c r="GI3336" s="37"/>
      <c r="GJ3336" s="37"/>
      <c r="GK3336" s="37"/>
      <c r="GL3336" s="37"/>
      <c r="GM3336" s="37"/>
      <c r="GN3336" s="37"/>
      <c r="GO3336" s="37"/>
      <c r="GP3336" s="37"/>
      <c r="GQ3336" s="37"/>
      <c r="GR3336" s="37"/>
      <c r="GS3336" s="37"/>
      <c r="GT3336" s="37"/>
      <c r="GU3336" s="37"/>
      <c r="GV3336" s="37"/>
      <c r="GW3336" s="37"/>
      <c r="GX3336" s="37"/>
      <c r="GY3336" s="37"/>
      <c r="GZ3336" s="37"/>
      <c r="HA3336" s="37"/>
      <c r="HB3336" s="37"/>
      <c r="HC3336" s="37"/>
      <c r="HD3336" s="37"/>
      <c r="HE3336" s="37"/>
      <c r="HF3336" s="37"/>
      <c r="HG3336" s="37"/>
      <c r="HH3336" s="37"/>
      <c r="HI3336" s="37"/>
      <c r="HJ3336" s="37"/>
      <c r="HK3336" s="37"/>
      <c r="HL3336" s="37"/>
      <c r="HM3336" s="37"/>
      <c r="HN3336" s="37"/>
      <c r="HO3336" s="37"/>
      <c r="HP3336" s="37"/>
      <c r="HQ3336" s="37"/>
      <c r="HR3336" s="37"/>
      <c r="HS3336" s="37"/>
      <c r="HT3336" s="37"/>
      <c r="HU3336" s="37"/>
      <c r="HV3336" s="37"/>
      <c r="HW3336" s="37"/>
      <c r="HX3336" s="37"/>
      <c r="HY3336" s="37"/>
      <c r="HZ3336" s="37"/>
      <c r="IA3336" s="37"/>
      <c r="IB3336" s="37"/>
      <c r="IC3336" s="37"/>
      <c r="ID3336" s="37"/>
      <c r="IE3336" s="37"/>
      <c r="IF3336" s="37"/>
      <c r="IG3336" s="37"/>
      <c r="IH3336" s="37"/>
      <c r="II3336" s="37"/>
      <c r="IJ3336" s="37"/>
      <c r="IK3336" s="37"/>
      <c r="IL3336" s="37"/>
      <c r="IM3336" s="37"/>
      <c r="IN3336" s="37"/>
      <c r="IO3336" s="37"/>
      <c r="IP3336" s="37"/>
      <c r="IQ3336" s="37"/>
    </row>
    <row r="3337" spans="1:251" s="51" customFormat="1" ht="18.75" customHeight="1">
      <c r="A3337" s="43"/>
      <c r="B3337" s="60"/>
      <c r="C3337" s="104" t="s">
        <v>815</v>
      </c>
      <c r="D3337" s="105"/>
      <c r="E3337" s="105"/>
      <c r="F3337" s="105"/>
      <c r="G3337" s="105"/>
      <c r="H3337" s="105"/>
      <c r="I3337" s="105"/>
      <c r="J3337" s="105"/>
      <c r="K3337" s="105"/>
      <c r="L3337" s="105"/>
      <c r="M3337" s="105"/>
      <c r="N3337" s="105"/>
      <c r="O3337" s="105"/>
      <c r="P3337" s="105"/>
      <c r="Q3337" s="105"/>
      <c r="R3337" s="105"/>
      <c r="S3337" s="105"/>
      <c r="T3337" s="105"/>
      <c r="U3337" s="105"/>
      <c r="V3337" s="105"/>
      <c r="W3337" s="105"/>
      <c r="X3337" s="105"/>
      <c r="Y3337" s="105"/>
      <c r="Z3337" s="106"/>
      <c r="AA3337" s="107">
        <v>119</v>
      </c>
      <c r="AB3337" s="108"/>
      <c r="AC3337" s="108"/>
      <c r="AD3337" s="108"/>
      <c r="AE3337" s="108"/>
      <c r="AF3337" s="108"/>
      <c r="AG3337" s="108"/>
      <c r="AH3337" s="108"/>
      <c r="AI3337" s="109"/>
      <c r="AJ3337" s="107">
        <v>0</v>
      </c>
      <c r="AK3337" s="108"/>
      <c r="AL3337" s="108"/>
      <c r="AM3337" s="108"/>
      <c r="AN3337" s="108"/>
      <c r="AO3337" s="108"/>
      <c r="AP3337" s="108"/>
      <c r="AQ3337" s="108"/>
      <c r="AR3337" s="109"/>
      <c r="AS3337" s="110"/>
      <c r="AT3337" s="111"/>
      <c r="AU3337" s="111"/>
      <c r="AV3337" s="111"/>
      <c r="AW3337" s="111"/>
      <c r="AX3337" s="112"/>
      <c r="AY3337" s="37"/>
      <c r="AZ3337" s="37"/>
      <c r="BA3337" s="37"/>
      <c r="BB3337" s="37"/>
      <c r="BC3337" s="37"/>
      <c r="BD3337" s="37"/>
      <c r="BE3337" s="37"/>
      <c r="BF3337" s="37"/>
      <c r="BG3337" s="37"/>
      <c r="BH3337" s="37"/>
      <c r="BI3337" s="37"/>
      <c r="BJ3337" s="37"/>
      <c r="BK3337" s="37"/>
      <c r="BL3337" s="37"/>
      <c r="BM3337" s="37"/>
      <c r="BN3337" s="37"/>
      <c r="BO3337" s="37"/>
      <c r="BP3337" s="37"/>
      <c r="BQ3337" s="37"/>
      <c r="BR3337" s="37"/>
      <c r="BS3337" s="37"/>
      <c r="BT3337" s="37"/>
      <c r="BU3337" s="37"/>
      <c r="BV3337" s="37"/>
      <c r="BW3337" s="37"/>
      <c r="BX3337" s="37"/>
      <c r="BY3337" s="37"/>
      <c r="BZ3337" s="37"/>
      <c r="CA3337" s="37"/>
      <c r="CB3337" s="37"/>
      <c r="CC3337" s="37"/>
      <c r="CD3337" s="37"/>
      <c r="CE3337" s="37"/>
      <c r="CF3337" s="37"/>
      <c r="CG3337" s="37"/>
      <c r="CH3337" s="37"/>
      <c r="CI3337" s="37"/>
      <c r="CJ3337" s="37"/>
      <c r="CK3337" s="37"/>
      <c r="CL3337" s="37"/>
      <c r="CM3337" s="37"/>
      <c r="CN3337" s="37"/>
      <c r="CO3337" s="37"/>
      <c r="CP3337" s="37"/>
      <c r="CQ3337" s="37"/>
      <c r="CR3337" s="37"/>
      <c r="CS3337" s="37"/>
      <c r="CT3337" s="37"/>
      <c r="CU3337" s="37"/>
      <c r="CV3337" s="37"/>
      <c r="CW3337" s="37"/>
      <c r="CX3337" s="37"/>
      <c r="CY3337" s="37"/>
      <c r="CZ3337" s="37"/>
      <c r="DA3337" s="37"/>
      <c r="DB3337" s="37"/>
      <c r="DC3337" s="37"/>
      <c r="DD3337" s="37"/>
      <c r="DE3337" s="37"/>
      <c r="DF3337" s="37"/>
      <c r="DG3337" s="37"/>
      <c r="DH3337" s="37"/>
      <c r="DI3337" s="37"/>
      <c r="DJ3337" s="37"/>
      <c r="DK3337" s="37"/>
      <c r="DL3337" s="37"/>
      <c r="DM3337" s="37"/>
      <c r="DN3337" s="37"/>
      <c r="DO3337" s="37"/>
      <c r="DP3337" s="37"/>
      <c r="DQ3337" s="37"/>
      <c r="DR3337" s="37"/>
      <c r="DS3337" s="37"/>
      <c r="DT3337" s="37"/>
      <c r="DU3337" s="37"/>
      <c r="DV3337" s="37"/>
      <c r="DW3337" s="37"/>
      <c r="DX3337" s="37"/>
      <c r="DY3337" s="37"/>
      <c r="DZ3337" s="37"/>
      <c r="EA3337" s="37"/>
      <c r="EB3337" s="37"/>
      <c r="EC3337" s="37"/>
      <c r="ED3337" s="37"/>
      <c r="EE3337" s="37"/>
      <c r="EF3337" s="37"/>
      <c r="EG3337" s="37"/>
      <c r="EH3337" s="37"/>
      <c r="EI3337" s="37"/>
      <c r="EJ3337" s="37"/>
      <c r="EK3337" s="37"/>
      <c r="EL3337" s="37"/>
      <c r="EM3337" s="37"/>
      <c r="EN3337" s="37"/>
      <c r="EO3337" s="37"/>
      <c r="EP3337" s="37"/>
      <c r="EQ3337" s="37"/>
      <c r="ER3337" s="37"/>
      <c r="ES3337" s="37"/>
      <c r="ET3337" s="37"/>
      <c r="EU3337" s="37"/>
      <c r="EV3337" s="37"/>
      <c r="EW3337" s="37"/>
      <c r="EX3337" s="37"/>
      <c r="EY3337" s="37"/>
      <c r="EZ3337" s="37"/>
      <c r="FA3337" s="37"/>
      <c r="FB3337" s="37"/>
      <c r="FC3337" s="37"/>
      <c r="FD3337" s="37"/>
      <c r="FE3337" s="37"/>
      <c r="FF3337" s="37"/>
      <c r="FG3337" s="37"/>
      <c r="FH3337" s="37"/>
      <c r="FI3337" s="37"/>
      <c r="FJ3337" s="37"/>
      <c r="FK3337" s="37"/>
      <c r="FL3337" s="37"/>
      <c r="FM3337" s="37"/>
      <c r="FN3337" s="37"/>
      <c r="FO3337" s="37"/>
      <c r="FP3337" s="37"/>
      <c r="FQ3337" s="37"/>
      <c r="FR3337" s="37"/>
      <c r="FS3337" s="37"/>
      <c r="FT3337" s="37"/>
      <c r="FU3337" s="37"/>
      <c r="FV3337" s="37"/>
      <c r="FW3337" s="37"/>
      <c r="FX3337" s="37"/>
      <c r="FY3337" s="37"/>
      <c r="FZ3337" s="37"/>
      <c r="GA3337" s="37"/>
      <c r="GB3337" s="37"/>
      <c r="GC3337" s="37"/>
      <c r="GD3337" s="37"/>
      <c r="GE3337" s="37"/>
      <c r="GF3337" s="37"/>
      <c r="GG3337" s="37"/>
      <c r="GH3337" s="37"/>
      <c r="GI3337" s="37"/>
      <c r="GJ3337" s="37"/>
      <c r="GK3337" s="37"/>
      <c r="GL3337" s="37"/>
      <c r="GM3337" s="37"/>
      <c r="GN3337" s="37"/>
      <c r="GO3337" s="37"/>
      <c r="GP3337" s="37"/>
      <c r="GQ3337" s="37"/>
      <c r="GR3337" s="37"/>
      <c r="GS3337" s="37"/>
      <c r="GT3337" s="37"/>
      <c r="GU3337" s="37"/>
      <c r="GV3337" s="37"/>
      <c r="GW3337" s="37"/>
      <c r="GX3337" s="37"/>
      <c r="GY3337" s="37"/>
      <c r="GZ3337" s="37"/>
      <c r="HA3337" s="37"/>
      <c r="HB3337" s="37"/>
      <c r="HC3337" s="37"/>
      <c r="HD3337" s="37"/>
      <c r="HE3337" s="37"/>
      <c r="HF3337" s="37"/>
      <c r="HG3337" s="37"/>
      <c r="HH3337" s="37"/>
      <c r="HI3337" s="37"/>
      <c r="HJ3337" s="37"/>
      <c r="HK3337" s="37"/>
      <c r="HL3337" s="37"/>
      <c r="HM3337" s="37"/>
      <c r="HN3337" s="37"/>
      <c r="HO3337" s="37"/>
      <c r="HP3337" s="37"/>
      <c r="HQ3337" s="37"/>
      <c r="HR3337" s="37"/>
      <c r="HS3337" s="37"/>
      <c r="HT3337" s="37"/>
      <c r="HU3337" s="37"/>
      <c r="HV3337" s="37"/>
      <c r="HW3337" s="37"/>
      <c r="HX3337" s="37"/>
      <c r="HY3337" s="37"/>
      <c r="HZ3337" s="37"/>
      <c r="IA3337" s="37"/>
      <c r="IB3337" s="37"/>
      <c r="IC3337" s="37"/>
      <c r="ID3337" s="37"/>
      <c r="IE3337" s="37"/>
      <c r="IF3337" s="37"/>
      <c r="IG3337" s="37"/>
      <c r="IH3337" s="37"/>
      <c r="II3337" s="37"/>
      <c r="IJ3337" s="37"/>
      <c r="IK3337" s="37"/>
      <c r="IL3337" s="37"/>
      <c r="IM3337" s="37"/>
      <c r="IN3337" s="37"/>
      <c r="IO3337" s="37"/>
      <c r="IP3337" s="37"/>
      <c r="IQ3337" s="37"/>
    </row>
    <row r="3338" spans="1:251" s="51" customFormat="1" ht="18.75" customHeight="1" thickBot="1">
      <c r="A3338" s="52"/>
      <c r="B3338" s="113" t="s">
        <v>253</v>
      </c>
      <c r="C3338" s="114"/>
      <c r="D3338" s="114"/>
      <c r="E3338" s="114"/>
      <c r="F3338" s="114"/>
      <c r="G3338" s="114"/>
      <c r="H3338" s="114"/>
      <c r="I3338" s="114"/>
      <c r="J3338" s="114"/>
      <c r="K3338" s="114"/>
      <c r="L3338" s="114"/>
      <c r="M3338" s="114"/>
      <c r="N3338" s="114"/>
      <c r="O3338" s="114"/>
      <c r="P3338" s="114"/>
      <c r="Q3338" s="114"/>
      <c r="R3338" s="114"/>
      <c r="S3338" s="114"/>
      <c r="T3338" s="114"/>
      <c r="U3338" s="114"/>
      <c r="V3338" s="114"/>
      <c r="W3338" s="114"/>
      <c r="X3338" s="114"/>
      <c r="Y3338" s="114"/>
      <c r="Z3338" s="115"/>
      <c r="AA3338" s="116">
        <f>SUM($AA$3333:$AA$3337)</f>
        <v>17372</v>
      </c>
      <c r="AB3338" s="117"/>
      <c r="AC3338" s="117"/>
      <c r="AD3338" s="117"/>
      <c r="AE3338" s="117"/>
      <c r="AF3338" s="117"/>
      <c r="AG3338" s="117"/>
      <c r="AH3338" s="117"/>
      <c r="AI3338" s="118"/>
      <c r="AJ3338" s="116">
        <f>SUM($AJ$3333:$AJ$3337)</f>
        <v>20750</v>
      </c>
      <c r="AK3338" s="117"/>
      <c r="AL3338" s="117"/>
      <c r="AM3338" s="117"/>
      <c r="AN3338" s="117"/>
      <c r="AO3338" s="117"/>
      <c r="AP3338" s="117"/>
      <c r="AQ3338" s="117"/>
      <c r="AR3338" s="118"/>
      <c r="AS3338" s="119"/>
      <c r="AT3338" s="120"/>
      <c r="AU3338" s="120"/>
      <c r="AV3338" s="120"/>
      <c r="AW3338" s="120"/>
      <c r="AX3338" s="121"/>
      <c r="AY3338" s="37"/>
      <c r="AZ3338" s="37"/>
      <c r="BA3338" s="37"/>
      <c r="BB3338" s="37"/>
      <c r="BC3338" s="37"/>
      <c r="BD3338" s="37"/>
      <c r="BE3338" s="37"/>
      <c r="BF3338" s="37"/>
      <c r="BG3338" s="37"/>
      <c r="BH3338" s="37"/>
      <c r="BI3338" s="37"/>
      <c r="BJ3338" s="37"/>
      <c r="BK3338" s="37"/>
      <c r="BL3338" s="37"/>
      <c r="BM3338" s="37"/>
      <c r="BN3338" s="37"/>
      <c r="BO3338" s="37"/>
      <c r="BP3338" s="37"/>
      <c r="BQ3338" s="37"/>
      <c r="BR3338" s="37"/>
      <c r="BS3338" s="37"/>
      <c r="BT3338" s="37"/>
      <c r="BU3338" s="37"/>
      <c r="BV3338" s="37"/>
      <c r="BW3338" s="37"/>
      <c r="BX3338" s="37"/>
      <c r="BY3338" s="37"/>
      <c r="BZ3338" s="37"/>
      <c r="CA3338" s="37"/>
      <c r="CB3338" s="37"/>
      <c r="CC3338" s="37"/>
      <c r="CD3338" s="37"/>
      <c r="CE3338" s="37"/>
      <c r="CF3338" s="37"/>
      <c r="CG3338" s="37"/>
      <c r="CH3338" s="37"/>
      <c r="CI3338" s="37"/>
      <c r="CJ3338" s="37"/>
      <c r="CK3338" s="37"/>
      <c r="CL3338" s="37"/>
      <c r="CM3338" s="37"/>
      <c r="CN3338" s="37"/>
      <c r="CO3338" s="37"/>
      <c r="CP3338" s="37"/>
      <c r="CQ3338" s="37"/>
      <c r="CR3338" s="37"/>
      <c r="CS3338" s="37"/>
      <c r="CT3338" s="37"/>
      <c r="CU3338" s="37"/>
      <c r="CV3338" s="37"/>
      <c r="CW3338" s="37"/>
      <c r="CX3338" s="37"/>
      <c r="CY3338" s="37"/>
      <c r="CZ3338" s="37"/>
      <c r="DA3338" s="37"/>
      <c r="DB3338" s="37"/>
      <c r="DC3338" s="37"/>
      <c r="DD3338" s="37"/>
      <c r="DE3338" s="37"/>
      <c r="DF3338" s="37"/>
      <c r="DG3338" s="37"/>
      <c r="DH3338" s="37"/>
      <c r="DI3338" s="37"/>
      <c r="DJ3338" s="37"/>
      <c r="DK3338" s="37"/>
      <c r="DL3338" s="37"/>
      <c r="DM3338" s="37"/>
      <c r="DN3338" s="37"/>
      <c r="DO3338" s="37"/>
      <c r="DP3338" s="37"/>
      <c r="DQ3338" s="37"/>
      <c r="DR3338" s="37"/>
      <c r="DS3338" s="37"/>
      <c r="DT3338" s="37"/>
      <c r="DU3338" s="37"/>
      <c r="DV3338" s="37"/>
      <c r="DW3338" s="37"/>
      <c r="DX3338" s="37"/>
      <c r="DY3338" s="37"/>
      <c r="DZ3338" s="37"/>
      <c r="EA3338" s="37"/>
      <c r="EB3338" s="37"/>
      <c r="EC3338" s="37"/>
      <c r="ED3338" s="37"/>
      <c r="EE3338" s="37"/>
      <c r="EF3338" s="37"/>
      <c r="EG3338" s="37"/>
      <c r="EH3338" s="37"/>
      <c r="EI3338" s="37"/>
      <c r="EJ3338" s="37"/>
      <c r="EK3338" s="37"/>
      <c r="EL3338" s="37"/>
      <c r="EM3338" s="37"/>
      <c r="EN3338" s="37"/>
      <c r="EO3338" s="37"/>
      <c r="EP3338" s="37"/>
      <c r="EQ3338" s="37"/>
      <c r="ER3338" s="37"/>
      <c r="ES3338" s="37"/>
      <c r="ET3338" s="37"/>
      <c r="EU3338" s="37"/>
      <c r="EV3338" s="37"/>
      <c r="EW3338" s="37"/>
      <c r="EX3338" s="37"/>
      <c r="EY3338" s="37"/>
      <c r="EZ3338" s="37"/>
      <c r="FA3338" s="37"/>
      <c r="FB3338" s="37"/>
      <c r="FC3338" s="37"/>
      <c r="FD3338" s="37"/>
      <c r="FE3338" s="37"/>
      <c r="FF3338" s="37"/>
      <c r="FG3338" s="37"/>
      <c r="FH3338" s="37"/>
      <c r="FI3338" s="37"/>
      <c r="FJ3338" s="37"/>
      <c r="FK3338" s="37"/>
      <c r="FL3338" s="37"/>
      <c r="FM3338" s="37"/>
      <c r="FN3338" s="37"/>
      <c r="FO3338" s="37"/>
      <c r="FP3338" s="37"/>
      <c r="FQ3338" s="37"/>
      <c r="FR3338" s="37"/>
      <c r="FS3338" s="37"/>
      <c r="FT3338" s="37"/>
      <c r="FU3338" s="37"/>
      <c r="FV3338" s="37"/>
      <c r="FW3338" s="37"/>
      <c r="FX3338" s="37"/>
      <c r="FY3338" s="37"/>
      <c r="FZ3338" s="37"/>
      <c r="GA3338" s="37"/>
      <c r="GB3338" s="37"/>
      <c r="GC3338" s="37"/>
      <c r="GD3338" s="37"/>
      <c r="GE3338" s="37"/>
      <c r="GF3338" s="37"/>
      <c r="GG3338" s="37"/>
      <c r="GH3338" s="37"/>
      <c r="GI3338" s="37"/>
      <c r="GJ3338" s="37"/>
      <c r="GK3338" s="37"/>
      <c r="GL3338" s="37"/>
      <c r="GM3338" s="37"/>
      <c r="GN3338" s="37"/>
      <c r="GO3338" s="37"/>
      <c r="GP3338" s="37"/>
      <c r="GQ3338" s="37"/>
      <c r="GR3338" s="37"/>
      <c r="GS3338" s="37"/>
      <c r="GT3338" s="37"/>
      <c r="GU3338" s="37"/>
      <c r="GV3338" s="37"/>
      <c r="GW3338" s="37"/>
      <c r="GX3338" s="37"/>
      <c r="GY3338" s="37"/>
      <c r="GZ3338" s="37"/>
      <c r="HA3338" s="37"/>
      <c r="HB3338" s="37"/>
      <c r="HC3338" s="37"/>
      <c r="HD3338" s="37"/>
      <c r="HE3338" s="37"/>
      <c r="HF3338" s="37"/>
      <c r="HG3338" s="37"/>
      <c r="HH3338" s="37"/>
      <c r="HI3338" s="37"/>
      <c r="HJ3338" s="37"/>
      <c r="HK3338" s="37"/>
      <c r="HL3338" s="37"/>
      <c r="HM3338" s="37"/>
      <c r="HN3338" s="37"/>
      <c r="HO3338" s="37"/>
      <c r="HP3338" s="37"/>
      <c r="HQ3338" s="37"/>
      <c r="HR3338" s="37"/>
      <c r="HS3338" s="37"/>
      <c r="HT3338" s="37"/>
      <c r="HU3338" s="37"/>
      <c r="HV3338" s="37"/>
      <c r="HW3338" s="37"/>
      <c r="HX3338" s="37"/>
      <c r="HY3338" s="37"/>
      <c r="HZ3338" s="37"/>
      <c r="IA3338" s="37"/>
      <c r="IB3338" s="37"/>
      <c r="IC3338" s="37"/>
      <c r="ID3338" s="37"/>
      <c r="IE3338" s="37"/>
      <c r="IF3338" s="37"/>
      <c r="IG3338" s="37"/>
      <c r="IH3338" s="37"/>
      <c r="II3338" s="37"/>
      <c r="IJ3338" s="37"/>
      <c r="IK3338" s="37"/>
      <c r="IL3338" s="37"/>
      <c r="IM3338" s="37"/>
      <c r="IN3338" s="37"/>
      <c r="IO3338" s="37"/>
      <c r="IP3338" s="37"/>
      <c r="IQ3338" s="37"/>
    </row>
    <row r="3340" spans="1:251" ht="18.75">
      <c r="A3340" s="36" t="s">
        <v>241</v>
      </c>
      <c r="AW3340" s="38"/>
      <c r="AX3340" s="39"/>
      <c r="AY3340" s="38"/>
    </row>
    <row r="3342" spans="1:251" ht="18.75">
      <c r="B3342" s="122" t="s">
        <v>0</v>
      </c>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row>
    <row r="3343" spans="1:251">
      <c r="Z3343" s="40"/>
      <c r="AD3343" s="40"/>
      <c r="AE3343" s="40"/>
      <c r="AF3343" s="40"/>
      <c r="AG3343" s="40"/>
      <c r="AH3343" s="40"/>
      <c r="AI3343" s="40"/>
      <c r="AO3343" s="40"/>
    </row>
    <row r="3344" spans="1:251" ht="13.5" thickBot="1">
      <c r="Z3344" s="40"/>
      <c r="AD3344" s="40"/>
      <c r="AE3344" s="40"/>
      <c r="AF3344" s="40"/>
      <c r="AG3344" s="40"/>
      <c r="AH3344" s="40"/>
      <c r="AI3344" s="40"/>
      <c r="AO3344" s="40"/>
      <c r="DI3344" s="41"/>
    </row>
    <row r="3345" spans="1:113" ht="24.75" customHeight="1" thickBot="1">
      <c r="B3345" s="124" t="s">
        <v>242</v>
      </c>
      <c r="C3345" s="125"/>
      <c r="D3345" s="125"/>
      <c r="E3345" s="125"/>
      <c r="F3345" s="125"/>
      <c r="G3345" s="125"/>
      <c r="H3345" s="126" t="s">
        <v>816</v>
      </c>
      <c r="I3345" s="127"/>
      <c r="J3345" s="127"/>
      <c r="K3345" s="127"/>
      <c r="L3345" s="127"/>
      <c r="M3345" s="127"/>
      <c r="N3345" s="127"/>
      <c r="O3345" s="127"/>
      <c r="P3345" s="127"/>
      <c r="Q3345" s="127"/>
      <c r="R3345" s="127"/>
      <c r="S3345" s="127"/>
      <c r="T3345" s="127"/>
      <c r="U3345" s="127"/>
      <c r="V3345" s="127"/>
      <c r="W3345" s="127"/>
      <c r="X3345" s="127"/>
      <c r="Y3345" s="127"/>
      <c r="Z3345" s="127"/>
      <c r="AA3345" s="127"/>
      <c r="AB3345" s="127"/>
      <c r="AC3345" s="127"/>
      <c r="AD3345" s="127"/>
      <c r="AE3345" s="127"/>
      <c r="AF3345" s="127"/>
      <c r="AG3345" s="127"/>
      <c r="AH3345" s="127"/>
      <c r="AI3345" s="127"/>
      <c r="AJ3345" s="127"/>
      <c r="AK3345" s="127"/>
      <c r="AL3345" s="127"/>
      <c r="AM3345" s="127"/>
      <c r="AN3345" s="127"/>
      <c r="AO3345" s="127"/>
      <c r="AP3345" s="127"/>
      <c r="AQ3345" s="127"/>
      <c r="AR3345" s="127"/>
      <c r="AS3345" s="127"/>
      <c r="AT3345" s="127"/>
      <c r="AU3345" s="127"/>
      <c r="AV3345" s="127"/>
      <c r="AW3345" s="127"/>
      <c r="AX3345" s="128"/>
      <c r="DI3345" s="41"/>
    </row>
    <row r="3346" spans="1:113" ht="14.25">
      <c r="B3346" s="42"/>
      <c r="C3346" s="42"/>
      <c r="D3346" s="42"/>
      <c r="E3346" s="42"/>
      <c r="F3346" s="42"/>
      <c r="G3346" s="42"/>
      <c r="H3346" s="43"/>
      <c r="I3346" s="43"/>
      <c r="J3346" s="43"/>
      <c r="K3346" s="43"/>
      <c r="L3346" s="44"/>
      <c r="M3346" s="44"/>
      <c r="N3346" s="44"/>
      <c r="O3346" s="44"/>
      <c r="P3346" s="43"/>
      <c r="Q3346" s="43"/>
      <c r="R3346" s="43"/>
      <c r="S3346" s="43"/>
      <c r="T3346" s="43"/>
      <c r="U3346" s="43"/>
      <c r="V3346" s="45"/>
      <c r="W3346" s="45"/>
      <c r="X3346" s="45"/>
      <c r="Y3346" s="45"/>
      <c r="Z3346" s="45"/>
      <c r="AA3346" s="45"/>
      <c r="AB3346" s="45"/>
      <c r="AC3346" s="45"/>
      <c r="AD3346" s="45"/>
      <c r="AE3346" s="45"/>
      <c r="AF3346" s="45"/>
      <c r="AG3346" s="45"/>
      <c r="AH3346" s="45"/>
      <c r="AI3346" s="45"/>
      <c r="AJ3346" s="45"/>
      <c r="AK3346" s="45"/>
      <c r="AL3346" s="45"/>
      <c r="AM3346" s="45"/>
      <c r="AN3346" s="45"/>
      <c r="AO3346" s="45"/>
      <c r="AP3346" s="45"/>
      <c r="AQ3346" s="45"/>
      <c r="AR3346" s="45"/>
      <c r="AS3346" s="45"/>
      <c r="AT3346" s="45"/>
      <c r="AU3346" s="45"/>
      <c r="AV3346" s="45"/>
      <c r="AW3346" s="45"/>
      <c r="AX3346" s="45"/>
      <c r="DI3346" s="41"/>
    </row>
    <row r="3347" spans="1:113" ht="15" thickBot="1">
      <c r="A3347" s="46"/>
      <c r="B3347" s="45" t="s">
        <v>244</v>
      </c>
      <c r="C3347" s="43"/>
      <c r="D3347" s="43"/>
      <c r="E3347" s="43"/>
      <c r="F3347" s="43"/>
      <c r="G3347" s="43"/>
      <c r="H3347" s="43"/>
      <c r="I3347" s="43"/>
      <c r="J3347" s="43"/>
      <c r="K3347" s="43"/>
      <c r="L3347" s="44"/>
      <c r="M3347" s="44"/>
      <c r="N3347" s="44"/>
      <c r="O3347" s="44"/>
      <c r="P3347" s="43"/>
      <c r="Q3347" s="43"/>
      <c r="R3347" s="43"/>
      <c r="S3347" s="43"/>
      <c r="T3347" s="43"/>
      <c r="U3347" s="43"/>
      <c r="V3347" s="45"/>
      <c r="W3347" s="45"/>
      <c r="X3347" s="45"/>
      <c r="Y3347" s="45"/>
      <c r="Z3347" s="45"/>
      <c r="AA3347" s="45"/>
      <c r="AB3347" s="45"/>
      <c r="AC3347" s="45"/>
      <c r="AD3347" s="45"/>
      <c r="AE3347" s="45"/>
      <c r="AF3347" s="45"/>
      <c r="AG3347" s="45"/>
      <c r="AH3347" s="45"/>
      <c r="AI3347" s="45"/>
      <c r="AJ3347" s="45"/>
      <c r="AK3347" s="45"/>
      <c r="AL3347" s="45"/>
      <c r="AM3347" s="45"/>
      <c r="AN3347" s="45"/>
      <c r="AO3347" s="45"/>
      <c r="AP3347" s="45"/>
      <c r="AQ3347" s="45"/>
      <c r="AR3347" s="45"/>
      <c r="AS3347" s="45"/>
      <c r="AT3347" s="45"/>
      <c r="AU3347" s="45"/>
      <c r="AV3347" s="45"/>
      <c r="AW3347" s="45"/>
      <c r="AX3347" s="45"/>
      <c r="DI3347" s="41"/>
    </row>
    <row r="3348" spans="1:113" ht="14.25">
      <c r="A3348" s="43"/>
      <c r="B3348" s="47"/>
      <c r="C3348" s="42"/>
      <c r="D3348" s="42"/>
      <c r="E3348" s="42"/>
      <c r="F3348" s="42"/>
      <c r="G3348" s="42"/>
      <c r="H3348" s="42"/>
      <c r="I3348" s="42"/>
      <c r="J3348" s="42"/>
      <c r="K3348" s="42"/>
      <c r="L3348" s="48"/>
      <c r="M3348" s="48"/>
      <c r="N3348" s="48"/>
      <c r="O3348" s="48"/>
      <c r="P3348" s="42"/>
      <c r="Q3348" s="42"/>
      <c r="R3348" s="42"/>
      <c r="S3348" s="42"/>
      <c r="T3348" s="42"/>
      <c r="U3348" s="42"/>
      <c r="V3348" s="49"/>
      <c r="W3348" s="49"/>
      <c r="X3348" s="49"/>
      <c r="Y3348" s="49"/>
      <c r="Z3348" s="49"/>
      <c r="AA3348" s="49"/>
      <c r="AB3348" s="49"/>
      <c r="AC3348" s="49"/>
      <c r="AD3348" s="49"/>
      <c r="AE3348" s="49"/>
      <c r="AF3348" s="49"/>
      <c r="AG3348" s="49"/>
      <c r="AH3348" s="49"/>
      <c r="AI3348" s="49"/>
      <c r="AJ3348" s="49"/>
      <c r="AK3348" s="49"/>
      <c r="AL3348" s="49"/>
      <c r="AM3348" s="49"/>
      <c r="AN3348" s="49"/>
      <c r="AO3348" s="49"/>
      <c r="AP3348" s="49"/>
      <c r="AQ3348" s="49"/>
      <c r="AR3348" s="49"/>
      <c r="AS3348" s="49"/>
      <c r="AT3348" s="49"/>
      <c r="AU3348" s="49"/>
      <c r="AV3348" s="49"/>
      <c r="AW3348" s="49"/>
      <c r="AX3348" s="50"/>
    </row>
    <row r="3349" spans="1:113" ht="12" customHeight="1">
      <c r="A3349" s="43"/>
      <c r="B3349" s="129" t="s">
        <v>817</v>
      </c>
      <c r="C3349" s="130"/>
      <c r="D3349" s="130"/>
      <c r="E3349" s="130"/>
      <c r="F3349" s="130"/>
      <c r="G3349" s="130"/>
      <c r="H3349" s="130"/>
      <c r="I3349" s="130"/>
      <c r="J3349" s="130"/>
      <c r="K3349" s="130"/>
      <c r="L3349" s="130"/>
      <c r="M3349" s="130"/>
      <c r="N3349" s="130"/>
      <c r="O3349" s="130"/>
      <c r="P3349" s="130"/>
      <c r="Q3349" s="130"/>
      <c r="R3349" s="130"/>
      <c r="S3349" s="130"/>
      <c r="T3349" s="130"/>
      <c r="U3349" s="130"/>
      <c r="V3349" s="130"/>
      <c r="W3349" s="130"/>
      <c r="X3349" s="130"/>
      <c r="Y3349" s="130"/>
      <c r="Z3349" s="130"/>
      <c r="AA3349" s="130"/>
      <c r="AB3349" s="130"/>
      <c r="AC3349" s="130"/>
      <c r="AD3349" s="130"/>
      <c r="AE3349" s="130"/>
      <c r="AF3349" s="130"/>
      <c r="AG3349" s="130"/>
      <c r="AH3349" s="130"/>
      <c r="AI3349" s="130"/>
      <c r="AJ3349" s="130"/>
      <c r="AK3349" s="130"/>
      <c r="AL3349" s="130"/>
      <c r="AM3349" s="130"/>
      <c r="AN3349" s="130"/>
      <c r="AO3349" s="130"/>
      <c r="AP3349" s="130"/>
      <c r="AQ3349" s="130"/>
      <c r="AR3349" s="130"/>
      <c r="AS3349" s="130"/>
      <c r="AT3349" s="130"/>
      <c r="AU3349" s="130"/>
      <c r="AV3349" s="130"/>
      <c r="AW3349" s="130"/>
      <c r="AX3349" s="131"/>
    </row>
    <row r="3350" spans="1:113" ht="12" customHeight="1">
      <c r="A3350" s="43"/>
      <c r="B3350" s="129"/>
      <c r="C3350" s="130"/>
      <c r="D3350" s="130"/>
      <c r="E3350" s="130"/>
      <c r="F3350" s="130"/>
      <c r="G3350" s="130"/>
      <c r="H3350" s="130"/>
      <c r="I3350" s="130"/>
      <c r="J3350" s="130"/>
      <c r="K3350" s="130"/>
      <c r="L3350" s="130"/>
      <c r="M3350" s="130"/>
      <c r="N3350" s="130"/>
      <c r="O3350" s="130"/>
      <c r="P3350" s="130"/>
      <c r="Q3350" s="130"/>
      <c r="R3350" s="130"/>
      <c r="S3350" s="130"/>
      <c r="T3350" s="130"/>
      <c r="U3350" s="130"/>
      <c r="V3350" s="130"/>
      <c r="W3350" s="130"/>
      <c r="X3350" s="130"/>
      <c r="Y3350" s="130"/>
      <c r="Z3350" s="130"/>
      <c r="AA3350" s="130"/>
      <c r="AB3350" s="130"/>
      <c r="AC3350" s="130"/>
      <c r="AD3350" s="130"/>
      <c r="AE3350" s="130"/>
      <c r="AF3350" s="130"/>
      <c r="AG3350" s="130"/>
      <c r="AH3350" s="130"/>
      <c r="AI3350" s="130"/>
      <c r="AJ3350" s="130"/>
      <c r="AK3350" s="130"/>
      <c r="AL3350" s="130"/>
      <c r="AM3350" s="130"/>
      <c r="AN3350" s="130"/>
      <c r="AO3350" s="130"/>
      <c r="AP3350" s="130"/>
      <c r="AQ3350" s="130"/>
      <c r="AR3350" s="130"/>
      <c r="AS3350" s="130"/>
      <c r="AT3350" s="130"/>
      <c r="AU3350" s="130"/>
      <c r="AV3350" s="130"/>
      <c r="AW3350" s="130"/>
      <c r="AX3350" s="131"/>
      <c r="BC3350" s="51"/>
    </row>
    <row r="3351" spans="1:113" ht="12" customHeight="1">
      <c r="A3351" s="43"/>
      <c r="B3351" s="129"/>
      <c r="C3351" s="130"/>
      <c r="D3351" s="130"/>
      <c r="E3351" s="130"/>
      <c r="F3351" s="130"/>
      <c r="G3351" s="130"/>
      <c r="H3351" s="130"/>
      <c r="I3351" s="130"/>
      <c r="J3351" s="130"/>
      <c r="K3351" s="130"/>
      <c r="L3351" s="130"/>
      <c r="M3351" s="130"/>
      <c r="N3351" s="130"/>
      <c r="O3351" s="130"/>
      <c r="P3351" s="130"/>
      <c r="Q3351" s="130"/>
      <c r="R3351" s="130"/>
      <c r="S3351" s="130"/>
      <c r="T3351" s="130"/>
      <c r="U3351" s="130"/>
      <c r="V3351" s="130"/>
      <c r="W3351" s="130"/>
      <c r="X3351" s="130"/>
      <c r="Y3351" s="130"/>
      <c r="Z3351" s="130"/>
      <c r="AA3351" s="130"/>
      <c r="AB3351" s="130"/>
      <c r="AC3351" s="130"/>
      <c r="AD3351" s="130"/>
      <c r="AE3351" s="130"/>
      <c r="AF3351" s="130"/>
      <c r="AG3351" s="130"/>
      <c r="AH3351" s="130"/>
      <c r="AI3351" s="130"/>
      <c r="AJ3351" s="130"/>
      <c r="AK3351" s="130"/>
      <c r="AL3351" s="130"/>
      <c r="AM3351" s="130"/>
      <c r="AN3351" s="130"/>
      <c r="AO3351" s="130"/>
      <c r="AP3351" s="130"/>
      <c r="AQ3351" s="130"/>
      <c r="AR3351" s="130"/>
      <c r="AS3351" s="130"/>
      <c r="AT3351" s="130"/>
      <c r="AU3351" s="130"/>
      <c r="AV3351" s="130"/>
      <c r="AW3351" s="130"/>
      <c r="AX3351" s="131"/>
    </row>
    <row r="3352" spans="1:113" ht="12" customHeight="1">
      <c r="A3352" s="43"/>
      <c r="B3352" s="129"/>
      <c r="C3352" s="130"/>
      <c r="D3352" s="130"/>
      <c r="E3352" s="130"/>
      <c r="F3352" s="130"/>
      <c r="G3352" s="130"/>
      <c r="H3352" s="130"/>
      <c r="I3352" s="130"/>
      <c r="J3352" s="130"/>
      <c r="K3352" s="130"/>
      <c r="L3352" s="130"/>
      <c r="M3352" s="130"/>
      <c r="N3352" s="130"/>
      <c r="O3352" s="130"/>
      <c r="P3352" s="130"/>
      <c r="Q3352" s="130"/>
      <c r="R3352" s="130"/>
      <c r="S3352" s="130"/>
      <c r="T3352" s="130"/>
      <c r="U3352" s="130"/>
      <c r="V3352" s="130"/>
      <c r="W3352" s="130"/>
      <c r="X3352" s="130"/>
      <c r="Y3352" s="130"/>
      <c r="Z3352" s="130"/>
      <c r="AA3352" s="130"/>
      <c r="AB3352" s="130"/>
      <c r="AC3352" s="130"/>
      <c r="AD3352" s="130"/>
      <c r="AE3352" s="130"/>
      <c r="AF3352" s="130"/>
      <c r="AG3352" s="130"/>
      <c r="AH3352" s="130"/>
      <c r="AI3352" s="130"/>
      <c r="AJ3352" s="130"/>
      <c r="AK3352" s="130"/>
      <c r="AL3352" s="130"/>
      <c r="AM3352" s="130"/>
      <c r="AN3352" s="130"/>
      <c r="AO3352" s="130"/>
      <c r="AP3352" s="130"/>
      <c r="AQ3352" s="130"/>
      <c r="AR3352" s="130"/>
      <c r="AS3352" s="130"/>
      <c r="AT3352" s="130"/>
      <c r="AU3352" s="130"/>
      <c r="AV3352" s="130"/>
      <c r="AW3352" s="130"/>
      <c r="AX3352" s="131"/>
    </row>
    <row r="3353" spans="1:113" ht="12" customHeight="1">
      <c r="A3353" s="43"/>
      <c r="B3353" s="129"/>
      <c r="C3353" s="130"/>
      <c r="D3353" s="130"/>
      <c r="E3353" s="130"/>
      <c r="F3353" s="130"/>
      <c r="G3353" s="130"/>
      <c r="H3353" s="130"/>
      <c r="I3353" s="130"/>
      <c r="J3353" s="130"/>
      <c r="K3353" s="130"/>
      <c r="L3353" s="130"/>
      <c r="M3353" s="130"/>
      <c r="N3353" s="130"/>
      <c r="O3353" s="130"/>
      <c r="P3353" s="130"/>
      <c r="Q3353" s="130"/>
      <c r="R3353" s="130"/>
      <c r="S3353" s="130"/>
      <c r="T3353" s="130"/>
      <c r="U3353" s="130"/>
      <c r="V3353" s="130"/>
      <c r="W3353" s="130"/>
      <c r="X3353" s="130"/>
      <c r="Y3353" s="130"/>
      <c r="Z3353" s="130"/>
      <c r="AA3353" s="130"/>
      <c r="AB3353" s="130"/>
      <c r="AC3353" s="130"/>
      <c r="AD3353" s="130"/>
      <c r="AE3353" s="130"/>
      <c r="AF3353" s="130"/>
      <c r="AG3353" s="130"/>
      <c r="AH3353" s="130"/>
      <c r="AI3353" s="130"/>
      <c r="AJ3353" s="130"/>
      <c r="AK3353" s="130"/>
      <c r="AL3353" s="130"/>
      <c r="AM3353" s="130"/>
      <c r="AN3353" s="130"/>
      <c r="AO3353" s="130"/>
      <c r="AP3353" s="130"/>
      <c r="AQ3353" s="130"/>
      <c r="AR3353" s="130"/>
      <c r="AS3353" s="130"/>
      <c r="AT3353" s="130"/>
      <c r="AU3353" s="130"/>
      <c r="AV3353" s="130"/>
      <c r="AW3353" s="130"/>
      <c r="AX3353" s="131"/>
    </row>
    <row r="3354" spans="1:113" ht="15" thickBot="1">
      <c r="A3354" s="52"/>
      <c r="B3354" s="53"/>
      <c r="C3354" s="54"/>
      <c r="D3354" s="54"/>
      <c r="E3354" s="54"/>
      <c r="F3354" s="54"/>
      <c r="G3354" s="54"/>
      <c r="H3354" s="54"/>
      <c r="I3354" s="54"/>
      <c r="J3354" s="54"/>
      <c r="K3354" s="54"/>
      <c r="L3354" s="54"/>
      <c r="M3354" s="54"/>
      <c r="N3354" s="54"/>
      <c r="O3354" s="54"/>
      <c r="P3354" s="54"/>
      <c r="Q3354" s="54"/>
      <c r="R3354" s="54"/>
      <c r="S3354" s="54"/>
      <c r="T3354" s="54"/>
      <c r="U3354" s="54"/>
      <c r="V3354" s="54"/>
      <c r="W3354" s="54"/>
      <c r="X3354" s="54"/>
      <c r="Y3354" s="54"/>
      <c r="Z3354" s="54"/>
      <c r="AA3354" s="54"/>
      <c r="AB3354" s="54"/>
      <c r="AC3354" s="54"/>
      <c r="AD3354" s="54"/>
      <c r="AE3354" s="54"/>
      <c r="AF3354" s="54"/>
      <c r="AG3354" s="54"/>
      <c r="AH3354" s="54"/>
      <c r="AI3354" s="54"/>
      <c r="AJ3354" s="54"/>
      <c r="AK3354" s="54"/>
      <c r="AL3354" s="54"/>
      <c r="AM3354" s="54"/>
      <c r="AN3354" s="54"/>
      <c r="AO3354" s="54"/>
      <c r="AP3354" s="54"/>
      <c r="AQ3354" s="54"/>
      <c r="AR3354" s="54"/>
      <c r="AS3354" s="54"/>
      <c r="AT3354" s="54"/>
      <c r="AU3354" s="54"/>
      <c r="AV3354" s="54"/>
      <c r="AW3354" s="54"/>
      <c r="AX3354" s="55"/>
    </row>
    <row r="3355" spans="1:113">
      <c r="B3355" s="56"/>
    </row>
    <row r="3356" spans="1:113" ht="15" thickBot="1">
      <c r="A3356" s="46"/>
      <c r="B3356" s="45" t="s">
        <v>245</v>
      </c>
      <c r="C3356" s="43"/>
      <c r="D3356" s="43"/>
      <c r="E3356" s="43"/>
      <c r="F3356" s="43"/>
      <c r="G3356" s="43"/>
      <c r="H3356" s="43"/>
      <c r="I3356" s="43"/>
      <c r="J3356" s="43"/>
      <c r="K3356" s="43"/>
      <c r="L3356" s="44"/>
      <c r="M3356" s="44"/>
      <c r="N3356" s="44"/>
      <c r="O3356" s="44"/>
      <c r="P3356" s="43"/>
      <c r="Q3356" s="43"/>
      <c r="R3356" s="43"/>
      <c r="S3356" s="43"/>
      <c r="T3356" s="43"/>
      <c r="U3356" s="43"/>
      <c r="V3356" s="45"/>
      <c r="W3356" s="45"/>
      <c r="X3356" s="45"/>
      <c r="Y3356" s="45"/>
      <c r="Z3356" s="45"/>
      <c r="AA3356" s="45"/>
      <c r="AB3356" s="45"/>
      <c r="AC3356" s="45"/>
      <c r="AD3356" s="45"/>
      <c r="AE3356" s="45"/>
      <c r="AF3356" s="45"/>
      <c r="AG3356" s="45"/>
      <c r="AH3356" s="45"/>
      <c r="AI3356" s="45"/>
      <c r="AJ3356" s="45"/>
      <c r="AK3356" s="45"/>
      <c r="AL3356" s="45"/>
      <c r="AM3356" s="45"/>
      <c r="AN3356" s="45"/>
      <c r="AO3356" s="45"/>
      <c r="AP3356" s="45"/>
      <c r="AQ3356" s="45"/>
      <c r="AR3356" s="45"/>
      <c r="AS3356" s="45"/>
      <c r="AT3356" s="45"/>
      <c r="AU3356" s="45"/>
      <c r="AV3356" s="45"/>
      <c r="AW3356" s="45"/>
      <c r="AX3356" s="45"/>
      <c r="DI3356" s="41"/>
    </row>
    <row r="3357" spans="1:113" ht="14.25">
      <c r="A3357" s="43"/>
      <c r="B3357" s="47"/>
      <c r="C3357" s="42"/>
      <c r="D3357" s="42"/>
      <c r="E3357" s="42"/>
      <c r="F3357" s="42"/>
      <c r="G3357" s="42"/>
      <c r="H3357" s="42"/>
      <c r="I3357" s="42"/>
      <c r="J3357" s="42"/>
      <c r="K3357" s="42"/>
      <c r="L3357" s="48"/>
      <c r="M3357" s="48"/>
      <c r="N3357" s="48"/>
      <c r="O3357" s="48"/>
      <c r="P3357" s="42"/>
      <c r="Q3357" s="42"/>
      <c r="R3357" s="42"/>
      <c r="S3357" s="42"/>
      <c r="T3357" s="42"/>
      <c r="U3357" s="42"/>
      <c r="V3357" s="49"/>
      <c r="W3357" s="49"/>
      <c r="X3357" s="49"/>
      <c r="Y3357" s="49"/>
      <c r="Z3357" s="49"/>
      <c r="AA3357" s="49"/>
      <c r="AB3357" s="49"/>
      <c r="AC3357" s="49"/>
      <c r="AD3357" s="49"/>
      <c r="AE3357" s="49"/>
      <c r="AF3357" s="49"/>
      <c r="AG3357" s="49"/>
      <c r="AH3357" s="49"/>
      <c r="AI3357" s="49"/>
      <c r="AJ3357" s="49"/>
      <c r="AK3357" s="49"/>
      <c r="AL3357" s="49"/>
      <c r="AM3357" s="49"/>
      <c r="AN3357" s="49"/>
      <c r="AO3357" s="49"/>
      <c r="AP3357" s="49"/>
      <c r="AQ3357" s="49"/>
      <c r="AR3357" s="49"/>
      <c r="AS3357" s="49"/>
      <c r="AT3357" s="49"/>
      <c r="AU3357" s="49"/>
      <c r="AV3357" s="49"/>
      <c r="AW3357" s="49"/>
      <c r="AX3357" s="50"/>
    </row>
    <row r="3358" spans="1:113" ht="12" customHeight="1">
      <c r="A3358" s="43"/>
      <c r="B3358" s="129" t="s">
        <v>818</v>
      </c>
      <c r="C3358" s="130"/>
      <c r="D3358" s="130"/>
      <c r="E3358" s="130"/>
      <c r="F3358" s="130"/>
      <c r="G3358" s="130"/>
      <c r="H3358" s="130"/>
      <c r="I3358" s="130"/>
      <c r="J3358" s="130"/>
      <c r="K3358" s="130"/>
      <c r="L3358" s="130"/>
      <c r="M3358" s="130"/>
      <c r="N3358" s="130"/>
      <c r="O3358" s="130"/>
      <c r="P3358" s="130"/>
      <c r="Q3358" s="130"/>
      <c r="R3358" s="130"/>
      <c r="S3358" s="130"/>
      <c r="T3358" s="130"/>
      <c r="U3358" s="130"/>
      <c r="V3358" s="130"/>
      <c r="W3358" s="130"/>
      <c r="X3358" s="130"/>
      <c r="Y3358" s="130"/>
      <c r="Z3358" s="130"/>
      <c r="AA3358" s="130"/>
      <c r="AB3358" s="130"/>
      <c r="AC3358" s="130"/>
      <c r="AD3358" s="130"/>
      <c r="AE3358" s="130"/>
      <c r="AF3358" s="130"/>
      <c r="AG3358" s="130"/>
      <c r="AH3358" s="130"/>
      <c r="AI3358" s="130"/>
      <c r="AJ3358" s="130"/>
      <c r="AK3358" s="130"/>
      <c r="AL3358" s="130"/>
      <c r="AM3358" s="130"/>
      <c r="AN3358" s="130"/>
      <c r="AO3358" s="130"/>
      <c r="AP3358" s="130"/>
      <c r="AQ3358" s="130"/>
      <c r="AR3358" s="130"/>
      <c r="AS3358" s="130"/>
      <c r="AT3358" s="130"/>
      <c r="AU3358" s="130"/>
      <c r="AV3358" s="130"/>
      <c r="AW3358" s="130"/>
      <c r="AX3358" s="131"/>
    </row>
    <row r="3359" spans="1:113" ht="12" customHeight="1">
      <c r="A3359" s="43"/>
      <c r="B3359" s="129"/>
      <c r="C3359" s="130"/>
      <c r="D3359" s="130"/>
      <c r="E3359" s="130"/>
      <c r="F3359" s="130"/>
      <c r="G3359" s="130"/>
      <c r="H3359" s="130"/>
      <c r="I3359" s="130"/>
      <c r="J3359" s="130"/>
      <c r="K3359" s="130"/>
      <c r="L3359" s="130"/>
      <c r="M3359" s="130"/>
      <c r="N3359" s="130"/>
      <c r="O3359" s="130"/>
      <c r="P3359" s="130"/>
      <c r="Q3359" s="130"/>
      <c r="R3359" s="130"/>
      <c r="S3359" s="130"/>
      <c r="T3359" s="130"/>
      <c r="U3359" s="130"/>
      <c r="V3359" s="130"/>
      <c r="W3359" s="130"/>
      <c r="X3359" s="130"/>
      <c r="Y3359" s="130"/>
      <c r="Z3359" s="130"/>
      <c r="AA3359" s="130"/>
      <c r="AB3359" s="130"/>
      <c r="AC3359" s="130"/>
      <c r="AD3359" s="130"/>
      <c r="AE3359" s="130"/>
      <c r="AF3359" s="130"/>
      <c r="AG3359" s="130"/>
      <c r="AH3359" s="130"/>
      <c r="AI3359" s="130"/>
      <c r="AJ3359" s="130"/>
      <c r="AK3359" s="130"/>
      <c r="AL3359" s="130"/>
      <c r="AM3359" s="130"/>
      <c r="AN3359" s="130"/>
      <c r="AO3359" s="130"/>
      <c r="AP3359" s="130"/>
      <c r="AQ3359" s="130"/>
      <c r="AR3359" s="130"/>
      <c r="AS3359" s="130"/>
      <c r="AT3359" s="130"/>
      <c r="AU3359" s="130"/>
      <c r="AV3359" s="130"/>
      <c r="AW3359" s="130"/>
      <c r="AX3359" s="131"/>
    </row>
    <row r="3360" spans="1:113" ht="12" customHeight="1">
      <c r="A3360" s="43"/>
      <c r="B3360" s="129"/>
      <c r="C3360" s="130"/>
      <c r="D3360" s="130"/>
      <c r="E3360" s="130"/>
      <c r="F3360" s="130"/>
      <c r="G3360" s="130"/>
      <c r="H3360" s="130"/>
      <c r="I3360" s="130"/>
      <c r="J3360" s="130"/>
      <c r="K3360" s="130"/>
      <c r="L3360" s="130"/>
      <c r="M3360" s="130"/>
      <c r="N3360" s="130"/>
      <c r="O3360" s="130"/>
      <c r="P3360" s="130"/>
      <c r="Q3360" s="130"/>
      <c r="R3360" s="130"/>
      <c r="S3360" s="130"/>
      <c r="T3360" s="130"/>
      <c r="U3360" s="130"/>
      <c r="V3360" s="130"/>
      <c r="W3360" s="130"/>
      <c r="X3360" s="130"/>
      <c r="Y3360" s="130"/>
      <c r="Z3360" s="130"/>
      <c r="AA3360" s="130"/>
      <c r="AB3360" s="130"/>
      <c r="AC3360" s="130"/>
      <c r="AD3360" s="130"/>
      <c r="AE3360" s="130"/>
      <c r="AF3360" s="130"/>
      <c r="AG3360" s="130"/>
      <c r="AH3360" s="130"/>
      <c r="AI3360" s="130"/>
      <c r="AJ3360" s="130"/>
      <c r="AK3360" s="130"/>
      <c r="AL3360" s="130"/>
      <c r="AM3360" s="130"/>
      <c r="AN3360" s="130"/>
      <c r="AO3360" s="130"/>
      <c r="AP3360" s="130"/>
      <c r="AQ3360" s="130"/>
      <c r="AR3360" s="130"/>
      <c r="AS3360" s="130"/>
      <c r="AT3360" s="130"/>
      <c r="AU3360" s="130"/>
      <c r="AV3360" s="130"/>
      <c r="AW3360" s="130"/>
      <c r="AX3360" s="131"/>
    </row>
    <row r="3361" spans="1:251" ht="12" customHeight="1">
      <c r="A3361" s="43"/>
      <c r="B3361" s="129"/>
      <c r="C3361" s="130"/>
      <c r="D3361" s="130"/>
      <c r="E3361" s="130"/>
      <c r="F3361" s="130"/>
      <c r="G3361" s="130"/>
      <c r="H3361" s="130"/>
      <c r="I3361" s="130"/>
      <c r="J3361" s="130"/>
      <c r="K3361" s="130"/>
      <c r="L3361" s="130"/>
      <c r="M3361" s="130"/>
      <c r="N3361" s="130"/>
      <c r="O3361" s="130"/>
      <c r="P3361" s="130"/>
      <c r="Q3361" s="130"/>
      <c r="R3361" s="130"/>
      <c r="S3361" s="130"/>
      <c r="T3361" s="130"/>
      <c r="U3361" s="130"/>
      <c r="V3361" s="130"/>
      <c r="W3361" s="130"/>
      <c r="X3361" s="130"/>
      <c r="Y3361" s="130"/>
      <c r="Z3361" s="130"/>
      <c r="AA3361" s="130"/>
      <c r="AB3361" s="130"/>
      <c r="AC3361" s="130"/>
      <c r="AD3361" s="130"/>
      <c r="AE3361" s="130"/>
      <c r="AF3361" s="130"/>
      <c r="AG3361" s="130"/>
      <c r="AH3361" s="130"/>
      <c r="AI3361" s="130"/>
      <c r="AJ3361" s="130"/>
      <c r="AK3361" s="130"/>
      <c r="AL3361" s="130"/>
      <c r="AM3361" s="130"/>
      <c r="AN3361" s="130"/>
      <c r="AO3361" s="130"/>
      <c r="AP3361" s="130"/>
      <c r="AQ3361" s="130"/>
      <c r="AR3361" s="130"/>
      <c r="AS3361" s="130"/>
      <c r="AT3361" s="130"/>
      <c r="AU3361" s="130"/>
      <c r="AV3361" s="130"/>
      <c r="AW3361" s="130"/>
      <c r="AX3361" s="131"/>
      <c r="BC3361" s="51"/>
    </row>
    <row r="3362" spans="1:251" ht="12" customHeight="1">
      <c r="A3362" s="43"/>
      <c r="B3362" s="129"/>
      <c r="C3362" s="130"/>
      <c r="D3362" s="130"/>
      <c r="E3362" s="130"/>
      <c r="F3362" s="130"/>
      <c r="G3362" s="130"/>
      <c r="H3362" s="130"/>
      <c r="I3362" s="130"/>
      <c r="J3362" s="130"/>
      <c r="K3362" s="130"/>
      <c r="L3362" s="130"/>
      <c r="M3362" s="130"/>
      <c r="N3362" s="130"/>
      <c r="O3362" s="130"/>
      <c r="P3362" s="130"/>
      <c r="Q3362" s="130"/>
      <c r="R3362" s="130"/>
      <c r="S3362" s="130"/>
      <c r="T3362" s="130"/>
      <c r="U3362" s="130"/>
      <c r="V3362" s="130"/>
      <c r="W3362" s="130"/>
      <c r="X3362" s="130"/>
      <c r="Y3362" s="130"/>
      <c r="Z3362" s="130"/>
      <c r="AA3362" s="130"/>
      <c r="AB3362" s="130"/>
      <c r="AC3362" s="130"/>
      <c r="AD3362" s="130"/>
      <c r="AE3362" s="130"/>
      <c r="AF3362" s="130"/>
      <c r="AG3362" s="130"/>
      <c r="AH3362" s="130"/>
      <c r="AI3362" s="130"/>
      <c r="AJ3362" s="130"/>
      <c r="AK3362" s="130"/>
      <c r="AL3362" s="130"/>
      <c r="AM3362" s="130"/>
      <c r="AN3362" s="130"/>
      <c r="AO3362" s="130"/>
      <c r="AP3362" s="130"/>
      <c r="AQ3362" s="130"/>
      <c r="AR3362" s="130"/>
      <c r="AS3362" s="130"/>
      <c r="AT3362" s="130"/>
      <c r="AU3362" s="130"/>
      <c r="AV3362" s="130"/>
      <c r="AW3362" s="130"/>
      <c r="AX3362" s="131"/>
    </row>
    <row r="3363" spans="1:251" ht="15" thickBot="1">
      <c r="A3363" s="52"/>
      <c r="B3363" s="53"/>
      <c r="C3363" s="54"/>
      <c r="D3363" s="54"/>
      <c r="E3363" s="54"/>
      <c r="F3363" s="54"/>
      <c r="G3363" s="54"/>
      <c r="H3363" s="54"/>
      <c r="I3363" s="54"/>
      <c r="J3363" s="54"/>
      <c r="K3363" s="54"/>
      <c r="L3363" s="54"/>
      <c r="M3363" s="54"/>
      <c r="N3363" s="54"/>
      <c r="O3363" s="54"/>
      <c r="P3363" s="54"/>
      <c r="Q3363" s="54"/>
      <c r="R3363" s="54"/>
      <c r="S3363" s="54"/>
      <c r="T3363" s="54"/>
      <c r="U3363" s="54"/>
      <c r="V3363" s="54"/>
      <c r="W3363" s="54"/>
      <c r="X3363" s="54"/>
      <c r="Y3363" s="54"/>
      <c r="Z3363" s="54"/>
      <c r="AA3363" s="54"/>
      <c r="AB3363" s="54"/>
      <c r="AC3363" s="54"/>
      <c r="AD3363" s="54"/>
      <c r="AE3363" s="54"/>
      <c r="AF3363" s="54"/>
      <c r="AG3363" s="54"/>
      <c r="AH3363" s="54"/>
      <c r="AI3363" s="54"/>
      <c r="AJ3363" s="54"/>
      <c r="AK3363" s="54"/>
      <c r="AL3363" s="54"/>
      <c r="AM3363" s="54"/>
      <c r="AN3363" s="54"/>
      <c r="AO3363" s="54"/>
      <c r="AP3363" s="54"/>
      <c r="AQ3363" s="54"/>
      <c r="AR3363" s="54"/>
      <c r="AS3363" s="54"/>
      <c r="AT3363" s="54"/>
      <c r="AU3363" s="54"/>
      <c r="AV3363" s="54"/>
      <c r="AW3363" s="54"/>
      <c r="AX3363" s="55"/>
    </row>
    <row r="3364" spans="1:251">
      <c r="B3364" s="56"/>
    </row>
    <row r="3365" spans="1:251" ht="14.25">
      <c r="B3365" s="45" t="s">
        <v>247</v>
      </c>
      <c r="C3365" s="43"/>
      <c r="D3365" s="43"/>
      <c r="E3365" s="43"/>
      <c r="F3365" s="43"/>
      <c r="G3365" s="43"/>
      <c r="H3365" s="43"/>
      <c r="I3365" s="43"/>
      <c r="J3365" s="43"/>
      <c r="K3365" s="43"/>
      <c r="L3365" s="44"/>
      <c r="M3365" s="44"/>
      <c r="N3365" s="44"/>
      <c r="O3365" s="44"/>
      <c r="P3365" s="43"/>
      <c r="Q3365" s="43"/>
      <c r="R3365" s="43"/>
      <c r="S3365" s="43"/>
      <c r="T3365" s="43"/>
      <c r="U3365" s="43"/>
      <c r="V3365" s="45"/>
      <c r="W3365" s="45"/>
      <c r="X3365" s="45"/>
      <c r="Y3365" s="45"/>
      <c r="Z3365" s="45"/>
      <c r="AA3365" s="45"/>
      <c r="AB3365" s="45"/>
      <c r="AC3365" s="45"/>
      <c r="AD3365" s="45"/>
      <c r="AE3365" s="45"/>
      <c r="AF3365" s="45"/>
      <c r="AG3365" s="45"/>
      <c r="AH3365" s="45"/>
      <c r="AI3365" s="45"/>
      <c r="AJ3365" s="45"/>
      <c r="AK3365" s="45"/>
      <c r="AL3365" s="45"/>
      <c r="AM3365" s="45"/>
      <c r="AN3365" s="45"/>
      <c r="AO3365" s="45"/>
      <c r="AP3365" s="45"/>
      <c r="AQ3365" s="45"/>
      <c r="AR3365" s="45"/>
      <c r="AS3365" s="45"/>
      <c r="AT3365" s="45"/>
      <c r="AU3365" s="45"/>
      <c r="AV3365" s="45"/>
      <c r="AW3365" s="45"/>
      <c r="AX3365" s="45"/>
    </row>
    <row r="3366" spans="1:251" ht="15" thickBot="1">
      <c r="B3366" s="43"/>
      <c r="C3366" s="43"/>
      <c r="D3366" s="43"/>
      <c r="E3366" s="43"/>
      <c r="F3366" s="43"/>
      <c r="G3366" s="43"/>
      <c r="H3366" s="43"/>
      <c r="I3366" s="43"/>
      <c r="J3366" s="43"/>
      <c r="K3366" s="43"/>
      <c r="L3366" s="44"/>
      <c r="M3366" s="44"/>
      <c r="N3366" s="44"/>
      <c r="O3366" s="44"/>
      <c r="P3366" s="43"/>
      <c r="Q3366" s="43"/>
      <c r="R3366" s="43"/>
      <c r="S3366" s="43"/>
      <c r="T3366" s="43"/>
      <c r="U3366" s="43"/>
      <c r="V3366" s="45"/>
      <c r="W3366" s="45"/>
      <c r="X3366" s="45"/>
      <c r="Y3366" s="45"/>
      <c r="Z3366" s="45"/>
      <c r="AA3366" s="45"/>
      <c r="AB3366" s="45"/>
      <c r="AC3366" s="45"/>
      <c r="AD3366" s="45"/>
      <c r="AE3366" s="45"/>
      <c r="AF3366" s="45"/>
      <c r="AG3366" s="45"/>
      <c r="AH3366" s="45"/>
      <c r="AI3366" s="45"/>
      <c r="AJ3366" s="45"/>
      <c r="AK3366" s="45"/>
      <c r="AL3366" s="45"/>
      <c r="AM3366" s="45"/>
      <c r="AN3366" s="45"/>
      <c r="AO3366" s="45"/>
      <c r="AP3366" s="45"/>
      <c r="AQ3366" s="45"/>
      <c r="AR3366" s="45"/>
      <c r="AS3366" s="45"/>
      <c r="AT3366" s="45"/>
      <c r="AU3366" s="45"/>
      <c r="AV3366" s="45"/>
      <c r="AW3366" s="45"/>
      <c r="AX3366" s="57" t="s">
        <v>248</v>
      </c>
    </row>
    <row r="3367" spans="1:251" s="51" customFormat="1" ht="13.5" customHeight="1">
      <c r="A3367" s="43"/>
      <c r="B3367" s="132" t="s">
        <v>249</v>
      </c>
      <c r="C3367" s="133"/>
      <c r="D3367" s="133"/>
      <c r="E3367" s="133"/>
      <c r="F3367" s="133"/>
      <c r="G3367" s="133"/>
      <c r="H3367" s="133"/>
      <c r="I3367" s="133"/>
      <c r="J3367" s="133"/>
      <c r="K3367" s="133"/>
      <c r="L3367" s="133"/>
      <c r="M3367" s="133"/>
      <c r="N3367" s="133"/>
      <c r="O3367" s="133"/>
      <c r="P3367" s="133"/>
      <c r="Q3367" s="133"/>
      <c r="R3367" s="133"/>
      <c r="S3367" s="133"/>
      <c r="T3367" s="133"/>
      <c r="U3367" s="133"/>
      <c r="V3367" s="133"/>
      <c r="W3367" s="133"/>
      <c r="X3367" s="133"/>
      <c r="Y3367" s="133"/>
      <c r="Z3367" s="134"/>
      <c r="AA3367" s="138" t="s">
        <v>250</v>
      </c>
      <c r="AB3367" s="133"/>
      <c r="AC3367" s="133"/>
      <c r="AD3367" s="133"/>
      <c r="AE3367" s="133"/>
      <c r="AF3367" s="133"/>
      <c r="AG3367" s="133"/>
      <c r="AH3367" s="133"/>
      <c r="AI3367" s="134"/>
      <c r="AJ3367" s="138" t="s">
        <v>251</v>
      </c>
      <c r="AK3367" s="133"/>
      <c r="AL3367" s="133"/>
      <c r="AM3367" s="133"/>
      <c r="AN3367" s="133"/>
      <c r="AO3367" s="133"/>
      <c r="AP3367" s="133"/>
      <c r="AQ3367" s="133"/>
      <c r="AR3367" s="134"/>
      <c r="AS3367" s="138" t="s">
        <v>252</v>
      </c>
      <c r="AT3367" s="133"/>
      <c r="AU3367" s="133"/>
      <c r="AV3367" s="133"/>
      <c r="AW3367" s="133"/>
      <c r="AX3367" s="140"/>
      <c r="AY3367" s="37"/>
      <c r="AZ3367" s="37"/>
      <c r="BA3367" s="37"/>
      <c r="BB3367" s="37"/>
      <c r="BC3367" s="37"/>
      <c r="BD3367" s="37"/>
      <c r="BE3367" s="37"/>
      <c r="BF3367" s="37"/>
      <c r="BG3367" s="37"/>
      <c r="BH3367" s="37"/>
      <c r="BI3367" s="37"/>
      <c r="BJ3367" s="37"/>
      <c r="BK3367" s="37"/>
      <c r="BL3367" s="37"/>
      <c r="BM3367" s="37"/>
      <c r="BN3367" s="37"/>
      <c r="BO3367" s="37"/>
      <c r="BP3367" s="37"/>
      <c r="BQ3367" s="37"/>
      <c r="BR3367" s="37"/>
      <c r="BS3367" s="37"/>
      <c r="BT3367" s="37"/>
      <c r="BU3367" s="37"/>
      <c r="BV3367" s="37"/>
      <c r="BW3367" s="37"/>
      <c r="BX3367" s="37"/>
      <c r="BY3367" s="37"/>
      <c r="BZ3367" s="37"/>
      <c r="CA3367" s="37"/>
      <c r="CB3367" s="37"/>
      <c r="CC3367" s="37"/>
      <c r="CD3367" s="37"/>
      <c r="CE3367" s="37"/>
      <c r="CF3367" s="37"/>
      <c r="CG3367" s="37"/>
      <c r="CH3367" s="37"/>
      <c r="CI3367" s="37"/>
      <c r="CJ3367" s="37"/>
      <c r="CK3367" s="37"/>
      <c r="CL3367" s="37"/>
      <c r="CM3367" s="37"/>
      <c r="CN3367" s="37"/>
      <c r="CO3367" s="37"/>
      <c r="CP3367" s="37"/>
      <c r="CQ3367" s="37"/>
      <c r="CR3367" s="37"/>
      <c r="CS3367" s="37"/>
      <c r="CT3367" s="37"/>
      <c r="CU3367" s="37"/>
      <c r="CV3367" s="37"/>
      <c r="CW3367" s="37"/>
      <c r="CX3367" s="37"/>
      <c r="CY3367" s="37"/>
      <c r="CZ3367" s="37"/>
      <c r="DA3367" s="37"/>
      <c r="DB3367" s="37"/>
      <c r="DC3367" s="37"/>
      <c r="DD3367" s="37"/>
      <c r="DE3367" s="37"/>
      <c r="DF3367" s="37"/>
      <c r="DG3367" s="37"/>
      <c r="DH3367" s="37"/>
      <c r="DI3367" s="37"/>
      <c r="DJ3367" s="37"/>
      <c r="DK3367" s="37"/>
      <c r="DL3367" s="37"/>
      <c r="DM3367" s="37"/>
      <c r="DN3367" s="37"/>
      <c r="DO3367" s="37"/>
      <c r="DP3367" s="37"/>
      <c r="DQ3367" s="37"/>
      <c r="DR3367" s="37"/>
      <c r="DS3367" s="37"/>
      <c r="DT3367" s="37"/>
      <c r="DU3367" s="37"/>
      <c r="DV3367" s="37"/>
      <c r="DW3367" s="37"/>
      <c r="DX3367" s="37"/>
      <c r="DY3367" s="37"/>
      <c r="DZ3367" s="37"/>
      <c r="EA3367" s="37"/>
      <c r="EB3367" s="37"/>
      <c r="EC3367" s="37"/>
      <c r="ED3367" s="37"/>
      <c r="EE3367" s="37"/>
      <c r="EF3367" s="37"/>
      <c r="EG3367" s="37"/>
      <c r="EH3367" s="37"/>
      <c r="EI3367" s="37"/>
      <c r="EJ3367" s="37"/>
      <c r="EK3367" s="37"/>
      <c r="EL3367" s="37"/>
      <c r="EM3367" s="37"/>
      <c r="EN3367" s="37"/>
      <c r="EO3367" s="37"/>
      <c r="EP3367" s="37"/>
      <c r="EQ3367" s="37"/>
      <c r="ER3367" s="37"/>
      <c r="ES3367" s="37"/>
      <c r="ET3367" s="37"/>
      <c r="EU3367" s="37"/>
      <c r="EV3367" s="37"/>
      <c r="EW3367" s="37"/>
      <c r="EX3367" s="37"/>
      <c r="EY3367" s="37"/>
      <c r="EZ3367" s="37"/>
      <c r="FA3367" s="37"/>
      <c r="FB3367" s="37"/>
      <c r="FC3367" s="37"/>
      <c r="FD3367" s="37"/>
      <c r="FE3367" s="37"/>
      <c r="FF3367" s="37"/>
      <c r="FG3367" s="37"/>
      <c r="FH3367" s="37"/>
      <c r="FI3367" s="37"/>
      <c r="FJ3367" s="37"/>
      <c r="FK3367" s="37"/>
      <c r="FL3367" s="37"/>
      <c r="FM3367" s="37"/>
      <c r="FN3367" s="37"/>
      <c r="FO3367" s="37"/>
      <c r="FP3367" s="37"/>
      <c r="FQ3367" s="37"/>
      <c r="FR3367" s="37"/>
      <c r="FS3367" s="37"/>
      <c r="FT3367" s="37"/>
      <c r="FU3367" s="37"/>
      <c r="FV3367" s="37"/>
      <c r="FW3367" s="37"/>
      <c r="FX3367" s="37"/>
      <c r="FY3367" s="37"/>
      <c r="FZ3367" s="37"/>
      <c r="GA3367" s="37"/>
      <c r="GB3367" s="37"/>
      <c r="GC3367" s="37"/>
      <c r="GD3367" s="37"/>
      <c r="GE3367" s="37"/>
      <c r="GF3367" s="37"/>
      <c r="GG3367" s="37"/>
      <c r="GH3367" s="37"/>
      <c r="GI3367" s="37"/>
      <c r="GJ3367" s="37"/>
      <c r="GK3367" s="37"/>
      <c r="GL3367" s="37"/>
      <c r="GM3367" s="37"/>
      <c r="GN3367" s="37"/>
      <c r="GO3367" s="37"/>
      <c r="GP3367" s="37"/>
      <c r="GQ3367" s="37"/>
      <c r="GR3367" s="37"/>
      <c r="GS3367" s="37"/>
      <c r="GT3367" s="37"/>
      <c r="GU3367" s="37"/>
      <c r="GV3367" s="37"/>
      <c r="GW3367" s="37"/>
      <c r="GX3367" s="37"/>
      <c r="GY3367" s="37"/>
      <c r="GZ3367" s="37"/>
      <c r="HA3367" s="37"/>
      <c r="HB3367" s="37"/>
      <c r="HC3367" s="37"/>
      <c r="HD3367" s="37"/>
      <c r="HE3367" s="37"/>
      <c r="HF3367" s="37"/>
      <c r="HG3367" s="37"/>
      <c r="HH3367" s="37"/>
      <c r="HI3367" s="37"/>
      <c r="HJ3367" s="37"/>
      <c r="HK3367" s="37"/>
      <c r="HL3367" s="37"/>
      <c r="HM3367" s="37"/>
      <c r="HN3367" s="37"/>
      <c r="HO3367" s="37"/>
      <c r="HP3367" s="37"/>
      <c r="HQ3367" s="37"/>
      <c r="HR3367" s="37"/>
      <c r="HS3367" s="37"/>
      <c r="HT3367" s="37"/>
      <c r="HU3367" s="37"/>
      <c r="HV3367" s="37"/>
      <c r="HW3367" s="37"/>
      <c r="HX3367" s="37"/>
      <c r="HY3367" s="37"/>
      <c r="HZ3367" s="37"/>
      <c r="IA3367" s="37"/>
      <c r="IB3367" s="37"/>
      <c r="IC3367" s="37"/>
      <c r="ID3367" s="37"/>
      <c r="IE3367" s="37"/>
      <c r="IF3367" s="37"/>
      <c r="IG3367" s="37"/>
      <c r="IH3367" s="37"/>
      <c r="II3367" s="37"/>
      <c r="IJ3367" s="37"/>
      <c r="IK3367" s="37"/>
      <c r="IL3367" s="37"/>
      <c r="IM3367" s="37"/>
      <c r="IN3367" s="37"/>
      <c r="IO3367" s="37"/>
      <c r="IP3367" s="37"/>
      <c r="IQ3367" s="37"/>
    </row>
    <row r="3368" spans="1:251" s="51" customFormat="1" ht="13.5">
      <c r="A3368" s="43"/>
      <c r="B3368" s="135"/>
      <c r="C3368" s="136"/>
      <c r="D3368" s="136"/>
      <c r="E3368" s="136"/>
      <c r="F3368" s="136"/>
      <c r="G3368" s="136"/>
      <c r="H3368" s="136"/>
      <c r="I3368" s="136"/>
      <c r="J3368" s="136"/>
      <c r="K3368" s="136"/>
      <c r="L3368" s="136"/>
      <c r="M3368" s="136"/>
      <c r="N3368" s="136"/>
      <c r="O3368" s="136"/>
      <c r="P3368" s="136"/>
      <c r="Q3368" s="136"/>
      <c r="R3368" s="136"/>
      <c r="S3368" s="136"/>
      <c r="T3368" s="136"/>
      <c r="U3368" s="136"/>
      <c r="V3368" s="136"/>
      <c r="W3368" s="136"/>
      <c r="X3368" s="136"/>
      <c r="Y3368" s="136"/>
      <c r="Z3368" s="137"/>
      <c r="AA3368" s="139"/>
      <c r="AB3368" s="136"/>
      <c r="AC3368" s="136"/>
      <c r="AD3368" s="136"/>
      <c r="AE3368" s="136"/>
      <c r="AF3368" s="136"/>
      <c r="AG3368" s="136"/>
      <c r="AH3368" s="136"/>
      <c r="AI3368" s="137"/>
      <c r="AJ3368" s="139"/>
      <c r="AK3368" s="136"/>
      <c r="AL3368" s="136"/>
      <c r="AM3368" s="136"/>
      <c r="AN3368" s="136"/>
      <c r="AO3368" s="136"/>
      <c r="AP3368" s="136"/>
      <c r="AQ3368" s="136"/>
      <c r="AR3368" s="137"/>
      <c r="AS3368" s="139"/>
      <c r="AT3368" s="136"/>
      <c r="AU3368" s="136"/>
      <c r="AV3368" s="136"/>
      <c r="AW3368" s="136"/>
      <c r="AX3368" s="141"/>
      <c r="AY3368" s="37"/>
      <c r="AZ3368" s="37"/>
      <c r="BA3368" s="37"/>
      <c r="BB3368" s="58"/>
      <c r="BC3368" s="59"/>
      <c r="BE3368" s="37"/>
      <c r="BF3368" s="37"/>
      <c r="BG3368" s="37"/>
      <c r="BH3368" s="37"/>
      <c r="BI3368" s="37"/>
      <c r="BJ3368" s="37"/>
      <c r="BK3368" s="37"/>
      <c r="BL3368" s="37"/>
      <c r="BM3368" s="37"/>
      <c r="BN3368" s="37"/>
      <c r="BO3368" s="37"/>
      <c r="BP3368" s="37"/>
      <c r="BQ3368" s="37"/>
      <c r="BR3368" s="37"/>
      <c r="BS3368" s="37"/>
      <c r="BT3368" s="37"/>
      <c r="BU3368" s="37"/>
      <c r="BV3368" s="37"/>
      <c r="BW3368" s="37"/>
      <c r="BX3368" s="37"/>
      <c r="BY3368" s="37"/>
      <c r="BZ3368" s="37"/>
      <c r="CA3368" s="37"/>
      <c r="CB3368" s="37"/>
      <c r="CC3368" s="37"/>
      <c r="CD3368" s="37"/>
      <c r="CE3368" s="37"/>
      <c r="CF3368" s="37"/>
      <c r="CG3368" s="37"/>
      <c r="CH3368" s="37"/>
      <c r="CI3368" s="37"/>
      <c r="CJ3368" s="37"/>
      <c r="CK3368" s="37"/>
      <c r="CL3368" s="37"/>
      <c r="CM3368" s="37"/>
      <c r="CN3368" s="37"/>
      <c r="CO3368" s="37"/>
      <c r="CP3368" s="37"/>
      <c r="CQ3368" s="37"/>
      <c r="CR3368" s="37"/>
      <c r="CS3368" s="37"/>
      <c r="CT3368" s="37"/>
      <c r="CU3368" s="37"/>
      <c r="CV3368" s="37"/>
      <c r="CW3368" s="37"/>
      <c r="CX3368" s="37"/>
      <c r="CY3368" s="37"/>
      <c r="CZ3368" s="37"/>
      <c r="DA3368" s="37"/>
      <c r="DB3368" s="37"/>
      <c r="DC3368" s="37"/>
      <c r="DD3368" s="37"/>
      <c r="DE3368" s="37"/>
      <c r="DF3368" s="37"/>
      <c r="DG3368" s="37"/>
      <c r="DH3368" s="37"/>
      <c r="DI3368" s="37"/>
      <c r="DJ3368" s="37"/>
      <c r="DK3368" s="37"/>
      <c r="DL3368" s="37"/>
      <c r="DM3368" s="37"/>
      <c r="DN3368" s="37"/>
      <c r="DO3368" s="37"/>
      <c r="DP3368" s="37"/>
      <c r="DQ3368" s="37"/>
      <c r="DR3368" s="37"/>
      <c r="DS3368" s="37"/>
      <c r="DT3368" s="37"/>
      <c r="DU3368" s="37"/>
      <c r="DV3368" s="37"/>
      <c r="DW3368" s="37"/>
      <c r="DX3368" s="37"/>
      <c r="DY3368" s="37"/>
      <c r="DZ3368" s="37"/>
      <c r="EA3368" s="37"/>
      <c r="EB3368" s="37"/>
      <c r="EC3368" s="37"/>
      <c r="ED3368" s="37"/>
      <c r="EE3368" s="37"/>
      <c r="EF3368" s="37"/>
      <c r="EG3368" s="37"/>
      <c r="EH3368" s="37"/>
      <c r="EI3368" s="37"/>
      <c r="EJ3368" s="37"/>
      <c r="EK3368" s="37"/>
      <c r="EL3368" s="37"/>
      <c r="EM3368" s="37"/>
      <c r="EN3368" s="37"/>
      <c r="EO3368" s="37"/>
      <c r="EP3368" s="37"/>
      <c r="EQ3368" s="37"/>
      <c r="ER3368" s="37"/>
      <c r="ES3368" s="37"/>
      <c r="ET3368" s="37"/>
      <c r="EU3368" s="37"/>
      <c r="EV3368" s="37"/>
      <c r="EW3368" s="37"/>
      <c r="EX3368" s="37"/>
      <c r="EY3368" s="37"/>
      <c r="EZ3368" s="37"/>
      <c r="FA3368" s="37"/>
      <c r="FB3368" s="37"/>
      <c r="FC3368" s="37"/>
      <c r="FD3368" s="37"/>
      <c r="FE3368" s="37"/>
      <c r="FF3368" s="37"/>
      <c r="FG3368" s="37"/>
      <c r="FH3368" s="37"/>
      <c r="FI3368" s="37"/>
      <c r="FJ3368" s="37"/>
      <c r="FK3368" s="37"/>
      <c r="FL3368" s="37"/>
      <c r="FM3368" s="37"/>
      <c r="FN3368" s="37"/>
      <c r="FO3368" s="37"/>
      <c r="FP3368" s="37"/>
      <c r="FQ3368" s="37"/>
      <c r="FR3368" s="37"/>
      <c r="FS3368" s="37"/>
      <c r="FT3368" s="37"/>
      <c r="FU3368" s="37"/>
      <c r="FV3368" s="37"/>
      <c r="FW3368" s="37"/>
      <c r="FX3368" s="37"/>
      <c r="FY3368" s="37"/>
      <c r="FZ3368" s="37"/>
      <c r="GA3368" s="37"/>
      <c r="GB3368" s="37"/>
      <c r="GC3368" s="37"/>
      <c r="GD3368" s="37"/>
      <c r="GE3368" s="37"/>
      <c r="GF3368" s="37"/>
      <c r="GG3368" s="37"/>
      <c r="GH3368" s="37"/>
      <c r="GI3368" s="37"/>
      <c r="GJ3368" s="37"/>
      <c r="GK3368" s="37"/>
      <c r="GL3368" s="37"/>
      <c r="GM3368" s="37"/>
      <c r="GN3368" s="37"/>
      <c r="GO3368" s="37"/>
      <c r="GP3368" s="37"/>
      <c r="GQ3368" s="37"/>
      <c r="GR3368" s="37"/>
      <c r="GS3368" s="37"/>
      <c r="GT3368" s="37"/>
      <c r="GU3368" s="37"/>
      <c r="GV3368" s="37"/>
      <c r="GW3368" s="37"/>
      <c r="GX3368" s="37"/>
      <c r="GY3368" s="37"/>
      <c r="GZ3368" s="37"/>
      <c r="HA3368" s="37"/>
      <c r="HB3368" s="37"/>
      <c r="HC3368" s="37"/>
      <c r="HD3368" s="37"/>
      <c r="HE3368" s="37"/>
      <c r="HF3368" s="37"/>
      <c r="HG3368" s="37"/>
      <c r="HH3368" s="37"/>
      <c r="HI3368" s="37"/>
      <c r="HJ3368" s="37"/>
      <c r="HK3368" s="37"/>
      <c r="HL3368" s="37"/>
      <c r="HM3368" s="37"/>
      <c r="HN3368" s="37"/>
      <c r="HO3368" s="37"/>
      <c r="HP3368" s="37"/>
      <c r="HQ3368" s="37"/>
      <c r="HR3368" s="37"/>
      <c r="HS3368" s="37"/>
      <c r="HT3368" s="37"/>
      <c r="HU3368" s="37"/>
      <c r="HV3368" s="37"/>
      <c r="HW3368" s="37"/>
      <c r="HX3368" s="37"/>
      <c r="HY3368" s="37"/>
      <c r="HZ3368" s="37"/>
      <c r="IA3368" s="37"/>
      <c r="IB3368" s="37"/>
      <c r="IC3368" s="37"/>
      <c r="ID3368" s="37"/>
      <c r="IE3368" s="37"/>
      <c r="IF3368" s="37"/>
      <c r="IG3368" s="37"/>
      <c r="IH3368" s="37"/>
      <c r="II3368" s="37"/>
      <c r="IJ3368" s="37"/>
      <c r="IK3368" s="37"/>
      <c r="IL3368" s="37"/>
      <c r="IM3368" s="37"/>
      <c r="IN3368" s="37"/>
      <c r="IO3368" s="37"/>
      <c r="IP3368" s="37"/>
      <c r="IQ3368" s="37"/>
    </row>
    <row r="3369" spans="1:251" s="51" customFormat="1" ht="18.75" customHeight="1">
      <c r="A3369" s="43"/>
      <c r="B3369" s="60"/>
      <c r="C3369" s="104" t="s">
        <v>819</v>
      </c>
      <c r="D3369" s="105"/>
      <c r="E3369" s="105"/>
      <c r="F3369" s="105"/>
      <c r="G3369" s="105"/>
      <c r="H3369" s="105"/>
      <c r="I3369" s="105"/>
      <c r="J3369" s="105"/>
      <c r="K3369" s="105"/>
      <c r="L3369" s="105"/>
      <c r="M3369" s="105"/>
      <c r="N3369" s="105"/>
      <c r="O3369" s="105"/>
      <c r="P3369" s="105"/>
      <c r="Q3369" s="105"/>
      <c r="R3369" s="105"/>
      <c r="S3369" s="105"/>
      <c r="T3369" s="105"/>
      <c r="U3369" s="105"/>
      <c r="V3369" s="105"/>
      <c r="W3369" s="105"/>
      <c r="X3369" s="105"/>
      <c r="Y3369" s="105"/>
      <c r="Z3369" s="106"/>
      <c r="AA3369" s="107">
        <v>1764</v>
      </c>
      <c r="AB3369" s="108"/>
      <c r="AC3369" s="108"/>
      <c r="AD3369" s="108"/>
      <c r="AE3369" s="108"/>
      <c r="AF3369" s="108"/>
      <c r="AG3369" s="108"/>
      <c r="AH3369" s="108"/>
      <c r="AI3369" s="109"/>
      <c r="AJ3369" s="107">
        <v>2133</v>
      </c>
      <c r="AK3369" s="108"/>
      <c r="AL3369" s="108"/>
      <c r="AM3369" s="108"/>
      <c r="AN3369" s="108"/>
      <c r="AO3369" s="108"/>
      <c r="AP3369" s="108"/>
      <c r="AQ3369" s="108"/>
      <c r="AR3369" s="109"/>
      <c r="AS3369" s="110"/>
      <c r="AT3369" s="111"/>
      <c r="AU3369" s="111"/>
      <c r="AV3369" s="111"/>
      <c r="AW3369" s="111"/>
      <c r="AX3369" s="112"/>
      <c r="AY3369" s="37"/>
      <c r="AZ3369" s="37"/>
      <c r="BA3369" s="37"/>
      <c r="BB3369" s="37"/>
      <c r="BC3369" s="37"/>
      <c r="BD3369" s="37"/>
      <c r="BE3369" s="37"/>
      <c r="BF3369" s="37"/>
      <c r="BG3369" s="37"/>
      <c r="BH3369" s="37"/>
      <c r="BI3369" s="37"/>
      <c r="BJ3369" s="37"/>
      <c r="BK3369" s="37"/>
      <c r="BL3369" s="37"/>
      <c r="BM3369" s="37"/>
      <c r="BN3369" s="37"/>
      <c r="BO3369" s="37"/>
      <c r="BP3369" s="37"/>
      <c r="BQ3369" s="37"/>
      <c r="BR3369" s="37"/>
      <c r="BS3369" s="37"/>
      <c r="BT3369" s="37"/>
      <c r="BU3369" s="37"/>
      <c r="BV3369" s="37"/>
      <c r="BW3369" s="37"/>
      <c r="BX3369" s="37"/>
      <c r="BY3369" s="37"/>
      <c r="BZ3369" s="37"/>
      <c r="CA3369" s="37"/>
      <c r="CB3369" s="37"/>
      <c r="CC3369" s="37"/>
      <c r="CD3369" s="37"/>
      <c r="CE3369" s="37"/>
      <c r="CF3369" s="37"/>
      <c r="CG3369" s="37"/>
      <c r="CH3369" s="37"/>
      <c r="CI3369" s="37"/>
      <c r="CJ3369" s="37"/>
      <c r="CK3369" s="37"/>
      <c r="CL3369" s="37"/>
      <c r="CM3369" s="37"/>
      <c r="CN3369" s="37"/>
      <c r="CO3369" s="37"/>
      <c r="CP3369" s="37"/>
      <c r="CQ3369" s="37"/>
      <c r="CR3369" s="37"/>
      <c r="CS3369" s="37"/>
      <c r="CT3369" s="37"/>
      <c r="CU3369" s="37"/>
      <c r="CV3369" s="37"/>
      <c r="CW3369" s="37"/>
      <c r="CX3369" s="37"/>
      <c r="CY3369" s="37"/>
      <c r="CZ3369" s="37"/>
      <c r="DA3369" s="37"/>
      <c r="DB3369" s="37"/>
      <c r="DC3369" s="37"/>
      <c r="DD3369" s="37"/>
      <c r="DE3369" s="37"/>
      <c r="DF3369" s="37"/>
      <c r="DG3369" s="37"/>
      <c r="DH3369" s="37"/>
      <c r="DI3369" s="37"/>
      <c r="DJ3369" s="37"/>
      <c r="DK3369" s="37"/>
      <c r="DL3369" s="37"/>
      <c r="DM3369" s="37"/>
      <c r="DN3369" s="37"/>
      <c r="DO3369" s="37"/>
      <c r="DP3369" s="37"/>
      <c r="DQ3369" s="37"/>
      <c r="DR3369" s="37"/>
      <c r="DS3369" s="37"/>
      <c r="DT3369" s="37"/>
      <c r="DU3369" s="37"/>
      <c r="DV3369" s="37"/>
      <c r="DW3369" s="37"/>
      <c r="DX3369" s="37"/>
      <c r="DY3369" s="37"/>
      <c r="DZ3369" s="37"/>
      <c r="EA3369" s="37"/>
      <c r="EB3369" s="37"/>
      <c r="EC3369" s="37"/>
      <c r="ED3369" s="37"/>
      <c r="EE3369" s="37"/>
      <c r="EF3369" s="37"/>
      <c r="EG3369" s="37"/>
      <c r="EH3369" s="37"/>
      <c r="EI3369" s="37"/>
      <c r="EJ3369" s="37"/>
      <c r="EK3369" s="37"/>
      <c r="EL3369" s="37"/>
      <c r="EM3369" s="37"/>
      <c r="EN3369" s="37"/>
      <c r="EO3369" s="37"/>
      <c r="EP3369" s="37"/>
      <c r="EQ3369" s="37"/>
      <c r="ER3369" s="37"/>
      <c r="ES3369" s="37"/>
      <c r="ET3369" s="37"/>
      <c r="EU3369" s="37"/>
      <c r="EV3369" s="37"/>
      <c r="EW3369" s="37"/>
      <c r="EX3369" s="37"/>
      <c r="EY3369" s="37"/>
      <c r="EZ3369" s="37"/>
      <c r="FA3369" s="37"/>
      <c r="FB3369" s="37"/>
      <c r="FC3369" s="37"/>
      <c r="FD3369" s="37"/>
      <c r="FE3369" s="37"/>
      <c r="FF3369" s="37"/>
      <c r="FG3369" s="37"/>
      <c r="FH3369" s="37"/>
      <c r="FI3369" s="37"/>
      <c r="FJ3369" s="37"/>
      <c r="FK3369" s="37"/>
      <c r="FL3369" s="37"/>
      <c r="FM3369" s="37"/>
      <c r="FN3369" s="37"/>
      <c r="FO3369" s="37"/>
      <c r="FP3369" s="37"/>
      <c r="FQ3369" s="37"/>
      <c r="FR3369" s="37"/>
      <c r="FS3369" s="37"/>
      <c r="FT3369" s="37"/>
      <c r="FU3369" s="37"/>
      <c r="FV3369" s="37"/>
      <c r="FW3369" s="37"/>
      <c r="FX3369" s="37"/>
      <c r="FY3369" s="37"/>
      <c r="FZ3369" s="37"/>
      <c r="GA3369" s="37"/>
      <c r="GB3369" s="37"/>
      <c r="GC3369" s="37"/>
      <c r="GD3369" s="37"/>
      <c r="GE3369" s="37"/>
      <c r="GF3369" s="37"/>
      <c r="GG3369" s="37"/>
      <c r="GH3369" s="37"/>
      <c r="GI3369" s="37"/>
      <c r="GJ3369" s="37"/>
      <c r="GK3369" s="37"/>
      <c r="GL3369" s="37"/>
      <c r="GM3369" s="37"/>
      <c r="GN3369" s="37"/>
      <c r="GO3369" s="37"/>
      <c r="GP3369" s="37"/>
      <c r="GQ3369" s="37"/>
      <c r="GR3369" s="37"/>
      <c r="GS3369" s="37"/>
      <c r="GT3369" s="37"/>
      <c r="GU3369" s="37"/>
      <c r="GV3369" s="37"/>
      <c r="GW3369" s="37"/>
      <c r="GX3369" s="37"/>
      <c r="GY3369" s="37"/>
      <c r="GZ3369" s="37"/>
      <c r="HA3369" s="37"/>
      <c r="HB3369" s="37"/>
      <c r="HC3369" s="37"/>
      <c r="HD3369" s="37"/>
      <c r="HE3369" s="37"/>
      <c r="HF3369" s="37"/>
      <c r="HG3369" s="37"/>
      <c r="HH3369" s="37"/>
      <c r="HI3369" s="37"/>
      <c r="HJ3369" s="37"/>
      <c r="HK3369" s="37"/>
      <c r="HL3369" s="37"/>
      <c r="HM3369" s="37"/>
      <c r="HN3369" s="37"/>
      <c r="HO3369" s="37"/>
      <c r="HP3369" s="37"/>
      <c r="HQ3369" s="37"/>
      <c r="HR3369" s="37"/>
      <c r="HS3369" s="37"/>
      <c r="HT3369" s="37"/>
      <c r="HU3369" s="37"/>
      <c r="HV3369" s="37"/>
      <c r="HW3369" s="37"/>
      <c r="HX3369" s="37"/>
      <c r="HY3369" s="37"/>
      <c r="HZ3369" s="37"/>
      <c r="IA3369" s="37"/>
      <c r="IB3369" s="37"/>
      <c r="IC3369" s="37"/>
      <c r="ID3369" s="37"/>
      <c r="IE3369" s="37"/>
      <c r="IF3369" s="37"/>
      <c r="IG3369" s="37"/>
      <c r="IH3369" s="37"/>
      <c r="II3369" s="37"/>
      <c r="IJ3369" s="37"/>
      <c r="IK3369" s="37"/>
      <c r="IL3369" s="37"/>
      <c r="IM3369" s="37"/>
      <c r="IN3369" s="37"/>
      <c r="IO3369" s="37"/>
      <c r="IP3369" s="37"/>
      <c r="IQ3369" s="37"/>
    </row>
    <row r="3370" spans="1:251" s="51" customFormat="1" ht="18.75" customHeight="1">
      <c r="A3370" s="43"/>
      <c r="B3370" s="60"/>
      <c r="C3370" s="104" t="s">
        <v>820</v>
      </c>
      <c r="D3370" s="105"/>
      <c r="E3370" s="105"/>
      <c r="F3370" s="105"/>
      <c r="G3370" s="105"/>
      <c r="H3370" s="105"/>
      <c r="I3370" s="105"/>
      <c r="J3370" s="105"/>
      <c r="K3370" s="105"/>
      <c r="L3370" s="105"/>
      <c r="M3370" s="105"/>
      <c r="N3370" s="105"/>
      <c r="O3370" s="105"/>
      <c r="P3370" s="105"/>
      <c r="Q3370" s="105"/>
      <c r="R3370" s="105"/>
      <c r="S3370" s="105"/>
      <c r="T3370" s="105"/>
      <c r="U3370" s="105"/>
      <c r="V3370" s="105"/>
      <c r="W3370" s="105"/>
      <c r="X3370" s="105"/>
      <c r="Y3370" s="105"/>
      <c r="Z3370" s="106"/>
      <c r="AA3370" s="107">
        <v>750</v>
      </c>
      <c r="AB3370" s="108"/>
      <c r="AC3370" s="108"/>
      <c r="AD3370" s="108"/>
      <c r="AE3370" s="108"/>
      <c r="AF3370" s="108"/>
      <c r="AG3370" s="108"/>
      <c r="AH3370" s="108"/>
      <c r="AI3370" s="109"/>
      <c r="AJ3370" s="107">
        <v>753</v>
      </c>
      <c r="AK3370" s="108"/>
      <c r="AL3370" s="108"/>
      <c r="AM3370" s="108"/>
      <c r="AN3370" s="108"/>
      <c r="AO3370" s="108"/>
      <c r="AP3370" s="108"/>
      <c r="AQ3370" s="108"/>
      <c r="AR3370" s="109"/>
      <c r="AS3370" s="110"/>
      <c r="AT3370" s="111"/>
      <c r="AU3370" s="111"/>
      <c r="AV3370" s="111"/>
      <c r="AW3370" s="111"/>
      <c r="AX3370" s="112"/>
      <c r="AY3370" s="37"/>
      <c r="AZ3370" s="37"/>
      <c r="BA3370" s="37"/>
      <c r="BB3370" s="37"/>
      <c r="BC3370" s="37"/>
      <c r="BD3370" s="37"/>
      <c r="BE3370" s="37"/>
      <c r="BF3370" s="37"/>
      <c r="BG3370" s="37"/>
      <c r="BH3370" s="37"/>
      <c r="BI3370" s="37"/>
      <c r="BJ3370" s="37"/>
      <c r="BK3370" s="37"/>
      <c r="BL3370" s="37"/>
      <c r="BM3370" s="37"/>
      <c r="BN3370" s="37"/>
      <c r="BO3370" s="37"/>
      <c r="BP3370" s="37"/>
      <c r="BQ3370" s="37"/>
      <c r="BR3370" s="37"/>
      <c r="BS3370" s="37"/>
      <c r="BT3370" s="37"/>
      <c r="BU3370" s="37"/>
      <c r="BV3370" s="37"/>
      <c r="BW3370" s="37"/>
      <c r="BX3370" s="37"/>
      <c r="BY3370" s="37"/>
      <c r="BZ3370" s="37"/>
      <c r="CA3370" s="37"/>
      <c r="CB3370" s="37"/>
      <c r="CC3370" s="37"/>
      <c r="CD3370" s="37"/>
      <c r="CE3370" s="37"/>
      <c r="CF3370" s="37"/>
      <c r="CG3370" s="37"/>
      <c r="CH3370" s="37"/>
      <c r="CI3370" s="37"/>
      <c r="CJ3370" s="37"/>
      <c r="CK3370" s="37"/>
      <c r="CL3370" s="37"/>
      <c r="CM3370" s="37"/>
      <c r="CN3370" s="37"/>
      <c r="CO3370" s="37"/>
      <c r="CP3370" s="37"/>
      <c r="CQ3370" s="37"/>
      <c r="CR3370" s="37"/>
      <c r="CS3370" s="37"/>
      <c r="CT3370" s="37"/>
      <c r="CU3370" s="37"/>
      <c r="CV3370" s="37"/>
      <c r="CW3370" s="37"/>
      <c r="CX3370" s="37"/>
      <c r="CY3370" s="37"/>
      <c r="CZ3370" s="37"/>
      <c r="DA3370" s="37"/>
      <c r="DB3370" s="37"/>
      <c r="DC3370" s="37"/>
      <c r="DD3370" s="37"/>
      <c r="DE3370" s="37"/>
      <c r="DF3370" s="37"/>
      <c r="DG3370" s="37"/>
      <c r="DH3370" s="37"/>
      <c r="DI3370" s="37"/>
      <c r="DJ3370" s="37"/>
      <c r="DK3370" s="37"/>
      <c r="DL3370" s="37"/>
      <c r="DM3370" s="37"/>
      <c r="DN3370" s="37"/>
      <c r="DO3370" s="37"/>
      <c r="DP3370" s="37"/>
      <c r="DQ3370" s="37"/>
      <c r="DR3370" s="37"/>
      <c r="DS3370" s="37"/>
      <c r="DT3370" s="37"/>
      <c r="DU3370" s="37"/>
      <c r="DV3370" s="37"/>
      <c r="DW3370" s="37"/>
      <c r="DX3370" s="37"/>
      <c r="DY3370" s="37"/>
      <c r="DZ3370" s="37"/>
      <c r="EA3370" s="37"/>
      <c r="EB3370" s="37"/>
      <c r="EC3370" s="37"/>
      <c r="ED3370" s="37"/>
      <c r="EE3370" s="37"/>
      <c r="EF3370" s="37"/>
      <c r="EG3370" s="37"/>
      <c r="EH3370" s="37"/>
      <c r="EI3370" s="37"/>
      <c r="EJ3370" s="37"/>
      <c r="EK3370" s="37"/>
      <c r="EL3370" s="37"/>
      <c r="EM3370" s="37"/>
      <c r="EN3370" s="37"/>
      <c r="EO3370" s="37"/>
      <c r="EP3370" s="37"/>
      <c r="EQ3370" s="37"/>
      <c r="ER3370" s="37"/>
      <c r="ES3370" s="37"/>
      <c r="ET3370" s="37"/>
      <c r="EU3370" s="37"/>
      <c r="EV3370" s="37"/>
      <c r="EW3370" s="37"/>
      <c r="EX3370" s="37"/>
      <c r="EY3370" s="37"/>
      <c r="EZ3370" s="37"/>
      <c r="FA3370" s="37"/>
      <c r="FB3370" s="37"/>
      <c r="FC3370" s="37"/>
      <c r="FD3370" s="37"/>
      <c r="FE3370" s="37"/>
      <c r="FF3370" s="37"/>
      <c r="FG3370" s="37"/>
      <c r="FH3370" s="37"/>
      <c r="FI3370" s="37"/>
      <c r="FJ3370" s="37"/>
      <c r="FK3370" s="37"/>
      <c r="FL3370" s="37"/>
      <c r="FM3370" s="37"/>
      <c r="FN3370" s="37"/>
      <c r="FO3370" s="37"/>
      <c r="FP3370" s="37"/>
      <c r="FQ3370" s="37"/>
      <c r="FR3370" s="37"/>
      <c r="FS3370" s="37"/>
      <c r="FT3370" s="37"/>
      <c r="FU3370" s="37"/>
      <c r="FV3370" s="37"/>
      <c r="FW3370" s="37"/>
      <c r="FX3370" s="37"/>
      <c r="FY3370" s="37"/>
      <c r="FZ3370" s="37"/>
      <c r="GA3370" s="37"/>
      <c r="GB3370" s="37"/>
      <c r="GC3370" s="37"/>
      <c r="GD3370" s="37"/>
      <c r="GE3370" s="37"/>
      <c r="GF3370" s="37"/>
      <c r="GG3370" s="37"/>
      <c r="GH3370" s="37"/>
      <c r="GI3370" s="37"/>
      <c r="GJ3370" s="37"/>
      <c r="GK3370" s="37"/>
      <c r="GL3370" s="37"/>
      <c r="GM3370" s="37"/>
      <c r="GN3370" s="37"/>
      <c r="GO3370" s="37"/>
      <c r="GP3370" s="37"/>
      <c r="GQ3370" s="37"/>
      <c r="GR3370" s="37"/>
      <c r="GS3370" s="37"/>
      <c r="GT3370" s="37"/>
      <c r="GU3370" s="37"/>
      <c r="GV3370" s="37"/>
      <c r="GW3370" s="37"/>
      <c r="GX3370" s="37"/>
      <c r="GY3370" s="37"/>
      <c r="GZ3370" s="37"/>
      <c r="HA3370" s="37"/>
      <c r="HB3370" s="37"/>
      <c r="HC3370" s="37"/>
      <c r="HD3370" s="37"/>
      <c r="HE3370" s="37"/>
      <c r="HF3370" s="37"/>
      <c r="HG3370" s="37"/>
      <c r="HH3370" s="37"/>
      <c r="HI3370" s="37"/>
      <c r="HJ3370" s="37"/>
      <c r="HK3370" s="37"/>
      <c r="HL3370" s="37"/>
      <c r="HM3370" s="37"/>
      <c r="HN3370" s="37"/>
      <c r="HO3370" s="37"/>
      <c r="HP3370" s="37"/>
      <c r="HQ3370" s="37"/>
      <c r="HR3370" s="37"/>
      <c r="HS3370" s="37"/>
      <c r="HT3370" s="37"/>
      <c r="HU3370" s="37"/>
      <c r="HV3370" s="37"/>
      <c r="HW3370" s="37"/>
      <c r="HX3370" s="37"/>
      <c r="HY3370" s="37"/>
      <c r="HZ3370" s="37"/>
      <c r="IA3370" s="37"/>
      <c r="IB3370" s="37"/>
      <c r="IC3370" s="37"/>
      <c r="ID3370" s="37"/>
      <c r="IE3370" s="37"/>
      <c r="IF3370" s="37"/>
      <c r="IG3370" s="37"/>
      <c r="IH3370" s="37"/>
      <c r="II3370" s="37"/>
      <c r="IJ3370" s="37"/>
      <c r="IK3370" s="37"/>
      <c r="IL3370" s="37"/>
      <c r="IM3370" s="37"/>
      <c r="IN3370" s="37"/>
      <c r="IO3370" s="37"/>
      <c r="IP3370" s="37"/>
      <c r="IQ3370" s="37"/>
    </row>
    <row r="3371" spans="1:251" s="51" customFormat="1" ht="18.75" customHeight="1">
      <c r="A3371" s="43"/>
      <c r="B3371" s="60"/>
      <c r="C3371" s="104" t="s">
        <v>821</v>
      </c>
      <c r="D3371" s="105"/>
      <c r="E3371" s="105"/>
      <c r="F3371" s="105"/>
      <c r="G3371" s="105"/>
      <c r="H3371" s="105"/>
      <c r="I3371" s="105"/>
      <c r="J3371" s="105"/>
      <c r="K3371" s="105"/>
      <c r="L3371" s="105"/>
      <c r="M3371" s="105"/>
      <c r="N3371" s="105"/>
      <c r="O3371" s="105"/>
      <c r="P3371" s="105"/>
      <c r="Q3371" s="105"/>
      <c r="R3371" s="105"/>
      <c r="S3371" s="105"/>
      <c r="T3371" s="105"/>
      <c r="U3371" s="105"/>
      <c r="V3371" s="105"/>
      <c r="W3371" s="105"/>
      <c r="X3371" s="105"/>
      <c r="Y3371" s="105"/>
      <c r="Z3371" s="106"/>
      <c r="AA3371" s="107">
        <v>512</v>
      </c>
      <c r="AB3371" s="108"/>
      <c r="AC3371" s="108"/>
      <c r="AD3371" s="108"/>
      <c r="AE3371" s="108"/>
      <c r="AF3371" s="108"/>
      <c r="AG3371" s="108"/>
      <c r="AH3371" s="108"/>
      <c r="AI3371" s="109"/>
      <c r="AJ3371" s="107">
        <v>622</v>
      </c>
      <c r="AK3371" s="108"/>
      <c r="AL3371" s="108"/>
      <c r="AM3371" s="108"/>
      <c r="AN3371" s="108"/>
      <c r="AO3371" s="108"/>
      <c r="AP3371" s="108"/>
      <c r="AQ3371" s="108"/>
      <c r="AR3371" s="109"/>
      <c r="AS3371" s="110"/>
      <c r="AT3371" s="111"/>
      <c r="AU3371" s="111"/>
      <c r="AV3371" s="111"/>
      <c r="AW3371" s="111"/>
      <c r="AX3371" s="112"/>
      <c r="AY3371" s="37"/>
      <c r="AZ3371" s="37"/>
      <c r="BA3371" s="37"/>
      <c r="BB3371" s="37"/>
      <c r="BC3371" s="37"/>
      <c r="BD3371" s="37"/>
      <c r="BE3371" s="37"/>
      <c r="BF3371" s="37"/>
      <c r="BG3371" s="37"/>
      <c r="BH3371" s="37"/>
      <c r="BI3371" s="37"/>
      <c r="BJ3371" s="37"/>
      <c r="BK3371" s="37"/>
      <c r="BL3371" s="37"/>
      <c r="BM3371" s="37"/>
      <c r="BN3371" s="37"/>
      <c r="BO3371" s="37"/>
      <c r="BP3371" s="37"/>
      <c r="BQ3371" s="37"/>
      <c r="BR3371" s="37"/>
      <c r="BS3371" s="37"/>
      <c r="BT3371" s="37"/>
      <c r="BU3371" s="37"/>
      <c r="BV3371" s="37"/>
      <c r="BW3371" s="37"/>
      <c r="BX3371" s="37"/>
      <c r="BY3371" s="37"/>
      <c r="BZ3371" s="37"/>
      <c r="CA3371" s="37"/>
      <c r="CB3371" s="37"/>
      <c r="CC3371" s="37"/>
      <c r="CD3371" s="37"/>
      <c r="CE3371" s="37"/>
      <c r="CF3371" s="37"/>
      <c r="CG3371" s="37"/>
      <c r="CH3371" s="37"/>
      <c r="CI3371" s="37"/>
      <c r="CJ3371" s="37"/>
      <c r="CK3371" s="37"/>
      <c r="CL3371" s="37"/>
      <c r="CM3371" s="37"/>
      <c r="CN3371" s="37"/>
      <c r="CO3371" s="37"/>
      <c r="CP3371" s="37"/>
      <c r="CQ3371" s="37"/>
      <c r="CR3371" s="37"/>
      <c r="CS3371" s="37"/>
      <c r="CT3371" s="37"/>
      <c r="CU3371" s="37"/>
      <c r="CV3371" s="37"/>
      <c r="CW3371" s="37"/>
      <c r="CX3371" s="37"/>
      <c r="CY3371" s="37"/>
      <c r="CZ3371" s="37"/>
      <c r="DA3371" s="37"/>
      <c r="DB3371" s="37"/>
      <c r="DC3371" s="37"/>
      <c r="DD3371" s="37"/>
      <c r="DE3371" s="37"/>
      <c r="DF3371" s="37"/>
      <c r="DG3371" s="37"/>
      <c r="DH3371" s="37"/>
      <c r="DI3371" s="37"/>
      <c r="DJ3371" s="37"/>
      <c r="DK3371" s="37"/>
      <c r="DL3371" s="37"/>
      <c r="DM3371" s="37"/>
      <c r="DN3371" s="37"/>
      <c r="DO3371" s="37"/>
      <c r="DP3371" s="37"/>
      <c r="DQ3371" s="37"/>
      <c r="DR3371" s="37"/>
      <c r="DS3371" s="37"/>
      <c r="DT3371" s="37"/>
      <c r="DU3371" s="37"/>
      <c r="DV3371" s="37"/>
      <c r="DW3371" s="37"/>
      <c r="DX3371" s="37"/>
      <c r="DY3371" s="37"/>
      <c r="DZ3371" s="37"/>
      <c r="EA3371" s="37"/>
      <c r="EB3371" s="37"/>
      <c r="EC3371" s="37"/>
      <c r="ED3371" s="37"/>
      <c r="EE3371" s="37"/>
      <c r="EF3371" s="37"/>
      <c r="EG3371" s="37"/>
      <c r="EH3371" s="37"/>
      <c r="EI3371" s="37"/>
      <c r="EJ3371" s="37"/>
      <c r="EK3371" s="37"/>
      <c r="EL3371" s="37"/>
      <c r="EM3371" s="37"/>
      <c r="EN3371" s="37"/>
      <c r="EO3371" s="37"/>
      <c r="EP3371" s="37"/>
      <c r="EQ3371" s="37"/>
      <c r="ER3371" s="37"/>
      <c r="ES3371" s="37"/>
      <c r="ET3371" s="37"/>
      <c r="EU3371" s="37"/>
      <c r="EV3371" s="37"/>
      <c r="EW3371" s="37"/>
      <c r="EX3371" s="37"/>
      <c r="EY3371" s="37"/>
      <c r="EZ3371" s="37"/>
      <c r="FA3371" s="37"/>
      <c r="FB3371" s="37"/>
      <c r="FC3371" s="37"/>
      <c r="FD3371" s="37"/>
      <c r="FE3371" s="37"/>
      <c r="FF3371" s="37"/>
      <c r="FG3371" s="37"/>
      <c r="FH3371" s="37"/>
      <c r="FI3371" s="37"/>
      <c r="FJ3371" s="37"/>
      <c r="FK3371" s="37"/>
      <c r="FL3371" s="37"/>
      <c r="FM3371" s="37"/>
      <c r="FN3371" s="37"/>
      <c r="FO3371" s="37"/>
      <c r="FP3371" s="37"/>
      <c r="FQ3371" s="37"/>
      <c r="FR3371" s="37"/>
      <c r="FS3371" s="37"/>
      <c r="FT3371" s="37"/>
      <c r="FU3371" s="37"/>
      <c r="FV3371" s="37"/>
      <c r="FW3371" s="37"/>
      <c r="FX3371" s="37"/>
      <c r="FY3371" s="37"/>
      <c r="FZ3371" s="37"/>
      <c r="GA3371" s="37"/>
      <c r="GB3371" s="37"/>
      <c r="GC3371" s="37"/>
      <c r="GD3371" s="37"/>
      <c r="GE3371" s="37"/>
      <c r="GF3371" s="37"/>
      <c r="GG3371" s="37"/>
      <c r="GH3371" s="37"/>
      <c r="GI3371" s="37"/>
      <c r="GJ3371" s="37"/>
      <c r="GK3371" s="37"/>
      <c r="GL3371" s="37"/>
      <c r="GM3371" s="37"/>
      <c r="GN3371" s="37"/>
      <c r="GO3371" s="37"/>
      <c r="GP3371" s="37"/>
      <c r="GQ3371" s="37"/>
      <c r="GR3371" s="37"/>
      <c r="GS3371" s="37"/>
      <c r="GT3371" s="37"/>
      <c r="GU3371" s="37"/>
      <c r="GV3371" s="37"/>
      <c r="GW3371" s="37"/>
      <c r="GX3371" s="37"/>
      <c r="GY3371" s="37"/>
      <c r="GZ3371" s="37"/>
      <c r="HA3371" s="37"/>
      <c r="HB3371" s="37"/>
      <c r="HC3371" s="37"/>
      <c r="HD3371" s="37"/>
      <c r="HE3371" s="37"/>
      <c r="HF3371" s="37"/>
      <c r="HG3371" s="37"/>
      <c r="HH3371" s="37"/>
      <c r="HI3371" s="37"/>
      <c r="HJ3371" s="37"/>
      <c r="HK3371" s="37"/>
      <c r="HL3371" s="37"/>
      <c r="HM3371" s="37"/>
      <c r="HN3371" s="37"/>
      <c r="HO3371" s="37"/>
      <c r="HP3371" s="37"/>
      <c r="HQ3371" s="37"/>
      <c r="HR3371" s="37"/>
      <c r="HS3371" s="37"/>
      <c r="HT3371" s="37"/>
      <c r="HU3371" s="37"/>
      <c r="HV3371" s="37"/>
      <c r="HW3371" s="37"/>
      <c r="HX3371" s="37"/>
      <c r="HY3371" s="37"/>
      <c r="HZ3371" s="37"/>
      <c r="IA3371" s="37"/>
      <c r="IB3371" s="37"/>
      <c r="IC3371" s="37"/>
      <c r="ID3371" s="37"/>
      <c r="IE3371" s="37"/>
      <c r="IF3371" s="37"/>
      <c r="IG3371" s="37"/>
      <c r="IH3371" s="37"/>
      <c r="II3371" s="37"/>
      <c r="IJ3371" s="37"/>
      <c r="IK3371" s="37"/>
      <c r="IL3371" s="37"/>
      <c r="IM3371" s="37"/>
      <c r="IN3371" s="37"/>
      <c r="IO3371" s="37"/>
      <c r="IP3371" s="37"/>
      <c r="IQ3371" s="37"/>
    </row>
    <row r="3372" spans="1:251" s="51" customFormat="1" ht="18.75" customHeight="1">
      <c r="A3372" s="43"/>
      <c r="B3372" s="60"/>
      <c r="C3372" s="104" t="s">
        <v>822</v>
      </c>
      <c r="D3372" s="105"/>
      <c r="E3372" s="105"/>
      <c r="F3372" s="105"/>
      <c r="G3372" s="105"/>
      <c r="H3372" s="105"/>
      <c r="I3372" s="105"/>
      <c r="J3372" s="105"/>
      <c r="K3372" s="105"/>
      <c r="L3372" s="105"/>
      <c r="M3372" s="105"/>
      <c r="N3372" s="105"/>
      <c r="O3372" s="105"/>
      <c r="P3372" s="105"/>
      <c r="Q3372" s="105"/>
      <c r="R3372" s="105"/>
      <c r="S3372" s="105"/>
      <c r="T3372" s="105"/>
      <c r="U3372" s="105"/>
      <c r="V3372" s="105"/>
      <c r="W3372" s="105"/>
      <c r="X3372" s="105"/>
      <c r="Y3372" s="105"/>
      <c r="Z3372" s="106"/>
      <c r="AA3372" s="107">
        <v>130</v>
      </c>
      <c r="AB3372" s="108"/>
      <c r="AC3372" s="108"/>
      <c r="AD3372" s="108"/>
      <c r="AE3372" s="108"/>
      <c r="AF3372" s="108"/>
      <c r="AG3372" s="108"/>
      <c r="AH3372" s="108"/>
      <c r="AI3372" s="109"/>
      <c r="AJ3372" s="107">
        <v>143</v>
      </c>
      <c r="AK3372" s="108"/>
      <c r="AL3372" s="108"/>
      <c r="AM3372" s="108"/>
      <c r="AN3372" s="108"/>
      <c r="AO3372" s="108"/>
      <c r="AP3372" s="108"/>
      <c r="AQ3372" s="108"/>
      <c r="AR3372" s="109"/>
      <c r="AS3372" s="110"/>
      <c r="AT3372" s="111"/>
      <c r="AU3372" s="111"/>
      <c r="AV3372" s="111"/>
      <c r="AW3372" s="111"/>
      <c r="AX3372" s="112"/>
      <c r="AY3372" s="37"/>
      <c r="AZ3372" s="37"/>
      <c r="BA3372" s="37"/>
      <c r="BB3372" s="37"/>
      <c r="BC3372" s="37"/>
      <c r="BD3372" s="37"/>
      <c r="BE3372" s="37"/>
      <c r="BF3372" s="37"/>
      <c r="BG3372" s="37"/>
      <c r="BH3372" s="37"/>
      <c r="BI3372" s="37"/>
      <c r="BJ3372" s="37"/>
      <c r="BK3372" s="37"/>
      <c r="BL3372" s="37"/>
      <c r="BM3372" s="37"/>
      <c r="BN3372" s="37"/>
      <c r="BO3372" s="37"/>
      <c r="BP3372" s="37"/>
      <c r="BQ3372" s="37"/>
      <c r="BR3372" s="37"/>
      <c r="BS3372" s="37"/>
      <c r="BT3372" s="37"/>
      <c r="BU3372" s="37"/>
      <c r="BV3372" s="37"/>
      <c r="BW3372" s="37"/>
      <c r="BX3372" s="37"/>
      <c r="BY3372" s="37"/>
      <c r="BZ3372" s="37"/>
      <c r="CA3372" s="37"/>
      <c r="CB3372" s="37"/>
      <c r="CC3372" s="37"/>
      <c r="CD3372" s="37"/>
      <c r="CE3372" s="37"/>
      <c r="CF3372" s="37"/>
      <c r="CG3372" s="37"/>
      <c r="CH3372" s="37"/>
      <c r="CI3372" s="37"/>
      <c r="CJ3372" s="37"/>
      <c r="CK3372" s="37"/>
      <c r="CL3372" s="37"/>
      <c r="CM3372" s="37"/>
      <c r="CN3372" s="37"/>
      <c r="CO3372" s="37"/>
      <c r="CP3372" s="37"/>
      <c r="CQ3372" s="37"/>
      <c r="CR3372" s="37"/>
      <c r="CS3372" s="37"/>
      <c r="CT3372" s="37"/>
      <c r="CU3372" s="37"/>
      <c r="CV3372" s="37"/>
      <c r="CW3372" s="37"/>
      <c r="CX3372" s="37"/>
      <c r="CY3372" s="37"/>
      <c r="CZ3372" s="37"/>
      <c r="DA3372" s="37"/>
      <c r="DB3372" s="37"/>
      <c r="DC3372" s="37"/>
      <c r="DD3372" s="37"/>
      <c r="DE3372" s="37"/>
      <c r="DF3372" s="37"/>
      <c r="DG3372" s="37"/>
      <c r="DH3372" s="37"/>
      <c r="DI3372" s="37"/>
      <c r="DJ3372" s="37"/>
      <c r="DK3372" s="37"/>
      <c r="DL3372" s="37"/>
      <c r="DM3372" s="37"/>
      <c r="DN3372" s="37"/>
      <c r="DO3372" s="37"/>
      <c r="DP3372" s="37"/>
      <c r="DQ3372" s="37"/>
      <c r="DR3372" s="37"/>
      <c r="DS3372" s="37"/>
      <c r="DT3372" s="37"/>
      <c r="DU3372" s="37"/>
      <c r="DV3372" s="37"/>
      <c r="DW3372" s="37"/>
      <c r="DX3372" s="37"/>
      <c r="DY3372" s="37"/>
      <c r="DZ3372" s="37"/>
      <c r="EA3372" s="37"/>
      <c r="EB3372" s="37"/>
      <c r="EC3372" s="37"/>
      <c r="ED3372" s="37"/>
      <c r="EE3372" s="37"/>
      <c r="EF3372" s="37"/>
      <c r="EG3372" s="37"/>
      <c r="EH3372" s="37"/>
      <c r="EI3372" s="37"/>
      <c r="EJ3372" s="37"/>
      <c r="EK3372" s="37"/>
      <c r="EL3372" s="37"/>
      <c r="EM3372" s="37"/>
      <c r="EN3372" s="37"/>
      <c r="EO3372" s="37"/>
      <c r="EP3372" s="37"/>
      <c r="EQ3372" s="37"/>
      <c r="ER3372" s="37"/>
      <c r="ES3372" s="37"/>
      <c r="ET3372" s="37"/>
      <c r="EU3372" s="37"/>
      <c r="EV3372" s="37"/>
      <c r="EW3372" s="37"/>
      <c r="EX3372" s="37"/>
      <c r="EY3372" s="37"/>
      <c r="EZ3372" s="37"/>
      <c r="FA3372" s="37"/>
      <c r="FB3372" s="37"/>
      <c r="FC3372" s="37"/>
      <c r="FD3372" s="37"/>
      <c r="FE3372" s="37"/>
      <c r="FF3372" s="37"/>
      <c r="FG3372" s="37"/>
      <c r="FH3372" s="37"/>
      <c r="FI3372" s="37"/>
      <c r="FJ3372" s="37"/>
      <c r="FK3372" s="37"/>
      <c r="FL3372" s="37"/>
      <c r="FM3372" s="37"/>
      <c r="FN3372" s="37"/>
      <c r="FO3372" s="37"/>
      <c r="FP3372" s="37"/>
      <c r="FQ3372" s="37"/>
      <c r="FR3372" s="37"/>
      <c r="FS3372" s="37"/>
      <c r="FT3372" s="37"/>
      <c r="FU3372" s="37"/>
      <c r="FV3372" s="37"/>
      <c r="FW3372" s="37"/>
      <c r="FX3372" s="37"/>
      <c r="FY3372" s="37"/>
      <c r="FZ3372" s="37"/>
      <c r="GA3372" s="37"/>
      <c r="GB3372" s="37"/>
      <c r="GC3372" s="37"/>
      <c r="GD3372" s="37"/>
      <c r="GE3372" s="37"/>
      <c r="GF3372" s="37"/>
      <c r="GG3372" s="37"/>
      <c r="GH3372" s="37"/>
      <c r="GI3372" s="37"/>
      <c r="GJ3372" s="37"/>
      <c r="GK3372" s="37"/>
      <c r="GL3372" s="37"/>
      <c r="GM3372" s="37"/>
      <c r="GN3372" s="37"/>
      <c r="GO3372" s="37"/>
      <c r="GP3372" s="37"/>
      <c r="GQ3372" s="37"/>
      <c r="GR3372" s="37"/>
      <c r="GS3372" s="37"/>
      <c r="GT3372" s="37"/>
      <c r="GU3372" s="37"/>
      <c r="GV3372" s="37"/>
      <c r="GW3372" s="37"/>
      <c r="GX3372" s="37"/>
      <c r="GY3372" s="37"/>
      <c r="GZ3372" s="37"/>
      <c r="HA3372" s="37"/>
      <c r="HB3372" s="37"/>
      <c r="HC3372" s="37"/>
      <c r="HD3372" s="37"/>
      <c r="HE3372" s="37"/>
      <c r="HF3372" s="37"/>
      <c r="HG3372" s="37"/>
      <c r="HH3372" s="37"/>
      <c r="HI3372" s="37"/>
      <c r="HJ3372" s="37"/>
      <c r="HK3372" s="37"/>
      <c r="HL3372" s="37"/>
      <c r="HM3372" s="37"/>
      <c r="HN3372" s="37"/>
      <c r="HO3372" s="37"/>
      <c r="HP3372" s="37"/>
      <c r="HQ3372" s="37"/>
      <c r="HR3372" s="37"/>
      <c r="HS3372" s="37"/>
      <c r="HT3372" s="37"/>
      <c r="HU3372" s="37"/>
      <c r="HV3372" s="37"/>
      <c r="HW3372" s="37"/>
      <c r="HX3372" s="37"/>
      <c r="HY3372" s="37"/>
      <c r="HZ3372" s="37"/>
      <c r="IA3372" s="37"/>
      <c r="IB3372" s="37"/>
      <c r="IC3372" s="37"/>
      <c r="ID3372" s="37"/>
      <c r="IE3372" s="37"/>
      <c r="IF3372" s="37"/>
      <c r="IG3372" s="37"/>
      <c r="IH3372" s="37"/>
      <c r="II3372" s="37"/>
      <c r="IJ3372" s="37"/>
      <c r="IK3372" s="37"/>
      <c r="IL3372" s="37"/>
      <c r="IM3372" s="37"/>
      <c r="IN3372" s="37"/>
      <c r="IO3372" s="37"/>
      <c r="IP3372" s="37"/>
      <c r="IQ3372" s="37"/>
    </row>
    <row r="3373" spans="1:251" s="51" customFormat="1" ht="18.75" customHeight="1" thickBot="1">
      <c r="A3373" s="52"/>
      <c r="B3373" s="113" t="s">
        <v>253</v>
      </c>
      <c r="C3373" s="114"/>
      <c r="D3373" s="114"/>
      <c r="E3373" s="114"/>
      <c r="F3373" s="114"/>
      <c r="G3373" s="114"/>
      <c r="H3373" s="114"/>
      <c r="I3373" s="114"/>
      <c r="J3373" s="114"/>
      <c r="K3373" s="114"/>
      <c r="L3373" s="114"/>
      <c r="M3373" s="114"/>
      <c r="N3373" s="114"/>
      <c r="O3373" s="114"/>
      <c r="P3373" s="114"/>
      <c r="Q3373" s="114"/>
      <c r="R3373" s="114"/>
      <c r="S3373" s="114"/>
      <c r="T3373" s="114"/>
      <c r="U3373" s="114"/>
      <c r="V3373" s="114"/>
      <c r="W3373" s="114"/>
      <c r="X3373" s="114"/>
      <c r="Y3373" s="114"/>
      <c r="Z3373" s="115"/>
      <c r="AA3373" s="116">
        <f>SUM($AA$3369:$AA$3372)</f>
        <v>3156</v>
      </c>
      <c r="AB3373" s="117"/>
      <c r="AC3373" s="117"/>
      <c r="AD3373" s="117"/>
      <c r="AE3373" s="117"/>
      <c r="AF3373" s="117"/>
      <c r="AG3373" s="117"/>
      <c r="AH3373" s="117"/>
      <c r="AI3373" s="118"/>
      <c r="AJ3373" s="116">
        <f>SUM($AJ$3369:$AJ$3372)</f>
        <v>3651</v>
      </c>
      <c r="AK3373" s="117"/>
      <c r="AL3373" s="117"/>
      <c r="AM3373" s="117"/>
      <c r="AN3373" s="117"/>
      <c r="AO3373" s="117"/>
      <c r="AP3373" s="117"/>
      <c r="AQ3373" s="117"/>
      <c r="AR3373" s="118"/>
      <c r="AS3373" s="119"/>
      <c r="AT3373" s="120"/>
      <c r="AU3373" s="120"/>
      <c r="AV3373" s="120"/>
      <c r="AW3373" s="120"/>
      <c r="AX3373" s="121"/>
      <c r="AY3373" s="37"/>
      <c r="AZ3373" s="37"/>
      <c r="BA3373" s="37"/>
      <c r="BB3373" s="37"/>
      <c r="BC3373" s="37"/>
      <c r="BD3373" s="37"/>
      <c r="BE3373" s="37"/>
      <c r="BF3373" s="37"/>
      <c r="BG3373" s="37"/>
      <c r="BH3373" s="37"/>
      <c r="BI3373" s="37"/>
      <c r="BJ3373" s="37"/>
      <c r="BK3373" s="37"/>
      <c r="BL3373" s="37"/>
      <c r="BM3373" s="37"/>
      <c r="BN3373" s="37"/>
      <c r="BO3373" s="37"/>
      <c r="BP3373" s="37"/>
      <c r="BQ3373" s="37"/>
      <c r="BR3373" s="37"/>
      <c r="BS3373" s="37"/>
      <c r="BT3373" s="37"/>
      <c r="BU3373" s="37"/>
      <c r="BV3373" s="37"/>
      <c r="BW3373" s="37"/>
      <c r="BX3373" s="37"/>
      <c r="BY3373" s="37"/>
      <c r="BZ3373" s="37"/>
      <c r="CA3373" s="37"/>
      <c r="CB3373" s="37"/>
      <c r="CC3373" s="37"/>
      <c r="CD3373" s="37"/>
      <c r="CE3373" s="37"/>
      <c r="CF3373" s="37"/>
      <c r="CG3373" s="37"/>
      <c r="CH3373" s="37"/>
      <c r="CI3373" s="37"/>
      <c r="CJ3373" s="37"/>
      <c r="CK3373" s="37"/>
      <c r="CL3373" s="37"/>
      <c r="CM3373" s="37"/>
      <c r="CN3373" s="37"/>
      <c r="CO3373" s="37"/>
      <c r="CP3373" s="37"/>
      <c r="CQ3373" s="37"/>
      <c r="CR3373" s="37"/>
      <c r="CS3373" s="37"/>
      <c r="CT3373" s="37"/>
      <c r="CU3373" s="37"/>
      <c r="CV3373" s="37"/>
      <c r="CW3373" s="37"/>
      <c r="CX3373" s="37"/>
      <c r="CY3373" s="37"/>
      <c r="CZ3373" s="37"/>
      <c r="DA3373" s="37"/>
      <c r="DB3373" s="37"/>
      <c r="DC3373" s="37"/>
      <c r="DD3373" s="37"/>
      <c r="DE3373" s="37"/>
      <c r="DF3373" s="37"/>
      <c r="DG3373" s="37"/>
      <c r="DH3373" s="37"/>
      <c r="DI3373" s="37"/>
      <c r="DJ3373" s="37"/>
      <c r="DK3373" s="37"/>
      <c r="DL3373" s="37"/>
      <c r="DM3373" s="37"/>
      <c r="DN3373" s="37"/>
      <c r="DO3373" s="37"/>
      <c r="DP3373" s="37"/>
      <c r="DQ3373" s="37"/>
      <c r="DR3373" s="37"/>
      <c r="DS3373" s="37"/>
      <c r="DT3373" s="37"/>
      <c r="DU3373" s="37"/>
      <c r="DV3373" s="37"/>
      <c r="DW3373" s="37"/>
      <c r="DX3373" s="37"/>
      <c r="DY3373" s="37"/>
      <c r="DZ3373" s="37"/>
      <c r="EA3373" s="37"/>
      <c r="EB3373" s="37"/>
      <c r="EC3373" s="37"/>
      <c r="ED3373" s="37"/>
      <c r="EE3373" s="37"/>
      <c r="EF3373" s="37"/>
      <c r="EG3373" s="37"/>
      <c r="EH3373" s="37"/>
      <c r="EI3373" s="37"/>
      <c r="EJ3373" s="37"/>
      <c r="EK3373" s="37"/>
      <c r="EL3373" s="37"/>
      <c r="EM3373" s="37"/>
      <c r="EN3373" s="37"/>
      <c r="EO3373" s="37"/>
      <c r="EP3373" s="37"/>
      <c r="EQ3373" s="37"/>
      <c r="ER3373" s="37"/>
      <c r="ES3373" s="37"/>
      <c r="ET3373" s="37"/>
      <c r="EU3373" s="37"/>
      <c r="EV3373" s="37"/>
      <c r="EW3373" s="37"/>
      <c r="EX3373" s="37"/>
      <c r="EY3373" s="37"/>
      <c r="EZ3373" s="37"/>
      <c r="FA3373" s="37"/>
      <c r="FB3373" s="37"/>
      <c r="FC3373" s="37"/>
      <c r="FD3373" s="37"/>
      <c r="FE3373" s="37"/>
      <c r="FF3373" s="37"/>
      <c r="FG3373" s="37"/>
      <c r="FH3373" s="37"/>
      <c r="FI3373" s="37"/>
      <c r="FJ3373" s="37"/>
      <c r="FK3373" s="37"/>
      <c r="FL3373" s="37"/>
      <c r="FM3373" s="37"/>
      <c r="FN3373" s="37"/>
      <c r="FO3373" s="37"/>
      <c r="FP3373" s="37"/>
      <c r="FQ3373" s="37"/>
      <c r="FR3373" s="37"/>
      <c r="FS3373" s="37"/>
      <c r="FT3373" s="37"/>
      <c r="FU3373" s="37"/>
      <c r="FV3373" s="37"/>
      <c r="FW3373" s="37"/>
      <c r="FX3373" s="37"/>
      <c r="FY3373" s="37"/>
      <c r="FZ3373" s="37"/>
      <c r="GA3373" s="37"/>
      <c r="GB3373" s="37"/>
      <c r="GC3373" s="37"/>
      <c r="GD3373" s="37"/>
      <c r="GE3373" s="37"/>
      <c r="GF3373" s="37"/>
      <c r="GG3373" s="37"/>
      <c r="GH3373" s="37"/>
      <c r="GI3373" s="37"/>
      <c r="GJ3373" s="37"/>
      <c r="GK3373" s="37"/>
      <c r="GL3373" s="37"/>
      <c r="GM3373" s="37"/>
      <c r="GN3373" s="37"/>
      <c r="GO3373" s="37"/>
      <c r="GP3373" s="37"/>
      <c r="GQ3373" s="37"/>
      <c r="GR3373" s="37"/>
      <c r="GS3373" s="37"/>
      <c r="GT3373" s="37"/>
      <c r="GU3373" s="37"/>
      <c r="GV3373" s="37"/>
      <c r="GW3373" s="37"/>
      <c r="GX3373" s="37"/>
      <c r="GY3373" s="37"/>
      <c r="GZ3373" s="37"/>
      <c r="HA3373" s="37"/>
      <c r="HB3373" s="37"/>
      <c r="HC3373" s="37"/>
      <c r="HD3373" s="37"/>
      <c r="HE3373" s="37"/>
      <c r="HF3373" s="37"/>
      <c r="HG3373" s="37"/>
      <c r="HH3373" s="37"/>
      <c r="HI3373" s="37"/>
      <c r="HJ3373" s="37"/>
      <c r="HK3373" s="37"/>
      <c r="HL3373" s="37"/>
      <c r="HM3373" s="37"/>
      <c r="HN3373" s="37"/>
      <c r="HO3373" s="37"/>
      <c r="HP3373" s="37"/>
      <c r="HQ3373" s="37"/>
      <c r="HR3373" s="37"/>
      <c r="HS3373" s="37"/>
      <c r="HT3373" s="37"/>
      <c r="HU3373" s="37"/>
      <c r="HV3373" s="37"/>
      <c r="HW3373" s="37"/>
      <c r="HX3373" s="37"/>
      <c r="HY3373" s="37"/>
      <c r="HZ3373" s="37"/>
      <c r="IA3373" s="37"/>
      <c r="IB3373" s="37"/>
      <c r="IC3373" s="37"/>
      <c r="ID3373" s="37"/>
      <c r="IE3373" s="37"/>
      <c r="IF3373" s="37"/>
      <c r="IG3373" s="37"/>
      <c r="IH3373" s="37"/>
      <c r="II3373" s="37"/>
      <c r="IJ3373" s="37"/>
      <c r="IK3373" s="37"/>
      <c r="IL3373" s="37"/>
      <c r="IM3373" s="37"/>
      <c r="IN3373" s="37"/>
      <c r="IO3373" s="37"/>
      <c r="IP3373" s="37"/>
      <c r="IQ3373" s="37"/>
    </row>
    <row r="3375" spans="1:251" ht="18.75">
      <c r="A3375" s="36" t="s">
        <v>241</v>
      </c>
      <c r="AW3375" s="38"/>
      <c r="AX3375" s="39"/>
      <c r="AY3375" s="38"/>
    </row>
    <row r="3377" spans="1:113" ht="18.75">
      <c r="B3377" s="122" t="s">
        <v>0</v>
      </c>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row>
    <row r="3378" spans="1:113">
      <c r="Z3378" s="40"/>
      <c r="AD3378" s="40"/>
      <c r="AE3378" s="40"/>
      <c r="AF3378" s="40"/>
      <c r="AG3378" s="40"/>
      <c r="AH3378" s="40"/>
      <c r="AI3378" s="40"/>
      <c r="AO3378" s="40"/>
    </row>
    <row r="3379" spans="1:113" ht="13.5" thickBot="1">
      <c r="Z3379" s="40"/>
      <c r="AD3379" s="40"/>
      <c r="AE3379" s="40"/>
      <c r="AF3379" s="40"/>
      <c r="AG3379" s="40"/>
      <c r="AH3379" s="40"/>
      <c r="AI3379" s="40"/>
      <c r="AO3379" s="40"/>
      <c r="DI3379" s="41"/>
    </row>
    <row r="3380" spans="1:113" ht="24.75" customHeight="1" thickBot="1">
      <c r="B3380" s="124" t="s">
        <v>242</v>
      </c>
      <c r="C3380" s="125"/>
      <c r="D3380" s="125"/>
      <c r="E3380" s="125"/>
      <c r="F3380" s="125"/>
      <c r="G3380" s="125"/>
      <c r="H3380" s="126" t="s">
        <v>823</v>
      </c>
      <c r="I3380" s="127"/>
      <c r="J3380" s="127"/>
      <c r="K3380" s="127"/>
      <c r="L3380" s="127"/>
      <c r="M3380" s="127"/>
      <c r="N3380" s="127"/>
      <c r="O3380" s="127"/>
      <c r="P3380" s="127"/>
      <c r="Q3380" s="127"/>
      <c r="R3380" s="127"/>
      <c r="S3380" s="127"/>
      <c r="T3380" s="127"/>
      <c r="U3380" s="127"/>
      <c r="V3380" s="127"/>
      <c r="W3380" s="127"/>
      <c r="X3380" s="127"/>
      <c r="Y3380" s="127"/>
      <c r="Z3380" s="127"/>
      <c r="AA3380" s="127"/>
      <c r="AB3380" s="127"/>
      <c r="AC3380" s="127"/>
      <c r="AD3380" s="127"/>
      <c r="AE3380" s="127"/>
      <c r="AF3380" s="127"/>
      <c r="AG3380" s="127"/>
      <c r="AH3380" s="127"/>
      <c r="AI3380" s="127"/>
      <c r="AJ3380" s="127"/>
      <c r="AK3380" s="127"/>
      <c r="AL3380" s="127"/>
      <c r="AM3380" s="127"/>
      <c r="AN3380" s="127"/>
      <c r="AO3380" s="127"/>
      <c r="AP3380" s="127"/>
      <c r="AQ3380" s="127"/>
      <c r="AR3380" s="127"/>
      <c r="AS3380" s="127"/>
      <c r="AT3380" s="127"/>
      <c r="AU3380" s="127"/>
      <c r="AV3380" s="127"/>
      <c r="AW3380" s="127"/>
      <c r="AX3380" s="128"/>
      <c r="DI3380" s="41"/>
    </row>
    <row r="3381" spans="1:113" ht="14.25">
      <c r="B3381" s="42"/>
      <c r="C3381" s="42"/>
      <c r="D3381" s="42"/>
      <c r="E3381" s="42"/>
      <c r="F3381" s="42"/>
      <c r="G3381" s="42"/>
      <c r="H3381" s="43"/>
      <c r="I3381" s="43"/>
      <c r="J3381" s="43"/>
      <c r="K3381" s="43"/>
      <c r="L3381" s="44"/>
      <c r="M3381" s="44"/>
      <c r="N3381" s="44"/>
      <c r="O3381" s="44"/>
      <c r="P3381" s="43"/>
      <c r="Q3381" s="43"/>
      <c r="R3381" s="43"/>
      <c r="S3381" s="43"/>
      <c r="T3381" s="43"/>
      <c r="U3381" s="43"/>
      <c r="V3381" s="45"/>
      <c r="W3381" s="45"/>
      <c r="X3381" s="45"/>
      <c r="Y3381" s="45"/>
      <c r="Z3381" s="45"/>
      <c r="AA3381" s="45"/>
      <c r="AB3381" s="45"/>
      <c r="AC3381" s="45"/>
      <c r="AD3381" s="45"/>
      <c r="AE3381" s="45"/>
      <c r="AF3381" s="45"/>
      <c r="AG3381" s="45"/>
      <c r="AH3381" s="45"/>
      <c r="AI3381" s="45"/>
      <c r="AJ3381" s="45"/>
      <c r="AK3381" s="45"/>
      <c r="AL3381" s="45"/>
      <c r="AM3381" s="45"/>
      <c r="AN3381" s="45"/>
      <c r="AO3381" s="45"/>
      <c r="AP3381" s="45"/>
      <c r="AQ3381" s="45"/>
      <c r="AR3381" s="45"/>
      <c r="AS3381" s="45"/>
      <c r="AT3381" s="45"/>
      <c r="AU3381" s="45"/>
      <c r="AV3381" s="45"/>
      <c r="AW3381" s="45"/>
      <c r="AX3381" s="45"/>
      <c r="DI3381" s="41"/>
    </row>
    <row r="3382" spans="1:113" ht="15" thickBot="1">
      <c r="A3382" s="46"/>
      <c r="B3382" s="45" t="s">
        <v>244</v>
      </c>
      <c r="C3382" s="43"/>
      <c r="D3382" s="43"/>
      <c r="E3382" s="43"/>
      <c r="F3382" s="43"/>
      <c r="G3382" s="43"/>
      <c r="H3382" s="43"/>
      <c r="I3382" s="43"/>
      <c r="J3382" s="43"/>
      <c r="K3382" s="43"/>
      <c r="L3382" s="44"/>
      <c r="M3382" s="44"/>
      <c r="N3382" s="44"/>
      <c r="O3382" s="44"/>
      <c r="P3382" s="43"/>
      <c r="Q3382" s="43"/>
      <c r="R3382" s="43"/>
      <c r="S3382" s="43"/>
      <c r="T3382" s="43"/>
      <c r="U3382" s="43"/>
      <c r="V3382" s="45"/>
      <c r="W3382" s="45"/>
      <c r="X3382" s="45"/>
      <c r="Y3382" s="45"/>
      <c r="Z3382" s="45"/>
      <c r="AA3382" s="45"/>
      <c r="AB3382" s="45"/>
      <c r="AC3382" s="45"/>
      <c r="AD3382" s="45"/>
      <c r="AE3382" s="45"/>
      <c r="AF3382" s="45"/>
      <c r="AG3382" s="45"/>
      <c r="AH3382" s="45"/>
      <c r="AI3382" s="45"/>
      <c r="AJ3382" s="45"/>
      <c r="AK3382" s="45"/>
      <c r="AL3382" s="45"/>
      <c r="AM3382" s="45"/>
      <c r="AN3382" s="45"/>
      <c r="AO3382" s="45"/>
      <c r="AP3382" s="45"/>
      <c r="AQ3382" s="45"/>
      <c r="AR3382" s="45"/>
      <c r="AS3382" s="45"/>
      <c r="AT3382" s="45"/>
      <c r="AU3382" s="45"/>
      <c r="AV3382" s="45"/>
      <c r="AW3382" s="45"/>
      <c r="AX3382" s="45"/>
      <c r="DI3382" s="41"/>
    </row>
    <row r="3383" spans="1:113" ht="14.25">
      <c r="A3383" s="43"/>
      <c r="B3383" s="47"/>
      <c r="C3383" s="42"/>
      <c r="D3383" s="42"/>
      <c r="E3383" s="42"/>
      <c r="F3383" s="42"/>
      <c r="G3383" s="42"/>
      <c r="H3383" s="42"/>
      <c r="I3383" s="42"/>
      <c r="J3383" s="42"/>
      <c r="K3383" s="42"/>
      <c r="L3383" s="48"/>
      <c r="M3383" s="48"/>
      <c r="N3383" s="48"/>
      <c r="O3383" s="48"/>
      <c r="P3383" s="42"/>
      <c r="Q3383" s="42"/>
      <c r="R3383" s="42"/>
      <c r="S3383" s="42"/>
      <c r="T3383" s="42"/>
      <c r="U3383" s="42"/>
      <c r="V3383" s="49"/>
      <c r="W3383" s="49"/>
      <c r="X3383" s="49"/>
      <c r="Y3383" s="49"/>
      <c r="Z3383" s="49"/>
      <c r="AA3383" s="49"/>
      <c r="AB3383" s="49"/>
      <c r="AC3383" s="49"/>
      <c r="AD3383" s="49"/>
      <c r="AE3383" s="49"/>
      <c r="AF3383" s="49"/>
      <c r="AG3383" s="49"/>
      <c r="AH3383" s="49"/>
      <c r="AI3383" s="49"/>
      <c r="AJ3383" s="49"/>
      <c r="AK3383" s="49"/>
      <c r="AL3383" s="49"/>
      <c r="AM3383" s="49"/>
      <c r="AN3383" s="49"/>
      <c r="AO3383" s="49"/>
      <c r="AP3383" s="49"/>
      <c r="AQ3383" s="49"/>
      <c r="AR3383" s="49"/>
      <c r="AS3383" s="49"/>
      <c r="AT3383" s="49"/>
      <c r="AU3383" s="49"/>
      <c r="AV3383" s="49"/>
      <c r="AW3383" s="49"/>
      <c r="AX3383" s="50"/>
    </row>
    <row r="3384" spans="1:113" ht="12" customHeight="1">
      <c r="A3384" s="43"/>
      <c r="B3384" s="129" t="s">
        <v>824</v>
      </c>
      <c r="C3384" s="130"/>
      <c r="D3384" s="130"/>
      <c r="E3384" s="130"/>
      <c r="F3384" s="130"/>
      <c r="G3384" s="130"/>
      <c r="H3384" s="130"/>
      <c r="I3384" s="130"/>
      <c r="J3384" s="130"/>
      <c r="K3384" s="130"/>
      <c r="L3384" s="130"/>
      <c r="M3384" s="130"/>
      <c r="N3384" s="130"/>
      <c r="O3384" s="130"/>
      <c r="P3384" s="130"/>
      <c r="Q3384" s="130"/>
      <c r="R3384" s="130"/>
      <c r="S3384" s="130"/>
      <c r="T3384" s="130"/>
      <c r="U3384" s="130"/>
      <c r="V3384" s="130"/>
      <c r="W3384" s="130"/>
      <c r="X3384" s="130"/>
      <c r="Y3384" s="130"/>
      <c r="Z3384" s="130"/>
      <c r="AA3384" s="130"/>
      <c r="AB3384" s="130"/>
      <c r="AC3384" s="130"/>
      <c r="AD3384" s="130"/>
      <c r="AE3384" s="130"/>
      <c r="AF3384" s="130"/>
      <c r="AG3384" s="130"/>
      <c r="AH3384" s="130"/>
      <c r="AI3384" s="130"/>
      <c r="AJ3384" s="130"/>
      <c r="AK3384" s="130"/>
      <c r="AL3384" s="130"/>
      <c r="AM3384" s="130"/>
      <c r="AN3384" s="130"/>
      <c r="AO3384" s="130"/>
      <c r="AP3384" s="130"/>
      <c r="AQ3384" s="130"/>
      <c r="AR3384" s="130"/>
      <c r="AS3384" s="130"/>
      <c r="AT3384" s="130"/>
      <c r="AU3384" s="130"/>
      <c r="AV3384" s="130"/>
      <c r="AW3384" s="130"/>
      <c r="AX3384" s="131"/>
    </row>
    <row r="3385" spans="1:113" ht="12" customHeight="1">
      <c r="A3385" s="43"/>
      <c r="B3385" s="129"/>
      <c r="C3385" s="130"/>
      <c r="D3385" s="130"/>
      <c r="E3385" s="130"/>
      <c r="F3385" s="130"/>
      <c r="G3385" s="130"/>
      <c r="H3385" s="130"/>
      <c r="I3385" s="130"/>
      <c r="J3385" s="130"/>
      <c r="K3385" s="130"/>
      <c r="L3385" s="130"/>
      <c r="M3385" s="130"/>
      <c r="N3385" s="130"/>
      <c r="O3385" s="130"/>
      <c r="P3385" s="130"/>
      <c r="Q3385" s="130"/>
      <c r="R3385" s="130"/>
      <c r="S3385" s="130"/>
      <c r="T3385" s="130"/>
      <c r="U3385" s="130"/>
      <c r="V3385" s="130"/>
      <c r="W3385" s="130"/>
      <c r="X3385" s="130"/>
      <c r="Y3385" s="130"/>
      <c r="Z3385" s="130"/>
      <c r="AA3385" s="130"/>
      <c r="AB3385" s="130"/>
      <c r="AC3385" s="130"/>
      <c r="AD3385" s="130"/>
      <c r="AE3385" s="130"/>
      <c r="AF3385" s="130"/>
      <c r="AG3385" s="130"/>
      <c r="AH3385" s="130"/>
      <c r="AI3385" s="130"/>
      <c r="AJ3385" s="130"/>
      <c r="AK3385" s="130"/>
      <c r="AL3385" s="130"/>
      <c r="AM3385" s="130"/>
      <c r="AN3385" s="130"/>
      <c r="AO3385" s="130"/>
      <c r="AP3385" s="130"/>
      <c r="AQ3385" s="130"/>
      <c r="AR3385" s="130"/>
      <c r="AS3385" s="130"/>
      <c r="AT3385" s="130"/>
      <c r="AU3385" s="130"/>
      <c r="AV3385" s="130"/>
      <c r="AW3385" s="130"/>
      <c r="AX3385" s="131"/>
      <c r="BC3385" s="51"/>
    </row>
    <row r="3386" spans="1:113" ht="12" customHeight="1">
      <c r="A3386" s="43"/>
      <c r="B3386" s="129"/>
      <c r="C3386" s="130"/>
      <c r="D3386" s="130"/>
      <c r="E3386" s="130"/>
      <c r="F3386" s="130"/>
      <c r="G3386" s="130"/>
      <c r="H3386" s="130"/>
      <c r="I3386" s="130"/>
      <c r="J3386" s="130"/>
      <c r="K3386" s="130"/>
      <c r="L3386" s="130"/>
      <c r="M3386" s="130"/>
      <c r="N3386" s="130"/>
      <c r="O3386" s="130"/>
      <c r="P3386" s="130"/>
      <c r="Q3386" s="130"/>
      <c r="R3386" s="130"/>
      <c r="S3386" s="130"/>
      <c r="T3386" s="130"/>
      <c r="U3386" s="130"/>
      <c r="V3386" s="130"/>
      <c r="W3386" s="130"/>
      <c r="X3386" s="130"/>
      <c r="Y3386" s="130"/>
      <c r="Z3386" s="130"/>
      <c r="AA3386" s="130"/>
      <c r="AB3386" s="130"/>
      <c r="AC3386" s="130"/>
      <c r="AD3386" s="130"/>
      <c r="AE3386" s="130"/>
      <c r="AF3386" s="130"/>
      <c r="AG3386" s="130"/>
      <c r="AH3386" s="130"/>
      <c r="AI3386" s="130"/>
      <c r="AJ3386" s="130"/>
      <c r="AK3386" s="130"/>
      <c r="AL3386" s="130"/>
      <c r="AM3386" s="130"/>
      <c r="AN3386" s="130"/>
      <c r="AO3386" s="130"/>
      <c r="AP3386" s="130"/>
      <c r="AQ3386" s="130"/>
      <c r="AR3386" s="130"/>
      <c r="AS3386" s="130"/>
      <c r="AT3386" s="130"/>
      <c r="AU3386" s="130"/>
      <c r="AV3386" s="130"/>
      <c r="AW3386" s="130"/>
      <c r="AX3386" s="131"/>
    </row>
    <row r="3387" spans="1:113" ht="12" customHeight="1">
      <c r="A3387" s="43"/>
      <c r="B3387" s="129"/>
      <c r="C3387" s="130"/>
      <c r="D3387" s="130"/>
      <c r="E3387" s="130"/>
      <c r="F3387" s="130"/>
      <c r="G3387" s="130"/>
      <c r="H3387" s="130"/>
      <c r="I3387" s="130"/>
      <c r="J3387" s="130"/>
      <c r="K3387" s="130"/>
      <c r="L3387" s="130"/>
      <c r="M3387" s="130"/>
      <c r="N3387" s="130"/>
      <c r="O3387" s="130"/>
      <c r="P3387" s="130"/>
      <c r="Q3387" s="130"/>
      <c r="R3387" s="130"/>
      <c r="S3387" s="130"/>
      <c r="T3387" s="130"/>
      <c r="U3387" s="130"/>
      <c r="V3387" s="130"/>
      <c r="W3387" s="130"/>
      <c r="X3387" s="130"/>
      <c r="Y3387" s="130"/>
      <c r="Z3387" s="130"/>
      <c r="AA3387" s="130"/>
      <c r="AB3387" s="130"/>
      <c r="AC3387" s="130"/>
      <c r="AD3387" s="130"/>
      <c r="AE3387" s="130"/>
      <c r="AF3387" s="130"/>
      <c r="AG3387" s="130"/>
      <c r="AH3387" s="130"/>
      <c r="AI3387" s="130"/>
      <c r="AJ3387" s="130"/>
      <c r="AK3387" s="130"/>
      <c r="AL3387" s="130"/>
      <c r="AM3387" s="130"/>
      <c r="AN3387" s="130"/>
      <c r="AO3387" s="130"/>
      <c r="AP3387" s="130"/>
      <c r="AQ3387" s="130"/>
      <c r="AR3387" s="130"/>
      <c r="AS3387" s="130"/>
      <c r="AT3387" s="130"/>
      <c r="AU3387" s="130"/>
      <c r="AV3387" s="130"/>
      <c r="AW3387" s="130"/>
      <c r="AX3387" s="131"/>
    </row>
    <row r="3388" spans="1:113" ht="12" customHeight="1">
      <c r="A3388" s="43"/>
      <c r="B3388" s="129"/>
      <c r="C3388" s="130"/>
      <c r="D3388" s="130"/>
      <c r="E3388" s="130"/>
      <c r="F3388" s="130"/>
      <c r="G3388" s="130"/>
      <c r="H3388" s="130"/>
      <c r="I3388" s="130"/>
      <c r="J3388" s="130"/>
      <c r="K3388" s="130"/>
      <c r="L3388" s="130"/>
      <c r="M3388" s="130"/>
      <c r="N3388" s="130"/>
      <c r="O3388" s="130"/>
      <c r="P3388" s="130"/>
      <c r="Q3388" s="130"/>
      <c r="R3388" s="130"/>
      <c r="S3388" s="130"/>
      <c r="T3388" s="130"/>
      <c r="U3388" s="130"/>
      <c r="V3388" s="130"/>
      <c r="W3388" s="130"/>
      <c r="X3388" s="130"/>
      <c r="Y3388" s="130"/>
      <c r="Z3388" s="130"/>
      <c r="AA3388" s="130"/>
      <c r="AB3388" s="130"/>
      <c r="AC3388" s="130"/>
      <c r="AD3388" s="130"/>
      <c r="AE3388" s="130"/>
      <c r="AF3388" s="130"/>
      <c r="AG3388" s="130"/>
      <c r="AH3388" s="130"/>
      <c r="AI3388" s="130"/>
      <c r="AJ3388" s="130"/>
      <c r="AK3388" s="130"/>
      <c r="AL3388" s="130"/>
      <c r="AM3388" s="130"/>
      <c r="AN3388" s="130"/>
      <c r="AO3388" s="130"/>
      <c r="AP3388" s="130"/>
      <c r="AQ3388" s="130"/>
      <c r="AR3388" s="130"/>
      <c r="AS3388" s="130"/>
      <c r="AT3388" s="130"/>
      <c r="AU3388" s="130"/>
      <c r="AV3388" s="130"/>
      <c r="AW3388" s="130"/>
      <c r="AX3388" s="131"/>
    </row>
    <row r="3389" spans="1:113" ht="15" thickBot="1">
      <c r="A3389" s="52"/>
      <c r="B3389" s="53"/>
      <c r="C3389" s="54"/>
      <c r="D3389" s="54"/>
      <c r="E3389" s="54"/>
      <c r="F3389" s="54"/>
      <c r="G3389" s="54"/>
      <c r="H3389" s="54"/>
      <c r="I3389" s="54"/>
      <c r="J3389" s="54"/>
      <c r="K3389" s="54"/>
      <c r="L3389" s="54"/>
      <c r="M3389" s="54"/>
      <c r="N3389" s="54"/>
      <c r="O3389" s="54"/>
      <c r="P3389" s="54"/>
      <c r="Q3389" s="54"/>
      <c r="R3389" s="54"/>
      <c r="S3389" s="54"/>
      <c r="T3389" s="54"/>
      <c r="U3389" s="54"/>
      <c r="V3389" s="54"/>
      <c r="W3389" s="54"/>
      <c r="X3389" s="54"/>
      <c r="Y3389" s="54"/>
      <c r="Z3389" s="54"/>
      <c r="AA3389" s="54"/>
      <c r="AB3389" s="54"/>
      <c r="AC3389" s="54"/>
      <c r="AD3389" s="54"/>
      <c r="AE3389" s="54"/>
      <c r="AF3389" s="54"/>
      <c r="AG3389" s="54"/>
      <c r="AH3389" s="54"/>
      <c r="AI3389" s="54"/>
      <c r="AJ3389" s="54"/>
      <c r="AK3389" s="54"/>
      <c r="AL3389" s="54"/>
      <c r="AM3389" s="54"/>
      <c r="AN3389" s="54"/>
      <c r="AO3389" s="54"/>
      <c r="AP3389" s="54"/>
      <c r="AQ3389" s="54"/>
      <c r="AR3389" s="54"/>
      <c r="AS3389" s="54"/>
      <c r="AT3389" s="54"/>
      <c r="AU3389" s="54"/>
      <c r="AV3389" s="54"/>
      <c r="AW3389" s="54"/>
      <c r="AX3389" s="55"/>
    </row>
    <row r="3390" spans="1:113">
      <c r="B3390" s="56"/>
    </row>
    <row r="3391" spans="1:113" ht="15" thickBot="1">
      <c r="A3391" s="46"/>
      <c r="B3391" s="45" t="s">
        <v>245</v>
      </c>
      <c r="C3391" s="43"/>
      <c r="D3391" s="43"/>
      <c r="E3391" s="43"/>
      <c r="F3391" s="43"/>
      <c r="G3391" s="43"/>
      <c r="H3391" s="43"/>
      <c r="I3391" s="43"/>
      <c r="J3391" s="43"/>
      <c r="K3391" s="43"/>
      <c r="L3391" s="44"/>
      <c r="M3391" s="44"/>
      <c r="N3391" s="44"/>
      <c r="O3391" s="44"/>
      <c r="P3391" s="43"/>
      <c r="Q3391" s="43"/>
      <c r="R3391" s="43"/>
      <c r="S3391" s="43"/>
      <c r="T3391" s="43"/>
      <c r="U3391" s="43"/>
      <c r="V3391" s="45"/>
      <c r="W3391" s="45"/>
      <c r="X3391" s="45"/>
      <c r="Y3391" s="45"/>
      <c r="Z3391" s="45"/>
      <c r="AA3391" s="45"/>
      <c r="AB3391" s="45"/>
      <c r="AC3391" s="45"/>
      <c r="AD3391" s="45"/>
      <c r="AE3391" s="45"/>
      <c r="AF3391" s="45"/>
      <c r="AG3391" s="45"/>
      <c r="AH3391" s="45"/>
      <c r="AI3391" s="45"/>
      <c r="AJ3391" s="45"/>
      <c r="AK3391" s="45"/>
      <c r="AL3391" s="45"/>
      <c r="AM3391" s="45"/>
      <c r="AN3391" s="45"/>
      <c r="AO3391" s="45"/>
      <c r="AP3391" s="45"/>
      <c r="AQ3391" s="45"/>
      <c r="AR3391" s="45"/>
      <c r="AS3391" s="45"/>
      <c r="AT3391" s="45"/>
      <c r="AU3391" s="45"/>
      <c r="AV3391" s="45"/>
      <c r="AW3391" s="45"/>
      <c r="AX3391" s="45"/>
      <c r="DI3391" s="41"/>
    </row>
    <row r="3392" spans="1:113" ht="14.25">
      <c r="A3392" s="43"/>
      <c r="B3392" s="47"/>
      <c r="C3392" s="42"/>
      <c r="D3392" s="42"/>
      <c r="E3392" s="42"/>
      <c r="F3392" s="42"/>
      <c r="G3392" s="42"/>
      <c r="H3392" s="42"/>
      <c r="I3392" s="42"/>
      <c r="J3392" s="42"/>
      <c r="K3392" s="42"/>
      <c r="L3392" s="48"/>
      <c r="M3392" s="48"/>
      <c r="N3392" s="48"/>
      <c r="O3392" s="48"/>
      <c r="P3392" s="42"/>
      <c r="Q3392" s="42"/>
      <c r="R3392" s="42"/>
      <c r="S3392" s="42"/>
      <c r="T3392" s="42"/>
      <c r="U3392" s="42"/>
      <c r="V3392" s="49"/>
      <c r="W3392" s="49"/>
      <c r="X3392" s="49"/>
      <c r="Y3392" s="49"/>
      <c r="Z3392" s="49"/>
      <c r="AA3392" s="49"/>
      <c r="AB3392" s="49"/>
      <c r="AC3392" s="49"/>
      <c r="AD3392" s="49"/>
      <c r="AE3392" s="49"/>
      <c r="AF3392" s="49"/>
      <c r="AG3392" s="49"/>
      <c r="AH3392" s="49"/>
      <c r="AI3392" s="49"/>
      <c r="AJ3392" s="49"/>
      <c r="AK3392" s="49"/>
      <c r="AL3392" s="49"/>
      <c r="AM3392" s="49"/>
      <c r="AN3392" s="49"/>
      <c r="AO3392" s="49"/>
      <c r="AP3392" s="49"/>
      <c r="AQ3392" s="49"/>
      <c r="AR3392" s="49"/>
      <c r="AS3392" s="49"/>
      <c r="AT3392" s="49"/>
      <c r="AU3392" s="49"/>
      <c r="AV3392" s="49"/>
      <c r="AW3392" s="49"/>
      <c r="AX3392" s="50"/>
    </row>
    <row r="3393" spans="1:251" ht="12" customHeight="1">
      <c r="A3393" s="43"/>
      <c r="B3393" s="129" t="s">
        <v>825</v>
      </c>
      <c r="C3393" s="130"/>
      <c r="D3393" s="130"/>
      <c r="E3393" s="130"/>
      <c r="F3393" s="130"/>
      <c r="G3393" s="130"/>
      <c r="H3393" s="130"/>
      <c r="I3393" s="130"/>
      <c r="J3393" s="130"/>
      <c r="K3393" s="130"/>
      <c r="L3393" s="130"/>
      <c r="M3393" s="130"/>
      <c r="N3393" s="130"/>
      <c r="O3393" s="130"/>
      <c r="P3393" s="130"/>
      <c r="Q3393" s="130"/>
      <c r="R3393" s="130"/>
      <c r="S3393" s="130"/>
      <c r="T3393" s="130"/>
      <c r="U3393" s="130"/>
      <c r="V3393" s="130"/>
      <c r="W3393" s="130"/>
      <c r="X3393" s="130"/>
      <c r="Y3393" s="130"/>
      <c r="Z3393" s="130"/>
      <c r="AA3393" s="130"/>
      <c r="AB3393" s="130"/>
      <c r="AC3393" s="130"/>
      <c r="AD3393" s="130"/>
      <c r="AE3393" s="130"/>
      <c r="AF3393" s="130"/>
      <c r="AG3393" s="130"/>
      <c r="AH3393" s="130"/>
      <c r="AI3393" s="130"/>
      <c r="AJ3393" s="130"/>
      <c r="AK3393" s="130"/>
      <c r="AL3393" s="130"/>
      <c r="AM3393" s="130"/>
      <c r="AN3393" s="130"/>
      <c r="AO3393" s="130"/>
      <c r="AP3393" s="130"/>
      <c r="AQ3393" s="130"/>
      <c r="AR3393" s="130"/>
      <c r="AS3393" s="130"/>
      <c r="AT3393" s="130"/>
      <c r="AU3393" s="130"/>
      <c r="AV3393" s="130"/>
      <c r="AW3393" s="130"/>
      <c r="AX3393" s="131"/>
    </row>
    <row r="3394" spans="1:251" ht="12" customHeight="1">
      <c r="A3394" s="43"/>
      <c r="B3394" s="129"/>
      <c r="C3394" s="130"/>
      <c r="D3394" s="130"/>
      <c r="E3394" s="130"/>
      <c r="F3394" s="130"/>
      <c r="G3394" s="130"/>
      <c r="H3394" s="130"/>
      <c r="I3394" s="130"/>
      <c r="J3394" s="130"/>
      <c r="K3394" s="130"/>
      <c r="L3394" s="130"/>
      <c r="M3394" s="130"/>
      <c r="N3394" s="130"/>
      <c r="O3394" s="130"/>
      <c r="P3394" s="130"/>
      <c r="Q3394" s="130"/>
      <c r="R3394" s="130"/>
      <c r="S3394" s="130"/>
      <c r="T3394" s="130"/>
      <c r="U3394" s="130"/>
      <c r="V3394" s="130"/>
      <c r="W3394" s="130"/>
      <c r="X3394" s="130"/>
      <c r="Y3394" s="130"/>
      <c r="Z3394" s="130"/>
      <c r="AA3394" s="130"/>
      <c r="AB3394" s="130"/>
      <c r="AC3394" s="130"/>
      <c r="AD3394" s="130"/>
      <c r="AE3394" s="130"/>
      <c r="AF3394" s="130"/>
      <c r="AG3394" s="130"/>
      <c r="AH3394" s="130"/>
      <c r="AI3394" s="130"/>
      <c r="AJ3394" s="130"/>
      <c r="AK3394" s="130"/>
      <c r="AL3394" s="130"/>
      <c r="AM3394" s="130"/>
      <c r="AN3394" s="130"/>
      <c r="AO3394" s="130"/>
      <c r="AP3394" s="130"/>
      <c r="AQ3394" s="130"/>
      <c r="AR3394" s="130"/>
      <c r="AS3394" s="130"/>
      <c r="AT3394" s="130"/>
      <c r="AU3394" s="130"/>
      <c r="AV3394" s="130"/>
      <c r="AW3394" s="130"/>
      <c r="AX3394" s="131"/>
    </row>
    <row r="3395" spans="1:251" ht="12" customHeight="1">
      <c r="A3395" s="43"/>
      <c r="B3395" s="129"/>
      <c r="C3395" s="130"/>
      <c r="D3395" s="130"/>
      <c r="E3395" s="130"/>
      <c r="F3395" s="130"/>
      <c r="G3395" s="130"/>
      <c r="H3395" s="130"/>
      <c r="I3395" s="130"/>
      <c r="J3395" s="130"/>
      <c r="K3395" s="130"/>
      <c r="L3395" s="130"/>
      <c r="M3395" s="130"/>
      <c r="N3395" s="130"/>
      <c r="O3395" s="130"/>
      <c r="P3395" s="130"/>
      <c r="Q3395" s="130"/>
      <c r="R3395" s="130"/>
      <c r="S3395" s="130"/>
      <c r="T3395" s="130"/>
      <c r="U3395" s="130"/>
      <c r="V3395" s="130"/>
      <c r="W3395" s="130"/>
      <c r="X3395" s="130"/>
      <c r="Y3395" s="130"/>
      <c r="Z3395" s="130"/>
      <c r="AA3395" s="130"/>
      <c r="AB3395" s="130"/>
      <c r="AC3395" s="130"/>
      <c r="AD3395" s="130"/>
      <c r="AE3395" s="130"/>
      <c r="AF3395" s="130"/>
      <c r="AG3395" s="130"/>
      <c r="AH3395" s="130"/>
      <c r="AI3395" s="130"/>
      <c r="AJ3395" s="130"/>
      <c r="AK3395" s="130"/>
      <c r="AL3395" s="130"/>
      <c r="AM3395" s="130"/>
      <c r="AN3395" s="130"/>
      <c r="AO3395" s="130"/>
      <c r="AP3395" s="130"/>
      <c r="AQ3395" s="130"/>
      <c r="AR3395" s="130"/>
      <c r="AS3395" s="130"/>
      <c r="AT3395" s="130"/>
      <c r="AU3395" s="130"/>
      <c r="AV3395" s="130"/>
      <c r="AW3395" s="130"/>
      <c r="AX3395" s="131"/>
      <c r="BC3395" s="51"/>
    </row>
    <row r="3396" spans="1:251" ht="12" customHeight="1">
      <c r="A3396" s="43"/>
      <c r="B3396" s="129"/>
      <c r="C3396" s="130"/>
      <c r="D3396" s="130"/>
      <c r="E3396" s="130"/>
      <c r="F3396" s="130"/>
      <c r="G3396" s="130"/>
      <c r="H3396" s="130"/>
      <c r="I3396" s="130"/>
      <c r="J3396" s="130"/>
      <c r="K3396" s="130"/>
      <c r="L3396" s="130"/>
      <c r="M3396" s="130"/>
      <c r="N3396" s="130"/>
      <c r="O3396" s="130"/>
      <c r="P3396" s="130"/>
      <c r="Q3396" s="130"/>
      <c r="R3396" s="130"/>
      <c r="S3396" s="130"/>
      <c r="T3396" s="130"/>
      <c r="U3396" s="130"/>
      <c r="V3396" s="130"/>
      <c r="W3396" s="130"/>
      <c r="X3396" s="130"/>
      <c r="Y3396" s="130"/>
      <c r="Z3396" s="130"/>
      <c r="AA3396" s="130"/>
      <c r="AB3396" s="130"/>
      <c r="AC3396" s="130"/>
      <c r="AD3396" s="130"/>
      <c r="AE3396" s="130"/>
      <c r="AF3396" s="130"/>
      <c r="AG3396" s="130"/>
      <c r="AH3396" s="130"/>
      <c r="AI3396" s="130"/>
      <c r="AJ3396" s="130"/>
      <c r="AK3396" s="130"/>
      <c r="AL3396" s="130"/>
      <c r="AM3396" s="130"/>
      <c r="AN3396" s="130"/>
      <c r="AO3396" s="130"/>
      <c r="AP3396" s="130"/>
      <c r="AQ3396" s="130"/>
      <c r="AR3396" s="130"/>
      <c r="AS3396" s="130"/>
      <c r="AT3396" s="130"/>
      <c r="AU3396" s="130"/>
      <c r="AV3396" s="130"/>
      <c r="AW3396" s="130"/>
      <c r="AX3396" s="131"/>
    </row>
    <row r="3397" spans="1:251" ht="12" customHeight="1">
      <c r="A3397" s="43"/>
      <c r="B3397" s="129"/>
      <c r="C3397" s="130"/>
      <c r="D3397" s="130"/>
      <c r="E3397" s="130"/>
      <c r="F3397" s="130"/>
      <c r="G3397" s="130"/>
      <c r="H3397" s="130"/>
      <c r="I3397" s="130"/>
      <c r="J3397" s="130"/>
      <c r="K3397" s="130"/>
      <c r="L3397" s="130"/>
      <c r="M3397" s="130"/>
      <c r="N3397" s="130"/>
      <c r="O3397" s="130"/>
      <c r="P3397" s="130"/>
      <c r="Q3397" s="130"/>
      <c r="R3397" s="130"/>
      <c r="S3397" s="130"/>
      <c r="T3397" s="130"/>
      <c r="U3397" s="130"/>
      <c r="V3397" s="130"/>
      <c r="W3397" s="130"/>
      <c r="X3397" s="130"/>
      <c r="Y3397" s="130"/>
      <c r="Z3397" s="130"/>
      <c r="AA3397" s="130"/>
      <c r="AB3397" s="130"/>
      <c r="AC3397" s="130"/>
      <c r="AD3397" s="130"/>
      <c r="AE3397" s="130"/>
      <c r="AF3397" s="130"/>
      <c r="AG3397" s="130"/>
      <c r="AH3397" s="130"/>
      <c r="AI3397" s="130"/>
      <c r="AJ3397" s="130"/>
      <c r="AK3397" s="130"/>
      <c r="AL3397" s="130"/>
      <c r="AM3397" s="130"/>
      <c r="AN3397" s="130"/>
      <c r="AO3397" s="130"/>
      <c r="AP3397" s="130"/>
      <c r="AQ3397" s="130"/>
      <c r="AR3397" s="130"/>
      <c r="AS3397" s="130"/>
      <c r="AT3397" s="130"/>
      <c r="AU3397" s="130"/>
      <c r="AV3397" s="130"/>
      <c r="AW3397" s="130"/>
      <c r="AX3397" s="131"/>
    </row>
    <row r="3398" spans="1:251" ht="15" thickBot="1">
      <c r="A3398" s="52"/>
      <c r="B3398" s="53"/>
      <c r="C3398" s="54"/>
      <c r="D3398" s="54"/>
      <c r="E3398" s="54"/>
      <c r="F3398" s="54"/>
      <c r="G3398" s="54"/>
      <c r="H3398" s="54"/>
      <c r="I3398" s="54"/>
      <c r="J3398" s="54"/>
      <c r="K3398" s="54"/>
      <c r="L3398" s="54"/>
      <c r="M3398" s="54"/>
      <c r="N3398" s="54"/>
      <c r="O3398" s="54"/>
      <c r="P3398" s="54"/>
      <c r="Q3398" s="54"/>
      <c r="R3398" s="54"/>
      <c r="S3398" s="54"/>
      <c r="T3398" s="54"/>
      <c r="U3398" s="54"/>
      <c r="V3398" s="54"/>
      <c r="W3398" s="54"/>
      <c r="X3398" s="54"/>
      <c r="Y3398" s="54"/>
      <c r="Z3398" s="54"/>
      <c r="AA3398" s="54"/>
      <c r="AB3398" s="54"/>
      <c r="AC3398" s="54"/>
      <c r="AD3398" s="54"/>
      <c r="AE3398" s="54"/>
      <c r="AF3398" s="54"/>
      <c r="AG3398" s="54"/>
      <c r="AH3398" s="54"/>
      <c r="AI3398" s="54"/>
      <c r="AJ3398" s="54"/>
      <c r="AK3398" s="54"/>
      <c r="AL3398" s="54"/>
      <c r="AM3398" s="54"/>
      <c r="AN3398" s="54"/>
      <c r="AO3398" s="54"/>
      <c r="AP3398" s="54"/>
      <c r="AQ3398" s="54"/>
      <c r="AR3398" s="54"/>
      <c r="AS3398" s="54"/>
      <c r="AT3398" s="54"/>
      <c r="AU3398" s="54"/>
      <c r="AV3398" s="54"/>
      <c r="AW3398" s="54"/>
      <c r="AX3398" s="55"/>
    </row>
    <row r="3399" spans="1:251">
      <c r="B3399" s="56"/>
    </row>
    <row r="3400" spans="1:251" ht="14.25">
      <c r="B3400" s="45" t="s">
        <v>247</v>
      </c>
      <c r="C3400" s="43"/>
      <c r="D3400" s="43"/>
      <c r="E3400" s="43"/>
      <c r="F3400" s="43"/>
      <c r="G3400" s="43"/>
      <c r="H3400" s="43"/>
      <c r="I3400" s="43"/>
      <c r="J3400" s="43"/>
      <c r="K3400" s="43"/>
      <c r="L3400" s="44"/>
      <c r="M3400" s="44"/>
      <c r="N3400" s="44"/>
      <c r="O3400" s="44"/>
      <c r="P3400" s="43"/>
      <c r="Q3400" s="43"/>
      <c r="R3400" s="43"/>
      <c r="S3400" s="43"/>
      <c r="T3400" s="43"/>
      <c r="U3400" s="43"/>
      <c r="V3400" s="45"/>
      <c r="W3400" s="45"/>
      <c r="X3400" s="45"/>
      <c r="Y3400" s="45"/>
      <c r="Z3400" s="45"/>
      <c r="AA3400" s="45"/>
      <c r="AB3400" s="45"/>
      <c r="AC3400" s="45"/>
      <c r="AD3400" s="45"/>
      <c r="AE3400" s="45"/>
      <c r="AF3400" s="45"/>
      <c r="AG3400" s="45"/>
      <c r="AH3400" s="45"/>
      <c r="AI3400" s="45"/>
      <c r="AJ3400" s="45"/>
      <c r="AK3400" s="45"/>
      <c r="AL3400" s="45"/>
      <c r="AM3400" s="45"/>
      <c r="AN3400" s="45"/>
      <c r="AO3400" s="45"/>
      <c r="AP3400" s="45"/>
      <c r="AQ3400" s="45"/>
      <c r="AR3400" s="45"/>
      <c r="AS3400" s="45"/>
      <c r="AT3400" s="45"/>
      <c r="AU3400" s="45"/>
      <c r="AV3400" s="45"/>
      <c r="AW3400" s="45"/>
      <c r="AX3400" s="45"/>
    </row>
    <row r="3401" spans="1:251" ht="15" thickBot="1">
      <c r="B3401" s="43"/>
      <c r="C3401" s="43"/>
      <c r="D3401" s="43"/>
      <c r="E3401" s="43"/>
      <c r="F3401" s="43"/>
      <c r="G3401" s="43"/>
      <c r="H3401" s="43"/>
      <c r="I3401" s="43"/>
      <c r="J3401" s="43"/>
      <c r="K3401" s="43"/>
      <c r="L3401" s="44"/>
      <c r="M3401" s="44"/>
      <c r="N3401" s="44"/>
      <c r="O3401" s="44"/>
      <c r="P3401" s="43"/>
      <c r="Q3401" s="43"/>
      <c r="R3401" s="43"/>
      <c r="S3401" s="43"/>
      <c r="T3401" s="43"/>
      <c r="U3401" s="43"/>
      <c r="V3401" s="45"/>
      <c r="W3401" s="45"/>
      <c r="X3401" s="45"/>
      <c r="Y3401" s="45"/>
      <c r="Z3401" s="45"/>
      <c r="AA3401" s="45"/>
      <c r="AB3401" s="45"/>
      <c r="AC3401" s="45"/>
      <c r="AD3401" s="45"/>
      <c r="AE3401" s="45"/>
      <c r="AF3401" s="45"/>
      <c r="AG3401" s="45"/>
      <c r="AH3401" s="45"/>
      <c r="AI3401" s="45"/>
      <c r="AJ3401" s="45"/>
      <c r="AK3401" s="45"/>
      <c r="AL3401" s="45"/>
      <c r="AM3401" s="45"/>
      <c r="AN3401" s="45"/>
      <c r="AO3401" s="45"/>
      <c r="AP3401" s="45"/>
      <c r="AQ3401" s="45"/>
      <c r="AR3401" s="45"/>
      <c r="AS3401" s="45"/>
      <c r="AT3401" s="45"/>
      <c r="AU3401" s="45"/>
      <c r="AV3401" s="45"/>
      <c r="AW3401" s="45"/>
      <c r="AX3401" s="57" t="s">
        <v>248</v>
      </c>
    </row>
    <row r="3402" spans="1:251" s="51" customFormat="1" ht="13.5" customHeight="1">
      <c r="A3402" s="43"/>
      <c r="B3402" s="132" t="s">
        <v>249</v>
      </c>
      <c r="C3402" s="133"/>
      <c r="D3402" s="133"/>
      <c r="E3402" s="133"/>
      <c r="F3402" s="133"/>
      <c r="G3402" s="133"/>
      <c r="H3402" s="133"/>
      <c r="I3402" s="133"/>
      <c r="J3402" s="133"/>
      <c r="K3402" s="133"/>
      <c r="L3402" s="133"/>
      <c r="M3402" s="133"/>
      <c r="N3402" s="133"/>
      <c r="O3402" s="133"/>
      <c r="P3402" s="133"/>
      <c r="Q3402" s="133"/>
      <c r="R3402" s="133"/>
      <c r="S3402" s="133"/>
      <c r="T3402" s="133"/>
      <c r="U3402" s="133"/>
      <c r="V3402" s="133"/>
      <c r="W3402" s="133"/>
      <c r="X3402" s="133"/>
      <c r="Y3402" s="133"/>
      <c r="Z3402" s="134"/>
      <c r="AA3402" s="138" t="s">
        <v>250</v>
      </c>
      <c r="AB3402" s="133"/>
      <c r="AC3402" s="133"/>
      <c r="AD3402" s="133"/>
      <c r="AE3402" s="133"/>
      <c r="AF3402" s="133"/>
      <c r="AG3402" s="133"/>
      <c r="AH3402" s="133"/>
      <c r="AI3402" s="134"/>
      <c r="AJ3402" s="138" t="s">
        <v>251</v>
      </c>
      <c r="AK3402" s="133"/>
      <c r="AL3402" s="133"/>
      <c r="AM3402" s="133"/>
      <c r="AN3402" s="133"/>
      <c r="AO3402" s="133"/>
      <c r="AP3402" s="133"/>
      <c r="AQ3402" s="133"/>
      <c r="AR3402" s="134"/>
      <c r="AS3402" s="138" t="s">
        <v>252</v>
      </c>
      <c r="AT3402" s="133"/>
      <c r="AU3402" s="133"/>
      <c r="AV3402" s="133"/>
      <c r="AW3402" s="133"/>
      <c r="AX3402" s="140"/>
      <c r="AY3402" s="37"/>
      <c r="AZ3402" s="37"/>
      <c r="BA3402" s="37"/>
      <c r="BB3402" s="37"/>
      <c r="BC3402" s="37"/>
      <c r="BD3402" s="37"/>
      <c r="BE3402" s="37"/>
      <c r="BF3402" s="37"/>
      <c r="BG3402" s="37"/>
      <c r="BH3402" s="37"/>
      <c r="BI3402" s="37"/>
      <c r="BJ3402" s="37"/>
      <c r="BK3402" s="37"/>
      <c r="BL3402" s="37"/>
      <c r="BM3402" s="37"/>
      <c r="BN3402" s="37"/>
      <c r="BO3402" s="37"/>
      <c r="BP3402" s="37"/>
      <c r="BQ3402" s="37"/>
      <c r="BR3402" s="37"/>
      <c r="BS3402" s="37"/>
      <c r="BT3402" s="37"/>
      <c r="BU3402" s="37"/>
      <c r="BV3402" s="37"/>
      <c r="BW3402" s="37"/>
      <c r="BX3402" s="37"/>
      <c r="BY3402" s="37"/>
      <c r="BZ3402" s="37"/>
      <c r="CA3402" s="37"/>
      <c r="CB3402" s="37"/>
      <c r="CC3402" s="37"/>
      <c r="CD3402" s="37"/>
      <c r="CE3402" s="37"/>
      <c r="CF3402" s="37"/>
      <c r="CG3402" s="37"/>
      <c r="CH3402" s="37"/>
      <c r="CI3402" s="37"/>
      <c r="CJ3402" s="37"/>
      <c r="CK3402" s="37"/>
      <c r="CL3402" s="37"/>
      <c r="CM3402" s="37"/>
      <c r="CN3402" s="37"/>
      <c r="CO3402" s="37"/>
      <c r="CP3402" s="37"/>
      <c r="CQ3402" s="37"/>
      <c r="CR3402" s="37"/>
      <c r="CS3402" s="37"/>
      <c r="CT3402" s="37"/>
      <c r="CU3402" s="37"/>
      <c r="CV3402" s="37"/>
      <c r="CW3402" s="37"/>
      <c r="CX3402" s="37"/>
      <c r="CY3402" s="37"/>
      <c r="CZ3402" s="37"/>
      <c r="DA3402" s="37"/>
      <c r="DB3402" s="37"/>
      <c r="DC3402" s="37"/>
      <c r="DD3402" s="37"/>
      <c r="DE3402" s="37"/>
      <c r="DF3402" s="37"/>
      <c r="DG3402" s="37"/>
      <c r="DH3402" s="37"/>
      <c r="DI3402" s="37"/>
      <c r="DJ3402" s="37"/>
      <c r="DK3402" s="37"/>
      <c r="DL3402" s="37"/>
      <c r="DM3402" s="37"/>
      <c r="DN3402" s="37"/>
      <c r="DO3402" s="37"/>
      <c r="DP3402" s="37"/>
      <c r="DQ3402" s="37"/>
      <c r="DR3402" s="37"/>
      <c r="DS3402" s="37"/>
      <c r="DT3402" s="37"/>
      <c r="DU3402" s="37"/>
      <c r="DV3402" s="37"/>
      <c r="DW3402" s="37"/>
      <c r="DX3402" s="37"/>
      <c r="DY3402" s="37"/>
      <c r="DZ3402" s="37"/>
      <c r="EA3402" s="37"/>
      <c r="EB3402" s="37"/>
      <c r="EC3402" s="37"/>
      <c r="ED3402" s="37"/>
      <c r="EE3402" s="37"/>
      <c r="EF3402" s="37"/>
      <c r="EG3402" s="37"/>
      <c r="EH3402" s="37"/>
      <c r="EI3402" s="37"/>
      <c r="EJ3402" s="37"/>
      <c r="EK3402" s="37"/>
      <c r="EL3402" s="37"/>
      <c r="EM3402" s="37"/>
      <c r="EN3402" s="37"/>
      <c r="EO3402" s="37"/>
      <c r="EP3402" s="37"/>
      <c r="EQ3402" s="37"/>
      <c r="ER3402" s="37"/>
      <c r="ES3402" s="37"/>
      <c r="ET3402" s="37"/>
      <c r="EU3402" s="37"/>
      <c r="EV3402" s="37"/>
      <c r="EW3402" s="37"/>
      <c r="EX3402" s="37"/>
      <c r="EY3402" s="37"/>
      <c r="EZ3402" s="37"/>
      <c r="FA3402" s="37"/>
      <c r="FB3402" s="37"/>
      <c r="FC3402" s="37"/>
      <c r="FD3402" s="37"/>
      <c r="FE3402" s="37"/>
      <c r="FF3402" s="37"/>
      <c r="FG3402" s="37"/>
      <c r="FH3402" s="37"/>
      <c r="FI3402" s="37"/>
      <c r="FJ3402" s="37"/>
      <c r="FK3402" s="37"/>
      <c r="FL3402" s="37"/>
      <c r="FM3402" s="37"/>
      <c r="FN3402" s="37"/>
      <c r="FO3402" s="37"/>
      <c r="FP3402" s="37"/>
      <c r="FQ3402" s="37"/>
      <c r="FR3402" s="37"/>
      <c r="FS3402" s="37"/>
      <c r="FT3402" s="37"/>
      <c r="FU3402" s="37"/>
      <c r="FV3402" s="37"/>
      <c r="FW3402" s="37"/>
      <c r="FX3402" s="37"/>
      <c r="FY3402" s="37"/>
      <c r="FZ3402" s="37"/>
      <c r="GA3402" s="37"/>
      <c r="GB3402" s="37"/>
      <c r="GC3402" s="37"/>
      <c r="GD3402" s="37"/>
      <c r="GE3402" s="37"/>
      <c r="GF3402" s="37"/>
      <c r="GG3402" s="37"/>
      <c r="GH3402" s="37"/>
      <c r="GI3402" s="37"/>
      <c r="GJ3402" s="37"/>
      <c r="GK3402" s="37"/>
      <c r="GL3402" s="37"/>
      <c r="GM3402" s="37"/>
      <c r="GN3402" s="37"/>
      <c r="GO3402" s="37"/>
      <c r="GP3402" s="37"/>
      <c r="GQ3402" s="37"/>
      <c r="GR3402" s="37"/>
      <c r="GS3402" s="37"/>
      <c r="GT3402" s="37"/>
      <c r="GU3402" s="37"/>
      <c r="GV3402" s="37"/>
      <c r="GW3402" s="37"/>
      <c r="GX3402" s="37"/>
      <c r="GY3402" s="37"/>
      <c r="GZ3402" s="37"/>
      <c r="HA3402" s="37"/>
      <c r="HB3402" s="37"/>
      <c r="HC3402" s="37"/>
      <c r="HD3402" s="37"/>
      <c r="HE3402" s="37"/>
      <c r="HF3402" s="37"/>
      <c r="HG3402" s="37"/>
      <c r="HH3402" s="37"/>
      <c r="HI3402" s="37"/>
      <c r="HJ3402" s="37"/>
      <c r="HK3402" s="37"/>
      <c r="HL3402" s="37"/>
      <c r="HM3402" s="37"/>
      <c r="HN3402" s="37"/>
      <c r="HO3402" s="37"/>
      <c r="HP3402" s="37"/>
      <c r="HQ3402" s="37"/>
      <c r="HR3402" s="37"/>
      <c r="HS3402" s="37"/>
      <c r="HT3402" s="37"/>
      <c r="HU3402" s="37"/>
      <c r="HV3402" s="37"/>
      <c r="HW3402" s="37"/>
      <c r="HX3402" s="37"/>
      <c r="HY3402" s="37"/>
      <c r="HZ3402" s="37"/>
      <c r="IA3402" s="37"/>
      <c r="IB3402" s="37"/>
      <c r="IC3402" s="37"/>
      <c r="ID3402" s="37"/>
      <c r="IE3402" s="37"/>
      <c r="IF3402" s="37"/>
      <c r="IG3402" s="37"/>
      <c r="IH3402" s="37"/>
      <c r="II3402" s="37"/>
      <c r="IJ3402" s="37"/>
      <c r="IK3402" s="37"/>
      <c r="IL3402" s="37"/>
      <c r="IM3402" s="37"/>
      <c r="IN3402" s="37"/>
      <c r="IO3402" s="37"/>
      <c r="IP3402" s="37"/>
      <c r="IQ3402" s="37"/>
    </row>
    <row r="3403" spans="1:251" s="51" customFormat="1" ht="13.5">
      <c r="A3403" s="43"/>
      <c r="B3403" s="135"/>
      <c r="C3403" s="136"/>
      <c r="D3403" s="136"/>
      <c r="E3403" s="136"/>
      <c r="F3403" s="136"/>
      <c r="G3403" s="136"/>
      <c r="H3403" s="136"/>
      <c r="I3403" s="136"/>
      <c r="J3403" s="136"/>
      <c r="K3403" s="136"/>
      <c r="L3403" s="136"/>
      <c r="M3403" s="136"/>
      <c r="N3403" s="136"/>
      <c r="O3403" s="136"/>
      <c r="P3403" s="136"/>
      <c r="Q3403" s="136"/>
      <c r="R3403" s="136"/>
      <c r="S3403" s="136"/>
      <c r="T3403" s="136"/>
      <c r="U3403" s="136"/>
      <c r="V3403" s="136"/>
      <c r="W3403" s="136"/>
      <c r="X3403" s="136"/>
      <c r="Y3403" s="136"/>
      <c r="Z3403" s="137"/>
      <c r="AA3403" s="139"/>
      <c r="AB3403" s="136"/>
      <c r="AC3403" s="136"/>
      <c r="AD3403" s="136"/>
      <c r="AE3403" s="136"/>
      <c r="AF3403" s="136"/>
      <c r="AG3403" s="136"/>
      <c r="AH3403" s="136"/>
      <c r="AI3403" s="137"/>
      <c r="AJ3403" s="139"/>
      <c r="AK3403" s="136"/>
      <c r="AL3403" s="136"/>
      <c r="AM3403" s="136"/>
      <c r="AN3403" s="136"/>
      <c r="AO3403" s="136"/>
      <c r="AP3403" s="136"/>
      <c r="AQ3403" s="136"/>
      <c r="AR3403" s="137"/>
      <c r="AS3403" s="139"/>
      <c r="AT3403" s="136"/>
      <c r="AU3403" s="136"/>
      <c r="AV3403" s="136"/>
      <c r="AW3403" s="136"/>
      <c r="AX3403" s="141"/>
      <c r="AY3403" s="37"/>
      <c r="AZ3403" s="37"/>
      <c r="BA3403" s="37"/>
      <c r="BB3403" s="58"/>
      <c r="BC3403" s="59"/>
      <c r="BE3403" s="37"/>
      <c r="BF3403" s="37"/>
      <c r="BG3403" s="37"/>
      <c r="BH3403" s="37"/>
      <c r="BI3403" s="37"/>
      <c r="BJ3403" s="37"/>
      <c r="BK3403" s="37"/>
      <c r="BL3403" s="37"/>
      <c r="BM3403" s="37"/>
      <c r="BN3403" s="37"/>
      <c r="BO3403" s="37"/>
      <c r="BP3403" s="37"/>
      <c r="BQ3403" s="37"/>
      <c r="BR3403" s="37"/>
      <c r="BS3403" s="37"/>
      <c r="BT3403" s="37"/>
      <c r="BU3403" s="37"/>
      <c r="BV3403" s="37"/>
      <c r="BW3403" s="37"/>
      <c r="BX3403" s="37"/>
      <c r="BY3403" s="37"/>
      <c r="BZ3403" s="37"/>
      <c r="CA3403" s="37"/>
      <c r="CB3403" s="37"/>
      <c r="CC3403" s="37"/>
      <c r="CD3403" s="37"/>
      <c r="CE3403" s="37"/>
      <c r="CF3403" s="37"/>
      <c r="CG3403" s="37"/>
      <c r="CH3403" s="37"/>
      <c r="CI3403" s="37"/>
      <c r="CJ3403" s="37"/>
      <c r="CK3403" s="37"/>
      <c r="CL3403" s="37"/>
      <c r="CM3403" s="37"/>
      <c r="CN3403" s="37"/>
      <c r="CO3403" s="37"/>
      <c r="CP3403" s="37"/>
      <c r="CQ3403" s="37"/>
      <c r="CR3403" s="37"/>
      <c r="CS3403" s="37"/>
      <c r="CT3403" s="37"/>
      <c r="CU3403" s="37"/>
      <c r="CV3403" s="37"/>
      <c r="CW3403" s="37"/>
      <c r="CX3403" s="37"/>
      <c r="CY3403" s="37"/>
      <c r="CZ3403" s="37"/>
      <c r="DA3403" s="37"/>
      <c r="DB3403" s="37"/>
      <c r="DC3403" s="37"/>
      <c r="DD3403" s="37"/>
      <c r="DE3403" s="37"/>
      <c r="DF3403" s="37"/>
      <c r="DG3403" s="37"/>
      <c r="DH3403" s="37"/>
      <c r="DI3403" s="37"/>
      <c r="DJ3403" s="37"/>
      <c r="DK3403" s="37"/>
      <c r="DL3403" s="37"/>
      <c r="DM3403" s="37"/>
      <c r="DN3403" s="37"/>
      <c r="DO3403" s="37"/>
      <c r="DP3403" s="37"/>
      <c r="DQ3403" s="37"/>
      <c r="DR3403" s="37"/>
      <c r="DS3403" s="37"/>
      <c r="DT3403" s="37"/>
      <c r="DU3403" s="37"/>
      <c r="DV3403" s="37"/>
      <c r="DW3403" s="37"/>
      <c r="DX3403" s="37"/>
      <c r="DY3403" s="37"/>
      <c r="DZ3403" s="37"/>
      <c r="EA3403" s="37"/>
      <c r="EB3403" s="37"/>
      <c r="EC3403" s="37"/>
      <c r="ED3403" s="37"/>
      <c r="EE3403" s="37"/>
      <c r="EF3403" s="37"/>
      <c r="EG3403" s="37"/>
      <c r="EH3403" s="37"/>
      <c r="EI3403" s="37"/>
      <c r="EJ3403" s="37"/>
      <c r="EK3403" s="37"/>
      <c r="EL3403" s="37"/>
      <c r="EM3403" s="37"/>
      <c r="EN3403" s="37"/>
      <c r="EO3403" s="37"/>
      <c r="EP3403" s="37"/>
      <c r="EQ3403" s="37"/>
      <c r="ER3403" s="37"/>
      <c r="ES3403" s="37"/>
      <c r="ET3403" s="37"/>
      <c r="EU3403" s="37"/>
      <c r="EV3403" s="37"/>
      <c r="EW3403" s="37"/>
      <c r="EX3403" s="37"/>
      <c r="EY3403" s="37"/>
      <c r="EZ3403" s="37"/>
      <c r="FA3403" s="37"/>
      <c r="FB3403" s="37"/>
      <c r="FC3403" s="37"/>
      <c r="FD3403" s="37"/>
      <c r="FE3403" s="37"/>
      <c r="FF3403" s="37"/>
      <c r="FG3403" s="37"/>
      <c r="FH3403" s="37"/>
      <c r="FI3403" s="37"/>
      <c r="FJ3403" s="37"/>
      <c r="FK3403" s="37"/>
      <c r="FL3403" s="37"/>
      <c r="FM3403" s="37"/>
      <c r="FN3403" s="37"/>
      <c r="FO3403" s="37"/>
      <c r="FP3403" s="37"/>
      <c r="FQ3403" s="37"/>
      <c r="FR3403" s="37"/>
      <c r="FS3403" s="37"/>
      <c r="FT3403" s="37"/>
      <c r="FU3403" s="37"/>
      <c r="FV3403" s="37"/>
      <c r="FW3403" s="37"/>
      <c r="FX3403" s="37"/>
      <c r="FY3403" s="37"/>
      <c r="FZ3403" s="37"/>
      <c r="GA3403" s="37"/>
      <c r="GB3403" s="37"/>
      <c r="GC3403" s="37"/>
      <c r="GD3403" s="37"/>
      <c r="GE3403" s="37"/>
      <c r="GF3403" s="37"/>
      <c r="GG3403" s="37"/>
      <c r="GH3403" s="37"/>
      <c r="GI3403" s="37"/>
      <c r="GJ3403" s="37"/>
      <c r="GK3403" s="37"/>
      <c r="GL3403" s="37"/>
      <c r="GM3403" s="37"/>
      <c r="GN3403" s="37"/>
      <c r="GO3403" s="37"/>
      <c r="GP3403" s="37"/>
      <c r="GQ3403" s="37"/>
      <c r="GR3403" s="37"/>
      <c r="GS3403" s="37"/>
      <c r="GT3403" s="37"/>
      <c r="GU3403" s="37"/>
      <c r="GV3403" s="37"/>
      <c r="GW3403" s="37"/>
      <c r="GX3403" s="37"/>
      <c r="GY3403" s="37"/>
      <c r="GZ3403" s="37"/>
      <c r="HA3403" s="37"/>
      <c r="HB3403" s="37"/>
      <c r="HC3403" s="37"/>
      <c r="HD3403" s="37"/>
      <c r="HE3403" s="37"/>
      <c r="HF3403" s="37"/>
      <c r="HG3403" s="37"/>
      <c r="HH3403" s="37"/>
      <c r="HI3403" s="37"/>
      <c r="HJ3403" s="37"/>
      <c r="HK3403" s="37"/>
      <c r="HL3403" s="37"/>
      <c r="HM3403" s="37"/>
      <c r="HN3403" s="37"/>
      <c r="HO3403" s="37"/>
      <c r="HP3403" s="37"/>
      <c r="HQ3403" s="37"/>
      <c r="HR3403" s="37"/>
      <c r="HS3403" s="37"/>
      <c r="HT3403" s="37"/>
      <c r="HU3403" s="37"/>
      <c r="HV3403" s="37"/>
      <c r="HW3403" s="37"/>
      <c r="HX3403" s="37"/>
      <c r="HY3403" s="37"/>
      <c r="HZ3403" s="37"/>
      <c r="IA3403" s="37"/>
      <c r="IB3403" s="37"/>
      <c r="IC3403" s="37"/>
      <c r="ID3403" s="37"/>
      <c r="IE3403" s="37"/>
      <c r="IF3403" s="37"/>
      <c r="IG3403" s="37"/>
      <c r="IH3403" s="37"/>
      <c r="II3403" s="37"/>
      <c r="IJ3403" s="37"/>
      <c r="IK3403" s="37"/>
      <c r="IL3403" s="37"/>
      <c r="IM3403" s="37"/>
      <c r="IN3403" s="37"/>
      <c r="IO3403" s="37"/>
      <c r="IP3403" s="37"/>
      <c r="IQ3403" s="37"/>
    </row>
    <row r="3404" spans="1:251" s="51" customFormat="1" ht="18.75" customHeight="1">
      <c r="A3404" s="43"/>
      <c r="B3404" s="60"/>
      <c r="C3404" s="104" t="s">
        <v>826</v>
      </c>
      <c r="D3404" s="105"/>
      <c r="E3404" s="105"/>
      <c r="F3404" s="105"/>
      <c r="G3404" s="105"/>
      <c r="H3404" s="105"/>
      <c r="I3404" s="105"/>
      <c r="J3404" s="105"/>
      <c r="K3404" s="105"/>
      <c r="L3404" s="105"/>
      <c r="M3404" s="105"/>
      <c r="N3404" s="105"/>
      <c r="O3404" s="105"/>
      <c r="P3404" s="105"/>
      <c r="Q3404" s="105"/>
      <c r="R3404" s="105"/>
      <c r="S3404" s="105"/>
      <c r="T3404" s="105"/>
      <c r="U3404" s="105"/>
      <c r="V3404" s="105"/>
      <c r="W3404" s="105"/>
      <c r="X3404" s="105"/>
      <c r="Y3404" s="105"/>
      <c r="Z3404" s="106"/>
      <c r="AA3404" s="107">
        <v>13889</v>
      </c>
      <c r="AB3404" s="108"/>
      <c r="AC3404" s="108"/>
      <c r="AD3404" s="108"/>
      <c r="AE3404" s="108"/>
      <c r="AF3404" s="108"/>
      <c r="AG3404" s="108"/>
      <c r="AH3404" s="108"/>
      <c r="AI3404" s="109"/>
      <c r="AJ3404" s="107">
        <v>14674</v>
      </c>
      <c r="AK3404" s="108"/>
      <c r="AL3404" s="108"/>
      <c r="AM3404" s="108"/>
      <c r="AN3404" s="108"/>
      <c r="AO3404" s="108"/>
      <c r="AP3404" s="108"/>
      <c r="AQ3404" s="108"/>
      <c r="AR3404" s="109"/>
      <c r="AS3404" s="110"/>
      <c r="AT3404" s="111"/>
      <c r="AU3404" s="111"/>
      <c r="AV3404" s="111"/>
      <c r="AW3404" s="111"/>
      <c r="AX3404" s="112"/>
      <c r="AY3404" s="37"/>
      <c r="AZ3404" s="37"/>
      <c r="BA3404" s="37"/>
      <c r="BB3404" s="37"/>
      <c r="BC3404" s="37"/>
      <c r="BD3404" s="37"/>
      <c r="BE3404" s="37"/>
      <c r="BF3404" s="37"/>
      <c r="BG3404" s="37"/>
      <c r="BH3404" s="37"/>
      <c r="BI3404" s="37"/>
      <c r="BJ3404" s="37"/>
      <c r="BK3404" s="37"/>
      <c r="BL3404" s="37"/>
      <c r="BM3404" s="37"/>
      <c r="BN3404" s="37"/>
      <c r="BO3404" s="37"/>
      <c r="BP3404" s="37"/>
      <c r="BQ3404" s="37"/>
      <c r="BR3404" s="37"/>
      <c r="BS3404" s="37"/>
      <c r="BT3404" s="37"/>
      <c r="BU3404" s="37"/>
      <c r="BV3404" s="37"/>
      <c r="BW3404" s="37"/>
      <c r="BX3404" s="37"/>
      <c r="BY3404" s="37"/>
      <c r="BZ3404" s="37"/>
      <c r="CA3404" s="37"/>
      <c r="CB3404" s="37"/>
      <c r="CC3404" s="37"/>
      <c r="CD3404" s="37"/>
      <c r="CE3404" s="37"/>
      <c r="CF3404" s="37"/>
      <c r="CG3404" s="37"/>
      <c r="CH3404" s="37"/>
      <c r="CI3404" s="37"/>
      <c r="CJ3404" s="37"/>
      <c r="CK3404" s="37"/>
      <c r="CL3404" s="37"/>
      <c r="CM3404" s="37"/>
      <c r="CN3404" s="37"/>
      <c r="CO3404" s="37"/>
      <c r="CP3404" s="37"/>
      <c r="CQ3404" s="37"/>
      <c r="CR3404" s="37"/>
      <c r="CS3404" s="37"/>
      <c r="CT3404" s="37"/>
      <c r="CU3404" s="37"/>
      <c r="CV3404" s="37"/>
      <c r="CW3404" s="37"/>
      <c r="CX3404" s="37"/>
      <c r="CY3404" s="37"/>
      <c r="CZ3404" s="37"/>
      <c r="DA3404" s="37"/>
      <c r="DB3404" s="37"/>
      <c r="DC3404" s="37"/>
      <c r="DD3404" s="37"/>
      <c r="DE3404" s="37"/>
      <c r="DF3404" s="37"/>
      <c r="DG3404" s="37"/>
      <c r="DH3404" s="37"/>
      <c r="DI3404" s="37"/>
      <c r="DJ3404" s="37"/>
      <c r="DK3404" s="37"/>
      <c r="DL3404" s="37"/>
      <c r="DM3404" s="37"/>
      <c r="DN3404" s="37"/>
      <c r="DO3404" s="37"/>
      <c r="DP3404" s="37"/>
      <c r="DQ3404" s="37"/>
      <c r="DR3404" s="37"/>
      <c r="DS3404" s="37"/>
      <c r="DT3404" s="37"/>
      <c r="DU3404" s="37"/>
      <c r="DV3404" s="37"/>
      <c r="DW3404" s="37"/>
      <c r="DX3404" s="37"/>
      <c r="DY3404" s="37"/>
      <c r="DZ3404" s="37"/>
      <c r="EA3404" s="37"/>
      <c r="EB3404" s="37"/>
      <c r="EC3404" s="37"/>
      <c r="ED3404" s="37"/>
      <c r="EE3404" s="37"/>
      <c r="EF3404" s="37"/>
      <c r="EG3404" s="37"/>
      <c r="EH3404" s="37"/>
      <c r="EI3404" s="37"/>
      <c r="EJ3404" s="37"/>
      <c r="EK3404" s="37"/>
      <c r="EL3404" s="37"/>
      <c r="EM3404" s="37"/>
      <c r="EN3404" s="37"/>
      <c r="EO3404" s="37"/>
      <c r="EP3404" s="37"/>
      <c r="EQ3404" s="37"/>
      <c r="ER3404" s="37"/>
      <c r="ES3404" s="37"/>
      <c r="ET3404" s="37"/>
      <c r="EU3404" s="37"/>
      <c r="EV3404" s="37"/>
      <c r="EW3404" s="37"/>
      <c r="EX3404" s="37"/>
      <c r="EY3404" s="37"/>
      <c r="EZ3404" s="37"/>
      <c r="FA3404" s="37"/>
      <c r="FB3404" s="37"/>
      <c r="FC3404" s="37"/>
      <c r="FD3404" s="37"/>
      <c r="FE3404" s="37"/>
      <c r="FF3404" s="37"/>
      <c r="FG3404" s="37"/>
      <c r="FH3404" s="37"/>
      <c r="FI3404" s="37"/>
      <c r="FJ3404" s="37"/>
      <c r="FK3404" s="37"/>
      <c r="FL3404" s="37"/>
      <c r="FM3404" s="37"/>
      <c r="FN3404" s="37"/>
      <c r="FO3404" s="37"/>
      <c r="FP3404" s="37"/>
      <c r="FQ3404" s="37"/>
      <c r="FR3404" s="37"/>
      <c r="FS3404" s="37"/>
      <c r="FT3404" s="37"/>
      <c r="FU3404" s="37"/>
      <c r="FV3404" s="37"/>
      <c r="FW3404" s="37"/>
      <c r="FX3404" s="37"/>
      <c r="FY3404" s="37"/>
      <c r="FZ3404" s="37"/>
      <c r="GA3404" s="37"/>
      <c r="GB3404" s="37"/>
      <c r="GC3404" s="37"/>
      <c r="GD3404" s="37"/>
      <c r="GE3404" s="37"/>
      <c r="GF3404" s="37"/>
      <c r="GG3404" s="37"/>
      <c r="GH3404" s="37"/>
      <c r="GI3404" s="37"/>
      <c r="GJ3404" s="37"/>
      <c r="GK3404" s="37"/>
      <c r="GL3404" s="37"/>
      <c r="GM3404" s="37"/>
      <c r="GN3404" s="37"/>
      <c r="GO3404" s="37"/>
      <c r="GP3404" s="37"/>
      <c r="GQ3404" s="37"/>
      <c r="GR3404" s="37"/>
      <c r="GS3404" s="37"/>
      <c r="GT3404" s="37"/>
      <c r="GU3404" s="37"/>
      <c r="GV3404" s="37"/>
      <c r="GW3404" s="37"/>
      <c r="GX3404" s="37"/>
      <c r="GY3404" s="37"/>
      <c r="GZ3404" s="37"/>
      <c r="HA3404" s="37"/>
      <c r="HB3404" s="37"/>
      <c r="HC3404" s="37"/>
      <c r="HD3404" s="37"/>
      <c r="HE3404" s="37"/>
      <c r="HF3404" s="37"/>
      <c r="HG3404" s="37"/>
      <c r="HH3404" s="37"/>
      <c r="HI3404" s="37"/>
      <c r="HJ3404" s="37"/>
      <c r="HK3404" s="37"/>
      <c r="HL3404" s="37"/>
      <c r="HM3404" s="37"/>
      <c r="HN3404" s="37"/>
      <c r="HO3404" s="37"/>
      <c r="HP3404" s="37"/>
      <c r="HQ3404" s="37"/>
      <c r="HR3404" s="37"/>
      <c r="HS3404" s="37"/>
      <c r="HT3404" s="37"/>
      <c r="HU3404" s="37"/>
      <c r="HV3404" s="37"/>
      <c r="HW3404" s="37"/>
      <c r="HX3404" s="37"/>
      <c r="HY3404" s="37"/>
      <c r="HZ3404" s="37"/>
      <c r="IA3404" s="37"/>
      <c r="IB3404" s="37"/>
      <c r="IC3404" s="37"/>
      <c r="ID3404" s="37"/>
      <c r="IE3404" s="37"/>
      <c r="IF3404" s="37"/>
      <c r="IG3404" s="37"/>
      <c r="IH3404" s="37"/>
      <c r="II3404" s="37"/>
      <c r="IJ3404" s="37"/>
      <c r="IK3404" s="37"/>
      <c r="IL3404" s="37"/>
      <c r="IM3404" s="37"/>
      <c r="IN3404" s="37"/>
      <c r="IO3404" s="37"/>
      <c r="IP3404" s="37"/>
      <c r="IQ3404" s="37"/>
    </row>
    <row r="3405" spans="1:251" s="51" customFormat="1" ht="18.75" customHeight="1">
      <c r="A3405" s="43"/>
      <c r="B3405" s="60"/>
      <c r="C3405" s="104" t="s">
        <v>827</v>
      </c>
      <c r="D3405" s="105"/>
      <c r="E3405" s="105"/>
      <c r="F3405" s="105"/>
      <c r="G3405" s="105"/>
      <c r="H3405" s="105"/>
      <c r="I3405" s="105"/>
      <c r="J3405" s="105"/>
      <c r="K3405" s="105"/>
      <c r="L3405" s="105"/>
      <c r="M3405" s="105"/>
      <c r="N3405" s="105"/>
      <c r="O3405" s="105"/>
      <c r="P3405" s="105"/>
      <c r="Q3405" s="105"/>
      <c r="R3405" s="105"/>
      <c r="S3405" s="105"/>
      <c r="T3405" s="105"/>
      <c r="U3405" s="105"/>
      <c r="V3405" s="105"/>
      <c r="W3405" s="105"/>
      <c r="X3405" s="105"/>
      <c r="Y3405" s="105"/>
      <c r="Z3405" s="106"/>
      <c r="AA3405" s="107">
        <v>87</v>
      </c>
      <c r="AB3405" s="108"/>
      <c r="AC3405" s="108"/>
      <c r="AD3405" s="108"/>
      <c r="AE3405" s="108"/>
      <c r="AF3405" s="108"/>
      <c r="AG3405" s="108"/>
      <c r="AH3405" s="108"/>
      <c r="AI3405" s="109"/>
      <c r="AJ3405" s="107">
        <v>75</v>
      </c>
      <c r="AK3405" s="108"/>
      <c r="AL3405" s="108"/>
      <c r="AM3405" s="108"/>
      <c r="AN3405" s="108"/>
      <c r="AO3405" s="108"/>
      <c r="AP3405" s="108"/>
      <c r="AQ3405" s="108"/>
      <c r="AR3405" s="109"/>
      <c r="AS3405" s="110"/>
      <c r="AT3405" s="111"/>
      <c r="AU3405" s="111"/>
      <c r="AV3405" s="111"/>
      <c r="AW3405" s="111"/>
      <c r="AX3405" s="112"/>
      <c r="AY3405" s="37"/>
      <c r="AZ3405" s="37"/>
      <c r="BA3405" s="37"/>
      <c r="BB3405" s="37"/>
      <c r="BC3405" s="37"/>
      <c r="BD3405" s="37"/>
      <c r="BE3405" s="37"/>
      <c r="BF3405" s="37"/>
      <c r="BG3405" s="37"/>
      <c r="BH3405" s="37"/>
      <c r="BI3405" s="37"/>
      <c r="BJ3405" s="37"/>
      <c r="BK3405" s="37"/>
      <c r="BL3405" s="37"/>
      <c r="BM3405" s="37"/>
      <c r="BN3405" s="37"/>
      <c r="BO3405" s="37"/>
      <c r="BP3405" s="37"/>
      <c r="BQ3405" s="37"/>
      <c r="BR3405" s="37"/>
      <c r="BS3405" s="37"/>
      <c r="BT3405" s="37"/>
      <c r="BU3405" s="37"/>
      <c r="BV3405" s="37"/>
      <c r="BW3405" s="37"/>
      <c r="BX3405" s="37"/>
      <c r="BY3405" s="37"/>
      <c r="BZ3405" s="37"/>
      <c r="CA3405" s="37"/>
      <c r="CB3405" s="37"/>
      <c r="CC3405" s="37"/>
      <c r="CD3405" s="37"/>
      <c r="CE3405" s="37"/>
      <c r="CF3405" s="37"/>
      <c r="CG3405" s="37"/>
      <c r="CH3405" s="37"/>
      <c r="CI3405" s="37"/>
      <c r="CJ3405" s="37"/>
      <c r="CK3405" s="37"/>
      <c r="CL3405" s="37"/>
      <c r="CM3405" s="37"/>
      <c r="CN3405" s="37"/>
      <c r="CO3405" s="37"/>
      <c r="CP3405" s="37"/>
      <c r="CQ3405" s="37"/>
      <c r="CR3405" s="37"/>
      <c r="CS3405" s="37"/>
      <c r="CT3405" s="37"/>
      <c r="CU3405" s="37"/>
      <c r="CV3405" s="37"/>
      <c r="CW3405" s="37"/>
      <c r="CX3405" s="37"/>
      <c r="CY3405" s="37"/>
      <c r="CZ3405" s="37"/>
      <c r="DA3405" s="37"/>
      <c r="DB3405" s="37"/>
      <c r="DC3405" s="37"/>
      <c r="DD3405" s="37"/>
      <c r="DE3405" s="37"/>
      <c r="DF3405" s="37"/>
      <c r="DG3405" s="37"/>
      <c r="DH3405" s="37"/>
      <c r="DI3405" s="37"/>
      <c r="DJ3405" s="37"/>
      <c r="DK3405" s="37"/>
      <c r="DL3405" s="37"/>
      <c r="DM3405" s="37"/>
      <c r="DN3405" s="37"/>
      <c r="DO3405" s="37"/>
      <c r="DP3405" s="37"/>
      <c r="DQ3405" s="37"/>
      <c r="DR3405" s="37"/>
      <c r="DS3405" s="37"/>
      <c r="DT3405" s="37"/>
      <c r="DU3405" s="37"/>
      <c r="DV3405" s="37"/>
      <c r="DW3405" s="37"/>
      <c r="DX3405" s="37"/>
      <c r="DY3405" s="37"/>
      <c r="DZ3405" s="37"/>
      <c r="EA3405" s="37"/>
      <c r="EB3405" s="37"/>
      <c r="EC3405" s="37"/>
      <c r="ED3405" s="37"/>
      <c r="EE3405" s="37"/>
      <c r="EF3405" s="37"/>
      <c r="EG3405" s="37"/>
      <c r="EH3405" s="37"/>
      <c r="EI3405" s="37"/>
      <c r="EJ3405" s="37"/>
      <c r="EK3405" s="37"/>
      <c r="EL3405" s="37"/>
      <c r="EM3405" s="37"/>
      <c r="EN3405" s="37"/>
      <c r="EO3405" s="37"/>
      <c r="EP3405" s="37"/>
      <c r="EQ3405" s="37"/>
      <c r="ER3405" s="37"/>
      <c r="ES3405" s="37"/>
      <c r="ET3405" s="37"/>
      <c r="EU3405" s="37"/>
      <c r="EV3405" s="37"/>
      <c r="EW3405" s="37"/>
      <c r="EX3405" s="37"/>
      <c r="EY3405" s="37"/>
      <c r="EZ3405" s="37"/>
      <c r="FA3405" s="37"/>
      <c r="FB3405" s="37"/>
      <c r="FC3405" s="37"/>
      <c r="FD3405" s="37"/>
      <c r="FE3405" s="37"/>
      <c r="FF3405" s="37"/>
      <c r="FG3405" s="37"/>
      <c r="FH3405" s="37"/>
      <c r="FI3405" s="37"/>
      <c r="FJ3405" s="37"/>
      <c r="FK3405" s="37"/>
      <c r="FL3405" s="37"/>
      <c r="FM3405" s="37"/>
      <c r="FN3405" s="37"/>
      <c r="FO3405" s="37"/>
      <c r="FP3405" s="37"/>
      <c r="FQ3405" s="37"/>
      <c r="FR3405" s="37"/>
      <c r="FS3405" s="37"/>
      <c r="FT3405" s="37"/>
      <c r="FU3405" s="37"/>
      <c r="FV3405" s="37"/>
      <c r="FW3405" s="37"/>
      <c r="FX3405" s="37"/>
      <c r="FY3405" s="37"/>
      <c r="FZ3405" s="37"/>
      <c r="GA3405" s="37"/>
      <c r="GB3405" s="37"/>
      <c r="GC3405" s="37"/>
      <c r="GD3405" s="37"/>
      <c r="GE3405" s="37"/>
      <c r="GF3405" s="37"/>
      <c r="GG3405" s="37"/>
      <c r="GH3405" s="37"/>
      <c r="GI3405" s="37"/>
      <c r="GJ3405" s="37"/>
      <c r="GK3405" s="37"/>
      <c r="GL3405" s="37"/>
      <c r="GM3405" s="37"/>
      <c r="GN3405" s="37"/>
      <c r="GO3405" s="37"/>
      <c r="GP3405" s="37"/>
      <c r="GQ3405" s="37"/>
      <c r="GR3405" s="37"/>
      <c r="GS3405" s="37"/>
      <c r="GT3405" s="37"/>
      <c r="GU3405" s="37"/>
      <c r="GV3405" s="37"/>
      <c r="GW3405" s="37"/>
      <c r="GX3405" s="37"/>
      <c r="GY3405" s="37"/>
      <c r="GZ3405" s="37"/>
      <c r="HA3405" s="37"/>
      <c r="HB3405" s="37"/>
      <c r="HC3405" s="37"/>
      <c r="HD3405" s="37"/>
      <c r="HE3405" s="37"/>
      <c r="HF3405" s="37"/>
      <c r="HG3405" s="37"/>
      <c r="HH3405" s="37"/>
      <c r="HI3405" s="37"/>
      <c r="HJ3405" s="37"/>
      <c r="HK3405" s="37"/>
      <c r="HL3405" s="37"/>
      <c r="HM3405" s="37"/>
      <c r="HN3405" s="37"/>
      <c r="HO3405" s="37"/>
      <c r="HP3405" s="37"/>
      <c r="HQ3405" s="37"/>
      <c r="HR3405" s="37"/>
      <c r="HS3405" s="37"/>
      <c r="HT3405" s="37"/>
      <c r="HU3405" s="37"/>
      <c r="HV3405" s="37"/>
      <c r="HW3405" s="37"/>
      <c r="HX3405" s="37"/>
      <c r="HY3405" s="37"/>
      <c r="HZ3405" s="37"/>
      <c r="IA3405" s="37"/>
      <c r="IB3405" s="37"/>
      <c r="IC3405" s="37"/>
      <c r="ID3405" s="37"/>
      <c r="IE3405" s="37"/>
      <c r="IF3405" s="37"/>
      <c r="IG3405" s="37"/>
      <c r="IH3405" s="37"/>
      <c r="II3405" s="37"/>
      <c r="IJ3405" s="37"/>
      <c r="IK3405" s="37"/>
      <c r="IL3405" s="37"/>
      <c r="IM3405" s="37"/>
      <c r="IN3405" s="37"/>
      <c r="IO3405" s="37"/>
      <c r="IP3405" s="37"/>
      <c r="IQ3405" s="37"/>
    </row>
    <row r="3406" spans="1:251" s="51" customFormat="1" ht="18.75" customHeight="1" thickBot="1">
      <c r="A3406" s="52"/>
      <c r="B3406" s="113" t="s">
        <v>253</v>
      </c>
      <c r="C3406" s="114"/>
      <c r="D3406" s="114"/>
      <c r="E3406" s="114"/>
      <c r="F3406" s="114"/>
      <c r="G3406" s="114"/>
      <c r="H3406" s="114"/>
      <c r="I3406" s="114"/>
      <c r="J3406" s="114"/>
      <c r="K3406" s="114"/>
      <c r="L3406" s="114"/>
      <c r="M3406" s="114"/>
      <c r="N3406" s="114"/>
      <c r="O3406" s="114"/>
      <c r="P3406" s="114"/>
      <c r="Q3406" s="114"/>
      <c r="R3406" s="114"/>
      <c r="S3406" s="114"/>
      <c r="T3406" s="114"/>
      <c r="U3406" s="114"/>
      <c r="V3406" s="114"/>
      <c r="W3406" s="114"/>
      <c r="X3406" s="114"/>
      <c r="Y3406" s="114"/>
      <c r="Z3406" s="115"/>
      <c r="AA3406" s="116">
        <f>SUM($AA$3404:$AA$3405)</f>
        <v>13976</v>
      </c>
      <c r="AB3406" s="117"/>
      <c r="AC3406" s="117"/>
      <c r="AD3406" s="117"/>
      <c r="AE3406" s="117"/>
      <c r="AF3406" s="117"/>
      <c r="AG3406" s="117"/>
      <c r="AH3406" s="117"/>
      <c r="AI3406" s="118"/>
      <c r="AJ3406" s="116">
        <f>SUM($AJ$3404:$AJ$3405)</f>
        <v>14749</v>
      </c>
      <c r="AK3406" s="117"/>
      <c r="AL3406" s="117"/>
      <c r="AM3406" s="117"/>
      <c r="AN3406" s="117"/>
      <c r="AO3406" s="117"/>
      <c r="AP3406" s="117"/>
      <c r="AQ3406" s="117"/>
      <c r="AR3406" s="118"/>
      <c r="AS3406" s="119"/>
      <c r="AT3406" s="120"/>
      <c r="AU3406" s="120"/>
      <c r="AV3406" s="120"/>
      <c r="AW3406" s="120"/>
      <c r="AX3406" s="121"/>
      <c r="AY3406" s="37"/>
      <c r="AZ3406" s="37"/>
      <c r="BA3406" s="37"/>
      <c r="BB3406" s="37"/>
      <c r="BC3406" s="37"/>
      <c r="BD3406" s="37"/>
      <c r="BE3406" s="37"/>
      <c r="BF3406" s="37"/>
      <c r="BG3406" s="37"/>
      <c r="BH3406" s="37"/>
      <c r="BI3406" s="37"/>
      <c r="BJ3406" s="37"/>
      <c r="BK3406" s="37"/>
      <c r="BL3406" s="37"/>
      <c r="BM3406" s="37"/>
      <c r="BN3406" s="37"/>
      <c r="BO3406" s="37"/>
      <c r="BP3406" s="37"/>
      <c r="BQ3406" s="37"/>
      <c r="BR3406" s="37"/>
      <c r="BS3406" s="37"/>
      <c r="BT3406" s="37"/>
      <c r="BU3406" s="37"/>
      <c r="BV3406" s="37"/>
      <c r="BW3406" s="37"/>
      <c r="BX3406" s="37"/>
      <c r="BY3406" s="37"/>
      <c r="BZ3406" s="37"/>
      <c r="CA3406" s="37"/>
      <c r="CB3406" s="37"/>
      <c r="CC3406" s="37"/>
      <c r="CD3406" s="37"/>
      <c r="CE3406" s="37"/>
      <c r="CF3406" s="37"/>
      <c r="CG3406" s="37"/>
      <c r="CH3406" s="37"/>
      <c r="CI3406" s="37"/>
      <c r="CJ3406" s="37"/>
      <c r="CK3406" s="37"/>
      <c r="CL3406" s="37"/>
      <c r="CM3406" s="37"/>
      <c r="CN3406" s="37"/>
      <c r="CO3406" s="37"/>
      <c r="CP3406" s="37"/>
      <c r="CQ3406" s="37"/>
      <c r="CR3406" s="37"/>
      <c r="CS3406" s="37"/>
      <c r="CT3406" s="37"/>
      <c r="CU3406" s="37"/>
      <c r="CV3406" s="37"/>
      <c r="CW3406" s="37"/>
      <c r="CX3406" s="37"/>
      <c r="CY3406" s="37"/>
      <c r="CZ3406" s="37"/>
      <c r="DA3406" s="37"/>
      <c r="DB3406" s="37"/>
      <c r="DC3406" s="37"/>
      <c r="DD3406" s="37"/>
      <c r="DE3406" s="37"/>
      <c r="DF3406" s="37"/>
      <c r="DG3406" s="37"/>
      <c r="DH3406" s="37"/>
      <c r="DI3406" s="37"/>
      <c r="DJ3406" s="37"/>
      <c r="DK3406" s="37"/>
      <c r="DL3406" s="37"/>
      <c r="DM3406" s="37"/>
      <c r="DN3406" s="37"/>
      <c r="DO3406" s="37"/>
      <c r="DP3406" s="37"/>
      <c r="DQ3406" s="37"/>
      <c r="DR3406" s="37"/>
      <c r="DS3406" s="37"/>
      <c r="DT3406" s="37"/>
      <c r="DU3406" s="37"/>
      <c r="DV3406" s="37"/>
      <c r="DW3406" s="37"/>
      <c r="DX3406" s="37"/>
      <c r="DY3406" s="37"/>
      <c r="DZ3406" s="37"/>
      <c r="EA3406" s="37"/>
      <c r="EB3406" s="37"/>
      <c r="EC3406" s="37"/>
      <c r="ED3406" s="37"/>
      <c r="EE3406" s="37"/>
      <c r="EF3406" s="37"/>
      <c r="EG3406" s="37"/>
      <c r="EH3406" s="37"/>
      <c r="EI3406" s="37"/>
      <c r="EJ3406" s="37"/>
      <c r="EK3406" s="37"/>
      <c r="EL3406" s="37"/>
      <c r="EM3406" s="37"/>
      <c r="EN3406" s="37"/>
      <c r="EO3406" s="37"/>
      <c r="EP3406" s="37"/>
      <c r="EQ3406" s="37"/>
      <c r="ER3406" s="37"/>
      <c r="ES3406" s="37"/>
      <c r="ET3406" s="37"/>
      <c r="EU3406" s="37"/>
      <c r="EV3406" s="37"/>
      <c r="EW3406" s="37"/>
      <c r="EX3406" s="37"/>
      <c r="EY3406" s="37"/>
      <c r="EZ3406" s="37"/>
      <c r="FA3406" s="37"/>
      <c r="FB3406" s="37"/>
      <c r="FC3406" s="37"/>
      <c r="FD3406" s="37"/>
      <c r="FE3406" s="37"/>
      <c r="FF3406" s="37"/>
      <c r="FG3406" s="37"/>
      <c r="FH3406" s="37"/>
      <c r="FI3406" s="37"/>
      <c r="FJ3406" s="37"/>
      <c r="FK3406" s="37"/>
      <c r="FL3406" s="37"/>
      <c r="FM3406" s="37"/>
      <c r="FN3406" s="37"/>
      <c r="FO3406" s="37"/>
      <c r="FP3406" s="37"/>
      <c r="FQ3406" s="37"/>
      <c r="FR3406" s="37"/>
      <c r="FS3406" s="37"/>
      <c r="FT3406" s="37"/>
      <c r="FU3406" s="37"/>
      <c r="FV3406" s="37"/>
      <c r="FW3406" s="37"/>
      <c r="FX3406" s="37"/>
      <c r="FY3406" s="37"/>
      <c r="FZ3406" s="37"/>
      <c r="GA3406" s="37"/>
      <c r="GB3406" s="37"/>
      <c r="GC3406" s="37"/>
      <c r="GD3406" s="37"/>
      <c r="GE3406" s="37"/>
      <c r="GF3406" s="37"/>
      <c r="GG3406" s="37"/>
      <c r="GH3406" s="37"/>
      <c r="GI3406" s="37"/>
      <c r="GJ3406" s="37"/>
      <c r="GK3406" s="37"/>
      <c r="GL3406" s="37"/>
      <c r="GM3406" s="37"/>
      <c r="GN3406" s="37"/>
      <c r="GO3406" s="37"/>
      <c r="GP3406" s="37"/>
      <c r="GQ3406" s="37"/>
      <c r="GR3406" s="37"/>
      <c r="GS3406" s="37"/>
      <c r="GT3406" s="37"/>
      <c r="GU3406" s="37"/>
      <c r="GV3406" s="37"/>
      <c r="GW3406" s="37"/>
      <c r="GX3406" s="37"/>
      <c r="GY3406" s="37"/>
      <c r="GZ3406" s="37"/>
      <c r="HA3406" s="37"/>
      <c r="HB3406" s="37"/>
      <c r="HC3406" s="37"/>
      <c r="HD3406" s="37"/>
      <c r="HE3406" s="37"/>
      <c r="HF3406" s="37"/>
      <c r="HG3406" s="37"/>
      <c r="HH3406" s="37"/>
      <c r="HI3406" s="37"/>
      <c r="HJ3406" s="37"/>
      <c r="HK3406" s="37"/>
      <c r="HL3406" s="37"/>
      <c r="HM3406" s="37"/>
      <c r="HN3406" s="37"/>
      <c r="HO3406" s="37"/>
      <c r="HP3406" s="37"/>
      <c r="HQ3406" s="37"/>
      <c r="HR3406" s="37"/>
      <c r="HS3406" s="37"/>
      <c r="HT3406" s="37"/>
      <c r="HU3406" s="37"/>
      <c r="HV3406" s="37"/>
      <c r="HW3406" s="37"/>
      <c r="HX3406" s="37"/>
      <c r="HY3406" s="37"/>
      <c r="HZ3406" s="37"/>
      <c r="IA3406" s="37"/>
      <c r="IB3406" s="37"/>
      <c r="IC3406" s="37"/>
      <c r="ID3406" s="37"/>
      <c r="IE3406" s="37"/>
      <c r="IF3406" s="37"/>
      <c r="IG3406" s="37"/>
      <c r="IH3406" s="37"/>
      <c r="II3406" s="37"/>
      <c r="IJ3406" s="37"/>
      <c r="IK3406" s="37"/>
      <c r="IL3406" s="37"/>
      <c r="IM3406" s="37"/>
      <c r="IN3406" s="37"/>
      <c r="IO3406" s="37"/>
      <c r="IP3406" s="37"/>
      <c r="IQ3406" s="37"/>
    </row>
    <row r="3408" spans="1:251" ht="18.75">
      <c r="A3408" s="36" t="s">
        <v>241</v>
      </c>
      <c r="AW3408" s="38"/>
      <c r="AX3408" s="39"/>
      <c r="AY3408" s="38"/>
    </row>
    <row r="3410" spans="1:113" ht="18.75">
      <c r="B3410" s="122" t="s">
        <v>0</v>
      </c>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row>
    <row r="3411" spans="1:113">
      <c r="Z3411" s="40"/>
      <c r="AD3411" s="40"/>
      <c r="AE3411" s="40"/>
      <c r="AF3411" s="40"/>
      <c r="AG3411" s="40"/>
      <c r="AH3411" s="40"/>
      <c r="AI3411" s="40"/>
      <c r="AO3411" s="40"/>
    </row>
    <row r="3412" spans="1:113" ht="13.5" thickBot="1">
      <c r="Z3412" s="40"/>
      <c r="AD3412" s="40"/>
      <c r="AE3412" s="40"/>
      <c r="AF3412" s="40"/>
      <c r="AG3412" s="40"/>
      <c r="AH3412" s="40"/>
      <c r="AI3412" s="40"/>
      <c r="AO3412" s="40"/>
      <c r="DI3412" s="41"/>
    </row>
    <row r="3413" spans="1:113" ht="24.75" customHeight="1" thickBot="1">
      <c r="B3413" s="124" t="s">
        <v>242</v>
      </c>
      <c r="C3413" s="125"/>
      <c r="D3413" s="125"/>
      <c r="E3413" s="125"/>
      <c r="F3413" s="125"/>
      <c r="G3413" s="125"/>
      <c r="H3413" s="126" t="s">
        <v>828</v>
      </c>
      <c r="I3413" s="127"/>
      <c r="J3413" s="127"/>
      <c r="K3413" s="127"/>
      <c r="L3413" s="127"/>
      <c r="M3413" s="127"/>
      <c r="N3413" s="127"/>
      <c r="O3413" s="127"/>
      <c r="P3413" s="127"/>
      <c r="Q3413" s="127"/>
      <c r="R3413" s="127"/>
      <c r="S3413" s="127"/>
      <c r="T3413" s="127"/>
      <c r="U3413" s="127"/>
      <c r="V3413" s="127"/>
      <c r="W3413" s="127"/>
      <c r="X3413" s="127"/>
      <c r="Y3413" s="127"/>
      <c r="Z3413" s="127"/>
      <c r="AA3413" s="127"/>
      <c r="AB3413" s="127"/>
      <c r="AC3413" s="127"/>
      <c r="AD3413" s="127"/>
      <c r="AE3413" s="127"/>
      <c r="AF3413" s="127"/>
      <c r="AG3413" s="127"/>
      <c r="AH3413" s="127"/>
      <c r="AI3413" s="127"/>
      <c r="AJ3413" s="127"/>
      <c r="AK3413" s="127"/>
      <c r="AL3413" s="127"/>
      <c r="AM3413" s="127"/>
      <c r="AN3413" s="127"/>
      <c r="AO3413" s="127"/>
      <c r="AP3413" s="127"/>
      <c r="AQ3413" s="127"/>
      <c r="AR3413" s="127"/>
      <c r="AS3413" s="127"/>
      <c r="AT3413" s="127"/>
      <c r="AU3413" s="127"/>
      <c r="AV3413" s="127"/>
      <c r="AW3413" s="127"/>
      <c r="AX3413" s="128"/>
      <c r="DI3413" s="41"/>
    </row>
    <row r="3414" spans="1:113" ht="14.25">
      <c r="B3414" s="42"/>
      <c r="C3414" s="42"/>
      <c r="D3414" s="42"/>
      <c r="E3414" s="42"/>
      <c r="F3414" s="42"/>
      <c r="G3414" s="42"/>
      <c r="H3414" s="43"/>
      <c r="I3414" s="43"/>
      <c r="J3414" s="43"/>
      <c r="K3414" s="43"/>
      <c r="L3414" s="44"/>
      <c r="M3414" s="44"/>
      <c r="N3414" s="44"/>
      <c r="O3414" s="44"/>
      <c r="P3414" s="43"/>
      <c r="Q3414" s="43"/>
      <c r="R3414" s="43"/>
      <c r="S3414" s="43"/>
      <c r="T3414" s="43"/>
      <c r="U3414" s="43"/>
      <c r="V3414" s="45"/>
      <c r="W3414" s="45"/>
      <c r="X3414" s="45"/>
      <c r="Y3414" s="45"/>
      <c r="Z3414" s="45"/>
      <c r="AA3414" s="45"/>
      <c r="AB3414" s="45"/>
      <c r="AC3414" s="45"/>
      <c r="AD3414" s="45"/>
      <c r="AE3414" s="45"/>
      <c r="AF3414" s="45"/>
      <c r="AG3414" s="45"/>
      <c r="AH3414" s="45"/>
      <c r="AI3414" s="45"/>
      <c r="AJ3414" s="45"/>
      <c r="AK3414" s="45"/>
      <c r="AL3414" s="45"/>
      <c r="AM3414" s="45"/>
      <c r="AN3414" s="45"/>
      <c r="AO3414" s="45"/>
      <c r="AP3414" s="45"/>
      <c r="AQ3414" s="45"/>
      <c r="AR3414" s="45"/>
      <c r="AS3414" s="45"/>
      <c r="AT3414" s="45"/>
      <c r="AU3414" s="45"/>
      <c r="AV3414" s="45"/>
      <c r="AW3414" s="45"/>
      <c r="AX3414" s="45"/>
      <c r="DI3414" s="41"/>
    </row>
    <row r="3415" spans="1:113" ht="15" thickBot="1">
      <c r="A3415" s="46"/>
      <c r="B3415" s="45" t="s">
        <v>244</v>
      </c>
      <c r="C3415" s="43"/>
      <c r="D3415" s="43"/>
      <c r="E3415" s="43"/>
      <c r="F3415" s="43"/>
      <c r="G3415" s="43"/>
      <c r="H3415" s="43"/>
      <c r="I3415" s="43"/>
      <c r="J3415" s="43"/>
      <c r="K3415" s="43"/>
      <c r="L3415" s="44"/>
      <c r="M3415" s="44"/>
      <c r="N3415" s="44"/>
      <c r="O3415" s="44"/>
      <c r="P3415" s="43"/>
      <c r="Q3415" s="43"/>
      <c r="R3415" s="43"/>
      <c r="S3415" s="43"/>
      <c r="T3415" s="43"/>
      <c r="U3415" s="43"/>
      <c r="V3415" s="45"/>
      <c r="W3415" s="45"/>
      <c r="X3415" s="45"/>
      <c r="Y3415" s="45"/>
      <c r="Z3415" s="45"/>
      <c r="AA3415" s="45"/>
      <c r="AB3415" s="45"/>
      <c r="AC3415" s="45"/>
      <c r="AD3415" s="45"/>
      <c r="AE3415" s="45"/>
      <c r="AF3415" s="45"/>
      <c r="AG3415" s="45"/>
      <c r="AH3415" s="45"/>
      <c r="AI3415" s="45"/>
      <c r="AJ3415" s="45"/>
      <c r="AK3415" s="45"/>
      <c r="AL3415" s="45"/>
      <c r="AM3415" s="45"/>
      <c r="AN3415" s="45"/>
      <c r="AO3415" s="45"/>
      <c r="AP3415" s="45"/>
      <c r="AQ3415" s="45"/>
      <c r="AR3415" s="45"/>
      <c r="AS3415" s="45"/>
      <c r="AT3415" s="45"/>
      <c r="AU3415" s="45"/>
      <c r="AV3415" s="45"/>
      <c r="AW3415" s="45"/>
      <c r="AX3415" s="45"/>
      <c r="DI3415" s="41"/>
    </row>
    <row r="3416" spans="1:113" ht="14.25">
      <c r="A3416" s="43"/>
      <c r="B3416" s="47"/>
      <c r="C3416" s="42"/>
      <c r="D3416" s="42"/>
      <c r="E3416" s="42"/>
      <c r="F3416" s="42"/>
      <c r="G3416" s="42"/>
      <c r="H3416" s="42"/>
      <c r="I3416" s="42"/>
      <c r="J3416" s="42"/>
      <c r="K3416" s="42"/>
      <c r="L3416" s="48"/>
      <c r="M3416" s="48"/>
      <c r="N3416" s="48"/>
      <c r="O3416" s="48"/>
      <c r="P3416" s="42"/>
      <c r="Q3416" s="42"/>
      <c r="R3416" s="42"/>
      <c r="S3416" s="42"/>
      <c r="T3416" s="42"/>
      <c r="U3416" s="42"/>
      <c r="V3416" s="49"/>
      <c r="W3416" s="49"/>
      <c r="X3416" s="49"/>
      <c r="Y3416" s="49"/>
      <c r="Z3416" s="49"/>
      <c r="AA3416" s="49"/>
      <c r="AB3416" s="49"/>
      <c r="AC3416" s="49"/>
      <c r="AD3416" s="49"/>
      <c r="AE3416" s="49"/>
      <c r="AF3416" s="49"/>
      <c r="AG3416" s="49"/>
      <c r="AH3416" s="49"/>
      <c r="AI3416" s="49"/>
      <c r="AJ3416" s="49"/>
      <c r="AK3416" s="49"/>
      <c r="AL3416" s="49"/>
      <c r="AM3416" s="49"/>
      <c r="AN3416" s="49"/>
      <c r="AO3416" s="49"/>
      <c r="AP3416" s="49"/>
      <c r="AQ3416" s="49"/>
      <c r="AR3416" s="49"/>
      <c r="AS3416" s="49"/>
      <c r="AT3416" s="49"/>
      <c r="AU3416" s="49"/>
      <c r="AV3416" s="49"/>
      <c r="AW3416" s="49"/>
      <c r="AX3416" s="50"/>
    </row>
    <row r="3417" spans="1:113" ht="12" customHeight="1">
      <c r="A3417" s="43"/>
      <c r="B3417" s="129" t="s">
        <v>829</v>
      </c>
      <c r="C3417" s="130"/>
      <c r="D3417" s="130"/>
      <c r="E3417" s="130"/>
      <c r="F3417" s="130"/>
      <c r="G3417" s="130"/>
      <c r="H3417" s="130"/>
      <c r="I3417" s="130"/>
      <c r="J3417" s="130"/>
      <c r="K3417" s="130"/>
      <c r="L3417" s="130"/>
      <c r="M3417" s="130"/>
      <c r="N3417" s="130"/>
      <c r="O3417" s="130"/>
      <c r="P3417" s="130"/>
      <c r="Q3417" s="130"/>
      <c r="R3417" s="130"/>
      <c r="S3417" s="130"/>
      <c r="T3417" s="130"/>
      <c r="U3417" s="130"/>
      <c r="V3417" s="130"/>
      <c r="W3417" s="130"/>
      <c r="X3417" s="130"/>
      <c r="Y3417" s="130"/>
      <c r="Z3417" s="130"/>
      <c r="AA3417" s="130"/>
      <c r="AB3417" s="130"/>
      <c r="AC3417" s="130"/>
      <c r="AD3417" s="130"/>
      <c r="AE3417" s="130"/>
      <c r="AF3417" s="130"/>
      <c r="AG3417" s="130"/>
      <c r="AH3417" s="130"/>
      <c r="AI3417" s="130"/>
      <c r="AJ3417" s="130"/>
      <c r="AK3417" s="130"/>
      <c r="AL3417" s="130"/>
      <c r="AM3417" s="130"/>
      <c r="AN3417" s="130"/>
      <c r="AO3417" s="130"/>
      <c r="AP3417" s="130"/>
      <c r="AQ3417" s="130"/>
      <c r="AR3417" s="130"/>
      <c r="AS3417" s="130"/>
      <c r="AT3417" s="130"/>
      <c r="AU3417" s="130"/>
      <c r="AV3417" s="130"/>
      <c r="AW3417" s="130"/>
      <c r="AX3417" s="131"/>
    </row>
    <row r="3418" spans="1:113" ht="12" customHeight="1">
      <c r="A3418" s="43"/>
      <c r="B3418" s="129"/>
      <c r="C3418" s="130"/>
      <c r="D3418" s="130"/>
      <c r="E3418" s="130"/>
      <c r="F3418" s="130"/>
      <c r="G3418" s="130"/>
      <c r="H3418" s="130"/>
      <c r="I3418" s="130"/>
      <c r="J3418" s="130"/>
      <c r="K3418" s="130"/>
      <c r="L3418" s="130"/>
      <c r="M3418" s="130"/>
      <c r="N3418" s="130"/>
      <c r="O3418" s="130"/>
      <c r="P3418" s="130"/>
      <c r="Q3418" s="130"/>
      <c r="R3418" s="130"/>
      <c r="S3418" s="130"/>
      <c r="T3418" s="130"/>
      <c r="U3418" s="130"/>
      <c r="V3418" s="130"/>
      <c r="W3418" s="130"/>
      <c r="X3418" s="130"/>
      <c r="Y3418" s="130"/>
      <c r="Z3418" s="130"/>
      <c r="AA3418" s="130"/>
      <c r="AB3418" s="130"/>
      <c r="AC3418" s="130"/>
      <c r="AD3418" s="130"/>
      <c r="AE3418" s="130"/>
      <c r="AF3418" s="130"/>
      <c r="AG3418" s="130"/>
      <c r="AH3418" s="130"/>
      <c r="AI3418" s="130"/>
      <c r="AJ3418" s="130"/>
      <c r="AK3418" s="130"/>
      <c r="AL3418" s="130"/>
      <c r="AM3418" s="130"/>
      <c r="AN3418" s="130"/>
      <c r="AO3418" s="130"/>
      <c r="AP3418" s="130"/>
      <c r="AQ3418" s="130"/>
      <c r="AR3418" s="130"/>
      <c r="AS3418" s="130"/>
      <c r="AT3418" s="130"/>
      <c r="AU3418" s="130"/>
      <c r="AV3418" s="130"/>
      <c r="AW3418" s="130"/>
      <c r="AX3418" s="131"/>
      <c r="BC3418" s="51"/>
    </row>
    <row r="3419" spans="1:113" ht="12" customHeight="1">
      <c r="A3419" s="43"/>
      <c r="B3419" s="129"/>
      <c r="C3419" s="130"/>
      <c r="D3419" s="130"/>
      <c r="E3419" s="130"/>
      <c r="F3419" s="130"/>
      <c r="G3419" s="130"/>
      <c r="H3419" s="130"/>
      <c r="I3419" s="130"/>
      <c r="J3419" s="130"/>
      <c r="K3419" s="130"/>
      <c r="L3419" s="130"/>
      <c r="M3419" s="130"/>
      <c r="N3419" s="130"/>
      <c r="O3419" s="130"/>
      <c r="P3419" s="130"/>
      <c r="Q3419" s="130"/>
      <c r="R3419" s="130"/>
      <c r="S3419" s="130"/>
      <c r="T3419" s="130"/>
      <c r="U3419" s="130"/>
      <c r="V3419" s="130"/>
      <c r="W3419" s="130"/>
      <c r="X3419" s="130"/>
      <c r="Y3419" s="130"/>
      <c r="Z3419" s="130"/>
      <c r="AA3419" s="130"/>
      <c r="AB3419" s="130"/>
      <c r="AC3419" s="130"/>
      <c r="AD3419" s="130"/>
      <c r="AE3419" s="130"/>
      <c r="AF3419" s="130"/>
      <c r="AG3419" s="130"/>
      <c r="AH3419" s="130"/>
      <c r="AI3419" s="130"/>
      <c r="AJ3419" s="130"/>
      <c r="AK3419" s="130"/>
      <c r="AL3419" s="130"/>
      <c r="AM3419" s="130"/>
      <c r="AN3419" s="130"/>
      <c r="AO3419" s="130"/>
      <c r="AP3419" s="130"/>
      <c r="AQ3419" s="130"/>
      <c r="AR3419" s="130"/>
      <c r="AS3419" s="130"/>
      <c r="AT3419" s="130"/>
      <c r="AU3419" s="130"/>
      <c r="AV3419" s="130"/>
      <c r="AW3419" s="130"/>
      <c r="AX3419" s="131"/>
    </row>
    <row r="3420" spans="1:113" ht="12" customHeight="1">
      <c r="A3420" s="43"/>
      <c r="B3420" s="129"/>
      <c r="C3420" s="130"/>
      <c r="D3420" s="130"/>
      <c r="E3420" s="130"/>
      <c r="F3420" s="130"/>
      <c r="G3420" s="130"/>
      <c r="H3420" s="130"/>
      <c r="I3420" s="130"/>
      <c r="J3420" s="130"/>
      <c r="K3420" s="130"/>
      <c r="L3420" s="130"/>
      <c r="M3420" s="130"/>
      <c r="N3420" s="130"/>
      <c r="O3420" s="130"/>
      <c r="P3420" s="130"/>
      <c r="Q3420" s="130"/>
      <c r="R3420" s="130"/>
      <c r="S3420" s="130"/>
      <c r="T3420" s="130"/>
      <c r="U3420" s="130"/>
      <c r="V3420" s="130"/>
      <c r="W3420" s="130"/>
      <c r="X3420" s="130"/>
      <c r="Y3420" s="130"/>
      <c r="Z3420" s="130"/>
      <c r="AA3420" s="130"/>
      <c r="AB3420" s="130"/>
      <c r="AC3420" s="130"/>
      <c r="AD3420" s="130"/>
      <c r="AE3420" s="130"/>
      <c r="AF3420" s="130"/>
      <c r="AG3420" s="130"/>
      <c r="AH3420" s="130"/>
      <c r="AI3420" s="130"/>
      <c r="AJ3420" s="130"/>
      <c r="AK3420" s="130"/>
      <c r="AL3420" s="130"/>
      <c r="AM3420" s="130"/>
      <c r="AN3420" s="130"/>
      <c r="AO3420" s="130"/>
      <c r="AP3420" s="130"/>
      <c r="AQ3420" s="130"/>
      <c r="AR3420" s="130"/>
      <c r="AS3420" s="130"/>
      <c r="AT3420" s="130"/>
      <c r="AU3420" s="130"/>
      <c r="AV3420" s="130"/>
      <c r="AW3420" s="130"/>
      <c r="AX3420" s="131"/>
    </row>
    <row r="3421" spans="1:113" ht="12" customHeight="1">
      <c r="A3421" s="43"/>
      <c r="B3421" s="129"/>
      <c r="C3421" s="130"/>
      <c r="D3421" s="130"/>
      <c r="E3421" s="130"/>
      <c r="F3421" s="130"/>
      <c r="G3421" s="130"/>
      <c r="H3421" s="130"/>
      <c r="I3421" s="130"/>
      <c r="J3421" s="130"/>
      <c r="K3421" s="130"/>
      <c r="L3421" s="130"/>
      <c r="M3421" s="130"/>
      <c r="N3421" s="130"/>
      <c r="O3421" s="130"/>
      <c r="P3421" s="130"/>
      <c r="Q3421" s="130"/>
      <c r="R3421" s="130"/>
      <c r="S3421" s="130"/>
      <c r="T3421" s="130"/>
      <c r="U3421" s="130"/>
      <c r="V3421" s="130"/>
      <c r="W3421" s="130"/>
      <c r="X3421" s="130"/>
      <c r="Y3421" s="130"/>
      <c r="Z3421" s="130"/>
      <c r="AA3421" s="130"/>
      <c r="AB3421" s="130"/>
      <c r="AC3421" s="130"/>
      <c r="AD3421" s="130"/>
      <c r="AE3421" s="130"/>
      <c r="AF3421" s="130"/>
      <c r="AG3421" s="130"/>
      <c r="AH3421" s="130"/>
      <c r="AI3421" s="130"/>
      <c r="AJ3421" s="130"/>
      <c r="AK3421" s="130"/>
      <c r="AL3421" s="130"/>
      <c r="AM3421" s="130"/>
      <c r="AN3421" s="130"/>
      <c r="AO3421" s="130"/>
      <c r="AP3421" s="130"/>
      <c r="AQ3421" s="130"/>
      <c r="AR3421" s="130"/>
      <c r="AS3421" s="130"/>
      <c r="AT3421" s="130"/>
      <c r="AU3421" s="130"/>
      <c r="AV3421" s="130"/>
      <c r="AW3421" s="130"/>
      <c r="AX3421" s="131"/>
    </row>
    <row r="3422" spans="1:113" ht="15" thickBot="1">
      <c r="A3422" s="52"/>
      <c r="B3422" s="53"/>
      <c r="C3422" s="54"/>
      <c r="D3422" s="54"/>
      <c r="E3422" s="54"/>
      <c r="F3422" s="54"/>
      <c r="G3422" s="54"/>
      <c r="H3422" s="54"/>
      <c r="I3422" s="54"/>
      <c r="J3422" s="54"/>
      <c r="K3422" s="54"/>
      <c r="L3422" s="54"/>
      <c r="M3422" s="54"/>
      <c r="N3422" s="54"/>
      <c r="O3422" s="54"/>
      <c r="P3422" s="54"/>
      <c r="Q3422" s="54"/>
      <c r="R3422" s="54"/>
      <c r="S3422" s="54"/>
      <c r="T3422" s="54"/>
      <c r="U3422" s="54"/>
      <c r="V3422" s="54"/>
      <c r="W3422" s="54"/>
      <c r="X3422" s="54"/>
      <c r="Y3422" s="54"/>
      <c r="Z3422" s="54"/>
      <c r="AA3422" s="54"/>
      <c r="AB3422" s="54"/>
      <c r="AC3422" s="54"/>
      <c r="AD3422" s="54"/>
      <c r="AE3422" s="54"/>
      <c r="AF3422" s="54"/>
      <c r="AG3422" s="54"/>
      <c r="AH3422" s="54"/>
      <c r="AI3422" s="54"/>
      <c r="AJ3422" s="54"/>
      <c r="AK3422" s="54"/>
      <c r="AL3422" s="54"/>
      <c r="AM3422" s="54"/>
      <c r="AN3422" s="54"/>
      <c r="AO3422" s="54"/>
      <c r="AP3422" s="54"/>
      <c r="AQ3422" s="54"/>
      <c r="AR3422" s="54"/>
      <c r="AS3422" s="54"/>
      <c r="AT3422" s="54"/>
      <c r="AU3422" s="54"/>
      <c r="AV3422" s="54"/>
      <c r="AW3422" s="54"/>
      <c r="AX3422" s="55"/>
    </row>
    <row r="3423" spans="1:113">
      <c r="B3423" s="56"/>
    </row>
    <row r="3424" spans="1:113" ht="15" thickBot="1">
      <c r="A3424" s="46"/>
      <c r="B3424" s="45" t="s">
        <v>245</v>
      </c>
      <c r="C3424" s="43"/>
      <c r="D3424" s="43"/>
      <c r="E3424" s="43"/>
      <c r="F3424" s="43"/>
      <c r="G3424" s="43"/>
      <c r="H3424" s="43"/>
      <c r="I3424" s="43"/>
      <c r="J3424" s="43"/>
      <c r="K3424" s="43"/>
      <c r="L3424" s="44"/>
      <c r="M3424" s="44"/>
      <c r="N3424" s="44"/>
      <c r="O3424" s="44"/>
      <c r="P3424" s="43"/>
      <c r="Q3424" s="43"/>
      <c r="R3424" s="43"/>
      <c r="S3424" s="43"/>
      <c r="T3424" s="43"/>
      <c r="U3424" s="43"/>
      <c r="V3424" s="45"/>
      <c r="W3424" s="45"/>
      <c r="X3424" s="45"/>
      <c r="Y3424" s="45"/>
      <c r="Z3424" s="45"/>
      <c r="AA3424" s="45"/>
      <c r="AB3424" s="45"/>
      <c r="AC3424" s="45"/>
      <c r="AD3424" s="45"/>
      <c r="AE3424" s="45"/>
      <c r="AF3424" s="45"/>
      <c r="AG3424" s="45"/>
      <c r="AH3424" s="45"/>
      <c r="AI3424" s="45"/>
      <c r="AJ3424" s="45"/>
      <c r="AK3424" s="45"/>
      <c r="AL3424" s="45"/>
      <c r="AM3424" s="45"/>
      <c r="AN3424" s="45"/>
      <c r="AO3424" s="45"/>
      <c r="AP3424" s="45"/>
      <c r="AQ3424" s="45"/>
      <c r="AR3424" s="45"/>
      <c r="AS3424" s="45"/>
      <c r="AT3424" s="45"/>
      <c r="AU3424" s="45"/>
      <c r="AV3424" s="45"/>
      <c r="AW3424" s="45"/>
      <c r="AX3424" s="45"/>
      <c r="DI3424" s="41"/>
    </row>
    <row r="3425" spans="1:251" ht="14.25">
      <c r="A3425" s="43"/>
      <c r="B3425" s="47"/>
      <c r="C3425" s="42"/>
      <c r="D3425" s="42"/>
      <c r="E3425" s="42"/>
      <c r="F3425" s="42"/>
      <c r="G3425" s="42"/>
      <c r="H3425" s="42"/>
      <c r="I3425" s="42"/>
      <c r="J3425" s="42"/>
      <c r="K3425" s="42"/>
      <c r="L3425" s="48"/>
      <c r="M3425" s="48"/>
      <c r="N3425" s="48"/>
      <c r="O3425" s="48"/>
      <c r="P3425" s="42"/>
      <c r="Q3425" s="42"/>
      <c r="R3425" s="42"/>
      <c r="S3425" s="42"/>
      <c r="T3425" s="42"/>
      <c r="U3425" s="42"/>
      <c r="V3425" s="49"/>
      <c r="W3425" s="49"/>
      <c r="X3425" s="49"/>
      <c r="Y3425" s="49"/>
      <c r="Z3425" s="49"/>
      <c r="AA3425" s="49"/>
      <c r="AB3425" s="49"/>
      <c r="AC3425" s="49"/>
      <c r="AD3425" s="49"/>
      <c r="AE3425" s="49"/>
      <c r="AF3425" s="49"/>
      <c r="AG3425" s="49"/>
      <c r="AH3425" s="49"/>
      <c r="AI3425" s="49"/>
      <c r="AJ3425" s="49"/>
      <c r="AK3425" s="49"/>
      <c r="AL3425" s="49"/>
      <c r="AM3425" s="49"/>
      <c r="AN3425" s="49"/>
      <c r="AO3425" s="49"/>
      <c r="AP3425" s="49"/>
      <c r="AQ3425" s="49"/>
      <c r="AR3425" s="49"/>
      <c r="AS3425" s="49"/>
      <c r="AT3425" s="49"/>
      <c r="AU3425" s="49"/>
      <c r="AV3425" s="49"/>
      <c r="AW3425" s="49"/>
      <c r="AX3425" s="50"/>
    </row>
    <row r="3426" spans="1:251" ht="12" customHeight="1">
      <c r="A3426" s="43"/>
      <c r="B3426" s="129" t="s">
        <v>830</v>
      </c>
      <c r="C3426" s="130"/>
      <c r="D3426" s="130"/>
      <c r="E3426" s="130"/>
      <c r="F3426" s="130"/>
      <c r="G3426" s="130"/>
      <c r="H3426" s="130"/>
      <c r="I3426" s="130"/>
      <c r="J3426" s="130"/>
      <c r="K3426" s="130"/>
      <c r="L3426" s="130"/>
      <c r="M3426" s="130"/>
      <c r="N3426" s="130"/>
      <c r="O3426" s="130"/>
      <c r="P3426" s="130"/>
      <c r="Q3426" s="130"/>
      <c r="R3426" s="130"/>
      <c r="S3426" s="130"/>
      <c r="T3426" s="130"/>
      <c r="U3426" s="130"/>
      <c r="V3426" s="130"/>
      <c r="W3426" s="130"/>
      <c r="X3426" s="130"/>
      <c r="Y3426" s="130"/>
      <c r="Z3426" s="130"/>
      <c r="AA3426" s="130"/>
      <c r="AB3426" s="130"/>
      <c r="AC3426" s="130"/>
      <c r="AD3426" s="130"/>
      <c r="AE3426" s="130"/>
      <c r="AF3426" s="130"/>
      <c r="AG3426" s="130"/>
      <c r="AH3426" s="130"/>
      <c r="AI3426" s="130"/>
      <c r="AJ3426" s="130"/>
      <c r="AK3426" s="130"/>
      <c r="AL3426" s="130"/>
      <c r="AM3426" s="130"/>
      <c r="AN3426" s="130"/>
      <c r="AO3426" s="130"/>
      <c r="AP3426" s="130"/>
      <c r="AQ3426" s="130"/>
      <c r="AR3426" s="130"/>
      <c r="AS3426" s="130"/>
      <c r="AT3426" s="130"/>
      <c r="AU3426" s="130"/>
      <c r="AV3426" s="130"/>
      <c r="AW3426" s="130"/>
      <c r="AX3426" s="131"/>
    </row>
    <row r="3427" spans="1:251" ht="12" customHeight="1">
      <c r="A3427" s="43"/>
      <c r="B3427" s="129"/>
      <c r="C3427" s="130"/>
      <c r="D3427" s="130"/>
      <c r="E3427" s="130"/>
      <c r="F3427" s="130"/>
      <c r="G3427" s="130"/>
      <c r="H3427" s="130"/>
      <c r="I3427" s="130"/>
      <c r="J3427" s="130"/>
      <c r="K3427" s="130"/>
      <c r="L3427" s="130"/>
      <c r="M3427" s="130"/>
      <c r="N3427" s="130"/>
      <c r="O3427" s="130"/>
      <c r="P3427" s="130"/>
      <c r="Q3427" s="130"/>
      <c r="R3427" s="130"/>
      <c r="S3427" s="130"/>
      <c r="T3427" s="130"/>
      <c r="U3427" s="130"/>
      <c r="V3427" s="130"/>
      <c r="W3427" s="130"/>
      <c r="X3427" s="130"/>
      <c r="Y3427" s="130"/>
      <c r="Z3427" s="130"/>
      <c r="AA3427" s="130"/>
      <c r="AB3427" s="130"/>
      <c r="AC3427" s="130"/>
      <c r="AD3427" s="130"/>
      <c r="AE3427" s="130"/>
      <c r="AF3427" s="130"/>
      <c r="AG3427" s="130"/>
      <c r="AH3427" s="130"/>
      <c r="AI3427" s="130"/>
      <c r="AJ3427" s="130"/>
      <c r="AK3427" s="130"/>
      <c r="AL3427" s="130"/>
      <c r="AM3427" s="130"/>
      <c r="AN3427" s="130"/>
      <c r="AO3427" s="130"/>
      <c r="AP3427" s="130"/>
      <c r="AQ3427" s="130"/>
      <c r="AR3427" s="130"/>
      <c r="AS3427" s="130"/>
      <c r="AT3427" s="130"/>
      <c r="AU3427" s="130"/>
      <c r="AV3427" s="130"/>
      <c r="AW3427" s="130"/>
      <c r="AX3427" s="131"/>
      <c r="BC3427" s="51"/>
    </row>
    <row r="3428" spans="1:251" ht="12" customHeight="1">
      <c r="A3428" s="43"/>
      <c r="B3428" s="129"/>
      <c r="C3428" s="130"/>
      <c r="D3428" s="130"/>
      <c r="E3428" s="130"/>
      <c r="F3428" s="130"/>
      <c r="G3428" s="130"/>
      <c r="H3428" s="130"/>
      <c r="I3428" s="130"/>
      <c r="J3428" s="130"/>
      <c r="K3428" s="130"/>
      <c r="L3428" s="130"/>
      <c r="M3428" s="130"/>
      <c r="N3428" s="130"/>
      <c r="O3428" s="130"/>
      <c r="P3428" s="130"/>
      <c r="Q3428" s="130"/>
      <c r="R3428" s="130"/>
      <c r="S3428" s="130"/>
      <c r="T3428" s="130"/>
      <c r="U3428" s="130"/>
      <c r="V3428" s="130"/>
      <c r="W3428" s="130"/>
      <c r="X3428" s="130"/>
      <c r="Y3428" s="130"/>
      <c r="Z3428" s="130"/>
      <c r="AA3428" s="130"/>
      <c r="AB3428" s="130"/>
      <c r="AC3428" s="130"/>
      <c r="AD3428" s="130"/>
      <c r="AE3428" s="130"/>
      <c r="AF3428" s="130"/>
      <c r="AG3428" s="130"/>
      <c r="AH3428" s="130"/>
      <c r="AI3428" s="130"/>
      <c r="AJ3428" s="130"/>
      <c r="AK3428" s="130"/>
      <c r="AL3428" s="130"/>
      <c r="AM3428" s="130"/>
      <c r="AN3428" s="130"/>
      <c r="AO3428" s="130"/>
      <c r="AP3428" s="130"/>
      <c r="AQ3428" s="130"/>
      <c r="AR3428" s="130"/>
      <c r="AS3428" s="130"/>
      <c r="AT3428" s="130"/>
      <c r="AU3428" s="130"/>
      <c r="AV3428" s="130"/>
      <c r="AW3428" s="130"/>
      <c r="AX3428" s="131"/>
    </row>
    <row r="3429" spans="1:251" ht="12" customHeight="1">
      <c r="A3429" s="43"/>
      <c r="B3429" s="129"/>
      <c r="C3429" s="130"/>
      <c r="D3429" s="130"/>
      <c r="E3429" s="130"/>
      <c r="F3429" s="130"/>
      <c r="G3429" s="130"/>
      <c r="H3429" s="130"/>
      <c r="I3429" s="130"/>
      <c r="J3429" s="130"/>
      <c r="K3429" s="130"/>
      <c r="L3429" s="130"/>
      <c r="M3429" s="130"/>
      <c r="N3429" s="130"/>
      <c r="O3429" s="130"/>
      <c r="P3429" s="130"/>
      <c r="Q3429" s="130"/>
      <c r="R3429" s="130"/>
      <c r="S3429" s="130"/>
      <c r="T3429" s="130"/>
      <c r="U3429" s="130"/>
      <c r="V3429" s="130"/>
      <c r="W3429" s="130"/>
      <c r="X3429" s="130"/>
      <c r="Y3429" s="130"/>
      <c r="Z3429" s="130"/>
      <c r="AA3429" s="130"/>
      <c r="AB3429" s="130"/>
      <c r="AC3429" s="130"/>
      <c r="AD3429" s="130"/>
      <c r="AE3429" s="130"/>
      <c r="AF3429" s="130"/>
      <c r="AG3429" s="130"/>
      <c r="AH3429" s="130"/>
      <c r="AI3429" s="130"/>
      <c r="AJ3429" s="130"/>
      <c r="AK3429" s="130"/>
      <c r="AL3429" s="130"/>
      <c r="AM3429" s="130"/>
      <c r="AN3429" s="130"/>
      <c r="AO3429" s="130"/>
      <c r="AP3429" s="130"/>
      <c r="AQ3429" s="130"/>
      <c r="AR3429" s="130"/>
      <c r="AS3429" s="130"/>
      <c r="AT3429" s="130"/>
      <c r="AU3429" s="130"/>
      <c r="AV3429" s="130"/>
      <c r="AW3429" s="130"/>
      <c r="AX3429" s="131"/>
    </row>
    <row r="3430" spans="1:251" ht="12" customHeight="1">
      <c r="A3430" s="43"/>
      <c r="B3430" s="129"/>
      <c r="C3430" s="130"/>
      <c r="D3430" s="130"/>
      <c r="E3430" s="130"/>
      <c r="F3430" s="130"/>
      <c r="G3430" s="130"/>
      <c r="H3430" s="130"/>
      <c r="I3430" s="130"/>
      <c r="J3430" s="130"/>
      <c r="K3430" s="130"/>
      <c r="L3430" s="130"/>
      <c r="M3430" s="130"/>
      <c r="N3430" s="130"/>
      <c r="O3430" s="130"/>
      <c r="P3430" s="130"/>
      <c r="Q3430" s="130"/>
      <c r="R3430" s="130"/>
      <c r="S3430" s="130"/>
      <c r="T3430" s="130"/>
      <c r="U3430" s="130"/>
      <c r="V3430" s="130"/>
      <c r="W3430" s="130"/>
      <c r="X3430" s="130"/>
      <c r="Y3430" s="130"/>
      <c r="Z3430" s="130"/>
      <c r="AA3430" s="130"/>
      <c r="AB3430" s="130"/>
      <c r="AC3430" s="130"/>
      <c r="AD3430" s="130"/>
      <c r="AE3430" s="130"/>
      <c r="AF3430" s="130"/>
      <c r="AG3430" s="130"/>
      <c r="AH3430" s="130"/>
      <c r="AI3430" s="130"/>
      <c r="AJ3430" s="130"/>
      <c r="AK3430" s="130"/>
      <c r="AL3430" s="130"/>
      <c r="AM3430" s="130"/>
      <c r="AN3430" s="130"/>
      <c r="AO3430" s="130"/>
      <c r="AP3430" s="130"/>
      <c r="AQ3430" s="130"/>
      <c r="AR3430" s="130"/>
      <c r="AS3430" s="130"/>
      <c r="AT3430" s="130"/>
      <c r="AU3430" s="130"/>
      <c r="AV3430" s="130"/>
      <c r="AW3430" s="130"/>
      <c r="AX3430" s="131"/>
    </row>
    <row r="3431" spans="1:251" ht="15" thickBot="1">
      <c r="A3431" s="52"/>
      <c r="B3431" s="53"/>
      <c r="C3431" s="54"/>
      <c r="D3431" s="54"/>
      <c r="E3431" s="54"/>
      <c r="F3431" s="54"/>
      <c r="G3431" s="54"/>
      <c r="H3431" s="54"/>
      <c r="I3431" s="54"/>
      <c r="J3431" s="54"/>
      <c r="K3431" s="54"/>
      <c r="L3431" s="54"/>
      <c r="M3431" s="54"/>
      <c r="N3431" s="54"/>
      <c r="O3431" s="54"/>
      <c r="P3431" s="54"/>
      <c r="Q3431" s="54"/>
      <c r="R3431" s="54"/>
      <c r="S3431" s="54"/>
      <c r="T3431" s="54"/>
      <c r="U3431" s="54"/>
      <c r="V3431" s="54"/>
      <c r="W3431" s="54"/>
      <c r="X3431" s="54"/>
      <c r="Y3431" s="54"/>
      <c r="Z3431" s="54"/>
      <c r="AA3431" s="54"/>
      <c r="AB3431" s="54"/>
      <c r="AC3431" s="54"/>
      <c r="AD3431" s="54"/>
      <c r="AE3431" s="54"/>
      <c r="AF3431" s="54"/>
      <c r="AG3431" s="54"/>
      <c r="AH3431" s="54"/>
      <c r="AI3431" s="54"/>
      <c r="AJ3431" s="54"/>
      <c r="AK3431" s="54"/>
      <c r="AL3431" s="54"/>
      <c r="AM3431" s="54"/>
      <c r="AN3431" s="54"/>
      <c r="AO3431" s="54"/>
      <c r="AP3431" s="54"/>
      <c r="AQ3431" s="54"/>
      <c r="AR3431" s="54"/>
      <c r="AS3431" s="54"/>
      <c r="AT3431" s="54"/>
      <c r="AU3431" s="54"/>
      <c r="AV3431" s="54"/>
      <c r="AW3431" s="54"/>
      <c r="AX3431" s="55"/>
    </row>
    <row r="3432" spans="1:251">
      <c r="B3432" s="56"/>
    </row>
    <row r="3433" spans="1:251" ht="14.25">
      <c r="B3433" s="45" t="s">
        <v>247</v>
      </c>
      <c r="C3433" s="43"/>
      <c r="D3433" s="43"/>
      <c r="E3433" s="43"/>
      <c r="F3433" s="43"/>
      <c r="G3433" s="43"/>
      <c r="H3433" s="43"/>
      <c r="I3433" s="43"/>
      <c r="J3433" s="43"/>
      <c r="K3433" s="43"/>
      <c r="L3433" s="44"/>
      <c r="M3433" s="44"/>
      <c r="N3433" s="44"/>
      <c r="O3433" s="44"/>
      <c r="P3433" s="43"/>
      <c r="Q3433" s="43"/>
      <c r="R3433" s="43"/>
      <c r="S3433" s="43"/>
      <c r="T3433" s="43"/>
      <c r="U3433" s="43"/>
      <c r="V3433" s="45"/>
      <c r="W3433" s="45"/>
      <c r="X3433" s="45"/>
      <c r="Y3433" s="45"/>
      <c r="Z3433" s="45"/>
      <c r="AA3433" s="45"/>
      <c r="AB3433" s="45"/>
      <c r="AC3433" s="45"/>
      <c r="AD3433" s="45"/>
      <c r="AE3433" s="45"/>
      <c r="AF3433" s="45"/>
      <c r="AG3433" s="45"/>
      <c r="AH3433" s="45"/>
      <c r="AI3433" s="45"/>
      <c r="AJ3433" s="45"/>
      <c r="AK3433" s="45"/>
      <c r="AL3433" s="45"/>
      <c r="AM3433" s="45"/>
      <c r="AN3433" s="45"/>
      <c r="AO3433" s="45"/>
      <c r="AP3433" s="45"/>
      <c r="AQ3433" s="45"/>
      <c r="AR3433" s="45"/>
      <c r="AS3433" s="45"/>
      <c r="AT3433" s="45"/>
      <c r="AU3433" s="45"/>
      <c r="AV3433" s="45"/>
      <c r="AW3433" s="45"/>
      <c r="AX3433" s="45"/>
    </row>
    <row r="3434" spans="1:251" ht="15" thickBot="1">
      <c r="B3434" s="43"/>
      <c r="C3434" s="43"/>
      <c r="D3434" s="43"/>
      <c r="E3434" s="43"/>
      <c r="F3434" s="43"/>
      <c r="G3434" s="43"/>
      <c r="H3434" s="43"/>
      <c r="I3434" s="43"/>
      <c r="J3434" s="43"/>
      <c r="K3434" s="43"/>
      <c r="L3434" s="44"/>
      <c r="M3434" s="44"/>
      <c r="N3434" s="44"/>
      <c r="O3434" s="44"/>
      <c r="P3434" s="43"/>
      <c r="Q3434" s="43"/>
      <c r="R3434" s="43"/>
      <c r="S3434" s="43"/>
      <c r="T3434" s="43"/>
      <c r="U3434" s="43"/>
      <c r="V3434" s="45"/>
      <c r="W3434" s="45"/>
      <c r="X3434" s="45"/>
      <c r="Y3434" s="45"/>
      <c r="Z3434" s="45"/>
      <c r="AA3434" s="45"/>
      <c r="AB3434" s="45"/>
      <c r="AC3434" s="45"/>
      <c r="AD3434" s="45"/>
      <c r="AE3434" s="45"/>
      <c r="AF3434" s="45"/>
      <c r="AG3434" s="45"/>
      <c r="AH3434" s="45"/>
      <c r="AI3434" s="45"/>
      <c r="AJ3434" s="45"/>
      <c r="AK3434" s="45"/>
      <c r="AL3434" s="45"/>
      <c r="AM3434" s="45"/>
      <c r="AN3434" s="45"/>
      <c r="AO3434" s="45"/>
      <c r="AP3434" s="45"/>
      <c r="AQ3434" s="45"/>
      <c r="AR3434" s="45"/>
      <c r="AS3434" s="45"/>
      <c r="AT3434" s="45"/>
      <c r="AU3434" s="45"/>
      <c r="AV3434" s="45"/>
      <c r="AW3434" s="45"/>
      <c r="AX3434" s="57" t="s">
        <v>248</v>
      </c>
    </row>
    <row r="3435" spans="1:251" s="51" customFormat="1" ht="13.5" customHeight="1">
      <c r="A3435" s="43"/>
      <c r="B3435" s="132" t="s">
        <v>249</v>
      </c>
      <c r="C3435" s="133"/>
      <c r="D3435" s="133"/>
      <c r="E3435" s="133"/>
      <c r="F3435" s="133"/>
      <c r="G3435" s="133"/>
      <c r="H3435" s="133"/>
      <c r="I3435" s="133"/>
      <c r="J3435" s="133"/>
      <c r="K3435" s="133"/>
      <c r="L3435" s="133"/>
      <c r="M3435" s="133"/>
      <c r="N3435" s="133"/>
      <c r="O3435" s="133"/>
      <c r="P3435" s="133"/>
      <c r="Q3435" s="133"/>
      <c r="R3435" s="133"/>
      <c r="S3435" s="133"/>
      <c r="T3435" s="133"/>
      <c r="U3435" s="133"/>
      <c r="V3435" s="133"/>
      <c r="W3435" s="133"/>
      <c r="X3435" s="133"/>
      <c r="Y3435" s="133"/>
      <c r="Z3435" s="134"/>
      <c r="AA3435" s="138" t="s">
        <v>250</v>
      </c>
      <c r="AB3435" s="133"/>
      <c r="AC3435" s="133"/>
      <c r="AD3435" s="133"/>
      <c r="AE3435" s="133"/>
      <c r="AF3435" s="133"/>
      <c r="AG3435" s="133"/>
      <c r="AH3435" s="133"/>
      <c r="AI3435" s="134"/>
      <c r="AJ3435" s="138" t="s">
        <v>251</v>
      </c>
      <c r="AK3435" s="133"/>
      <c r="AL3435" s="133"/>
      <c r="AM3435" s="133"/>
      <c r="AN3435" s="133"/>
      <c r="AO3435" s="133"/>
      <c r="AP3435" s="133"/>
      <c r="AQ3435" s="133"/>
      <c r="AR3435" s="134"/>
      <c r="AS3435" s="138" t="s">
        <v>252</v>
      </c>
      <c r="AT3435" s="133"/>
      <c r="AU3435" s="133"/>
      <c r="AV3435" s="133"/>
      <c r="AW3435" s="133"/>
      <c r="AX3435" s="140"/>
      <c r="AY3435" s="37"/>
      <c r="AZ3435" s="37"/>
      <c r="BA3435" s="37"/>
      <c r="BB3435" s="37"/>
      <c r="BC3435" s="37"/>
      <c r="BD3435" s="37"/>
      <c r="BE3435" s="37"/>
      <c r="BF3435" s="37"/>
      <c r="BG3435" s="37"/>
      <c r="BH3435" s="37"/>
      <c r="BI3435" s="37"/>
      <c r="BJ3435" s="37"/>
      <c r="BK3435" s="37"/>
      <c r="BL3435" s="37"/>
      <c r="BM3435" s="37"/>
      <c r="BN3435" s="37"/>
      <c r="BO3435" s="37"/>
      <c r="BP3435" s="37"/>
      <c r="BQ3435" s="37"/>
      <c r="BR3435" s="37"/>
      <c r="BS3435" s="37"/>
      <c r="BT3435" s="37"/>
      <c r="BU3435" s="37"/>
      <c r="BV3435" s="37"/>
      <c r="BW3435" s="37"/>
      <c r="BX3435" s="37"/>
      <c r="BY3435" s="37"/>
      <c r="BZ3435" s="37"/>
      <c r="CA3435" s="37"/>
      <c r="CB3435" s="37"/>
      <c r="CC3435" s="37"/>
      <c r="CD3435" s="37"/>
      <c r="CE3435" s="37"/>
      <c r="CF3435" s="37"/>
      <c r="CG3435" s="37"/>
      <c r="CH3435" s="37"/>
      <c r="CI3435" s="37"/>
      <c r="CJ3435" s="37"/>
      <c r="CK3435" s="37"/>
      <c r="CL3435" s="37"/>
      <c r="CM3435" s="37"/>
      <c r="CN3435" s="37"/>
      <c r="CO3435" s="37"/>
      <c r="CP3435" s="37"/>
      <c r="CQ3435" s="37"/>
      <c r="CR3435" s="37"/>
      <c r="CS3435" s="37"/>
      <c r="CT3435" s="37"/>
      <c r="CU3435" s="37"/>
      <c r="CV3435" s="37"/>
      <c r="CW3435" s="37"/>
      <c r="CX3435" s="37"/>
      <c r="CY3435" s="37"/>
      <c r="CZ3435" s="37"/>
      <c r="DA3435" s="37"/>
      <c r="DB3435" s="37"/>
      <c r="DC3435" s="37"/>
      <c r="DD3435" s="37"/>
      <c r="DE3435" s="37"/>
      <c r="DF3435" s="37"/>
      <c r="DG3435" s="37"/>
      <c r="DH3435" s="37"/>
      <c r="DI3435" s="37"/>
      <c r="DJ3435" s="37"/>
      <c r="DK3435" s="37"/>
      <c r="DL3435" s="37"/>
      <c r="DM3435" s="37"/>
      <c r="DN3435" s="37"/>
      <c r="DO3435" s="37"/>
      <c r="DP3435" s="37"/>
      <c r="DQ3435" s="37"/>
      <c r="DR3435" s="37"/>
      <c r="DS3435" s="37"/>
      <c r="DT3435" s="37"/>
      <c r="DU3435" s="37"/>
      <c r="DV3435" s="37"/>
      <c r="DW3435" s="37"/>
      <c r="DX3435" s="37"/>
      <c r="DY3435" s="37"/>
      <c r="DZ3435" s="37"/>
      <c r="EA3435" s="37"/>
      <c r="EB3435" s="37"/>
      <c r="EC3435" s="37"/>
      <c r="ED3435" s="37"/>
      <c r="EE3435" s="37"/>
      <c r="EF3435" s="37"/>
      <c r="EG3435" s="37"/>
      <c r="EH3435" s="37"/>
      <c r="EI3435" s="37"/>
      <c r="EJ3435" s="37"/>
      <c r="EK3435" s="37"/>
      <c r="EL3435" s="37"/>
      <c r="EM3435" s="37"/>
      <c r="EN3435" s="37"/>
      <c r="EO3435" s="37"/>
      <c r="EP3435" s="37"/>
      <c r="EQ3435" s="37"/>
      <c r="ER3435" s="37"/>
      <c r="ES3435" s="37"/>
      <c r="ET3435" s="37"/>
      <c r="EU3435" s="37"/>
      <c r="EV3435" s="37"/>
      <c r="EW3435" s="37"/>
      <c r="EX3435" s="37"/>
      <c r="EY3435" s="37"/>
      <c r="EZ3435" s="37"/>
      <c r="FA3435" s="37"/>
      <c r="FB3435" s="37"/>
      <c r="FC3435" s="37"/>
      <c r="FD3435" s="37"/>
      <c r="FE3435" s="37"/>
      <c r="FF3435" s="37"/>
      <c r="FG3435" s="37"/>
      <c r="FH3435" s="37"/>
      <c r="FI3435" s="37"/>
      <c r="FJ3435" s="37"/>
      <c r="FK3435" s="37"/>
      <c r="FL3435" s="37"/>
      <c r="FM3435" s="37"/>
      <c r="FN3435" s="37"/>
      <c r="FO3435" s="37"/>
      <c r="FP3435" s="37"/>
      <c r="FQ3435" s="37"/>
      <c r="FR3435" s="37"/>
      <c r="FS3435" s="37"/>
      <c r="FT3435" s="37"/>
      <c r="FU3435" s="37"/>
      <c r="FV3435" s="37"/>
      <c r="FW3435" s="37"/>
      <c r="FX3435" s="37"/>
      <c r="FY3435" s="37"/>
      <c r="FZ3435" s="37"/>
      <c r="GA3435" s="37"/>
      <c r="GB3435" s="37"/>
      <c r="GC3435" s="37"/>
      <c r="GD3435" s="37"/>
      <c r="GE3435" s="37"/>
      <c r="GF3435" s="37"/>
      <c r="GG3435" s="37"/>
      <c r="GH3435" s="37"/>
      <c r="GI3435" s="37"/>
      <c r="GJ3435" s="37"/>
      <c r="GK3435" s="37"/>
      <c r="GL3435" s="37"/>
      <c r="GM3435" s="37"/>
      <c r="GN3435" s="37"/>
      <c r="GO3435" s="37"/>
      <c r="GP3435" s="37"/>
      <c r="GQ3435" s="37"/>
      <c r="GR3435" s="37"/>
      <c r="GS3435" s="37"/>
      <c r="GT3435" s="37"/>
      <c r="GU3435" s="37"/>
      <c r="GV3435" s="37"/>
      <c r="GW3435" s="37"/>
      <c r="GX3435" s="37"/>
      <c r="GY3435" s="37"/>
      <c r="GZ3435" s="37"/>
      <c r="HA3435" s="37"/>
      <c r="HB3435" s="37"/>
      <c r="HC3435" s="37"/>
      <c r="HD3435" s="37"/>
      <c r="HE3435" s="37"/>
      <c r="HF3435" s="37"/>
      <c r="HG3435" s="37"/>
      <c r="HH3435" s="37"/>
      <c r="HI3435" s="37"/>
      <c r="HJ3435" s="37"/>
      <c r="HK3435" s="37"/>
      <c r="HL3435" s="37"/>
      <c r="HM3435" s="37"/>
      <c r="HN3435" s="37"/>
      <c r="HO3435" s="37"/>
      <c r="HP3435" s="37"/>
      <c r="HQ3435" s="37"/>
      <c r="HR3435" s="37"/>
      <c r="HS3435" s="37"/>
      <c r="HT3435" s="37"/>
      <c r="HU3435" s="37"/>
      <c r="HV3435" s="37"/>
      <c r="HW3435" s="37"/>
      <c r="HX3435" s="37"/>
      <c r="HY3435" s="37"/>
      <c r="HZ3435" s="37"/>
      <c r="IA3435" s="37"/>
      <c r="IB3435" s="37"/>
      <c r="IC3435" s="37"/>
      <c r="ID3435" s="37"/>
      <c r="IE3435" s="37"/>
      <c r="IF3435" s="37"/>
      <c r="IG3435" s="37"/>
      <c r="IH3435" s="37"/>
      <c r="II3435" s="37"/>
      <c r="IJ3435" s="37"/>
      <c r="IK3435" s="37"/>
      <c r="IL3435" s="37"/>
      <c r="IM3435" s="37"/>
      <c r="IN3435" s="37"/>
      <c r="IO3435" s="37"/>
      <c r="IP3435" s="37"/>
      <c r="IQ3435" s="37"/>
    </row>
    <row r="3436" spans="1:251" s="51" customFormat="1" ht="13.5">
      <c r="A3436" s="43"/>
      <c r="B3436" s="135"/>
      <c r="C3436" s="136"/>
      <c r="D3436" s="136"/>
      <c r="E3436" s="136"/>
      <c r="F3436" s="136"/>
      <c r="G3436" s="136"/>
      <c r="H3436" s="136"/>
      <c r="I3436" s="136"/>
      <c r="J3436" s="136"/>
      <c r="K3436" s="136"/>
      <c r="L3436" s="136"/>
      <c r="M3436" s="136"/>
      <c r="N3436" s="136"/>
      <c r="O3436" s="136"/>
      <c r="P3436" s="136"/>
      <c r="Q3436" s="136"/>
      <c r="R3436" s="136"/>
      <c r="S3436" s="136"/>
      <c r="T3436" s="136"/>
      <c r="U3436" s="136"/>
      <c r="V3436" s="136"/>
      <c r="W3436" s="136"/>
      <c r="X3436" s="136"/>
      <c r="Y3436" s="136"/>
      <c r="Z3436" s="137"/>
      <c r="AA3436" s="139"/>
      <c r="AB3436" s="136"/>
      <c r="AC3436" s="136"/>
      <c r="AD3436" s="136"/>
      <c r="AE3436" s="136"/>
      <c r="AF3436" s="136"/>
      <c r="AG3436" s="136"/>
      <c r="AH3436" s="136"/>
      <c r="AI3436" s="137"/>
      <c r="AJ3436" s="139"/>
      <c r="AK3436" s="136"/>
      <c r="AL3436" s="136"/>
      <c r="AM3436" s="136"/>
      <c r="AN3436" s="136"/>
      <c r="AO3436" s="136"/>
      <c r="AP3436" s="136"/>
      <c r="AQ3436" s="136"/>
      <c r="AR3436" s="137"/>
      <c r="AS3436" s="139"/>
      <c r="AT3436" s="136"/>
      <c r="AU3436" s="136"/>
      <c r="AV3436" s="136"/>
      <c r="AW3436" s="136"/>
      <c r="AX3436" s="141"/>
      <c r="AY3436" s="37"/>
      <c r="AZ3436" s="37"/>
      <c r="BA3436" s="37"/>
      <c r="BB3436" s="58"/>
      <c r="BC3436" s="59"/>
      <c r="BE3436" s="37"/>
      <c r="BF3436" s="37"/>
      <c r="BG3436" s="37"/>
      <c r="BH3436" s="37"/>
      <c r="BI3436" s="37"/>
      <c r="BJ3436" s="37"/>
      <c r="BK3436" s="37"/>
      <c r="BL3436" s="37"/>
      <c r="BM3436" s="37"/>
      <c r="BN3436" s="37"/>
      <c r="BO3436" s="37"/>
      <c r="BP3436" s="37"/>
      <c r="BQ3436" s="37"/>
      <c r="BR3436" s="37"/>
      <c r="BS3436" s="37"/>
      <c r="BT3436" s="37"/>
      <c r="BU3436" s="37"/>
      <c r="BV3436" s="37"/>
      <c r="BW3436" s="37"/>
      <c r="BX3436" s="37"/>
      <c r="BY3436" s="37"/>
      <c r="BZ3436" s="37"/>
      <c r="CA3436" s="37"/>
      <c r="CB3436" s="37"/>
      <c r="CC3436" s="37"/>
      <c r="CD3436" s="37"/>
      <c r="CE3436" s="37"/>
      <c r="CF3436" s="37"/>
      <c r="CG3436" s="37"/>
      <c r="CH3436" s="37"/>
      <c r="CI3436" s="37"/>
      <c r="CJ3436" s="37"/>
      <c r="CK3436" s="37"/>
      <c r="CL3436" s="37"/>
      <c r="CM3436" s="37"/>
      <c r="CN3436" s="37"/>
      <c r="CO3436" s="37"/>
      <c r="CP3436" s="37"/>
      <c r="CQ3436" s="37"/>
      <c r="CR3436" s="37"/>
      <c r="CS3436" s="37"/>
      <c r="CT3436" s="37"/>
      <c r="CU3436" s="37"/>
      <c r="CV3436" s="37"/>
      <c r="CW3436" s="37"/>
      <c r="CX3436" s="37"/>
      <c r="CY3436" s="37"/>
      <c r="CZ3436" s="37"/>
      <c r="DA3436" s="37"/>
      <c r="DB3436" s="37"/>
      <c r="DC3436" s="37"/>
      <c r="DD3436" s="37"/>
      <c r="DE3436" s="37"/>
      <c r="DF3436" s="37"/>
      <c r="DG3436" s="37"/>
      <c r="DH3436" s="37"/>
      <c r="DI3436" s="37"/>
      <c r="DJ3436" s="37"/>
      <c r="DK3436" s="37"/>
      <c r="DL3436" s="37"/>
      <c r="DM3436" s="37"/>
      <c r="DN3436" s="37"/>
      <c r="DO3436" s="37"/>
      <c r="DP3436" s="37"/>
      <c r="DQ3436" s="37"/>
      <c r="DR3436" s="37"/>
      <c r="DS3436" s="37"/>
      <c r="DT3436" s="37"/>
      <c r="DU3436" s="37"/>
      <c r="DV3436" s="37"/>
      <c r="DW3436" s="37"/>
      <c r="DX3436" s="37"/>
      <c r="DY3436" s="37"/>
      <c r="DZ3436" s="37"/>
      <c r="EA3436" s="37"/>
      <c r="EB3436" s="37"/>
      <c r="EC3436" s="37"/>
      <c r="ED3436" s="37"/>
      <c r="EE3436" s="37"/>
      <c r="EF3436" s="37"/>
      <c r="EG3436" s="37"/>
      <c r="EH3436" s="37"/>
      <c r="EI3436" s="37"/>
      <c r="EJ3436" s="37"/>
      <c r="EK3436" s="37"/>
      <c r="EL3436" s="37"/>
      <c r="EM3436" s="37"/>
      <c r="EN3436" s="37"/>
      <c r="EO3436" s="37"/>
      <c r="EP3436" s="37"/>
      <c r="EQ3436" s="37"/>
      <c r="ER3436" s="37"/>
      <c r="ES3436" s="37"/>
      <c r="ET3436" s="37"/>
      <c r="EU3436" s="37"/>
      <c r="EV3436" s="37"/>
      <c r="EW3436" s="37"/>
      <c r="EX3436" s="37"/>
      <c r="EY3436" s="37"/>
      <c r="EZ3436" s="37"/>
      <c r="FA3436" s="37"/>
      <c r="FB3436" s="37"/>
      <c r="FC3436" s="37"/>
      <c r="FD3436" s="37"/>
      <c r="FE3436" s="37"/>
      <c r="FF3436" s="37"/>
      <c r="FG3436" s="37"/>
      <c r="FH3436" s="37"/>
      <c r="FI3436" s="37"/>
      <c r="FJ3436" s="37"/>
      <c r="FK3436" s="37"/>
      <c r="FL3436" s="37"/>
      <c r="FM3436" s="37"/>
      <c r="FN3436" s="37"/>
      <c r="FO3436" s="37"/>
      <c r="FP3436" s="37"/>
      <c r="FQ3436" s="37"/>
      <c r="FR3436" s="37"/>
      <c r="FS3436" s="37"/>
      <c r="FT3436" s="37"/>
      <c r="FU3436" s="37"/>
      <c r="FV3436" s="37"/>
      <c r="FW3436" s="37"/>
      <c r="FX3436" s="37"/>
      <c r="FY3436" s="37"/>
      <c r="FZ3436" s="37"/>
      <c r="GA3436" s="37"/>
      <c r="GB3436" s="37"/>
      <c r="GC3436" s="37"/>
      <c r="GD3436" s="37"/>
      <c r="GE3436" s="37"/>
      <c r="GF3436" s="37"/>
      <c r="GG3436" s="37"/>
      <c r="GH3436" s="37"/>
      <c r="GI3436" s="37"/>
      <c r="GJ3436" s="37"/>
      <c r="GK3436" s="37"/>
      <c r="GL3436" s="37"/>
      <c r="GM3436" s="37"/>
      <c r="GN3436" s="37"/>
      <c r="GO3436" s="37"/>
      <c r="GP3436" s="37"/>
      <c r="GQ3436" s="37"/>
      <c r="GR3436" s="37"/>
      <c r="GS3436" s="37"/>
      <c r="GT3436" s="37"/>
      <c r="GU3436" s="37"/>
      <c r="GV3436" s="37"/>
      <c r="GW3436" s="37"/>
      <c r="GX3436" s="37"/>
      <c r="GY3436" s="37"/>
      <c r="GZ3436" s="37"/>
      <c r="HA3436" s="37"/>
      <c r="HB3436" s="37"/>
      <c r="HC3436" s="37"/>
      <c r="HD3436" s="37"/>
      <c r="HE3436" s="37"/>
      <c r="HF3436" s="37"/>
      <c r="HG3436" s="37"/>
      <c r="HH3436" s="37"/>
      <c r="HI3436" s="37"/>
      <c r="HJ3436" s="37"/>
      <c r="HK3436" s="37"/>
      <c r="HL3436" s="37"/>
      <c r="HM3436" s="37"/>
      <c r="HN3436" s="37"/>
      <c r="HO3436" s="37"/>
      <c r="HP3436" s="37"/>
      <c r="HQ3436" s="37"/>
      <c r="HR3436" s="37"/>
      <c r="HS3436" s="37"/>
      <c r="HT3436" s="37"/>
      <c r="HU3436" s="37"/>
      <c r="HV3436" s="37"/>
      <c r="HW3436" s="37"/>
      <c r="HX3436" s="37"/>
      <c r="HY3436" s="37"/>
      <c r="HZ3436" s="37"/>
      <c r="IA3436" s="37"/>
      <c r="IB3436" s="37"/>
      <c r="IC3436" s="37"/>
      <c r="ID3436" s="37"/>
      <c r="IE3436" s="37"/>
      <c r="IF3436" s="37"/>
      <c r="IG3436" s="37"/>
      <c r="IH3436" s="37"/>
      <c r="II3436" s="37"/>
      <c r="IJ3436" s="37"/>
      <c r="IK3436" s="37"/>
      <c r="IL3436" s="37"/>
      <c r="IM3436" s="37"/>
      <c r="IN3436" s="37"/>
      <c r="IO3436" s="37"/>
      <c r="IP3436" s="37"/>
      <c r="IQ3436" s="37"/>
    </row>
    <row r="3437" spans="1:251" s="51" customFormat="1" ht="18.75" customHeight="1">
      <c r="A3437" s="43"/>
      <c r="B3437" s="60"/>
      <c r="C3437" s="104" t="s">
        <v>831</v>
      </c>
      <c r="D3437" s="105"/>
      <c r="E3437" s="105"/>
      <c r="F3437" s="105"/>
      <c r="G3437" s="105"/>
      <c r="H3437" s="105"/>
      <c r="I3437" s="105"/>
      <c r="J3437" s="105"/>
      <c r="K3437" s="105"/>
      <c r="L3437" s="105"/>
      <c r="M3437" s="105"/>
      <c r="N3437" s="105"/>
      <c r="O3437" s="105"/>
      <c r="P3437" s="105"/>
      <c r="Q3437" s="105"/>
      <c r="R3437" s="105"/>
      <c r="S3437" s="105"/>
      <c r="T3437" s="105"/>
      <c r="U3437" s="105"/>
      <c r="V3437" s="105"/>
      <c r="W3437" s="105"/>
      <c r="X3437" s="105"/>
      <c r="Y3437" s="105"/>
      <c r="Z3437" s="106"/>
      <c r="AA3437" s="107">
        <v>48700</v>
      </c>
      <c r="AB3437" s="108"/>
      <c r="AC3437" s="108"/>
      <c r="AD3437" s="108"/>
      <c r="AE3437" s="108"/>
      <c r="AF3437" s="108"/>
      <c r="AG3437" s="108"/>
      <c r="AH3437" s="108"/>
      <c r="AI3437" s="109"/>
      <c r="AJ3437" s="107">
        <v>48700</v>
      </c>
      <c r="AK3437" s="108"/>
      <c r="AL3437" s="108"/>
      <c r="AM3437" s="108"/>
      <c r="AN3437" s="108"/>
      <c r="AO3437" s="108"/>
      <c r="AP3437" s="108"/>
      <c r="AQ3437" s="108"/>
      <c r="AR3437" s="109"/>
      <c r="AS3437" s="110"/>
      <c r="AT3437" s="111"/>
      <c r="AU3437" s="111"/>
      <c r="AV3437" s="111"/>
      <c r="AW3437" s="111"/>
      <c r="AX3437" s="112"/>
      <c r="AY3437" s="37"/>
      <c r="AZ3437" s="37"/>
      <c r="BA3437" s="37"/>
      <c r="BB3437" s="37"/>
      <c r="BC3437" s="37"/>
      <c r="BD3437" s="37"/>
      <c r="BE3437" s="37"/>
      <c r="BF3437" s="37"/>
      <c r="BG3437" s="37"/>
      <c r="BH3437" s="37"/>
      <c r="BI3437" s="37"/>
      <c r="BJ3437" s="37"/>
      <c r="BK3437" s="37"/>
      <c r="BL3437" s="37"/>
      <c r="BM3437" s="37"/>
      <c r="BN3437" s="37"/>
      <c r="BO3437" s="37"/>
      <c r="BP3437" s="37"/>
      <c r="BQ3437" s="37"/>
      <c r="BR3437" s="37"/>
      <c r="BS3437" s="37"/>
      <c r="BT3437" s="37"/>
      <c r="BU3437" s="37"/>
      <c r="BV3437" s="37"/>
      <c r="BW3437" s="37"/>
      <c r="BX3437" s="37"/>
      <c r="BY3437" s="37"/>
      <c r="BZ3437" s="37"/>
      <c r="CA3437" s="37"/>
      <c r="CB3437" s="37"/>
      <c r="CC3437" s="37"/>
      <c r="CD3437" s="37"/>
      <c r="CE3437" s="37"/>
      <c r="CF3437" s="37"/>
      <c r="CG3437" s="37"/>
      <c r="CH3437" s="37"/>
      <c r="CI3437" s="37"/>
      <c r="CJ3437" s="37"/>
      <c r="CK3437" s="37"/>
      <c r="CL3437" s="37"/>
      <c r="CM3437" s="37"/>
      <c r="CN3437" s="37"/>
      <c r="CO3437" s="37"/>
      <c r="CP3437" s="37"/>
      <c r="CQ3437" s="37"/>
      <c r="CR3437" s="37"/>
      <c r="CS3437" s="37"/>
      <c r="CT3437" s="37"/>
      <c r="CU3437" s="37"/>
      <c r="CV3437" s="37"/>
      <c r="CW3437" s="37"/>
      <c r="CX3437" s="37"/>
      <c r="CY3437" s="37"/>
      <c r="CZ3437" s="37"/>
      <c r="DA3437" s="37"/>
      <c r="DB3437" s="37"/>
      <c r="DC3437" s="37"/>
      <c r="DD3437" s="37"/>
      <c r="DE3437" s="37"/>
      <c r="DF3437" s="37"/>
      <c r="DG3437" s="37"/>
      <c r="DH3437" s="37"/>
      <c r="DI3437" s="37"/>
      <c r="DJ3437" s="37"/>
      <c r="DK3437" s="37"/>
      <c r="DL3437" s="37"/>
      <c r="DM3437" s="37"/>
      <c r="DN3437" s="37"/>
      <c r="DO3437" s="37"/>
      <c r="DP3437" s="37"/>
      <c r="DQ3437" s="37"/>
      <c r="DR3437" s="37"/>
      <c r="DS3437" s="37"/>
      <c r="DT3437" s="37"/>
      <c r="DU3437" s="37"/>
      <c r="DV3437" s="37"/>
      <c r="DW3437" s="37"/>
      <c r="DX3437" s="37"/>
      <c r="DY3437" s="37"/>
      <c r="DZ3437" s="37"/>
      <c r="EA3437" s="37"/>
      <c r="EB3437" s="37"/>
      <c r="EC3437" s="37"/>
      <c r="ED3437" s="37"/>
      <c r="EE3437" s="37"/>
      <c r="EF3437" s="37"/>
      <c r="EG3437" s="37"/>
      <c r="EH3437" s="37"/>
      <c r="EI3437" s="37"/>
      <c r="EJ3437" s="37"/>
      <c r="EK3437" s="37"/>
      <c r="EL3437" s="37"/>
      <c r="EM3437" s="37"/>
      <c r="EN3437" s="37"/>
      <c r="EO3437" s="37"/>
      <c r="EP3437" s="37"/>
      <c r="EQ3437" s="37"/>
      <c r="ER3437" s="37"/>
      <c r="ES3437" s="37"/>
      <c r="ET3437" s="37"/>
      <c r="EU3437" s="37"/>
      <c r="EV3437" s="37"/>
      <c r="EW3437" s="37"/>
      <c r="EX3437" s="37"/>
      <c r="EY3437" s="37"/>
      <c r="EZ3437" s="37"/>
      <c r="FA3437" s="37"/>
      <c r="FB3437" s="37"/>
      <c r="FC3437" s="37"/>
      <c r="FD3437" s="37"/>
      <c r="FE3437" s="37"/>
      <c r="FF3437" s="37"/>
      <c r="FG3437" s="37"/>
      <c r="FH3437" s="37"/>
      <c r="FI3437" s="37"/>
      <c r="FJ3437" s="37"/>
      <c r="FK3437" s="37"/>
      <c r="FL3437" s="37"/>
      <c r="FM3437" s="37"/>
      <c r="FN3437" s="37"/>
      <c r="FO3437" s="37"/>
      <c r="FP3437" s="37"/>
      <c r="FQ3437" s="37"/>
      <c r="FR3437" s="37"/>
      <c r="FS3437" s="37"/>
      <c r="FT3437" s="37"/>
      <c r="FU3437" s="37"/>
      <c r="FV3437" s="37"/>
      <c r="FW3437" s="37"/>
      <c r="FX3437" s="37"/>
      <c r="FY3437" s="37"/>
      <c r="FZ3437" s="37"/>
      <c r="GA3437" s="37"/>
      <c r="GB3437" s="37"/>
      <c r="GC3437" s="37"/>
      <c r="GD3437" s="37"/>
      <c r="GE3437" s="37"/>
      <c r="GF3437" s="37"/>
      <c r="GG3437" s="37"/>
      <c r="GH3437" s="37"/>
      <c r="GI3437" s="37"/>
      <c r="GJ3437" s="37"/>
      <c r="GK3437" s="37"/>
      <c r="GL3437" s="37"/>
      <c r="GM3437" s="37"/>
      <c r="GN3437" s="37"/>
      <c r="GO3437" s="37"/>
      <c r="GP3437" s="37"/>
      <c r="GQ3437" s="37"/>
      <c r="GR3437" s="37"/>
      <c r="GS3437" s="37"/>
      <c r="GT3437" s="37"/>
      <c r="GU3437" s="37"/>
      <c r="GV3437" s="37"/>
      <c r="GW3437" s="37"/>
      <c r="GX3437" s="37"/>
      <c r="GY3437" s="37"/>
      <c r="GZ3437" s="37"/>
      <c r="HA3437" s="37"/>
      <c r="HB3437" s="37"/>
      <c r="HC3437" s="37"/>
      <c r="HD3437" s="37"/>
      <c r="HE3437" s="37"/>
      <c r="HF3437" s="37"/>
      <c r="HG3437" s="37"/>
      <c r="HH3437" s="37"/>
      <c r="HI3437" s="37"/>
      <c r="HJ3437" s="37"/>
      <c r="HK3437" s="37"/>
      <c r="HL3437" s="37"/>
      <c r="HM3437" s="37"/>
      <c r="HN3437" s="37"/>
      <c r="HO3437" s="37"/>
      <c r="HP3437" s="37"/>
      <c r="HQ3437" s="37"/>
      <c r="HR3437" s="37"/>
      <c r="HS3437" s="37"/>
      <c r="HT3437" s="37"/>
      <c r="HU3437" s="37"/>
      <c r="HV3437" s="37"/>
      <c r="HW3437" s="37"/>
      <c r="HX3437" s="37"/>
      <c r="HY3437" s="37"/>
      <c r="HZ3437" s="37"/>
      <c r="IA3437" s="37"/>
      <c r="IB3437" s="37"/>
      <c r="IC3437" s="37"/>
      <c r="ID3437" s="37"/>
      <c r="IE3437" s="37"/>
      <c r="IF3437" s="37"/>
      <c r="IG3437" s="37"/>
      <c r="IH3437" s="37"/>
      <c r="II3437" s="37"/>
      <c r="IJ3437" s="37"/>
      <c r="IK3437" s="37"/>
      <c r="IL3437" s="37"/>
      <c r="IM3437" s="37"/>
      <c r="IN3437" s="37"/>
      <c r="IO3437" s="37"/>
      <c r="IP3437" s="37"/>
      <c r="IQ3437" s="37"/>
    </row>
    <row r="3438" spans="1:251" s="51" customFormat="1" ht="18.75" customHeight="1" thickBot="1">
      <c r="A3438" s="52"/>
      <c r="B3438" s="113" t="s">
        <v>253</v>
      </c>
      <c r="C3438" s="114"/>
      <c r="D3438" s="114"/>
      <c r="E3438" s="114"/>
      <c r="F3438" s="114"/>
      <c r="G3438" s="114"/>
      <c r="H3438" s="114"/>
      <c r="I3438" s="114"/>
      <c r="J3438" s="114"/>
      <c r="K3438" s="114"/>
      <c r="L3438" s="114"/>
      <c r="M3438" s="114"/>
      <c r="N3438" s="114"/>
      <c r="O3438" s="114"/>
      <c r="P3438" s="114"/>
      <c r="Q3438" s="114"/>
      <c r="R3438" s="114"/>
      <c r="S3438" s="114"/>
      <c r="T3438" s="114"/>
      <c r="U3438" s="114"/>
      <c r="V3438" s="114"/>
      <c r="W3438" s="114"/>
      <c r="X3438" s="114"/>
      <c r="Y3438" s="114"/>
      <c r="Z3438" s="115"/>
      <c r="AA3438" s="116">
        <f>SUM($AA$3437:$AA$3437)</f>
        <v>48700</v>
      </c>
      <c r="AB3438" s="117"/>
      <c r="AC3438" s="117"/>
      <c r="AD3438" s="117"/>
      <c r="AE3438" s="117"/>
      <c r="AF3438" s="117"/>
      <c r="AG3438" s="117"/>
      <c r="AH3438" s="117"/>
      <c r="AI3438" s="118"/>
      <c r="AJ3438" s="116">
        <f>SUM($AJ$3437:$AJ$3437)</f>
        <v>48700</v>
      </c>
      <c r="AK3438" s="117"/>
      <c r="AL3438" s="117"/>
      <c r="AM3438" s="117"/>
      <c r="AN3438" s="117"/>
      <c r="AO3438" s="117"/>
      <c r="AP3438" s="117"/>
      <c r="AQ3438" s="117"/>
      <c r="AR3438" s="118"/>
      <c r="AS3438" s="119"/>
      <c r="AT3438" s="120"/>
      <c r="AU3438" s="120"/>
      <c r="AV3438" s="120"/>
      <c r="AW3438" s="120"/>
      <c r="AX3438" s="121"/>
      <c r="AY3438" s="37"/>
      <c r="AZ3438" s="37"/>
      <c r="BA3438" s="37"/>
      <c r="BB3438" s="37"/>
      <c r="BC3438" s="37"/>
      <c r="BD3438" s="37"/>
      <c r="BE3438" s="37"/>
      <c r="BF3438" s="37"/>
      <c r="BG3438" s="37"/>
      <c r="BH3438" s="37"/>
      <c r="BI3438" s="37"/>
      <c r="BJ3438" s="37"/>
      <c r="BK3438" s="37"/>
      <c r="BL3438" s="37"/>
      <c r="BM3438" s="37"/>
      <c r="BN3438" s="37"/>
      <c r="BO3438" s="37"/>
      <c r="BP3438" s="37"/>
      <c r="BQ3438" s="37"/>
      <c r="BR3438" s="37"/>
      <c r="BS3438" s="37"/>
      <c r="BT3438" s="37"/>
      <c r="BU3438" s="37"/>
      <c r="BV3438" s="37"/>
      <c r="BW3438" s="37"/>
      <c r="BX3438" s="37"/>
      <c r="BY3438" s="37"/>
      <c r="BZ3438" s="37"/>
      <c r="CA3438" s="37"/>
      <c r="CB3438" s="37"/>
      <c r="CC3438" s="37"/>
      <c r="CD3438" s="37"/>
      <c r="CE3438" s="37"/>
      <c r="CF3438" s="37"/>
      <c r="CG3438" s="37"/>
      <c r="CH3438" s="37"/>
      <c r="CI3438" s="37"/>
      <c r="CJ3438" s="37"/>
      <c r="CK3438" s="37"/>
      <c r="CL3438" s="37"/>
      <c r="CM3438" s="37"/>
      <c r="CN3438" s="37"/>
      <c r="CO3438" s="37"/>
      <c r="CP3438" s="37"/>
      <c r="CQ3438" s="37"/>
      <c r="CR3438" s="37"/>
      <c r="CS3438" s="37"/>
      <c r="CT3438" s="37"/>
      <c r="CU3438" s="37"/>
      <c r="CV3438" s="37"/>
      <c r="CW3438" s="37"/>
      <c r="CX3438" s="37"/>
      <c r="CY3438" s="37"/>
      <c r="CZ3438" s="37"/>
      <c r="DA3438" s="37"/>
      <c r="DB3438" s="37"/>
      <c r="DC3438" s="37"/>
      <c r="DD3438" s="37"/>
      <c r="DE3438" s="37"/>
      <c r="DF3438" s="37"/>
      <c r="DG3438" s="37"/>
      <c r="DH3438" s="37"/>
      <c r="DI3438" s="37"/>
      <c r="DJ3438" s="37"/>
      <c r="DK3438" s="37"/>
      <c r="DL3438" s="37"/>
      <c r="DM3438" s="37"/>
      <c r="DN3438" s="37"/>
      <c r="DO3438" s="37"/>
      <c r="DP3438" s="37"/>
      <c r="DQ3438" s="37"/>
      <c r="DR3438" s="37"/>
      <c r="DS3438" s="37"/>
      <c r="DT3438" s="37"/>
      <c r="DU3438" s="37"/>
      <c r="DV3438" s="37"/>
      <c r="DW3438" s="37"/>
      <c r="DX3438" s="37"/>
      <c r="DY3438" s="37"/>
      <c r="DZ3438" s="37"/>
      <c r="EA3438" s="37"/>
      <c r="EB3438" s="37"/>
      <c r="EC3438" s="37"/>
      <c r="ED3438" s="37"/>
      <c r="EE3438" s="37"/>
      <c r="EF3438" s="37"/>
      <c r="EG3438" s="37"/>
      <c r="EH3438" s="37"/>
      <c r="EI3438" s="37"/>
      <c r="EJ3438" s="37"/>
      <c r="EK3438" s="37"/>
      <c r="EL3438" s="37"/>
      <c r="EM3438" s="37"/>
      <c r="EN3438" s="37"/>
      <c r="EO3438" s="37"/>
      <c r="EP3438" s="37"/>
      <c r="EQ3438" s="37"/>
      <c r="ER3438" s="37"/>
      <c r="ES3438" s="37"/>
      <c r="ET3438" s="37"/>
      <c r="EU3438" s="37"/>
      <c r="EV3438" s="37"/>
      <c r="EW3438" s="37"/>
      <c r="EX3438" s="37"/>
      <c r="EY3438" s="37"/>
      <c r="EZ3438" s="37"/>
      <c r="FA3438" s="37"/>
      <c r="FB3438" s="37"/>
      <c r="FC3438" s="37"/>
      <c r="FD3438" s="37"/>
      <c r="FE3438" s="37"/>
      <c r="FF3438" s="37"/>
      <c r="FG3438" s="37"/>
      <c r="FH3438" s="37"/>
      <c r="FI3438" s="37"/>
      <c r="FJ3438" s="37"/>
      <c r="FK3438" s="37"/>
      <c r="FL3438" s="37"/>
      <c r="FM3438" s="37"/>
      <c r="FN3438" s="37"/>
      <c r="FO3438" s="37"/>
      <c r="FP3438" s="37"/>
      <c r="FQ3438" s="37"/>
      <c r="FR3438" s="37"/>
      <c r="FS3438" s="37"/>
      <c r="FT3438" s="37"/>
      <c r="FU3438" s="37"/>
      <c r="FV3438" s="37"/>
      <c r="FW3438" s="37"/>
      <c r="FX3438" s="37"/>
      <c r="FY3438" s="37"/>
      <c r="FZ3438" s="37"/>
      <c r="GA3438" s="37"/>
      <c r="GB3438" s="37"/>
      <c r="GC3438" s="37"/>
      <c r="GD3438" s="37"/>
      <c r="GE3438" s="37"/>
      <c r="GF3438" s="37"/>
      <c r="GG3438" s="37"/>
      <c r="GH3438" s="37"/>
      <c r="GI3438" s="37"/>
      <c r="GJ3438" s="37"/>
      <c r="GK3438" s="37"/>
      <c r="GL3438" s="37"/>
      <c r="GM3438" s="37"/>
      <c r="GN3438" s="37"/>
      <c r="GO3438" s="37"/>
      <c r="GP3438" s="37"/>
      <c r="GQ3438" s="37"/>
      <c r="GR3438" s="37"/>
      <c r="GS3438" s="37"/>
      <c r="GT3438" s="37"/>
      <c r="GU3438" s="37"/>
      <c r="GV3438" s="37"/>
      <c r="GW3438" s="37"/>
      <c r="GX3438" s="37"/>
      <c r="GY3438" s="37"/>
      <c r="GZ3438" s="37"/>
      <c r="HA3438" s="37"/>
      <c r="HB3438" s="37"/>
      <c r="HC3438" s="37"/>
      <c r="HD3438" s="37"/>
      <c r="HE3438" s="37"/>
      <c r="HF3438" s="37"/>
      <c r="HG3438" s="37"/>
      <c r="HH3438" s="37"/>
      <c r="HI3438" s="37"/>
      <c r="HJ3438" s="37"/>
      <c r="HK3438" s="37"/>
      <c r="HL3438" s="37"/>
      <c r="HM3438" s="37"/>
      <c r="HN3438" s="37"/>
      <c r="HO3438" s="37"/>
      <c r="HP3438" s="37"/>
      <c r="HQ3438" s="37"/>
      <c r="HR3438" s="37"/>
      <c r="HS3438" s="37"/>
      <c r="HT3438" s="37"/>
      <c r="HU3438" s="37"/>
      <c r="HV3438" s="37"/>
      <c r="HW3438" s="37"/>
      <c r="HX3438" s="37"/>
      <c r="HY3438" s="37"/>
      <c r="HZ3438" s="37"/>
      <c r="IA3438" s="37"/>
      <c r="IB3438" s="37"/>
      <c r="IC3438" s="37"/>
      <c r="ID3438" s="37"/>
      <c r="IE3438" s="37"/>
      <c r="IF3438" s="37"/>
      <c r="IG3438" s="37"/>
      <c r="IH3438" s="37"/>
      <c r="II3438" s="37"/>
      <c r="IJ3438" s="37"/>
      <c r="IK3438" s="37"/>
      <c r="IL3438" s="37"/>
      <c r="IM3438" s="37"/>
      <c r="IN3438" s="37"/>
      <c r="IO3438" s="37"/>
      <c r="IP3438" s="37"/>
      <c r="IQ3438" s="37"/>
    </row>
    <row r="3440" spans="1:251" ht="18.75">
      <c r="A3440" s="36" t="s">
        <v>241</v>
      </c>
      <c r="AW3440" s="38"/>
      <c r="AX3440" s="39"/>
      <c r="AY3440" s="38"/>
    </row>
    <row r="3442" spans="1:113" ht="18.75">
      <c r="B3442" s="122" t="s">
        <v>0</v>
      </c>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row>
    <row r="3443" spans="1:113">
      <c r="Z3443" s="40"/>
      <c r="AD3443" s="40"/>
      <c r="AE3443" s="40"/>
      <c r="AF3443" s="40"/>
      <c r="AG3443" s="40"/>
      <c r="AH3443" s="40"/>
      <c r="AI3443" s="40"/>
      <c r="AO3443" s="40"/>
    </row>
    <row r="3444" spans="1:113" ht="13.5" thickBot="1">
      <c r="Z3444" s="40"/>
      <c r="AD3444" s="40"/>
      <c r="AE3444" s="40"/>
      <c r="AF3444" s="40"/>
      <c r="AG3444" s="40"/>
      <c r="AH3444" s="40"/>
      <c r="AI3444" s="40"/>
      <c r="AO3444" s="40"/>
      <c r="DI3444" s="41"/>
    </row>
    <row r="3445" spans="1:113" ht="24.75" customHeight="1" thickBot="1">
      <c r="B3445" s="124" t="s">
        <v>242</v>
      </c>
      <c r="C3445" s="125"/>
      <c r="D3445" s="125"/>
      <c r="E3445" s="125"/>
      <c r="F3445" s="125"/>
      <c r="G3445" s="125"/>
      <c r="H3445" s="126" t="s">
        <v>832</v>
      </c>
      <c r="I3445" s="127"/>
      <c r="J3445" s="127"/>
      <c r="K3445" s="127"/>
      <c r="L3445" s="127"/>
      <c r="M3445" s="127"/>
      <c r="N3445" s="127"/>
      <c r="O3445" s="127"/>
      <c r="P3445" s="127"/>
      <c r="Q3445" s="127"/>
      <c r="R3445" s="127"/>
      <c r="S3445" s="127"/>
      <c r="T3445" s="127"/>
      <c r="U3445" s="127"/>
      <c r="V3445" s="127"/>
      <c r="W3445" s="127"/>
      <c r="X3445" s="127"/>
      <c r="Y3445" s="127"/>
      <c r="Z3445" s="127"/>
      <c r="AA3445" s="127"/>
      <c r="AB3445" s="127"/>
      <c r="AC3445" s="127"/>
      <c r="AD3445" s="127"/>
      <c r="AE3445" s="127"/>
      <c r="AF3445" s="127"/>
      <c r="AG3445" s="127"/>
      <c r="AH3445" s="127"/>
      <c r="AI3445" s="127"/>
      <c r="AJ3445" s="127"/>
      <c r="AK3445" s="127"/>
      <c r="AL3445" s="127"/>
      <c r="AM3445" s="127"/>
      <c r="AN3445" s="127"/>
      <c r="AO3445" s="127"/>
      <c r="AP3445" s="127"/>
      <c r="AQ3445" s="127"/>
      <c r="AR3445" s="127"/>
      <c r="AS3445" s="127"/>
      <c r="AT3445" s="127"/>
      <c r="AU3445" s="127"/>
      <c r="AV3445" s="127"/>
      <c r="AW3445" s="127"/>
      <c r="AX3445" s="128"/>
      <c r="DI3445" s="41"/>
    </row>
    <row r="3446" spans="1:113" ht="14.25">
      <c r="B3446" s="42"/>
      <c r="C3446" s="42"/>
      <c r="D3446" s="42"/>
      <c r="E3446" s="42"/>
      <c r="F3446" s="42"/>
      <c r="G3446" s="42"/>
      <c r="H3446" s="43"/>
      <c r="I3446" s="43"/>
      <c r="J3446" s="43"/>
      <c r="K3446" s="43"/>
      <c r="L3446" s="44"/>
      <c r="M3446" s="44"/>
      <c r="N3446" s="44"/>
      <c r="O3446" s="44"/>
      <c r="P3446" s="43"/>
      <c r="Q3446" s="43"/>
      <c r="R3446" s="43"/>
      <c r="S3446" s="43"/>
      <c r="T3446" s="43"/>
      <c r="U3446" s="43"/>
      <c r="V3446" s="45"/>
      <c r="W3446" s="45"/>
      <c r="X3446" s="45"/>
      <c r="Y3446" s="45"/>
      <c r="Z3446" s="45"/>
      <c r="AA3446" s="45"/>
      <c r="AB3446" s="45"/>
      <c r="AC3446" s="45"/>
      <c r="AD3446" s="45"/>
      <c r="AE3446" s="45"/>
      <c r="AF3446" s="45"/>
      <c r="AG3446" s="45"/>
      <c r="AH3446" s="45"/>
      <c r="AI3446" s="45"/>
      <c r="AJ3446" s="45"/>
      <c r="AK3446" s="45"/>
      <c r="AL3446" s="45"/>
      <c r="AM3446" s="45"/>
      <c r="AN3446" s="45"/>
      <c r="AO3446" s="45"/>
      <c r="AP3446" s="45"/>
      <c r="AQ3446" s="45"/>
      <c r="AR3446" s="45"/>
      <c r="AS3446" s="45"/>
      <c r="AT3446" s="45"/>
      <c r="AU3446" s="45"/>
      <c r="AV3446" s="45"/>
      <c r="AW3446" s="45"/>
      <c r="AX3446" s="45"/>
      <c r="DI3446" s="41"/>
    </row>
    <row r="3447" spans="1:113" ht="15" thickBot="1">
      <c r="A3447" s="46"/>
      <c r="B3447" s="45" t="s">
        <v>244</v>
      </c>
      <c r="C3447" s="43"/>
      <c r="D3447" s="43"/>
      <c r="E3447" s="43"/>
      <c r="F3447" s="43"/>
      <c r="G3447" s="43"/>
      <c r="H3447" s="43"/>
      <c r="I3447" s="43"/>
      <c r="J3447" s="43"/>
      <c r="K3447" s="43"/>
      <c r="L3447" s="44"/>
      <c r="M3447" s="44"/>
      <c r="N3447" s="44"/>
      <c r="O3447" s="44"/>
      <c r="P3447" s="43"/>
      <c r="Q3447" s="43"/>
      <c r="R3447" s="43"/>
      <c r="S3447" s="43"/>
      <c r="T3447" s="43"/>
      <c r="U3447" s="43"/>
      <c r="V3447" s="45"/>
      <c r="W3447" s="45"/>
      <c r="X3447" s="45"/>
      <c r="Y3447" s="45"/>
      <c r="Z3447" s="45"/>
      <c r="AA3447" s="45"/>
      <c r="AB3447" s="45"/>
      <c r="AC3447" s="45"/>
      <c r="AD3447" s="45"/>
      <c r="AE3447" s="45"/>
      <c r="AF3447" s="45"/>
      <c r="AG3447" s="45"/>
      <c r="AH3447" s="45"/>
      <c r="AI3447" s="45"/>
      <c r="AJ3447" s="45"/>
      <c r="AK3447" s="45"/>
      <c r="AL3447" s="45"/>
      <c r="AM3447" s="45"/>
      <c r="AN3447" s="45"/>
      <c r="AO3447" s="45"/>
      <c r="AP3447" s="45"/>
      <c r="AQ3447" s="45"/>
      <c r="AR3447" s="45"/>
      <c r="AS3447" s="45"/>
      <c r="AT3447" s="45"/>
      <c r="AU3447" s="45"/>
      <c r="AV3447" s="45"/>
      <c r="AW3447" s="45"/>
      <c r="AX3447" s="45"/>
      <c r="DI3447" s="41"/>
    </row>
    <row r="3448" spans="1:113" ht="14.25">
      <c r="A3448" s="43"/>
      <c r="B3448" s="47"/>
      <c r="C3448" s="42"/>
      <c r="D3448" s="42"/>
      <c r="E3448" s="42"/>
      <c r="F3448" s="42"/>
      <c r="G3448" s="42"/>
      <c r="H3448" s="42"/>
      <c r="I3448" s="42"/>
      <c r="J3448" s="42"/>
      <c r="K3448" s="42"/>
      <c r="L3448" s="48"/>
      <c r="M3448" s="48"/>
      <c r="N3448" s="48"/>
      <c r="O3448" s="48"/>
      <c r="P3448" s="42"/>
      <c r="Q3448" s="42"/>
      <c r="R3448" s="42"/>
      <c r="S3448" s="42"/>
      <c r="T3448" s="42"/>
      <c r="U3448" s="42"/>
      <c r="V3448" s="49"/>
      <c r="W3448" s="49"/>
      <c r="X3448" s="49"/>
      <c r="Y3448" s="49"/>
      <c r="Z3448" s="49"/>
      <c r="AA3448" s="49"/>
      <c r="AB3448" s="49"/>
      <c r="AC3448" s="49"/>
      <c r="AD3448" s="49"/>
      <c r="AE3448" s="49"/>
      <c r="AF3448" s="49"/>
      <c r="AG3448" s="49"/>
      <c r="AH3448" s="49"/>
      <c r="AI3448" s="49"/>
      <c r="AJ3448" s="49"/>
      <c r="AK3448" s="49"/>
      <c r="AL3448" s="49"/>
      <c r="AM3448" s="49"/>
      <c r="AN3448" s="49"/>
      <c r="AO3448" s="49"/>
      <c r="AP3448" s="49"/>
      <c r="AQ3448" s="49"/>
      <c r="AR3448" s="49"/>
      <c r="AS3448" s="49"/>
      <c r="AT3448" s="49"/>
      <c r="AU3448" s="49"/>
      <c r="AV3448" s="49"/>
      <c r="AW3448" s="49"/>
      <c r="AX3448" s="50"/>
    </row>
    <row r="3449" spans="1:113" ht="12" customHeight="1">
      <c r="A3449" s="43"/>
      <c r="B3449" s="129" t="s">
        <v>833</v>
      </c>
      <c r="C3449" s="130"/>
      <c r="D3449" s="130"/>
      <c r="E3449" s="130"/>
      <c r="F3449" s="130"/>
      <c r="G3449" s="130"/>
      <c r="H3449" s="130"/>
      <c r="I3449" s="130"/>
      <c r="J3449" s="130"/>
      <c r="K3449" s="130"/>
      <c r="L3449" s="130"/>
      <c r="M3449" s="130"/>
      <c r="N3449" s="130"/>
      <c r="O3449" s="130"/>
      <c r="P3449" s="130"/>
      <c r="Q3449" s="130"/>
      <c r="R3449" s="130"/>
      <c r="S3449" s="130"/>
      <c r="T3449" s="130"/>
      <c r="U3449" s="130"/>
      <c r="V3449" s="130"/>
      <c r="W3449" s="130"/>
      <c r="X3449" s="130"/>
      <c r="Y3449" s="130"/>
      <c r="Z3449" s="130"/>
      <c r="AA3449" s="130"/>
      <c r="AB3449" s="130"/>
      <c r="AC3449" s="130"/>
      <c r="AD3449" s="130"/>
      <c r="AE3449" s="130"/>
      <c r="AF3449" s="130"/>
      <c r="AG3449" s="130"/>
      <c r="AH3449" s="130"/>
      <c r="AI3449" s="130"/>
      <c r="AJ3449" s="130"/>
      <c r="AK3449" s="130"/>
      <c r="AL3449" s="130"/>
      <c r="AM3449" s="130"/>
      <c r="AN3449" s="130"/>
      <c r="AO3449" s="130"/>
      <c r="AP3449" s="130"/>
      <c r="AQ3449" s="130"/>
      <c r="AR3449" s="130"/>
      <c r="AS3449" s="130"/>
      <c r="AT3449" s="130"/>
      <c r="AU3449" s="130"/>
      <c r="AV3449" s="130"/>
      <c r="AW3449" s="130"/>
      <c r="AX3449" s="131"/>
    </row>
    <row r="3450" spans="1:113" ht="12" customHeight="1">
      <c r="A3450" s="43"/>
      <c r="B3450" s="129"/>
      <c r="C3450" s="130"/>
      <c r="D3450" s="130"/>
      <c r="E3450" s="130"/>
      <c r="F3450" s="130"/>
      <c r="G3450" s="130"/>
      <c r="H3450" s="130"/>
      <c r="I3450" s="130"/>
      <c r="J3450" s="130"/>
      <c r="K3450" s="130"/>
      <c r="L3450" s="130"/>
      <c r="M3450" s="130"/>
      <c r="N3450" s="130"/>
      <c r="O3450" s="130"/>
      <c r="P3450" s="130"/>
      <c r="Q3450" s="130"/>
      <c r="R3450" s="130"/>
      <c r="S3450" s="130"/>
      <c r="T3450" s="130"/>
      <c r="U3450" s="130"/>
      <c r="V3450" s="130"/>
      <c r="W3450" s="130"/>
      <c r="X3450" s="130"/>
      <c r="Y3450" s="130"/>
      <c r="Z3450" s="130"/>
      <c r="AA3450" s="130"/>
      <c r="AB3450" s="130"/>
      <c r="AC3450" s="130"/>
      <c r="AD3450" s="130"/>
      <c r="AE3450" s="130"/>
      <c r="AF3450" s="130"/>
      <c r="AG3450" s="130"/>
      <c r="AH3450" s="130"/>
      <c r="AI3450" s="130"/>
      <c r="AJ3450" s="130"/>
      <c r="AK3450" s="130"/>
      <c r="AL3450" s="130"/>
      <c r="AM3450" s="130"/>
      <c r="AN3450" s="130"/>
      <c r="AO3450" s="130"/>
      <c r="AP3450" s="130"/>
      <c r="AQ3450" s="130"/>
      <c r="AR3450" s="130"/>
      <c r="AS3450" s="130"/>
      <c r="AT3450" s="130"/>
      <c r="AU3450" s="130"/>
      <c r="AV3450" s="130"/>
      <c r="AW3450" s="130"/>
      <c r="AX3450" s="131"/>
      <c r="BC3450" s="51"/>
    </row>
    <row r="3451" spans="1:113" ht="12" customHeight="1">
      <c r="A3451" s="43"/>
      <c r="B3451" s="129"/>
      <c r="C3451" s="130"/>
      <c r="D3451" s="130"/>
      <c r="E3451" s="130"/>
      <c r="F3451" s="130"/>
      <c r="G3451" s="130"/>
      <c r="H3451" s="130"/>
      <c r="I3451" s="130"/>
      <c r="J3451" s="130"/>
      <c r="K3451" s="130"/>
      <c r="L3451" s="130"/>
      <c r="M3451" s="130"/>
      <c r="N3451" s="130"/>
      <c r="O3451" s="130"/>
      <c r="P3451" s="130"/>
      <c r="Q3451" s="130"/>
      <c r="R3451" s="130"/>
      <c r="S3451" s="130"/>
      <c r="T3451" s="130"/>
      <c r="U3451" s="130"/>
      <c r="V3451" s="130"/>
      <c r="W3451" s="130"/>
      <c r="X3451" s="130"/>
      <c r="Y3451" s="130"/>
      <c r="Z3451" s="130"/>
      <c r="AA3451" s="130"/>
      <c r="AB3451" s="130"/>
      <c r="AC3451" s="130"/>
      <c r="AD3451" s="130"/>
      <c r="AE3451" s="130"/>
      <c r="AF3451" s="130"/>
      <c r="AG3451" s="130"/>
      <c r="AH3451" s="130"/>
      <c r="AI3451" s="130"/>
      <c r="AJ3451" s="130"/>
      <c r="AK3451" s="130"/>
      <c r="AL3451" s="130"/>
      <c r="AM3451" s="130"/>
      <c r="AN3451" s="130"/>
      <c r="AO3451" s="130"/>
      <c r="AP3451" s="130"/>
      <c r="AQ3451" s="130"/>
      <c r="AR3451" s="130"/>
      <c r="AS3451" s="130"/>
      <c r="AT3451" s="130"/>
      <c r="AU3451" s="130"/>
      <c r="AV3451" s="130"/>
      <c r="AW3451" s="130"/>
      <c r="AX3451" s="131"/>
    </row>
    <row r="3452" spans="1:113" ht="12" customHeight="1">
      <c r="A3452" s="43"/>
      <c r="B3452" s="129"/>
      <c r="C3452" s="130"/>
      <c r="D3452" s="130"/>
      <c r="E3452" s="130"/>
      <c r="F3452" s="130"/>
      <c r="G3452" s="130"/>
      <c r="H3452" s="130"/>
      <c r="I3452" s="130"/>
      <c r="J3452" s="130"/>
      <c r="K3452" s="130"/>
      <c r="L3452" s="130"/>
      <c r="M3452" s="130"/>
      <c r="N3452" s="130"/>
      <c r="O3452" s="130"/>
      <c r="P3452" s="130"/>
      <c r="Q3452" s="130"/>
      <c r="R3452" s="130"/>
      <c r="S3452" s="130"/>
      <c r="T3452" s="130"/>
      <c r="U3452" s="130"/>
      <c r="V3452" s="130"/>
      <c r="W3452" s="130"/>
      <c r="X3452" s="130"/>
      <c r="Y3452" s="130"/>
      <c r="Z3452" s="130"/>
      <c r="AA3452" s="130"/>
      <c r="AB3452" s="130"/>
      <c r="AC3452" s="130"/>
      <c r="AD3452" s="130"/>
      <c r="AE3452" s="130"/>
      <c r="AF3452" s="130"/>
      <c r="AG3452" s="130"/>
      <c r="AH3452" s="130"/>
      <c r="AI3452" s="130"/>
      <c r="AJ3452" s="130"/>
      <c r="AK3452" s="130"/>
      <c r="AL3452" s="130"/>
      <c r="AM3452" s="130"/>
      <c r="AN3452" s="130"/>
      <c r="AO3452" s="130"/>
      <c r="AP3452" s="130"/>
      <c r="AQ3452" s="130"/>
      <c r="AR3452" s="130"/>
      <c r="AS3452" s="130"/>
      <c r="AT3452" s="130"/>
      <c r="AU3452" s="130"/>
      <c r="AV3452" s="130"/>
      <c r="AW3452" s="130"/>
      <c r="AX3452" s="131"/>
    </row>
    <row r="3453" spans="1:113" ht="12" customHeight="1">
      <c r="A3453" s="43"/>
      <c r="B3453" s="129"/>
      <c r="C3453" s="130"/>
      <c r="D3453" s="130"/>
      <c r="E3453" s="130"/>
      <c r="F3453" s="130"/>
      <c r="G3453" s="130"/>
      <c r="H3453" s="130"/>
      <c r="I3453" s="130"/>
      <c r="J3453" s="130"/>
      <c r="K3453" s="130"/>
      <c r="L3453" s="130"/>
      <c r="M3453" s="130"/>
      <c r="N3453" s="130"/>
      <c r="O3453" s="130"/>
      <c r="P3453" s="130"/>
      <c r="Q3453" s="130"/>
      <c r="R3453" s="130"/>
      <c r="S3453" s="130"/>
      <c r="T3453" s="130"/>
      <c r="U3453" s="130"/>
      <c r="V3453" s="130"/>
      <c r="W3453" s="130"/>
      <c r="X3453" s="130"/>
      <c r="Y3453" s="130"/>
      <c r="Z3453" s="130"/>
      <c r="AA3453" s="130"/>
      <c r="AB3453" s="130"/>
      <c r="AC3453" s="130"/>
      <c r="AD3453" s="130"/>
      <c r="AE3453" s="130"/>
      <c r="AF3453" s="130"/>
      <c r="AG3453" s="130"/>
      <c r="AH3453" s="130"/>
      <c r="AI3453" s="130"/>
      <c r="AJ3453" s="130"/>
      <c r="AK3453" s="130"/>
      <c r="AL3453" s="130"/>
      <c r="AM3453" s="130"/>
      <c r="AN3453" s="130"/>
      <c r="AO3453" s="130"/>
      <c r="AP3453" s="130"/>
      <c r="AQ3453" s="130"/>
      <c r="AR3453" s="130"/>
      <c r="AS3453" s="130"/>
      <c r="AT3453" s="130"/>
      <c r="AU3453" s="130"/>
      <c r="AV3453" s="130"/>
      <c r="AW3453" s="130"/>
      <c r="AX3453" s="131"/>
    </row>
    <row r="3454" spans="1:113" ht="15" thickBot="1">
      <c r="A3454" s="52"/>
      <c r="B3454" s="53"/>
      <c r="C3454" s="54"/>
      <c r="D3454" s="54"/>
      <c r="E3454" s="54"/>
      <c r="F3454" s="54"/>
      <c r="G3454" s="54"/>
      <c r="H3454" s="54"/>
      <c r="I3454" s="54"/>
      <c r="J3454" s="54"/>
      <c r="K3454" s="54"/>
      <c r="L3454" s="54"/>
      <c r="M3454" s="54"/>
      <c r="N3454" s="54"/>
      <c r="O3454" s="54"/>
      <c r="P3454" s="54"/>
      <c r="Q3454" s="54"/>
      <c r="R3454" s="54"/>
      <c r="S3454" s="54"/>
      <c r="T3454" s="54"/>
      <c r="U3454" s="54"/>
      <c r="V3454" s="54"/>
      <c r="W3454" s="54"/>
      <c r="X3454" s="54"/>
      <c r="Y3454" s="54"/>
      <c r="Z3454" s="54"/>
      <c r="AA3454" s="54"/>
      <c r="AB3454" s="54"/>
      <c r="AC3454" s="54"/>
      <c r="AD3454" s="54"/>
      <c r="AE3454" s="54"/>
      <c r="AF3454" s="54"/>
      <c r="AG3454" s="54"/>
      <c r="AH3454" s="54"/>
      <c r="AI3454" s="54"/>
      <c r="AJ3454" s="54"/>
      <c r="AK3454" s="54"/>
      <c r="AL3454" s="54"/>
      <c r="AM3454" s="54"/>
      <c r="AN3454" s="54"/>
      <c r="AO3454" s="54"/>
      <c r="AP3454" s="54"/>
      <c r="AQ3454" s="54"/>
      <c r="AR3454" s="54"/>
      <c r="AS3454" s="54"/>
      <c r="AT3454" s="54"/>
      <c r="AU3454" s="54"/>
      <c r="AV3454" s="54"/>
      <c r="AW3454" s="54"/>
      <c r="AX3454" s="55"/>
    </row>
    <row r="3455" spans="1:113">
      <c r="B3455" s="56"/>
    </row>
    <row r="3456" spans="1:113" ht="15" thickBot="1">
      <c r="A3456" s="46"/>
      <c r="B3456" s="45" t="s">
        <v>245</v>
      </c>
      <c r="C3456" s="43"/>
      <c r="D3456" s="43"/>
      <c r="E3456" s="43"/>
      <c r="F3456" s="43"/>
      <c r="G3456" s="43"/>
      <c r="H3456" s="43"/>
      <c r="I3456" s="43"/>
      <c r="J3456" s="43"/>
      <c r="K3456" s="43"/>
      <c r="L3456" s="44"/>
      <c r="M3456" s="44"/>
      <c r="N3456" s="44"/>
      <c r="O3456" s="44"/>
      <c r="P3456" s="43"/>
      <c r="Q3456" s="43"/>
      <c r="R3456" s="43"/>
      <c r="S3456" s="43"/>
      <c r="T3456" s="43"/>
      <c r="U3456" s="43"/>
      <c r="V3456" s="45"/>
      <c r="W3456" s="45"/>
      <c r="X3456" s="45"/>
      <c r="Y3456" s="45"/>
      <c r="Z3456" s="45"/>
      <c r="AA3456" s="45"/>
      <c r="AB3456" s="45"/>
      <c r="AC3456" s="45"/>
      <c r="AD3456" s="45"/>
      <c r="AE3456" s="45"/>
      <c r="AF3456" s="45"/>
      <c r="AG3456" s="45"/>
      <c r="AH3456" s="45"/>
      <c r="AI3456" s="45"/>
      <c r="AJ3456" s="45"/>
      <c r="AK3456" s="45"/>
      <c r="AL3456" s="45"/>
      <c r="AM3456" s="45"/>
      <c r="AN3456" s="45"/>
      <c r="AO3456" s="45"/>
      <c r="AP3456" s="45"/>
      <c r="AQ3456" s="45"/>
      <c r="AR3456" s="45"/>
      <c r="AS3456" s="45"/>
      <c r="AT3456" s="45"/>
      <c r="AU3456" s="45"/>
      <c r="AV3456" s="45"/>
      <c r="AW3456" s="45"/>
      <c r="AX3456" s="45"/>
      <c r="DI3456" s="41"/>
    </row>
    <row r="3457" spans="1:251" ht="14.25">
      <c r="A3457" s="43"/>
      <c r="B3457" s="47"/>
      <c r="C3457" s="42"/>
      <c r="D3457" s="42"/>
      <c r="E3457" s="42"/>
      <c r="F3457" s="42"/>
      <c r="G3457" s="42"/>
      <c r="H3457" s="42"/>
      <c r="I3457" s="42"/>
      <c r="J3457" s="42"/>
      <c r="K3457" s="42"/>
      <c r="L3457" s="48"/>
      <c r="M3457" s="48"/>
      <c r="N3457" s="48"/>
      <c r="O3457" s="48"/>
      <c r="P3457" s="42"/>
      <c r="Q3457" s="42"/>
      <c r="R3457" s="42"/>
      <c r="S3457" s="42"/>
      <c r="T3457" s="42"/>
      <c r="U3457" s="42"/>
      <c r="V3457" s="49"/>
      <c r="W3457" s="49"/>
      <c r="X3457" s="49"/>
      <c r="Y3457" s="49"/>
      <c r="Z3457" s="49"/>
      <c r="AA3457" s="49"/>
      <c r="AB3457" s="49"/>
      <c r="AC3457" s="49"/>
      <c r="AD3457" s="49"/>
      <c r="AE3457" s="49"/>
      <c r="AF3457" s="49"/>
      <c r="AG3457" s="49"/>
      <c r="AH3457" s="49"/>
      <c r="AI3457" s="49"/>
      <c r="AJ3457" s="49"/>
      <c r="AK3457" s="49"/>
      <c r="AL3457" s="49"/>
      <c r="AM3457" s="49"/>
      <c r="AN3457" s="49"/>
      <c r="AO3457" s="49"/>
      <c r="AP3457" s="49"/>
      <c r="AQ3457" s="49"/>
      <c r="AR3457" s="49"/>
      <c r="AS3457" s="49"/>
      <c r="AT3457" s="49"/>
      <c r="AU3457" s="49"/>
      <c r="AV3457" s="49"/>
      <c r="AW3457" s="49"/>
      <c r="AX3457" s="50"/>
    </row>
    <row r="3458" spans="1:251" ht="12" customHeight="1">
      <c r="A3458" s="43"/>
      <c r="B3458" s="129" t="s">
        <v>834</v>
      </c>
      <c r="C3458" s="130"/>
      <c r="D3458" s="130"/>
      <c r="E3458" s="130"/>
      <c r="F3458" s="130"/>
      <c r="G3458" s="130"/>
      <c r="H3458" s="130"/>
      <c r="I3458" s="130"/>
      <c r="J3458" s="130"/>
      <c r="K3458" s="130"/>
      <c r="L3458" s="130"/>
      <c r="M3458" s="130"/>
      <c r="N3458" s="130"/>
      <c r="O3458" s="130"/>
      <c r="P3458" s="130"/>
      <c r="Q3458" s="130"/>
      <c r="R3458" s="130"/>
      <c r="S3458" s="130"/>
      <c r="T3458" s="130"/>
      <c r="U3458" s="130"/>
      <c r="V3458" s="130"/>
      <c r="W3458" s="130"/>
      <c r="X3458" s="130"/>
      <c r="Y3458" s="130"/>
      <c r="Z3458" s="130"/>
      <c r="AA3458" s="130"/>
      <c r="AB3458" s="130"/>
      <c r="AC3458" s="130"/>
      <c r="AD3458" s="130"/>
      <c r="AE3458" s="130"/>
      <c r="AF3458" s="130"/>
      <c r="AG3458" s="130"/>
      <c r="AH3458" s="130"/>
      <c r="AI3458" s="130"/>
      <c r="AJ3458" s="130"/>
      <c r="AK3458" s="130"/>
      <c r="AL3458" s="130"/>
      <c r="AM3458" s="130"/>
      <c r="AN3458" s="130"/>
      <c r="AO3458" s="130"/>
      <c r="AP3458" s="130"/>
      <c r="AQ3458" s="130"/>
      <c r="AR3458" s="130"/>
      <c r="AS3458" s="130"/>
      <c r="AT3458" s="130"/>
      <c r="AU3458" s="130"/>
      <c r="AV3458" s="130"/>
      <c r="AW3458" s="130"/>
      <c r="AX3458" s="131"/>
    </row>
    <row r="3459" spans="1:251" ht="12" customHeight="1">
      <c r="A3459" s="43"/>
      <c r="B3459" s="129"/>
      <c r="C3459" s="130"/>
      <c r="D3459" s="130"/>
      <c r="E3459" s="130"/>
      <c r="F3459" s="130"/>
      <c r="G3459" s="130"/>
      <c r="H3459" s="130"/>
      <c r="I3459" s="130"/>
      <c r="J3459" s="130"/>
      <c r="K3459" s="130"/>
      <c r="L3459" s="130"/>
      <c r="M3459" s="130"/>
      <c r="N3459" s="130"/>
      <c r="O3459" s="130"/>
      <c r="P3459" s="130"/>
      <c r="Q3459" s="130"/>
      <c r="R3459" s="130"/>
      <c r="S3459" s="130"/>
      <c r="T3459" s="130"/>
      <c r="U3459" s="130"/>
      <c r="V3459" s="130"/>
      <c r="W3459" s="130"/>
      <c r="X3459" s="130"/>
      <c r="Y3459" s="130"/>
      <c r="Z3459" s="130"/>
      <c r="AA3459" s="130"/>
      <c r="AB3459" s="130"/>
      <c r="AC3459" s="130"/>
      <c r="AD3459" s="130"/>
      <c r="AE3459" s="130"/>
      <c r="AF3459" s="130"/>
      <c r="AG3459" s="130"/>
      <c r="AH3459" s="130"/>
      <c r="AI3459" s="130"/>
      <c r="AJ3459" s="130"/>
      <c r="AK3459" s="130"/>
      <c r="AL3459" s="130"/>
      <c r="AM3459" s="130"/>
      <c r="AN3459" s="130"/>
      <c r="AO3459" s="130"/>
      <c r="AP3459" s="130"/>
      <c r="AQ3459" s="130"/>
      <c r="AR3459" s="130"/>
      <c r="AS3459" s="130"/>
      <c r="AT3459" s="130"/>
      <c r="AU3459" s="130"/>
      <c r="AV3459" s="130"/>
      <c r="AW3459" s="130"/>
      <c r="AX3459" s="131"/>
    </row>
    <row r="3460" spans="1:251" ht="12" customHeight="1">
      <c r="A3460" s="43"/>
      <c r="B3460" s="129"/>
      <c r="C3460" s="130"/>
      <c r="D3460" s="130"/>
      <c r="E3460" s="130"/>
      <c r="F3460" s="130"/>
      <c r="G3460" s="130"/>
      <c r="H3460" s="130"/>
      <c r="I3460" s="130"/>
      <c r="J3460" s="130"/>
      <c r="K3460" s="130"/>
      <c r="L3460" s="130"/>
      <c r="M3460" s="130"/>
      <c r="N3460" s="130"/>
      <c r="O3460" s="130"/>
      <c r="P3460" s="130"/>
      <c r="Q3460" s="130"/>
      <c r="R3460" s="130"/>
      <c r="S3460" s="130"/>
      <c r="T3460" s="130"/>
      <c r="U3460" s="130"/>
      <c r="V3460" s="130"/>
      <c r="W3460" s="130"/>
      <c r="X3460" s="130"/>
      <c r="Y3460" s="130"/>
      <c r="Z3460" s="130"/>
      <c r="AA3460" s="130"/>
      <c r="AB3460" s="130"/>
      <c r="AC3460" s="130"/>
      <c r="AD3460" s="130"/>
      <c r="AE3460" s="130"/>
      <c r="AF3460" s="130"/>
      <c r="AG3460" s="130"/>
      <c r="AH3460" s="130"/>
      <c r="AI3460" s="130"/>
      <c r="AJ3460" s="130"/>
      <c r="AK3460" s="130"/>
      <c r="AL3460" s="130"/>
      <c r="AM3460" s="130"/>
      <c r="AN3460" s="130"/>
      <c r="AO3460" s="130"/>
      <c r="AP3460" s="130"/>
      <c r="AQ3460" s="130"/>
      <c r="AR3460" s="130"/>
      <c r="AS3460" s="130"/>
      <c r="AT3460" s="130"/>
      <c r="AU3460" s="130"/>
      <c r="AV3460" s="130"/>
      <c r="AW3460" s="130"/>
      <c r="AX3460" s="131"/>
    </row>
    <row r="3461" spans="1:251" ht="12" customHeight="1">
      <c r="A3461" s="43"/>
      <c r="B3461" s="129"/>
      <c r="C3461" s="130"/>
      <c r="D3461" s="130"/>
      <c r="E3461" s="130"/>
      <c r="F3461" s="130"/>
      <c r="G3461" s="130"/>
      <c r="H3461" s="130"/>
      <c r="I3461" s="130"/>
      <c r="J3461" s="130"/>
      <c r="K3461" s="130"/>
      <c r="L3461" s="130"/>
      <c r="M3461" s="130"/>
      <c r="N3461" s="130"/>
      <c r="O3461" s="130"/>
      <c r="P3461" s="130"/>
      <c r="Q3461" s="130"/>
      <c r="R3461" s="130"/>
      <c r="S3461" s="130"/>
      <c r="T3461" s="130"/>
      <c r="U3461" s="130"/>
      <c r="V3461" s="130"/>
      <c r="W3461" s="130"/>
      <c r="X3461" s="130"/>
      <c r="Y3461" s="130"/>
      <c r="Z3461" s="130"/>
      <c r="AA3461" s="130"/>
      <c r="AB3461" s="130"/>
      <c r="AC3461" s="130"/>
      <c r="AD3461" s="130"/>
      <c r="AE3461" s="130"/>
      <c r="AF3461" s="130"/>
      <c r="AG3461" s="130"/>
      <c r="AH3461" s="130"/>
      <c r="AI3461" s="130"/>
      <c r="AJ3461" s="130"/>
      <c r="AK3461" s="130"/>
      <c r="AL3461" s="130"/>
      <c r="AM3461" s="130"/>
      <c r="AN3461" s="130"/>
      <c r="AO3461" s="130"/>
      <c r="AP3461" s="130"/>
      <c r="AQ3461" s="130"/>
      <c r="AR3461" s="130"/>
      <c r="AS3461" s="130"/>
      <c r="AT3461" s="130"/>
      <c r="AU3461" s="130"/>
      <c r="AV3461" s="130"/>
      <c r="AW3461" s="130"/>
      <c r="AX3461" s="131"/>
    </row>
    <row r="3462" spans="1:251" ht="12" customHeight="1">
      <c r="A3462" s="43"/>
      <c r="B3462" s="129"/>
      <c r="C3462" s="130"/>
      <c r="D3462" s="130"/>
      <c r="E3462" s="130"/>
      <c r="F3462" s="130"/>
      <c r="G3462" s="130"/>
      <c r="H3462" s="130"/>
      <c r="I3462" s="130"/>
      <c r="J3462" s="130"/>
      <c r="K3462" s="130"/>
      <c r="L3462" s="130"/>
      <c r="M3462" s="130"/>
      <c r="N3462" s="130"/>
      <c r="O3462" s="130"/>
      <c r="P3462" s="130"/>
      <c r="Q3462" s="130"/>
      <c r="R3462" s="130"/>
      <c r="S3462" s="130"/>
      <c r="T3462" s="130"/>
      <c r="U3462" s="130"/>
      <c r="V3462" s="130"/>
      <c r="W3462" s="130"/>
      <c r="X3462" s="130"/>
      <c r="Y3462" s="130"/>
      <c r="Z3462" s="130"/>
      <c r="AA3462" s="130"/>
      <c r="AB3462" s="130"/>
      <c r="AC3462" s="130"/>
      <c r="AD3462" s="130"/>
      <c r="AE3462" s="130"/>
      <c r="AF3462" s="130"/>
      <c r="AG3462" s="130"/>
      <c r="AH3462" s="130"/>
      <c r="AI3462" s="130"/>
      <c r="AJ3462" s="130"/>
      <c r="AK3462" s="130"/>
      <c r="AL3462" s="130"/>
      <c r="AM3462" s="130"/>
      <c r="AN3462" s="130"/>
      <c r="AO3462" s="130"/>
      <c r="AP3462" s="130"/>
      <c r="AQ3462" s="130"/>
      <c r="AR3462" s="130"/>
      <c r="AS3462" s="130"/>
      <c r="AT3462" s="130"/>
      <c r="AU3462" s="130"/>
      <c r="AV3462" s="130"/>
      <c r="AW3462" s="130"/>
      <c r="AX3462" s="131"/>
    </row>
    <row r="3463" spans="1:251" ht="15" thickBot="1">
      <c r="A3463" s="52"/>
      <c r="B3463" s="53"/>
      <c r="C3463" s="54"/>
      <c r="D3463" s="54"/>
      <c r="E3463" s="54"/>
      <c r="F3463" s="54"/>
      <c r="G3463" s="54"/>
      <c r="H3463" s="54"/>
      <c r="I3463" s="54"/>
      <c r="J3463" s="54"/>
      <c r="K3463" s="54"/>
      <c r="L3463" s="54"/>
      <c r="M3463" s="54"/>
      <c r="N3463" s="54"/>
      <c r="O3463" s="54"/>
      <c r="P3463" s="54"/>
      <c r="Q3463" s="54"/>
      <c r="R3463" s="54"/>
      <c r="S3463" s="54"/>
      <c r="T3463" s="54"/>
      <c r="U3463" s="54"/>
      <c r="V3463" s="54"/>
      <c r="W3463" s="54"/>
      <c r="X3463" s="54"/>
      <c r="Y3463" s="54"/>
      <c r="Z3463" s="54"/>
      <c r="AA3463" s="54"/>
      <c r="AB3463" s="54"/>
      <c r="AC3463" s="54"/>
      <c r="AD3463" s="54"/>
      <c r="AE3463" s="54"/>
      <c r="AF3463" s="54"/>
      <c r="AG3463" s="54"/>
      <c r="AH3463" s="54"/>
      <c r="AI3463" s="54"/>
      <c r="AJ3463" s="54"/>
      <c r="AK3463" s="54"/>
      <c r="AL3463" s="54"/>
      <c r="AM3463" s="54"/>
      <c r="AN3463" s="54"/>
      <c r="AO3463" s="54"/>
      <c r="AP3463" s="54"/>
      <c r="AQ3463" s="54"/>
      <c r="AR3463" s="54"/>
      <c r="AS3463" s="54"/>
      <c r="AT3463" s="54"/>
      <c r="AU3463" s="54"/>
      <c r="AV3463" s="54"/>
      <c r="AW3463" s="54"/>
      <c r="AX3463" s="55"/>
    </row>
    <row r="3464" spans="1:251">
      <c r="B3464" s="56"/>
    </row>
    <row r="3465" spans="1:251" ht="14.25">
      <c r="B3465" s="45" t="s">
        <v>247</v>
      </c>
      <c r="C3465" s="43"/>
      <c r="D3465" s="43"/>
      <c r="E3465" s="43"/>
      <c r="F3465" s="43"/>
      <c r="G3465" s="43"/>
      <c r="H3465" s="43"/>
      <c r="I3465" s="43"/>
      <c r="J3465" s="43"/>
      <c r="K3465" s="43"/>
      <c r="L3465" s="44"/>
      <c r="M3465" s="44"/>
      <c r="N3465" s="44"/>
      <c r="O3465" s="44"/>
      <c r="P3465" s="43"/>
      <c r="Q3465" s="43"/>
      <c r="R3465" s="43"/>
      <c r="S3465" s="43"/>
      <c r="T3465" s="43"/>
      <c r="U3465" s="43"/>
      <c r="V3465" s="45"/>
      <c r="W3465" s="45"/>
      <c r="X3465" s="45"/>
      <c r="Y3465" s="45"/>
      <c r="Z3465" s="45"/>
      <c r="AA3465" s="45"/>
      <c r="AB3465" s="45"/>
      <c r="AC3465" s="45"/>
      <c r="AD3465" s="45"/>
      <c r="AE3465" s="45"/>
      <c r="AF3465" s="45"/>
      <c r="AG3465" s="45"/>
      <c r="AH3465" s="45"/>
      <c r="AI3465" s="45"/>
      <c r="AJ3465" s="45"/>
      <c r="AK3465" s="45"/>
      <c r="AL3465" s="45"/>
      <c r="AM3465" s="45"/>
      <c r="AN3465" s="45"/>
      <c r="AO3465" s="45"/>
      <c r="AP3465" s="45"/>
      <c r="AQ3465" s="45"/>
      <c r="AR3465" s="45"/>
      <c r="AS3465" s="45"/>
      <c r="AT3465" s="45"/>
      <c r="AU3465" s="45"/>
      <c r="AV3465" s="45"/>
      <c r="AW3465" s="45"/>
      <c r="AX3465" s="45"/>
    </row>
    <row r="3466" spans="1:251" ht="15" thickBot="1">
      <c r="B3466" s="43"/>
      <c r="C3466" s="43"/>
      <c r="D3466" s="43"/>
      <c r="E3466" s="43"/>
      <c r="F3466" s="43"/>
      <c r="G3466" s="43"/>
      <c r="H3466" s="43"/>
      <c r="I3466" s="43"/>
      <c r="J3466" s="43"/>
      <c r="K3466" s="43"/>
      <c r="L3466" s="44"/>
      <c r="M3466" s="44"/>
      <c r="N3466" s="44"/>
      <c r="O3466" s="44"/>
      <c r="P3466" s="43"/>
      <c r="Q3466" s="43"/>
      <c r="R3466" s="43"/>
      <c r="S3466" s="43"/>
      <c r="T3466" s="43"/>
      <c r="U3466" s="43"/>
      <c r="V3466" s="45"/>
      <c r="W3466" s="45"/>
      <c r="X3466" s="45"/>
      <c r="Y3466" s="45"/>
      <c r="Z3466" s="45"/>
      <c r="AA3466" s="45"/>
      <c r="AB3466" s="45"/>
      <c r="AC3466" s="45"/>
      <c r="AD3466" s="45"/>
      <c r="AE3466" s="45"/>
      <c r="AF3466" s="45"/>
      <c r="AG3466" s="45"/>
      <c r="AH3466" s="45"/>
      <c r="AI3466" s="45"/>
      <c r="AJ3466" s="45"/>
      <c r="AK3466" s="45"/>
      <c r="AL3466" s="45"/>
      <c r="AM3466" s="45"/>
      <c r="AN3466" s="45"/>
      <c r="AO3466" s="45"/>
      <c r="AP3466" s="45"/>
      <c r="AQ3466" s="45"/>
      <c r="AR3466" s="45"/>
      <c r="AS3466" s="45"/>
      <c r="AT3466" s="45"/>
      <c r="AU3466" s="45"/>
      <c r="AV3466" s="45"/>
      <c r="AW3466" s="45"/>
      <c r="AX3466" s="57" t="s">
        <v>248</v>
      </c>
    </row>
    <row r="3467" spans="1:251" s="51" customFormat="1" ht="13.5" customHeight="1">
      <c r="A3467" s="43"/>
      <c r="B3467" s="132" t="s">
        <v>249</v>
      </c>
      <c r="C3467" s="133"/>
      <c r="D3467" s="133"/>
      <c r="E3467" s="133"/>
      <c r="F3467" s="133"/>
      <c r="G3467" s="133"/>
      <c r="H3467" s="133"/>
      <c r="I3467" s="133"/>
      <c r="J3467" s="133"/>
      <c r="K3467" s="133"/>
      <c r="L3467" s="133"/>
      <c r="M3467" s="133"/>
      <c r="N3467" s="133"/>
      <c r="O3467" s="133"/>
      <c r="P3467" s="133"/>
      <c r="Q3467" s="133"/>
      <c r="R3467" s="133"/>
      <c r="S3467" s="133"/>
      <c r="T3467" s="133"/>
      <c r="U3467" s="133"/>
      <c r="V3467" s="133"/>
      <c r="W3467" s="133"/>
      <c r="X3467" s="133"/>
      <c r="Y3467" s="133"/>
      <c r="Z3467" s="134"/>
      <c r="AA3467" s="138" t="s">
        <v>250</v>
      </c>
      <c r="AB3467" s="133"/>
      <c r="AC3467" s="133"/>
      <c r="AD3467" s="133"/>
      <c r="AE3467" s="133"/>
      <c r="AF3467" s="133"/>
      <c r="AG3467" s="133"/>
      <c r="AH3467" s="133"/>
      <c r="AI3467" s="134"/>
      <c r="AJ3467" s="138" t="s">
        <v>251</v>
      </c>
      <c r="AK3467" s="133"/>
      <c r="AL3467" s="133"/>
      <c r="AM3467" s="133"/>
      <c r="AN3467" s="133"/>
      <c r="AO3467" s="133"/>
      <c r="AP3467" s="133"/>
      <c r="AQ3467" s="133"/>
      <c r="AR3467" s="134"/>
      <c r="AS3467" s="138" t="s">
        <v>252</v>
      </c>
      <c r="AT3467" s="133"/>
      <c r="AU3467" s="133"/>
      <c r="AV3467" s="133"/>
      <c r="AW3467" s="133"/>
      <c r="AX3467" s="140"/>
      <c r="AY3467" s="37"/>
      <c r="AZ3467" s="37"/>
      <c r="BA3467" s="37"/>
      <c r="BB3467" s="37"/>
      <c r="BC3467" s="37"/>
      <c r="BD3467" s="37"/>
      <c r="BE3467" s="37"/>
      <c r="BF3467" s="37"/>
      <c r="BG3467" s="37"/>
      <c r="BH3467" s="37"/>
      <c r="BI3467" s="37"/>
      <c r="BJ3467" s="37"/>
      <c r="BK3467" s="37"/>
      <c r="BL3467" s="37"/>
      <c r="BM3467" s="37"/>
      <c r="BN3467" s="37"/>
      <c r="BO3467" s="37"/>
      <c r="BP3467" s="37"/>
      <c r="BQ3467" s="37"/>
      <c r="BR3467" s="37"/>
      <c r="BS3467" s="37"/>
      <c r="BT3467" s="37"/>
      <c r="BU3467" s="37"/>
      <c r="BV3467" s="37"/>
      <c r="BW3467" s="37"/>
      <c r="BX3467" s="37"/>
      <c r="BY3467" s="37"/>
      <c r="BZ3467" s="37"/>
      <c r="CA3467" s="37"/>
      <c r="CB3467" s="37"/>
      <c r="CC3467" s="37"/>
      <c r="CD3467" s="37"/>
      <c r="CE3467" s="37"/>
      <c r="CF3467" s="37"/>
      <c r="CG3467" s="37"/>
      <c r="CH3467" s="37"/>
      <c r="CI3467" s="37"/>
      <c r="CJ3467" s="37"/>
      <c r="CK3467" s="37"/>
      <c r="CL3467" s="37"/>
      <c r="CM3467" s="37"/>
      <c r="CN3467" s="37"/>
      <c r="CO3467" s="37"/>
      <c r="CP3467" s="37"/>
      <c r="CQ3467" s="37"/>
      <c r="CR3467" s="37"/>
      <c r="CS3467" s="37"/>
      <c r="CT3467" s="37"/>
      <c r="CU3467" s="37"/>
      <c r="CV3467" s="37"/>
      <c r="CW3467" s="37"/>
      <c r="CX3467" s="37"/>
      <c r="CY3467" s="37"/>
      <c r="CZ3467" s="37"/>
      <c r="DA3467" s="37"/>
      <c r="DB3467" s="37"/>
      <c r="DC3467" s="37"/>
      <c r="DD3467" s="37"/>
      <c r="DE3467" s="37"/>
      <c r="DF3467" s="37"/>
      <c r="DG3467" s="37"/>
      <c r="DH3467" s="37"/>
      <c r="DI3467" s="37"/>
      <c r="DJ3467" s="37"/>
      <c r="DK3467" s="37"/>
      <c r="DL3467" s="37"/>
      <c r="DM3467" s="37"/>
      <c r="DN3467" s="37"/>
      <c r="DO3467" s="37"/>
      <c r="DP3467" s="37"/>
      <c r="DQ3467" s="37"/>
      <c r="DR3467" s="37"/>
      <c r="DS3467" s="37"/>
      <c r="DT3467" s="37"/>
      <c r="DU3467" s="37"/>
      <c r="DV3467" s="37"/>
      <c r="DW3467" s="37"/>
      <c r="DX3467" s="37"/>
      <c r="DY3467" s="37"/>
      <c r="DZ3467" s="37"/>
      <c r="EA3467" s="37"/>
      <c r="EB3467" s="37"/>
      <c r="EC3467" s="37"/>
      <c r="ED3467" s="37"/>
      <c r="EE3467" s="37"/>
      <c r="EF3467" s="37"/>
      <c r="EG3467" s="37"/>
      <c r="EH3467" s="37"/>
      <c r="EI3467" s="37"/>
      <c r="EJ3467" s="37"/>
      <c r="EK3467" s="37"/>
      <c r="EL3467" s="37"/>
      <c r="EM3467" s="37"/>
      <c r="EN3467" s="37"/>
      <c r="EO3467" s="37"/>
      <c r="EP3467" s="37"/>
      <c r="EQ3467" s="37"/>
      <c r="ER3467" s="37"/>
      <c r="ES3467" s="37"/>
      <c r="ET3467" s="37"/>
      <c r="EU3467" s="37"/>
      <c r="EV3467" s="37"/>
      <c r="EW3467" s="37"/>
      <c r="EX3467" s="37"/>
      <c r="EY3467" s="37"/>
      <c r="EZ3467" s="37"/>
      <c r="FA3467" s="37"/>
      <c r="FB3467" s="37"/>
      <c r="FC3467" s="37"/>
      <c r="FD3467" s="37"/>
      <c r="FE3467" s="37"/>
      <c r="FF3467" s="37"/>
      <c r="FG3467" s="37"/>
      <c r="FH3467" s="37"/>
      <c r="FI3467" s="37"/>
      <c r="FJ3467" s="37"/>
      <c r="FK3467" s="37"/>
      <c r="FL3467" s="37"/>
      <c r="FM3467" s="37"/>
      <c r="FN3467" s="37"/>
      <c r="FO3467" s="37"/>
      <c r="FP3467" s="37"/>
      <c r="FQ3467" s="37"/>
      <c r="FR3467" s="37"/>
      <c r="FS3467" s="37"/>
      <c r="FT3467" s="37"/>
      <c r="FU3467" s="37"/>
      <c r="FV3467" s="37"/>
      <c r="FW3467" s="37"/>
      <c r="FX3467" s="37"/>
      <c r="FY3467" s="37"/>
      <c r="FZ3467" s="37"/>
      <c r="GA3467" s="37"/>
      <c r="GB3467" s="37"/>
      <c r="GC3467" s="37"/>
      <c r="GD3467" s="37"/>
      <c r="GE3467" s="37"/>
      <c r="GF3467" s="37"/>
      <c r="GG3467" s="37"/>
      <c r="GH3467" s="37"/>
      <c r="GI3467" s="37"/>
      <c r="GJ3467" s="37"/>
      <c r="GK3467" s="37"/>
      <c r="GL3467" s="37"/>
      <c r="GM3467" s="37"/>
      <c r="GN3467" s="37"/>
      <c r="GO3467" s="37"/>
      <c r="GP3467" s="37"/>
      <c r="GQ3467" s="37"/>
      <c r="GR3467" s="37"/>
      <c r="GS3467" s="37"/>
      <c r="GT3467" s="37"/>
      <c r="GU3467" s="37"/>
      <c r="GV3467" s="37"/>
      <c r="GW3467" s="37"/>
      <c r="GX3467" s="37"/>
      <c r="GY3467" s="37"/>
      <c r="GZ3467" s="37"/>
      <c r="HA3467" s="37"/>
      <c r="HB3467" s="37"/>
      <c r="HC3467" s="37"/>
      <c r="HD3467" s="37"/>
      <c r="HE3467" s="37"/>
      <c r="HF3467" s="37"/>
      <c r="HG3467" s="37"/>
      <c r="HH3467" s="37"/>
      <c r="HI3467" s="37"/>
      <c r="HJ3467" s="37"/>
      <c r="HK3467" s="37"/>
      <c r="HL3467" s="37"/>
      <c r="HM3467" s="37"/>
      <c r="HN3467" s="37"/>
      <c r="HO3467" s="37"/>
      <c r="HP3467" s="37"/>
      <c r="HQ3467" s="37"/>
      <c r="HR3467" s="37"/>
      <c r="HS3467" s="37"/>
      <c r="HT3467" s="37"/>
      <c r="HU3467" s="37"/>
      <c r="HV3467" s="37"/>
      <c r="HW3467" s="37"/>
      <c r="HX3467" s="37"/>
      <c r="HY3467" s="37"/>
      <c r="HZ3467" s="37"/>
      <c r="IA3467" s="37"/>
      <c r="IB3467" s="37"/>
      <c r="IC3467" s="37"/>
      <c r="ID3467" s="37"/>
      <c r="IE3467" s="37"/>
      <c r="IF3467" s="37"/>
      <c r="IG3467" s="37"/>
      <c r="IH3467" s="37"/>
      <c r="II3467" s="37"/>
      <c r="IJ3467" s="37"/>
      <c r="IK3467" s="37"/>
      <c r="IL3467" s="37"/>
      <c r="IM3467" s="37"/>
      <c r="IN3467" s="37"/>
      <c r="IO3467" s="37"/>
      <c r="IP3467" s="37"/>
      <c r="IQ3467" s="37"/>
    </row>
    <row r="3468" spans="1:251" s="51" customFormat="1" ht="13.5">
      <c r="A3468" s="43"/>
      <c r="B3468" s="135"/>
      <c r="C3468" s="136"/>
      <c r="D3468" s="136"/>
      <c r="E3468" s="136"/>
      <c r="F3468" s="136"/>
      <c r="G3468" s="136"/>
      <c r="H3468" s="136"/>
      <c r="I3468" s="136"/>
      <c r="J3468" s="136"/>
      <c r="K3468" s="136"/>
      <c r="L3468" s="136"/>
      <c r="M3468" s="136"/>
      <c r="N3468" s="136"/>
      <c r="O3468" s="136"/>
      <c r="P3468" s="136"/>
      <c r="Q3468" s="136"/>
      <c r="R3468" s="136"/>
      <c r="S3468" s="136"/>
      <c r="T3468" s="136"/>
      <c r="U3468" s="136"/>
      <c r="V3468" s="136"/>
      <c r="W3468" s="136"/>
      <c r="X3468" s="136"/>
      <c r="Y3468" s="136"/>
      <c r="Z3468" s="137"/>
      <c r="AA3468" s="139"/>
      <c r="AB3468" s="136"/>
      <c r="AC3468" s="136"/>
      <c r="AD3468" s="136"/>
      <c r="AE3468" s="136"/>
      <c r="AF3468" s="136"/>
      <c r="AG3468" s="136"/>
      <c r="AH3468" s="136"/>
      <c r="AI3468" s="137"/>
      <c r="AJ3468" s="139"/>
      <c r="AK3468" s="136"/>
      <c r="AL3468" s="136"/>
      <c r="AM3468" s="136"/>
      <c r="AN3468" s="136"/>
      <c r="AO3468" s="136"/>
      <c r="AP3468" s="136"/>
      <c r="AQ3468" s="136"/>
      <c r="AR3468" s="137"/>
      <c r="AS3468" s="139"/>
      <c r="AT3468" s="136"/>
      <c r="AU3468" s="136"/>
      <c r="AV3468" s="136"/>
      <c r="AW3468" s="136"/>
      <c r="AX3468" s="141"/>
      <c r="AY3468" s="37"/>
      <c r="AZ3468" s="37"/>
      <c r="BA3468" s="37"/>
      <c r="BB3468" s="58"/>
      <c r="BC3468" s="59"/>
      <c r="BE3468" s="37"/>
      <c r="BF3468" s="37"/>
      <c r="BG3468" s="37"/>
      <c r="BH3468" s="37"/>
      <c r="BI3468" s="37"/>
      <c r="BJ3468" s="37"/>
      <c r="BK3468" s="37"/>
      <c r="BL3468" s="37"/>
      <c r="BM3468" s="37"/>
      <c r="BN3468" s="37"/>
      <c r="BO3468" s="37"/>
      <c r="BP3468" s="37"/>
      <c r="BQ3468" s="37"/>
      <c r="BR3468" s="37"/>
      <c r="BS3468" s="37"/>
      <c r="BT3468" s="37"/>
      <c r="BU3468" s="37"/>
      <c r="BV3468" s="37"/>
      <c r="BW3468" s="37"/>
      <c r="BX3468" s="37"/>
      <c r="BY3468" s="37"/>
      <c r="BZ3468" s="37"/>
      <c r="CA3468" s="37"/>
      <c r="CB3468" s="37"/>
      <c r="CC3468" s="37"/>
      <c r="CD3468" s="37"/>
      <c r="CE3468" s="37"/>
      <c r="CF3468" s="37"/>
      <c r="CG3468" s="37"/>
      <c r="CH3468" s="37"/>
      <c r="CI3468" s="37"/>
      <c r="CJ3468" s="37"/>
      <c r="CK3468" s="37"/>
      <c r="CL3468" s="37"/>
      <c r="CM3468" s="37"/>
      <c r="CN3468" s="37"/>
      <c r="CO3468" s="37"/>
      <c r="CP3468" s="37"/>
      <c r="CQ3468" s="37"/>
      <c r="CR3468" s="37"/>
      <c r="CS3468" s="37"/>
      <c r="CT3468" s="37"/>
      <c r="CU3468" s="37"/>
      <c r="CV3468" s="37"/>
      <c r="CW3468" s="37"/>
      <c r="CX3468" s="37"/>
      <c r="CY3468" s="37"/>
      <c r="CZ3468" s="37"/>
      <c r="DA3468" s="37"/>
      <c r="DB3468" s="37"/>
      <c r="DC3468" s="37"/>
      <c r="DD3468" s="37"/>
      <c r="DE3468" s="37"/>
      <c r="DF3468" s="37"/>
      <c r="DG3468" s="37"/>
      <c r="DH3468" s="37"/>
      <c r="DI3468" s="37"/>
      <c r="DJ3468" s="37"/>
      <c r="DK3468" s="37"/>
      <c r="DL3468" s="37"/>
      <c r="DM3468" s="37"/>
      <c r="DN3468" s="37"/>
      <c r="DO3468" s="37"/>
      <c r="DP3468" s="37"/>
      <c r="DQ3468" s="37"/>
      <c r="DR3468" s="37"/>
      <c r="DS3468" s="37"/>
      <c r="DT3468" s="37"/>
      <c r="DU3468" s="37"/>
      <c r="DV3468" s="37"/>
      <c r="DW3468" s="37"/>
      <c r="DX3468" s="37"/>
      <c r="DY3468" s="37"/>
      <c r="DZ3468" s="37"/>
      <c r="EA3468" s="37"/>
      <c r="EB3468" s="37"/>
      <c r="EC3468" s="37"/>
      <c r="ED3468" s="37"/>
      <c r="EE3468" s="37"/>
      <c r="EF3468" s="37"/>
      <c r="EG3468" s="37"/>
      <c r="EH3468" s="37"/>
      <c r="EI3468" s="37"/>
      <c r="EJ3468" s="37"/>
      <c r="EK3468" s="37"/>
      <c r="EL3468" s="37"/>
      <c r="EM3468" s="37"/>
      <c r="EN3468" s="37"/>
      <c r="EO3468" s="37"/>
      <c r="EP3468" s="37"/>
      <c r="EQ3468" s="37"/>
      <c r="ER3468" s="37"/>
      <c r="ES3468" s="37"/>
      <c r="ET3468" s="37"/>
      <c r="EU3468" s="37"/>
      <c r="EV3468" s="37"/>
      <c r="EW3468" s="37"/>
      <c r="EX3468" s="37"/>
      <c r="EY3468" s="37"/>
      <c r="EZ3468" s="37"/>
      <c r="FA3468" s="37"/>
      <c r="FB3468" s="37"/>
      <c r="FC3468" s="37"/>
      <c r="FD3468" s="37"/>
      <c r="FE3468" s="37"/>
      <c r="FF3468" s="37"/>
      <c r="FG3468" s="37"/>
      <c r="FH3468" s="37"/>
      <c r="FI3468" s="37"/>
      <c r="FJ3468" s="37"/>
      <c r="FK3468" s="37"/>
      <c r="FL3468" s="37"/>
      <c r="FM3468" s="37"/>
      <c r="FN3468" s="37"/>
      <c r="FO3468" s="37"/>
      <c r="FP3468" s="37"/>
      <c r="FQ3468" s="37"/>
      <c r="FR3468" s="37"/>
      <c r="FS3468" s="37"/>
      <c r="FT3468" s="37"/>
      <c r="FU3468" s="37"/>
      <c r="FV3468" s="37"/>
      <c r="FW3468" s="37"/>
      <c r="FX3468" s="37"/>
      <c r="FY3468" s="37"/>
      <c r="FZ3468" s="37"/>
      <c r="GA3468" s="37"/>
      <c r="GB3468" s="37"/>
      <c r="GC3468" s="37"/>
      <c r="GD3468" s="37"/>
      <c r="GE3468" s="37"/>
      <c r="GF3468" s="37"/>
      <c r="GG3468" s="37"/>
      <c r="GH3468" s="37"/>
      <c r="GI3468" s="37"/>
      <c r="GJ3468" s="37"/>
      <c r="GK3468" s="37"/>
      <c r="GL3468" s="37"/>
      <c r="GM3468" s="37"/>
      <c r="GN3468" s="37"/>
      <c r="GO3468" s="37"/>
      <c r="GP3468" s="37"/>
      <c r="GQ3468" s="37"/>
      <c r="GR3468" s="37"/>
      <c r="GS3468" s="37"/>
      <c r="GT3468" s="37"/>
      <c r="GU3468" s="37"/>
      <c r="GV3468" s="37"/>
      <c r="GW3468" s="37"/>
      <c r="GX3468" s="37"/>
      <c r="GY3468" s="37"/>
      <c r="GZ3468" s="37"/>
      <c r="HA3468" s="37"/>
      <c r="HB3468" s="37"/>
      <c r="HC3468" s="37"/>
      <c r="HD3468" s="37"/>
      <c r="HE3468" s="37"/>
      <c r="HF3468" s="37"/>
      <c r="HG3468" s="37"/>
      <c r="HH3468" s="37"/>
      <c r="HI3468" s="37"/>
      <c r="HJ3468" s="37"/>
      <c r="HK3468" s="37"/>
      <c r="HL3468" s="37"/>
      <c r="HM3468" s="37"/>
      <c r="HN3468" s="37"/>
      <c r="HO3468" s="37"/>
      <c r="HP3468" s="37"/>
      <c r="HQ3468" s="37"/>
      <c r="HR3468" s="37"/>
      <c r="HS3468" s="37"/>
      <c r="HT3468" s="37"/>
      <c r="HU3468" s="37"/>
      <c r="HV3468" s="37"/>
      <c r="HW3468" s="37"/>
      <c r="HX3468" s="37"/>
      <c r="HY3468" s="37"/>
      <c r="HZ3468" s="37"/>
      <c r="IA3468" s="37"/>
      <c r="IB3468" s="37"/>
      <c r="IC3468" s="37"/>
      <c r="ID3468" s="37"/>
      <c r="IE3468" s="37"/>
      <c r="IF3468" s="37"/>
      <c r="IG3468" s="37"/>
      <c r="IH3468" s="37"/>
      <c r="II3468" s="37"/>
      <c r="IJ3468" s="37"/>
      <c r="IK3468" s="37"/>
      <c r="IL3468" s="37"/>
      <c r="IM3468" s="37"/>
      <c r="IN3468" s="37"/>
      <c r="IO3468" s="37"/>
      <c r="IP3468" s="37"/>
      <c r="IQ3468" s="37"/>
    </row>
    <row r="3469" spans="1:251" s="51" customFormat="1" ht="18.75" customHeight="1">
      <c r="A3469" s="43"/>
      <c r="B3469" s="60"/>
      <c r="C3469" s="104" t="s">
        <v>835</v>
      </c>
      <c r="D3469" s="105"/>
      <c r="E3469" s="105"/>
      <c r="F3469" s="105"/>
      <c r="G3469" s="105"/>
      <c r="H3469" s="105"/>
      <c r="I3469" s="105"/>
      <c r="J3469" s="105"/>
      <c r="K3469" s="105"/>
      <c r="L3469" s="105"/>
      <c r="M3469" s="105"/>
      <c r="N3469" s="105"/>
      <c r="O3469" s="105"/>
      <c r="P3469" s="105"/>
      <c r="Q3469" s="105"/>
      <c r="R3469" s="105"/>
      <c r="S3469" s="105"/>
      <c r="T3469" s="105"/>
      <c r="U3469" s="105"/>
      <c r="V3469" s="105"/>
      <c r="W3469" s="105"/>
      <c r="X3469" s="105"/>
      <c r="Y3469" s="105"/>
      <c r="Z3469" s="106"/>
      <c r="AA3469" s="107">
        <v>1701</v>
      </c>
      <c r="AB3469" s="108"/>
      <c r="AC3469" s="108"/>
      <c r="AD3469" s="108"/>
      <c r="AE3469" s="108"/>
      <c r="AF3469" s="108"/>
      <c r="AG3469" s="108"/>
      <c r="AH3469" s="108"/>
      <c r="AI3469" s="109"/>
      <c r="AJ3469" s="107">
        <v>14450</v>
      </c>
      <c r="AK3469" s="108"/>
      <c r="AL3469" s="108"/>
      <c r="AM3469" s="108"/>
      <c r="AN3469" s="108"/>
      <c r="AO3469" s="108"/>
      <c r="AP3469" s="108"/>
      <c r="AQ3469" s="108"/>
      <c r="AR3469" s="109"/>
      <c r="AS3469" s="110"/>
      <c r="AT3469" s="111"/>
      <c r="AU3469" s="111"/>
      <c r="AV3469" s="111"/>
      <c r="AW3469" s="111"/>
      <c r="AX3469" s="112"/>
      <c r="AY3469" s="37"/>
      <c r="AZ3469" s="37"/>
      <c r="BA3469" s="37"/>
      <c r="BB3469" s="37"/>
      <c r="BC3469" s="37"/>
      <c r="BD3469" s="37"/>
      <c r="BE3469" s="37"/>
      <c r="BF3469" s="37"/>
      <c r="BG3469" s="37"/>
      <c r="BH3469" s="37"/>
      <c r="BI3469" s="37"/>
      <c r="BJ3469" s="37"/>
      <c r="BK3469" s="37"/>
      <c r="BL3469" s="37"/>
      <c r="BM3469" s="37"/>
      <c r="BN3469" s="37"/>
      <c r="BO3469" s="37"/>
      <c r="BP3469" s="37"/>
      <c r="BQ3469" s="37"/>
      <c r="BR3469" s="37"/>
      <c r="BS3469" s="37"/>
      <c r="BT3469" s="37"/>
      <c r="BU3469" s="37"/>
      <c r="BV3469" s="37"/>
      <c r="BW3469" s="37"/>
      <c r="BX3469" s="37"/>
      <c r="BY3469" s="37"/>
      <c r="BZ3469" s="37"/>
      <c r="CA3469" s="37"/>
      <c r="CB3469" s="37"/>
      <c r="CC3469" s="37"/>
      <c r="CD3469" s="37"/>
      <c r="CE3469" s="37"/>
      <c r="CF3469" s="37"/>
      <c r="CG3469" s="37"/>
      <c r="CH3469" s="37"/>
      <c r="CI3469" s="37"/>
      <c r="CJ3469" s="37"/>
      <c r="CK3469" s="37"/>
      <c r="CL3469" s="37"/>
      <c r="CM3469" s="37"/>
      <c r="CN3469" s="37"/>
      <c r="CO3469" s="37"/>
      <c r="CP3469" s="37"/>
      <c r="CQ3469" s="37"/>
      <c r="CR3469" s="37"/>
      <c r="CS3469" s="37"/>
      <c r="CT3469" s="37"/>
      <c r="CU3469" s="37"/>
      <c r="CV3469" s="37"/>
      <c r="CW3469" s="37"/>
      <c r="CX3469" s="37"/>
      <c r="CY3469" s="37"/>
      <c r="CZ3469" s="37"/>
      <c r="DA3469" s="37"/>
      <c r="DB3469" s="37"/>
      <c r="DC3469" s="37"/>
      <c r="DD3469" s="37"/>
      <c r="DE3469" s="37"/>
      <c r="DF3469" s="37"/>
      <c r="DG3469" s="37"/>
      <c r="DH3469" s="37"/>
      <c r="DI3469" s="37"/>
      <c r="DJ3469" s="37"/>
      <c r="DK3469" s="37"/>
      <c r="DL3469" s="37"/>
      <c r="DM3469" s="37"/>
      <c r="DN3469" s="37"/>
      <c r="DO3469" s="37"/>
      <c r="DP3469" s="37"/>
      <c r="DQ3469" s="37"/>
      <c r="DR3469" s="37"/>
      <c r="DS3469" s="37"/>
      <c r="DT3469" s="37"/>
      <c r="DU3469" s="37"/>
      <c r="DV3469" s="37"/>
      <c r="DW3469" s="37"/>
      <c r="DX3469" s="37"/>
      <c r="DY3469" s="37"/>
      <c r="DZ3469" s="37"/>
      <c r="EA3469" s="37"/>
      <c r="EB3469" s="37"/>
      <c r="EC3469" s="37"/>
      <c r="ED3469" s="37"/>
      <c r="EE3469" s="37"/>
      <c r="EF3469" s="37"/>
      <c r="EG3469" s="37"/>
      <c r="EH3469" s="37"/>
      <c r="EI3469" s="37"/>
      <c r="EJ3469" s="37"/>
      <c r="EK3469" s="37"/>
      <c r="EL3469" s="37"/>
      <c r="EM3469" s="37"/>
      <c r="EN3469" s="37"/>
      <c r="EO3469" s="37"/>
      <c r="EP3469" s="37"/>
      <c r="EQ3469" s="37"/>
      <c r="ER3469" s="37"/>
      <c r="ES3469" s="37"/>
      <c r="ET3469" s="37"/>
      <c r="EU3469" s="37"/>
      <c r="EV3469" s="37"/>
      <c r="EW3469" s="37"/>
      <c r="EX3469" s="37"/>
      <c r="EY3469" s="37"/>
      <c r="EZ3469" s="37"/>
      <c r="FA3469" s="37"/>
      <c r="FB3469" s="37"/>
      <c r="FC3469" s="37"/>
      <c r="FD3469" s="37"/>
      <c r="FE3469" s="37"/>
      <c r="FF3469" s="37"/>
      <c r="FG3469" s="37"/>
      <c r="FH3469" s="37"/>
      <c r="FI3469" s="37"/>
      <c r="FJ3469" s="37"/>
      <c r="FK3469" s="37"/>
      <c r="FL3469" s="37"/>
      <c r="FM3469" s="37"/>
      <c r="FN3469" s="37"/>
      <c r="FO3469" s="37"/>
      <c r="FP3469" s="37"/>
      <c r="FQ3469" s="37"/>
      <c r="FR3469" s="37"/>
      <c r="FS3469" s="37"/>
      <c r="FT3469" s="37"/>
      <c r="FU3469" s="37"/>
      <c r="FV3469" s="37"/>
      <c r="FW3469" s="37"/>
      <c r="FX3469" s="37"/>
      <c r="FY3469" s="37"/>
      <c r="FZ3469" s="37"/>
      <c r="GA3469" s="37"/>
      <c r="GB3469" s="37"/>
      <c r="GC3469" s="37"/>
      <c r="GD3469" s="37"/>
      <c r="GE3469" s="37"/>
      <c r="GF3469" s="37"/>
      <c r="GG3469" s="37"/>
      <c r="GH3469" s="37"/>
      <c r="GI3469" s="37"/>
      <c r="GJ3469" s="37"/>
      <c r="GK3469" s="37"/>
      <c r="GL3469" s="37"/>
      <c r="GM3469" s="37"/>
      <c r="GN3469" s="37"/>
      <c r="GO3469" s="37"/>
      <c r="GP3469" s="37"/>
      <c r="GQ3469" s="37"/>
      <c r="GR3469" s="37"/>
      <c r="GS3469" s="37"/>
      <c r="GT3469" s="37"/>
      <c r="GU3469" s="37"/>
      <c r="GV3469" s="37"/>
      <c r="GW3469" s="37"/>
      <c r="GX3469" s="37"/>
      <c r="GY3469" s="37"/>
      <c r="GZ3469" s="37"/>
      <c r="HA3469" s="37"/>
      <c r="HB3469" s="37"/>
      <c r="HC3469" s="37"/>
      <c r="HD3469" s="37"/>
      <c r="HE3469" s="37"/>
      <c r="HF3469" s="37"/>
      <c r="HG3469" s="37"/>
      <c r="HH3469" s="37"/>
      <c r="HI3469" s="37"/>
      <c r="HJ3469" s="37"/>
      <c r="HK3469" s="37"/>
      <c r="HL3469" s="37"/>
      <c r="HM3469" s="37"/>
      <c r="HN3469" s="37"/>
      <c r="HO3469" s="37"/>
      <c r="HP3469" s="37"/>
      <c r="HQ3469" s="37"/>
      <c r="HR3469" s="37"/>
      <c r="HS3469" s="37"/>
      <c r="HT3469" s="37"/>
      <c r="HU3469" s="37"/>
      <c r="HV3469" s="37"/>
      <c r="HW3469" s="37"/>
      <c r="HX3469" s="37"/>
      <c r="HY3469" s="37"/>
      <c r="HZ3469" s="37"/>
      <c r="IA3469" s="37"/>
      <c r="IB3469" s="37"/>
      <c r="IC3469" s="37"/>
      <c r="ID3469" s="37"/>
      <c r="IE3469" s="37"/>
      <c r="IF3469" s="37"/>
      <c r="IG3469" s="37"/>
      <c r="IH3469" s="37"/>
      <c r="II3469" s="37"/>
      <c r="IJ3469" s="37"/>
      <c r="IK3469" s="37"/>
      <c r="IL3469" s="37"/>
      <c r="IM3469" s="37"/>
      <c r="IN3469" s="37"/>
      <c r="IO3469" s="37"/>
      <c r="IP3469" s="37"/>
      <c r="IQ3469" s="37"/>
    </row>
    <row r="3470" spans="1:251" s="51" customFormat="1" ht="18.75" customHeight="1">
      <c r="A3470" s="43"/>
      <c r="B3470" s="60"/>
      <c r="C3470" s="104" t="s">
        <v>836</v>
      </c>
      <c r="D3470" s="105"/>
      <c r="E3470" s="105"/>
      <c r="F3470" s="105"/>
      <c r="G3470" s="105"/>
      <c r="H3470" s="105"/>
      <c r="I3470" s="105"/>
      <c r="J3470" s="105"/>
      <c r="K3470" s="105"/>
      <c r="L3470" s="105"/>
      <c r="M3470" s="105"/>
      <c r="N3470" s="105"/>
      <c r="O3470" s="105"/>
      <c r="P3470" s="105"/>
      <c r="Q3470" s="105"/>
      <c r="R3470" s="105"/>
      <c r="S3470" s="105"/>
      <c r="T3470" s="105"/>
      <c r="U3470" s="105"/>
      <c r="V3470" s="105"/>
      <c r="W3470" s="105"/>
      <c r="X3470" s="105"/>
      <c r="Y3470" s="105"/>
      <c r="Z3470" s="106"/>
      <c r="AA3470" s="107">
        <v>0</v>
      </c>
      <c r="AB3470" s="108"/>
      <c r="AC3470" s="108"/>
      <c r="AD3470" s="108"/>
      <c r="AE3470" s="108"/>
      <c r="AF3470" s="108"/>
      <c r="AG3470" s="108"/>
      <c r="AH3470" s="108"/>
      <c r="AI3470" s="109"/>
      <c r="AJ3470" s="107">
        <v>14449</v>
      </c>
      <c r="AK3470" s="108"/>
      <c r="AL3470" s="108"/>
      <c r="AM3470" s="108"/>
      <c r="AN3470" s="108"/>
      <c r="AO3470" s="108"/>
      <c r="AP3470" s="108"/>
      <c r="AQ3470" s="108"/>
      <c r="AR3470" s="109"/>
      <c r="AS3470" s="110"/>
      <c r="AT3470" s="111"/>
      <c r="AU3470" s="111"/>
      <c r="AV3470" s="111"/>
      <c r="AW3470" s="111"/>
      <c r="AX3470" s="112"/>
      <c r="AY3470" s="37"/>
      <c r="AZ3470" s="37"/>
      <c r="BA3470" s="37"/>
      <c r="BB3470" s="37"/>
      <c r="BC3470" s="37"/>
      <c r="BD3470" s="37"/>
      <c r="BE3470" s="37"/>
      <c r="BF3470" s="37"/>
      <c r="BG3470" s="37"/>
      <c r="BH3470" s="37"/>
      <c r="BI3470" s="37"/>
      <c r="BJ3470" s="37"/>
      <c r="BK3470" s="37"/>
      <c r="BL3470" s="37"/>
      <c r="BM3470" s="37"/>
      <c r="BN3470" s="37"/>
      <c r="BO3470" s="37"/>
      <c r="BP3470" s="37"/>
      <c r="BQ3470" s="37"/>
      <c r="BR3470" s="37"/>
      <c r="BS3470" s="37"/>
      <c r="BT3470" s="37"/>
      <c r="BU3470" s="37"/>
      <c r="BV3470" s="37"/>
      <c r="BW3470" s="37"/>
      <c r="BX3470" s="37"/>
      <c r="BY3470" s="37"/>
      <c r="BZ3470" s="37"/>
      <c r="CA3470" s="37"/>
      <c r="CB3470" s="37"/>
      <c r="CC3470" s="37"/>
      <c r="CD3470" s="37"/>
      <c r="CE3470" s="37"/>
      <c r="CF3470" s="37"/>
      <c r="CG3470" s="37"/>
      <c r="CH3470" s="37"/>
      <c r="CI3470" s="37"/>
      <c r="CJ3470" s="37"/>
      <c r="CK3470" s="37"/>
      <c r="CL3470" s="37"/>
      <c r="CM3470" s="37"/>
      <c r="CN3470" s="37"/>
      <c r="CO3470" s="37"/>
      <c r="CP3470" s="37"/>
      <c r="CQ3470" s="37"/>
      <c r="CR3470" s="37"/>
      <c r="CS3470" s="37"/>
      <c r="CT3470" s="37"/>
      <c r="CU3470" s="37"/>
      <c r="CV3470" s="37"/>
      <c r="CW3470" s="37"/>
      <c r="CX3470" s="37"/>
      <c r="CY3470" s="37"/>
      <c r="CZ3470" s="37"/>
      <c r="DA3470" s="37"/>
      <c r="DB3470" s="37"/>
      <c r="DC3470" s="37"/>
      <c r="DD3470" s="37"/>
      <c r="DE3470" s="37"/>
      <c r="DF3470" s="37"/>
      <c r="DG3470" s="37"/>
      <c r="DH3470" s="37"/>
      <c r="DI3470" s="37"/>
      <c r="DJ3470" s="37"/>
      <c r="DK3470" s="37"/>
      <c r="DL3470" s="37"/>
      <c r="DM3470" s="37"/>
      <c r="DN3470" s="37"/>
      <c r="DO3470" s="37"/>
      <c r="DP3470" s="37"/>
      <c r="DQ3470" s="37"/>
      <c r="DR3470" s="37"/>
      <c r="DS3470" s="37"/>
      <c r="DT3470" s="37"/>
      <c r="DU3470" s="37"/>
      <c r="DV3470" s="37"/>
      <c r="DW3470" s="37"/>
      <c r="DX3470" s="37"/>
      <c r="DY3470" s="37"/>
      <c r="DZ3470" s="37"/>
      <c r="EA3470" s="37"/>
      <c r="EB3470" s="37"/>
      <c r="EC3470" s="37"/>
      <c r="ED3470" s="37"/>
      <c r="EE3470" s="37"/>
      <c r="EF3470" s="37"/>
      <c r="EG3470" s="37"/>
      <c r="EH3470" s="37"/>
      <c r="EI3470" s="37"/>
      <c r="EJ3470" s="37"/>
      <c r="EK3470" s="37"/>
      <c r="EL3470" s="37"/>
      <c r="EM3470" s="37"/>
      <c r="EN3470" s="37"/>
      <c r="EO3470" s="37"/>
      <c r="EP3470" s="37"/>
      <c r="EQ3470" s="37"/>
      <c r="ER3470" s="37"/>
      <c r="ES3470" s="37"/>
      <c r="ET3470" s="37"/>
      <c r="EU3470" s="37"/>
      <c r="EV3470" s="37"/>
      <c r="EW3470" s="37"/>
      <c r="EX3470" s="37"/>
      <c r="EY3470" s="37"/>
      <c r="EZ3470" s="37"/>
      <c r="FA3470" s="37"/>
      <c r="FB3470" s="37"/>
      <c r="FC3470" s="37"/>
      <c r="FD3470" s="37"/>
      <c r="FE3470" s="37"/>
      <c r="FF3470" s="37"/>
      <c r="FG3470" s="37"/>
      <c r="FH3470" s="37"/>
      <c r="FI3470" s="37"/>
      <c r="FJ3470" s="37"/>
      <c r="FK3470" s="37"/>
      <c r="FL3470" s="37"/>
      <c r="FM3470" s="37"/>
      <c r="FN3470" s="37"/>
      <c r="FO3470" s="37"/>
      <c r="FP3470" s="37"/>
      <c r="FQ3470" s="37"/>
      <c r="FR3470" s="37"/>
      <c r="FS3470" s="37"/>
      <c r="FT3470" s="37"/>
      <c r="FU3470" s="37"/>
      <c r="FV3470" s="37"/>
      <c r="FW3470" s="37"/>
      <c r="FX3470" s="37"/>
      <c r="FY3470" s="37"/>
      <c r="FZ3470" s="37"/>
      <c r="GA3470" s="37"/>
      <c r="GB3470" s="37"/>
      <c r="GC3470" s="37"/>
      <c r="GD3470" s="37"/>
      <c r="GE3470" s="37"/>
      <c r="GF3470" s="37"/>
      <c r="GG3470" s="37"/>
      <c r="GH3470" s="37"/>
      <c r="GI3470" s="37"/>
      <c r="GJ3470" s="37"/>
      <c r="GK3470" s="37"/>
      <c r="GL3470" s="37"/>
      <c r="GM3470" s="37"/>
      <c r="GN3470" s="37"/>
      <c r="GO3470" s="37"/>
      <c r="GP3470" s="37"/>
      <c r="GQ3470" s="37"/>
      <c r="GR3470" s="37"/>
      <c r="GS3470" s="37"/>
      <c r="GT3470" s="37"/>
      <c r="GU3470" s="37"/>
      <c r="GV3470" s="37"/>
      <c r="GW3470" s="37"/>
      <c r="GX3470" s="37"/>
      <c r="GY3470" s="37"/>
      <c r="GZ3470" s="37"/>
      <c r="HA3470" s="37"/>
      <c r="HB3470" s="37"/>
      <c r="HC3470" s="37"/>
      <c r="HD3470" s="37"/>
      <c r="HE3470" s="37"/>
      <c r="HF3470" s="37"/>
      <c r="HG3470" s="37"/>
      <c r="HH3470" s="37"/>
      <c r="HI3470" s="37"/>
      <c r="HJ3470" s="37"/>
      <c r="HK3470" s="37"/>
      <c r="HL3470" s="37"/>
      <c r="HM3470" s="37"/>
      <c r="HN3470" s="37"/>
      <c r="HO3470" s="37"/>
      <c r="HP3470" s="37"/>
      <c r="HQ3470" s="37"/>
      <c r="HR3470" s="37"/>
      <c r="HS3470" s="37"/>
      <c r="HT3470" s="37"/>
      <c r="HU3470" s="37"/>
      <c r="HV3470" s="37"/>
      <c r="HW3470" s="37"/>
      <c r="HX3470" s="37"/>
      <c r="HY3470" s="37"/>
      <c r="HZ3470" s="37"/>
      <c r="IA3470" s="37"/>
      <c r="IB3470" s="37"/>
      <c r="IC3470" s="37"/>
      <c r="ID3470" s="37"/>
      <c r="IE3470" s="37"/>
      <c r="IF3470" s="37"/>
      <c r="IG3470" s="37"/>
      <c r="IH3470" s="37"/>
      <c r="II3470" s="37"/>
      <c r="IJ3470" s="37"/>
      <c r="IK3470" s="37"/>
      <c r="IL3470" s="37"/>
      <c r="IM3470" s="37"/>
      <c r="IN3470" s="37"/>
      <c r="IO3470" s="37"/>
      <c r="IP3470" s="37"/>
      <c r="IQ3470" s="37"/>
    </row>
    <row r="3471" spans="1:251" s="51" customFormat="1" ht="18.75" customHeight="1">
      <c r="A3471" s="43"/>
      <c r="B3471" s="60"/>
      <c r="C3471" s="104" t="s">
        <v>837</v>
      </c>
      <c r="D3471" s="105"/>
      <c r="E3471" s="105"/>
      <c r="F3471" s="105"/>
      <c r="G3471" s="105"/>
      <c r="H3471" s="105"/>
      <c r="I3471" s="105"/>
      <c r="J3471" s="105"/>
      <c r="K3471" s="105"/>
      <c r="L3471" s="105"/>
      <c r="M3471" s="105"/>
      <c r="N3471" s="105"/>
      <c r="O3471" s="105"/>
      <c r="P3471" s="105"/>
      <c r="Q3471" s="105"/>
      <c r="R3471" s="105"/>
      <c r="S3471" s="105"/>
      <c r="T3471" s="105"/>
      <c r="U3471" s="105"/>
      <c r="V3471" s="105"/>
      <c r="W3471" s="105"/>
      <c r="X3471" s="105"/>
      <c r="Y3471" s="105"/>
      <c r="Z3471" s="106"/>
      <c r="AA3471" s="107">
        <v>498</v>
      </c>
      <c r="AB3471" s="108"/>
      <c r="AC3471" s="108"/>
      <c r="AD3471" s="108"/>
      <c r="AE3471" s="108"/>
      <c r="AF3471" s="108"/>
      <c r="AG3471" s="108"/>
      <c r="AH3471" s="108"/>
      <c r="AI3471" s="109"/>
      <c r="AJ3471" s="107">
        <v>480</v>
      </c>
      <c r="AK3471" s="108"/>
      <c r="AL3471" s="108"/>
      <c r="AM3471" s="108"/>
      <c r="AN3471" s="108"/>
      <c r="AO3471" s="108"/>
      <c r="AP3471" s="108"/>
      <c r="AQ3471" s="108"/>
      <c r="AR3471" s="109"/>
      <c r="AS3471" s="110"/>
      <c r="AT3471" s="111"/>
      <c r="AU3471" s="111"/>
      <c r="AV3471" s="111"/>
      <c r="AW3471" s="111"/>
      <c r="AX3471" s="112"/>
      <c r="AY3471" s="37"/>
      <c r="AZ3471" s="37"/>
      <c r="BA3471" s="37"/>
      <c r="BB3471" s="37"/>
      <c r="BC3471" s="37"/>
      <c r="BD3471" s="37"/>
      <c r="BE3471" s="37"/>
      <c r="BF3471" s="37"/>
      <c r="BG3471" s="37"/>
      <c r="BH3471" s="37"/>
      <c r="BI3471" s="37"/>
      <c r="BJ3471" s="37"/>
      <c r="BK3471" s="37"/>
      <c r="BL3471" s="37"/>
      <c r="BM3471" s="37"/>
      <c r="BN3471" s="37"/>
      <c r="BO3471" s="37"/>
      <c r="BP3471" s="37"/>
      <c r="BQ3471" s="37"/>
      <c r="BR3471" s="37"/>
      <c r="BS3471" s="37"/>
      <c r="BT3471" s="37"/>
      <c r="BU3471" s="37"/>
      <c r="BV3471" s="37"/>
      <c r="BW3471" s="37"/>
      <c r="BX3471" s="37"/>
      <c r="BY3471" s="37"/>
      <c r="BZ3471" s="37"/>
      <c r="CA3471" s="37"/>
      <c r="CB3471" s="37"/>
      <c r="CC3471" s="37"/>
      <c r="CD3471" s="37"/>
      <c r="CE3471" s="37"/>
      <c r="CF3471" s="37"/>
      <c r="CG3471" s="37"/>
      <c r="CH3471" s="37"/>
      <c r="CI3471" s="37"/>
      <c r="CJ3471" s="37"/>
      <c r="CK3471" s="37"/>
      <c r="CL3471" s="37"/>
      <c r="CM3471" s="37"/>
      <c r="CN3471" s="37"/>
      <c r="CO3471" s="37"/>
      <c r="CP3471" s="37"/>
      <c r="CQ3471" s="37"/>
      <c r="CR3471" s="37"/>
      <c r="CS3471" s="37"/>
      <c r="CT3471" s="37"/>
      <c r="CU3471" s="37"/>
      <c r="CV3471" s="37"/>
      <c r="CW3471" s="37"/>
      <c r="CX3471" s="37"/>
      <c r="CY3471" s="37"/>
      <c r="CZ3471" s="37"/>
      <c r="DA3471" s="37"/>
      <c r="DB3471" s="37"/>
      <c r="DC3471" s="37"/>
      <c r="DD3471" s="37"/>
      <c r="DE3471" s="37"/>
      <c r="DF3471" s="37"/>
      <c r="DG3471" s="37"/>
      <c r="DH3471" s="37"/>
      <c r="DI3471" s="37"/>
      <c r="DJ3471" s="37"/>
      <c r="DK3471" s="37"/>
      <c r="DL3471" s="37"/>
      <c r="DM3471" s="37"/>
      <c r="DN3471" s="37"/>
      <c r="DO3471" s="37"/>
      <c r="DP3471" s="37"/>
      <c r="DQ3471" s="37"/>
      <c r="DR3471" s="37"/>
      <c r="DS3471" s="37"/>
      <c r="DT3471" s="37"/>
      <c r="DU3471" s="37"/>
      <c r="DV3471" s="37"/>
      <c r="DW3471" s="37"/>
      <c r="DX3471" s="37"/>
      <c r="DY3471" s="37"/>
      <c r="DZ3471" s="37"/>
      <c r="EA3471" s="37"/>
      <c r="EB3471" s="37"/>
      <c r="EC3471" s="37"/>
      <c r="ED3471" s="37"/>
      <c r="EE3471" s="37"/>
      <c r="EF3471" s="37"/>
      <c r="EG3471" s="37"/>
      <c r="EH3471" s="37"/>
      <c r="EI3471" s="37"/>
      <c r="EJ3471" s="37"/>
      <c r="EK3471" s="37"/>
      <c r="EL3471" s="37"/>
      <c r="EM3471" s="37"/>
      <c r="EN3471" s="37"/>
      <c r="EO3471" s="37"/>
      <c r="EP3471" s="37"/>
      <c r="EQ3471" s="37"/>
      <c r="ER3471" s="37"/>
      <c r="ES3471" s="37"/>
      <c r="ET3471" s="37"/>
      <c r="EU3471" s="37"/>
      <c r="EV3471" s="37"/>
      <c r="EW3471" s="37"/>
      <c r="EX3471" s="37"/>
      <c r="EY3471" s="37"/>
      <c r="EZ3471" s="37"/>
      <c r="FA3471" s="37"/>
      <c r="FB3471" s="37"/>
      <c r="FC3471" s="37"/>
      <c r="FD3471" s="37"/>
      <c r="FE3471" s="37"/>
      <c r="FF3471" s="37"/>
      <c r="FG3471" s="37"/>
      <c r="FH3471" s="37"/>
      <c r="FI3471" s="37"/>
      <c r="FJ3471" s="37"/>
      <c r="FK3471" s="37"/>
      <c r="FL3471" s="37"/>
      <c r="FM3471" s="37"/>
      <c r="FN3471" s="37"/>
      <c r="FO3471" s="37"/>
      <c r="FP3471" s="37"/>
      <c r="FQ3471" s="37"/>
      <c r="FR3471" s="37"/>
      <c r="FS3471" s="37"/>
      <c r="FT3471" s="37"/>
      <c r="FU3471" s="37"/>
      <c r="FV3471" s="37"/>
      <c r="FW3471" s="37"/>
      <c r="FX3471" s="37"/>
      <c r="FY3471" s="37"/>
      <c r="FZ3471" s="37"/>
      <c r="GA3471" s="37"/>
      <c r="GB3471" s="37"/>
      <c r="GC3471" s="37"/>
      <c r="GD3471" s="37"/>
      <c r="GE3471" s="37"/>
      <c r="GF3471" s="37"/>
      <c r="GG3471" s="37"/>
      <c r="GH3471" s="37"/>
      <c r="GI3471" s="37"/>
      <c r="GJ3471" s="37"/>
      <c r="GK3471" s="37"/>
      <c r="GL3471" s="37"/>
      <c r="GM3471" s="37"/>
      <c r="GN3471" s="37"/>
      <c r="GO3471" s="37"/>
      <c r="GP3471" s="37"/>
      <c r="GQ3471" s="37"/>
      <c r="GR3471" s="37"/>
      <c r="GS3471" s="37"/>
      <c r="GT3471" s="37"/>
      <c r="GU3471" s="37"/>
      <c r="GV3471" s="37"/>
      <c r="GW3471" s="37"/>
      <c r="GX3471" s="37"/>
      <c r="GY3471" s="37"/>
      <c r="GZ3471" s="37"/>
      <c r="HA3471" s="37"/>
      <c r="HB3471" s="37"/>
      <c r="HC3471" s="37"/>
      <c r="HD3471" s="37"/>
      <c r="HE3471" s="37"/>
      <c r="HF3471" s="37"/>
      <c r="HG3471" s="37"/>
      <c r="HH3471" s="37"/>
      <c r="HI3471" s="37"/>
      <c r="HJ3471" s="37"/>
      <c r="HK3471" s="37"/>
      <c r="HL3471" s="37"/>
      <c r="HM3471" s="37"/>
      <c r="HN3471" s="37"/>
      <c r="HO3471" s="37"/>
      <c r="HP3471" s="37"/>
      <c r="HQ3471" s="37"/>
      <c r="HR3471" s="37"/>
      <c r="HS3471" s="37"/>
      <c r="HT3471" s="37"/>
      <c r="HU3471" s="37"/>
      <c r="HV3471" s="37"/>
      <c r="HW3471" s="37"/>
      <c r="HX3471" s="37"/>
      <c r="HY3471" s="37"/>
      <c r="HZ3471" s="37"/>
      <c r="IA3471" s="37"/>
      <c r="IB3471" s="37"/>
      <c r="IC3471" s="37"/>
      <c r="ID3471" s="37"/>
      <c r="IE3471" s="37"/>
      <c r="IF3471" s="37"/>
      <c r="IG3471" s="37"/>
      <c r="IH3471" s="37"/>
      <c r="II3471" s="37"/>
      <c r="IJ3471" s="37"/>
      <c r="IK3471" s="37"/>
      <c r="IL3471" s="37"/>
      <c r="IM3471" s="37"/>
      <c r="IN3471" s="37"/>
      <c r="IO3471" s="37"/>
      <c r="IP3471" s="37"/>
      <c r="IQ3471" s="37"/>
    </row>
    <row r="3472" spans="1:251" s="51" customFormat="1" ht="18.75" customHeight="1">
      <c r="A3472" s="43"/>
      <c r="B3472" s="60"/>
      <c r="C3472" s="104" t="s">
        <v>838</v>
      </c>
      <c r="D3472" s="105"/>
      <c r="E3472" s="105"/>
      <c r="F3472" s="105"/>
      <c r="G3472" s="105"/>
      <c r="H3472" s="105"/>
      <c r="I3472" s="105"/>
      <c r="J3472" s="105"/>
      <c r="K3472" s="105"/>
      <c r="L3472" s="105"/>
      <c r="M3472" s="105"/>
      <c r="N3472" s="105"/>
      <c r="O3472" s="105"/>
      <c r="P3472" s="105"/>
      <c r="Q3472" s="105"/>
      <c r="R3472" s="105"/>
      <c r="S3472" s="105"/>
      <c r="T3472" s="105"/>
      <c r="U3472" s="105"/>
      <c r="V3472" s="105"/>
      <c r="W3472" s="105"/>
      <c r="X3472" s="105"/>
      <c r="Y3472" s="105"/>
      <c r="Z3472" s="106"/>
      <c r="AA3472" s="107">
        <v>2396</v>
      </c>
      <c r="AB3472" s="108"/>
      <c r="AC3472" s="108"/>
      <c r="AD3472" s="108"/>
      <c r="AE3472" s="108"/>
      <c r="AF3472" s="108"/>
      <c r="AG3472" s="108"/>
      <c r="AH3472" s="108"/>
      <c r="AI3472" s="109"/>
      <c r="AJ3472" s="107">
        <v>2396</v>
      </c>
      <c r="AK3472" s="108"/>
      <c r="AL3472" s="108"/>
      <c r="AM3472" s="108"/>
      <c r="AN3472" s="108"/>
      <c r="AO3472" s="108"/>
      <c r="AP3472" s="108"/>
      <c r="AQ3472" s="108"/>
      <c r="AR3472" s="109"/>
      <c r="AS3472" s="110"/>
      <c r="AT3472" s="111"/>
      <c r="AU3472" s="111"/>
      <c r="AV3472" s="111"/>
      <c r="AW3472" s="111"/>
      <c r="AX3472" s="112"/>
      <c r="AY3472" s="37"/>
      <c r="AZ3472" s="37"/>
      <c r="BA3472" s="37"/>
      <c r="BB3472" s="37"/>
      <c r="BC3472" s="37"/>
      <c r="BD3472" s="37"/>
      <c r="BE3472" s="37"/>
      <c r="BF3472" s="37"/>
      <c r="BG3472" s="37"/>
      <c r="BH3472" s="37"/>
      <c r="BI3472" s="37"/>
      <c r="BJ3472" s="37"/>
      <c r="BK3472" s="37"/>
      <c r="BL3472" s="37"/>
      <c r="BM3472" s="37"/>
      <c r="BN3472" s="37"/>
      <c r="BO3472" s="37"/>
      <c r="BP3472" s="37"/>
      <c r="BQ3472" s="37"/>
      <c r="BR3472" s="37"/>
      <c r="BS3472" s="37"/>
      <c r="BT3472" s="37"/>
      <c r="BU3472" s="37"/>
      <c r="BV3472" s="37"/>
      <c r="BW3472" s="37"/>
      <c r="BX3472" s="37"/>
      <c r="BY3472" s="37"/>
      <c r="BZ3472" s="37"/>
      <c r="CA3472" s="37"/>
      <c r="CB3472" s="37"/>
      <c r="CC3472" s="37"/>
      <c r="CD3472" s="37"/>
      <c r="CE3472" s="37"/>
      <c r="CF3472" s="37"/>
      <c r="CG3472" s="37"/>
      <c r="CH3472" s="37"/>
      <c r="CI3472" s="37"/>
      <c r="CJ3472" s="37"/>
      <c r="CK3472" s="37"/>
      <c r="CL3472" s="37"/>
      <c r="CM3472" s="37"/>
      <c r="CN3472" s="37"/>
      <c r="CO3472" s="37"/>
      <c r="CP3472" s="37"/>
      <c r="CQ3472" s="37"/>
      <c r="CR3472" s="37"/>
      <c r="CS3472" s="37"/>
      <c r="CT3472" s="37"/>
      <c r="CU3472" s="37"/>
      <c r="CV3472" s="37"/>
      <c r="CW3472" s="37"/>
      <c r="CX3472" s="37"/>
      <c r="CY3472" s="37"/>
      <c r="CZ3472" s="37"/>
      <c r="DA3472" s="37"/>
      <c r="DB3472" s="37"/>
      <c r="DC3472" s="37"/>
      <c r="DD3472" s="37"/>
      <c r="DE3472" s="37"/>
      <c r="DF3472" s="37"/>
      <c r="DG3472" s="37"/>
      <c r="DH3472" s="37"/>
      <c r="DI3472" s="37"/>
      <c r="DJ3472" s="37"/>
      <c r="DK3472" s="37"/>
      <c r="DL3472" s="37"/>
      <c r="DM3472" s="37"/>
      <c r="DN3472" s="37"/>
      <c r="DO3472" s="37"/>
      <c r="DP3472" s="37"/>
      <c r="DQ3472" s="37"/>
      <c r="DR3472" s="37"/>
      <c r="DS3472" s="37"/>
      <c r="DT3472" s="37"/>
      <c r="DU3472" s="37"/>
      <c r="DV3472" s="37"/>
      <c r="DW3472" s="37"/>
      <c r="DX3472" s="37"/>
      <c r="DY3472" s="37"/>
      <c r="DZ3472" s="37"/>
      <c r="EA3472" s="37"/>
      <c r="EB3472" s="37"/>
      <c r="EC3472" s="37"/>
      <c r="ED3472" s="37"/>
      <c r="EE3472" s="37"/>
      <c r="EF3472" s="37"/>
      <c r="EG3472" s="37"/>
      <c r="EH3472" s="37"/>
      <c r="EI3472" s="37"/>
      <c r="EJ3472" s="37"/>
      <c r="EK3472" s="37"/>
      <c r="EL3472" s="37"/>
      <c r="EM3472" s="37"/>
      <c r="EN3472" s="37"/>
      <c r="EO3472" s="37"/>
      <c r="EP3472" s="37"/>
      <c r="EQ3472" s="37"/>
      <c r="ER3472" s="37"/>
      <c r="ES3472" s="37"/>
      <c r="ET3472" s="37"/>
      <c r="EU3472" s="37"/>
      <c r="EV3472" s="37"/>
      <c r="EW3472" s="37"/>
      <c r="EX3472" s="37"/>
      <c r="EY3472" s="37"/>
      <c r="EZ3472" s="37"/>
      <c r="FA3472" s="37"/>
      <c r="FB3472" s="37"/>
      <c r="FC3472" s="37"/>
      <c r="FD3472" s="37"/>
      <c r="FE3472" s="37"/>
      <c r="FF3472" s="37"/>
      <c r="FG3472" s="37"/>
      <c r="FH3472" s="37"/>
      <c r="FI3472" s="37"/>
      <c r="FJ3472" s="37"/>
      <c r="FK3472" s="37"/>
      <c r="FL3472" s="37"/>
      <c r="FM3472" s="37"/>
      <c r="FN3472" s="37"/>
      <c r="FO3472" s="37"/>
      <c r="FP3472" s="37"/>
      <c r="FQ3472" s="37"/>
      <c r="FR3472" s="37"/>
      <c r="FS3472" s="37"/>
      <c r="FT3472" s="37"/>
      <c r="FU3472" s="37"/>
      <c r="FV3472" s="37"/>
      <c r="FW3472" s="37"/>
      <c r="FX3472" s="37"/>
      <c r="FY3472" s="37"/>
      <c r="FZ3472" s="37"/>
      <c r="GA3472" s="37"/>
      <c r="GB3472" s="37"/>
      <c r="GC3472" s="37"/>
      <c r="GD3472" s="37"/>
      <c r="GE3472" s="37"/>
      <c r="GF3472" s="37"/>
      <c r="GG3472" s="37"/>
      <c r="GH3472" s="37"/>
      <c r="GI3472" s="37"/>
      <c r="GJ3472" s="37"/>
      <c r="GK3472" s="37"/>
      <c r="GL3472" s="37"/>
      <c r="GM3472" s="37"/>
      <c r="GN3472" s="37"/>
      <c r="GO3472" s="37"/>
      <c r="GP3472" s="37"/>
      <c r="GQ3472" s="37"/>
      <c r="GR3472" s="37"/>
      <c r="GS3472" s="37"/>
      <c r="GT3472" s="37"/>
      <c r="GU3472" s="37"/>
      <c r="GV3472" s="37"/>
      <c r="GW3472" s="37"/>
      <c r="GX3472" s="37"/>
      <c r="GY3472" s="37"/>
      <c r="GZ3472" s="37"/>
      <c r="HA3472" s="37"/>
      <c r="HB3472" s="37"/>
      <c r="HC3472" s="37"/>
      <c r="HD3472" s="37"/>
      <c r="HE3472" s="37"/>
      <c r="HF3472" s="37"/>
      <c r="HG3472" s="37"/>
      <c r="HH3472" s="37"/>
      <c r="HI3472" s="37"/>
      <c r="HJ3472" s="37"/>
      <c r="HK3472" s="37"/>
      <c r="HL3472" s="37"/>
      <c r="HM3472" s="37"/>
      <c r="HN3472" s="37"/>
      <c r="HO3472" s="37"/>
      <c r="HP3472" s="37"/>
      <c r="HQ3472" s="37"/>
      <c r="HR3472" s="37"/>
      <c r="HS3472" s="37"/>
      <c r="HT3472" s="37"/>
      <c r="HU3472" s="37"/>
      <c r="HV3472" s="37"/>
      <c r="HW3472" s="37"/>
      <c r="HX3472" s="37"/>
      <c r="HY3472" s="37"/>
      <c r="HZ3472" s="37"/>
      <c r="IA3472" s="37"/>
      <c r="IB3472" s="37"/>
      <c r="IC3472" s="37"/>
      <c r="ID3472" s="37"/>
      <c r="IE3472" s="37"/>
      <c r="IF3472" s="37"/>
      <c r="IG3472" s="37"/>
      <c r="IH3472" s="37"/>
      <c r="II3472" s="37"/>
      <c r="IJ3472" s="37"/>
      <c r="IK3472" s="37"/>
      <c r="IL3472" s="37"/>
      <c r="IM3472" s="37"/>
      <c r="IN3472" s="37"/>
      <c r="IO3472" s="37"/>
      <c r="IP3472" s="37"/>
      <c r="IQ3472" s="37"/>
    </row>
    <row r="3473" spans="1:251" s="51" customFormat="1" ht="18.75" customHeight="1">
      <c r="A3473" s="43"/>
      <c r="B3473" s="60"/>
      <c r="C3473" s="104" t="s">
        <v>839</v>
      </c>
      <c r="D3473" s="105"/>
      <c r="E3473" s="105"/>
      <c r="F3473" s="105"/>
      <c r="G3473" s="105"/>
      <c r="H3473" s="105"/>
      <c r="I3473" s="105"/>
      <c r="J3473" s="105"/>
      <c r="K3473" s="105"/>
      <c r="L3473" s="105"/>
      <c r="M3473" s="105"/>
      <c r="N3473" s="105"/>
      <c r="O3473" s="105"/>
      <c r="P3473" s="105"/>
      <c r="Q3473" s="105"/>
      <c r="R3473" s="105"/>
      <c r="S3473" s="105"/>
      <c r="T3473" s="105"/>
      <c r="U3473" s="105"/>
      <c r="V3473" s="105"/>
      <c r="W3473" s="105"/>
      <c r="X3473" s="105"/>
      <c r="Y3473" s="105"/>
      <c r="Z3473" s="106"/>
      <c r="AA3473" s="107">
        <v>41225</v>
      </c>
      <c r="AB3473" s="108"/>
      <c r="AC3473" s="108"/>
      <c r="AD3473" s="108"/>
      <c r="AE3473" s="108"/>
      <c r="AF3473" s="108"/>
      <c r="AG3473" s="108"/>
      <c r="AH3473" s="108"/>
      <c r="AI3473" s="109"/>
      <c r="AJ3473" s="107">
        <v>36164</v>
      </c>
      <c r="AK3473" s="108"/>
      <c r="AL3473" s="108"/>
      <c r="AM3473" s="108"/>
      <c r="AN3473" s="108"/>
      <c r="AO3473" s="108"/>
      <c r="AP3473" s="108"/>
      <c r="AQ3473" s="108"/>
      <c r="AR3473" s="109"/>
      <c r="AS3473" s="110"/>
      <c r="AT3473" s="111"/>
      <c r="AU3473" s="111"/>
      <c r="AV3473" s="111"/>
      <c r="AW3473" s="111"/>
      <c r="AX3473" s="112"/>
      <c r="AY3473" s="37"/>
      <c r="AZ3473" s="37"/>
      <c r="BA3473" s="37"/>
      <c r="BB3473" s="37"/>
      <c r="BC3473" s="37"/>
      <c r="BD3473" s="37"/>
      <c r="BE3473" s="37"/>
      <c r="BF3473" s="37"/>
      <c r="BG3473" s="37"/>
      <c r="BH3473" s="37"/>
      <c r="BI3473" s="37"/>
      <c r="BJ3473" s="37"/>
      <c r="BK3473" s="37"/>
      <c r="BL3473" s="37"/>
      <c r="BM3473" s="37"/>
      <c r="BN3473" s="37"/>
      <c r="BO3473" s="37"/>
      <c r="BP3473" s="37"/>
      <c r="BQ3473" s="37"/>
      <c r="BR3473" s="37"/>
      <c r="BS3473" s="37"/>
      <c r="BT3473" s="37"/>
      <c r="BU3473" s="37"/>
      <c r="BV3473" s="37"/>
      <c r="BW3473" s="37"/>
      <c r="BX3473" s="37"/>
      <c r="BY3473" s="37"/>
      <c r="BZ3473" s="37"/>
      <c r="CA3473" s="37"/>
      <c r="CB3473" s="37"/>
      <c r="CC3473" s="37"/>
      <c r="CD3473" s="37"/>
      <c r="CE3473" s="37"/>
      <c r="CF3473" s="37"/>
      <c r="CG3473" s="37"/>
      <c r="CH3473" s="37"/>
      <c r="CI3473" s="37"/>
      <c r="CJ3473" s="37"/>
      <c r="CK3473" s="37"/>
      <c r="CL3473" s="37"/>
      <c r="CM3473" s="37"/>
      <c r="CN3473" s="37"/>
      <c r="CO3473" s="37"/>
      <c r="CP3473" s="37"/>
      <c r="CQ3473" s="37"/>
      <c r="CR3473" s="37"/>
      <c r="CS3473" s="37"/>
      <c r="CT3473" s="37"/>
      <c r="CU3473" s="37"/>
      <c r="CV3473" s="37"/>
      <c r="CW3473" s="37"/>
      <c r="CX3473" s="37"/>
      <c r="CY3473" s="37"/>
      <c r="CZ3473" s="37"/>
      <c r="DA3473" s="37"/>
      <c r="DB3473" s="37"/>
      <c r="DC3473" s="37"/>
      <c r="DD3473" s="37"/>
      <c r="DE3473" s="37"/>
      <c r="DF3473" s="37"/>
      <c r="DG3473" s="37"/>
      <c r="DH3473" s="37"/>
      <c r="DI3473" s="37"/>
      <c r="DJ3473" s="37"/>
      <c r="DK3473" s="37"/>
      <c r="DL3473" s="37"/>
      <c r="DM3473" s="37"/>
      <c r="DN3473" s="37"/>
      <c r="DO3473" s="37"/>
      <c r="DP3473" s="37"/>
      <c r="DQ3473" s="37"/>
      <c r="DR3473" s="37"/>
      <c r="DS3473" s="37"/>
      <c r="DT3473" s="37"/>
      <c r="DU3473" s="37"/>
      <c r="DV3473" s="37"/>
      <c r="DW3473" s="37"/>
      <c r="DX3473" s="37"/>
      <c r="DY3473" s="37"/>
      <c r="DZ3473" s="37"/>
      <c r="EA3473" s="37"/>
      <c r="EB3473" s="37"/>
      <c r="EC3473" s="37"/>
      <c r="ED3473" s="37"/>
      <c r="EE3473" s="37"/>
      <c r="EF3473" s="37"/>
      <c r="EG3473" s="37"/>
      <c r="EH3473" s="37"/>
      <c r="EI3473" s="37"/>
      <c r="EJ3473" s="37"/>
      <c r="EK3473" s="37"/>
      <c r="EL3473" s="37"/>
      <c r="EM3473" s="37"/>
      <c r="EN3473" s="37"/>
      <c r="EO3473" s="37"/>
      <c r="EP3473" s="37"/>
      <c r="EQ3473" s="37"/>
      <c r="ER3473" s="37"/>
      <c r="ES3473" s="37"/>
      <c r="ET3473" s="37"/>
      <c r="EU3473" s="37"/>
      <c r="EV3473" s="37"/>
      <c r="EW3473" s="37"/>
      <c r="EX3473" s="37"/>
      <c r="EY3473" s="37"/>
      <c r="EZ3473" s="37"/>
      <c r="FA3473" s="37"/>
      <c r="FB3473" s="37"/>
      <c r="FC3473" s="37"/>
      <c r="FD3473" s="37"/>
      <c r="FE3473" s="37"/>
      <c r="FF3473" s="37"/>
      <c r="FG3473" s="37"/>
      <c r="FH3473" s="37"/>
      <c r="FI3473" s="37"/>
      <c r="FJ3473" s="37"/>
      <c r="FK3473" s="37"/>
      <c r="FL3473" s="37"/>
      <c r="FM3473" s="37"/>
      <c r="FN3473" s="37"/>
      <c r="FO3473" s="37"/>
      <c r="FP3473" s="37"/>
      <c r="FQ3473" s="37"/>
      <c r="FR3473" s="37"/>
      <c r="FS3473" s="37"/>
      <c r="FT3473" s="37"/>
      <c r="FU3473" s="37"/>
      <c r="FV3473" s="37"/>
      <c r="FW3473" s="37"/>
      <c r="FX3473" s="37"/>
      <c r="FY3473" s="37"/>
      <c r="FZ3473" s="37"/>
      <c r="GA3473" s="37"/>
      <c r="GB3473" s="37"/>
      <c r="GC3473" s="37"/>
      <c r="GD3473" s="37"/>
      <c r="GE3473" s="37"/>
      <c r="GF3473" s="37"/>
      <c r="GG3473" s="37"/>
      <c r="GH3473" s="37"/>
      <c r="GI3473" s="37"/>
      <c r="GJ3473" s="37"/>
      <c r="GK3473" s="37"/>
      <c r="GL3473" s="37"/>
      <c r="GM3473" s="37"/>
      <c r="GN3473" s="37"/>
      <c r="GO3473" s="37"/>
      <c r="GP3473" s="37"/>
      <c r="GQ3473" s="37"/>
      <c r="GR3473" s="37"/>
      <c r="GS3473" s="37"/>
      <c r="GT3473" s="37"/>
      <c r="GU3473" s="37"/>
      <c r="GV3473" s="37"/>
      <c r="GW3473" s="37"/>
      <c r="GX3473" s="37"/>
      <c r="GY3473" s="37"/>
      <c r="GZ3473" s="37"/>
      <c r="HA3473" s="37"/>
      <c r="HB3473" s="37"/>
      <c r="HC3473" s="37"/>
      <c r="HD3473" s="37"/>
      <c r="HE3473" s="37"/>
      <c r="HF3473" s="37"/>
      <c r="HG3473" s="37"/>
      <c r="HH3473" s="37"/>
      <c r="HI3473" s="37"/>
      <c r="HJ3473" s="37"/>
      <c r="HK3473" s="37"/>
      <c r="HL3473" s="37"/>
      <c r="HM3473" s="37"/>
      <c r="HN3473" s="37"/>
      <c r="HO3473" s="37"/>
      <c r="HP3473" s="37"/>
      <c r="HQ3473" s="37"/>
      <c r="HR3473" s="37"/>
      <c r="HS3473" s="37"/>
      <c r="HT3473" s="37"/>
      <c r="HU3473" s="37"/>
      <c r="HV3473" s="37"/>
      <c r="HW3473" s="37"/>
      <c r="HX3473" s="37"/>
      <c r="HY3473" s="37"/>
      <c r="HZ3473" s="37"/>
      <c r="IA3473" s="37"/>
      <c r="IB3473" s="37"/>
      <c r="IC3473" s="37"/>
      <c r="ID3473" s="37"/>
      <c r="IE3473" s="37"/>
      <c r="IF3473" s="37"/>
      <c r="IG3473" s="37"/>
      <c r="IH3473" s="37"/>
      <c r="II3473" s="37"/>
      <c r="IJ3473" s="37"/>
      <c r="IK3473" s="37"/>
      <c r="IL3473" s="37"/>
      <c r="IM3473" s="37"/>
      <c r="IN3473" s="37"/>
      <c r="IO3473" s="37"/>
      <c r="IP3473" s="37"/>
      <c r="IQ3473" s="37"/>
    </row>
    <row r="3474" spans="1:251" s="51" customFormat="1" ht="18.75" customHeight="1">
      <c r="A3474" s="43"/>
      <c r="B3474" s="60"/>
      <c r="C3474" s="104" t="s">
        <v>840</v>
      </c>
      <c r="D3474" s="105"/>
      <c r="E3474" s="105"/>
      <c r="F3474" s="105"/>
      <c r="G3474" s="105"/>
      <c r="H3474" s="105"/>
      <c r="I3474" s="105"/>
      <c r="J3474" s="105"/>
      <c r="K3474" s="105"/>
      <c r="L3474" s="105"/>
      <c r="M3474" s="105"/>
      <c r="N3474" s="105"/>
      <c r="O3474" s="105"/>
      <c r="P3474" s="105"/>
      <c r="Q3474" s="105"/>
      <c r="R3474" s="105"/>
      <c r="S3474" s="105"/>
      <c r="T3474" s="105"/>
      <c r="U3474" s="105"/>
      <c r="V3474" s="105"/>
      <c r="W3474" s="105"/>
      <c r="X3474" s="105"/>
      <c r="Y3474" s="105"/>
      <c r="Z3474" s="106"/>
      <c r="AA3474" s="107">
        <v>52510</v>
      </c>
      <c r="AB3474" s="108"/>
      <c r="AC3474" s="108"/>
      <c r="AD3474" s="108"/>
      <c r="AE3474" s="108"/>
      <c r="AF3474" s="108"/>
      <c r="AG3474" s="108"/>
      <c r="AH3474" s="108"/>
      <c r="AI3474" s="109"/>
      <c r="AJ3474" s="107">
        <v>29568</v>
      </c>
      <c r="AK3474" s="108"/>
      <c r="AL3474" s="108"/>
      <c r="AM3474" s="108"/>
      <c r="AN3474" s="108"/>
      <c r="AO3474" s="108"/>
      <c r="AP3474" s="108"/>
      <c r="AQ3474" s="108"/>
      <c r="AR3474" s="109"/>
      <c r="AS3474" s="110"/>
      <c r="AT3474" s="111"/>
      <c r="AU3474" s="111"/>
      <c r="AV3474" s="111"/>
      <c r="AW3474" s="111"/>
      <c r="AX3474" s="112"/>
      <c r="AY3474" s="37"/>
      <c r="AZ3474" s="37"/>
      <c r="BA3474" s="37"/>
      <c r="BB3474" s="37"/>
      <c r="BC3474" s="37"/>
      <c r="BD3474" s="37"/>
      <c r="BE3474" s="37"/>
      <c r="BF3474" s="37"/>
      <c r="BG3474" s="37"/>
      <c r="BH3474" s="37"/>
      <c r="BI3474" s="37"/>
      <c r="BJ3474" s="37"/>
      <c r="BK3474" s="37"/>
      <c r="BL3474" s="37"/>
      <c r="BM3474" s="37"/>
      <c r="BN3474" s="37"/>
      <c r="BO3474" s="37"/>
      <c r="BP3474" s="37"/>
      <c r="BQ3474" s="37"/>
      <c r="BR3474" s="37"/>
      <c r="BS3474" s="37"/>
      <c r="BT3474" s="37"/>
      <c r="BU3474" s="37"/>
      <c r="BV3474" s="37"/>
      <c r="BW3474" s="37"/>
      <c r="BX3474" s="37"/>
      <c r="BY3474" s="37"/>
      <c r="BZ3474" s="37"/>
      <c r="CA3474" s="37"/>
      <c r="CB3474" s="37"/>
      <c r="CC3474" s="37"/>
      <c r="CD3474" s="37"/>
      <c r="CE3474" s="37"/>
      <c r="CF3474" s="37"/>
      <c r="CG3474" s="37"/>
      <c r="CH3474" s="37"/>
      <c r="CI3474" s="37"/>
      <c r="CJ3474" s="37"/>
      <c r="CK3474" s="37"/>
      <c r="CL3474" s="37"/>
      <c r="CM3474" s="37"/>
      <c r="CN3474" s="37"/>
      <c r="CO3474" s="37"/>
      <c r="CP3474" s="37"/>
      <c r="CQ3474" s="37"/>
      <c r="CR3474" s="37"/>
      <c r="CS3474" s="37"/>
      <c r="CT3474" s="37"/>
      <c r="CU3474" s="37"/>
      <c r="CV3474" s="37"/>
      <c r="CW3474" s="37"/>
      <c r="CX3474" s="37"/>
      <c r="CY3474" s="37"/>
      <c r="CZ3474" s="37"/>
      <c r="DA3474" s="37"/>
      <c r="DB3474" s="37"/>
      <c r="DC3474" s="37"/>
      <c r="DD3474" s="37"/>
      <c r="DE3474" s="37"/>
      <c r="DF3474" s="37"/>
      <c r="DG3474" s="37"/>
      <c r="DH3474" s="37"/>
      <c r="DI3474" s="37"/>
      <c r="DJ3474" s="37"/>
      <c r="DK3474" s="37"/>
      <c r="DL3474" s="37"/>
      <c r="DM3474" s="37"/>
      <c r="DN3474" s="37"/>
      <c r="DO3474" s="37"/>
      <c r="DP3474" s="37"/>
      <c r="DQ3474" s="37"/>
      <c r="DR3474" s="37"/>
      <c r="DS3474" s="37"/>
      <c r="DT3474" s="37"/>
      <c r="DU3474" s="37"/>
      <c r="DV3474" s="37"/>
      <c r="DW3474" s="37"/>
      <c r="DX3474" s="37"/>
      <c r="DY3474" s="37"/>
      <c r="DZ3474" s="37"/>
      <c r="EA3474" s="37"/>
      <c r="EB3474" s="37"/>
      <c r="EC3474" s="37"/>
      <c r="ED3474" s="37"/>
      <c r="EE3474" s="37"/>
      <c r="EF3474" s="37"/>
      <c r="EG3474" s="37"/>
      <c r="EH3474" s="37"/>
      <c r="EI3474" s="37"/>
      <c r="EJ3474" s="37"/>
      <c r="EK3474" s="37"/>
      <c r="EL3474" s="37"/>
      <c r="EM3474" s="37"/>
      <c r="EN3474" s="37"/>
      <c r="EO3474" s="37"/>
      <c r="EP3474" s="37"/>
      <c r="EQ3474" s="37"/>
      <c r="ER3474" s="37"/>
      <c r="ES3474" s="37"/>
      <c r="ET3474" s="37"/>
      <c r="EU3474" s="37"/>
      <c r="EV3474" s="37"/>
      <c r="EW3474" s="37"/>
      <c r="EX3474" s="37"/>
      <c r="EY3474" s="37"/>
      <c r="EZ3474" s="37"/>
      <c r="FA3474" s="37"/>
      <c r="FB3474" s="37"/>
      <c r="FC3474" s="37"/>
      <c r="FD3474" s="37"/>
      <c r="FE3474" s="37"/>
      <c r="FF3474" s="37"/>
      <c r="FG3474" s="37"/>
      <c r="FH3474" s="37"/>
      <c r="FI3474" s="37"/>
      <c r="FJ3474" s="37"/>
      <c r="FK3474" s="37"/>
      <c r="FL3474" s="37"/>
      <c r="FM3474" s="37"/>
      <c r="FN3474" s="37"/>
      <c r="FO3474" s="37"/>
      <c r="FP3474" s="37"/>
      <c r="FQ3474" s="37"/>
      <c r="FR3474" s="37"/>
      <c r="FS3474" s="37"/>
      <c r="FT3474" s="37"/>
      <c r="FU3474" s="37"/>
      <c r="FV3474" s="37"/>
      <c r="FW3474" s="37"/>
      <c r="FX3474" s="37"/>
      <c r="FY3474" s="37"/>
      <c r="FZ3474" s="37"/>
      <c r="GA3474" s="37"/>
      <c r="GB3474" s="37"/>
      <c r="GC3474" s="37"/>
      <c r="GD3474" s="37"/>
      <c r="GE3474" s="37"/>
      <c r="GF3474" s="37"/>
      <c r="GG3474" s="37"/>
      <c r="GH3474" s="37"/>
      <c r="GI3474" s="37"/>
      <c r="GJ3474" s="37"/>
      <c r="GK3474" s="37"/>
      <c r="GL3474" s="37"/>
      <c r="GM3474" s="37"/>
      <c r="GN3474" s="37"/>
      <c r="GO3474" s="37"/>
      <c r="GP3474" s="37"/>
      <c r="GQ3474" s="37"/>
      <c r="GR3474" s="37"/>
      <c r="GS3474" s="37"/>
      <c r="GT3474" s="37"/>
      <c r="GU3474" s="37"/>
      <c r="GV3474" s="37"/>
      <c r="GW3474" s="37"/>
      <c r="GX3474" s="37"/>
      <c r="GY3474" s="37"/>
      <c r="GZ3474" s="37"/>
      <c r="HA3474" s="37"/>
      <c r="HB3474" s="37"/>
      <c r="HC3474" s="37"/>
      <c r="HD3474" s="37"/>
      <c r="HE3474" s="37"/>
      <c r="HF3474" s="37"/>
      <c r="HG3474" s="37"/>
      <c r="HH3474" s="37"/>
      <c r="HI3474" s="37"/>
      <c r="HJ3474" s="37"/>
      <c r="HK3474" s="37"/>
      <c r="HL3474" s="37"/>
      <c r="HM3474" s="37"/>
      <c r="HN3474" s="37"/>
      <c r="HO3474" s="37"/>
      <c r="HP3474" s="37"/>
      <c r="HQ3474" s="37"/>
      <c r="HR3474" s="37"/>
      <c r="HS3474" s="37"/>
      <c r="HT3474" s="37"/>
      <c r="HU3474" s="37"/>
      <c r="HV3474" s="37"/>
      <c r="HW3474" s="37"/>
      <c r="HX3474" s="37"/>
      <c r="HY3474" s="37"/>
      <c r="HZ3474" s="37"/>
      <c r="IA3474" s="37"/>
      <c r="IB3474" s="37"/>
      <c r="IC3474" s="37"/>
      <c r="ID3474" s="37"/>
      <c r="IE3474" s="37"/>
      <c r="IF3474" s="37"/>
      <c r="IG3474" s="37"/>
      <c r="IH3474" s="37"/>
      <c r="II3474" s="37"/>
      <c r="IJ3474" s="37"/>
      <c r="IK3474" s="37"/>
      <c r="IL3474" s="37"/>
      <c r="IM3474" s="37"/>
      <c r="IN3474" s="37"/>
      <c r="IO3474" s="37"/>
      <c r="IP3474" s="37"/>
      <c r="IQ3474" s="37"/>
    </row>
    <row r="3475" spans="1:251" s="51" customFormat="1" ht="18.75" customHeight="1">
      <c r="A3475" s="43"/>
      <c r="B3475" s="60"/>
      <c r="C3475" s="104" t="s">
        <v>841</v>
      </c>
      <c r="D3475" s="105"/>
      <c r="E3475" s="105"/>
      <c r="F3475" s="105"/>
      <c r="G3475" s="105"/>
      <c r="H3475" s="105"/>
      <c r="I3475" s="105"/>
      <c r="J3475" s="105"/>
      <c r="K3475" s="105"/>
      <c r="L3475" s="105"/>
      <c r="M3475" s="105"/>
      <c r="N3475" s="105"/>
      <c r="O3475" s="105"/>
      <c r="P3475" s="105"/>
      <c r="Q3475" s="105"/>
      <c r="R3475" s="105"/>
      <c r="S3475" s="105"/>
      <c r="T3475" s="105"/>
      <c r="U3475" s="105"/>
      <c r="V3475" s="105"/>
      <c r="W3475" s="105"/>
      <c r="X3475" s="105"/>
      <c r="Y3475" s="105"/>
      <c r="Z3475" s="106"/>
      <c r="AA3475" s="107">
        <v>57149</v>
      </c>
      <c r="AB3475" s="108"/>
      <c r="AC3475" s="108"/>
      <c r="AD3475" s="108"/>
      <c r="AE3475" s="108"/>
      <c r="AF3475" s="108"/>
      <c r="AG3475" s="108"/>
      <c r="AH3475" s="108"/>
      <c r="AI3475" s="109"/>
      <c r="AJ3475" s="107">
        <v>64034</v>
      </c>
      <c r="AK3475" s="108"/>
      <c r="AL3475" s="108"/>
      <c r="AM3475" s="108"/>
      <c r="AN3475" s="108"/>
      <c r="AO3475" s="108"/>
      <c r="AP3475" s="108"/>
      <c r="AQ3475" s="108"/>
      <c r="AR3475" s="109"/>
      <c r="AS3475" s="110"/>
      <c r="AT3475" s="111"/>
      <c r="AU3475" s="111"/>
      <c r="AV3475" s="111"/>
      <c r="AW3475" s="111"/>
      <c r="AX3475" s="112"/>
      <c r="AY3475" s="37"/>
      <c r="AZ3475" s="37"/>
      <c r="BA3475" s="37"/>
      <c r="BB3475" s="37"/>
      <c r="BC3475" s="37"/>
      <c r="BD3475" s="37"/>
      <c r="BE3475" s="37"/>
      <c r="BF3475" s="37"/>
      <c r="BG3475" s="37"/>
      <c r="BH3475" s="37"/>
      <c r="BI3475" s="37"/>
      <c r="BJ3475" s="37"/>
      <c r="BK3475" s="37"/>
      <c r="BL3475" s="37"/>
      <c r="BM3475" s="37"/>
      <c r="BN3475" s="37"/>
      <c r="BO3475" s="37"/>
      <c r="BP3475" s="37"/>
      <c r="BQ3475" s="37"/>
      <c r="BR3475" s="37"/>
      <c r="BS3475" s="37"/>
      <c r="BT3475" s="37"/>
      <c r="BU3475" s="37"/>
      <c r="BV3475" s="37"/>
      <c r="BW3475" s="37"/>
      <c r="BX3475" s="37"/>
      <c r="BY3475" s="37"/>
      <c r="BZ3475" s="37"/>
      <c r="CA3475" s="37"/>
      <c r="CB3475" s="37"/>
      <c r="CC3475" s="37"/>
      <c r="CD3475" s="37"/>
      <c r="CE3475" s="37"/>
      <c r="CF3475" s="37"/>
      <c r="CG3475" s="37"/>
      <c r="CH3475" s="37"/>
      <c r="CI3475" s="37"/>
      <c r="CJ3475" s="37"/>
      <c r="CK3475" s="37"/>
      <c r="CL3475" s="37"/>
      <c r="CM3475" s="37"/>
      <c r="CN3475" s="37"/>
      <c r="CO3475" s="37"/>
      <c r="CP3475" s="37"/>
      <c r="CQ3475" s="37"/>
      <c r="CR3475" s="37"/>
      <c r="CS3475" s="37"/>
      <c r="CT3475" s="37"/>
      <c r="CU3475" s="37"/>
      <c r="CV3475" s="37"/>
      <c r="CW3475" s="37"/>
      <c r="CX3475" s="37"/>
      <c r="CY3475" s="37"/>
      <c r="CZ3475" s="37"/>
      <c r="DA3475" s="37"/>
      <c r="DB3475" s="37"/>
      <c r="DC3475" s="37"/>
      <c r="DD3475" s="37"/>
      <c r="DE3475" s="37"/>
      <c r="DF3475" s="37"/>
      <c r="DG3475" s="37"/>
      <c r="DH3475" s="37"/>
      <c r="DI3475" s="37"/>
      <c r="DJ3475" s="37"/>
      <c r="DK3475" s="37"/>
      <c r="DL3475" s="37"/>
      <c r="DM3475" s="37"/>
      <c r="DN3475" s="37"/>
      <c r="DO3475" s="37"/>
      <c r="DP3475" s="37"/>
      <c r="DQ3475" s="37"/>
      <c r="DR3475" s="37"/>
      <c r="DS3475" s="37"/>
      <c r="DT3475" s="37"/>
      <c r="DU3475" s="37"/>
      <c r="DV3475" s="37"/>
      <c r="DW3475" s="37"/>
      <c r="DX3475" s="37"/>
      <c r="DY3475" s="37"/>
      <c r="DZ3475" s="37"/>
      <c r="EA3475" s="37"/>
      <c r="EB3475" s="37"/>
      <c r="EC3475" s="37"/>
      <c r="ED3475" s="37"/>
      <c r="EE3475" s="37"/>
      <c r="EF3475" s="37"/>
      <c r="EG3475" s="37"/>
      <c r="EH3475" s="37"/>
      <c r="EI3475" s="37"/>
      <c r="EJ3475" s="37"/>
      <c r="EK3475" s="37"/>
      <c r="EL3475" s="37"/>
      <c r="EM3475" s="37"/>
      <c r="EN3475" s="37"/>
      <c r="EO3475" s="37"/>
      <c r="EP3475" s="37"/>
      <c r="EQ3475" s="37"/>
      <c r="ER3475" s="37"/>
      <c r="ES3475" s="37"/>
      <c r="ET3475" s="37"/>
      <c r="EU3475" s="37"/>
      <c r="EV3475" s="37"/>
      <c r="EW3475" s="37"/>
      <c r="EX3475" s="37"/>
      <c r="EY3475" s="37"/>
      <c r="EZ3475" s="37"/>
      <c r="FA3475" s="37"/>
      <c r="FB3475" s="37"/>
      <c r="FC3475" s="37"/>
      <c r="FD3475" s="37"/>
      <c r="FE3475" s="37"/>
      <c r="FF3475" s="37"/>
      <c r="FG3475" s="37"/>
      <c r="FH3475" s="37"/>
      <c r="FI3475" s="37"/>
      <c r="FJ3475" s="37"/>
      <c r="FK3475" s="37"/>
      <c r="FL3475" s="37"/>
      <c r="FM3475" s="37"/>
      <c r="FN3475" s="37"/>
      <c r="FO3475" s="37"/>
      <c r="FP3475" s="37"/>
      <c r="FQ3475" s="37"/>
      <c r="FR3475" s="37"/>
      <c r="FS3475" s="37"/>
      <c r="FT3475" s="37"/>
      <c r="FU3475" s="37"/>
      <c r="FV3475" s="37"/>
      <c r="FW3475" s="37"/>
      <c r="FX3475" s="37"/>
      <c r="FY3475" s="37"/>
      <c r="FZ3475" s="37"/>
      <c r="GA3475" s="37"/>
      <c r="GB3475" s="37"/>
      <c r="GC3475" s="37"/>
      <c r="GD3475" s="37"/>
      <c r="GE3475" s="37"/>
      <c r="GF3475" s="37"/>
      <c r="GG3475" s="37"/>
      <c r="GH3475" s="37"/>
      <c r="GI3475" s="37"/>
      <c r="GJ3475" s="37"/>
      <c r="GK3475" s="37"/>
      <c r="GL3475" s="37"/>
      <c r="GM3475" s="37"/>
      <c r="GN3475" s="37"/>
      <c r="GO3475" s="37"/>
      <c r="GP3475" s="37"/>
      <c r="GQ3475" s="37"/>
      <c r="GR3475" s="37"/>
      <c r="GS3475" s="37"/>
      <c r="GT3475" s="37"/>
      <c r="GU3475" s="37"/>
      <c r="GV3475" s="37"/>
      <c r="GW3475" s="37"/>
      <c r="GX3475" s="37"/>
      <c r="GY3475" s="37"/>
      <c r="GZ3475" s="37"/>
      <c r="HA3475" s="37"/>
      <c r="HB3475" s="37"/>
      <c r="HC3475" s="37"/>
      <c r="HD3475" s="37"/>
      <c r="HE3475" s="37"/>
      <c r="HF3475" s="37"/>
      <c r="HG3475" s="37"/>
      <c r="HH3475" s="37"/>
      <c r="HI3475" s="37"/>
      <c r="HJ3475" s="37"/>
      <c r="HK3475" s="37"/>
      <c r="HL3475" s="37"/>
      <c r="HM3475" s="37"/>
      <c r="HN3475" s="37"/>
      <c r="HO3475" s="37"/>
      <c r="HP3475" s="37"/>
      <c r="HQ3475" s="37"/>
      <c r="HR3475" s="37"/>
      <c r="HS3475" s="37"/>
      <c r="HT3475" s="37"/>
      <c r="HU3475" s="37"/>
      <c r="HV3475" s="37"/>
      <c r="HW3475" s="37"/>
      <c r="HX3475" s="37"/>
      <c r="HY3475" s="37"/>
      <c r="HZ3475" s="37"/>
      <c r="IA3475" s="37"/>
      <c r="IB3475" s="37"/>
      <c r="IC3475" s="37"/>
      <c r="ID3475" s="37"/>
      <c r="IE3475" s="37"/>
      <c r="IF3475" s="37"/>
      <c r="IG3475" s="37"/>
      <c r="IH3475" s="37"/>
      <c r="II3475" s="37"/>
      <c r="IJ3475" s="37"/>
      <c r="IK3475" s="37"/>
      <c r="IL3475" s="37"/>
      <c r="IM3475" s="37"/>
      <c r="IN3475" s="37"/>
      <c r="IO3475" s="37"/>
      <c r="IP3475" s="37"/>
      <c r="IQ3475" s="37"/>
    </row>
    <row r="3476" spans="1:251" s="51" customFormat="1" ht="18.75" customHeight="1">
      <c r="A3476" s="43"/>
      <c r="B3476" s="60"/>
      <c r="C3476" s="104" t="s">
        <v>842</v>
      </c>
      <c r="D3476" s="105"/>
      <c r="E3476" s="105"/>
      <c r="F3476" s="105"/>
      <c r="G3476" s="105"/>
      <c r="H3476" s="105"/>
      <c r="I3476" s="105"/>
      <c r="J3476" s="105"/>
      <c r="K3476" s="105"/>
      <c r="L3476" s="105"/>
      <c r="M3476" s="105"/>
      <c r="N3476" s="105"/>
      <c r="O3476" s="105"/>
      <c r="P3476" s="105"/>
      <c r="Q3476" s="105"/>
      <c r="R3476" s="105"/>
      <c r="S3476" s="105"/>
      <c r="T3476" s="105"/>
      <c r="U3476" s="105"/>
      <c r="V3476" s="105"/>
      <c r="W3476" s="105"/>
      <c r="X3476" s="105"/>
      <c r="Y3476" s="105"/>
      <c r="Z3476" s="106"/>
      <c r="AA3476" s="107">
        <v>4919</v>
      </c>
      <c r="AB3476" s="108"/>
      <c r="AC3476" s="108"/>
      <c r="AD3476" s="108"/>
      <c r="AE3476" s="108"/>
      <c r="AF3476" s="108"/>
      <c r="AG3476" s="108"/>
      <c r="AH3476" s="108"/>
      <c r="AI3476" s="109"/>
      <c r="AJ3476" s="107">
        <v>0</v>
      </c>
      <c r="AK3476" s="108"/>
      <c r="AL3476" s="108"/>
      <c r="AM3476" s="108"/>
      <c r="AN3476" s="108"/>
      <c r="AO3476" s="108"/>
      <c r="AP3476" s="108"/>
      <c r="AQ3476" s="108"/>
      <c r="AR3476" s="109"/>
      <c r="AS3476" s="110"/>
      <c r="AT3476" s="111"/>
      <c r="AU3476" s="111"/>
      <c r="AV3476" s="111"/>
      <c r="AW3476" s="111"/>
      <c r="AX3476" s="112"/>
      <c r="AY3476" s="37"/>
      <c r="AZ3476" s="37"/>
      <c r="BA3476" s="37"/>
      <c r="BB3476" s="37"/>
      <c r="BC3476" s="37"/>
      <c r="BD3476" s="37"/>
      <c r="BE3476" s="37"/>
      <c r="BF3476" s="37"/>
      <c r="BG3476" s="37"/>
      <c r="BH3476" s="37"/>
      <c r="BI3476" s="37"/>
      <c r="BJ3476" s="37"/>
      <c r="BK3476" s="37"/>
      <c r="BL3476" s="37"/>
      <c r="BM3476" s="37"/>
      <c r="BN3476" s="37"/>
      <c r="BO3476" s="37"/>
      <c r="BP3476" s="37"/>
      <c r="BQ3476" s="37"/>
      <c r="BR3476" s="37"/>
      <c r="BS3476" s="37"/>
      <c r="BT3476" s="37"/>
      <c r="BU3476" s="37"/>
      <c r="BV3476" s="37"/>
      <c r="BW3476" s="37"/>
      <c r="BX3476" s="37"/>
      <c r="BY3476" s="37"/>
      <c r="BZ3476" s="37"/>
      <c r="CA3476" s="37"/>
      <c r="CB3476" s="37"/>
      <c r="CC3476" s="37"/>
      <c r="CD3476" s="37"/>
      <c r="CE3476" s="37"/>
      <c r="CF3476" s="37"/>
      <c r="CG3476" s="37"/>
      <c r="CH3476" s="37"/>
      <c r="CI3476" s="37"/>
      <c r="CJ3476" s="37"/>
      <c r="CK3476" s="37"/>
      <c r="CL3476" s="37"/>
      <c r="CM3476" s="37"/>
      <c r="CN3476" s="37"/>
      <c r="CO3476" s="37"/>
      <c r="CP3476" s="37"/>
      <c r="CQ3476" s="37"/>
      <c r="CR3476" s="37"/>
      <c r="CS3476" s="37"/>
      <c r="CT3476" s="37"/>
      <c r="CU3476" s="37"/>
      <c r="CV3476" s="37"/>
      <c r="CW3476" s="37"/>
      <c r="CX3476" s="37"/>
      <c r="CY3476" s="37"/>
      <c r="CZ3476" s="37"/>
      <c r="DA3476" s="37"/>
      <c r="DB3476" s="37"/>
      <c r="DC3476" s="37"/>
      <c r="DD3476" s="37"/>
      <c r="DE3476" s="37"/>
      <c r="DF3476" s="37"/>
      <c r="DG3476" s="37"/>
      <c r="DH3476" s="37"/>
      <c r="DI3476" s="37"/>
      <c r="DJ3476" s="37"/>
      <c r="DK3476" s="37"/>
      <c r="DL3476" s="37"/>
      <c r="DM3476" s="37"/>
      <c r="DN3476" s="37"/>
      <c r="DO3476" s="37"/>
      <c r="DP3476" s="37"/>
      <c r="DQ3476" s="37"/>
      <c r="DR3476" s="37"/>
      <c r="DS3476" s="37"/>
      <c r="DT3476" s="37"/>
      <c r="DU3476" s="37"/>
      <c r="DV3476" s="37"/>
      <c r="DW3476" s="37"/>
      <c r="DX3476" s="37"/>
      <c r="DY3476" s="37"/>
      <c r="DZ3476" s="37"/>
      <c r="EA3476" s="37"/>
      <c r="EB3476" s="37"/>
      <c r="EC3476" s="37"/>
      <c r="ED3476" s="37"/>
      <c r="EE3476" s="37"/>
      <c r="EF3476" s="37"/>
      <c r="EG3476" s="37"/>
      <c r="EH3476" s="37"/>
      <c r="EI3476" s="37"/>
      <c r="EJ3476" s="37"/>
      <c r="EK3476" s="37"/>
      <c r="EL3476" s="37"/>
      <c r="EM3476" s="37"/>
      <c r="EN3476" s="37"/>
      <c r="EO3476" s="37"/>
      <c r="EP3476" s="37"/>
      <c r="EQ3476" s="37"/>
      <c r="ER3476" s="37"/>
      <c r="ES3476" s="37"/>
      <c r="ET3476" s="37"/>
      <c r="EU3476" s="37"/>
      <c r="EV3476" s="37"/>
      <c r="EW3476" s="37"/>
      <c r="EX3476" s="37"/>
      <c r="EY3476" s="37"/>
      <c r="EZ3476" s="37"/>
      <c r="FA3476" s="37"/>
      <c r="FB3476" s="37"/>
      <c r="FC3476" s="37"/>
      <c r="FD3476" s="37"/>
      <c r="FE3476" s="37"/>
      <c r="FF3476" s="37"/>
      <c r="FG3476" s="37"/>
      <c r="FH3476" s="37"/>
      <c r="FI3476" s="37"/>
      <c r="FJ3476" s="37"/>
      <c r="FK3476" s="37"/>
      <c r="FL3476" s="37"/>
      <c r="FM3476" s="37"/>
      <c r="FN3476" s="37"/>
      <c r="FO3476" s="37"/>
      <c r="FP3476" s="37"/>
      <c r="FQ3476" s="37"/>
      <c r="FR3476" s="37"/>
      <c r="FS3476" s="37"/>
      <c r="FT3476" s="37"/>
      <c r="FU3476" s="37"/>
      <c r="FV3476" s="37"/>
      <c r="FW3476" s="37"/>
      <c r="FX3476" s="37"/>
      <c r="FY3476" s="37"/>
      <c r="FZ3476" s="37"/>
      <c r="GA3476" s="37"/>
      <c r="GB3476" s="37"/>
      <c r="GC3476" s="37"/>
      <c r="GD3476" s="37"/>
      <c r="GE3476" s="37"/>
      <c r="GF3476" s="37"/>
      <c r="GG3476" s="37"/>
      <c r="GH3476" s="37"/>
      <c r="GI3476" s="37"/>
      <c r="GJ3476" s="37"/>
      <c r="GK3476" s="37"/>
      <c r="GL3476" s="37"/>
      <c r="GM3476" s="37"/>
      <c r="GN3476" s="37"/>
      <c r="GO3476" s="37"/>
      <c r="GP3476" s="37"/>
      <c r="GQ3476" s="37"/>
      <c r="GR3476" s="37"/>
      <c r="GS3476" s="37"/>
      <c r="GT3476" s="37"/>
      <c r="GU3476" s="37"/>
      <c r="GV3476" s="37"/>
      <c r="GW3476" s="37"/>
      <c r="GX3476" s="37"/>
      <c r="GY3476" s="37"/>
      <c r="GZ3476" s="37"/>
      <c r="HA3476" s="37"/>
      <c r="HB3476" s="37"/>
      <c r="HC3476" s="37"/>
      <c r="HD3476" s="37"/>
      <c r="HE3476" s="37"/>
      <c r="HF3476" s="37"/>
      <c r="HG3476" s="37"/>
      <c r="HH3476" s="37"/>
      <c r="HI3476" s="37"/>
      <c r="HJ3476" s="37"/>
      <c r="HK3476" s="37"/>
      <c r="HL3476" s="37"/>
      <c r="HM3476" s="37"/>
      <c r="HN3476" s="37"/>
      <c r="HO3476" s="37"/>
      <c r="HP3476" s="37"/>
      <c r="HQ3476" s="37"/>
      <c r="HR3476" s="37"/>
      <c r="HS3476" s="37"/>
      <c r="HT3476" s="37"/>
      <c r="HU3476" s="37"/>
      <c r="HV3476" s="37"/>
      <c r="HW3476" s="37"/>
      <c r="HX3476" s="37"/>
      <c r="HY3476" s="37"/>
      <c r="HZ3476" s="37"/>
      <c r="IA3476" s="37"/>
      <c r="IB3476" s="37"/>
      <c r="IC3476" s="37"/>
      <c r="ID3476" s="37"/>
      <c r="IE3476" s="37"/>
      <c r="IF3476" s="37"/>
      <c r="IG3476" s="37"/>
      <c r="IH3476" s="37"/>
      <c r="II3476" s="37"/>
      <c r="IJ3476" s="37"/>
      <c r="IK3476" s="37"/>
      <c r="IL3476" s="37"/>
      <c r="IM3476" s="37"/>
      <c r="IN3476" s="37"/>
      <c r="IO3476" s="37"/>
      <c r="IP3476" s="37"/>
      <c r="IQ3476" s="37"/>
    </row>
    <row r="3477" spans="1:251" s="51" customFormat="1" ht="18.75" customHeight="1">
      <c r="A3477" s="43"/>
      <c r="B3477" s="60"/>
      <c r="C3477" s="104" t="s">
        <v>843</v>
      </c>
      <c r="D3477" s="105"/>
      <c r="E3477" s="105"/>
      <c r="F3477" s="105"/>
      <c r="G3477" s="105"/>
      <c r="H3477" s="105"/>
      <c r="I3477" s="105"/>
      <c r="J3477" s="105"/>
      <c r="K3477" s="105"/>
      <c r="L3477" s="105"/>
      <c r="M3477" s="105"/>
      <c r="N3477" s="105"/>
      <c r="O3477" s="105"/>
      <c r="P3477" s="105"/>
      <c r="Q3477" s="105"/>
      <c r="R3477" s="105"/>
      <c r="S3477" s="105"/>
      <c r="T3477" s="105"/>
      <c r="U3477" s="105"/>
      <c r="V3477" s="105"/>
      <c r="W3477" s="105"/>
      <c r="X3477" s="105"/>
      <c r="Y3477" s="105"/>
      <c r="Z3477" s="106"/>
      <c r="AA3477" s="107">
        <v>0</v>
      </c>
      <c r="AB3477" s="108"/>
      <c r="AC3477" s="108"/>
      <c r="AD3477" s="108"/>
      <c r="AE3477" s="108"/>
      <c r="AF3477" s="108"/>
      <c r="AG3477" s="108"/>
      <c r="AH3477" s="108"/>
      <c r="AI3477" s="109"/>
      <c r="AJ3477" s="107">
        <f>3923-1521</f>
        <v>2402</v>
      </c>
      <c r="AK3477" s="108"/>
      <c r="AL3477" s="108"/>
      <c r="AM3477" s="108"/>
      <c r="AN3477" s="108"/>
      <c r="AO3477" s="108"/>
      <c r="AP3477" s="108"/>
      <c r="AQ3477" s="108"/>
      <c r="AR3477" s="109"/>
      <c r="AS3477" s="110"/>
      <c r="AT3477" s="111"/>
      <c r="AU3477" s="111"/>
      <c r="AV3477" s="111"/>
      <c r="AW3477" s="111"/>
      <c r="AX3477" s="112"/>
      <c r="AY3477" s="37"/>
      <c r="AZ3477" s="37"/>
      <c r="BA3477" s="37"/>
      <c r="BB3477" s="37"/>
      <c r="BC3477" s="37"/>
      <c r="BD3477" s="37"/>
      <c r="BE3477" s="37"/>
      <c r="BF3477" s="37"/>
      <c r="BG3477" s="37"/>
      <c r="BH3477" s="37"/>
      <c r="BI3477" s="37"/>
      <c r="BJ3477" s="37"/>
      <c r="BK3477" s="37"/>
      <c r="BL3477" s="37"/>
      <c r="BM3477" s="37"/>
      <c r="BN3477" s="37"/>
      <c r="BO3477" s="37"/>
      <c r="BP3477" s="37"/>
      <c r="BQ3477" s="37"/>
      <c r="BR3477" s="37"/>
      <c r="BS3477" s="37"/>
      <c r="BT3477" s="37"/>
      <c r="BU3477" s="37"/>
      <c r="BV3477" s="37"/>
      <c r="BW3477" s="37"/>
      <c r="BX3477" s="37"/>
      <c r="BY3477" s="37"/>
      <c r="BZ3477" s="37"/>
      <c r="CA3477" s="37"/>
      <c r="CB3477" s="37"/>
      <c r="CC3477" s="37"/>
      <c r="CD3477" s="37"/>
      <c r="CE3477" s="37"/>
      <c r="CF3477" s="37"/>
      <c r="CG3477" s="37"/>
      <c r="CH3477" s="37"/>
      <c r="CI3477" s="37"/>
      <c r="CJ3477" s="37"/>
      <c r="CK3477" s="37"/>
      <c r="CL3477" s="37"/>
      <c r="CM3477" s="37"/>
      <c r="CN3477" s="37"/>
      <c r="CO3477" s="37"/>
      <c r="CP3477" s="37"/>
      <c r="CQ3477" s="37"/>
      <c r="CR3477" s="37"/>
      <c r="CS3477" s="37"/>
      <c r="CT3477" s="37"/>
      <c r="CU3477" s="37"/>
      <c r="CV3477" s="37"/>
      <c r="CW3477" s="37"/>
      <c r="CX3477" s="37"/>
      <c r="CY3477" s="37"/>
      <c r="CZ3477" s="37"/>
      <c r="DA3477" s="37"/>
      <c r="DB3477" s="37"/>
      <c r="DC3477" s="37"/>
      <c r="DD3477" s="37"/>
      <c r="DE3477" s="37"/>
      <c r="DF3477" s="37"/>
      <c r="DG3477" s="37"/>
      <c r="DH3477" s="37"/>
      <c r="DI3477" s="37"/>
      <c r="DJ3477" s="37"/>
      <c r="DK3477" s="37"/>
      <c r="DL3477" s="37"/>
      <c r="DM3477" s="37"/>
      <c r="DN3477" s="37"/>
      <c r="DO3477" s="37"/>
      <c r="DP3477" s="37"/>
      <c r="DQ3477" s="37"/>
      <c r="DR3477" s="37"/>
      <c r="DS3477" s="37"/>
      <c r="DT3477" s="37"/>
      <c r="DU3477" s="37"/>
      <c r="DV3477" s="37"/>
      <c r="DW3477" s="37"/>
      <c r="DX3477" s="37"/>
      <c r="DY3477" s="37"/>
      <c r="DZ3477" s="37"/>
      <c r="EA3477" s="37"/>
      <c r="EB3477" s="37"/>
      <c r="EC3477" s="37"/>
      <c r="ED3477" s="37"/>
      <c r="EE3477" s="37"/>
      <c r="EF3477" s="37"/>
      <c r="EG3477" s="37"/>
      <c r="EH3477" s="37"/>
      <c r="EI3477" s="37"/>
      <c r="EJ3477" s="37"/>
      <c r="EK3477" s="37"/>
      <c r="EL3477" s="37"/>
      <c r="EM3477" s="37"/>
      <c r="EN3477" s="37"/>
      <c r="EO3477" s="37"/>
      <c r="EP3477" s="37"/>
      <c r="EQ3477" s="37"/>
      <c r="ER3477" s="37"/>
      <c r="ES3477" s="37"/>
      <c r="ET3477" s="37"/>
      <c r="EU3477" s="37"/>
      <c r="EV3477" s="37"/>
      <c r="EW3477" s="37"/>
      <c r="EX3477" s="37"/>
      <c r="EY3477" s="37"/>
      <c r="EZ3477" s="37"/>
      <c r="FA3477" s="37"/>
      <c r="FB3477" s="37"/>
      <c r="FC3477" s="37"/>
      <c r="FD3477" s="37"/>
      <c r="FE3477" s="37"/>
      <c r="FF3477" s="37"/>
      <c r="FG3477" s="37"/>
      <c r="FH3477" s="37"/>
      <c r="FI3477" s="37"/>
      <c r="FJ3477" s="37"/>
      <c r="FK3477" s="37"/>
      <c r="FL3477" s="37"/>
      <c r="FM3477" s="37"/>
      <c r="FN3477" s="37"/>
      <c r="FO3477" s="37"/>
      <c r="FP3477" s="37"/>
      <c r="FQ3477" s="37"/>
      <c r="FR3477" s="37"/>
      <c r="FS3477" s="37"/>
      <c r="FT3477" s="37"/>
      <c r="FU3477" s="37"/>
      <c r="FV3477" s="37"/>
      <c r="FW3477" s="37"/>
      <c r="FX3477" s="37"/>
      <c r="FY3477" s="37"/>
      <c r="FZ3477" s="37"/>
      <c r="GA3477" s="37"/>
      <c r="GB3477" s="37"/>
      <c r="GC3477" s="37"/>
      <c r="GD3477" s="37"/>
      <c r="GE3477" s="37"/>
      <c r="GF3477" s="37"/>
      <c r="GG3477" s="37"/>
      <c r="GH3477" s="37"/>
      <c r="GI3477" s="37"/>
      <c r="GJ3477" s="37"/>
      <c r="GK3477" s="37"/>
      <c r="GL3477" s="37"/>
      <c r="GM3477" s="37"/>
      <c r="GN3477" s="37"/>
      <c r="GO3477" s="37"/>
      <c r="GP3477" s="37"/>
      <c r="GQ3477" s="37"/>
      <c r="GR3477" s="37"/>
      <c r="GS3477" s="37"/>
      <c r="GT3477" s="37"/>
      <c r="GU3477" s="37"/>
      <c r="GV3477" s="37"/>
      <c r="GW3477" s="37"/>
      <c r="GX3477" s="37"/>
      <c r="GY3477" s="37"/>
      <c r="GZ3477" s="37"/>
      <c r="HA3477" s="37"/>
      <c r="HB3477" s="37"/>
      <c r="HC3477" s="37"/>
      <c r="HD3477" s="37"/>
      <c r="HE3477" s="37"/>
      <c r="HF3477" s="37"/>
      <c r="HG3477" s="37"/>
      <c r="HH3477" s="37"/>
      <c r="HI3477" s="37"/>
      <c r="HJ3477" s="37"/>
      <c r="HK3477" s="37"/>
      <c r="HL3477" s="37"/>
      <c r="HM3477" s="37"/>
      <c r="HN3477" s="37"/>
      <c r="HO3477" s="37"/>
      <c r="HP3477" s="37"/>
      <c r="HQ3477" s="37"/>
      <c r="HR3477" s="37"/>
      <c r="HS3477" s="37"/>
      <c r="HT3477" s="37"/>
      <c r="HU3477" s="37"/>
      <c r="HV3477" s="37"/>
      <c r="HW3477" s="37"/>
      <c r="HX3477" s="37"/>
      <c r="HY3477" s="37"/>
      <c r="HZ3477" s="37"/>
      <c r="IA3477" s="37"/>
      <c r="IB3477" s="37"/>
      <c r="IC3477" s="37"/>
      <c r="ID3477" s="37"/>
      <c r="IE3477" s="37"/>
      <c r="IF3477" s="37"/>
      <c r="IG3477" s="37"/>
      <c r="IH3477" s="37"/>
      <c r="II3477" s="37"/>
      <c r="IJ3477" s="37"/>
      <c r="IK3477" s="37"/>
      <c r="IL3477" s="37"/>
      <c r="IM3477" s="37"/>
      <c r="IN3477" s="37"/>
      <c r="IO3477" s="37"/>
      <c r="IP3477" s="37"/>
      <c r="IQ3477" s="37"/>
    </row>
    <row r="3478" spans="1:251" s="51" customFormat="1" ht="18.75" customHeight="1" thickBot="1">
      <c r="A3478" s="52"/>
      <c r="B3478" s="113" t="s">
        <v>253</v>
      </c>
      <c r="C3478" s="114"/>
      <c r="D3478" s="114"/>
      <c r="E3478" s="114"/>
      <c r="F3478" s="114"/>
      <c r="G3478" s="114"/>
      <c r="H3478" s="114"/>
      <c r="I3478" s="114"/>
      <c r="J3478" s="114"/>
      <c r="K3478" s="114"/>
      <c r="L3478" s="114"/>
      <c r="M3478" s="114"/>
      <c r="N3478" s="114"/>
      <c r="O3478" s="114"/>
      <c r="P3478" s="114"/>
      <c r="Q3478" s="114"/>
      <c r="R3478" s="114"/>
      <c r="S3478" s="114"/>
      <c r="T3478" s="114"/>
      <c r="U3478" s="114"/>
      <c r="V3478" s="114"/>
      <c r="W3478" s="114"/>
      <c r="X3478" s="114"/>
      <c r="Y3478" s="114"/>
      <c r="Z3478" s="115"/>
      <c r="AA3478" s="116">
        <f>SUM(AA3469:AI3477)</f>
        <v>160398</v>
      </c>
      <c r="AB3478" s="117"/>
      <c r="AC3478" s="117"/>
      <c r="AD3478" s="117"/>
      <c r="AE3478" s="117"/>
      <c r="AF3478" s="117"/>
      <c r="AG3478" s="117"/>
      <c r="AH3478" s="117"/>
      <c r="AI3478" s="118"/>
      <c r="AJ3478" s="116">
        <f>SUM(AJ3469:AR3477)</f>
        <v>163943</v>
      </c>
      <c r="AK3478" s="117"/>
      <c r="AL3478" s="117"/>
      <c r="AM3478" s="117"/>
      <c r="AN3478" s="117"/>
      <c r="AO3478" s="117"/>
      <c r="AP3478" s="117"/>
      <c r="AQ3478" s="117"/>
      <c r="AR3478" s="118"/>
      <c r="AS3478" s="119"/>
      <c r="AT3478" s="120"/>
      <c r="AU3478" s="120"/>
      <c r="AV3478" s="120"/>
      <c r="AW3478" s="120"/>
      <c r="AX3478" s="121"/>
      <c r="AY3478" s="37"/>
      <c r="AZ3478" s="37"/>
      <c r="BA3478" s="37"/>
      <c r="BB3478" s="37"/>
      <c r="BC3478" s="37"/>
      <c r="BD3478" s="37"/>
      <c r="BE3478" s="37"/>
      <c r="BF3478" s="37"/>
      <c r="BG3478" s="37"/>
      <c r="BH3478" s="37"/>
      <c r="BI3478" s="37"/>
      <c r="BJ3478" s="37"/>
      <c r="BK3478" s="37"/>
      <c r="BL3478" s="37"/>
      <c r="BM3478" s="37"/>
      <c r="BN3478" s="37"/>
      <c r="BO3478" s="37"/>
      <c r="BP3478" s="37"/>
      <c r="BQ3478" s="37"/>
      <c r="BR3478" s="37"/>
      <c r="BS3478" s="37"/>
      <c r="BT3478" s="37"/>
      <c r="BU3478" s="37"/>
      <c r="BV3478" s="37"/>
      <c r="BW3478" s="37"/>
      <c r="BX3478" s="37"/>
      <c r="BY3478" s="37"/>
      <c r="BZ3478" s="37"/>
      <c r="CA3478" s="37"/>
      <c r="CB3478" s="37"/>
      <c r="CC3478" s="37"/>
      <c r="CD3478" s="37"/>
      <c r="CE3478" s="37"/>
      <c r="CF3478" s="37"/>
      <c r="CG3478" s="37"/>
      <c r="CH3478" s="37"/>
      <c r="CI3478" s="37"/>
      <c r="CJ3478" s="37"/>
      <c r="CK3478" s="37"/>
      <c r="CL3478" s="37"/>
      <c r="CM3478" s="37"/>
      <c r="CN3478" s="37"/>
      <c r="CO3478" s="37"/>
      <c r="CP3478" s="37"/>
      <c r="CQ3478" s="37"/>
      <c r="CR3478" s="37"/>
      <c r="CS3478" s="37"/>
      <c r="CT3478" s="37"/>
      <c r="CU3478" s="37"/>
      <c r="CV3478" s="37"/>
      <c r="CW3478" s="37"/>
      <c r="CX3478" s="37"/>
      <c r="CY3478" s="37"/>
      <c r="CZ3478" s="37"/>
      <c r="DA3478" s="37"/>
      <c r="DB3478" s="37"/>
      <c r="DC3478" s="37"/>
      <c r="DD3478" s="37"/>
      <c r="DE3478" s="37"/>
      <c r="DF3478" s="37"/>
      <c r="DG3478" s="37"/>
      <c r="DH3478" s="37"/>
      <c r="DI3478" s="37"/>
      <c r="DJ3478" s="37"/>
      <c r="DK3478" s="37"/>
      <c r="DL3478" s="37"/>
      <c r="DM3478" s="37"/>
      <c r="DN3478" s="37"/>
      <c r="DO3478" s="37"/>
      <c r="DP3478" s="37"/>
      <c r="DQ3478" s="37"/>
      <c r="DR3478" s="37"/>
      <c r="DS3478" s="37"/>
      <c r="DT3478" s="37"/>
      <c r="DU3478" s="37"/>
      <c r="DV3478" s="37"/>
      <c r="DW3478" s="37"/>
      <c r="DX3478" s="37"/>
      <c r="DY3478" s="37"/>
      <c r="DZ3478" s="37"/>
      <c r="EA3478" s="37"/>
      <c r="EB3478" s="37"/>
      <c r="EC3478" s="37"/>
      <c r="ED3478" s="37"/>
      <c r="EE3478" s="37"/>
      <c r="EF3478" s="37"/>
      <c r="EG3478" s="37"/>
      <c r="EH3478" s="37"/>
      <c r="EI3478" s="37"/>
      <c r="EJ3478" s="37"/>
      <c r="EK3478" s="37"/>
      <c r="EL3478" s="37"/>
      <c r="EM3478" s="37"/>
      <c r="EN3478" s="37"/>
      <c r="EO3478" s="37"/>
      <c r="EP3478" s="37"/>
      <c r="EQ3478" s="37"/>
      <c r="ER3478" s="37"/>
      <c r="ES3478" s="37"/>
      <c r="ET3478" s="37"/>
      <c r="EU3478" s="37"/>
      <c r="EV3478" s="37"/>
      <c r="EW3478" s="37"/>
      <c r="EX3478" s="37"/>
      <c r="EY3478" s="37"/>
      <c r="EZ3478" s="37"/>
      <c r="FA3478" s="37"/>
      <c r="FB3478" s="37"/>
      <c r="FC3478" s="37"/>
      <c r="FD3478" s="37"/>
      <c r="FE3478" s="37"/>
      <c r="FF3478" s="37"/>
      <c r="FG3478" s="37"/>
      <c r="FH3478" s="37"/>
      <c r="FI3478" s="37"/>
      <c r="FJ3478" s="37"/>
      <c r="FK3478" s="37"/>
      <c r="FL3478" s="37"/>
      <c r="FM3478" s="37"/>
      <c r="FN3478" s="37"/>
      <c r="FO3478" s="37"/>
      <c r="FP3478" s="37"/>
      <c r="FQ3478" s="37"/>
      <c r="FR3478" s="37"/>
      <c r="FS3478" s="37"/>
      <c r="FT3478" s="37"/>
      <c r="FU3478" s="37"/>
      <c r="FV3478" s="37"/>
      <c r="FW3478" s="37"/>
      <c r="FX3478" s="37"/>
      <c r="FY3478" s="37"/>
      <c r="FZ3478" s="37"/>
      <c r="GA3478" s="37"/>
      <c r="GB3478" s="37"/>
      <c r="GC3478" s="37"/>
      <c r="GD3478" s="37"/>
      <c r="GE3478" s="37"/>
      <c r="GF3478" s="37"/>
      <c r="GG3478" s="37"/>
      <c r="GH3478" s="37"/>
      <c r="GI3478" s="37"/>
      <c r="GJ3478" s="37"/>
      <c r="GK3478" s="37"/>
      <c r="GL3478" s="37"/>
      <c r="GM3478" s="37"/>
      <c r="GN3478" s="37"/>
      <c r="GO3478" s="37"/>
      <c r="GP3478" s="37"/>
      <c r="GQ3478" s="37"/>
      <c r="GR3478" s="37"/>
      <c r="GS3478" s="37"/>
      <c r="GT3478" s="37"/>
      <c r="GU3478" s="37"/>
      <c r="GV3478" s="37"/>
      <c r="GW3478" s="37"/>
      <c r="GX3478" s="37"/>
      <c r="GY3478" s="37"/>
      <c r="GZ3478" s="37"/>
      <c r="HA3478" s="37"/>
      <c r="HB3478" s="37"/>
      <c r="HC3478" s="37"/>
      <c r="HD3478" s="37"/>
      <c r="HE3478" s="37"/>
      <c r="HF3478" s="37"/>
      <c r="HG3478" s="37"/>
      <c r="HH3478" s="37"/>
      <c r="HI3478" s="37"/>
      <c r="HJ3478" s="37"/>
      <c r="HK3478" s="37"/>
      <c r="HL3478" s="37"/>
      <c r="HM3478" s="37"/>
      <c r="HN3478" s="37"/>
      <c r="HO3478" s="37"/>
      <c r="HP3478" s="37"/>
      <c r="HQ3478" s="37"/>
      <c r="HR3478" s="37"/>
      <c r="HS3478" s="37"/>
      <c r="HT3478" s="37"/>
      <c r="HU3478" s="37"/>
      <c r="HV3478" s="37"/>
      <c r="HW3478" s="37"/>
      <c r="HX3478" s="37"/>
      <c r="HY3478" s="37"/>
      <c r="HZ3478" s="37"/>
      <c r="IA3478" s="37"/>
      <c r="IB3478" s="37"/>
      <c r="IC3478" s="37"/>
      <c r="ID3478" s="37"/>
      <c r="IE3478" s="37"/>
      <c r="IF3478" s="37"/>
      <c r="IG3478" s="37"/>
      <c r="IH3478" s="37"/>
      <c r="II3478" s="37"/>
      <c r="IJ3478" s="37"/>
      <c r="IK3478" s="37"/>
      <c r="IL3478" s="37"/>
      <c r="IM3478" s="37"/>
      <c r="IN3478" s="37"/>
      <c r="IO3478" s="37"/>
      <c r="IP3478" s="37"/>
      <c r="IQ3478" s="37"/>
    </row>
    <row r="3480" spans="1:251" ht="18.75">
      <c r="A3480" s="36" t="s">
        <v>241</v>
      </c>
      <c r="AW3480" s="38"/>
      <c r="AX3480" s="39"/>
      <c r="AY3480" s="38"/>
    </row>
    <row r="3482" spans="1:251" ht="18.75">
      <c r="B3482" s="122" t="s">
        <v>0</v>
      </c>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row>
    <row r="3483" spans="1:251">
      <c r="Z3483" s="40"/>
      <c r="AD3483" s="40"/>
      <c r="AE3483" s="40"/>
      <c r="AF3483" s="40"/>
      <c r="AG3483" s="40"/>
      <c r="AH3483" s="40"/>
      <c r="AI3483" s="40"/>
      <c r="AO3483" s="40"/>
    </row>
    <row r="3484" spans="1:251" ht="13.5" thickBot="1">
      <c r="Z3484" s="40"/>
      <c r="AD3484" s="40"/>
      <c r="AE3484" s="40"/>
      <c r="AF3484" s="40"/>
      <c r="AG3484" s="40"/>
      <c r="AH3484" s="40"/>
      <c r="AI3484" s="40"/>
      <c r="AO3484" s="40"/>
      <c r="DI3484" s="41"/>
    </row>
    <row r="3485" spans="1:251" ht="24.75" customHeight="1" thickBot="1">
      <c r="B3485" s="124" t="s">
        <v>242</v>
      </c>
      <c r="C3485" s="125"/>
      <c r="D3485" s="125"/>
      <c r="E3485" s="125"/>
      <c r="F3485" s="125"/>
      <c r="G3485" s="125"/>
      <c r="H3485" s="126" t="s">
        <v>844</v>
      </c>
      <c r="I3485" s="127"/>
      <c r="J3485" s="127"/>
      <c r="K3485" s="127"/>
      <c r="L3485" s="127"/>
      <c r="M3485" s="127"/>
      <c r="N3485" s="127"/>
      <c r="O3485" s="127"/>
      <c r="P3485" s="127"/>
      <c r="Q3485" s="127"/>
      <c r="R3485" s="127"/>
      <c r="S3485" s="127"/>
      <c r="T3485" s="127"/>
      <c r="U3485" s="127"/>
      <c r="V3485" s="127"/>
      <c r="W3485" s="127"/>
      <c r="X3485" s="127"/>
      <c r="Y3485" s="127"/>
      <c r="Z3485" s="127"/>
      <c r="AA3485" s="127"/>
      <c r="AB3485" s="127"/>
      <c r="AC3485" s="127"/>
      <c r="AD3485" s="127"/>
      <c r="AE3485" s="127"/>
      <c r="AF3485" s="127"/>
      <c r="AG3485" s="127"/>
      <c r="AH3485" s="127"/>
      <c r="AI3485" s="127"/>
      <c r="AJ3485" s="127"/>
      <c r="AK3485" s="127"/>
      <c r="AL3485" s="127"/>
      <c r="AM3485" s="127"/>
      <c r="AN3485" s="127"/>
      <c r="AO3485" s="127"/>
      <c r="AP3485" s="127"/>
      <c r="AQ3485" s="127"/>
      <c r="AR3485" s="127"/>
      <c r="AS3485" s="127"/>
      <c r="AT3485" s="127"/>
      <c r="AU3485" s="127"/>
      <c r="AV3485" s="127"/>
      <c r="AW3485" s="127"/>
      <c r="AX3485" s="128"/>
      <c r="DI3485" s="41"/>
    </row>
    <row r="3486" spans="1:251" ht="14.25">
      <c r="B3486" s="42"/>
      <c r="C3486" s="42"/>
      <c r="D3486" s="42"/>
      <c r="E3486" s="42"/>
      <c r="F3486" s="42"/>
      <c r="G3486" s="42"/>
      <c r="H3486" s="43"/>
      <c r="I3486" s="43"/>
      <c r="J3486" s="43"/>
      <c r="K3486" s="43"/>
      <c r="L3486" s="44"/>
      <c r="M3486" s="44"/>
      <c r="N3486" s="44"/>
      <c r="O3486" s="44"/>
      <c r="P3486" s="43"/>
      <c r="Q3486" s="43"/>
      <c r="R3486" s="43"/>
      <c r="S3486" s="43"/>
      <c r="T3486" s="43"/>
      <c r="U3486" s="43"/>
      <c r="V3486" s="45"/>
      <c r="W3486" s="45"/>
      <c r="X3486" s="45"/>
      <c r="Y3486" s="45"/>
      <c r="Z3486" s="45"/>
      <c r="AA3486" s="45"/>
      <c r="AB3486" s="45"/>
      <c r="AC3486" s="45"/>
      <c r="AD3486" s="45"/>
      <c r="AE3486" s="45"/>
      <c r="AF3486" s="45"/>
      <c r="AG3486" s="45"/>
      <c r="AH3486" s="45"/>
      <c r="AI3486" s="45"/>
      <c r="AJ3486" s="45"/>
      <c r="AK3486" s="45"/>
      <c r="AL3486" s="45"/>
      <c r="AM3486" s="45"/>
      <c r="AN3486" s="45"/>
      <c r="AO3486" s="45"/>
      <c r="AP3486" s="45"/>
      <c r="AQ3486" s="45"/>
      <c r="AR3486" s="45"/>
      <c r="AS3486" s="45"/>
      <c r="AT3486" s="45"/>
      <c r="AU3486" s="45"/>
      <c r="AV3486" s="45"/>
      <c r="AW3486" s="45"/>
      <c r="AX3486" s="45"/>
      <c r="DI3486" s="41"/>
    </row>
    <row r="3487" spans="1:251" ht="15" thickBot="1">
      <c r="A3487" s="46"/>
      <c r="B3487" s="45" t="s">
        <v>244</v>
      </c>
      <c r="C3487" s="43"/>
      <c r="D3487" s="43"/>
      <c r="E3487" s="43"/>
      <c r="F3487" s="43"/>
      <c r="G3487" s="43"/>
      <c r="H3487" s="43"/>
      <c r="I3487" s="43"/>
      <c r="J3487" s="43"/>
      <c r="K3487" s="43"/>
      <c r="L3487" s="44"/>
      <c r="M3487" s="44"/>
      <c r="N3487" s="44"/>
      <c r="O3487" s="44"/>
      <c r="P3487" s="43"/>
      <c r="Q3487" s="43"/>
      <c r="R3487" s="43"/>
      <c r="S3487" s="43"/>
      <c r="T3487" s="43"/>
      <c r="U3487" s="43"/>
      <c r="V3487" s="45"/>
      <c r="W3487" s="45"/>
      <c r="X3487" s="45"/>
      <c r="Y3487" s="45"/>
      <c r="Z3487" s="45"/>
      <c r="AA3487" s="45"/>
      <c r="AB3487" s="45"/>
      <c r="AC3487" s="45"/>
      <c r="AD3487" s="45"/>
      <c r="AE3487" s="45"/>
      <c r="AF3487" s="45"/>
      <c r="AG3487" s="45"/>
      <c r="AH3487" s="45"/>
      <c r="AI3487" s="45"/>
      <c r="AJ3487" s="45"/>
      <c r="AK3487" s="45"/>
      <c r="AL3487" s="45"/>
      <c r="AM3487" s="45"/>
      <c r="AN3487" s="45"/>
      <c r="AO3487" s="45"/>
      <c r="AP3487" s="45"/>
      <c r="AQ3487" s="45"/>
      <c r="AR3487" s="45"/>
      <c r="AS3487" s="45"/>
      <c r="AT3487" s="45"/>
      <c r="AU3487" s="45"/>
      <c r="AV3487" s="45"/>
      <c r="AW3487" s="45"/>
      <c r="AX3487" s="45"/>
      <c r="DI3487" s="41"/>
    </row>
    <row r="3488" spans="1:251" ht="14.25">
      <c r="A3488" s="43"/>
      <c r="B3488" s="47"/>
      <c r="C3488" s="42"/>
      <c r="D3488" s="42"/>
      <c r="E3488" s="42"/>
      <c r="F3488" s="42"/>
      <c r="G3488" s="42"/>
      <c r="H3488" s="42"/>
      <c r="I3488" s="42"/>
      <c r="J3488" s="42"/>
      <c r="K3488" s="42"/>
      <c r="L3488" s="48"/>
      <c r="M3488" s="48"/>
      <c r="N3488" s="48"/>
      <c r="O3488" s="48"/>
      <c r="P3488" s="42"/>
      <c r="Q3488" s="42"/>
      <c r="R3488" s="42"/>
      <c r="S3488" s="42"/>
      <c r="T3488" s="42"/>
      <c r="U3488" s="42"/>
      <c r="V3488" s="49"/>
      <c r="W3488" s="49"/>
      <c r="X3488" s="49"/>
      <c r="Y3488" s="49"/>
      <c r="Z3488" s="49"/>
      <c r="AA3488" s="49"/>
      <c r="AB3488" s="49"/>
      <c r="AC3488" s="49"/>
      <c r="AD3488" s="49"/>
      <c r="AE3488" s="49"/>
      <c r="AF3488" s="49"/>
      <c r="AG3488" s="49"/>
      <c r="AH3488" s="49"/>
      <c r="AI3488" s="49"/>
      <c r="AJ3488" s="49"/>
      <c r="AK3488" s="49"/>
      <c r="AL3488" s="49"/>
      <c r="AM3488" s="49"/>
      <c r="AN3488" s="49"/>
      <c r="AO3488" s="49"/>
      <c r="AP3488" s="49"/>
      <c r="AQ3488" s="49"/>
      <c r="AR3488" s="49"/>
      <c r="AS3488" s="49"/>
      <c r="AT3488" s="49"/>
      <c r="AU3488" s="49"/>
      <c r="AV3488" s="49"/>
      <c r="AW3488" s="49"/>
      <c r="AX3488" s="50"/>
    </row>
    <row r="3489" spans="1:113" ht="12" customHeight="1">
      <c r="A3489" s="43"/>
      <c r="B3489" s="129" t="s">
        <v>845</v>
      </c>
      <c r="C3489" s="130"/>
      <c r="D3489" s="130"/>
      <c r="E3489" s="130"/>
      <c r="F3489" s="130"/>
      <c r="G3489" s="130"/>
      <c r="H3489" s="130"/>
      <c r="I3489" s="130"/>
      <c r="J3489" s="130"/>
      <c r="K3489" s="130"/>
      <c r="L3489" s="130"/>
      <c r="M3489" s="130"/>
      <c r="N3489" s="130"/>
      <c r="O3489" s="130"/>
      <c r="P3489" s="130"/>
      <c r="Q3489" s="130"/>
      <c r="R3489" s="130"/>
      <c r="S3489" s="130"/>
      <c r="T3489" s="130"/>
      <c r="U3489" s="130"/>
      <c r="V3489" s="130"/>
      <c r="W3489" s="130"/>
      <c r="X3489" s="130"/>
      <c r="Y3489" s="130"/>
      <c r="Z3489" s="130"/>
      <c r="AA3489" s="130"/>
      <c r="AB3489" s="130"/>
      <c r="AC3489" s="130"/>
      <c r="AD3489" s="130"/>
      <c r="AE3489" s="130"/>
      <c r="AF3489" s="130"/>
      <c r="AG3489" s="130"/>
      <c r="AH3489" s="130"/>
      <c r="AI3489" s="130"/>
      <c r="AJ3489" s="130"/>
      <c r="AK3489" s="130"/>
      <c r="AL3489" s="130"/>
      <c r="AM3489" s="130"/>
      <c r="AN3489" s="130"/>
      <c r="AO3489" s="130"/>
      <c r="AP3489" s="130"/>
      <c r="AQ3489" s="130"/>
      <c r="AR3489" s="130"/>
      <c r="AS3489" s="130"/>
      <c r="AT3489" s="130"/>
      <c r="AU3489" s="130"/>
      <c r="AV3489" s="130"/>
      <c r="AW3489" s="130"/>
      <c r="AX3489" s="131"/>
    </row>
    <row r="3490" spans="1:113" ht="12" customHeight="1">
      <c r="A3490" s="43"/>
      <c r="B3490" s="129"/>
      <c r="C3490" s="130"/>
      <c r="D3490" s="130"/>
      <c r="E3490" s="130"/>
      <c r="F3490" s="130"/>
      <c r="G3490" s="130"/>
      <c r="H3490" s="130"/>
      <c r="I3490" s="130"/>
      <c r="J3490" s="130"/>
      <c r="K3490" s="130"/>
      <c r="L3490" s="130"/>
      <c r="M3490" s="130"/>
      <c r="N3490" s="130"/>
      <c r="O3490" s="130"/>
      <c r="P3490" s="130"/>
      <c r="Q3490" s="130"/>
      <c r="R3490" s="130"/>
      <c r="S3490" s="130"/>
      <c r="T3490" s="130"/>
      <c r="U3490" s="130"/>
      <c r="V3490" s="130"/>
      <c r="W3490" s="130"/>
      <c r="X3490" s="130"/>
      <c r="Y3490" s="130"/>
      <c r="Z3490" s="130"/>
      <c r="AA3490" s="130"/>
      <c r="AB3490" s="130"/>
      <c r="AC3490" s="130"/>
      <c r="AD3490" s="130"/>
      <c r="AE3490" s="130"/>
      <c r="AF3490" s="130"/>
      <c r="AG3490" s="130"/>
      <c r="AH3490" s="130"/>
      <c r="AI3490" s="130"/>
      <c r="AJ3490" s="130"/>
      <c r="AK3490" s="130"/>
      <c r="AL3490" s="130"/>
      <c r="AM3490" s="130"/>
      <c r="AN3490" s="130"/>
      <c r="AO3490" s="130"/>
      <c r="AP3490" s="130"/>
      <c r="AQ3490" s="130"/>
      <c r="AR3490" s="130"/>
      <c r="AS3490" s="130"/>
      <c r="AT3490" s="130"/>
      <c r="AU3490" s="130"/>
      <c r="AV3490" s="130"/>
      <c r="AW3490" s="130"/>
      <c r="AX3490" s="131"/>
    </row>
    <row r="3491" spans="1:113" ht="12" customHeight="1">
      <c r="A3491" s="43"/>
      <c r="B3491" s="129"/>
      <c r="C3491" s="130"/>
      <c r="D3491" s="130"/>
      <c r="E3491" s="130"/>
      <c r="F3491" s="130"/>
      <c r="G3491" s="130"/>
      <c r="H3491" s="130"/>
      <c r="I3491" s="130"/>
      <c r="J3491" s="130"/>
      <c r="K3491" s="130"/>
      <c r="L3491" s="130"/>
      <c r="M3491" s="130"/>
      <c r="N3491" s="130"/>
      <c r="O3491" s="130"/>
      <c r="P3491" s="130"/>
      <c r="Q3491" s="130"/>
      <c r="R3491" s="130"/>
      <c r="S3491" s="130"/>
      <c r="T3491" s="130"/>
      <c r="U3491" s="130"/>
      <c r="V3491" s="130"/>
      <c r="W3491" s="130"/>
      <c r="X3491" s="130"/>
      <c r="Y3491" s="130"/>
      <c r="Z3491" s="130"/>
      <c r="AA3491" s="130"/>
      <c r="AB3491" s="130"/>
      <c r="AC3491" s="130"/>
      <c r="AD3491" s="130"/>
      <c r="AE3491" s="130"/>
      <c r="AF3491" s="130"/>
      <c r="AG3491" s="130"/>
      <c r="AH3491" s="130"/>
      <c r="AI3491" s="130"/>
      <c r="AJ3491" s="130"/>
      <c r="AK3491" s="130"/>
      <c r="AL3491" s="130"/>
      <c r="AM3491" s="130"/>
      <c r="AN3491" s="130"/>
      <c r="AO3491" s="130"/>
      <c r="AP3491" s="130"/>
      <c r="AQ3491" s="130"/>
      <c r="AR3491" s="130"/>
      <c r="AS3491" s="130"/>
      <c r="AT3491" s="130"/>
      <c r="AU3491" s="130"/>
      <c r="AV3491" s="130"/>
      <c r="AW3491" s="130"/>
      <c r="AX3491" s="131"/>
    </row>
    <row r="3492" spans="1:113" ht="12" customHeight="1">
      <c r="A3492" s="43"/>
      <c r="B3492" s="129"/>
      <c r="C3492" s="130"/>
      <c r="D3492" s="130"/>
      <c r="E3492" s="130"/>
      <c r="F3492" s="130"/>
      <c r="G3492" s="130"/>
      <c r="H3492" s="130"/>
      <c r="I3492" s="130"/>
      <c r="J3492" s="130"/>
      <c r="K3492" s="130"/>
      <c r="L3492" s="130"/>
      <c r="M3492" s="130"/>
      <c r="N3492" s="130"/>
      <c r="O3492" s="130"/>
      <c r="P3492" s="130"/>
      <c r="Q3492" s="130"/>
      <c r="R3492" s="130"/>
      <c r="S3492" s="130"/>
      <c r="T3492" s="130"/>
      <c r="U3492" s="130"/>
      <c r="V3492" s="130"/>
      <c r="W3492" s="130"/>
      <c r="X3492" s="130"/>
      <c r="Y3492" s="130"/>
      <c r="Z3492" s="130"/>
      <c r="AA3492" s="130"/>
      <c r="AB3492" s="130"/>
      <c r="AC3492" s="130"/>
      <c r="AD3492" s="130"/>
      <c r="AE3492" s="130"/>
      <c r="AF3492" s="130"/>
      <c r="AG3492" s="130"/>
      <c r="AH3492" s="130"/>
      <c r="AI3492" s="130"/>
      <c r="AJ3492" s="130"/>
      <c r="AK3492" s="130"/>
      <c r="AL3492" s="130"/>
      <c r="AM3492" s="130"/>
      <c r="AN3492" s="130"/>
      <c r="AO3492" s="130"/>
      <c r="AP3492" s="130"/>
      <c r="AQ3492" s="130"/>
      <c r="AR3492" s="130"/>
      <c r="AS3492" s="130"/>
      <c r="AT3492" s="130"/>
      <c r="AU3492" s="130"/>
      <c r="AV3492" s="130"/>
      <c r="AW3492" s="130"/>
      <c r="AX3492" s="131"/>
      <c r="BC3492" s="51"/>
    </row>
    <row r="3493" spans="1:113" ht="12" customHeight="1">
      <c r="A3493" s="43"/>
      <c r="B3493" s="129"/>
      <c r="C3493" s="130"/>
      <c r="D3493" s="130"/>
      <c r="E3493" s="130"/>
      <c r="F3493" s="130"/>
      <c r="G3493" s="130"/>
      <c r="H3493" s="130"/>
      <c r="I3493" s="130"/>
      <c r="J3493" s="130"/>
      <c r="K3493" s="130"/>
      <c r="L3493" s="130"/>
      <c r="M3493" s="130"/>
      <c r="N3493" s="130"/>
      <c r="O3493" s="130"/>
      <c r="P3493" s="130"/>
      <c r="Q3493" s="130"/>
      <c r="R3493" s="130"/>
      <c r="S3493" s="130"/>
      <c r="T3493" s="130"/>
      <c r="U3493" s="130"/>
      <c r="V3493" s="130"/>
      <c r="W3493" s="130"/>
      <c r="X3493" s="130"/>
      <c r="Y3493" s="130"/>
      <c r="Z3493" s="130"/>
      <c r="AA3493" s="130"/>
      <c r="AB3493" s="130"/>
      <c r="AC3493" s="130"/>
      <c r="AD3493" s="130"/>
      <c r="AE3493" s="130"/>
      <c r="AF3493" s="130"/>
      <c r="AG3493" s="130"/>
      <c r="AH3493" s="130"/>
      <c r="AI3493" s="130"/>
      <c r="AJ3493" s="130"/>
      <c r="AK3493" s="130"/>
      <c r="AL3493" s="130"/>
      <c r="AM3493" s="130"/>
      <c r="AN3493" s="130"/>
      <c r="AO3493" s="130"/>
      <c r="AP3493" s="130"/>
      <c r="AQ3493" s="130"/>
      <c r="AR3493" s="130"/>
      <c r="AS3493" s="130"/>
      <c r="AT3493" s="130"/>
      <c r="AU3493" s="130"/>
      <c r="AV3493" s="130"/>
      <c r="AW3493" s="130"/>
      <c r="AX3493" s="131"/>
    </row>
    <row r="3494" spans="1:113" ht="15" thickBot="1">
      <c r="A3494" s="52"/>
      <c r="B3494" s="53"/>
      <c r="C3494" s="54"/>
      <c r="D3494" s="54"/>
      <c r="E3494" s="54"/>
      <c r="F3494" s="54"/>
      <c r="G3494" s="54"/>
      <c r="H3494" s="54"/>
      <c r="I3494" s="54"/>
      <c r="J3494" s="54"/>
      <c r="K3494" s="54"/>
      <c r="L3494" s="54"/>
      <c r="M3494" s="54"/>
      <c r="N3494" s="54"/>
      <c r="O3494" s="54"/>
      <c r="P3494" s="54"/>
      <c r="Q3494" s="54"/>
      <c r="R3494" s="54"/>
      <c r="S3494" s="54"/>
      <c r="T3494" s="54"/>
      <c r="U3494" s="54"/>
      <c r="V3494" s="54"/>
      <c r="W3494" s="54"/>
      <c r="X3494" s="54"/>
      <c r="Y3494" s="54"/>
      <c r="Z3494" s="54"/>
      <c r="AA3494" s="54"/>
      <c r="AB3494" s="54"/>
      <c r="AC3494" s="54"/>
      <c r="AD3494" s="54"/>
      <c r="AE3494" s="54"/>
      <c r="AF3494" s="54"/>
      <c r="AG3494" s="54"/>
      <c r="AH3494" s="54"/>
      <c r="AI3494" s="54"/>
      <c r="AJ3494" s="54"/>
      <c r="AK3494" s="54"/>
      <c r="AL3494" s="54"/>
      <c r="AM3494" s="54"/>
      <c r="AN3494" s="54"/>
      <c r="AO3494" s="54"/>
      <c r="AP3494" s="54"/>
      <c r="AQ3494" s="54"/>
      <c r="AR3494" s="54"/>
      <c r="AS3494" s="54"/>
      <c r="AT3494" s="54"/>
      <c r="AU3494" s="54"/>
      <c r="AV3494" s="54"/>
      <c r="AW3494" s="54"/>
      <c r="AX3494" s="55"/>
    </row>
    <row r="3495" spans="1:113">
      <c r="B3495" s="56"/>
    </row>
    <row r="3496" spans="1:113" ht="15" thickBot="1">
      <c r="A3496" s="46"/>
      <c r="B3496" s="45" t="s">
        <v>245</v>
      </c>
      <c r="C3496" s="43"/>
      <c r="D3496" s="43"/>
      <c r="E3496" s="43"/>
      <c r="F3496" s="43"/>
      <c r="G3496" s="43"/>
      <c r="H3496" s="43"/>
      <c r="I3496" s="43"/>
      <c r="J3496" s="43"/>
      <c r="K3496" s="43"/>
      <c r="L3496" s="44"/>
      <c r="M3496" s="44"/>
      <c r="N3496" s="44"/>
      <c r="O3496" s="44"/>
      <c r="P3496" s="43"/>
      <c r="Q3496" s="43"/>
      <c r="R3496" s="43"/>
      <c r="S3496" s="43"/>
      <c r="T3496" s="43"/>
      <c r="U3496" s="43"/>
      <c r="V3496" s="45"/>
      <c r="W3496" s="45"/>
      <c r="X3496" s="45"/>
      <c r="Y3496" s="45"/>
      <c r="Z3496" s="45"/>
      <c r="AA3496" s="45"/>
      <c r="AB3496" s="45"/>
      <c r="AC3496" s="45"/>
      <c r="AD3496" s="45"/>
      <c r="AE3496" s="45"/>
      <c r="AF3496" s="45"/>
      <c r="AG3496" s="45"/>
      <c r="AH3496" s="45"/>
      <c r="AI3496" s="45"/>
      <c r="AJ3496" s="45"/>
      <c r="AK3496" s="45"/>
      <c r="AL3496" s="45"/>
      <c r="AM3496" s="45"/>
      <c r="AN3496" s="45"/>
      <c r="AO3496" s="45"/>
      <c r="AP3496" s="45"/>
      <c r="AQ3496" s="45"/>
      <c r="AR3496" s="45"/>
      <c r="AS3496" s="45"/>
      <c r="AT3496" s="45"/>
      <c r="AU3496" s="45"/>
      <c r="AV3496" s="45"/>
      <c r="AW3496" s="45"/>
      <c r="AX3496" s="45"/>
      <c r="DI3496" s="41"/>
    </row>
    <row r="3497" spans="1:113" ht="14.25">
      <c r="A3497" s="43"/>
      <c r="B3497" s="47"/>
      <c r="C3497" s="42"/>
      <c r="D3497" s="42"/>
      <c r="E3497" s="42"/>
      <c r="F3497" s="42"/>
      <c r="G3497" s="42"/>
      <c r="H3497" s="42"/>
      <c r="I3497" s="42"/>
      <c r="J3497" s="42"/>
      <c r="K3497" s="42"/>
      <c r="L3497" s="48"/>
      <c r="M3497" s="48"/>
      <c r="N3497" s="48"/>
      <c r="O3497" s="48"/>
      <c r="P3497" s="42"/>
      <c r="Q3497" s="42"/>
      <c r="R3497" s="42"/>
      <c r="S3497" s="42"/>
      <c r="T3497" s="42"/>
      <c r="U3497" s="42"/>
      <c r="V3497" s="49"/>
      <c r="W3497" s="49"/>
      <c r="X3497" s="49"/>
      <c r="Y3497" s="49"/>
      <c r="Z3497" s="49"/>
      <c r="AA3497" s="49"/>
      <c r="AB3497" s="49"/>
      <c r="AC3497" s="49"/>
      <c r="AD3497" s="49"/>
      <c r="AE3497" s="49"/>
      <c r="AF3497" s="49"/>
      <c r="AG3497" s="49"/>
      <c r="AH3497" s="49"/>
      <c r="AI3497" s="49"/>
      <c r="AJ3497" s="49"/>
      <c r="AK3497" s="49"/>
      <c r="AL3497" s="49"/>
      <c r="AM3497" s="49"/>
      <c r="AN3497" s="49"/>
      <c r="AO3497" s="49"/>
      <c r="AP3497" s="49"/>
      <c r="AQ3497" s="49"/>
      <c r="AR3497" s="49"/>
      <c r="AS3497" s="49"/>
      <c r="AT3497" s="49"/>
      <c r="AU3497" s="49"/>
      <c r="AV3497" s="49"/>
      <c r="AW3497" s="49"/>
      <c r="AX3497" s="50"/>
    </row>
    <row r="3498" spans="1:113" ht="12" customHeight="1">
      <c r="A3498" s="43"/>
      <c r="B3498" s="129" t="s">
        <v>1149</v>
      </c>
      <c r="C3498" s="130"/>
      <c r="D3498" s="130"/>
      <c r="E3498" s="130"/>
      <c r="F3498" s="130"/>
      <c r="G3498" s="130"/>
      <c r="H3498" s="130"/>
      <c r="I3498" s="130"/>
      <c r="J3498" s="130"/>
      <c r="K3498" s="130"/>
      <c r="L3498" s="130"/>
      <c r="M3498" s="130"/>
      <c r="N3498" s="130"/>
      <c r="O3498" s="130"/>
      <c r="P3498" s="130"/>
      <c r="Q3498" s="130"/>
      <c r="R3498" s="130"/>
      <c r="S3498" s="130"/>
      <c r="T3498" s="130"/>
      <c r="U3498" s="130"/>
      <c r="V3498" s="130"/>
      <c r="W3498" s="130"/>
      <c r="X3498" s="130"/>
      <c r="Y3498" s="130"/>
      <c r="Z3498" s="130"/>
      <c r="AA3498" s="130"/>
      <c r="AB3498" s="130"/>
      <c r="AC3498" s="130"/>
      <c r="AD3498" s="130"/>
      <c r="AE3498" s="130"/>
      <c r="AF3498" s="130"/>
      <c r="AG3498" s="130"/>
      <c r="AH3498" s="130"/>
      <c r="AI3498" s="130"/>
      <c r="AJ3498" s="130"/>
      <c r="AK3498" s="130"/>
      <c r="AL3498" s="130"/>
      <c r="AM3498" s="130"/>
      <c r="AN3498" s="130"/>
      <c r="AO3498" s="130"/>
      <c r="AP3498" s="130"/>
      <c r="AQ3498" s="130"/>
      <c r="AR3498" s="130"/>
      <c r="AS3498" s="130"/>
      <c r="AT3498" s="130"/>
      <c r="AU3498" s="130"/>
      <c r="AV3498" s="130"/>
      <c r="AW3498" s="130"/>
      <c r="AX3498" s="131"/>
    </row>
    <row r="3499" spans="1:113" ht="12" customHeight="1">
      <c r="A3499" s="43"/>
      <c r="B3499" s="129"/>
      <c r="C3499" s="130"/>
      <c r="D3499" s="130"/>
      <c r="E3499" s="130"/>
      <c r="F3499" s="130"/>
      <c r="G3499" s="130"/>
      <c r="H3499" s="130"/>
      <c r="I3499" s="130"/>
      <c r="J3499" s="130"/>
      <c r="K3499" s="130"/>
      <c r="L3499" s="130"/>
      <c r="M3499" s="130"/>
      <c r="N3499" s="130"/>
      <c r="O3499" s="130"/>
      <c r="P3499" s="130"/>
      <c r="Q3499" s="130"/>
      <c r="R3499" s="130"/>
      <c r="S3499" s="130"/>
      <c r="T3499" s="130"/>
      <c r="U3499" s="130"/>
      <c r="V3499" s="130"/>
      <c r="W3499" s="130"/>
      <c r="X3499" s="130"/>
      <c r="Y3499" s="130"/>
      <c r="Z3499" s="130"/>
      <c r="AA3499" s="130"/>
      <c r="AB3499" s="130"/>
      <c r="AC3499" s="130"/>
      <c r="AD3499" s="130"/>
      <c r="AE3499" s="130"/>
      <c r="AF3499" s="130"/>
      <c r="AG3499" s="130"/>
      <c r="AH3499" s="130"/>
      <c r="AI3499" s="130"/>
      <c r="AJ3499" s="130"/>
      <c r="AK3499" s="130"/>
      <c r="AL3499" s="130"/>
      <c r="AM3499" s="130"/>
      <c r="AN3499" s="130"/>
      <c r="AO3499" s="130"/>
      <c r="AP3499" s="130"/>
      <c r="AQ3499" s="130"/>
      <c r="AR3499" s="130"/>
      <c r="AS3499" s="130"/>
      <c r="AT3499" s="130"/>
      <c r="AU3499" s="130"/>
      <c r="AV3499" s="130"/>
      <c r="AW3499" s="130"/>
      <c r="AX3499" s="131"/>
    </row>
    <row r="3500" spans="1:113" ht="12" customHeight="1">
      <c r="A3500" s="43"/>
      <c r="B3500" s="129"/>
      <c r="C3500" s="130"/>
      <c r="D3500" s="130"/>
      <c r="E3500" s="130"/>
      <c r="F3500" s="130"/>
      <c r="G3500" s="130"/>
      <c r="H3500" s="130"/>
      <c r="I3500" s="130"/>
      <c r="J3500" s="130"/>
      <c r="K3500" s="130"/>
      <c r="L3500" s="130"/>
      <c r="M3500" s="130"/>
      <c r="N3500" s="130"/>
      <c r="O3500" s="130"/>
      <c r="P3500" s="130"/>
      <c r="Q3500" s="130"/>
      <c r="R3500" s="130"/>
      <c r="S3500" s="130"/>
      <c r="T3500" s="130"/>
      <c r="U3500" s="130"/>
      <c r="V3500" s="130"/>
      <c r="W3500" s="130"/>
      <c r="X3500" s="130"/>
      <c r="Y3500" s="130"/>
      <c r="Z3500" s="130"/>
      <c r="AA3500" s="130"/>
      <c r="AB3500" s="130"/>
      <c r="AC3500" s="130"/>
      <c r="AD3500" s="130"/>
      <c r="AE3500" s="130"/>
      <c r="AF3500" s="130"/>
      <c r="AG3500" s="130"/>
      <c r="AH3500" s="130"/>
      <c r="AI3500" s="130"/>
      <c r="AJ3500" s="130"/>
      <c r="AK3500" s="130"/>
      <c r="AL3500" s="130"/>
      <c r="AM3500" s="130"/>
      <c r="AN3500" s="130"/>
      <c r="AO3500" s="130"/>
      <c r="AP3500" s="130"/>
      <c r="AQ3500" s="130"/>
      <c r="AR3500" s="130"/>
      <c r="AS3500" s="130"/>
      <c r="AT3500" s="130"/>
      <c r="AU3500" s="130"/>
      <c r="AV3500" s="130"/>
      <c r="AW3500" s="130"/>
      <c r="AX3500" s="131"/>
    </row>
    <row r="3501" spans="1:113" ht="12" customHeight="1">
      <c r="A3501" s="43"/>
      <c r="B3501" s="129"/>
      <c r="C3501" s="130"/>
      <c r="D3501" s="130"/>
      <c r="E3501" s="130"/>
      <c r="F3501" s="130"/>
      <c r="G3501" s="130"/>
      <c r="H3501" s="130"/>
      <c r="I3501" s="130"/>
      <c r="J3501" s="130"/>
      <c r="K3501" s="130"/>
      <c r="L3501" s="130"/>
      <c r="M3501" s="130"/>
      <c r="N3501" s="130"/>
      <c r="O3501" s="130"/>
      <c r="P3501" s="130"/>
      <c r="Q3501" s="130"/>
      <c r="R3501" s="130"/>
      <c r="S3501" s="130"/>
      <c r="T3501" s="130"/>
      <c r="U3501" s="130"/>
      <c r="V3501" s="130"/>
      <c r="W3501" s="130"/>
      <c r="X3501" s="130"/>
      <c r="Y3501" s="130"/>
      <c r="Z3501" s="130"/>
      <c r="AA3501" s="130"/>
      <c r="AB3501" s="130"/>
      <c r="AC3501" s="130"/>
      <c r="AD3501" s="130"/>
      <c r="AE3501" s="130"/>
      <c r="AF3501" s="130"/>
      <c r="AG3501" s="130"/>
      <c r="AH3501" s="130"/>
      <c r="AI3501" s="130"/>
      <c r="AJ3501" s="130"/>
      <c r="AK3501" s="130"/>
      <c r="AL3501" s="130"/>
      <c r="AM3501" s="130"/>
      <c r="AN3501" s="130"/>
      <c r="AO3501" s="130"/>
      <c r="AP3501" s="130"/>
      <c r="AQ3501" s="130"/>
      <c r="AR3501" s="130"/>
      <c r="AS3501" s="130"/>
      <c r="AT3501" s="130"/>
      <c r="AU3501" s="130"/>
      <c r="AV3501" s="130"/>
      <c r="AW3501" s="130"/>
      <c r="AX3501" s="131"/>
      <c r="BC3501" s="51"/>
    </row>
    <row r="3502" spans="1:113" ht="12" customHeight="1">
      <c r="A3502" s="43"/>
      <c r="B3502" s="129"/>
      <c r="C3502" s="130"/>
      <c r="D3502" s="130"/>
      <c r="E3502" s="130"/>
      <c r="F3502" s="130"/>
      <c r="G3502" s="130"/>
      <c r="H3502" s="130"/>
      <c r="I3502" s="130"/>
      <c r="J3502" s="130"/>
      <c r="K3502" s="130"/>
      <c r="L3502" s="130"/>
      <c r="M3502" s="130"/>
      <c r="N3502" s="130"/>
      <c r="O3502" s="130"/>
      <c r="P3502" s="130"/>
      <c r="Q3502" s="130"/>
      <c r="R3502" s="130"/>
      <c r="S3502" s="130"/>
      <c r="T3502" s="130"/>
      <c r="U3502" s="130"/>
      <c r="V3502" s="130"/>
      <c r="W3502" s="130"/>
      <c r="X3502" s="130"/>
      <c r="Y3502" s="130"/>
      <c r="Z3502" s="130"/>
      <c r="AA3502" s="130"/>
      <c r="AB3502" s="130"/>
      <c r="AC3502" s="130"/>
      <c r="AD3502" s="130"/>
      <c r="AE3502" s="130"/>
      <c r="AF3502" s="130"/>
      <c r="AG3502" s="130"/>
      <c r="AH3502" s="130"/>
      <c r="AI3502" s="130"/>
      <c r="AJ3502" s="130"/>
      <c r="AK3502" s="130"/>
      <c r="AL3502" s="130"/>
      <c r="AM3502" s="130"/>
      <c r="AN3502" s="130"/>
      <c r="AO3502" s="130"/>
      <c r="AP3502" s="130"/>
      <c r="AQ3502" s="130"/>
      <c r="AR3502" s="130"/>
      <c r="AS3502" s="130"/>
      <c r="AT3502" s="130"/>
      <c r="AU3502" s="130"/>
      <c r="AV3502" s="130"/>
      <c r="AW3502" s="130"/>
      <c r="AX3502" s="131"/>
    </row>
    <row r="3503" spans="1:113" ht="15" thickBot="1">
      <c r="A3503" s="52"/>
      <c r="B3503" s="53"/>
      <c r="C3503" s="54"/>
      <c r="D3503" s="54"/>
      <c r="E3503" s="54"/>
      <c r="F3503" s="54"/>
      <c r="G3503" s="54"/>
      <c r="H3503" s="54"/>
      <c r="I3503" s="54"/>
      <c r="J3503" s="54"/>
      <c r="K3503" s="54"/>
      <c r="L3503" s="54"/>
      <c r="M3503" s="54"/>
      <c r="N3503" s="54"/>
      <c r="O3503" s="54"/>
      <c r="P3503" s="54"/>
      <c r="Q3503" s="54"/>
      <c r="R3503" s="54"/>
      <c r="S3503" s="54"/>
      <c r="T3503" s="54"/>
      <c r="U3503" s="54"/>
      <c r="V3503" s="54"/>
      <c r="W3503" s="54"/>
      <c r="X3503" s="54"/>
      <c r="Y3503" s="54"/>
      <c r="Z3503" s="54"/>
      <c r="AA3503" s="54"/>
      <c r="AB3503" s="54"/>
      <c r="AC3503" s="54"/>
      <c r="AD3503" s="54"/>
      <c r="AE3503" s="54"/>
      <c r="AF3503" s="54"/>
      <c r="AG3503" s="54"/>
      <c r="AH3503" s="54"/>
      <c r="AI3503" s="54"/>
      <c r="AJ3503" s="54"/>
      <c r="AK3503" s="54"/>
      <c r="AL3503" s="54"/>
      <c r="AM3503" s="54"/>
      <c r="AN3503" s="54"/>
      <c r="AO3503" s="54"/>
      <c r="AP3503" s="54"/>
      <c r="AQ3503" s="54"/>
      <c r="AR3503" s="54"/>
      <c r="AS3503" s="54"/>
      <c r="AT3503" s="54"/>
      <c r="AU3503" s="54"/>
      <c r="AV3503" s="54"/>
      <c r="AW3503" s="54"/>
      <c r="AX3503" s="55"/>
    </row>
    <row r="3504" spans="1:113">
      <c r="B3504" s="56"/>
    </row>
    <row r="3505" spans="1:251" ht="14.25">
      <c r="B3505" s="45" t="s">
        <v>247</v>
      </c>
      <c r="C3505" s="43"/>
      <c r="D3505" s="43"/>
      <c r="E3505" s="43"/>
      <c r="F3505" s="43"/>
      <c r="G3505" s="43"/>
      <c r="H3505" s="43"/>
      <c r="I3505" s="43"/>
      <c r="J3505" s="43"/>
      <c r="K3505" s="43"/>
      <c r="L3505" s="44"/>
      <c r="M3505" s="44"/>
      <c r="N3505" s="44"/>
      <c r="O3505" s="44"/>
      <c r="P3505" s="43"/>
      <c r="Q3505" s="43"/>
      <c r="R3505" s="43"/>
      <c r="S3505" s="43"/>
      <c r="T3505" s="43"/>
      <c r="U3505" s="43"/>
      <c r="V3505" s="45"/>
      <c r="W3505" s="45"/>
      <c r="X3505" s="45"/>
      <c r="Y3505" s="45"/>
      <c r="Z3505" s="45"/>
      <c r="AA3505" s="45"/>
      <c r="AB3505" s="45"/>
      <c r="AC3505" s="45"/>
      <c r="AD3505" s="45"/>
      <c r="AE3505" s="45"/>
      <c r="AF3505" s="45"/>
      <c r="AG3505" s="45"/>
      <c r="AH3505" s="45"/>
      <c r="AI3505" s="45"/>
      <c r="AJ3505" s="45"/>
      <c r="AK3505" s="45"/>
      <c r="AL3505" s="45"/>
      <c r="AM3505" s="45"/>
      <c r="AN3505" s="45"/>
      <c r="AO3505" s="45"/>
      <c r="AP3505" s="45"/>
      <c r="AQ3505" s="45"/>
      <c r="AR3505" s="45"/>
      <c r="AS3505" s="45"/>
      <c r="AT3505" s="45"/>
      <c r="AU3505" s="45"/>
      <c r="AV3505" s="45"/>
      <c r="AW3505" s="45"/>
      <c r="AX3505" s="45"/>
    </row>
    <row r="3506" spans="1:251" ht="15" thickBot="1">
      <c r="B3506" s="43"/>
      <c r="C3506" s="43"/>
      <c r="D3506" s="43"/>
      <c r="E3506" s="43"/>
      <c r="F3506" s="43"/>
      <c r="G3506" s="43"/>
      <c r="H3506" s="43"/>
      <c r="I3506" s="43"/>
      <c r="J3506" s="43"/>
      <c r="K3506" s="43"/>
      <c r="L3506" s="44"/>
      <c r="M3506" s="44"/>
      <c r="N3506" s="44"/>
      <c r="O3506" s="44"/>
      <c r="P3506" s="43"/>
      <c r="Q3506" s="43"/>
      <c r="R3506" s="43"/>
      <c r="S3506" s="43"/>
      <c r="T3506" s="43"/>
      <c r="U3506" s="43"/>
      <c r="V3506" s="45"/>
      <c r="W3506" s="45"/>
      <c r="X3506" s="45"/>
      <c r="Y3506" s="45"/>
      <c r="Z3506" s="45"/>
      <c r="AA3506" s="45"/>
      <c r="AB3506" s="45"/>
      <c r="AC3506" s="45"/>
      <c r="AD3506" s="45"/>
      <c r="AE3506" s="45"/>
      <c r="AF3506" s="45"/>
      <c r="AG3506" s="45"/>
      <c r="AH3506" s="45"/>
      <c r="AI3506" s="45"/>
      <c r="AJ3506" s="45"/>
      <c r="AK3506" s="45"/>
      <c r="AL3506" s="45"/>
      <c r="AM3506" s="45"/>
      <c r="AN3506" s="45"/>
      <c r="AO3506" s="45"/>
      <c r="AP3506" s="45"/>
      <c r="AQ3506" s="45"/>
      <c r="AR3506" s="45"/>
      <c r="AS3506" s="45"/>
      <c r="AT3506" s="45"/>
      <c r="AU3506" s="45"/>
      <c r="AV3506" s="45"/>
      <c r="AW3506" s="45"/>
      <c r="AX3506" s="57" t="s">
        <v>248</v>
      </c>
    </row>
    <row r="3507" spans="1:251" s="51" customFormat="1" ht="13.5" customHeight="1">
      <c r="A3507" s="43"/>
      <c r="B3507" s="132" t="s">
        <v>249</v>
      </c>
      <c r="C3507" s="133"/>
      <c r="D3507" s="133"/>
      <c r="E3507" s="133"/>
      <c r="F3507" s="133"/>
      <c r="G3507" s="133"/>
      <c r="H3507" s="133"/>
      <c r="I3507" s="133"/>
      <c r="J3507" s="133"/>
      <c r="K3507" s="133"/>
      <c r="L3507" s="133"/>
      <c r="M3507" s="133"/>
      <c r="N3507" s="133"/>
      <c r="O3507" s="133"/>
      <c r="P3507" s="133"/>
      <c r="Q3507" s="133"/>
      <c r="R3507" s="133"/>
      <c r="S3507" s="133"/>
      <c r="T3507" s="133"/>
      <c r="U3507" s="133"/>
      <c r="V3507" s="133"/>
      <c r="W3507" s="133"/>
      <c r="X3507" s="133"/>
      <c r="Y3507" s="133"/>
      <c r="Z3507" s="134"/>
      <c r="AA3507" s="138" t="s">
        <v>250</v>
      </c>
      <c r="AB3507" s="133"/>
      <c r="AC3507" s="133"/>
      <c r="AD3507" s="133"/>
      <c r="AE3507" s="133"/>
      <c r="AF3507" s="133"/>
      <c r="AG3507" s="133"/>
      <c r="AH3507" s="133"/>
      <c r="AI3507" s="134"/>
      <c r="AJ3507" s="138" t="s">
        <v>251</v>
      </c>
      <c r="AK3507" s="133"/>
      <c r="AL3507" s="133"/>
      <c r="AM3507" s="133"/>
      <c r="AN3507" s="133"/>
      <c r="AO3507" s="133"/>
      <c r="AP3507" s="133"/>
      <c r="AQ3507" s="133"/>
      <c r="AR3507" s="134"/>
      <c r="AS3507" s="138" t="s">
        <v>252</v>
      </c>
      <c r="AT3507" s="133"/>
      <c r="AU3507" s="133"/>
      <c r="AV3507" s="133"/>
      <c r="AW3507" s="133"/>
      <c r="AX3507" s="140"/>
      <c r="AY3507" s="37"/>
      <c r="AZ3507" s="37"/>
      <c r="BA3507" s="37"/>
      <c r="BB3507" s="37"/>
      <c r="BC3507" s="37"/>
      <c r="BD3507" s="37"/>
      <c r="BE3507" s="37"/>
      <c r="BF3507" s="37"/>
      <c r="BG3507" s="37"/>
      <c r="BH3507" s="37"/>
      <c r="BI3507" s="37"/>
      <c r="BJ3507" s="37"/>
      <c r="BK3507" s="37"/>
      <c r="BL3507" s="37"/>
      <c r="BM3507" s="37"/>
      <c r="BN3507" s="37"/>
      <c r="BO3507" s="37"/>
      <c r="BP3507" s="37"/>
      <c r="BQ3507" s="37"/>
      <c r="BR3507" s="37"/>
      <c r="BS3507" s="37"/>
      <c r="BT3507" s="37"/>
      <c r="BU3507" s="37"/>
      <c r="BV3507" s="37"/>
      <c r="BW3507" s="37"/>
      <c r="BX3507" s="37"/>
      <c r="BY3507" s="37"/>
      <c r="BZ3507" s="37"/>
      <c r="CA3507" s="37"/>
      <c r="CB3507" s="37"/>
      <c r="CC3507" s="37"/>
      <c r="CD3507" s="37"/>
      <c r="CE3507" s="37"/>
      <c r="CF3507" s="37"/>
      <c r="CG3507" s="37"/>
      <c r="CH3507" s="37"/>
      <c r="CI3507" s="37"/>
      <c r="CJ3507" s="37"/>
      <c r="CK3507" s="37"/>
      <c r="CL3507" s="37"/>
      <c r="CM3507" s="37"/>
      <c r="CN3507" s="37"/>
      <c r="CO3507" s="37"/>
      <c r="CP3507" s="37"/>
      <c r="CQ3507" s="37"/>
      <c r="CR3507" s="37"/>
      <c r="CS3507" s="37"/>
      <c r="CT3507" s="37"/>
      <c r="CU3507" s="37"/>
      <c r="CV3507" s="37"/>
      <c r="CW3507" s="37"/>
      <c r="CX3507" s="37"/>
      <c r="CY3507" s="37"/>
      <c r="CZ3507" s="37"/>
      <c r="DA3507" s="37"/>
      <c r="DB3507" s="37"/>
      <c r="DC3507" s="37"/>
      <c r="DD3507" s="37"/>
      <c r="DE3507" s="37"/>
      <c r="DF3507" s="37"/>
      <c r="DG3507" s="37"/>
      <c r="DH3507" s="37"/>
      <c r="DI3507" s="37"/>
      <c r="DJ3507" s="37"/>
      <c r="DK3507" s="37"/>
      <c r="DL3507" s="37"/>
      <c r="DM3507" s="37"/>
      <c r="DN3507" s="37"/>
      <c r="DO3507" s="37"/>
      <c r="DP3507" s="37"/>
      <c r="DQ3507" s="37"/>
      <c r="DR3507" s="37"/>
      <c r="DS3507" s="37"/>
      <c r="DT3507" s="37"/>
      <c r="DU3507" s="37"/>
      <c r="DV3507" s="37"/>
      <c r="DW3507" s="37"/>
      <c r="DX3507" s="37"/>
      <c r="DY3507" s="37"/>
      <c r="DZ3507" s="37"/>
      <c r="EA3507" s="37"/>
      <c r="EB3507" s="37"/>
      <c r="EC3507" s="37"/>
      <c r="ED3507" s="37"/>
      <c r="EE3507" s="37"/>
      <c r="EF3507" s="37"/>
      <c r="EG3507" s="37"/>
      <c r="EH3507" s="37"/>
      <c r="EI3507" s="37"/>
      <c r="EJ3507" s="37"/>
      <c r="EK3507" s="37"/>
      <c r="EL3507" s="37"/>
      <c r="EM3507" s="37"/>
      <c r="EN3507" s="37"/>
      <c r="EO3507" s="37"/>
      <c r="EP3507" s="37"/>
      <c r="EQ3507" s="37"/>
      <c r="ER3507" s="37"/>
      <c r="ES3507" s="37"/>
      <c r="ET3507" s="37"/>
      <c r="EU3507" s="37"/>
      <c r="EV3507" s="37"/>
      <c r="EW3507" s="37"/>
      <c r="EX3507" s="37"/>
      <c r="EY3507" s="37"/>
      <c r="EZ3507" s="37"/>
      <c r="FA3507" s="37"/>
      <c r="FB3507" s="37"/>
      <c r="FC3507" s="37"/>
      <c r="FD3507" s="37"/>
      <c r="FE3507" s="37"/>
      <c r="FF3507" s="37"/>
      <c r="FG3507" s="37"/>
      <c r="FH3507" s="37"/>
      <c r="FI3507" s="37"/>
      <c r="FJ3507" s="37"/>
      <c r="FK3507" s="37"/>
      <c r="FL3507" s="37"/>
      <c r="FM3507" s="37"/>
      <c r="FN3507" s="37"/>
      <c r="FO3507" s="37"/>
      <c r="FP3507" s="37"/>
      <c r="FQ3507" s="37"/>
      <c r="FR3507" s="37"/>
      <c r="FS3507" s="37"/>
      <c r="FT3507" s="37"/>
      <c r="FU3507" s="37"/>
      <c r="FV3507" s="37"/>
      <c r="FW3507" s="37"/>
      <c r="FX3507" s="37"/>
      <c r="FY3507" s="37"/>
      <c r="FZ3507" s="37"/>
      <c r="GA3507" s="37"/>
      <c r="GB3507" s="37"/>
      <c r="GC3507" s="37"/>
      <c r="GD3507" s="37"/>
      <c r="GE3507" s="37"/>
      <c r="GF3507" s="37"/>
      <c r="GG3507" s="37"/>
      <c r="GH3507" s="37"/>
      <c r="GI3507" s="37"/>
      <c r="GJ3507" s="37"/>
      <c r="GK3507" s="37"/>
      <c r="GL3507" s="37"/>
      <c r="GM3507" s="37"/>
      <c r="GN3507" s="37"/>
      <c r="GO3507" s="37"/>
      <c r="GP3507" s="37"/>
      <c r="GQ3507" s="37"/>
      <c r="GR3507" s="37"/>
      <c r="GS3507" s="37"/>
      <c r="GT3507" s="37"/>
      <c r="GU3507" s="37"/>
      <c r="GV3507" s="37"/>
      <c r="GW3507" s="37"/>
      <c r="GX3507" s="37"/>
      <c r="GY3507" s="37"/>
      <c r="GZ3507" s="37"/>
      <c r="HA3507" s="37"/>
      <c r="HB3507" s="37"/>
      <c r="HC3507" s="37"/>
      <c r="HD3507" s="37"/>
      <c r="HE3507" s="37"/>
      <c r="HF3507" s="37"/>
      <c r="HG3507" s="37"/>
      <c r="HH3507" s="37"/>
      <c r="HI3507" s="37"/>
      <c r="HJ3507" s="37"/>
      <c r="HK3507" s="37"/>
      <c r="HL3507" s="37"/>
      <c r="HM3507" s="37"/>
      <c r="HN3507" s="37"/>
      <c r="HO3507" s="37"/>
      <c r="HP3507" s="37"/>
      <c r="HQ3507" s="37"/>
      <c r="HR3507" s="37"/>
      <c r="HS3507" s="37"/>
      <c r="HT3507" s="37"/>
      <c r="HU3507" s="37"/>
      <c r="HV3507" s="37"/>
      <c r="HW3507" s="37"/>
      <c r="HX3507" s="37"/>
      <c r="HY3507" s="37"/>
      <c r="HZ3507" s="37"/>
      <c r="IA3507" s="37"/>
      <c r="IB3507" s="37"/>
      <c r="IC3507" s="37"/>
      <c r="ID3507" s="37"/>
      <c r="IE3507" s="37"/>
      <c r="IF3507" s="37"/>
      <c r="IG3507" s="37"/>
      <c r="IH3507" s="37"/>
      <c r="II3507" s="37"/>
      <c r="IJ3507" s="37"/>
      <c r="IK3507" s="37"/>
      <c r="IL3507" s="37"/>
      <c r="IM3507" s="37"/>
      <c r="IN3507" s="37"/>
      <c r="IO3507" s="37"/>
      <c r="IP3507" s="37"/>
      <c r="IQ3507" s="37"/>
    </row>
    <row r="3508" spans="1:251" s="51" customFormat="1" ht="13.5">
      <c r="A3508" s="43"/>
      <c r="B3508" s="135"/>
      <c r="C3508" s="136"/>
      <c r="D3508" s="136"/>
      <c r="E3508" s="136"/>
      <c r="F3508" s="136"/>
      <c r="G3508" s="136"/>
      <c r="H3508" s="136"/>
      <c r="I3508" s="136"/>
      <c r="J3508" s="136"/>
      <c r="K3508" s="136"/>
      <c r="L3508" s="136"/>
      <c r="M3508" s="136"/>
      <c r="N3508" s="136"/>
      <c r="O3508" s="136"/>
      <c r="P3508" s="136"/>
      <c r="Q3508" s="136"/>
      <c r="R3508" s="136"/>
      <c r="S3508" s="136"/>
      <c r="T3508" s="136"/>
      <c r="U3508" s="136"/>
      <c r="V3508" s="136"/>
      <c r="W3508" s="136"/>
      <c r="X3508" s="136"/>
      <c r="Y3508" s="136"/>
      <c r="Z3508" s="137"/>
      <c r="AA3508" s="139"/>
      <c r="AB3508" s="136"/>
      <c r="AC3508" s="136"/>
      <c r="AD3508" s="136"/>
      <c r="AE3508" s="136"/>
      <c r="AF3508" s="136"/>
      <c r="AG3508" s="136"/>
      <c r="AH3508" s="136"/>
      <c r="AI3508" s="137"/>
      <c r="AJ3508" s="139"/>
      <c r="AK3508" s="136"/>
      <c r="AL3508" s="136"/>
      <c r="AM3508" s="136"/>
      <c r="AN3508" s="136"/>
      <c r="AO3508" s="136"/>
      <c r="AP3508" s="136"/>
      <c r="AQ3508" s="136"/>
      <c r="AR3508" s="137"/>
      <c r="AS3508" s="139"/>
      <c r="AT3508" s="136"/>
      <c r="AU3508" s="136"/>
      <c r="AV3508" s="136"/>
      <c r="AW3508" s="136"/>
      <c r="AX3508" s="141"/>
      <c r="AY3508" s="37"/>
      <c r="AZ3508" s="37"/>
      <c r="BA3508" s="37"/>
      <c r="BB3508" s="58"/>
      <c r="BC3508" s="59"/>
      <c r="BE3508" s="37"/>
      <c r="BF3508" s="37"/>
      <c r="BG3508" s="37"/>
      <c r="BH3508" s="37"/>
      <c r="BI3508" s="37"/>
      <c r="BJ3508" s="37"/>
      <c r="BK3508" s="37"/>
      <c r="BL3508" s="37"/>
      <c r="BM3508" s="37"/>
      <c r="BN3508" s="37"/>
      <c r="BO3508" s="37"/>
      <c r="BP3508" s="37"/>
      <c r="BQ3508" s="37"/>
      <c r="BR3508" s="37"/>
      <c r="BS3508" s="37"/>
      <c r="BT3508" s="37"/>
      <c r="BU3508" s="37"/>
      <c r="BV3508" s="37"/>
      <c r="BW3508" s="37"/>
      <c r="BX3508" s="37"/>
      <c r="BY3508" s="37"/>
      <c r="BZ3508" s="37"/>
      <c r="CA3508" s="37"/>
      <c r="CB3508" s="37"/>
      <c r="CC3508" s="37"/>
      <c r="CD3508" s="37"/>
      <c r="CE3508" s="37"/>
      <c r="CF3508" s="37"/>
      <c r="CG3508" s="37"/>
      <c r="CH3508" s="37"/>
      <c r="CI3508" s="37"/>
      <c r="CJ3508" s="37"/>
      <c r="CK3508" s="37"/>
      <c r="CL3508" s="37"/>
      <c r="CM3508" s="37"/>
      <c r="CN3508" s="37"/>
      <c r="CO3508" s="37"/>
      <c r="CP3508" s="37"/>
      <c r="CQ3508" s="37"/>
      <c r="CR3508" s="37"/>
      <c r="CS3508" s="37"/>
      <c r="CT3508" s="37"/>
      <c r="CU3508" s="37"/>
      <c r="CV3508" s="37"/>
      <c r="CW3508" s="37"/>
      <c r="CX3508" s="37"/>
      <c r="CY3508" s="37"/>
      <c r="CZ3508" s="37"/>
      <c r="DA3508" s="37"/>
      <c r="DB3508" s="37"/>
      <c r="DC3508" s="37"/>
      <c r="DD3508" s="37"/>
      <c r="DE3508" s="37"/>
      <c r="DF3508" s="37"/>
      <c r="DG3508" s="37"/>
      <c r="DH3508" s="37"/>
      <c r="DI3508" s="37"/>
      <c r="DJ3508" s="37"/>
      <c r="DK3508" s="37"/>
      <c r="DL3508" s="37"/>
      <c r="DM3508" s="37"/>
      <c r="DN3508" s="37"/>
      <c r="DO3508" s="37"/>
      <c r="DP3508" s="37"/>
      <c r="DQ3508" s="37"/>
      <c r="DR3508" s="37"/>
      <c r="DS3508" s="37"/>
      <c r="DT3508" s="37"/>
      <c r="DU3508" s="37"/>
      <c r="DV3508" s="37"/>
      <c r="DW3508" s="37"/>
      <c r="DX3508" s="37"/>
      <c r="DY3508" s="37"/>
      <c r="DZ3508" s="37"/>
      <c r="EA3508" s="37"/>
      <c r="EB3508" s="37"/>
      <c r="EC3508" s="37"/>
      <c r="ED3508" s="37"/>
      <c r="EE3508" s="37"/>
      <c r="EF3508" s="37"/>
      <c r="EG3508" s="37"/>
      <c r="EH3508" s="37"/>
      <c r="EI3508" s="37"/>
      <c r="EJ3508" s="37"/>
      <c r="EK3508" s="37"/>
      <c r="EL3508" s="37"/>
      <c r="EM3508" s="37"/>
      <c r="EN3508" s="37"/>
      <c r="EO3508" s="37"/>
      <c r="EP3508" s="37"/>
      <c r="EQ3508" s="37"/>
      <c r="ER3508" s="37"/>
      <c r="ES3508" s="37"/>
      <c r="ET3508" s="37"/>
      <c r="EU3508" s="37"/>
      <c r="EV3508" s="37"/>
      <c r="EW3508" s="37"/>
      <c r="EX3508" s="37"/>
      <c r="EY3508" s="37"/>
      <c r="EZ3508" s="37"/>
      <c r="FA3508" s="37"/>
      <c r="FB3508" s="37"/>
      <c r="FC3508" s="37"/>
      <c r="FD3508" s="37"/>
      <c r="FE3508" s="37"/>
      <c r="FF3508" s="37"/>
      <c r="FG3508" s="37"/>
      <c r="FH3508" s="37"/>
      <c r="FI3508" s="37"/>
      <c r="FJ3508" s="37"/>
      <c r="FK3508" s="37"/>
      <c r="FL3508" s="37"/>
      <c r="FM3508" s="37"/>
      <c r="FN3508" s="37"/>
      <c r="FO3508" s="37"/>
      <c r="FP3508" s="37"/>
      <c r="FQ3508" s="37"/>
      <c r="FR3508" s="37"/>
      <c r="FS3508" s="37"/>
      <c r="FT3508" s="37"/>
      <c r="FU3508" s="37"/>
      <c r="FV3508" s="37"/>
      <c r="FW3508" s="37"/>
      <c r="FX3508" s="37"/>
      <c r="FY3508" s="37"/>
      <c r="FZ3508" s="37"/>
      <c r="GA3508" s="37"/>
      <c r="GB3508" s="37"/>
      <c r="GC3508" s="37"/>
      <c r="GD3508" s="37"/>
      <c r="GE3508" s="37"/>
      <c r="GF3508" s="37"/>
      <c r="GG3508" s="37"/>
      <c r="GH3508" s="37"/>
      <c r="GI3508" s="37"/>
      <c r="GJ3508" s="37"/>
      <c r="GK3508" s="37"/>
      <c r="GL3508" s="37"/>
      <c r="GM3508" s="37"/>
      <c r="GN3508" s="37"/>
      <c r="GO3508" s="37"/>
      <c r="GP3508" s="37"/>
      <c r="GQ3508" s="37"/>
      <c r="GR3508" s="37"/>
      <c r="GS3508" s="37"/>
      <c r="GT3508" s="37"/>
      <c r="GU3508" s="37"/>
      <c r="GV3508" s="37"/>
      <c r="GW3508" s="37"/>
      <c r="GX3508" s="37"/>
      <c r="GY3508" s="37"/>
      <c r="GZ3508" s="37"/>
      <c r="HA3508" s="37"/>
      <c r="HB3508" s="37"/>
      <c r="HC3508" s="37"/>
      <c r="HD3508" s="37"/>
      <c r="HE3508" s="37"/>
      <c r="HF3508" s="37"/>
      <c r="HG3508" s="37"/>
      <c r="HH3508" s="37"/>
      <c r="HI3508" s="37"/>
      <c r="HJ3508" s="37"/>
      <c r="HK3508" s="37"/>
      <c r="HL3508" s="37"/>
      <c r="HM3508" s="37"/>
      <c r="HN3508" s="37"/>
      <c r="HO3508" s="37"/>
      <c r="HP3508" s="37"/>
      <c r="HQ3508" s="37"/>
      <c r="HR3508" s="37"/>
      <c r="HS3508" s="37"/>
      <c r="HT3508" s="37"/>
      <c r="HU3508" s="37"/>
      <c r="HV3508" s="37"/>
      <c r="HW3508" s="37"/>
      <c r="HX3508" s="37"/>
      <c r="HY3508" s="37"/>
      <c r="HZ3508" s="37"/>
      <c r="IA3508" s="37"/>
      <c r="IB3508" s="37"/>
      <c r="IC3508" s="37"/>
      <c r="ID3508" s="37"/>
      <c r="IE3508" s="37"/>
      <c r="IF3508" s="37"/>
      <c r="IG3508" s="37"/>
      <c r="IH3508" s="37"/>
      <c r="II3508" s="37"/>
      <c r="IJ3508" s="37"/>
      <c r="IK3508" s="37"/>
      <c r="IL3508" s="37"/>
      <c r="IM3508" s="37"/>
      <c r="IN3508" s="37"/>
      <c r="IO3508" s="37"/>
      <c r="IP3508" s="37"/>
      <c r="IQ3508" s="37"/>
    </row>
    <row r="3509" spans="1:251" s="51" customFormat="1" ht="18.75" customHeight="1">
      <c r="A3509" s="43"/>
      <c r="B3509" s="60"/>
      <c r="C3509" s="104" t="s">
        <v>846</v>
      </c>
      <c r="D3509" s="105"/>
      <c r="E3509" s="105"/>
      <c r="F3509" s="105"/>
      <c r="G3509" s="105"/>
      <c r="H3509" s="105"/>
      <c r="I3509" s="105"/>
      <c r="J3509" s="105"/>
      <c r="K3509" s="105"/>
      <c r="L3509" s="105"/>
      <c r="M3509" s="105"/>
      <c r="N3509" s="105"/>
      <c r="O3509" s="105"/>
      <c r="P3509" s="105"/>
      <c r="Q3509" s="105"/>
      <c r="R3509" s="105"/>
      <c r="S3509" s="105"/>
      <c r="T3509" s="105"/>
      <c r="U3509" s="105"/>
      <c r="V3509" s="105"/>
      <c r="W3509" s="105"/>
      <c r="X3509" s="105"/>
      <c r="Y3509" s="105"/>
      <c r="Z3509" s="106"/>
      <c r="AA3509" s="107">
        <v>2067</v>
      </c>
      <c r="AB3509" s="108"/>
      <c r="AC3509" s="108"/>
      <c r="AD3509" s="108"/>
      <c r="AE3509" s="108"/>
      <c r="AF3509" s="108"/>
      <c r="AG3509" s="108"/>
      <c r="AH3509" s="108"/>
      <c r="AI3509" s="109"/>
      <c r="AJ3509" s="107">
        <v>1272</v>
      </c>
      <c r="AK3509" s="108"/>
      <c r="AL3509" s="108"/>
      <c r="AM3509" s="108"/>
      <c r="AN3509" s="108"/>
      <c r="AO3509" s="108"/>
      <c r="AP3509" s="108"/>
      <c r="AQ3509" s="108"/>
      <c r="AR3509" s="109"/>
      <c r="AS3509" s="110"/>
      <c r="AT3509" s="111"/>
      <c r="AU3509" s="111"/>
      <c r="AV3509" s="111"/>
      <c r="AW3509" s="111"/>
      <c r="AX3509" s="112"/>
      <c r="AY3509" s="37"/>
      <c r="AZ3509" s="37"/>
      <c r="BA3509" s="37"/>
      <c r="BB3509" s="37"/>
      <c r="BC3509" s="37"/>
      <c r="BD3509" s="37"/>
      <c r="BE3509" s="37"/>
      <c r="BF3509" s="37"/>
      <c r="BG3509" s="37"/>
      <c r="BH3509" s="37"/>
      <c r="BI3509" s="37"/>
      <c r="BJ3509" s="37"/>
      <c r="BK3509" s="37"/>
      <c r="BL3509" s="37"/>
      <c r="BM3509" s="37"/>
      <c r="BN3509" s="37"/>
      <c r="BO3509" s="37"/>
      <c r="BP3509" s="37"/>
      <c r="BQ3509" s="37"/>
      <c r="BR3509" s="37"/>
      <c r="BS3509" s="37"/>
      <c r="BT3509" s="37"/>
      <c r="BU3509" s="37"/>
      <c r="BV3509" s="37"/>
      <c r="BW3509" s="37"/>
      <c r="BX3509" s="37"/>
      <c r="BY3509" s="37"/>
      <c r="BZ3509" s="37"/>
      <c r="CA3509" s="37"/>
      <c r="CB3509" s="37"/>
      <c r="CC3509" s="37"/>
      <c r="CD3509" s="37"/>
      <c r="CE3509" s="37"/>
      <c r="CF3509" s="37"/>
      <c r="CG3509" s="37"/>
      <c r="CH3509" s="37"/>
      <c r="CI3509" s="37"/>
      <c r="CJ3509" s="37"/>
      <c r="CK3509" s="37"/>
      <c r="CL3509" s="37"/>
      <c r="CM3509" s="37"/>
      <c r="CN3509" s="37"/>
      <c r="CO3509" s="37"/>
      <c r="CP3509" s="37"/>
      <c r="CQ3509" s="37"/>
      <c r="CR3509" s="37"/>
      <c r="CS3509" s="37"/>
      <c r="CT3509" s="37"/>
      <c r="CU3509" s="37"/>
      <c r="CV3509" s="37"/>
      <c r="CW3509" s="37"/>
      <c r="CX3509" s="37"/>
      <c r="CY3509" s="37"/>
      <c r="CZ3509" s="37"/>
      <c r="DA3509" s="37"/>
      <c r="DB3509" s="37"/>
      <c r="DC3509" s="37"/>
      <c r="DD3509" s="37"/>
      <c r="DE3509" s="37"/>
      <c r="DF3509" s="37"/>
      <c r="DG3509" s="37"/>
      <c r="DH3509" s="37"/>
      <c r="DI3509" s="37"/>
      <c r="DJ3509" s="37"/>
      <c r="DK3509" s="37"/>
      <c r="DL3509" s="37"/>
      <c r="DM3509" s="37"/>
      <c r="DN3509" s="37"/>
      <c r="DO3509" s="37"/>
      <c r="DP3509" s="37"/>
      <c r="DQ3509" s="37"/>
      <c r="DR3509" s="37"/>
      <c r="DS3509" s="37"/>
      <c r="DT3509" s="37"/>
      <c r="DU3509" s="37"/>
      <c r="DV3509" s="37"/>
      <c r="DW3509" s="37"/>
      <c r="DX3509" s="37"/>
      <c r="DY3509" s="37"/>
      <c r="DZ3509" s="37"/>
      <c r="EA3509" s="37"/>
      <c r="EB3509" s="37"/>
      <c r="EC3509" s="37"/>
      <c r="ED3509" s="37"/>
      <c r="EE3509" s="37"/>
      <c r="EF3509" s="37"/>
      <c r="EG3509" s="37"/>
      <c r="EH3509" s="37"/>
      <c r="EI3509" s="37"/>
      <c r="EJ3509" s="37"/>
      <c r="EK3509" s="37"/>
      <c r="EL3509" s="37"/>
      <c r="EM3509" s="37"/>
      <c r="EN3509" s="37"/>
      <c r="EO3509" s="37"/>
      <c r="EP3509" s="37"/>
      <c r="EQ3509" s="37"/>
      <c r="ER3509" s="37"/>
      <c r="ES3509" s="37"/>
      <c r="ET3509" s="37"/>
      <c r="EU3509" s="37"/>
      <c r="EV3509" s="37"/>
      <c r="EW3509" s="37"/>
      <c r="EX3509" s="37"/>
      <c r="EY3509" s="37"/>
      <c r="EZ3509" s="37"/>
      <c r="FA3509" s="37"/>
      <c r="FB3509" s="37"/>
      <c r="FC3509" s="37"/>
      <c r="FD3509" s="37"/>
      <c r="FE3509" s="37"/>
      <c r="FF3509" s="37"/>
      <c r="FG3509" s="37"/>
      <c r="FH3509" s="37"/>
      <c r="FI3509" s="37"/>
      <c r="FJ3509" s="37"/>
      <c r="FK3509" s="37"/>
      <c r="FL3509" s="37"/>
      <c r="FM3509" s="37"/>
      <c r="FN3509" s="37"/>
      <c r="FO3509" s="37"/>
      <c r="FP3509" s="37"/>
      <c r="FQ3509" s="37"/>
      <c r="FR3509" s="37"/>
      <c r="FS3509" s="37"/>
      <c r="FT3509" s="37"/>
      <c r="FU3509" s="37"/>
      <c r="FV3509" s="37"/>
      <c r="FW3509" s="37"/>
      <c r="FX3509" s="37"/>
      <c r="FY3509" s="37"/>
      <c r="FZ3509" s="37"/>
      <c r="GA3509" s="37"/>
      <c r="GB3509" s="37"/>
      <c r="GC3509" s="37"/>
      <c r="GD3509" s="37"/>
      <c r="GE3509" s="37"/>
      <c r="GF3509" s="37"/>
      <c r="GG3509" s="37"/>
      <c r="GH3509" s="37"/>
      <c r="GI3509" s="37"/>
      <c r="GJ3509" s="37"/>
      <c r="GK3509" s="37"/>
      <c r="GL3509" s="37"/>
      <c r="GM3509" s="37"/>
      <c r="GN3509" s="37"/>
      <c r="GO3509" s="37"/>
      <c r="GP3509" s="37"/>
      <c r="GQ3509" s="37"/>
      <c r="GR3509" s="37"/>
      <c r="GS3509" s="37"/>
      <c r="GT3509" s="37"/>
      <c r="GU3509" s="37"/>
      <c r="GV3509" s="37"/>
      <c r="GW3509" s="37"/>
      <c r="GX3509" s="37"/>
      <c r="GY3509" s="37"/>
      <c r="GZ3509" s="37"/>
      <c r="HA3509" s="37"/>
      <c r="HB3509" s="37"/>
      <c r="HC3509" s="37"/>
      <c r="HD3509" s="37"/>
      <c r="HE3509" s="37"/>
      <c r="HF3509" s="37"/>
      <c r="HG3509" s="37"/>
      <c r="HH3509" s="37"/>
      <c r="HI3509" s="37"/>
      <c r="HJ3509" s="37"/>
      <c r="HK3509" s="37"/>
      <c r="HL3509" s="37"/>
      <c r="HM3509" s="37"/>
      <c r="HN3509" s="37"/>
      <c r="HO3509" s="37"/>
      <c r="HP3509" s="37"/>
      <c r="HQ3509" s="37"/>
      <c r="HR3509" s="37"/>
      <c r="HS3509" s="37"/>
      <c r="HT3509" s="37"/>
      <c r="HU3509" s="37"/>
      <c r="HV3509" s="37"/>
      <c r="HW3509" s="37"/>
      <c r="HX3509" s="37"/>
      <c r="HY3509" s="37"/>
      <c r="HZ3509" s="37"/>
      <c r="IA3509" s="37"/>
      <c r="IB3509" s="37"/>
      <c r="IC3509" s="37"/>
      <c r="ID3509" s="37"/>
      <c r="IE3509" s="37"/>
      <c r="IF3509" s="37"/>
      <c r="IG3509" s="37"/>
      <c r="IH3509" s="37"/>
      <c r="II3509" s="37"/>
      <c r="IJ3509" s="37"/>
      <c r="IK3509" s="37"/>
      <c r="IL3509" s="37"/>
      <c r="IM3509" s="37"/>
      <c r="IN3509" s="37"/>
      <c r="IO3509" s="37"/>
      <c r="IP3509" s="37"/>
      <c r="IQ3509" s="37"/>
    </row>
    <row r="3510" spans="1:251" s="51" customFormat="1" ht="18.75" customHeight="1">
      <c r="A3510" s="43"/>
      <c r="B3510" s="60"/>
      <c r="C3510" s="104" t="s">
        <v>847</v>
      </c>
      <c r="D3510" s="105"/>
      <c r="E3510" s="105"/>
      <c r="F3510" s="105"/>
      <c r="G3510" s="105"/>
      <c r="H3510" s="105"/>
      <c r="I3510" s="105"/>
      <c r="J3510" s="105"/>
      <c r="K3510" s="105"/>
      <c r="L3510" s="105"/>
      <c r="M3510" s="105"/>
      <c r="N3510" s="105"/>
      <c r="O3510" s="105"/>
      <c r="P3510" s="105"/>
      <c r="Q3510" s="105"/>
      <c r="R3510" s="105"/>
      <c r="S3510" s="105"/>
      <c r="T3510" s="105"/>
      <c r="U3510" s="105"/>
      <c r="V3510" s="105"/>
      <c r="W3510" s="105"/>
      <c r="X3510" s="105"/>
      <c r="Y3510" s="105"/>
      <c r="Z3510" s="106"/>
      <c r="AA3510" s="107">
        <v>18</v>
      </c>
      <c r="AB3510" s="108"/>
      <c r="AC3510" s="108"/>
      <c r="AD3510" s="108"/>
      <c r="AE3510" s="108"/>
      <c r="AF3510" s="108"/>
      <c r="AG3510" s="108"/>
      <c r="AH3510" s="108"/>
      <c r="AI3510" s="109"/>
      <c r="AJ3510" s="107">
        <v>17</v>
      </c>
      <c r="AK3510" s="108"/>
      <c r="AL3510" s="108"/>
      <c r="AM3510" s="108"/>
      <c r="AN3510" s="108"/>
      <c r="AO3510" s="108"/>
      <c r="AP3510" s="108"/>
      <c r="AQ3510" s="108"/>
      <c r="AR3510" s="109"/>
      <c r="AS3510" s="110"/>
      <c r="AT3510" s="111"/>
      <c r="AU3510" s="111"/>
      <c r="AV3510" s="111"/>
      <c r="AW3510" s="111"/>
      <c r="AX3510" s="112"/>
      <c r="AY3510" s="37"/>
      <c r="AZ3510" s="37"/>
      <c r="BA3510" s="37"/>
      <c r="BB3510" s="37"/>
      <c r="BC3510" s="37"/>
      <c r="BD3510" s="37"/>
      <c r="BE3510" s="37"/>
      <c r="BF3510" s="37"/>
      <c r="BG3510" s="37"/>
      <c r="BH3510" s="37"/>
      <c r="BI3510" s="37"/>
      <c r="BJ3510" s="37"/>
      <c r="BK3510" s="37"/>
      <c r="BL3510" s="37"/>
      <c r="BM3510" s="37"/>
      <c r="BN3510" s="37"/>
      <c r="BO3510" s="37"/>
      <c r="BP3510" s="37"/>
      <c r="BQ3510" s="37"/>
      <c r="BR3510" s="37"/>
      <c r="BS3510" s="37"/>
      <c r="BT3510" s="37"/>
      <c r="BU3510" s="37"/>
      <c r="BV3510" s="37"/>
      <c r="BW3510" s="37"/>
      <c r="BX3510" s="37"/>
      <c r="BY3510" s="37"/>
      <c r="BZ3510" s="37"/>
      <c r="CA3510" s="37"/>
      <c r="CB3510" s="37"/>
      <c r="CC3510" s="37"/>
      <c r="CD3510" s="37"/>
      <c r="CE3510" s="37"/>
      <c r="CF3510" s="37"/>
      <c r="CG3510" s="37"/>
      <c r="CH3510" s="37"/>
      <c r="CI3510" s="37"/>
      <c r="CJ3510" s="37"/>
      <c r="CK3510" s="37"/>
      <c r="CL3510" s="37"/>
      <c r="CM3510" s="37"/>
      <c r="CN3510" s="37"/>
      <c r="CO3510" s="37"/>
      <c r="CP3510" s="37"/>
      <c r="CQ3510" s="37"/>
      <c r="CR3510" s="37"/>
      <c r="CS3510" s="37"/>
      <c r="CT3510" s="37"/>
      <c r="CU3510" s="37"/>
      <c r="CV3510" s="37"/>
      <c r="CW3510" s="37"/>
      <c r="CX3510" s="37"/>
      <c r="CY3510" s="37"/>
      <c r="CZ3510" s="37"/>
      <c r="DA3510" s="37"/>
      <c r="DB3510" s="37"/>
      <c r="DC3510" s="37"/>
      <c r="DD3510" s="37"/>
      <c r="DE3510" s="37"/>
      <c r="DF3510" s="37"/>
      <c r="DG3510" s="37"/>
      <c r="DH3510" s="37"/>
      <c r="DI3510" s="37"/>
      <c r="DJ3510" s="37"/>
      <c r="DK3510" s="37"/>
      <c r="DL3510" s="37"/>
      <c r="DM3510" s="37"/>
      <c r="DN3510" s="37"/>
      <c r="DO3510" s="37"/>
      <c r="DP3510" s="37"/>
      <c r="DQ3510" s="37"/>
      <c r="DR3510" s="37"/>
      <c r="DS3510" s="37"/>
      <c r="DT3510" s="37"/>
      <c r="DU3510" s="37"/>
      <c r="DV3510" s="37"/>
      <c r="DW3510" s="37"/>
      <c r="DX3510" s="37"/>
      <c r="DY3510" s="37"/>
      <c r="DZ3510" s="37"/>
      <c r="EA3510" s="37"/>
      <c r="EB3510" s="37"/>
      <c r="EC3510" s="37"/>
      <c r="ED3510" s="37"/>
      <c r="EE3510" s="37"/>
      <c r="EF3510" s="37"/>
      <c r="EG3510" s="37"/>
      <c r="EH3510" s="37"/>
      <c r="EI3510" s="37"/>
      <c r="EJ3510" s="37"/>
      <c r="EK3510" s="37"/>
      <c r="EL3510" s="37"/>
      <c r="EM3510" s="37"/>
      <c r="EN3510" s="37"/>
      <c r="EO3510" s="37"/>
      <c r="EP3510" s="37"/>
      <c r="EQ3510" s="37"/>
      <c r="ER3510" s="37"/>
      <c r="ES3510" s="37"/>
      <c r="ET3510" s="37"/>
      <c r="EU3510" s="37"/>
      <c r="EV3510" s="37"/>
      <c r="EW3510" s="37"/>
      <c r="EX3510" s="37"/>
      <c r="EY3510" s="37"/>
      <c r="EZ3510" s="37"/>
      <c r="FA3510" s="37"/>
      <c r="FB3510" s="37"/>
      <c r="FC3510" s="37"/>
      <c r="FD3510" s="37"/>
      <c r="FE3510" s="37"/>
      <c r="FF3510" s="37"/>
      <c r="FG3510" s="37"/>
      <c r="FH3510" s="37"/>
      <c r="FI3510" s="37"/>
      <c r="FJ3510" s="37"/>
      <c r="FK3510" s="37"/>
      <c r="FL3510" s="37"/>
      <c r="FM3510" s="37"/>
      <c r="FN3510" s="37"/>
      <c r="FO3510" s="37"/>
      <c r="FP3510" s="37"/>
      <c r="FQ3510" s="37"/>
      <c r="FR3510" s="37"/>
      <c r="FS3510" s="37"/>
      <c r="FT3510" s="37"/>
      <c r="FU3510" s="37"/>
      <c r="FV3510" s="37"/>
      <c r="FW3510" s="37"/>
      <c r="FX3510" s="37"/>
      <c r="FY3510" s="37"/>
      <c r="FZ3510" s="37"/>
      <c r="GA3510" s="37"/>
      <c r="GB3510" s="37"/>
      <c r="GC3510" s="37"/>
      <c r="GD3510" s="37"/>
      <c r="GE3510" s="37"/>
      <c r="GF3510" s="37"/>
      <c r="GG3510" s="37"/>
      <c r="GH3510" s="37"/>
      <c r="GI3510" s="37"/>
      <c r="GJ3510" s="37"/>
      <c r="GK3510" s="37"/>
      <c r="GL3510" s="37"/>
      <c r="GM3510" s="37"/>
      <c r="GN3510" s="37"/>
      <c r="GO3510" s="37"/>
      <c r="GP3510" s="37"/>
      <c r="GQ3510" s="37"/>
      <c r="GR3510" s="37"/>
      <c r="GS3510" s="37"/>
      <c r="GT3510" s="37"/>
      <c r="GU3510" s="37"/>
      <c r="GV3510" s="37"/>
      <c r="GW3510" s="37"/>
      <c r="GX3510" s="37"/>
      <c r="GY3510" s="37"/>
      <c r="GZ3510" s="37"/>
      <c r="HA3510" s="37"/>
      <c r="HB3510" s="37"/>
      <c r="HC3510" s="37"/>
      <c r="HD3510" s="37"/>
      <c r="HE3510" s="37"/>
      <c r="HF3510" s="37"/>
      <c r="HG3510" s="37"/>
      <c r="HH3510" s="37"/>
      <c r="HI3510" s="37"/>
      <c r="HJ3510" s="37"/>
      <c r="HK3510" s="37"/>
      <c r="HL3510" s="37"/>
      <c r="HM3510" s="37"/>
      <c r="HN3510" s="37"/>
      <c r="HO3510" s="37"/>
      <c r="HP3510" s="37"/>
      <c r="HQ3510" s="37"/>
      <c r="HR3510" s="37"/>
      <c r="HS3510" s="37"/>
      <c r="HT3510" s="37"/>
      <c r="HU3510" s="37"/>
      <c r="HV3510" s="37"/>
      <c r="HW3510" s="37"/>
      <c r="HX3510" s="37"/>
      <c r="HY3510" s="37"/>
      <c r="HZ3510" s="37"/>
      <c r="IA3510" s="37"/>
      <c r="IB3510" s="37"/>
      <c r="IC3510" s="37"/>
      <c r="ID3510" s="37"/>
      <c r="IE3510" s="37"/>
      <c r="IF3510" s="37"/>
      <c r="IG3510" s="37"/>
      <c r="IH3510" s="37"/>
      <c r="II3510" s="37"/>
      <c r="IJ3510" s="37"/>
      <c r="IK3510" s="37"/>
      <c r="IL3510" s="37"/>
      <c r="IM3510" s="37"/>
      <c r="IN3510" s="37"/>
      <c r="IO3510" s="37"/>
      <c r="IP3510" s="37"/>
      <c r="IQ3510" s="37"/>
    </row>
    <row r="3511" spans="1:251" s="51" customFormat="1" ht="18.75" customHeight="1">
      <c r="A3511" s="43"/>
      <c r="B3511" s="60"/>
      <c r="C3511" s="104" t="s">
        <v>438</v>
      </c>
      <c r="D3511" s="105"/>
      <c r="E3511" s="105"/>
      <c r="F3511" s="105"/>
      <c r="G3511" s="105"/>
      <c r="H3511" s="105"/>
      <c r="I3511" s="105"/>
      <c r="J3511" s="105"/>
      <c r="K3511" s="105"/>
      <c r="L3511" s="105"/>
      <c r="M3511" s="105"/>
      <c r="N3511" s="105"/>
      <c r="O3511" s="105"/>
      <c r="P3511" s="105"/>
      <c r="Q3511" s="105"/>
      <c r="R3511" s="105"/>
      <c r="S3511" s="105"/>
      <c r="T3511" s="105"/>
      <c r="U3511" s="105"/>
      <c r="V3511" s="105"/>
      <c r="W3511" s="105"/>
      <c r="X3511" s="105"/>
      <c r="Y3511" s="105"/>
      <c r="Z3511" s="106"/>
      <c r="AA3511" s="107">
        <v>21</v>
      </c>
      <c r="AB3511" s="108"/>
      <c r="AC3511" s="108"/>
      <c r="AD3511" s="108"/>
      <c r="AE3511" s="108"/>
      <c r="AF3511" s="108"/>
      <c r="AG3511" s="108"/>
      <c r="AH3511" s="108"/>
      <c r="AI3511" s="109"/>
      <c r="AJ3511" s="107">
        <v>9</v>
      </c>
      <c r="AK3511" s="108"/>
      <c r="AL3511" s="108"/>
      <c r="AM3511" s="108"/>
      <c r="AN3511" s="108"/>
      <c r="AO3511" s="108"/>
      <c r="AP3511" s="108"/>
      <c r="AQ3511" s="108"/>
      <c r="AR3511" s="109"/>
      <c r="AS3511" s="110"/>
      <c r="AT3511" s="111"/>
      <c r="AU3511" s="111"/>
      <c r="AV3511" s="111"/>
      <c r="AW3511" s="111"/>
      <c r="AX3511" s="112"/>
      <c r="AY3511" s="37"/>
      <c r="AZ3511" s="37"/>
      <c r="BA3511" s="37"/>
      <c r="BB3511" s="37"/>
      <c r="BC3511" s="37"/>
      <c r="BD3511" s="37"/>
      <c r="BE3511" s="37"/>
      <c r="BF3511" s="37"/>
      <c r="BG3511" s="37"/>
      <c r="BH3511" s="37"/>
      <c r="BI3511" s="37"/>
      <c r="BJ3511" s="37"/>
      <c r="BK3511" s="37"/>
      <c r="BL3511" s="37"/>
      <c r="BM3511" s="37"/>
      <c r="BN3511" s="37"/>
      <c r="BO3511" s="37"/>
      <c r="BP3511" s="37"/>
      <c r="BQ3511" s="37"/>
      <c r="BR3511" s="37"/>
      <c r="BS3511" s="37"/>
      <c r="BT3511" s="37"/>
      <c r="BU3511" s="37"/>
      <c r="BV3511" s="37"/>
      <c r="BW3511" s="37"/>
      <c r="BX3511" s="37"/>
      <c r="BY3511" s="37"/>
      <c r="BZ3511" s="37"/>
      <c r="CA3511" s="37"/>
      <c r="CB3511" s="37"/>
      <c r="CC3511" s="37"/>
      <c r="CD3511" s="37"/>
      <c r="CE3511" s="37"/>
      <c r="CF3511" s="37"/>
      <c r="CG3511" s="37"/>
      <c r="CH3511" s="37"/>
      <c r="CI3511" s="37"/>
      <c r="CJ3511" s="37"/>
      <c r="CK3511" s="37"/>
      <c r="CL3511" s="37"/>
      <c r="CM3511" s="37"/>
      <c r="CN3511" s="37"/>
      <c r="CO3511" s="37"/>
      <c r="CP3511" s="37"/>
      <c r="CQ3511" s="37"/>
      <c r="CR3511" s="37"/>
      <c r="CS3511" s="37"/>
      <c r="CT3511" s="37"/>
      <c r="CU3511" s="37"/>
      <c r="CV3511" s="37"/>
      <c r="CW3511" s="37"/>
      <c r="CX3511" s="37"/>
      <c r="CY3511" s="37"/>
      <c r="CZ3511" s="37"/>
      <c r="DA3511" s="37"/>
      <c r="DB3511" s="37"/>
      <c r="DC3511" s="37"/>
      <c r="DD3511" s="37"/>
      <c r="DE3511" s="37"/>
      <c r="DF3511" s="37"/>
      <c r="DG3511" s="37"/>
      <c r="DH3511" s="37"/>
      <c r="DI3511" s="37"/>
      <c r="DJ3511" s="37"/>
      <c r="DK3511" s="37"/>
      <c r="DL3511" s="37"/>
      <c r="DM3511" s="37"/>
      <c r="DN3511" s="37"/>
      <c r="DO3511" s="37"/>
      <c r="DP3511" s="37"/>
      <c r="DQ3511" s="37"/>
      <c r="DR3511" s="37"/>
      <c r="DS3511" s="37"/>
      <c r="DT3511" s="37"/>
      <c r="DU3511" s="37"/>
      <c r="DV3511" s="37"/>
      <c r="DW3511" s="37"/>
      <c r="DX3511" s="37"/>
      <c r="DY3511" s="37"/>
      <c r="DZ3511" s="37"/>
      <c r="EA3511" s="37"/>
      <c r="EB3511" s="37"/>
      <c r="EC3511" s="37"/>
      <c r="ED3511" s="37"/>
      <c r="EE3511" s="37"/>
      <c r="EF3511" s="37"/>
      <c r="EG3511" s="37"/>
      <c r="EH3511" s="37"/>
      <c r="EI3511" s="37"/>
      <c r="EJ3511" s="37"/>
      <c r="EK3511" s="37"/>
      <c r="EL3511" s="37"/>
      <c r="EM3511" s="37"/>
      <c r="EN3511" s="37"/>
      <c r="EO3511" s="37"/>
      <c r="EP3511" s="37"/>
      <c r="EQ3511" s="37"/>
      <c r="ER3511" s="37"/>
      <c r="ES3511" s="37"/>
      <c r="ET3511" s="37"/>
      <c r="EU3511" s="37"/>
      <c r="EV3511" s="37"/>
      <c r="EW3511" s="37"/>
      <c r="EX3511" s="37"/>
      <c r="EY3511" s="37"/>
      <c r="EZ3511" s="37"/>
      <c r="FA3511" s="37"/>
      <c r="FB3511" s="37"/>
      <c r="FC3511" s="37"/>
      <c r="FD3511" s="37"/>
      <c r="FE3511" s="37"/>
      <c r="FF3511" s="37"/>
      <c r="FG3511" s="37"/>
      <c r="FH3511" s="37"/>
      <c r="FI3511" s="37"/>
      <c r="FJ3511" s="37"/>
      <c r="FK3511" s="37"/>
      <c r="FL3511" s="37"/>
      <c r="FM3511" s="37"/>
      <c r="FN3511" s="37"/>
      <c r="FO3511" s="37"/>
      <c r="FP3511" s="37"/>
      <c r="FQ3511" s="37"/>
      <c r="FR3511" s="37"/>
      <c r="FS3511" s="37"/>
      <c r="FT3511" s="37"/>
      <c r="FU3511" s="37"/>
      <c r="FV3511" s="37"/>
      <c r="FW3511" s="37"/>
      <c r="FX3511" s="37"/>
      <c r="FY3511" s="37"/>
      <c r="FZ3511" s="37"/>
      <c r="GA3511" s="37"/>
      <c r="GB3511" s="37"/>
      <c r="GC3511" s="37"/>
      <c r="GD3511" s="37"/>
      <c r="GE3511" s="37"/>
      <c r="GF3511" s="37"/>
      <c r="GG3511" s="37"/>
      <c r="GH3511" s="37"/>
      <c r="GI3511" s="37"/>
      <c r="GJ3511" s="37"/>
      <c r="GK3511" s="37"/>
      <c r="GL3511" s="37"/>
      <c r="GM3511" s="37"/>
      <c r="GN3511" s="37"/>
      <c r="GO3511" s="37"/>
      <c r="GP3511" s="37"/>
      <c r="GQ3511" s="37"/>
      <c r="GR3511" s="37"/>
      <c r="GS3511" s="37"/>
      <c r="GT3511" s="37"/>
      <c r="GU3511" s="37"/>
      <c r="GV3511" s="37"/>
      <c r="GW3511" s="37"/>
      <c r="GX3511" s="37"/>
      <c r="GY3511" s="37"/>
      <c r="GZ3511" s="37"/>
      <c r="HA3511" s="37"/>
      <c r="HB3511" s="37"/>
      <c r="HC3511" s="37"/>
      <c r="HD3511" s="37"/>
      <c r="HE3511" s="37"/>
      <c r="HF3511" s="37"/>
      <c r="HG3511" s="37"/>
      <c r="HH3511" s="37"/>
      <c r="HI3511" s="37"/>
      <c r="HJ3511" s="37"/>
      <c r="HK3511" s="37"/>
      <c r="HL3511" s="37"/>
      <c r="HM3511" s="37"/>
      <c r="HN3511" s="37"/>
      <c r="HO3511" s="37"/>
      <c r="HP3511" s="37"/>
      <c r="HQ3511" s="37"/>
      <c r="HR3511" s="37"/>
      <c r="HS3511" s="37"/>
      <c r="HT3511" s="37"/>
      <c r="HU3511" s="37"/>
      <c r="HV3511" s="37"/>
      <c r="HW3511" s="37"/>
      <c r="HX3511" s="37"/>
      <c r="HY3511" s="37"/>
      <c r="HZ3511" s="37"/>
      <c r="IA3511" s="37"/>
      <c r="IB3511" s="37"/>
      <c r="IC3511" s="37"/>
      <c r="ID3511" s="37"/>
      <c r="IE3511" s="37"/>
      <c r="IF3511" s="37"/>
      <c r="IG3511" s="37"/>
      <c r="IH3511" s="37"/>
      <c r="II3511" s="37"/>
      <c r="IJ3511" s="37"/>
      <c r="IK3511" s="37"/>
      <c r="IL3511" s="37"/>
      <c r="IM3511" s="37"/>
      <c r="IN3511" s="37"/>
      <c r="IO3511" s="37"/>
      <c r="IP3511" s="37"/>
      <c r="IQ3511" s="37"/>
    </row>
    <row r="3512" spans="1:251" s="51" customFormat="1" ht="18.75" customHeight="1" thickBot="1">
      <c r="A3512" s="52"/>
      <c r="B3512" s="113" t="s">
        <v>253</v>
      </c>
      <c r="C3512" s="114"/>
      <c r="D3512" s="114"/>
      <c r="E3512" s="114"/>
      <c r="F3512" s="114"/>
      <c r="G3512" s="114"/>
      <c r="H3512" s="114"/>
      <c r="I3512" s="114"/>
      <c r="J3512" s="114"/>
      <c r="K3512" s="114"/>
      <c r="L3512" s="114"/>
      <c r="M3512" s="114"/>
      <c r="N3512" s="114"/>
      <c r="O3512" s="114"/>
      <c r="P3512" s="114"/>
      <c r="Q3512" s="114"/>
      <c r="R3512" s="114"/>
      <c r="S3512" s="114"/>
      <c r="T3512" s="114"/>
      <c r="U3512" s="114"/>
      <c r="V3512" s="114"/>
      <c r="W3512" s="114"/>
      <c r="X3512" s="114"/>
      <c r="Y3512" s="114"/>
      <c r="Z3512" s="115"/>
      <c r="AA3512" s="116">
        <f>SUM($AA$3509:$AA$3511)</f>
        <v>2106</v>
      </c>
      <c r="AB3512" s="117"/>
      <c r="AC3512" s="117"/>
      <c r="AD3512" s="117"/>
      <c r="AE3512" s="117"/>
      <c r="AF3512" s="117"/>
      <c r="AG3512" s="117"/>
      <c r="AH3512" s="117"/>
      <c r="AI3512" s="118"/>
      <c r="AJ3512" s="116">
        <f>SUM($AJ$3509:$AJ$3511)</f>
        <v>1298</v>
      </c>
      <c r="AK3512" s="117"/>
      <c r="AL3512" s="117"/>
      <c r="AM3512" s="117"/>
      <c r="AN3512" s="117"/>
      <c r="AO3512" s="117"/>
      <c r="AP3512" s="117"/>
      <c r="AQ3512" s="117"/>
      <c r="AR3512" s="118"/>
      <c r="AS3512" s="119"/>
      <c r="AT3512" s="120"/>
      <c r="AU3512" s="120"/>
      <c r="AV3512" s="120"/>
      <c r="AW3512" s="120"/>
      <c r="AX3512" s="121"/>
      <c r="AY3512" s="37"/>
      <c r="AZ3512" s="37"/>
      <c r="BA3512" s="37"/>
      <c r="BB3512" s="37"/>
      <c r="BC3512" s="37"/>
      <c r="BD3512" s="37"/>
      <c r="BE3512" s="37"/>
      <c r="BF3512" s="37"/>
      <c r="BG3512" s="37"/>
      <c r="BH3512" s="37"/>
      <c r="BI3512" s="37"/>
      <c r="BJ3512" s="37"/>
      <c r="BK3512" s="37"/>
      <c r="BL3512" s="37"/>
      <c r="BM3512" s="37"/>
      <c r="BN3512" s="37"/>
      <c r="BO3512" s="37"/>
      <c r="BP3512" s="37"/>
      <c r="BQ3512" s="37"/>
      <c r="BR3512" s="37"/>
      <c r="BS3512" s="37"/>
      <c r="BT3512" s="37"/>
      <c r="BU3512" s="37"/>
      <c r="BV3512" s="37"/>
      <c r="BW3512" s="37"/>
      <c r="BX3512" s="37"/>
      <c r="BY3512" s="37"/>
      <c r="BZ3512" s="37"/>
      <c r="CA3512" s="37"/>
      <c r="CB3512" s="37"/>
      <c r="CC3512" s="37"/>
      <c r="CD3512" s="37"/>
      <c r="CE3512" s="37"/>
      <c r="CF3512" s="37"/>
      <c r="CG3512" s="37"/>
      <c r="CH3512" s="37"/>
      <c r="CI3512" s="37"/>
      <c r="CJ3512" s="37"/>
      <c r="CK3512" s="37"/>
      <c r="CL3512" s="37"/>
      <c r="CM3512" s="37"/>
      <c r="CN3512" s="37"/>
      <c r="CO3512" s="37"/>
      <c r="CP3512" s="37"/>
      <c r="CQ3512" s="37"/>
      <c r="CR3512" s="37"/>
      <c r="CS3512" s="37"/>
      <c r="CT3512" s="37"/>
      <c r="CU3512" s="37"/>
      <c r="CV3512" s="37"/>
      <c r="CW3512" s="37"/>
      <c r="CX3512" s="37"/>
      <c r="CY3512" s="37"/>
      <c r="CZ3512" s="37"/>
      <c r="DA3512" s="37"/>
      <c r="DB3512" s="37"/>
      <c r="DC3512" s="37"/>
      <c r="DD3512" s="37"/>
      <c r="DE3512" s="37"/>
      <c r="DF3512" s="37"/>
      <c r="DG3512" s="37"/>
      <c r="DH3512" s="37"/>
      <c r="DI3512" s="37"/>
      <c r="DJ3512" s="37"/>
      <c r="DK3512" s="37"/>
      <c r="DL3512" s="37"/>
      <c r="DM3512" s="37"/>
      <c r="DN3512" s="37"/>
      <c r="DO3512" s="37"/>
      <c r="DP3512" s="37"/>
      <c r="DQ3512" s="37"/>
      <c r="DR3512" s="37"/>
      <c r="DS3512" s="37"/>
      <c r="DT3512" s="37"/>
      <c r="DU3512" s="37"/>
      <c r="DV3512" s="37"/>
      <c r="DW3512" s="37"/>
      <c r="DX3512" s="37"/>
      <c r="DY3512" s="37"/>
      <c r="DZ3512" s="37"/>
      <c r="EA3512" s="37"/>
      <c r="EB3512" s="37"/>
      <c r="EC3512" s="37"/>
      <c r="ED3512" s="37"/>
      <c r="EE3512" s="37"/>
      <c r="EF3512" s="37"/>
      <c r="EG3512" s="37"/>
      <c r="EH3512" s="37"/>
      <c r="EI3512" s="37"/>
      <c r="EJ3512" s="37"/>
      <c r="EK3512" s="37"/>
      <c r="EL3512" s="37"/>
      <c r="EM3512" s="37"/>
      <c r="EN3512" s="37"/>
      <c r="EO3512" s="37"/>
      <c r="EP3512" s="37"/>
      <c r="EQ3512" s="37"/>
      <c r="ER3512" s="37"/>
      <c r="ES3512" s="37"/>
      <c r="ET3512" s="37"/>
      <c r="EU3512" s="37"/>
      <c r="EV3512" s="37"/>
      <c r="EW3512" s="37"/>
      <c r="EX3512" s="37"/>
      <c r="EY3512" s="37"/>
      <c r="EZ3512" s="37"/>
      <c r="FA3512" s="37"/>
      <c r="FB3512" s="37"/>
      <c r="FC3512" s="37"/>
      <c r="FD3512" s="37"/>
      <c r="FE3512" s="37"/>
      <c r="FF3512" s="37"/>
      <c r="FG3512" s="37"/>
      <c r="FH3512" s="37"/>
      <c r="FI3512" s="37"/>
      <c r="FJ3512" s="37"/>
      <c r="FK3512" s="37"/>
      <c r="FL3512" s="37"/>
      <c r="FM3512" s="37"/>
      <c r="FN3512" s="37"/>
      <c r="FO3512" s="37"/>
      <c r="FP3512" s="37"/>
      <c r="FQ3512" s="37"/>
      <c r="FR3512" s="37"/>
      <c r="FS3512" s="37"/>
      <c r="FT3512" s="37"/>
      <c r="FU3512" s="37"/>
      <c r="FV3512" s="37"/>
      <c r="FW3512" s="37"/>
      <c r="FX3512" s="37"/>
      <c r="FY3512" s="37"/>
      <c r="FZ3512" s="37"/>
      <c r="GA3512" s="37"/>
      <c r="GB3512" s="37"/>
      <c r="GC3512" s="37"/>
      <c r="GD3512" s="37"/>
      <c r="GE3512" s="37"/>
      <c r="GF3512" s="37"/>
      <c r="GG3512" s="37"/>
      <c r="GH3512" s="37"/>
      <c r="GI3512" s="37"/>
      <c r="GJ3512" s="37"/>
      <c r="GK3512" s="37"/>
      <c r="GL3512" s="37"/>
      <c r="GM3512" s="37"/>
      <c r="GN3512" s="37"/>
      <c r="GO3512" s="37"/>
      <c r="GP3512" s="37"/>
      <c r="GQ3512" s="37"/>
      <c r="GR3512" s="37"/>
      <c r="GS3512" s="37"/>
      <c r="GT3512" s="37"/>
      <c r="GU3512" s="37"/>
      <c r="GV3512" s="37"/>
      <c r="GW3512" s="37"/>
      <c r="GX3512" s="37"/>
      <c r="GY3512" s="37"/>
      <c r="GZ3512" s="37"/>
      <c r="HA3512" s="37"/>
      <c r="HB3512" s="37"/>
      <c r="HC3512" s="37"/>
      <c r="HD3512" s="37"/>
      <c r="HE3512" s="37"/>
      <c r="HF3512" s="37"/>
      <c r="HG3512" s="37"/>
      <c r="HH3512" s="37"/>
      <c r="HI3512" s="37"/>
      <c r="HJ3512" s="37"/>
      <c r="HK3512" s="37"/>
      <c r="HL3512" s="37"/>
      <c r="HM3512" s="37"/>
      <c r="HN3512" s="37"/>
      <c r="HO3512" s="37"/>
      <c r="HP3512" s="37"/>
      <c r="HQ3512" s="37"/>
      <c r="HR3512" s="37"/>
      <c r="HS3512" s="37"/>
      <c r="HT3512" s="37"/>
      <c r="HU3512" s="37"/>
      <c r="HV3512" s="37"/>
      <c r="HW3512" s="37"/>
      <c r="HX3512" s="37"/>
      <c r="HY3512" s="37"/>
      <c r="HZ3512" s="37"/>
      <c r="IA3512" s="37"/>
      <c r="IB3512" s="37"/>
      <c r="IC3512" s="37"/>
      <c r="ID3512" s="37"/>
      <c r="IE3512" s="37"/>
      <c r="IF3512" s="37"/>
      <c r="IG3512" s="37"/>
      <c r="IH3512" s="37"/>
      <c r="II3512" s="37"/>
      <c r="IJ3512" s="37"/>
      <c r="IK3512" s="37"/>
      <c r="IL3512" s="37"/>
      <c r="IM3512" s="37"/>
      <c r="IN3512" s="37"/>
      <c r="IO3512" s="37"/>
      <c r="IP3512" s="37"/>
      <c r="IQ3512" s="37"/>
    </row>
    <row r="3514" spans="1:251" ht="18.75">
      <c r="A3514" s="36" t="s">
        <v>241</v>
      </c>
      <c r="AW3514" s="38"/>
      <c r="AX3514" s="39"/>
      <c r="AY3514" s="38"/>
    </row>
    <row r="3516" spans="1:251" ht="18.75">
      <c r="B3516" s="122" t="s">
        <v>0</v>
      </c>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row>
    <row r="3517" spans="1:251">
      <c r="Z3517" s="40"/>
      <c r="AD3517" s="40"/>
      <c r="AE3517" s="40"/>
      <c r="AF3517" s="40"/>
      <c r="AG3517" s="40"/>
      <c r="AH3517" s="40"/>
      <c r="AI3517" s="40"/>
      <c r="AO3517" s="40"/>
    </row>
    <row r="3518" spans="1:251" ht="13.5" thickBot="1">
      <c r="Z3518" s="40"/>
      <c r="AD3518" s="40"/>
      <c r="AE3518" s="40"/>
      <c r="AF3518" s="40"/>
      <c r="AG3518" s="40"/>
      <c r="AH3518" s="40"/>
      <c r="AI3518" s="40"/>
      <c r="AO3518" s="40"/>
      <c r="DI3518" s="41"/>
    </row>
    <row r="3519" spans="1:251" ht="24.75" customHeight="1" thickBot="1">
      <c r="B3519" s="124" t="s">
        <v>242</v>
      </c>
      <c r="C3519" s="125"/>
      <c r="D3519" s="125"/>
      <c r="E3519" s="125"/>
      <c r="F3519" s="125"/>
      <c r="G3519" s="125"/>
      <c r="H3519" s="126" t="s">
        <v>848</v>
      </c>
      <c r="I3519" s="127"/>
      <c r="J3519" s="127"/>
      <c r="K3519" s="127"/>
      <c r="L3519" s="127"/>
      <c r="M3519" s="127"/>
      <c r="N3519" s="127"/>
      <c r="O3519" s="127"/>
      <c r="P3519" s="127"/>
      <c r="Q3519" s="127"/>
      <c r="R3519" s="127"/>
      <c r="S3519" s="127"/>
      <c r="T3519" s="127"/>
      <c r="U3519" s="127"/>
      <c r="V3519" s="127"/>
      <c r="W3519" s="127"/>
      <c r="X3519" s="127"/>
      <c r="Y3519" s="127"/>
      <c r="Z3519" s="127"/>
      <c r="AA3519" s="127"/>
      <c r="AB3519" s="127"/>
      <c r="AC3519" s="127"/>
      <c r="AD3519" s="127"/>
      <c r="AE3519" s="127"/>
      <c r="AF3519" s="127"/>
      <c r="AG3519" s="127"/>
      <c r="AH3519" s="127"/>
      <c r="AI3519" s="127"/>
      <c r="AJ3519" s="127"/>
      <c r="AK3519" s="127"/>
      <c r="AL3519" s="127"/>
      <c r="AM3519" s="127"/>
      <c r="AN3519" s="127"/>
      <c r="AO3519" s="127"/>
      <c r="AP3519" s="127"/>
      <c r="AQ3519" s="127"/>
      <c r="AR3519" s="127"/>
      <c r="AS3519" s="127"/>
      <c r="AT3519" s="127"/>
      <c r="AU3519" s="127"/>
      <c r="AV3519" s="127"/>
      <c r="AW3519" s="127"/>
      <c r="AX3519" s="128"/>
      <c r="DI3519" s="41"/>
    </row>
    <row r="3520" spans="1:251" ht="14.25">
      <c r="B3520" s="42"/>
      <c r="C3520" s="42"/>
      <c r="D3520" s="42"/>
      <c r="E3520" s="42"/>
      <c r="F3520" s="42"/>
      <c r="G3520" s="42"/>
      <c r="H3520" s="43"/>
      <c r="I3520" s="43"/>
      <c r="J3520" s="43"/>
      <c r="K3520" s="43"/>
      <c r="L3520" s="44"/>
      <c r="M3520" s="44"/>
      <c r="N3520" s="44"/>
      <c r="O3520" s="44"/>
      <c r="P3520" s="43"/>
      <c r="Q3520" s="43"/>
      <c r="R3520" s="43"/>
      <c r="S3520" s="43"/>
      <c r="T3520" s="43"/>
      <c r="U3520" s="43"/>
      <c r="V3520" s="45"/>
      <c r="W3520" s="45"/>
      <c r="X3520" s="45"/>
      <c r="Y3520" s="45"/>
      <c r="Z3520" s="45"/>
      <c r="AA3520" s="45"/>
      <c r="AB3520" s="45"/>
      <c r="AC3520" s="45"/>
      <c r="AD3520" s="45"/>
      <c r="AE3520" s="45"/>
      <c r="AF3520" s="45"/>
      <c r="AG3520" s="45"/>
      <c r="AH3520" s="45"/>
      <c r="AI3520" s="45"/>
      <c r="AJ3520" s="45"/>
      <c r="AK3520" s="45"/>
      <c r="AL3520" s="45"/>
      <c r="AM3520" s="45"/>
      <c r="AN3520" s="45"/>
      <c r="AO3520" s="45"/>
      <c r="AP3520" s="45"/>
      <c r="AQ3520" s="45"/>
      <c r="AR3520" s="45"/>
      <c r="AS3520" s="45"/>
      <c r="AT3520" s="45"/>
      <c r="AU3520" s="45"/>
      <c r="AV3520" s="45"/>
      <c r="AW3520" s="45"/>
      <c r="AX3520" s="45"/>
      <c r="DI3520" s="41"/>
    </row>
    <row r="3521" spans="1:113" ht="15" thickBot="1">
      <c r="A3521" s="46"/>
      <c r="B3521" s="45" t="s">
        <v>244</v>
      </c>
      <c r="C3521" s="43"/>
      <c r="D3521" s="43"/>
      <c r="E3521" s="43"/>
      <c r="F3521" s="43"/>
      <c r="G3521" s="43"/>
      <c r="H3521" s="43"/>
      <c r="I3521" s="43"/>
      <c r="J3521" s="43"/>
      <c r="K3521" s="43"/>
      <c r="L3521" s="44"/>
      <c r="M3521" s="44"/>
      <c r="N3521" s="44"/>
      <c r="O3521" s="44"/>
      <c r="P3521" s="43"/>
      <c r="Q3521" s="43"/>
      <c r="R3521" s="43"/>
      <c r="S3521" s="43"/>
      <c r="T3521" s="43"/>
      <c r="U3521" s="43"/>
      <c r="V3521" s="45"/>
      <c r="W3521" s="45"/>
      <c r="X3521" s="45"/>
      <c r="Y3521" s="45"/>
      <c r="Z3521" s="45"/>
      <c r="AA3521" s="45"/>
      <c r="AB3521" s="45"/>
      <c r="AC3521" s="45"/>
      <c r="AD3521" s="45"/>
      <c r="AE3521" s="45"/>
      <c r="AF3521" s="45"/>
      <c r="AG3521" s="45"/>
      <c r="AH3521" s="45"/>
      <c r="AI3521" s="45"/>
      <c r="AJ3521" s="45"/>
      <c r="AK3521" s="45"/>
      <c r="AL3521" s="45"/>
      <c r="AM3521" s="45"/>
      <c r="AN3521" s="45"/>
      <c r="AO3521" s="45"/>
      <c r="AP3521" s="45"/>
      <c r="AQ3521" s="45"/>
      <c r="AR3521" s="45"/>
      <c r="AS3521" s="45"/>
      <c r="AT3521" s="45"/>
      <c r="AU3521" s="45"/>
      <c r="AV3521" s="45"/>
      <c r="AW3521" s="45"/>
      <c r="AX3521" s="45"/>
      <c r="DI3521" s="41"/>
    </row>
    <row r="3522" spans="1:113" ht="14.25">
      <c r="A3522" s="43"/>
      <c r="B3522" s="47"/>
      <c r="C3522" s="42"/>
      <c r="D3522" s="42"/>
      <c r="E3522" s="42"/>
      <c r="F3522" s="42"/>
      <c r="G3522" s="42"/>
      <c r="H3522" s="42"/>
      <c r="I3522" s="42"/>
      <c r="J3522" s="42"/>
      <c r="K3522" s="42"/>
      <c r="L3522" s="48"/>
      <c r="M3522" s="48"/>
      <c r="N3522" s="48"/>
      <c r="O3522" s="48"/>
      <c r="P3522" s="42"/>
      <c r="Q3522" s="42"/>
      <c r="R3522" s="42"/>
      <c r="S3522" s="42"/>
      <c r="T3522" s="42"/>
      <c r="U3522" s="42"/>
      <c r="V3522" s="49"/>
      <c r="W3522" s="49"/>
      <c r="X3522" s="49"/>
      <c r="Y3522" s="49"/>
      <c r="Z3522" s="49"/>
      <c r="AA3522" s="49"/>
      <c r="AB3522" s="49"/>
      <c r="AC3522" s="49"/>
      <c r="AD3522" s="49"/>
      <c r="AE3522" s="49"/>
      <c r="AF3522" s="49"/>
      <c r="AG3522" s="49"/>
      <c r="AH3522" s="49"/>
      <c r="AI3522" s="49"/>
      <c r="AJ3522" s="49"/>
      <c r="AK3522" s="49"/>
      <c r="AL3522" s="49"/>
      <c r="AM3522" s="49"/>
      <c r="AN3522" s="49"/>
      <c r="AO3522" s="49"/>
      <c r="AP3522" s="49"/>
      <c r="AQ3522" s="49"/>
      <c r="AR3522" s="49"/>
      <c r="AS3522" s="49"/>
      <c r="AT3522" s="49"/>
      <c r="AU3522" s="49"/>
      <c r="AV3522" s="49"/>
      <c r="AW3522" s="49"/>
      <c r="AX3522" s="50"/>
    </row>
    <row r="3523" spans="1:113" ht="12" customHeight="1">
      <c r="A3523" s="43"/>
      <c r="B3523" s="129" t="s">
        <v>849</v>
      </c>
      <c r="C3523" s="130"/>
      <c r="D3523" s="130"/>
      <c r="E3523" s="130"/>
      <c r="F3523" s="130"/>
      <c r="G3523" s="130"/>
      <c r="H3523" s="130"/>
      <c r="I3523" s="130"/>
      <c r="J3523" s="130"/>
      <c r="K3523" s="130"/>
      <c r="L3523" s="130"/>
      <c r="M3523" s="130"/>
      <c r="N3523" s="130"/>
      <c r="O3523" s="130"/>
      <c r="P3523" s="130"/>
      <c r="Q3523" s="130"/>
      <c r="R3523" s="130"/>
      <c r="S3523" s="130"/>
      <c r="T3523" s="130"/>
      <c r="U3523" s="130"/>
      <c r="V3523" s="130"/>
      <c r="W3523" s="130"/>
      <c r="X3523" s="130"/>
      <c r="Y3523" s="130"/>
      <c r="Z3523" s="130"/>
      <c r="AA3523" s="130"/>
      <c r="AB3523" s="130"/>
      <c r="AC3523" s="130"/>
      <c r="AD3523" s="130"/>
      <c r="AE3523" s="130"/>
      <c r="AF3523" s="130"/>
      <c r="AG3523" s="130"/>
      <c r="AH3523" s="130"/>
      <c r="AI3523" s="130"/>
      <c r="AJ3523" s="130"/>
      <c r="AK3523" s="130"/>
      <c r="AL3523" s="130"/>
      <c r="AM3523" s="130"/>
      <c r="AN3523" s="130"/>
      <c r="AO3523" s="130"/>
      <c r="AP3523" s="130"/>
      <c r="AQ3523" s="130"/>
      <c r="AR3523" s="130"/>
      <c r="AS3523" s="130"/>
      <c r="AT3523" s="130"/>
      <c r="AU3523" s="130"/>
      <c r="AV3523" s="130"/>
      <c r="AW3523" s="130"/>
      <c r="AX3523" s="131"/>
    </row>
    <row r="3524" spans="1:113" ht="12" customHeight="1">
      <c r="A3524" s="43"/>
      <c r="B3524" s="129"/>
      <c r="C3524" s="130"/>
      <c r="D3524" s="130"/>
      <c r="E3524" s="130"/>
      <c r="F3524" s="130"/>
      <c r="G3524" s="130"/>
      <c r="H3524" s="130"/>
      <c r="I3524" s="130"/>
      <c r="J3524" s="130"/>
      <c r="K3524" s="130"/>
      <c r="L3524" s="130"/>
      <c r="M3524" s="130"/>
      <c r="N3524" s="130"/>
      <c r="O3524" s="130"/>
      <c r="P3524" s="130"/>
      <c r="Q3524" s="130"/>
      <c r="R3524" s="130"/>
      <c r="S3524" s="130"/>
      <c r="T3524" s="130"/>
      <c r="U3524" s="130"/>
      <c r="V3524" s="130"/>
      <c r="W3524" s="130"/>
      <c r="X3524" s="130"/>
      <c r="Y3524" s="130"/>
      <c r="Z3524" s="130"/>
      <c r="AA3524" s="130"/>
      <c r="AB3524" s="130"/>
      <c r="AC3524" s="130"/>
      <c r="AD3524" s="130"/>
      <c r="AE3524" s="130"/>
      <c r="AF3524" s="130"/>
      <c r="AG3524" s="130"/>
      <c r="AH3524" s="130"/>
      <c r="AI3524" s="130"/>
      <c r="AJ3524" s="130"/>
      <c r="AK3524" s="130"/>
      <c r="AL3524" s="130"/>
      <c r="AM3524" s="130"/>
      <c r="AN3524" s="130"/>
      <c r="AO3524" s="130"/>
      <c r="AP3524" s="130"/>
      <c r="AQ3524" s="130"/>
      <c r="AR3524" s="130"/>
      <c r="AS3524" s="130"/>
      <c r="AT3524" s="130"/>
      <c r="AU3524" s="130"/>
      <c r="AV3524" s="130"/>
      <c r="AW3524" s="130"/>
      <c r="AX3524" s="131"/>
      <c r="BC3524" s="51"/>
    </row>
    <row r="3525" spans="1:113" ht="12" customHeight="1">
      <c r="A3525" s="43"/>
      <c r="B3525" s="129"/>
      <c r="C3525" s="130"/>
      <c r="D3525" s="130"/>
      <c r="E3525" s="130"/>
      <c r="F3525" s="130"/>
      <c r="G3525" s="130"/>
      <c r="H3525" s="130"/>
      <c r="I3525" s="130"/>
      <c r="J3525" s="130"/>
      <c r="K3525" s="130"/>
      <c r="L3525" s="130"/>
      <c r="M3525" s="130"/>
      <c r="N3525" s="130"/>
      <c r="O3525" s="130"/>
      <c r="P3525" s="130"/>
      <c r="Q3525" s="130"/>
      <c r="R3525" s="130"/>
      <c r="S3525" s="130"/>
      <c r="T3525" s="130"/>
      <c r="U3525" s="130"/>
      <c r="V3525" s="130"/>
      <c r="W3525" s="130"/>
      <c r="X3525" s="130"/>
      <c r="Y3525" s="130"/>
      <c r="Z3525" s="130"/>
      <c r="AA3525" s="130"/>
      <c r="AB3525" s="130"/>
      <c r="AC3525" s="130"/>
      <c r="AD3525" s="130"/>
      <c r="AE3525" s="130"/>
      <c r="AF3525" s="130"/>
      <c r="AG3525" s="130"/>
      <c r="AH3525" s="130"/>
      <c r="AI3525" s="130"/>
      <c r="AJ3525" s="130"/>
      <c r="AK3525" s="130"/>
      <c r="AL3525" s="130"/>
      <c r="AM3525" s="130"/>
      <c r="AN3525" s="130"/>
      <c r="AO3525" s="130"/>
      <c r="AP3525" s="130"/>
      <c r="AQ3525" s="130"/>
      <c r="AR3525" s="130"/>
      <c r="AS3525" s="130"/>
      <c r="AT3525" s="130"/>
      <c r="AU3525" s="130"/>
      <c r="AV3525" s="130"/>
      <c r="AW3525" s="130"/>
      <c r="AX3525" s="131"/>
    </row>
    <row r="3526" spans="1:113" ht="12" customHeight="1">
      <c r="A3526" s="43"/>
      <c r="B3526" s="129"/>
      <c r="C3526" s="130"/>
      <c r="D3526" s="130"/>
      <c r="E3526" s="130"/>
      <c r="F3526" s="130"/>
      <c r="G3526" s="130"/>
      <c r="H3526" s="130"/>
      <c r="I3526" s="130"/>
      <c r="J3526" s="130"/>
      <c r="K3526" s="130"/>
      <c r="L3526" s="130"/>
      <c r="M3526" s="130"/>
      <c r="N3526" s="130"/>
      <c r="O3526" s="130"/>
      <c r="P3526" s="130"/>
      <c r="Q3526" s="130"/>
      <c r="R3526" s="130"/>
      <c r="S3526" s="130"/>
      <c r="T3526" s="130"/>
      <c r="U3526" s="130"/>
      <c r="V3526" s="130"/>
      <c r="W3526" s="130"/>
      <c r="X3526" s="130"/>
      <c r="Y3526" s="130"/>
      <c r="Z3526" s="130"/>
      <c r="AA3526" s="130"/>
      <c r="AB3526" s="130"/>
      <c r="AC3526" s="130"/>
      <c r="AD3526" s="130"/>
      <c r="AE3526" s="130"/>
      <c r="AF3526" s="130"/>
      <c r="AG3526" s="130"/>
      <c r="AH3526" s="130"/>
      <c r="AI3526" s="130"/>
      <c r="AJ3526" s="130"/>
      <c r="AK3526" s="130"/>
      <c r="AL3526" s="130"/>
      <c r="AM3526" s="130"/>
      <c r="AN3526" s="130"/>
      <c r="AO3526" s="130"/>
      <c r="AP3526" s="130"/>
      <c r="AQ3526" s="130"/>
      <c r="AR3526" s="130"/>
      <c r="AS3526" s="130"/>
      <c r="AT3526" s="130"/>
      <c r="AU3526" s="130"/>
      <c r="AV3526" s="130"/>
      <c r="AW3526" s="130"/>
      <c r="AX3526" s="131"/>
    </row>
    <row r="3527" spans="1:113" ht="12" customHeight="1">
      <c r="A3527" s="43"/>
      <c r="B3527" s="129"/>
      <c r="C3527" s="130"/>
      <c r="D3527" s="130"/>
      <c r="E3527" s="130"/>
      <c r="F3527" s="130"/>
      <c r="G3527" s="130"/>
      <c r="H3527" s="130"/>
      <c r="I3527" s="130"/>
      <c r="J3527" s="130"/>
      <c r="K3527" s="130"/>
      <c r="L3527" s="130"/>
      <c r="M3527" s="130"/>
      <c r="N3527" s="130"/>
      <c r="O3527" s="130"/>
      <c r="P3527" s="130"/>
      <c r="Q3527" s="130"/>
      <c r="R3527" s="130"/>
      <c r="S3527" s="130"/>
      <c r="T3527" s="130"/>
      <c r="U3527" s="130"/>
      <c r="V3527" s="130"/>
      <c r="W3527" s="130"/>
      <c r="X3527" s="130"/>
      <c r="Y3527" s="130"/>
      <c r="Z3527" s="130"/>
      <c r="AA3527" s="130"/>
      <c r="AB3527" s="130"/>
      <c r="AC3527" s="130"/>
      <c r="AD3527" s="130"/>
      <c r="AE3527" s="130"/>
      <c r="AF3527" s="130"/>
      <c r="AG3527" s="130"/>
      <c r="AH3527" s="130"/>
      <c r="AI3527" s="130"/>
      <c r="AJ3527" s="130"/>
      <c r="AK3527" s="130"/>
      <c r="AL3527" s="130"/>
      <c r="AM3527" s="130"/>
      <c r="AN3527" s="130"/>
      <c r="AO3527" s="130"/>
      <c r="AP3527" s="130"/>
      <c r="AQ3527" s="130"/>
      <c r="AR3527" s="130"/>
      <c r="AS3527" s="130"/>
      <c r="AT3527" s="130"/>
      <c r="AU3527" s="130"/>
      <c r="AV3527" s="130"/>
      <c r="AW3527" s="130"/>
      <c r="AX3527" s="131"/>
    </row>
    <row r="3528" spans="1:113" ht="15" thickBot="1">
      <c r="A3528" s="52"/>
      <c r="B3528" s="53"/>
      <c r="C3528" s="54"/>
      <c r="D3528" s="54"/>
      <c r="E3528" s="54"/>
      <c r="F3528" s="54"/>
      <c r="G3528" s="54"/>
      <c r="H3528" s="54"/>
      <c r="I3528" s="54"/>
      <c r="J3528" s="54"/>
      <c r="K3528" s="54"/>
      <c r="L3528" s="54"/>
      <c r="M3528" s="54"/>
      <c r="N3528" s="54"/>
      <c r="O3528" s="54"/>
      <c r="P3528" s="54"/>
      <c r="Q3528" s="54"/>
      <c r="R3528" s="54"/>
      <c r="S3528" s="54"/>
      <c r="T3528" s="54"/>
      <c r="U3528" s="54"/>
      <c r="V3528" s="54"/>
      <c r="W3528" s="54"/>
      <c r="X3528" s="54"/>
      <c r="Y3528" s="54"/>
      <c r="Z3528" s="54"/>
      <c r="AA3528" s="54"/>
      <c r="AB3528" s="54"/>
      <c r="AC3528" s="54"/>
      <c r="AD3528" s="54"/>
      <c r="AE3528" s="54"/>
      <c r="AF3528" s="54"/>
      <c r="AG3528" s="54"/>
      <c r="AH3528" s="54"/>
      <c r="AI3528" s="54"/>
      <c r="AJ3528" s="54"/>
      <c r="AK3528" s="54"/>
      <c r="AL3528" s="54"/>
      <c r="AM3528" s="54"/>
      <c r="AN3528" s="54"/>
      <c r="AO3528" s="54"/>
      <c r="AP3528" s="54"/>
      <c r="AQ3528" s="54"/>
      <c r="AR3528" s="54"/>
      <c r="AS3528" s="54"/>
      <c r="AT3528" s="54"/>
      <c r="AU3528" s="54"/>
      <c r="AV3528" s="54"/>
      <c r="AW3528" s="54"/>
      <c r="AX3528" s="55"/>
    </row>
    <row r="3529" spans="1:113">
      <c r="B3529" s="56"/>
    </row>
    <row r="3530" spans="1:113" ht="15" thickBot="1">
      <c r="A3530" s="46"/>
      <c r="B3530" s="45" t="s">
        <v>245</v>
      </c>
      <c r="C3530" s="43"/>
      <c r="D3530" s="43"/>
      <c r="E3530" s="43"/>
      <c r="F3530" s="43"/>
      <c r="G3530" s="43"/>
      <c r="H3530" s="43"/>
      <c r="I3530" s="43"/>
      <c r="J3530" s="43"/>
      <c r="K3530" s="43"/>
      <c r="L3530" s="44"/>
      <c r="M3530" s="44"/>
      <c r="N3530" s="44"/>
      <c r="O3530" s="44"/>
      <c r="P3530" s="43"/>
      <c r="Q3530" s="43"/>
      <c r="R3530" s="43"/>
      <c r="S3530" s="43"/>
      <c r="T3530" s="43"/>
      <c r="U3530" s="43"/>
      <c r="V3530" s="45"/>
      <c r="W3530" s="45"/>
      <c r="X3530" s="45"/>
      <c r="Y3530" s="45"/>
      <c r="Z3530" s="45"/>
      <c r="AA3530" s="45"/>
      <c r="AB3530" s="45"/>
      <c r="AC3530" s="45"/>
      <c r="AD3530" s="45"/>
      <c r="AE3530" s="45"/>
      <c r="AF3530" s="45"/>
      <c r="AG3530" s="45"/>
      <c r="AH3530" s="45"/>
      <c r="AI3530" s="45"/>
      <c r="AJ3530" s="45"/>
      <c r="AK3530" s="45"/>
      <c r="AL3530" s="45"/>
      <c r="AM3530" s="45"/>
      <c r="AN3530" s="45"/>
      <c r="AO3530" s="45"/>
      <c r="AP3530" s="45"/>
      <c r="AQ3530" s="45"/>
      <c r="AR3530" s="45"/>
      <c r="AS3530" s="45"/>
      <c r="AT3530" s="45"/>
      <c r="AU3530" s="45"/>
      <c r="AV3530" s="45"/>
      <c r="AW3530" s="45"/>
      <c r="AX3530" s="45"/>
      <c r="DI3530" s="41"/>
    </row>
    <row r="3531" spans="1:113" ht="14.25">
      <c r="A3531" s="43"/>
      <c r="B3531" s="47"/>
      <c r="C3531" s="42"/>
      <c r="D3531" s="42"/>
      <c r="E3531" s="42"/>
      <c r="F3531" s="42"/>
      <c r="G3531" s="42"/>
      <c r="H3531" s="42"/>
      <c r="I3531" s="42"/>
      <c r="J3531" s="42"/>
      <c r="K3531" s="42"/>
      <c r="L3531" s="48"/>
      <c r="M3531" s="48"/>
      <c r="N3531" s="48"/>
      <c r="O3531" s="48"/>
      <c r="P3531" s="42"/>
      <c r="Q3531" s="42"/>
      <c r="R3531" s="42"/>
      <c r="S3531" s="42"/>
      <c r="T3531" s="42"/>
      <c r="U3531" s="42"/>
      <c r="V3531" s="49"/>
      <c r="W3531" s="49"/>
      <c r="X3531" s="49"/>
      <c r="Y3531" s="49"/>
      <c r="Z3531" s="49"/>
      <c r="AA3531" s="49"/>
      <c r="AB3531" s="49"/>
      <c r="AC3531" s="49"/>
      <c r="AD3531" s="49"/>
      <c r="AE3531" s="49"/>
      <c r="AF3531" s="49"/>
      <c r="AG3531" s="49"/>
      <c r="AH3531" s="49"/>
      <c r="AI3531" s="49"/>
      <c r="AJ3531" s="49"/>
      <c r="AK3531" s="49"/>
      <c r="AL3531" s="49"/>
      <c r="AM3531" s="49"/>
      <c r="AN3531" s="49"/>
      <c r="AO3531" s="49"/>
      <c r="AP3531" s="49"/>
      <c r="AQ3531" s="49"/>
      <c r="AR3531" s="49"/>
      <c r="AS3531" s="49"/>
      <c r="AT3531" s="49"/>
      <c r="AU3531" s="49"/>
      <c r="AV3531" s="49"/>
      <c r="AW3531" s="49"/>
      <c r="AX3531" s="50"/>
    </row>
    <row r="3532" spans="1:113" ht="12" customHeight="1">
      <c r="A3532" s="43"/>
      <c r="B3532" s="129" t="s">
        <v>850</v>
      </c>
      <c r="C3532" s="130"/>
      <c r="D3532" s="130"/>
      <c r="E3532" s="130"/>
      <c r="F3532" s="130"/>
      <c r="G3532" s="130"/>
      <c r="H3532" s="130"/>
      <c r="I3532" s="130"/>
      <c r="J3532" s="130"/>
      <c r="K3532" s="130"/>
      <c r="L3532" s="130"/>
      <c r="M3532" s="130"/>
      <c r="N3532" s="130"/>
      <c r="O3532" s="130"/>
      <c r="P3532" s="130"/>
      <c r="Q3532" s="130"/>
      <c r="R3532" s="130"/>
      <c r="S3532" s="130"/>
      <c r="T3532" s="130"/>
      <c r="U3532" s="130"/>
      <c r="V3532" s="130"/>
      <c r="W3532" s="130"/>
      <c r="X3532" s="130"/>
      <c r="Y3532" s="130"/>
      <c r="Z3532" s="130"/>
      <c r="AA3532" s="130"/>
      <c r="AB3532" s="130"/>
      <c r="AC3532" s="130"/>
      <c r="AD3532" s="130"/>
      <c r="AE3532" s="130"/>
      <c r="AF3532" s="130"/>
      <c r="AG3532" s="130"/>
      <c r="AH3532" s="130"/>
      <c r="AI3532" s="130"/>
      <c r="AJ3532" s="130"/>
      <c r="AK3532" s="130"/>
      <c r="AL3532" s="130"/>
      <c r="AM3532" s="130"/>
      <c r="AN3532" s="130"/>
      <c r="AO3532" s="130"/>
      <c r="AP3532" s="130"/>
      <c r="AQ3532" s="130"/>
      <c r="AR3532" s="130"/>
      <c r="AS3532" s="130"/>
      <c r="AT3532" s="130"/>
      <c r="AU3532" s="130"/>
      <c r="AV3532" s="130"/>
      <c r="AW3532" s="130"/>
      <c r="AX3532" s="131"/>
    </row>
    <row r="3533" spans="1:113" ht="12" customHeight="1">
      <c r="A3533" s="43"/>
      <c r="B3533" s="129"/>
      <c r="C3533" s="130"/>
      <c r="D3533" s="130"/>
      <c r="E3533" s="130"/>
      <c r="F3533" s="130"/>
      <c r="G3533" s="130"/>
      <c r="H3533" s="130"/>
      <c r="I3533" s="130"/>
      <c r="J3533" s="130"/>
      <c r="K3533" s="130"/>
      <c r="L3533" s="130"/>
      <c r="M3533" s="130"/>
      <c r="N3533" s="130"/>
      <c r="O3533" s="130"/>
      <c r="P3533" s="130"/>
      <c r="Q3533" s="130"/>
      <c r="R3533" s="130"/>
      <c r="S3533" s="130"/>
      <c r="T3533" s="130"/>
      <c r="U3533" s="130"/>
      <c r="V3533" s="130"/>
      <c r="W3533" s="130"/>
      <c r="X3533" s="130"/>
      <c r="Y3533" s="130"/>
      <c r="Z3533" s="130"/>
      <c r="AA3533" s="130"/>
      <c r="AB3533" s="130"/>
      <c r="AC3533" s="130"/>
      <c r="AD3533" s="130"/>
      <c r="AE3533" s="130"/>
      <c r="AF3533" s="130"/>
      <c r="AG3533" s="130"/>
      <c r="AH3533" s="130"/>
      <c r="AI3533" s="130"/>
      <c r="AJ3533" s="130"/>
      <c r="AK3533" s="130"/>
      <c r="AL3533" s="130"/>
      <c r="AM3533" s="130"/>
      <c r="AN3533" s="130"/>
      <c r="AO3533" s="130"/>
      <c r="AP3533" s="130"/>
      <c r="AQ3533" s="130"/>
      <c r="AR3533" s="130"/>
      <c r="AS3533" s="130"/>
      <c r="AT3533" s="130"/>
      <c r="AU3533" s="130"/>
      <c r="AV3533" s="130"/>
      <c r="AW3533" s="130"/>
      <c r="AX3533" s="131"/>
      <c r="BC3533" s="51"/>
    </row>
    <row r="3534" spans="1:113" ht="12" customHeight="1">
      <c r="A3534" s="43"/>
      <c r="B3534" s="129"/>
      <c r="C3534" s="130"/>
      <c r="D3534" s="130"/>
      <c r="E3534" s="130"/>
      <c r="F3534" s="130"/>
      <c r="G3534" s="130"/>
      <c r="H3534" s="130"/>
      <c r="I3534" s="130"/>
      <c r="J3534" s="130"/>
      <c r="K3534" s="130"/>
      <c r="L3534" s="130"/>
      <c r="M3534" s="130"/>
      <c r="N3534" s="130"/>
      <c r="O3534" s="130"/>
      <c r="P3534" s="130"/>
      <c r="Q3534" s="130"/>
      <c r="R3534" s="130"/>
      <c r="S3534" s="130"/>
      <c r="T3534" s="130"/>
      <c r="U3534" s="130"/>
      <c r="V3534" s="130"/>
      <c r="W3534" s="130"/>
      <c r="X3534" s="130"/>
      <c r="Y3534" s="130"/>
      <c r="Z3534" s="130"/>
      <c r="AA3534" s="130"/>
      <c r="AB3534" s="130"/>
      <c r="AC3534" s="130"/>
      <c r="AD3534" s="130"/>
      <c r="AE3534" s="130"/>
      <c r="AF3534" s="130"/>
      <c r="AG3534" s="130"/>
      <c r="AH3534" s="130"/>
      <c r="AI3534" s="130"/>
      <c r="AJ3534" s="130"/>
      <c r="AK3534" s="130"/>
      <c r="AL3534" s="130"/>
      <c r="AM3534" s="130"/>
      <c r="AN3534" s="130"/>
      <c r="AO3534" s="130"/>
      <c r="AP3534" s="130"/>
      <c r="AQ3534" s="130"/>
      <c r="AR3534" s="130"/>
      <c r="AS3534" s="130"/>
      <c r="AT3534" s="130"/>
      <c r="AU3534" s="130"/>
      <c r="AV3534" s="130"/>
      <c r="AW3534" s="130"/>
      <c r="AX3534" s="131"/>
    </row>
    <row r="3535" spans="1:113" ht="12" customHeight="1">
      <c r="A3535" s="43"/>
      <c r="B3535" s="129"/>
      <c r="C3535" s="130"/>
      <c r="D3535" s="130"/>
      <c r="E3535" s="130"/>
      <c r="F3535" s="130"/>
      <c r="G3535" s="130"/>
      <c r="H3535" s="130"/>
      <c r="I3535" s="130"/>
      <c r="J3535" s="130"/>
      <c r="K3535" s="130"/>
      <c r="L3535" s="130"/>
      <c r="M3535" s="130"/>
      <c r="N3535" s="130"/>
      <c r="O3535" s="130"/>
      <c r="P3535" s="130"/>
      <c r="Q3535" s="130"/>
      <c r="R3535" s="130"/>
      <c r="S3535" s="130"/>
      <c r="T3535" s="130"/>
      <c r="U3535" s="130"/>
      <c r="V3535" s="130"/>
      <c r="W3535" s="130"/>
      <c r="X3535" s="130"/>
      <c r="Y3535" s="130"/>
      <c r="Z3535" s="130"/>
      <c r="AA3535" s="130"/>
      <c r="AB3535" s="130"/>
      <c r="AC3535" s="130"/>
      <c r="AD3535" s="130"/>
      <c r="AE3535" s="130"/>
      <c r="AF3535" s="130"/>
      <c r="AG3535" s="130"/>
      <c r="AH3535" s="130"/>
      <c r="AI3535" s="130"/>
      <c r="AJ3535" s="130"/>
      <c r="AK3535" s="130"/>
      <c r="AL3535" s="130"/>
      <c r="AM3535" s="130"/>
      <c r="AN3535" s="130"/>
      <c r="AO3535" s="130"/>
      <c r="AP3535" s="130"/>
      <c r="AQ3535" s="130"/>
      <c r="AR3535" s="130"/>
      <c r="AS3535" s="130"/>
      <c r="AT3535" s="130"/>
      <c r="AU3535" s="130"/>
      <c r="AV3535" s="130"/>
      <c r="AW3535" s="130"/>
      <c r="AX3535" s="131"/>
    </row>
    <row r="3536" spans="1:113" ht="12" customHeight="1">
      <c r="A3536" s="43"/>
      <c r="B3536" s="129"/>
      <c r="C3536" s="130"/>
      <c r="D3536" s="130"/>
      <c r="E3536" s="130"/>
      <c r="F3536" s="130"/>
      <c r="G3536" s="130"/>
      <c r="H3536" s="130"/>
      <c r="I3536" s="130"/>
      <c r="J3536" s="130"/>
      <c r="K3536" s="130"/>
      <c r="L3536" s="130"/>
      <c r="M3536" s="130"/>
      <c r="N3536" s="130"/>
      <c r="O3536" s="130"/>
      <c r="P3536" s="130"/>
      <c r="Q3536" s="130"/>
      <c r="R3536" s="130"/>
      <c r="S3536" s="130"/>
      <c r="T3536" s="130"/>
      <c r="U3536" s="130"/>
      <c r="V3536" s="130"/>
      <c r="W3536" s="130"/>
      <c r="X3536" s="130"/>
      <c r="Y3536" s="130"/>
      <c r="Z3536" s="130"/>
      <c r="AA3536" s="130"/>
      <c r="AB3536" s="130"/>
      <c r="AC3536" s="130"/>
      <c r="AD3536" s="130"/>
      <c r="AE3536" s="130"/>
      <c r="AF3536" s="130"/>
      <c r="AG3536" s="130"/>
      <c r="AH3536" s="130"/>
      <c r="AI3536" s="130"/>
      <c r="AJ3536" s="130"/>
      <c r="AK3536" s="130"/>
      <c r="AL3536" s="130"/>
      <c r="AM3536" s="130"/>
      <c r="AN3536" s="130"/>
      <c r="AO3536" s="130"/>
      <c r="AP3536" s="130"/>
      <c r="AQ3536" s="130"/>
      <c r="AR3536" s="130"/>
      <c r="AS3536" s="130"/>
      <c r="AT3536" s="130"/>
      <c r="AU3536" s="130"/>
      <c r="AV3536" s="130"/>
      <c r="AW3536" s="130"/>
      <c r="AX3536" s="131"/>
    </row>
    <row r="3537" spans="1:251" ht="15" thickBot="1">
      <c r="A3537" s="52"/>
      <c r="B3537" s="53"/>
      <c r="C3537" s="54"/>
      <c r="D3537" s="54"/>
      <c r="E3537" s="54"/>
      <c r="F3537" s="54"/>
      <c r="G3537" s="54"/>
      <c r="H3537" s="54"/>
      <c r="I3537" s="54"/>
      <c r="J3537" s="54"/>
      <c r="K3537" s="54"/>
      <c r="L3537" s="54"/>
      <c r="M3537" s="54"/>
      <c r="N3537" s="54"/>
      <c r="O3537" s="54"/>
      <c r="P3537" s="54"/>
      <c r="Q3537" s="54"/>
      <c r="R3537" s="54"/>
      <c r="S3537" s="54"/>
      <c r="T3537" s="54"/>
      <c r="U3537" s="54"/>
      <c r="V3537" s="54"/>
      <c r="W3537" s="54"/>
      <c r="X3537" s="54"/>
      <c r="Y3537" s="54"/>
      <c r="Z3537" s="54"/>
      <c r="AA3537" s="54"/>
      <c r="AB3537" s="54"/>
      <c r="AC3537" s="54"/>
      <c r="AD3537" s="54"/>
      <c r="AE3537" s="54"/>
      <c r="AF3537" s="54"/>
      <c r="AG3537" s="54"/>
      <c r="AH3537" s="54"/>
      <c r="AI3537" s="54"/>
      <c r="AJ3537" s="54"/>
      <c r="AK3537" s="54"/>
      <c r="AL3537" s="54"/>
      <c r="AM3537" s="54"/>
      <c r="AN3537" s="54"/>
      <c r="AO3537" s="54"/>
      <c r="AP3537" s="54"/>
      <c r="AQ3537" s="54"/>
      <c r="AR3537" s="54"/>
      <c r="AS3537" s="54"/>
      <c r="AT3537" s="54"/>
      <c r="AU3537" s="54"/>
      <c r="AV3537" s="54"/>
      <c r="AW3537" s="54"/>
      <c r="AX3537" s="55"/>
    </row>
    <row r="3538" spans="1:251">
      <c r="B3538" s="56"/>
    </row>
    <row r="3539" spans="1:251" ht="14.25">
      <c r="B3539" s="45" t="s">
        <v>247</v>
      </c>
      <c r="C3539" s="43"/>
      <c r="D3539" s="43"/>
      <c r="E3539" s="43"/>
      <c r="F3539" s="43"/>
      <c r="G3539" s="43"/>
      <c r="H3539" s="43"/>
      <c r="I3539" s="43"/>
      <c r="J3539" s="43"/>
      <c r="K3539" s="43"/>
      <c r="L3539" s="44"/>
      <c r="M3539" s="44"/>
      <c r="N3539" s="44"/>
      <c r="O3539" s="44"/>
      <c r="P3539" s="43"/>
      <c r="Q3539" s="43"/>
      <c r="R3539" s="43"/>
      <c r="S3539" s="43"/>
      <c r="T3539" s="43"/>
      <c r="U3539" s="43"/>
      <c r="V3539" s="45"/>
      <c r="W3539" s="45"/>
      <c r="X3539" s="45"/>
      <c r="Y3539" s="45"/>
      <c r="Z3539" s="45"/>
      <c r="AA3539" s="45"/>
      <c r="AB3539" s="45"/>
      <c r="AC3539" s="45"/>
      <c r="AD3539" s="45"/>
      <c r="AE3539" s="45"/>
      <c r="AF3539" s="45"/>
      <c r="AG3539" s="45"/>
      <c r="AH3539" s="45"/>
      <c r="AI3539" s="45"/>
      <c r="AJ3539" s="45"/>
      <c r="AK3539" s="45"/>
      <c r="AL3539" s="45"/>
      <c r="AM3539" s="45"/>
      <c r="AN3539" s="45"/>
      <c r="AO3539" s="45"/>
      <c r="AP3539" s="45"/>
      <c r="AQ3539" s="45"/>
      <c r="AR3539" s="45"/>
      <c r="AS3539" s="45"/>
      <c r="AT3539" s="45"/>
      <c r="AU3539" s="45"/>
      <c r="AV3539" s="45"/>
      <c r="AW3539" s="45"/>
      <c r="AX3539" s="45"/>
    </row>
    <row r="3540" spans="1:251" ht="15" thickBot="1">
      <c r="B3540" s="43"/>
      <c r="C3540" s="43"/>
      <c r="D3540" s="43"/>
      <c r="E3540" s="43"/>
      <c r="F3540" s="43"/>
      <c r="G3540" s="43"/>
      <c r="H3540" s="43"/>
      <c r="I3540" s="43"/>
      <c r="J3540" s="43"/>
      <c r="K3540" s="43"/>
      <c r="L3540" s="44"/>
      <c r="M3540" s="44"/>
      <c r="N3540" s="44"/>
      <c r="O3540" s="44"/>
      <c r="P3540" s="43"/>
      <c r="Q3540" s="43"/>
      <c r="R3540" s="43"/>
      <c r="S3540" s="43"/>
      <c r="T3540" s="43"/>
      <c r="U3540" s="43"/>
      <c r="V3540" s="45"/>
      <c r="W3540" s="45"/>
      <c r="X3540" s="45"/>
      <c r="Y3540" s="45"/>
      <c r="Z3540" s="45"/>
      <c r="AA3540" s="45"/>
      <c r="AB3540" s="45"/>
      <c r="AC3540" s="45"/>
      <c r="AD3540" s="45"/>
      <c r="AE3540" s="45"/>
      <c r="AF3540" s="45"/>
      <c r="AG3540" s="45"/>
      <c r="AH3540" s="45"/>
      <c r="AI3540" s="45"/>
      <c r="AJ3540" s="45"/>
      <c r="AK3540" s="45"/>
      <c r="AL3540" s="45"/>
      <c r="AM3540" s="45"/>
      <c r="AN3540" s="45"/>
      <c r="AO3540" s="45"/>
      <c r="AP3540" s="45"/>
      <c r="AQ3540" s="45"/>
      <c r="AR3540" s="45"/>
      <c r="AS3540" s="45"/>
      <c r="AT3540" s="45"/>
      <c r="AU3540" s="45"/>
      <c r="AV3540" s="45"/>
      <c r="AW3540" s="45"/>
      <c r="AX3540" s="57" t="s">
        <v>248</v>
      </c>
    </row>
    <row r="3541" spans="1:251" s="51" customFormat="1" ht="13.5" customHeight="1">
      <c r="A3541" s="43"/>
      <c r="B3541" s="132" t="s">
        <v>249</v>
      </c>
      <c r="C3541" s="133"/>
      <c r="D3541" s="133"/>
      <c r="E3541" s="133"/>
      <c r="F3541" s="133"/>
      <c r="G3541" s="133"/>
      <c r="H3541" s="133"/>
      <c r="I3541" s="133"/>
      <c r="J3541" s="133"/>
      <c r="K3541" s="133"/>
      <c r="L3541" s="133"/>
      <c r="M3541" s="133"/>
      <c r="N3541" s="133"/>
      <c r="O3541" s="133"/>
      <c r="P3541" s="133"/>
      <c r="Q3541" s="133"/>
      <c r="R3541" s="133"/>
      <c r="S3541" s="133"/>
      <c r="T3541" s="133"/>
      <c r="U3541" s="133"/>
      <c r="V3541" s="133"/>
      <c r="W3541" s="133"/>
      <c r="X3541" s="133"/>
      <c r="Y3541" s="133"/>
      <c r="Z3541" s="134"/>
      <c r="AA3541" s="138" t="s">
        <v>250</v>
      </c>
      <c r="AB3541" s="133"/>
      <c r="AC3541" s="133"/>
      <c r="AD3541" s="133"/>
      <c r="AE3541" s="133"/>
      <c r="AF3541" s="133"/>
      <c r="AG3541" s="133"/>
      <c r="AH3541" s="133"/>
      <c r="AI3541" s="134"/>
      <c r="AJ3541" s="138" t="s">
        <v>251</v>
      </c>
      <c r="AK3541" s="133"/>
      <c r="AL3541" s="133"/>
      <c r="AM3541" s="133"/>
      <c r="AN3541" s="133"/>
      <c r="AO3541" s="133"/>
      <c r="AP3541" s="133"/>
      <c r="AQ3541" s="133"/>
      <c r="AR3541" s="134"/>
      <c r="AS3541" s="138" t="s">
        <v>252</v>
      </c>
      <c r="AT3541" s="133"/>
      <c r="AU3541" s="133"/>
      <c r="AV3541" s="133"/>
      <c r="AW3541" s="133"/>
      <c r="AX3541" s="140"/>
      <c r="AY3541" s="37"/>
      <c r="AZ3541" s="37"/>
      <c r="BA3541" s="37"/>
      <c r="BB3541" s="37"/>
      <c r="BC3541" s="37"/>
      <c r="BD3541" s="37"/>
      <c r="BE3541" s="37"/>
      <c r="BF3541" s="37"/>
      <c r="BG3541" s="37"/>
      <c r="BH3541" s="37"/>
      <c r="BI3541" s="37"/>
      <c r="BJ3541" s="37"/>
      <c r="BK3541" s="37"/>
      <c r="BL3541" s="37"/>
      <c r="BM3541" s="37"/>
      <c r="BN3541" s="37"/>
      <c r="BO3541" s="37"/>
      <c r="BP3541" s="37"/>
      <c r="BQ3541" s="37"/>
      <c r="BR3541" s="37"/>
      <c r="BS3541" s="37"/>
      <c r="BT3541" s="37"/>
      <c r="BU3541" s="37"/>
      <c r="BV3541" s="37"/>
      <c r="BW3541" s="37"/>
      <c r="BX3541" s="37"/>
      <c r="BY3541" s="37"/>
      <c r="BZ3541" s="37"/>
      <c r="CA3541" s="37"/>
      <c r="CB3541" s="37"/>
      <c r="CC3541" s="37"/>
      <c r="CD3541" s="37"/>
      <c r="CE3541" s="37"/>
      <c r="CF3541" s="37"/>
      <c r="CG3541" s="37"/>
      <c r="CH3541" s="37"/>
      <c r="CI3541" s="37"/>
      <c r="CJ3541" s="37"/>
      <c r="CK3541" s="37"/>
      <c r="CL3541" s="37"/>
      <c r="CM3541" s="37"/>
      <c r="CN3541" s="37"/>
      <c r="CO3541" s="37"/>
      <c r="CP3541" s="37"/>
      <c r="CQ3541" s="37"/>
      <c r="CR3541" s="37"/>
      <c r="CS3541" s="37"/>
      <c r="CT3541" s="37"/>
      <c r="CU3541" s="37"/>
      <c r="CV3541" s="37"/>
      <c r="CW3541" s="37"/>
      <c r="CX3541" s="37"/>
      <c r="CY3541" s="37"/>
      <c r="CZ3541" s="37"/>
      <c r="DA3541" s="37"/>
      <c r="DB3541" s="37"/>
      <c r="DC3541" s="37"/>
      <c r="DD3541" s="37"/>
      <c r="DE3541" s="37"/>
      <c r="DF3541" s="37"/>
      <c r="DG3541" s="37"/>
      <c r="DH3541" s="37"/>
      <c r="DI3541" s="37"/>
      <c r="DJ3541" s="37"/>
      <c r="DK3541" s="37"/>
      <c r="DL3541" s="37"/>
      <c r="DM3541" s="37"/>
      <c r="DN3541" s="37"/>
      <c r="DO3541" s="37"/>
      <c r="DP3541" s="37"/>
      <c r="DQ3541" s="37"/>
      <c r="DR3541" s="37"/>
      <c r="DS3541" s="37"/>
      <c r="DT3541" s="37"/>
      <c r="DU3541" s="37"/>
      <c r="DV3541" s="37"/>
      <c r="DW3541" s="37"/>
      <c r="DX3541" s="37"/>
      <c r="DY3541" s="37"/>
      <c r="DZ3541" s="37"/>
      <c r="EA3541" s="37"/>
      <c r="EB3541" s="37"/>
      <c r="EC3541" s="37"/>
      <c r="ED3541" s="37"/>
      <c r="EE3541" s="37"/>
      <c r="EF3541" s="37"/>
      <c r="EG3541" s="37"/>
      <c r="EH3541" s="37"/>
      <c r="EI3541" s="37"/>
      <c r="EJ3541" s="37"/>
      <c r="EK3541" s="37"/>
      <c r="EL3541" s="37"/>
      <c r="EM3541" s="37"/>
      <c r="EN3541" s="37"/>
      <c r="EO3541" s="37"/>
      <c r="EP3541" s="37"/>
      <c r="EQ3541" s="37"/>
      <c r="ER3541" s="37"/>
      <c r="ES3541" s="37"/>
      <c r="ET3541" s="37"/>
      <c r="EU3541" s="37"/>
      <c r="EV3541" s="37"/>
      <c r="EW3541" s="37"/>
      <c r="EX3541" s="37"/>
      <c r="EY3541" s="37"/>
      <c r="EZ3541" s="37"/>
      <c r="FA3541" s="37"/>
      <c r="FB3541" s="37"/>
      <c r="FC3541" s="37"/>
      <c r="FD3541" s="37"/>
      <c r="FE3541" s="37"/>
      <c r="FF3541" s="37"/>
      <c r="FG3541" s="37"/>
      <c r="FH3541" s="37"/>
      <c r="FI3541" s="37"/>
      <c r="FJ3541" s="37"/>
      <c r="FK3541" s="37"/>
      <c r="FL3541" s="37"/>
      <c r="FM3541" s="37"/>
      <c r="FN3541" s="37"/>
      <c r="FO3541" s="37"/>
      <c r="FP3541" s="37"/>
      <c r="FQ3541" s="37"/>
      <c r="FR3541" s="37"/>
      <c r="FS3541" s="37"/>
      <c r="FT3541" s="37"/>
      <c r="FU3541" s="37"/>
      <c r="FV3541" s="37"/>
      <c r="FW3541" s="37"/>
      <c r="FX3541" s="37"/>
      <c r="FY3541" s="37"/>
      <c r="FZ3541" s="37"/>
      <c r="GA3541" s="37"/>
      <c r="GB3541" s="37"/>
      <c r="GC3541" s="37"/>
      <c r="GD3541" s="37"/>
      <c r="GE3541" s="37"/>
      <c r="GF3541" s="37"/>
      <c r="GG3541" s="37"/>
      <c r="GH3541" s="37"/>
      <c r="GI3541" s="37"/>
      <c r="GJ3541" s="37"/>
      <c r="GK3541" s="37"/>
      <c r="GL3541" s="37"/>
      <c r="GM3541" s="37"/>
      <c r="GN3541" s="37"/>
      <c r="GO3541" s="37"/>
      <c r="GP3541" s="37"/>
      <c r="GQ3541" s="37"/>
      <c r="GR3541" s="37"/>
      <c r="GS3541" s="37"/>
      <c r="GT3541" s="37"/>
      <c r="GU3541" s="37"/>
      <c r="GV3541" s="37"/>
      <c r="GW3541" s="37"/>
      <c r="GX3541" s="37"/>
      <c r="GY3541" s="37"/>
      <c r="GZ3541" s="37"/>
      <c r="HA3541" s="37"/>
      <c r="HB3541" s="37"/>
      <c r="HC3541" s="37"/>
      <c r="HD3541" s="37"/>
      <c r="HE3541" s="37"/>
      <c r="HF3541" s="37"/>
      <c r="HG3541" s="37"/>
      <c r="HH3541" s="37"/>
      <c r="HI3541" s="37"/>
      <c r="HJ3541" s="37"/>
      <c r="HK3541" s="37"/>
      <c r="HL3541" s="37"/>
      <c r="HM3541" s="37"/>
      <c r="HN3541" s="37"/>
      <c r="HO3541" s="37"/>
      <c r="HP3541" s="37"/>
      <c r="HQ3541" s="37"/>
      <c r="HR3541" s="37"/>
      <c r="HS3541" s="37"/>
      <c r="HT3541" s="37"/>
      <c r="HU3541" s="37"/>
      <c r="HV3541" s="37"/>
      <c r="HW3541" s="37"/>
      <c r="HX3541" s="37"/>
      <c r="HY3541" s="37"/>
      <c r="HZ3541" s="37"/>
      <c r="IA3541" s="37"/>
      <c r="IB3541" s="37"/>
      <c r="IC3541" s="37"/>
      <c r="ID3541" s="37"/>
      <c r="IE3541" s="37"/>
      <c r="IF3541" s="37"/>
      <c r="IG3541" s="37"/>
      <c r="IH3541" s="37"/>
      <c r="II3541" s="37"/>
      <c r="IJ3541" s="37"/>
      <c r="IK3541" s="37"/>
      <c r="IL3541" s="37"/>
      <c r="IM3541" s="37"/>
      <c r="IN3541" s="37"/>
      <c r="IO3541" s="37"/>
      <c r="IP3541" s="37"/>
      <c r="IQ3541" s="37"/>
    </row>
    <row r="3542" spans="1:251" s="51" customFormat="1" ht="13.5">
      <c r="A3542" s="43"/>
      <c r="B3542" s="135"/>
      <c r="C3542" s="136"/>
      <c r="D3542" s="136"/>
      <c r="E3542" s="136"/>
      <c r="F3542" s="136"/>
      <c r="G3542" s="136"/>
      <c r="H3542" s="136"/>
      <c r="I3542" s="136"/>
      <c r="J3542" s="136"/>
      <c r="K3542" s="136"/>
      <c r="L3542" s="136"/>
      <c r="M3542" s="136"/>
      <c r="N3542" s="136"/>
      <c r="O3542" s="136"/>
      <c r="P3542" s="136"/>
      <c r="Q3542" s="136"/>
      <c r="R3542" s="136"/>
      <c r="S3542" s="136"/>
      <c r="T3542" s="136"/>
      <c r="U3542" s="136"/>
      <c r="V3542" s="136"/>
      <c r="W3542" s="136"/>
      <c r="X3542" s="136"/>
      <c r="Y3542" s="136"/>
      <c r="Z3542" s="137"/>
      <c r="AA3542" s="139"/>
      <c r="AB3542" s="136"/>
      <c r="AC3542" s="136"/>
      <c r="AD3542" s="136"/>
      <c r="AE3542" s="136"/>
      <c r="AF3542" s="136"/>
      <c r="AG3542" s="136"/>
      <c r="AH3542" s="136"/>
      <c r="AI3542" s="137"/>
      <c r="AJ3542" s="139"/>
      <c r="AK3542" s="136"/>
      <c r="AL3542" s="136"/>
      <c r="AM3542" s="136"/>
      <c r="AN3542" s="136"/>
      <c r="AO3542" s="136"/>
      <c r="AP3542" s="136"/>
      <c r="AQ3542" s="136"/>
      <c r="AR3542" s="137"/>
      <c r="AS3542" s="139"/>
      <c r="AT3542" s="136"/>
      <c r="AU3542" s="136"/>
      <c r="AV3542" s="136"/>
      <c r="AW3542" s="136"/>
      <c r="AX3542" s="141"/>
      <c r="AY3542" s="37"/>
      <c r="AZ3542" s="37"/>
      <c r="BA3542" s="37"/>
      <c r="BB3542" s="58"/>
      <c r="BC3542" s="59"/>
      <c r="BE3542" s="37"/>
      <c r="BF3542" s="37"/>
      <c r="BG3542" s="37"/>
      <c r="BH3542" s="37"/>
      <c r="BI3542" s="37"/>
      <c r="BJ3542" s="37"/>
      <c r="BK3542" s="37"/>
      <c r="BL3542" s="37"/>
      <c r="BM3542" s="37"/>
      <c r="BN3542" s="37"/>
      <c r="BO3542" s="37"/>
      <c r="BP3542" s="37"/>
      <c r="BQ3542" s="37"/>
      <c r="BR3542" s="37"/>
      <c r="BS3542" s="37"/>
      <c r="BT3542" s="37"/>
      <c r="BU3542" s="37"/>
      <c r="BV3542" s="37"/>
      <c r="BW3542" s="37"/>
      <c r="BX3542" s="37"/>
      <c r="BY3542" s="37"/>
      <c r="BZ3542" s="37"/>
      <c r="CA3542" s="37"/>
      <c r="CB3542" s="37"/>
      <c r="CC3542" s="37"/>
      <c r="CD3542" s="37"/>
      <c r="CE3542" s="37"/>
      <c r="CF3542" s="37"/>
      <c r="CG3542" s="37"/>
      <c r="CH3542" s="37"/>
      <c r="CI3542" s="37"/>
      <c r="CJ3542" s="37"/>
      <c r="CK3542" s="37"/>
      <c r="CL3542" s="37"/>
      <c r="CM3542" s="37"/>
      <c r="CN3542" s="37"/>
      <c r="CO3542" s="37"/>
      <c r="CP3542" s="37"/>
      <c r="CQ3542" s="37"/>
      <c r="CR3542" s="37"/>
      <c r="CS3542" s="37"/>
      <c r="CT3542" s="37"/>
      <c r="CU3542" s="37"/>
      <c r="CV3542" s="37"/>
      <c r="CW3542" s="37"/>
      <c r="CX3542" s="37"/>
      <c r="CY3542" s="37"/>
      <c r="CZ3542" s="37"/>
      <c r="DA3542" s="37"/>
      <c r="DB3542" s="37"/>
      <c r="DC3542" s="37"/>
      <c r="DD3542" s="37"/>
      <c r="DE3542" s="37"/>
      <c r="DF3542" s="37"/>
      <c r="DG3542" s="37"/>
      <c r="DH3542" s="37"/>
      <c r="DI3542" s="37"/>
      <c r="DJ3542" s="37"/>
      <c r="DK3542" s="37"/>
      <c r="DL3542" s="37"/>
      <c r="DM3542" s="37"/>
      <c r="DN3542" s="37"/>
      <c r="DO3542" s="37"/>
      <c r="DP3542" s="37"/>
      <c r="DQ3542" s="37"/>
      <c r="DR3542" s="37"/>
      <c r="DS3542" s="37"/>
      <c r="DT3542" s="37"/>
      <c r="DU3542" s="37"/>
      <c r="DV3542" s="37"/>
      <c r="DW3542" s="37"/>
      <c r="DX3542" s="37"/>
      <c r="DY3542" s="37"/>
      <c r="DZ3542" s="37"/>
      <c r="EA3542" s="37"/>
      <c r="EB3542" s="37"/>
      <c r="EC3542" s="37"/>
      <c r="ED3542" s="37"/>
      <c r="EE3542" s="37"/>
      <c r="EF3542" s="37"/>
      <c r="EG3542" s="37"/>
      <c r="EH3542" s="37"/>
      <c r="EI3542" s="37"/>
      <c r="EJ3542" s="37"/>
      <c r="EK3542" s="37"/>
      <c r="EL3542" s="37"/>
      <c r="EM3542" s="37"/>
      <c r="EN3542" s="37"/>
      <c r="EO3542" s="37"/>
      <c r="EP3542" s="37"/>
      <c r="EQ3542" s="37"/>
      <c r="ER3542" s="37"/>
      <c r="ES3542" s="37"/>
      <c r="ET3542" s="37"/>
      <c r="EU3542" s="37"/>
      <c r="EV3542" s="37"/>
      <c r="EW3542" s="37"/>
      <c r="EX3542" s="37"/>
      <c r="EY3542" s="37"/>
      <c r="EZ3542" s="37"/>
      <c r="FA3542" s="37"/>
      <c r="FB3542" s="37"/>
      <c r="FC3542" s="37"/>
      <c r="FD3542" s="37"/>
      <c r="FE3542" s="37"/>
      <c r="FF3542" s="37"/>
      <c r="FG3542" s="37"/>
      <c r="FH3542" s="37"/>
      <c r="FI3542" s="37"/>
      <c r="FJ3542" s="37"/>
      <c r="FK3542" s="37"/>
      <c r="FL3542" s="37"/>
      <c r="FM3542" s="37"/>
      <c r="FN3542" s="37"/>
      <c r="FO3542" s="37"/>
      <c r="FP3542" s="37"/>
      <c r="FQ3542" s="37"/>
      <c r="FR3542" s="37"/>
      <c r="FS3542" s="37"/>
      <c r="FT3542" s="37"/>
      <c r="FU3542" s="37"/>
      <c r="FV3542" s="37"/>
      <c r="FW3542" s="37"/>
      <c r="FX3542" s="37"/>
      <c r="FY3542" s="37"/>
      <c r="FZ3542" s="37"/>
      <c r="GA3542" s="37"/>
      <c r="GB3542" s="37"/>
      <c r="GC3542" s="37"/>
      <c r="GD3542" s="37"/>
      <c r="GE3542" s="37"/>
      <c r="GF3542" s="37"/>
      <c r="GG3542" s="37"/>
      <c r="GH3542" s="37"/>
      <c r="GI3542" s="37"/>
      <c r="GJ3542" s="37"/>
      <c r="GK3542" s="37"/>
      <c r="GL3542" s="37"/>
      <c r="GM3542" s="37"/>
      <c r="GN3542" s="37"/>
      <c r="GO3542" s="37"/>
      <c r="GP3542" s="37"/>
      <c r="GQ3542" s="37"/>
      <c r="GR3542" s="37"/>
      <c r="GS3542" s="37"/>
      <c r="GT3542" s="37"/>
      <c r="GU3542" s="37"/>
      <c r="GV3542" s="37"/>
      <c r="GW3542" s="37"/>
      <c r="GX3542" s="37"/>
      <c r="GY3542" s="37"/>
      <c r="GZ3542" s="37"/>
      <c r="HA3542" s="37"/>
      <c r="HB3542" s="37"/>
      <c r="HC3542" s="37"/>
      <c r="HD3542" s="37"/>
      <c r="HE3542" s="37"/>
      <c r="HF3542" s="37"/>
      <c r="HG3542" s="37"/>
      <c r="HH3542" s="37"/>
      <c r="HI3542" s="37"/>
      <c r="HJ3542" s="37"/>
      <c r="HK3542" s="37"/>
      <c r="HL3542" s="37"/>
      <c r="HM3542" s="37"/>
      <c r="HN3542" s="37"/>
      <c r="HO3542" s="37"/>
      <c r="HP3542" s="37"/>
      <c r="HQ3542" s="37"/>
      <c r="HR3542" s="37"/>
      <c r="HS3542" s="37"/>
      <c r="HT3542" s="37"/>
      <c r="HU3542" s="37"/>
      <c r="HV3542" s="37"/>
      <c r="HW3542" s="37"/>
      <c r="HX3542" s="37"/>
      <c r="HY3542" s="37"/>
      <c r="HZ3542" s="37"/>
      <c r="IA3542" s="37"/>
      <c r="IB3542" s="37"/>
      <c r="IC3542" s="37"/>
      <c r="ID3542" s="37"/>
      <c r="IE3542" s="37"/>
      <c r="IF3542" s="37"/>
      <c r="IG3542" s="37"/>
      <c r="IH3542" s="37"/>
      <c r="II3542" s="37"/>
      <c r="IJ3542" s="37"/>
      <c r="IK3542" s="37"/>
      <c r="IL3542" s="37"/>
      <c r="IM3542" s="37"/>
      <c r="IN3542" s="37"/>
      <c r="IO3542" s="37"/>
      <c r="IP3542" s="37"/>
      <c r="IQ3542" s="37"/>
    </row>
    <row r="3543" spans="1:251" s="51" customFormat="1" ht="18.75" customHeight="1">
      <c r="A3543" s="43"/>
      <c r="B3543" s="60"/>
      <c r="C3543" s="104" t="s">
        <v>851</v>
      </c>
      <c r="D3543" s="105"/>
      <c r="E3543" s="105"/>
      <c r="F3543" s="105"/>
      <c r="G3543" s="105"/>
      <c r="H3543" s="105"/>
      <c r="I3543" s="105"/>
      <c r="J3543" s="105"/>
      <c r="K3543" s="105"/>
      <c r="L3543" s="105"/>
      <c r="M3543" s="105"/>
      <c r="N3543" s="105"/>
      <c r="O3543" s="105"/>
      <c r="P3543" s="105"/>
      <c r="Q3543" s="105"/>
      <c r="R3543" s="105"/>
      <c r="S3543" s="105"/>
      <c r="T3543" s="105"/>
      <c r="U3543" s="105"/>
      <c r="V3543" s="105"/>
      <c r="W3543" s="105"/>
      <c r="X3543" s="105"/>
      <c r="Y3543" s="105"/>
      <c r="Z3543" s="106"/>
      <c r="AA3543" s="107">
        <v>7776</v>
      </c>
      <c r="AB3543" s="108"/>
      <c r="AC3543" s="108"/>
      <c r="AD3543" s="108"/>
      <c r="AE3543" s="108"/>
      <c r="AF3543" s="108"/>
      <c r="AG3543" s="108"/>
      <c r="AH3543" s="108"/>
      <c r="AI3543" s="109"/>
      <c r="AJ3543" s="107">
        <v>4614</v>
      </c>
      <c r="AK3543" s="108"/>
      <c r="AL3543" s="108"/>
      <c r="AM3543" s="108"/>
      <c r="AN3543" s="108"/>
      <c r="AO3543" s="108"/>
      <c r="AP3543" s="108"/>
      <c r="AQ3543" s="108"/>
      <c r="AR3543" s="109"/>
      <c r="AS3543" s="110"/>
      <c r="AT3543" s="111"/>
      <c r="AU3543" s="111"/>
      <c r="AV3543" s="111"/>
      <c r="AW3543" s="111"/>
      <c r="AX3543" s="112"/>
      <c r="AY3543" s="37"/>
      <c r="AZ3543" s="37"/>
      <c r="BA3543" s="37"/>
      <c r="BB3543" s="37"/>
      <c r="BC3543" s="37"/>
      <c r="BD3543" s="37"/>
      <c r="BE3543" s="37"/>
      <c r="BF3543" s="37"/>
      <c r="BG3543" s="37"/>
      <c r="BH3543" s="37"/>
      <c r="BI3543" s="37"/>
      <c r="BJ3543" s="37"/>
      <c r="BK3543" s="37"/>
      <c r="BL3543" s="37"/>
      <c r="BM3543" s="37"/>
      <c r="BN3543" s="37"/>
      <c r="BO3543" s="37"/>
      <c r="BP3543" s="37"/>
      <c r="BQ3543" s="37"/>
      <c r="BR3543" s="37"/>
      <c r="BS3543" s="37"/>
      <c r="BT3543" s="37"/>
      <c r="BU3543" s="37"/>
      <c r="BV3543" s="37"/>
      <c r="BW3543" s="37"/>
      <c r="BX3543" s="37"/>
      <c r="BY3543" s="37"/>
      <c r="BZ3543" s="37"/>
      <c r="CA3543" s="37"/>
      <c r="CB3543" s="37"/>
      <c r="CC3543" s="37"/>
      <c r="CD3543" s="37"/>
      <c r="CE3543" s="37"/>
      <c r="CF3543" s="37"/>
      <c r="CG3543" s="37"/>
      <c r="CH3543" s="37"/>
      <c r="CI3543" s="37"/>
      <c r="CJ3543" s="37"/>
      <c r="CK3543" s="37"/>
      <c r="CL3543" s="37"/>
      <c r="CM3543" s="37"/>
      <c r="CN3543" s="37"/>
      <c r="CO3543" s="37"/>
      <c r="CP3543" s="37"/>
      <c r="CQ3543" s="37"/>
      <c r="CR3543" s="37"/>
      <c r="CS3543" s="37"/>
      <c r="CT3543" s="37"/>
      <c r="CU3543" s="37"/>
      <c r="CV3543" s="37"/>
      <c r="CW3543" s="37"/>
      <c r="CX3543" s="37"/>
      <c r="CY3543" s="37"/>
      <c r="CZ3543" s="37"/>
      <c r="DA3543" s="37"/>
      <c r="DB3543" s="37"/>
      <c r="DC3543" s="37"/>
      <c r="DD3543" s="37"/>
      <c r="DE3543" s="37"/>
      <c r="DF3543" s="37"/>
      <c r="DG3543" s="37"/>
      <c r="DH3543" s="37"/>
      <c r="DI3543" s="37"/>
      <c r="DJ3543" s="37"/>
      <c r="DK3543" s="37"/>
      <c r="DL3543" s="37"/>
      <c r="DM3543" s="37"/>
      <c r="DN3543" s="37"/>
      <c r="DO3543" s="37"/>
      <c r="DP3543" s="37"/>
      <c r="DQ3543" s="37"/>
      <c r="DR3543" s="37"/>
      <c r="DS3543" s="37"/>
      <c r="DT3543" s="37"/>
      <c r="DU3543" s="37"/>
      <c r="DV3543" s="37"/>
      <c r="DW3543" s="37"/>
      <c r="DX3543" s="37"/>
      <c r="DY3543" s="37"/>
      <c r="DZ3543" s="37"/>
      <c r="EA3543" s="37"/>
      <c r="EB3543" s="37"/>
      <c r="EC3543" s="37"/>
      <c r="ED3543" s="37"/>
      <c r="EE3543" s="37"/>
      <c r="EF3543" s="37"/>
      <c r="EG3543" s="37"/>
      <c r="EH3543" s="37"/>
      <c r="EI3543" s="37"/>
      <c r="EJ3543" s="37"/>
      <c r="EK3543" s="37"/>
      <c r="EL3543" s="37"/>
      <c r="EM3543" s="37"/>
      <c r="EN3543" s="37"/>
      <c r="EO3543" s="37"/>
      <c r="EP3543" s="37"/>
      <c r="EQ3543" s="37"/>
      <c r="ER3543" s="37"/>
      <c r="ES3543" s="37"/>
      <c r="ET3543" s="37"/>
      <c r="EU3543" s="37"/>
      <c r="EV3543" s="37"/>
      <c r="EW3543" s="37"/>
      <c r="EX3543" s="37"/>
      <c r="EY3543" s="37"/>
      <c r="EZ3543" s="37"/>
      <c r="FA3543" s="37"/>
      <c r="FB3543" s="37"/>
      <c r="FC3543" s="37"/>
      <c r="FD3543" s="37"/>
      <c r="FE3543" s="37"/>
      <c r="FF3543" s="37"/>
      <c r="FG3543" s="37"/>
      <c r="FH3543" s="37"/>
      <c r="FI3543" s="37"/>
      <c r="FJ3543" s="37"/>
      <c r="FK3543" s="37"/>
      <c r="FL3543" s="37"/>
      <c r="FM3543" s="37"/>
      <c r="FN3543" s="37"/>
      <c r="FO3543" s="37"/>
      <c r="FP3543" s="37"/>
      <c r="FQ3543" s="37"/>
      <c r="FR3543" s="37"/>
      <c r="FS3543" s="37"/>
      <c r="FT3543" s="37"/>
      <c r="FU3543" s="37"/>
      <c r="FV3543" s="37"/>
      <c r="FW3543" s="37"/>
      <c r="FX3543" s="37"/>
      <c r="FY3543" s="37"/>
      <c r="FZ3543" s="37"/>
      <c r="GA3543" s="37"/>
      <c r="GB3543" s="37"/>
      <c r="GC3543" s="37"/>
      <c r="GD3543" s="37"/>
      <c r="GE3543" s="37"/>
      <c r="GF3543" s="37"/>
      <c r="GG3543" s="37"/>
      <c r="GH3543" s="37"/>
      <c r="GI3543" s="37"/>
      <c r="GJ3543" s="37"/>
      <c r="GK3543" s="37"/>
      <c r="GL3543" s="37"/>
      <c r="GM3543" s="37"/>
      <c r="GN3543" s="37"/>
      <c r="GO3543" s="37"/>
      <c r="GP3543" s="37"/>
      <c r="GQ3543" s="37"/>
      <c r="GR3543" s="37"/>
      <c r="GS3543" s="37"/>
      <c r="GT3543" s="37"/>
      <c r="GU3543" s="37"/>
      <c r="GV3543" s="37"/>
      <c r="GW3543" s="37"/>
      <c r="GX3543" s="37"/>
      <c r="GY3543" s="37"/>
      <c r="GZ3543" s="37"/>
      <c r="HA3543" s="37"/>
      <c r="HB3543" s="37"/>
      <c r="HC3543" s="37"/>
      <c r="HD3543" s="37"/>
      <c r="HE3543" s="37"/>
      <c r="HF3543" s="37"/>
      <c r="HG3543" s="37"/>
      <c r="HH3543" s="37"/>
      <c r="HI3543" s="37"/>
      <c r="HJ3543" s="37"/>
      <c r="HK3543" s="37"/>
      <c r="HL3543" s="37"/>
      <c r="HM3543" s="37"/>
      <c r="HN3543" s="37"/>
      <c r="HO3543" s="37"/>
      <c r="HP3543" s="37"/>
      <c r="HQ3543" s="37"/>
      <c r="HR3543" s="37"/>
      <c r="HS3543" s="37"/>
      <c r="HT3543" s="37"/>
      <c r="HU3543" s="37"/>
      <c r="HV3543" s="37"/>
      <c r="HW3543" s="37"/>
      <c r="HX3543" s="37"/>
      <c r="HY3543" s="37"/>
      <c r="HZ3543" s="37"/>
      <c r="IA3543" s="37"/>
      <c r="IB3543" s="37"/>
      <c r="IC3543" s="37"/>
      <c r="ID3543" s="37"/>
      <c r="IE3543" s="37"/>
      <c r="IF3543" s="37"/>
      <c r="IG3543" s="37"/>
      <c r="IH3543" s="37"/>
      <c r="II3543" s="37"/>
      <c r="IJ3543" s="37"/>
      <c r="IK3543" s="37"/>
      <c r="IL3543" s="37"/>
      <c r="IM3543" s="37"/>
      <c r="IN3543" s="37"/>
      <c r="IO3543" s="37"/>
      <c r="IP3543" s="37"/>
      <c r="IQ3543" s="37"/>
    </row>
    <row r="3544" spans="1:251" s="51" customFormat="1" ht="18.75" customHeight="1" thickBot="1">
      <c r="A3544" s="52"/>
      <c r="B3544" s="113" t="s">
        <v>253</v>
      </c>
      <c r="C3544" s="114"/>
      <c r="D3544" s="114"/>
      <c r="E3544" s="114"/>
      <c r="F3544" s="114"/>
      <c r="G3544" s="114"/>
      <c r="H3544" s="114"/>
      <c r="I3544" s="114"/>
      <c r="J3544" s="114"/>
      <c r="K3544" s="114"/>
      <c r="L3544" s="114"/>
      <c r="M3544" s="114"/>
      <c r="N3544" s="114"/>
      <c r="O3544" s="114"/>
      <c r="P3544" s="114"/>
      <c r="Q3544" s="114"/>
      <c r="R3544" s="114"/>
      <c r="S3544" s="114"/>
      <c r="T3544" s="114"/>
      <c r="U3544" s="114"/>
      <c r="V3544" s="114"/>
      <c r="W3544" s="114"/>
      <c r="X3544" s="114"/>
      <c r="Y3544" s="114"/>
      <c r="Z3544" s="115"/>
      <c r="AA3544" s="116">
        <f>SUM($AA$3543:$AA$3543)</f>
        <v>7776</v>
      </c>
      <c r="AB3544" s="117"/>
      <c r="AC3544" s="117"/>
      <c r="AD3544" s="117"/>
      <c r="AE3544" s="117"/>
      <c r="AF3544" s="117"/>
      <c r="AG3544" s="117"/>
      <c r="AH3544" s="117"/>
      <c r="AI3544" s="118"/>
      <c r="AJ3544" s="116">
        <f>SUM($AJ$3543:$AJ$3543)</f>
        <v>4614</v>
      </c>
      <c r="AK3544" s="117"/>
      <c r="AL3544" s="117"/>
      <c r="AM3544" s="117"/>
      <c r="AN3544" s="117"/>
      <c r="AO3544" s="117"/>
      <c r="AP3544" s="117"/>
      <c r="AQ3544" s="117"/>
      <c r="AR3544" s="118"/>
      <c r="AS3544" s="119"/>
      <c r="AT3544" s="120"/>
      <c r="AU3544" s="120"/>
      <c r="AV3544" s="120"/>
      <c r="AW3544" s="120"/>
      <c r="AX3544" s="121"/>
      <c r="AY3544" s="37"/>
      <c r="AZ3544" s="37"/>
      <c r="BA3544" s="37"/>
      <c r="BB3544" s="37"/>
      <c r="BC3544" s="37"/>
      <c r="BD3544" s="37"/>
      <c r="BE3544" s="37"/>
      <c r="BF3544" s="37"/>
      <c r="BG3544" s="37"/>
      <c r="BH3544" s="37"/>
      <c r="BI3544" s="37"/>
      <c r="BJ3544" s="37"/>
      <c r="BK3544" s="37"/>
      <c r="BL3544" s="37"/>
      <c r="BM3544" s="37"/>
      <c r="BN3544" s="37"/>
      <c r="BO3544" s="37"/>
      <c r="BP3544" s="37"/>
      <c r="BQ3544" s="37"/>
      <c r="BR3544" s="37"/>
      <c r="BS3544" s="37"/>
      <c r="BT3544" s="37"/>
      <c r="BU3544" s="37"/>
      <c r="BV3544" s="37"/>
      <c r="BW3544" s="37"/>
      <c r="BX3544" s="37"/>
      <c r="BY3544" s="37"/>
      <c r="BZ3544" s="37"/>
      <c r="CA3544" s="37"/>
      <c r="CB3544" s="37"/>
      <c r="CC3544" s="37"/>
      <c r="CD3544" s="37"/>
      <c r="CE3544" s="37"/>
      <c r="CF3544" s="37"/>
      <c r="CG3544" s="37"/>
      <c r="CH3544" s="37"/>
      <c r="CI3544" s="37"/>
      <c r="CJ3544" s="37"/>
      <c r="CK3544" s="37"/>
      <c r="CL3544" s="37"/>
      <c r="CM3544" s="37"/>
      <c r="CN3544" s="37"/>
      <c r="CO3544" s="37"/>
      <c r="CP3544" s="37"/>
      <c r="CQ3544" s="37"/>
      <c r="CR3544" s="37"/>
      <c r="CS3544" s="37"/>
      <c r="CT3544" s="37"/>
      <c r="CU3544" s="37"/>
      <c r="CV3544" s="37"/>
      <c r="CW3544" s="37"/>
      <c r="CX3544" s="37"/>
      <c r="CY3544" s="37"/>
      <c r="CZ3544" s="37"/>
      <c r="DA3544" s="37"/>
      <c r="DB3544" s="37"/>
      <c r="DC3544" s="37"/>
      <c r="DD3544" s="37"/>
      <c r="DE3544" s="37"/>
      <c r="DF3544" s="37"/>
      <c r="DG3544" s="37"/>
      <c r="DH3544" s="37"/>
      <c r="DI3544" s="37"/>
      <c r="DJ3544" s="37"/>
      <c r="DK3544" s="37"/>
      <c r="DL3544" s="37"/>
      <c r="DM3544" s="37"/>
      <c r="DN3544" s="37"/>
      <c r="DO3544" s="37"/>
      <c r="DP3544" s="37"/>
      <c r="DQ3544" s="37"/>
      <c r="DR3544" s="37"/>
      <c r="DS3544" s="37"/>
      <c r="DT3544" s="37"/>
      <c r="DU3544" s="37"/>
      <c r="DV3544" s="37"/>
      <c r="DW3544" s="37"/>
      <c r="DX3544" s="37"/>
      <c r="DY3544" s="37"/>
      <c r="DZ3544" s="37"/>
      <c r="EA3544" s="37"/>
      <c r="EB3544" s="37"/>
      <c r="EC3544" s="37"/>
      <c r="ED3544" s="37"/>
      <c r="EE3544" s="37"/>
      <c r="EF3544" s="37"/>
      <c r="EG3544" s="37"/>
      <c r="EH3544" s="37"/>
      <c r="EI3544" s="37"/>
      <c r="EJ3544" s="37"/>
      <c r="EK3544" s="37"/>
      <c r="EL3544" s="37"/>
      <c r="EM3544" s="37"/>
      <c r="EN3544" s="37"/>
      <c r="EO3544" s="37"/>
      <c r="EP3544" s="37"/>
      <c r="EQ3544" s="37"/>
      <c r="ER3544" s="37"/>
      <c r="ES3544" s="37"/>
      <c r="ET3544" s="37"/>
      <c r="EU3544" s="37"/>
      <c r="EV3544" s="37"/>
      <c r="EW3544" s="37"/>
      <c r="EX3544" s="37"/>
      <c r="EY3544" s="37"/>
      <c r="EZ3544" s="37"/>
      <c r="FA3544" s="37"/>
      <c r="FB3544" s="37"/>
      <c r="FC3544" s="37"/>
      <c r="FD3544" s="37"/>
      <c r="FE3544" s="37"/>
      <c r="FF3544" s="37"/>
      <c r="FG3544" s="37"/>
      <c r="FH3544" s="37"/>
      <c r="FI3544" s="37"/>
      <c r="FJ3544" s="37"/>
      <c r="FK3544" s="37"/>
      <c r="FL3544" s="37"/>
      <c r="FM3544" s="37"/>
      <c r="FN3544" s="37"/>
      <c r="FO3544" s="37"/>
      <c r="FP3544" s="37"/>
      <c r="FQ3544" s="37"/>
      <c r="FR3544" s="37"/>
      <c r="FS3544" s="37"/>
      <c r="FT3544" s="37"/>
      <c r="FU3544" s="37"/>
      <c r="FV3544" s="37"/>
      <c r="FW3544" s="37"/>
      <c r="FX3544" s="37"/>
      <c r="FY3544" s="37"/>
      <c r="FZ3544" s="37"/>
      <c r="GA3544" s="37"/>
      <c r="GB3544" s="37"/>
      <c r="GC3544" s="37"/>
      <c r="GD3544" s="37"/>
      <c r="GE3544" s="37"/>
      <c r="GF3544" s="37"/>
      <c r="GG3544" s="37"/>
      <c r="GH3544" s="37"/>
      <c r="GI3544" s="37"/>
      <c r="GJ3544" s="37"/>
      <c r="GK3544" s="37"/>
      <c r="GL3544" s="37"/>
      <c r="GM3544" s="37"/>
      <c r="GN3544" s="37"/>
      <c r="GO3544" s="37"/>
      <c r="GP3544" s="37"/>
      <c r="GQ3544" s="37"/>
      <c r="GR3544" s="37"/>
      <c r="GS3544" s="37"/>
      <c r="GT3544" s="37"/>
      <c r="GU3544" s="37"/>
      <c r="GV3544" s="37"/>
      <c r="GW3544" s="37"/>
      <c r="GX3544" s="37"/>
      <c r="GY3544" s="37"/>
      <c r="GZ3544" s="37"/>
      <c r="HA3544" s="37"/>
      <c r="HB3544" s="37"/>
      <c r="HC3544" s="37"/>
      <c r="HD3544" s="37"/>
      <c r="HE3544" s="37"/>
      <c r="HF3544" s="37"/>
      <c r="HG3544" s="37"/>
      <c r="HH3544" s="37"/>
      <c r="HI3544" s="37"/>
      <c r="HJ3544" s="37"/>
      <c r="HK3544" s="37"/>
      <c r="HL3544" s="37"/>
      <c r="HM3544" s="37"/>
      <c r="HN3544" s="37"/>
      <c r="HO3544" s="37"/>
      <c r="HP3544" s="37"/>
      <c r="HQ3544" s="37"/>
      <c r="HR3544" s="37"/>
      <c r="HS3544" s="37"/>
      <c r="HT3544" s="37"/>
      <c r="HU3544" s="37"/>
      <c r="HV3544" s="37"/>
      <c r="HW3544" s="37"/>
      <c r="HX3544" s="37"/>
      <c r="HY3544" s="37"/>
      <c r="HZ3544" s="37"/>
      <c r="IA3544" s="37"/>
      <c r="IB3544" s="37"/>
      <c r="IC3544" s="37"/>
      <c r="ID3544" s="37"/>
      <c r="IE3544" s="37"/>
      <c r="IF3544" s="37"/>
      <c r="IG3544" s="37"/>
      <c r="IH3544" s="37"/>
      <c r="II3544" s="37"/>
      <c r="IJ3544" s="37"/>
      <c r="IK3544" s="37"/>
      <c r="IL3544" s="37"/>
      <c r="IM3544" s="37"/>
      <c r="IN3544" s="37"/>
      <c r="IO3544" s="37"/>
      <c r="IP3544" s="37"/>
      <c r="IQ3544" s="37"/>
    </row>
    <row r="3546" spans="1:251" ht="18.75">
      <c r="A3546" s="36" t="s">
        <v>241</v>
      </c>
      <c r="AW3546" s="38"/>
      <c r="AX3546" s="39"/>
      <c r="AY3546" s="38"/>
    </row>
    <row r="3548" spans="1:251" ht="18.75">
      <c r="B3548" s="122" t="s">
        <v>0</v>
      </c>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row>
    <row r="3549" spans="1:251">
      <c r="Z3549" s="40"/>
      <c r="AD3549" s="40"/>
      <c r="AE3549" s="40"/>
      <c r="AF3549" s="40"/>
      <c r="AG3549" s="40"/>
      <c r="AH3549" s="40"/>
      <c r="AI3549" s="40"/>
      <c r="AO3549" s="40"/>
    </row>
    <row r="3550" spans="1:251" ht="13.5" thickBot="1">
      <c r="Z3550" s="40"/>
      <c r="AD3550" s="40"/>
      <c r="AE3550" s="40"/>
      <c r="AF3550" s="40"/>
      <c r="AG3550" s="40"/>
      <c r="AH3550" s="40"/>
      <c r="AI3550" s="40"/>
      <c r="AO3550" s="40"/>
      <c r="DI3550" s="41"/>
    </row>
    <row r="3551" spans="1:251" ht="24.75" customHeight="1" thickBot="1">
      <c r="B3551" s="124" t="s">
        <v>242</v>
      </c>
      <c r="C3551" s="125"/>
      <c r="D3551" s="125"/>
      <c r="E3551" s="125"/>
      <c r="F3551" s="125"/>
      <c r="G3551" s="125"/>
      <c r="H3551" s="126" t="s">
        <v>852</v>
      </c>
      <c r="I3551" s="127"/>
      <c r="J3551" s="127"/>
      <c r="K3551" s="127"/>
      <c r="L3551" s="127"/>
      <c r="M3551" s="127"/>
      <c r="N3551" s="127"/>
      <c r="O3551" s="127"/>
      <c r="P3551" s="127"/>
      <c r="Q3551" s="127"/>
      <c r="R3551" s="127"/>
      <c r="S3551" s="127"/>
      <c r="T3551" s="127"/>
      <c r="U3551" s="127"/>
      <c r="V3551" s="127"/>
      <c r="W3551" s="127"/>
      <c r="X3551" s="127"/>
      <c r="Y3551" s="127"/>
      <c r="Z3551" s="127"/>
      <c r="AA3551" s="127"/>
      <c r="AB3551" s="127"/>
      <c r="AC3551" s="127"/>
      <c r="AD3551" s="127"/>
      <c r="AE3551" s="127"/>
      <c r="AF3551" s="127"/>
      <c r="AG3551" s="127"/>
      <c r="AH3551" s="127"/>
      <c r="AI3551" s="127"/>
      <c r="AJ3551" s="127"/>
      <c r="AK3551" s="127"/>
      <c r="AL3551" s="127"/>
      <c r="AM3551" s="127"/>
      <c r="AN3551" s="127"/>
      <c r="AO3551" s="127"/>
      <c r="AP3551" s="127"/>
      <c r="AQ3551" s="127"/>
      <c r="AR3551" s="127"/>
      <c r="AS3551" s="127"/>
      <c r="AT3551" s="127"/>
      <c r="AU3551" s="127"/>
      <c r="AV3551" s="127"/>
      <c r="AW3551" s="127"/>
      <c r="AX3551" s="128"/>
      <c r="DI3551" s="41"/>
    </row>
    <row r="3552" spans="1:251" ht="14.25">
      <c r="B3552" s="42"/>
      <c r="C3552" s="42"/>
      <c r="D3552" s="42"/>
      <c r="E3552" s="42"/>
      <c r="F3552" s="42"/>
      <c r="G3552" s="42"/>
      <c r="H3552" s="43"/>
      <c r="I3552" s="43"/>
      <c r="J3552" s="43"/>
      <c r="K3552" s="43"/>
      <c r="L3552" s="44"/>
      <c r="M3552" s="44"/>
      <c r="N3552" s="44"/>
      <c r="O3552" s="44"/>
      <c r="P3552" s="43"/>
      <c r="Q3552" s="43"/>
      <c r="R3552" s="43"/>
      <c r="S3552" s="43"/>
      <c r="T3552" s="43"/>
      <c r="U3552" s="43"/>
      <c r="V3552" s="45"/>
      <c r="W3552" s="45"/>
      <c r="X3552" s="45"/>
      <c r="Y3552" s="45"/>
      <c r="Z3552" s="45"/>
      <c r="AA3552" s="45"/>
      <c r="AB3552" s="45"/>
      <c r="AC3552" s="45"/>
      <c r="AD3552" s="45"/>
      <c r="AE3552" s="45"/>
      <c r="AF3552" s="45"/>
      <c r="AG3552" s="45"/>
      <c r="AH3552" s="45"/>
      <c r="AI3552" s="45"/>
      <c r="AJ3552" s="45"/>
      <c r="AK3552" s="45"/>
      <c r="AL3552" s="45"/>
      <c r="AM3552" s="45"/>
      <c r="AN3552" s="45"/>
      <c r="AO3552" s="45"/>
      <c r="AP3552" s="45"/>
      <c r="AQ3552" s="45"/>
      <c r="AR3552" s="45"/>
      <c r="AS3552" s="45"/>
      <c r="AT3552" s="45"/>
      <c r="AU3552" s="45"/>
      <c r="AV3552" s="45"/>
      <c r="AW3552" s="45"/>
      <c r="AX3552" s="45"/>
      <c r="DI3552" s="41"/>
    </row>
    <row r="3553" spans="1:113" ht="15" thickBot="1">
      <c r="A3553" s="46"/>
      <c r="B3553" s="45" t="s">
        <v>244</v>
      </c>
      <c r="C3553" s="43"/>
      <c r="D3553" s="43"/>
      <c r="E3553" s="43"/>
      <c r="F3553" s="43"/>
      <c r="G3553" s="43"/>
      <c r="H3553" s="43"/>
      <c r="I3553" s="43"/>
      <c r="J3553" s="43"/>
      <c r="K3553" s="43"/>
      <c r="L3553" s="44"/>
      <c r="M3553" s="44"/>
      <c r="N3553" s="44"/>
      <c r="O3553" s="44"/>
      <c r="P3553" s="43"/>
      <c r="Q3553" s="43"/>
      <c r="R3553" s="43"/>
      <c r="S3553" s="43"/>
      <c r="T3553" s="43"/>
      <c r="U3553" s="43"/>
      <c r="V3553" s="45"/>
      <c r="W3553" s="45"/>
      <c r="X3553" s="45"/>
      <c r="Y3553" s="45"/>
      <c r="Z3553" s="45"/>
      <c r="AA3553" s="45"/>
      <c r="AB3553" s="45"/>
      <c r="AC3553" s="45"/>
      <c r="AD3553" s="45"/>
      <c r="AE3553" s="45"/>
      <c r="AF3553" s="45"/>
      <c r="AG3553" s="45"/>
      <c r="AH3553" s="45"/>
      <c r="AI3553" s="45"/>
      <c r="AJ3553" s="45"/>
      <c r="AK3553" s="45"/>
      <c r="AL3553" s="45"/>
      <c r="AM3553" s="45"/>
      <c r="AN3553" s="45"/>
      <c r="AO3553" s="45"/>
      <c r="AP3553" s="45"/>
      <c r="AQ3553" s="45"/>
      <c r="AR3553" s="45"/>
      <c r="AS3553" s="45"/>
      <c r="AT3553" s="45"/>
      <c r="AU3553" s="45"/>
      <c r="AV3553" s="45"/>
      <c r="AW3553" s="45"/>
      <c r="AX3553" s="45"/>
      <c r="DI3553" s="41"/>
    </row>
    <row r="3554" spans="1:113" ht="14.25">
      <c r="A3554" s="43"/>
      <c r="B3554" s="47"/>
      <c r="C3554" s="42"/>
      <c r="D3554" s="42"/>
      <c r="E3554" s="42"/>
      <c r="F3554" s="42"/>
      <c r="G3554" s="42"/>
      <c r="H3554" s="42"/>
      <c r="I3554" s="42"/>
      <c r="J3554" s="42"/>
      <c r="K3554" s="42"/>
      <c r="L3554" s="48"/>
      <c r="M3554" s="48"/>
      <c r="N3554" s="48"/>
      <c r="O3554" s="48"/>
      <c r="P3554" s="42"/>
      <c r="Q3554" s="42"/>
      <c r="R3554" s="42"/>
      <c r="S3554" s="42"/>
      <c r="T3554" s="42"/>
      <c r="U3554" s="42"/>
      <c r="V3554" s="49"/>
      <c r="W3554" s="49"/>
      <c r="X3554" s="49"/>
      <c r="Y3554" s="49"/>
      <c r="Z3554" s="49"/>
      <c r="AA3554" s="49"/>
      <c r="AB3554" s="49"/>
      <c r="AC3554" s="49"/>
      <c r="AD3554" s="49"/>
      <c r="AE3554" s="49"/>
      <c r="AF3554" s="49"/>
      <c r="AG3554" s="49"/>
      <c r="AH3554" s="49"/>
      <c r="AI3554" s="49"/>
      <c r="AJ3554" s="49"/>
      <c r="AK3554" s="49"/>
      <c r="AL3554" s="49"/>
      <c r="AM3554" s="49"/>
      <c r="AN3554" s="49"/>
      <c r="AO3554" s="49"/>
      <c r="AP3554" s="49"/>
      <c r="AQ3554" s="49"/>
      <c r="AR3554" s="49"/>
      <c r="AS3554" s="49"/>
      <c r="AT3554" s="49"/>
      <c r="AU3554" s="49"/>
      <c r="AV3554" s="49"/>
      <c r="AW3554" s="49"/>
      <c r="AX3554" s="50"/>
    </row>
    <row r="3555" spans="1:113" ht="12" customHeight="1">
      <c r="A3555" s="43"/>
      <c r="B3555" s="129" t="s">
        <v>853</v>
      </c>
      <c r="C3555" s="130"/>
      <c r="D3555" s="130"/>
      <c r="E3555" s="130"/>
      <c r="F3555" s="130"/>
      <c r="G3555" s="130"/>
      <c r="H3555" s="130"/>
      <c r="I3555" s="130"/>
      <c r="J3555" s="130"/>
      <c r="K3555" s="130"/>
      <c r="L3555" s="130"/>
      <c r="M3555" s="130"/>
      <c r="N3555" s="130"/>
      <c r="O3555" s="130"/>
      <c r="P3555" s="130"/>
      <c r="Q3555" s="130"/>
      <c r="R3555" s="130"/>
      <c r="S3555" s="130"/>
      <c r="T3555" s="130"/>
      <c r="U3555" s="130"/>
      <c r="V3555" s="130"/>
      <c r="W3555" s="130"/>
      <c r="X3555" s="130"/>
      <c r="Y3555" s="130"/>
      <c r="Z3555" s="130"/>
      <c r="AA3555" s="130"/>
      <c r="AB3555" s="130"/>
      <c r="AC3555" s="130"/>
      <c r="AD3555" s="130"/>
      <c r="AE3555" s="130"/>
      <c r="AF3555" s="130"/>
      <c r="AG3555" s="130"/>
      <c r="AH3555" s="130"/>
      <c r="AI3555" s="130"/>
      <c r="AJ3555" s="130"/>
      <c r="AK3555" s="130"/>
      <c r="AL3555" s="130"/>
      <c r="AM3555" s="130"/>
      <c r="AN3555" s="130"/>
      <c r="AO3555" s="130"/>
      <c r="AP3555" s="130"/>
      <c r="AQ3555" s="130"/>
      <c r="AR3555" s="130"/>
      <c r="AS3555" s="130"/>
      <c r="AT3555" s="130"/>
      <c r="AU3555" s="130"/>
      <c r="AV3555" s="130"/>
      <c r="AW3555" s="130"/>
      <c r="AX3555" s="131"/>
    </row>
    <row r="3556" spans="1:113" ht="12" customHeight="1">
      <c r="A3556" s="43"/>
      <c r="B3556" s="129"/>
      <c r="C3556" s="130"/>
      <c r="D3556" s="130"/>
      <c r="E3556" s="130"/>
      <c r="F3556" s="130"/>
      <c r="G3556" s="130"/>
      <c r="H3556" s="130"/>
      <c r="I3556" s="130"/>
      <c r="J3556" s="130"/>
      <c r="K3556" s="130"/>
      <c r="L3556" s="130"/>
      <c r="M3556" s="130"/>
      <c r="N3556" s="130"/>
      <c r="O3556" s="130"/>
      <c r="P3556" s="130"/>
      <c r="Q3556" s="130"/>
      <c r="R3556" s="130"/>
      <c r="S3556" s="130"/>
      <c r="T3556" s="130"/>
      <c r="U3556" s="130"/>
      <c r="V3556" s="130"/>
      <c r="W3556" s="130"/>
      <c r="X3556" s="130"/>
      <c r="Y3556" s="130"/>
      <c r="Z3556" s="130"/>
      <c r="AA3556" s="130"/>
      <c r="AB3556" s="130"/>
      <c r="AC3556" s="130"/>
      <c r="AD3556" s="130"/>
      <c r="AE3556" s="130"/>
      <c r="AF3556" s="130"/>
      <c r="AG3556" s="130"/>
      <c r="AH3556" s="130"/>
      <c r="AI3556" s="130"/>
      <c r="AJ3556" s="130"/>
      <c r="AK3556" s="130"/>
      <c r="AL3556" s="130"/>
      <c r="AM3556" s="130"/>
      <c r="AN3556" s="130"/>
      <c r="AO3556" s="130"/>
      <c r="AP3556" s="130"/>
      <c r="AQ3556" s="130"/>
      <c r="AR3556" s="130"/>
      <c r="AS3556" s="130"/>
      <c r="AT3556" s="130"/>
      <c r="AU3556" s="130"/>
      <c r="AV3556" s="130"/>
      <c r="AW3556" s="130"/>
      <c r="AX3556" s="131"/>
      <c r="BC3556" s="51"/>
    </row>
    <row r="3557" spans="1:113" ht="12" customHeight="1">
      <c r="A3557" s="43"/>
      <c r="B3557" s="129"/>
      <c r="C3557" s="130"/>
      <c r="D3557" s="130"/>
      <c r="E3557" s="130"/>
      <c r="F3557" s="130"/>
      <c r="G3557" s="130"/>
      <c r="H3557" s="130"/>
      <c r="I3557" s="130"/>
      <c r="J3557" s="130"/>
      <c r="K3557" s="130"/>
      <c r="L3557" s="130"/>
      <c r="M3557" s="130"/>
      <c r="N3557" s="130"/>
      <c r="O3557" s="130"/>
      <c r="P3557" s="130"/>
      <c r="Q3557" s="130"/>
      <c r="R3557" s="130"/>
      <c r="S3557" s="130"/>
      <c r="T3557" s="130"/>
      <c r="U3557" s="130"/>
      <c r="V3557" s="130"/>
      <c r="W3557" s="130"/>
      <c r="X3557" s="130"/>
      <c r="Y3557" s="130"/>
      <c r="Z3557" s="130"/>
      <c r="AA3557" s="130"/>
      <c r="AB3557" s="130"/>
      <c r="AC3557" s="130"/>
      <c r="AD3557" s="130"/>
      <c r="AE3557" s="130"/>
      <c r="AF3557" s="130"/>
      <c r="AG3557" s="130"/>
      <c r="AH3557" s="130"/>
      <c r="AI3557" s="130"/>
      <c r="AJ3557" s="130"/>
      <c r="AK3557" s="130"/>
      <c r="AL3557" s="130"/>
      <c r="AM3557" s="130"/>
      <c r="AN3557" s="130"/>
      <c r="AO3557" s="130"/>
      <c r="AP3557" s="130"/>
      <c r="AQ3557" s="130"/>
      <c r="AR3557" s="130"/>
      <c r="AS3557" s="130"/>
      <c r="AT3557" s="130"/>
      <c r="AU3557" s="130"/>
      <c r="AV3557" s="130"/>
      <c r="AW3557" s="130"/>
      <c r="AX3557" s="131"/>
    </row>
    <row r="3558" spans="1:113" ht="12" customHeight="1">
      <c r="A3558" s="43"/>
      <c r="B3558" s="129"/>
      <c r="C3558" s="130"/>
      <c r="D3558" s="130"/>
      <c r="E3558" s="130"/>
      <c r="F3558" s="130"/>
      <c r="G3558" s="130"/>
      <c r="H3558" s="130"/>
      <c r="I3558" s="130"/>
      <c r="J3558" s="130"/>
      <c r="K3558" s="130"/>
      <c r="L3558" s="130"/>
      <c r="M3558" s="130"/>
      <c r="N3558" s="130"/>
      <c r="O3558" s="130"/>
      <c r="P3558" s="130"/>
      <c r="Q3558" s="130"/>
      <c r="R3558" s="130"/>
      <c r="S3558" s="130"/>
      <c r="T3558" s="130"/>
      <c r="U3558" s="130"/>
      <c r="V3558" s="130"/>
      <c r="W3558" s="130"/>
      <c r="X3558" s="130"/>
      <c r="Y3558" s="130"/>
      <c r="Z3558" s="130"/>
      <c r="AA3558" s="130"/>
      <c r="AB3558" s="130"/>
      <c r="AC3558" s="130"/>
      <c r="AD3558" s="130"/>
      <c r="AE3558" s="130"/>
      <c r="AF3558" s="130"/>
      <c r="AG3558" s="130"/>
      <c r="AH3558" s="130"/>
      <c r="AI3558" s="130"/>
      <c r="AJ3558" s="130"/>
      <c r="AK3558" s="130"/>
      <c r="AL3558" s="130"/>
      <c r="AM3558" s="130"/>
      <c r="AN3558" s="130"/>
      <c r="AO3558" s="130"/>
      <c r="AP3558" s="130"/>
      <c r="AQ3558" s="130"/>
      <c r="AR3558" s="130"/>
      <c r="AS3558" s="130"/>
      <c r="AT3558" s="130"/>
      <c r="AU3558" s="130"/>
      <c r="AV3558" s="130"/>
      <c r="AW3558" s="130"/>
      <c r="AX3558" s="131"/>
    </row>
    <row r="3559" spans="1:113" ht="12" customHeight="1">
      <c r="A3559" s="43"/>
      <c r="B3559" s="129"/>
      <c r="C3559" s="130"/>
      <c r="D3559" s="130"/>
      <c r="E3559" s="130"/>
      <c r="F3559" s="130"/>
      <c r="G3559" s="130"/>
      <c r="H3559" s="130"/>
      <c r="I3559" s="130"/>
      <c r="J3559" s="130"/>
      <c r="K3559" s="130"/>
      <c r="L3559" s="130"/>
      <c r="M3559" s="130"/>
      <c r="N3559" s="130"/>
      <c r="O3559" s="130"/>
      <c r="P3559" s="130"/>
      <c r="Q3559" s="130"/>
      <c r="R3559" s="130"/>
      <c r="S3559" s="130"/>
      <c r="T3559" s="130"/>
      <c r="U3559" s="130"/>
      <c r="V3559" s="130"/>
      <c r="W3559" s="130"/>
      <c r="X3559" s="130"/>
      <c r="Y3559" s="130"/>
      <c r="Z3559" s="130"/>
      <c r="AA3559" s="130"/>
      <c r="AB3559" s="130"/>
      <c r="AC3559" s="130"/>
      <c r="AD3559" s="130"/>
      <c r="AE3559" s="130"/>
      <c r="AF3559" s="130"/>
      <c r="AG3559" s="130"/>
      <c r="AH3559" s="130"/>
      <c r="AI3559" s="130"/>
      <c r="AJ3559" s="130"/>
      <c r="AK3559" s="130"/>
      <c r="AL3559" s="130"/>
      <c r="AM3559" s="130"/>
      <c r="AN3559" s="130"/>
      <c r="AO3559" s="130"/>
      <c r="AP3559" s="130"/>
      <c r="AQ3559" s="130"/>
      <c r="AR3559" s="130"/>
      <c r="AS3559" s="130"/>
      <c r="AT3559" s="130"/>
      <c r="AU3559" s="130"/>
      <c r="AV3559" s="130"/>
      <c r="AW3559" s="130"/>
      <c r="AX3559" s="131"/>
    </row>
    <row r="3560" spans="1:113" ht="15" thickBot="1">
      <c r="A3560" s="52"/>
      <c r="B3560" s="53"/>
      <c r="C3560" s="54"/>
      <c r="D3560" s="54"/>
      <c r="E3560" s="54"/>
      <c r="F3560" s="54"/>
      <c r="G3560" s="54"/>
      <c r="H3560" s="54"/>
      <c r="I3560" s="54"/>
      <c r="J3560" s="54"/>
      <c r="K3560" s="54"/>
      <c r="L3560" s="54"/>
      <c r="M3560" s="54"/>
      <c r="N3560" s="54"/>
      <c r="O3560" s="54"/>
      <c r="P3560" s="54"/>
      <c r="Q3560" s="54"/>
      <c r="R3560" s="54"/>
      <c r="S3560" s="54"/>
      <c r="T3560" s="54"/>
      <c r="U3560" s="54"/>
      <c r="V3560" s="54"/>
      <c r="W3560" s="54"/>
      <c r="X3560" s="54"/>
      <c r="Y3560" s="54"/>
      <c r="Z3560" s="54"/>
      <c r="AA3560" s="54"/>
      <c r="AB3560" s="54"/>
      <c r="AC3560" s="54"/>
      <c r="AD3560" s="54"/>
      <c r="AE3560" s="54"/>
      <c r="AF3560" s="54"/>
      <c r="AG3560" s="54"/>
      <c r="AH3560" s="54"/>
      <c r="AI3560" s="54"/>
      <c r="AJ3560" s="54"/>
      <c r="AK3560" s="54"/>
      <c r="AL3560" s="54"/>
      <c r="AM3560" s="54"/>
      <c r="AN3560" s="54"/>
      <c r="AO3560" s="54"/>
      <c r="AP3560" s="54"/>
      <c r="AQ3560" s="54"/>
      <c r="AR3560" s="54"/>
      <c r="AS3560" s="54"/>
      <c r="AT3560" s="54"/>
      <c r="AU3560" s="54"/>
      <c r="AV3560" s="54"/>
      <c r="AW3560" s="54"/>
      <c r="AX3560" s="55"/>
    </row>
    <row r="3561" spans="1:113">
      <c r="B3561" s="56"/>
    </row>
    <row r="3562" spans="1:113" ht="15" thickBot="1">
      <c r="A3562" s="46"/>
      <c r="B3562" s="45" t="s">
        <v>245</v>
      </c>
      <c r="C3562" s="43"/>
      <c r="D3562" s="43"/>
      <c r="E3562" s="43"/>
      <c r="F3562" s="43"/>
      <c r="G3562" s="43"/>
      <c r="H3562" s="43"/>
      <c r="I3562" s="43"/>
      <c r="J3562" s="43"/>
      <c r="K3562" s="43"/>
      <c r="L3562" s="44"/>
      <c r="M3562" s="44"/>
      <c r="N3562" s="44"/>
      <c r="O3562" s="44"/>
      <c r="P3562" s="43"/>
      <c r="Q3562" s="43"/>
      <c r="R3562" s="43"/>
      <c r="S3562" s="43"/>
      <c r="T3562" s="43"/>
      <c r="U3562" s="43"/>
      <c r="V3562" s="45"/>
      <c r="W3562" s="45"/>
      <c r="X3562" s="45"/>
      <c r="Y3562" s="45"/>
      <c r="Z3562" s="45"/>
      <c r="AA3562" s="45"/>
      <c r="AB3562" s="45"/>
      <c r="AC3562" s="45"/>
      <c r="AD3562" s="45"/>
      <c r="AE3562" s="45"/>
      <c r="AF3562" s="45"/>
      <c r="AG3562" s="45"/>
      <c r="AH3562" s="45"/>
      <c r="AI3562" s="45"/>
      <c r="AJ3562" s="45"/>
      <c r="AK3562" s="45"/>
      <c r="AL3562" s="45"/>
      <c r="AM3562" s="45"/>
      <c r="AN3562" s="45"/>
      <c r="AO3562" s="45"/>
      <c r="AP3562" s="45"/>
      <c r="AQ3562" s="45"/>
      <c r="AR3562" s="45"/>
      <c r="AS3562" s="45"/>
      <c r="AT3562" s="45"/>
      <c r="AU3562" s="45"/>
      <c r="AV3562" s="45"/>
      <c r="AW3562" s="45"/>
      <c r="AX3562" s="45"/>
      <c r="DI3562" s="41"/>
    </row>
    <row r="3563" spans="1:113" ht="14.25">
      <c r="A3563" s="43"/>
      <c r="B3563" s="47"/>
      <c r="C3563" s="42"/>
      <c r="D3563" s="42"/>
      <c r="E3563" s="42"/>
      <c r="F3563" s="42"/>
      <c r="G3563" s="42"/>
      <c r="H3563" s="42"/>
      <c r="I3563" s="42"/>
      <c r="J3563" s="42"/>
      <c r="K3563" s="42"/>
      <c r="L3563" s="48"/>
      <c r="M3563" s="48"/>
      <c r="N3563" s="48"/>
      <c r="O3563" s="48"/>
      <c r="P3563" s="42"/>
      <c r="Q3563" s="42"/>
      <c r="R3563" s="42"/>
      <c r="S3563" s="42"/>
      <c r="T3563" s="42"/>
      <c r="U3563" s="42"/>
      <c r="V3563" s="49"/>
      <c r="W3563" s="49"/>
      <c r="X3563" s="49"/>
      <c r="Y3563" s="49"/>
      <c r="Z3563" s="49"/>
      <c r="AA3563" s="49"/>
      <c r="AB3563" s="49"/>
      <c r="AC3563" s="49"/>
      <c r="AD3563" s="49"/>
      <c r="AE3563" s="49"/>
      <c r="AF3563" s="49"/>
      <c r="AG3563" s="49"/>
      <c r="AH3563" s="49"/>
      <c r="AI3563" s="49"/>
      <c r="AJ3563" s="49"/>
      <c r="AK3563" s="49"/>
      <c r="AL3563" s="49"/>
      <c r="AM3563" s="49"/>
      <c r="AN3563" s="49"/>
      <c r="AO3563" s="49"/>
      <c r="AP3563" s="49"/>
      <c r="AQ3563" s="49"/>
      <c r="AR3563" s="49"/>
      <c r="AS3563" s="49"/>
      <c r="AT3563" s="49"/>
      <c r="AU3563" s="49"/>
      <c r="AV3563" s="49"/>
      <c r="AW3563" s="49"/>
      <c r="AX3563" s="50"/>
    </row>
    <row r="3564" spans="1:113" ht="12" customHeight="1">
      <c r="A3564" s="43"/>
      <c r="B3564" s="129" t="s">
        <v>854</v>
      </c>
      <c r="C3564" s="130"/>
      <c r="D3564" s="130"/>
      <c r="E3564" s="130"/>
      <c r="F3564" s="130"/>
      <c r="G3564" s="130"/>
      <c r="H3564" s="130"/>
      <c r="I3564" s="130"/>
      <c r="J3564" s="130"/>
      <c r="K3564" s="130"/>
      <c r="L3564" s="130"/>
      <c r="M3564" s="130"/>
      <c r="N3564" s="130"/>
      <c r="O3564" s="130"/>
      <c r="P3564" s="130"/>
      <c r="Q3564" s="130"/>
      <c r="R3564" s="130"/>
      <c r="S3564" s="130"/>
      <c r="T3564" s="130"/>
      <c r="U3564" s="130"/>
      <c r="V3564" s="130"/>
      <c r="W3564" s="130"/>
      <c r="X3564" s="130"/>
      <c r="Y3564" s="130"/>
      <c r="Z3564" s="130"/>
      <c r="AA3564" s="130"/>
      <c r="AB3564" s="130"/>
      <c r="AC3564" s="130"/>
      <c r="AD3564" s="130"/>
      <c r="AE3564" s="130"/>
      <c r="AF3564" s="130"/>
      <c r="AG3564" s="130"/>
      <c r="AH3564" s="130"/>
      <c r="AI3564" s="130"/>
      <c r="AJ3564" s="130"/>
      <c r="AK3564" s="130"/>
      <c r="AL3564" s="130"/>
      <c r="AM3564" s="130"/>
      <c r="AN3564" s="130"/>
      <c r="AO3564" s="130"/>
      <c r="AP3564" s="130"/>
      <c r="AQ3564" s="130"/>
      <c r="AR3564" s="130"/>
      <c r="AS3564" s="130"/>
      <c r="AT3564" s="130"/>
      <c r="AU3564" s="130"/>
      <c r="AV3564" s="130"/>
      <c r="AW3564" s="130"/>
      <c r="AX3564" s="131"/>
    </row>
    <row r="3565" spans="1:113" ht="12" customHeight="1">
      <c r="A3565" s="43"/>
      <c r="B3565" s="129"/>
      <c r="C3565" s="130"/>
      <c r="D3565" s="130"/>
      <c r="E3565" s="130"/>
      <c r="F3565" s="130"/>
      <c r="G3565" s="130"/>
      <c r="H3565" s="130"/>
      <c r="I3565" s="130"/>
      <c r="J3565" s="130"/>
      <c r="K3565" s="130"/>
      <c r="L3565" s="130"/>
      <c r="M3565" s="130"/>
      <c r="N3565" s="130"/>
      <c r="O3565" s="130"/>
      <c r="P3565" s="130"/>
      <c r="Q3565" s="130"/>
      <c r="R3565" s="130"/>
      <c r="S3565" s="130"/>
      <c r="T3565" s="130"/>
      <c r="U3565" s="130"/>
      <c r="V3565" s="130"/>
      <c r="W3565" s="130"/>
      <c r="X3565" s="130"/>
      <c r="Y3565" s="130"/>
      <c r="Z3565" s="130"/>
      <c r="AA3565" s="130"/>
      <c r="AB3565" s="130"/>
      <c r="AC3565" s="130"/>
      <c r="AD3565" s="130"/>
      <c r="AE3565" s="130"/>
      <c r="AF3565" s="130"/>
      <c r="AG3565" s="130"/>
      <c r="AH3565" s="130"/>
      <c r="AI3565" s="130"/>
      <c r="AJ3565" s="130"/>
      <c r="AK3565" s="130"/>
      <c r="AL3565" s="130"/>
      <c r="AM3565" s="130"/>
      <c r="AN3565" s="130"/>
      <c r="AO3565" s="130"/>
      <c r="AP3565" s="130"/>
      <c r="AQ3565" s="130"/>
      <c r="AR3565" s="130"/>
      <c r="AS3565" s="130"/>
      <c r="AT3565" s="130"/>
      <c r="AU3565" s="130"/>
      <c r="AV3565" s="130"/>
      <c r="AW3565" s="130"/>
      <c r="AX3565" s="131"/>
      <c r="BC3565" s="51"/>
    </row>
    <row r="3566" spans="1:113" ht="12" customHeight="1">
      <c r="A3566" s="43"/>
      <c r="B3566" s="129"/>
      <c r="C3566" s="130"/>
      <c r="D3566" s="130"/>
      <c r="E3566" s="130"/>
      <c r="F3566" s="130"/>
      <c r="G3566" s="130"/>
      <c r="H3566" s="130"/>
      <c r="I3566" s="130"/>
      <c r="J3566" s="130"/>
      <c r="K3566" s="130"/>
      <c r="L3566" s="130"/>
      <c r="M3566" s="130"/>
      <c r="N3566" s="130"/>
      <c r="O3566" s="130"/>
      <c r="P3566" s="130"/>
      <c r="Q3566" s="130"/>
      <c r="R3566" s="130"/>
      <c r="S3566" s="130"/>
      <c r="T3566" s="130"/>
      <c r="U3566" s="130"/>
      <c r="V3566" s="130"/>
      <c r="W3566" s="130"/>
      <c r="X3566" s="130"/>
      <c r="Y3566" s="130"/>
      <c r="Z3566" s="130"/>
      <c r="AA3566" s="130"/>
      <c r="AB3566" s="130"/>
      <c r="AC3566" s="130"/>
      <c r="AD3566" s="130"/>
      <c r="AE3566" s="130"/>
      <c r="AF3566" s="130"/>
      <c r="AG3566" s="130"/>
      <c r="AH3566" s="130"/>
      <c r="AI3566" s="130"/>
      <c r="AJ3566" s="130"/>
      <c r="AK3566" s="130"/>
      <c r="AL3566" s="130"/>
      <c r="AM3566" s="130"/>
      <c r="AN3566" s="130"/>
      <c r="AO3566" s="130"/>
      <c r="AP3566" s="130"/>
      <c r="AQ3566" s="130"/>
      <c r="AR3566" s="130"/>
      <c r="AS3566" s="130"/>
      <c r="AT3566" s="130"/>
      <c r="AU3566" s="130"/>
      <c r="AV3566" s="130"/>
      <c r="AW3566" s="130"/>
      <c r="AX3566" s="131"/>
    </row>
    <row r="3567" spans="1:113" ht="12" customHeight="1">
      <c r="A3567" s="43"/>
      <c r="B3567" s="129"/>
      <c r="C3567" s="130"/>
      <c r="D3567" s="130"/>
      <c r="E3567" s="130"/>
      <c r="F3567" s="130"/>
      <c r="G3567" s="130"/>
      <c r="H3567" s="130"/>
      <c r="I3567" s="130"/>
      <c r="J3567" s="130"/>
      <c r="K3567" s="130"/>
      <c r="L3567" s="130"/>
      <c r="M3567" s="130"/>
      <c r="N3567" s="130"/>
      <c r="O3567" s="130"/>
      <c r="P3567" s="130"/>
      <c r="Q3567" s="130"/>
      <c r="R3567" s="130"/>
      <c r="S3567" s="130"/>
      <c r="T3567" s="130"/>
      <c r="U3567" s="130"/>
      <c r="V3567" s="130"/>
      <c r="W3567" s="130"/>
      <c r="X3567" s="130"/>
      <c r="Y3567" s="130"/>
      <c r="Z3567" s="130"/>
      <c r="AA3567" s="130"/>
      <c r="AB3567" s="130"/>
      <c r="AC3567" s="130"/>
      <c r="AD3567" s="130"/>
      <c r="AE3567" s="130"/>
      <c r="AF3567" s="130"/>
      <c r="AG3567" s="130"/>
      <c r="AH3567" s="130"/>
      <c r="AI3567" s="130"/>
      <c r="AJ3567" s="130"/>
      <c r="AK3567" s="130"/>
      <c r="AL3567" s="130"/>
      <c r="AM3567" s="130"/>
      <c r="AN3567" s="130"/>
      <c r="AO3567" s="130"/>
      <c r="AP3567" s="130"/>
      <c r="AQ3567" s="130"/>
      <c r="AR3567" s="130"/>
      <c r="AS3567" s="130"/>
      <c r="AT3567" s="130"/>
      <c r="AU3567" s="130"/>
      <c r="AV3567" s="130"/>
      <c r="AW3567" s="130"/>
      <c r="AX3567" s="131"/>
    </row>
    <row r="3568" spans="1:113" ht="12" customHeight="1">
      <c r="A3568" s="43"/>
      <c r="B3568" s="129"/>
      <c r="C3568" s="130"/>
      <c r="D3568" s="130"/>
      <c r="E3568" s="130"/>
      <c r="F3568" s="130"/>
      <c r="G3568" s="130"/>
      <c r="H3568" s="130"/>
      <c r="I3568" s="130"/>
      <c r="J3568" s="130"/>
      <c r="K3568" s="130"/>
      <c r="L3568" s="130"/>
      <c r="M3568" s="130"/>
      <c r="N3568" s="130"/>
      <c r="O3568" s="130"/>
      <c r="P3568" s="130"/>
      <c r="Q3568" s="130"/>
      <c r="R3568" s="130"/>
      <c r="S3568" s="130"/>
      <c r="T3568" s="130"/>
      <c r="U3568" s="130"/>
      <c r="V3568" s="130"/>
      <c r="W3568" s="130"/>
      <c r="X3568" s="130"/>
      <c r="Y3568" s="130"/>
      <c r="Z3568" s="130"/>
      <c r="AA3568" s="130"/>
      <c r="AB3568" s="130"/>
      <c r="AC3568" s="130"/>
      <c r="AD3568" s="130"/>
      <c r="AE3568" s="130"/>
      <c r="AF3568" s="130"/>
      <c r="AG3568" s="130"/>
      <c r="AH3568" s="130"/>
      <c r="AI3568" s="130"/>
      <c r="AJ3568" s="130"/>
      <c r="AK3568" s="130"/>
      <c r="AL3568" s="130"/>
      <c r="AM3568" s="130"/>
      <c r="AN3568" s="130"/>
      <c r="AO3568" s="130"/>
      <c r="AP3568" s="130"/>
      <c r="AQ3568" s="130"/>
      <c r="AR3568" s="130"/>
      <c r="AS3568" s="130"/>
      <c r="AT3568" s="130"/>
      <c r="AU3568" s="130"/>
      <c r="AV3568" s="130"/>
      <c r="AW3568" s="130"/>
      <c r="AX3568" s="131"/>
    </row>
    <row r="3569" spans="1:251" ht="15" thickBot="1">
      <c r="A3569" s="52"/>
      <c r="B3569" s="53"/>
      <c r="C3569" s="54"/>
      <c r="D3569" s="54"/>
      <c r="E3569" s="54"/>
      <c r="F3569" s="54"/>
      <c r="G3569" s="54"/>
      <c r="H3569" s="54"/>
      <c r="I3569" s="54"/>
      <c r="J3569" s="54"/>
      <c r="K3569" s="54"/>
      <c r="L3569" s="54"/>
      <c r="M3569" s="54"/>
      <c r="N3569" s="54"/>
      <c r="O3569" s="54"/>
      <c r="P3569" s="54"/>
      <c r="Q3569" s="54"/>
      <c r="R3569" s="54"/>
      <c r="S3569" s="54"/>
      <c r="T3569" s="54"/>
      <c r="U3569" s="54"/>
      <c r="V3569" s="54"/>
      <c r="W3569" s="54"/>
      <c r="X3569" s="54"/>
      <c r="Y3569" s="54"/>
      <c r="Z3569" s="54"/>
      <c r="AA3569" s="54"/>
      <c r="AB3569" s="54"/>
      <c r="AC3569" s="54"/>
      <c r="AD3569" s="54"/>
      <c r="AE3569" s="54"/>
      <c r="AF3569" s="54"/>
      <c r="AG3569" s="54"/>
      <c r="AH3569" s="54"/>
      <c r="AI3569" s="54"/>
      <c r="AJ3569" s="54"/>
      <c r="AK3569" s="54"/>
      <c r="AL3569" s="54"/>
      <c r="AM3569" s="54"/>
      <c r="AN3569" s="54"/>
      <c r="AO3569" s="54"/>
      <c r="AP3569" s="54"/>
      <c r="AQ3569" s="54"/>
      <c r="AR3569" s="54"/>
      <c r="AS3569" s="54"/>
      <c r="AT3569" s="54"/>
      <c r="AU3569" s="54"/>
      <c r="AV3569" s="54"/>
      <c r="AW3569" s="54"/>
      <c r="AX3569" s="55"/>
    </row>
    <row r="3570" spans="1:251">
      <c r="B3570" s="56"/>
    </row>
    <row r="3571" spans="1:251" ht="14.25">
      <c r="B3571" s="45" t="s">
        <v>247</v>
      </c>
      <c r="C3571" s="43"/>
      <c r="D3571" s="43"/>
      <c r="E3571" s="43"/>
      <c r="F3571" s="43"/>
      <c r="G3571" s="43"/>
      <c r="H3571" s="43"/>
      <c r="I3571" s="43"/>
      <c r="J3571" s="43"/>
      <c r="K3571" s="43"/>
      <c r="L3571" s="44"/>
      <c r="M3571" s="44"/>
      <c r="N3571" s="44"/>
      <c r="O3571" s="44"/>
      <c r="P3571" s="43"/>
      <c r="Q3571" s="43"/>
      <c r="R3571" s="43"/>
      <c r="S3571" s="43"/>
      <c r="T3571" s="43"/>
      <c r="U3571" s="43"/>
      <c r="V3571" s="45"/>
      <c r="W3571" s="45"/>
      <c r="X3571" s="45"/>
      <c r="Y3571" s="45"/>
      <c r="Z3571" s="45"/>
      <c r="AA3571" s="45"/>
      <c r="AB3571" s="45"/>
      <c r="AC3571" s="45"/>
      <c r="AD3571" s="45"/>
      <c r="AE3571" s="45"/>
      <c r="AF3571" s="45"/>
      <c r="AG3571" s="45"/>
      <c r="AH3571" s="45"/>
      <c r="AI3571" s="45"/>
      <c r="AJ3571" s="45"/>
      <c r="AK3571" s="45"/>
      <c r="AL3571" s="45"/>
      <c r="AM3571" s="45"/>
      <c r="AN3571" s="45"/>
      <c r="AO3571" s="45"/>
      <c r="AP3571" s="45"/>
      <c r="AQ3571" s="45"/>
      <c r="AR3571" s="45"/>
      <c r="AS3571" s="45"/>
      <c r="AT3571" s="45"/>
      <c r="AU3571" s="45"/>
      <c r="AV3571" s="45"/>
      <c r="AW3571" s="45"/>
      <c r="AX3571" s="45"/>
    </row>
    <row r="3572" spans="1:251" ht="15" thickBot="1">
      <c r="B3572" s="43"/>
      <c r="C3572" s="43"/>
      <c r="D3572" s="43"/>
      <c r="E3572" s="43"/>
      <c r="F3572" s="43"/>
      <c r="G3572" s="43"/>
      <c r="H3572" s="43"/>
      <c r="I3572" s="43"/>
      <c r="J3572" s="43"/>
      <c r="K3572" s="43"/>
      <c r="L3572" s="44"/>
      <c r="M3572" s="44"/>
      <c r="N3572" s="44"/>
      <c r="O3572" s="44"/>
      <c r="P3572" s="43"/>
      <c r="Q3572" s="43"/>
      <c r="R3572" s="43"/>
      <c r="S3572" s="43"/>
      <c r="T3572" s="43"/>
      <c r="U3572" s="43"/>
      <c r="V3572" s="45"/>
      <c r="W3572" s="45"/>
      <c r="X3572" s="45"/>
      <c r="Y3572" s="45"/>
      <c r="Z3572" s="45"/>
      <c r="AA3572" s="45"/>
      <c r="AB3572" s="45"/>
      <c r="AC3572" s="45"/>
      <c r="AD3572" s="45"/>
      <c r="AE3572" s="45"/>
      <c r="AF3572" s="45"/>
      <c r="AG3572" s="45"/>
      <c r="AH3572" s="45"/>
      <c r="AI3572" s="45"/>
      <c r="AJ3572" s="45"/>
      <c r="AK3572" s="45"/>
      <c r="AL3572" s="45"/>
      <c r="AM3572" s="45"/>
      <c r="AN3572" s="45"/>
      <c r="AO3572" s="45"/>
      <c r="AP3572" s="45"/>
      <c r="AQ3572" s="45"/>
      <c r="AR3572" s="45"/>
      <c r="AS3572" s="45"/>
      <c r="AT3572" s="45"/>
      <c r="AU3572" s="45"/>
      <c r="AV3572" s="45"/>
      <c r="AW3572" s="45"/>
      <c r="AX3572" s="57" t="s">
        <v>248</v>
      </c>
    </row>
    <row r="3573" spans="1:251" s="51" customFormat="1" ht="13.5" customHeight="1">
      <c r="A3573" s="43"/>
      <c r="B3573" s="132" t="s">
        <v>249</v>
      </c>
      <c r="C3573" s="133"/>
      <c r="D3573" s="133"/>
      <c r="E3573" s="133"/>
      <c r="F3573" s="133"/>
      <c r="G3573" s="133"/>
      <c r="H3573" s="133"/>
      <c r="I3573" s="133"/>
      <c r="J3573" s="133"/>
      <c r="K3573" s="133"/>
      <c r="L3573" s="133"/>
      <c r="M3573" s="133"/>
      <c r="N3573" s="133"/>
      <c r="O3573" s="133"/>
      <c r="P3573" s="133"/>
      <c r="Q3573" s="133"/>
      <c r="R3573" s="133"/>
      <c r="S3573" s="133"/>
      <c r="T3573" s="133"/>
      <c r="U3573" s="133"/>
      <c r="V3573" s="133"/>
      <c r="W3573" s="133"/>
      <c r="X3573" s="133"/>
      <c r="Y3573" s="133"/>
      <c r="Z3573" s="134"/>
      <c r="AA3573" s="138" t="s">
        <v>250</v>
      </c>
      <c r="AB3573" s="133"/>
      <c r="AC3573" s="133"/>
      <c r="AD3573" s="133"/>
      <c r="AE3573" s="133"/>
      <c r="AF3573" s="133"/>
      <c r="AG3573" s="133"/>
      <c r="AH3573" s="133"/>
      <c r="AI3573" s="134"/>
      <c r="AJ3573" s="138" t="s">
        <v>251</v>
      </c>
      <c r="AK3573" s="133"/>
      <c r="AL3573" s="133"/>
      <c r="AM3573" s="133"/>
      <c r="AN3573" s="133"/>
      <c r="AO3573" s="133"/>
      <c r="AP3573" s="133"/>
      <c r="AQ3573" s="133"/>
      <c r="AR3573" s="134"/>
      <c r="AS3573" s="138" t="s">
        <v>252</v>
      </c>
      <c r="AT3573" s="133"/>
      <c r="AU3573" s="133"/>
      <c r="AV3573" s="133"/>
      <c r="AW3573" s="133"/>
      <c r="AX3573" s="140"/>
      <c r="AY3573" s="37"/>
      <c r="AZ3573" s="37"/>
      <c r="BA3573" s="37"/>
      <c r="BB3573" s="37"/>
      <c r="BC3573" s="37"/>
      <c r="BD3573" s="37"/>
      <c r="BE3573" s="37"/>
      <c r="BF3573" s="37"/>
      <c r="BG3573" s="37"/>
      <c r="BH3573" s="37"/>
      <c r="BI3573" s="37"/>
      <c r="BJ3573" s="37"/>
      <c r="BK3573" s="37"/>
      <c r="BL3573" s="37"/>
      <c r="BM3573" s="37"/>
      <c r="BN3573" s="37"/>
      <c r="BO3573" s="37"/>
      <c r="BP3573" s="37"/>
      <c r="BQ3573" s="37"/>
      <c r="BR3573" s="37"/>
      <c r="BS3573" s="37"/>
      <c r="BT3573" s="37"/>
      <c r="BU3573" s="37"/>
      <c r="BV3573" s="37"/>
      <c r="BW3573" s="37"/>
      <c r="BX3573" s="37"/>
      <c r="BY3573" s="37"/>
      <c r="BZ3573" s="37"/>
      <c r="CA3573" s="37"/>
      <c r="CB3573" s="37"/>
      <c r="CC3573" s="37"/>
      <c r="CD3573" s="37"/>
      <c r="CE3573" s="37"/>
      <c r="CF3573" s="37"/>
      <c r="CG3573" s="37"/>
      <c r="CH3573" s="37"/>
      <c r="CI3573" s="37"/>
      <c r="CJ3573" s="37"/>
      <c r="CK3573" s="37"/>
      <c r="CL3573" s="37"/>
      <c r="CM3573" s="37"/>
      <c r="CN3573" s="37"/>
      <c r="CO3573" s="37"/>
      <c r="CP3573" s="37"/>
      <c r="CQ3573" s="37"/>
      <c r="CR3573" s="37"/>
      <c r="CS3573" s="37"/>
      <c r="CT3573" s="37"/>
      <c r="CU3573" s="37"/>
      <c r="CV3573" s="37"/>
      <c r="CW3573" s="37"/>
      <c r="CX3573" s="37"/>
      <c r="CY3573" s="37"/>
      <c r="CZ3573" s="37"/>
      <c r="DA3573" s="37"/>
      <c r="DB3573" s="37"/>
      <c r="DC3573" s="37"/>
      <c r="DD3573" s="37"/>
      <c r="DE3573" s="37"/>
      <c r="DF3573" s="37"/>
      <c r="DG3573" s="37"/>
      <c r="DH3573" s="37"/>
      <c r="DI3573" s="37"/>
      <c r="DJ3573" s="37"/>
      <c r="DK3573" s="37"/>
      <c r="DL3573" s="37"/>
      <c r="DM3573" s="37"/>
      <c r="DN3573" s="37"/>
      <c r="DO3573" s="37"/>
      <c r="DP3573" s="37"/>
      <c r="DQ3573" s="37"/>
      <c r="DR3573" s="37"/>
      <c r="DS3573" s="37"/>
      <c r="DT3573" s="37"/>
      <c r="DU3573" s="37"/>
      <c r="DV3573" s="37"/>
      <c r="DW3573" s="37"/>
      <c r="DX3573" s="37"/>
      <c r="DY3573" s="37"/>
      <c r="DZ3573" s="37"/>
      <c r="EA3573" s="37"/>
      <c r="EB3573" s="37"/>
      <c r="EC3573" s="37"/>
      <c r="ED3573" s="37"/>
      <c r="EE3573" s="37"/>
      <c r="EF3573" s="37"/>
      <c r="EG3573" s="37"/>
      <c r="EH3573" s="37"/>
      <c r="EI3573" s="37"/>
      <c r="EJ3573" s="37"/>
      <c r="EK3573" s="37"/>
      <c r="EL3573" s="37"/>
      <c r="EM3573" s="37"/>
      <c r="EN3573" s="37"/>
      <c r="EO3573" s="37"/>
      <c r="EP3573" s="37"/>
      <c r="EQ3573" s="37"/>
      <c r="ER3573" s="37"/>
      <c r="ES3573" s="37"/>
      <c r="ET3573" s="37"/>
      <c r="EU3573" s="37"/>
      <c r="EV3573" s="37"/>
      <c r="EW3573" s="37"/>
      <c r="EX3573" s="37"/>
      <c r="EY3573" s="37"/>
      <c r="EZ3573" s="37"/>
      <c r="FA3573" s="37"/>
      <c r="FB3573" s="37"/>
      <c r="FC3573" s="37"/>
      <c r="FD3573" s="37"/>
      <c r="FE3573" s="37"/>
      <c r="FF3573" s="37"/>
      <c r="FG3573" s="37"/>
      <c r="FH3573" s="37"/>
      <c r="FI3573" s="37"/>
      <c r="FJ3573" s="37"/>
      <c r="FK3573" s="37"/>
      <c r="FL3573" s="37"/>
      <c r="FM3573" s="37"/>
      <c r="FN3573" s="37"/>
      <c r="FO3573" s="37"/>
      <c r="FP3573" s="37"/>
      <c r="FQ3573" s="37"/>
      <c r="FR3573" s="37"/>
      <c r="FS3573" s="37"/>
      <c r="FT3573" s="37"/>
      <c r="FU3573" s="37"/>
      <c r="FV3573" s="37"/>
      <c r="FW3573" s="37"/>
      <c r="FX3573" s="37"/>
      <c r="FY3573" s="37"/>
      <c r="FZ3573" s="37"/>
      <c r="GA3573" s="37"/>
      <c r="GB3573" s="37"/>
      <c r="GC3573" s="37"/>
      <c r="GD3573" s="37"/>
      <c r="GE3573" s="37"/>
      <c r="GF3573" s="37"/>
      <c r="GG3573" s="37"/>
      <c r="GH3573" s="37"/>
      <c r="GI3573" s="37"/>
      <c r="GJ3573" s="37"/>
      <c r="GK3573" s="37"/>
      <c r="GL3573" s="37"/>
      <c r="GM3573" s="37"/>
      <c r="GN3573" s="37"/>
      <c r="GO3573" s="37"/>
      <c r="GP3573" s="37"/>
      <c r="GQ3573" s="37"/>
      <c r="GR3573" s="37"/>
      <c r="GS3573" s="37"/>
      <c r="GT3573" s="37"/>
      <c r="GU3573" s="37"/>
      <c r="GV3573" s="37"/>
      <c r="GW3573" s="37"/>
      <c r="GX3573" s="37"/>
      <c r="GY3573" s="37"/>
      <c r="GZ3573" s="37"/>
      <c r="HA3573" s="37"/>
      <c r="HB3573" s="37"/>
      <c r="HC3573" s="37"/>
      <c r="HD3573" s="37"/>
      <c r="HE3573" s="37"/>
      <c r="HF3573" s="37"/>
      <c r="HG3573" s="37"/>
      <c r="HH3573" s="37"/>
      <c r="HI3573" s="37"/>
      <c r="HJ3573" s="37"/>
      <c r="HK3573" s="37"/>
      <c r="HL3573" s="37"/>
      <c r="HM3573" s="37"/>
      <c r="HN3573" s="37"/>
      <c r="HO3573" s="37"/>
      <c r="HP3573" s="37"/>
      <c r="HQ3573" s="37"/>
      <c r="HR3573" s="37"/>
      <c r="HS3573" s="37"/>
      <c r="HT3573" s="37"/>
      <c r="HU3573" s="37"/>
      <c r="HV3573" s="37"/>
      <c r="HW3573" s="37"/>
      <c r="HX3573" s="37"/>
      <c r="HY3573" s="37"/>
      <c r="HZ3573" s="37"/>
      <c r="IA3573" s="37"/>
      <c r="IB3573" s="37"/>
      <c r="IC3573" s="37"/>
      <c r="ID3573" s="37"/>
      <c r="IE3573" s="37"/>
      <c r="IF3573" s="37"/>
      <c r="IG3573" s="37"/>
      <c r="IH3573" s="37"/>
      <c r="II3573" s="37"/>
      <c r="IJ3573" s="37"/>
      <c r="IK3573" s="37"/>
      <c r="IL3573" s="37"/>
      <c r="IM3573" s="37"/>
      <c r="IN3573" s="37"/>
      <c r="IO3573" s="37"/>
      <c r="IP3573" s="37"/>
      <c r="IQ3573" s="37"/>
    </row>
    <row r="3574" spans="1:251" s="51" customFormat="1" ht="13.5">
      <c r="A3574" s="43"/>
      <c r="B3574" s="135"/>
      <c r="C3574" s="136"/>
      <c r="D3574" s="136"/>
      <c r="E3574" s="136"/>
      <c r="F3574" s="136"/>
      <c r="G3574" s="136"/>
      <c r="H3574" s="136"/>
      <c r="I3574" s="136"/>
      <c r="J3574" s="136"/>
      <c r="K3574" s="136"/>
      <c r="L3574" s="136"/>
      <c r="M3574" s="136"/>
      <c r="N3574" s="136"/>
      <c r="O3574" s="136"/>
      <c r="P3574" s="136"/>
      <c r="Q3574" s="136"/>
      <c r="R3574" s="136"/>
      <c r="S3574" s="136"/>
      <c r="T3574" s="136"/>
      <c r="U3574" s="136"/>
      <c r="V3574" s="136"/>
      <c r="W3574" s="136"/>
      <c r="X3574" s="136"/>
      <c r="Y3574" s="136"/>
      <c r="Z3574" s="137"/>
      <c r="AA3574" s="139"/>
      <c r="AB3574" s="136"/>
      <c r="AC3574" s="136"/>
      <c r="AD3574" s="136"/>
      <c r="AE3574" s="136"/>
      <c r="AF3574" s="136"/>
      <c r="AG3574" s="136"/>
      <c r="AH3574" s="136"/>
      <c r="AI3574" s="137"/>
      <c r="AJ3574" s="139"/>
      <c r="AK3574" s="136"/>
      <c r="AL3574" s="136"/>
      <c r="AM3574" s="136"/>
      <c r="AN3574" s="136"/>
      <c r="AO3574" s="136"/>
      <c r="AP3574" s="136"/>
      <c r="AQ3574" s="136"/>
      <c r="AR3574" s="137"/>
      <c r="AS3574" s="139"/>
      <c r="AT3574" s="136"/>
      <c r="AU3574" s="136"/>
      <c r="AV3574" s="136"/>
      <c r="AW3574" s="136"/>
      <c r="AX3574" s="141"/>
      <c r="AY3574" s="37"/>
      <c r="AZ3574" s="37"/>
      <c r="BA3574" s="37"/>
      <c r="BB3574" s="58"/>
      <c r="BC3574" s="59"/>
      <c r="BE3574" s="37"/>
      <c r="BF3574" s="37"/>
      <c r="BG3574" s="37"/>
      <c r="BH3574" s="37"/>
      <c r="BI3574" s="37"/>
      <c r="BJ3574" s="37"/>
      <c r="BK3574" s="37"/>
      <c r="BL3574" s="37"/>
      <c r="BM3574" s="37"/>
      <c r="BN3574" s="37"/>
      <c r="BO3574" s="37"/>
      <c r="BP3574" s="37"/>
      <c r="BQ3574" s="37"/>
      <c r="BR3574" s="37"/>
      <c r="BS3574" s="37"/>
      <c r="BT3574" s="37"/>
      <c r="BU3574" s="37"/>
      <c r="BV3574" s="37"/>
      <c r="BW3574" s="37"/>
      <c r="BX3574" s="37"/>
      <c r="BY3574" s="37"/>
      <c r="BZ3574" s="37"/>
      <c r="CA3574" s="37"/>
      <c r="CB3574" s="37"/>
      <c r="CC3574" s="37"/>
      <c r="CD3574" s="37"/>
      <c r="CE3574" s="37"/>
      <c r="CF3574" s="37"/>
      <c r="CG3574" s="37"/>
      <c r="CH3574" s="37"/>
      <c r="CI3574" s="37"/>
      <c r="CJ3574" s="37"/>
      <c r="CK3574" s="37"/>
      <c r="CL3574" s="37"/>
      <c r="CM3574" s="37"/>
      <c r="CN3574" s="37"/>
      <c r="CO3574" s="37"/>
      <c r="CP3574" s="37"/>
      <c r="CQ3574" s="37"/>
      <c r="CR3574" s="37"/>
      <c r="CS3574" s="37"/>
      <c r="CT3574" s="37"/>
      <c r="CU3574" s="37"/>
      <c r="CV3574" s="37"/>
      <c r="CW3574" s="37"/>
      <c r="CX3574" s="37"/>
      <c r="CY3574" s="37"/>
      <c r="CZ3574" s="37"/>
      <c r="DA3574" s="37"/>
      <c r="DB3574" s="37"/>
      <c r="DC3574" s="37"/>
      <c r="DD3574" s="37"/>
      <c r="DE3574" s="37"/>
      <c r="DF3574" s="37"/>
      <c r="DG3574" s="37"/>
      <c r="DH3574" s="37"/>
      <c r="DI3574" s="37"/>
      <c r="DJ3574" s="37"/>
      <c r="DK3574" s="37"/>
      <c r="DL3574" s="37"/>
      <c r="DM3574" s="37"/>
      <c r="DN3574" s="37"/>
      <c r="DO3574" s="37"/>
      <c r="DP3574" s="37"/>
      <c r="DQ3574" s="37"/>
      <c r="DR3574" s="37"/>
      <c r="DS3574" s="37"/>
      <c r="DT3574" s="37"/>
      <c r="DU3574" s="37"/>
      <c r="DV3574" s="37"/>
      <c r="DW3574" s="37"/>
      <c r="DX3574" s="37"/>
      <c r="DY3574" s="37"/>
      <c r="DZ3574" s="37"/>
      <c r="EA3574" s="37"/>
      <c r="EB3574" s="37"/>
      <c r="EC3574" s="37"/>
      <c r="ED3574" s="37"/>
      <c r="EE3574" s="37"/>
      <c r="EF3574" s="37"/>
      <c r="EG3574" s="37"/>
      <c r="EH3574" s="37"/>
      <c r="EI3574" s="37"/>
      <c r="EJ3574" s="37"/>
      <c r="EK3574" s="37"/>
      <c r="EL3574" s="37"/>
      <c r="EM3574" s="37"/>
      <c r="EN3574" s="37"/>
      <c r="EO3574" s="37"/>
      <c r="EP3574" s="37"/>
      <c r="EQ3574" s="37"/>
      <c r="ER3574" s="37"/>
      <c r="ES3574" s="37"/>
      <c r="ET3574" s="37"/>
      <c r="EU3574" s="37"/>
      <c r="EV3574" s="37"/>
      <c r="EW3574" s="37"/>
      <c r="EX3574" s="37"/>
      <c r="EY3574" s="37"/>
      <c r="EZ3574" s="37"/>
      <c r="FA3574" s="37"/>
      <c r="FB3574" s="37"/>
      <c r="FC3574" s="37"/>
      <c r="FD3574" s="37"/>
      <c r="FE3574" s="37"/>
      <c r="FF3574" s="37"/>
      <c r="FG3574" s="37"/>
      <c r="FH3574" s="37"/>
      <c r="FI3574" s="37"/>
      <c r="FJ3574" s="37"/>
      <c r="FK3574" s="37"/>
      <c r="FL3574" s="37"/>
      <c r="FM3574" s="37"/>
      <c r="FN3574" s="37"/>
      <c r="FO3574" s="37"/>
      <c r="FP3574" s="37"/>
      <c r="FQ3574" s="37"/>
      <c r="FR3574" s="37"/>
      <c r="FS3574" s="37"/>
      <c r="FT3574" s="37"/>
      <c r="FU3574" s="37"/>
      <c r="FV3574" s="37"/>
      <c r="FW3574" s="37"/>
      <c r="FX3574" s="37"/>
      <c r="FY3574" s="37"/>
      <c r="FZ3574" s="37"/>
      <c r="GA3574" s="37"/>
      <c r="GB3574" s="37"/>
      <c r="GC3574" s="37"/>
      <c r="GD3574" s="37"/>
      <c r="GE3574" s="37"/>
      <c r="GF3574" s="37"/>
      <c r="GG3574" s="37"/>
      <c r="GH3574" s="37"/>
      <c r="GI3574" s="37"/>
      <c r="GJ3574" s="37"/>
      <c r="GK3574" s="37"/>
      <c r="GL3574" s="37"/>
      <c r="GM3574" s="37"/>
      <c r="GN3574" s="37"/>
      <c r="GO3574" s="37"/>
      <c r="GP3574" s="37"/>
      <c r="GQ3574" s="37"/>
      <c r="GR3574" s="37"/>
      <c r="GS3574" s="37"/>
      <c r="GT3574" s="37"/>
      <c r="GU3574" s="37"/>
      <c r="GV3574" s="37"/>
      <c r="GW3574" s="37"/>
      <c r="GX3574" s="37"/>
      <c r="GY3574" s="37"/>
      <c r="GZ3574" s="37"/>
      <c r="HA3574" s="37"/>
      <c r="HB3574" s="37"/>
      <c r="HC3574" s="37"/>
      <c r="HD3574" s="37"/>
      <c r="HE3574" s="37"/>
      <c r="HF3574" s="37"/>
      <c r="HG3574" s="37"/>
      <c r="HH3574" s="37"/>
      <c r="HI3574" s="37"/>
      <c r="HJ3574" s="37"/>
      <c r="HK3574" s="37"/>
      <c r="HL3574" s="37"/>
      <c r="HM3574" s="37"/>
      <c r="HN3574" s="37"/>
      <c r="HO3574" s="37"/>
      <c r="HP3574" s="37"/>
      <c r="HQ3574" s="37"/>
      <c r="HR3574" s="37"/>
      <c r="HS3574" s="37"/>
      <c r="HT3574" s="37"/>
      <c r="HU3574" s="37"/>
      <c r="HV3574" s="37"/>
      <c r="HW3574" s="37"/>
      <c r="HX3574" s="37"/>
      <c r="HY3574" s="37"/>
      <c r="HZ3574" s="37"/>
      <c r="IA3574" s="37"/>
      <c r="IB3574" s="37"/>
      <c r="IC3574" s="37"/>
      <c r="ID3574" s="37"/>
      <c r="IE3574" s="37"/>
      <c r="IF3574" s="37"/>
      <c r="IG3574" s="37"/>
      <c r="IH3574" s="37"/>
      <c r="II3574" s="37"/>
      <c r="IJ3574" s="37"/>
      <c r="IK3574" s="37"/>
      <c r="IL3574" s="37"/>
      <c r="IM3574" s="37"/>
      <c r="IN3574" s="37"/>
      <c r="IO3574" s="37"/>
      <c r="IP3574" s="37"/>
      <c r="IQ3574" s="37"/>
    </row>
    <row r="3575" spans="1:251" s="51" customFormat="1" ht="18.75" customHeight="1">
      <c r="A3575" s="43"/>
      <c r="B3575" s="60"/>
      <c r="C3575" s="104" t="s">
        <v>855</v>
      </c>
      <c r="D3575" s="105"/>
      <c r="E3575" s="105"/>
      <c r="F3575" s="105"/>
      <c r="G3575" s="105"/>
      <c r="H3575" s="105"/>
      <c r="I3575" s="105"/>
      <c r="J3575" s="105"/>
      <c r="K3575" s="105"/>
      <c r="L3575" s="105"/>
      <c r="M3575" s="105"/>
      <c r="N3575" s="105"/>
      <c r="O3575" s="105"/>
      <c r="P3575" s="105"/>
      <c r="Q3575" s="105"/>
      <c r="R3575" s="105"/>
      <c r="S3575" s="105"/>
      <c r="T3575" s="105"/>
      <c r="U3575" s="105"/>
      <c r="V3575" s="105"/>
      <c r="W3575" s="105"/>
      <c r="X3575" s="105"/>
      <c r="Y3575" s="105"/>
      <c r="Z3575" s="106"/>
      <c r="AA3575" s="107">
        <v>835670</v>
      </c>
      <c r="AB3575" s="108"/>
      <c r="AC3575" s="108"/>
      <c r="AD3575" s="108"/>
      <c r="AE3575" s="108"/>
      <c r="AF3575" s="108"/>
      <c r="AG3575" s="108"/>
      <c r="AH3575" s="108"/>
      <c r="AI3575" s="109"/>
      <c r="AJ3575" s="107">
        <v>333936</v>
      </c>
      <c r="AK3575" s="108"/>
      <c r="AL3575" s="108"/>
      <c r="AM3575" s="108"/>
      <c r="AN3575" s="108"/>
      <c r="AO3575" s="108"/>
      <c r="AP3575" s="108"/>
      <c r="AQ3575" s="108"/>
      <c r="AR3575" s="109"/>
      <c r="AS3575" s="110"/>
      <c r="AT3575" s="111"/>
      <c r="AU3575" s="111"/>
      <c r="AV3575" s="111"/>
      <c r="AW3575" s="111"/>
      <c r="AX3575" s="112"/>
      <c r="AY3575" s="37"/>
      <c r="AZ3575" s="37"/>
      <c r="BA3575" s="37"/>
      <c r="BB3575" s="37"/>
      <c r="BC3575" s="37"/>
      <c r="BD3575" s="37"/>
      <c r="BE3575" s="37"/>
      <c r="BF3575" s="37"/>
      <c r="BG3575" s="37"/>
      <c r="BH3575" s="37"/>
      <c r="BI3575" s="37"/>
      <c r="BJ3575" s="37"/>
      <c r="BK3575" s="37"/>
      <c r="BL3575" s="37"/>
      <c r="BM3575" s="37"/>
      <c r="BN3575" s="37"/>
      <c r="BO3575" s="37"/>
      <c r="BP3575" s="37"/>
      <c r="BQ3575" s="37"/>
      <c r="BR3575" s="37"/>
      <c r="BS3575" s="37"/>
      <c r="BT3575" s="37"/>
      <c r="BU3575" s="37"/>
      <c r="BV3575" s="37"/>
      <c r="BW3575" s="37"/>
      <c r="BX3575" s="37"/>
      <c r="BY3575" s="37"/>
      <c r="BZ3575" s="37"/>
      <c r="CA3575" s="37"/>
      <c r="CB3575" s="37"/>
      <c r="CC3575" s="37"/>
      <c r="CD3575" s="37"/>
      <c r="CE3575" s="37"/>
      <c r="CF3575" s="37"/>
      <c r="CG3575" s="37"/>
      <c r="CH3575" s="37"/>
      <c r="CI3575" s="37"/>
      <c r="CJ3575" s="37"/>
      <c r="CK3575" s="37"/>
      <c r="CL3575" s="37"/>
      <c r="CM3575" s="37"/>
      <c r="CN3575" s="37"/>
      <c r="CO3575" s="37"/>
      <c r="CP3575" s="37"/>
      <c r="CQ3575" s="37"/>
      <c r="CR3575" s="37"/>
      <c r="CS3575" s="37"/>
      <c r="CT3575" s="37"/>
      <c r="CU3575" s="37"/>
      <c r="CV3575" s="37"/>
      <c r="CW3575" s="37"/>
      <c r="CX3575" s="37"/>
      <c r="CY3575" s="37"/>
      <c r="CZ3575" s="37"/>
      <c r="DA3575" s="37"/>
      <c r="DB3575" s="37"/>
      <c r="DC3575" s="37"/>
      <c r="DD3575" s="37"/>
      <c r="DE3575" s="37"/>
      <c r="DF3575" s="37"/>
      <c r="DG3575" s="37"/>
      <c r="DH3575" s="37"/>
      <c r="DI3575" s="37"/>
      <c r="DJ3575" s="37"/>
      <c r="DK3575" s="37"/>
      <c r="DL3575" s="37"/>
      <c r="DM3575" s="37"/>
      <c r="DN3575" s="37"/>
      <c r="DO3575" s="37"/>
      <c r="DP3575" s="37"/>
      <c r="DQ3575" s="37"/>
      <c r="DR3575" s="37"/>
      <c r="DS3575" s="37"/>
      <c r="DT3575" s="37"/>
      <c r="DU3575" s="37"/>
      <c r="DV3575" s="37"/>
      <c r="DW3575" s="37"/>
      <c r="DX3575" s="37"/>
      <c r="DY3575" s="37"/>
      <c r="DZ3575" s="37"/>
      <c r="EA3575" s="37"/>
      <c r="EB3575" s="37"/>
      <c r="EC3575" s="37"/>
      <c r="ED3575" s="37"/>
      <c r="EE3575" s="37"/>
      <c r="EF3575" s="37"/>
      <c r="EG3575" s="37"/>
      <c r="EH3575" s="37"/>
      <c r="EI3575" s="37"/>
      <c r="EJ3575" s="37"/>
      <c r="EK3575" s="37"/>
      <c r="EL3575" s="37"/>
      <c r="EM3575" s="37"/>
      <c r="EN3575" s="37"/>
      <c r="EO3575" s="37"/>
      <c r="EP3575" s="37"/>
      <c r="EQ3575" s="37"/>
      <c r="ER3575" s="37"/>
      <c r="ES3575" s="37"/>
      <c r="ET3575" s="37"/>
      <c r="EU3575" s="37"/>
      <c r="EV3575" s="37"/>
      <c r="EW3575" s="37"/>
      <c r="EX3575" s="37"/>
      <c r="EY3575" s="37"/>
      <c r="EZ3575" s="37"/>
      <c r="FA3575" s="37"/>
      <c r="FB3575" s="37"/>
      <c r="FC3575" s="37"/>
      <c r="FD3575" s="37"/>
      <c r="FE3575" s="37"/>
      <c r="FF3575" s="37"/>
      <c r="FG3575" s="37"/>
      <c r="FH3575" s="37"/>
      <c r="FI3575" s="37"/>
      <c r="FJ3575" s="37"/>
      <c r="FK3575" s="37"/>
      <c r="FL3575" s="37"/>
      <c r="FM3575" s="37"/>
      <c r="FN3575" s="37"/>
      <c r="FO3575" s="37"/>
      <c r="FP3575" s="37"/>
      <c r="FQ3575" s="37"/>
      <c r="FR3575" s="37"/>
      <c r="FS3575" s="37"/>
      <c r="FT3575" s="37"/>
      <c r="FU3575" s="37"/>
      <c r="FV3575" s="37"/>
      <c r="FW3575" s="37"/>
      <c r="FX3575" s="37"/>
      <c r="FY3575" s="37"/>
      <c r="FZ3575" s="37"/>
      <c r="GA3575" s="37"/>
      <c r="GB3575" s="37"/>
      <c r="GC3575" s="37"/>
      <c r="GD3575" s="37"/>
      <c r="GE3575" s="37"/>
      <c r="GF3575" s="37"/>
      <c r="GG3575" s="37"/>
      <c r="GH3575" s="37"/>
      <c r="GI3575" s="37"/>
      <c r="GJ3575" s="37"/>
      <c r="GK3575" s="37"/>
      <c r="GL3575" s="37"/>
      <c r="GM3575" s="37"/>
      <c r="GN3575" s="37"/>
      <c r="GO3575" s="37"/>
      <c r="GP3575" s="37"/>
      <c r="GQ3575" s="37"/>
      <c r="GR3575" s="37"/>
      <c r="GS3575" s="37"/>
      <c r="GT3575" s="37"/>
      <c r="GU3575" s="37"/>
      <c r="GV3575" s="37"/>
      <c r="GW3575" s="37"/>
      <c r="GX3575" s="37"/>
      <c r="GY3575" s="37"/>
      <c r="GZ3575" s="37"/>
      <c r="HA3575" s="37"/>
      <c r="HB3575" s="37"/>
      <c r="HC3575" s="37"/>
      <c r="HD3575" s="37"/>
      <c r="HE3575" s="37"/>
      <c r="HF3575" s="37"/>
      <c r="HG3575" s="37"/>
      <c r="HH3575" s="37"/>
      <c r="HI3575" s="37"/>
      <c r="HJ3575" s="37"/>
      <c r="HK3575" s="37"/>
      <c r="HL3575" s="37"/>
      <c r="HM3575" s="37"/>
      <c r="HN3575" s="37"/>
      <c r="HO3575" s="37"/>
      <c r="HP3575" s="37"/>
      <c r="HQ3575" s="37"/>
      <c r="HR3575" s="37"/>
      <c r="HS3575" s="37"/>
      <c r="HT3575" s="37"/>
      <c r="HU3575" s="37"/>
      <c r="HV3575" s="37"/>
      <c r="HW3575" s="37"/>
      <c r="HX3575" s="37"/>
      <c r="HY3575" s="37"/>
      <c r="HZ3575" s="37"/>
      <c r="IA3575" s="37"/>
      <c r="IB3575" s="37"/>
      <c r="IC3575" s="37"/>
      <c r="ID3575" s="37"/>
      <c r="IE3575" s="37"/>
      <c r="IF3575" s="37"/>
      <c r="IG3575" s="37"/>
      <c r="IH3575" s="37"/>
      <c r="II3575" s="37"/>
      <c r="IJ3575" s="37"/>
      <c r="IK3575" s="37"/>
      <c r="IL3575" s="37"/>
      <c r="IM3575" s="37"/>
      <c r="IN3575" s="37"/>
      <c r="IO3575" s="37"/>
      <c r="IP3575" s="37"/>
      <c r="IQ3575" s="37"/>
    </row>
    <row r="3576" spans="1:251" s="51" customFormat="1" ht="18.75" customHeight="1" thickBot="1">
      <c r="A3576" s="52"/>
      <c r="B3576" s="113" t="s">
        <v>253</v>
      </c>
      <c r="C3576" s="114"/>
      <c r="D3576" s="114"/>
      <c r="E3576" s="114"/>
      <c r="F3576" s="114"/>
      <c r="G3576" s="114"/>
      <c r="H3576" s="114"/>
      <c r="I3576" s="114"/>
      <c r="J3576" s="114"/>
      <c r="K3576" s="114"/>
      <c r="L3576" s="114"/>
      <c r="M3576" s="114"/>
      <c r="N3576" s="114"/>
      <c r="O3576" s="114"/>
      <c r="P3576" s="114"/>
      <c r="Q3576" s="114"/>
      <c r="R3576" s="114"/>
      <c r="S3576" s="114"/>
      <c r="T3576" s="114"/>
      <c r="U3576" s="114"/>
      <c r="V3576" s="114"/>
      <c r="W3576" s="114"/>
      <c r="X3576" s="114"/>
      <c r="Y3576" s="114"/>
      <c r="Z3576" s="115"/>
      <c r="AA3576" s="116">
        <f>SUM($AA$3575:$AA$3575)</f>
        <v>835670</v>
      </c>
      <c r="AB3576" s="117"/>
      <c r="AC3576" s="117"/>
      <c r="AD3576" s="117"/>
      <c r="AE3576" s="117"/>
      <c r="AF3576" s="117"/>
      <c r="AG3576" s="117"/>
      <c r="AH3576" s="117"/>
      <c r="AI3576" s="118"/>
      <c r="AJ3576" s="116">
        <f>SUM($AJ$3575:$AJ$3575)</f>
        <v>333936</v>
      </c>
      <c r="AK3576" s="117"/>
      <c r="AL3576" s="117"/>
      <c r="AM3576" s="117"/>
      <c r="AN3576" s="117"/>
      <c r="AO3576" s="117"/>
      <c r="AP3576" s="117"/>
      <c r="AQ3576" s="117"/>
      <c r="AR3576" s="118"/>
      <c r="AS3576" s="119"/>
      <c r="AT3576" s="120"/>
      <c r="AU3576" s="120"/>
      <c r="AV3576" s="120"/>
      <c r="AW3576" s="120"/>
      <c r="AX3576" s="121"/>
      <c r="AY3576" s="37"/>
      <c r="AZ3576" s="37"/>
      <c r="BA3576" s="37"/>
      <c r="BB3576" s="37"/>
      <c r="BC3576" s="37"/>
      <c r="BD3576" s="37"/>
      <c r="BE3576" s="37"/>
      <c r="BF3576" s="37"/>
      <c r="BG3576" s="37"/>
      <c r="BH3576" s="37"/>
      <c r="BI3576" s="37"/>
      <c r="BJ3576" s="37"/>
      <c r="BK3576" s="37"/>
      <c r="BL3576" s="37"/>
      <c r="BM3576" s="37"/>
      <c r="BN3576" s="37"/>
      <c r="BO3576" s="37"/>
      <c r="BP3576" s="37"/>
      <c r="BQ3576" s="37"/>
      <c r="BR3576" s="37"/>
      <c r="BS3576" s="37"/>
      <c r="BT3576" s="37"/>
      <c r="BU3576" s="37"/>
      <c r="BV3576" s="37"/>
      <c r="BW3576" s="37"/>
      <c r="BX3576" s="37"/>
      <c r="BY3576" s="37"/>
      <c r="BZ3576" s="37"/>
      <c r="CA3576" s="37"/>
      <c r="CB3576" s="37"/>
      <c r="CC3576" s="37"/>
      <c r="CD3576" s="37"/>
      <c r="CE3576" s="37"/>
      <c r="CF3576" s="37"/>
      <c r="CG3576" s="37"/>
      <c r="CH3576" s="37"/>
      <c r="CI3576" s="37"/>
      <c r="CJ3576" s="37"/>
      <c r="CK3576" s="37"/>
      <c r="CL3576" s="37"/>
      <c r="CM3576" s="37"/>
      <c r="CN3576" s="37"/>
      <c r="CO3576" s="37"/>
      <c r="CP3576" s="37"/>
      <c r="CQ3576" s="37"/>
      <c r="CR3576" s="37"/>
      <c r="CS3576" s="37"/>
      <c r="CT3576" s="37"/>
      <c r="CU3576" s="37"/>
      <c r="CV3576" s="37"/>
      <c r="CW3576" s="37"/>
      <c r="CX3576" s="37"/>
      <c r="CY3576" s="37"/>
      <c r="CZ3576" s="37"/>
      <c r="DA3576" s="37"/>
      <c r="DB3576" s="37"/>
      <c r="DC3576" s="37"/>
      <c r="DD3576" s="37"/>
      <c r="DE3576" s="37"/>
      <c r="DF3576" s="37"/>
      <c r="DG3576" s="37"/>
      <c r="DH3576" s="37"/>
      <c r="DI3576" s="37"/>
      <c r="DJ3576" s="37"/>
      <c r="DK3576" s="37"/>
      <c r="DL3576" s="37"/>
      <c r="DM3576" s="37"/>
      <c r="DN3576" s="37"/>
      <c r="DO3576" s="37"/>
      <c r="DP3576" s="37"/>
      <c r="DQ3576" s="37"/>
      <c r="DR3576" s="37"/>
      <c r="DS3576" s="37"/>
      <c r="DT3576" s="37"/>
      <c r="DU3576" s="37"/>
      <c r="DV3576" s="37"/>
      <c r="DW3576" s="37"/>
      <c r="DX3576" s="37"/>
      <c r="DY3576" s="37"/>
      <c r="DZ3576" s="37"/>
      <c r="EA3576" s="37"/>
      <c r="EB3576" s="37"/>
      <c r="EC3576" s="37"/>
      <c r="ED3576" s="37"/>
      <c r="EE3576" s="37"/>
      <c r="EF3576" s="37"/>
      <c r="EG3576" s="37"/>
      <c r="EH3576" s="37"/>
      <c r="EI3576" s="37"/>
      <c r="EJ3576" s="37"/>
      <c r="EK3576" s="37"/>
      <c r="EL3576" s="37"/>
      <c r="EM3576" s="37"/>
      <c r="EN3576" s="37"/>
      <c r="EO3576" s="37"/>
      <c r="EP3576" s="37"/>
      <c r="EQ3576" s="37"/>
      <c r="ER3576" s="37"/>
      <c r="ES3576" s="37"/>
      <c r="ET3576" s="37"/>
      <c r="EU3576" s="37"/>
      <c r="EV3576" s="37"/>
      <c r="EW3576" s="37"/>
      <c r="EX3576" s="37"/>
      <c r="EY3576" s="37"/>
      <c r="EZ3576" s="37"/>
      <c r="FA3576" s="37"/>
      <c r="FB3576" s="37"/>
      <c r="FC3576" s="37"/>
      <c r="FD3576" s="37"/>
      <c r="FE3576" s="37"/>
      <c r="FF3576" s="37"/>
      <c r="FG3576" s="37"/>
      <c r="FH3576" s="37"/>
      <c r="FI3576" s="37"/>
      <c r="FJ3576" s="37"/>
      <c r="FK3576" s="37"/>
      <c r="FL3576" s="37"/>
      <c r="FM3576" s="37"/>
      <c r="FN3576" s="37"/>
      <c r="FO3576" s="37"/>
      <c r="FP3576" s="37"/>
      <c r="FQ3576" s="37"/>
      <c r="FR3576" s="37"/>
      <c r="FS3576" s="37"/>
      <c r="FT3576" s="37"/>
      <c r="FU3576" s="37"/>
      <c r="FV3576" s="37"/>
      <c r="FW3576" s="37"/>
      <c r="FX3576" s="37"/>
      <c r="FY3576" s="37"/>
      <c r="FZ3576" s="37"/>
      <c r="GA3576" s="37"/>
      <c r="GB3576" s="37"/>
      <c r="GC3576" s="37"/>
      <c r="GD3576" s="37"/>
      <c r="GE3576" s="37"/>
      <c r="GF3576" s="37"/>
      <c r="GG3576" s="37"/>
      <c r="GH3576" s="37"/>
      <c r="GI3576" s="37"/>
      <c r="GJ3576" s="37"/>
      <c r="GK3576" s="37"/>
      <c r="GL3576" s="37"/>
      <c r="GM3576" s="37"/>
      <c r="GN3576" s="37"/>
      <c r="GO3576" s="37"/>
      <c r="GP3576" s="37"/>
      <c r="GQ3576" s="37"/>
      <c r="GR3576" s="37"/>
      <c r="GS3576" s="37"/>
      <c r="GT3576" s="37"/>
      <c r="GU3576" s="37"/>
      <c r="GV3576" s="37"/>
      <c r="GW3576" s="37"/>
      <c r="GX3576" s="37"/>
      <c r="GY3576" s="37"/>
      <c r="GZ3576" s="37"/>
      <c r="HA3576" s="37"/>
      <c r="HB3576" s="37"/>
      <c r="HC3576" s="37"/>
      <c r="HD3576" s="37"/>
      <c r="HE3576" s="37"/>
      <c r="HF3576" s="37"/>
      <c r="HG3576" s="37"/>
      <c r="HH3576" s="37"/>
      <c r="HI3576" s="37"/>
      <c r="HJ3576" s="37"/>
      <c r="HK3576" s="37"/>
      <c r="HL3576" s="37"/>
      <c r="HM3576" s="37"/>
      <c r="HN3576" s="37"/>
      <c r="HO3576" s="37"/>
      <c r="HP3576" s="37"/>
      <c r="HQ3576" s="37"/>
      <c r="HR3576" s="37"/>
      <c r="HS3576" s="37"/>
      <c r="HT3576" s="37"/>
      <c r="HU3576" s="37"/>
      <c r="HV3576" s="37"/>
      <c r="HW3576" s="37"/>
      <c r="HX3576" s="37"/>
      <c r="HY3576" s="37"/>
      <c r="HZ3576" s="37"/>
      <c r="IA3576" s="37"/>
      <c r="IB3576" s="37"/>
      <c r="IC3576" s="37"/>
      <c r="ID3576" s="37"/>
      <c r="IE3576" s="37"/>
      <c r="IF3576" s="37"/>
      <c r="IG3576" s="37"/>
      <c r="IH3576" s="37"/>
      <c r="II3576" s="37"/>
      <c r="IJ3576" s="37"/>
      <c r="IK3576" s="37"/>
      <c r="IL3576" s="37"/>
      <c r="IM3576" s="37"/>
      <c r="IN3576" s="37"/>
      <c r="IO3576" s="37"/>
      <c r="IP3576" s="37"/>
      <c r="IQ3576" s="37"/>
    </row>
    <row r="3578" spans="1:251" ht="18.75">
      <c r="A3578" s="36" t="s">
        <v>241</v>
      </c>
      <c r="AW3578" s="38"/>
      <c r="AX3578" s="39"/>
      <c r="AY3578" s="38"/>
    </row>
    <row r="3580" spans="1:251" ht="18.75">
      <c r="B3580" s="122" t="s">
        <v>0</v>
      </c>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row>
    <row r="3581" spans="1:251">
      <c r="Z3581" s="40"/>
      <c r="AD3581" s="40"/>
      <c r="AE3581" s="40"/>
      <c r="AF3581" s="40"/>
      <c r="AG3581" s="40"/>
      <c r="AH3581" s="40"/>
      <c r="AI3581" s="40"/>
      <c r="AO3581" s="40"/>
    </row>
    <row r="3582" spans="1:251" ht="13.5" thickBot="1">
      <c r="Z3582" s="40"/>
      <c r="AD3582" s="40"/>
      <c r="AE3582" s="40"/>
      <c r="AF3582" s="40"/>
      <c r="AG3582" s="40"/>
      <c r="AH3582" s="40"/>
      <c r="AI3582" s="40"/>
      <c r="AO3582" s="40"/>
      <c r="DI3582" s="41"/>
    </row>
    <row r="3583" spans="1:251" ht="24.75" customHeight="1" thickBot="1">
      <c r="B3583" s="124" t="s">
        <v>242</v>
      </c>
      <c r="C3583" s="125"/>
      <c r="D3583" s="125"/>
      <c r="E3583" s="125"/>
      <c r="F3583" s="125"/>
      <c r="G3583" s="125"/>
      <c r="H3583" s="126" t="s">
        <v>856</v>
      </c>
      <c r="I3583" s="127"/>
      <c r="J3583" s="127"/>
      <c r="K3583" s="127"/>
      <c r="L3583" s="127"/>
      <c r="M3583" s="127"/>
      <c r="N3583" s="127"/>
      <c r="O3583" s="127"/>
      <c r="P3583" s="127"/>
      <c r="Q3583" s="127"/>
      <c r="R3583" s="127"/>
      <c r="S3583" s="127"/>
      <c r="T3583" s="127"/>
      <c r="U3583" s="127"/>
      <c r="V3583" s="127"/>
      <c r="W3583" s="127"/>
      <c r="X3583" s="127"/>
      <c r="Y3583" s="127"/>
      <c r="Z3583" s="127"/>
      <c r="AA3583" s="127"/>
      <c r="AB3583" s="127"/>
      <c r="AC3583" s="127"/>
      <c r="AD3583" s="127"/>
      <c r="AE3583" s="127"/>
      <c r="AF3583" s="127"/>
      <c r="AG3583" s="127"/>
      <c r="AH3583" s="127"/>
      <c r="AI3583" s="127"/>
      <c r="AJ3583" s="127"/>
      <c r="AK3583" s="127"/>
      <c r="AL3583" s="127"/>
      <c r="AM3583" s="127"/>
      <c r="AN3583" s="127"/>
      <c r="AO3583" s="127"/>
      <c r="AP3583" s="127"/>
      <c r="AQ3583" s="127"/>
      <c r="AR3583" s="127"/>
      <c r="AS3583" s="127"/>
      <c r="AT3583" s="127"/>
      <c r="AU3583" s="127"/>
      <c r="AV3583" s="127"/>
      <c r="AW3583" s="127"/>
      <c r="AX3583" s="128"/>
      <c r="DI3583" s="41"/>
    </row>
    <row r="3584" spans="1:251" ht="14.25">
      <c r="B3584" s="42"/>
      <c r="C3584" s="42"/>
      <c r="D3584" s="42"/>
      <c r="E3584" s="42"/>
      <c r="F3584" s="42"/>
      <c r="G3584" s="42"/>
      <c r="H3584" s="43"/>
      <c r="I3584" s="43"/>
      <c r="J3584" s="43"/>
      <c r="K3584" s="43"/>
      <c r="L3584" s="44"/>
      <c r="M3584" s="44"/>
      <c r="N3584" s="44"/>
      <c r="O3584" s="44"/>
      <c r="P3584" s="43"/>
      <c r="Q3584" s="43"/>
      <c r="R3584" s="43"/>
      <c r="S3584" s="43"/>
      <c r="T3584" s="43"/>
      <c r="U3584" s="43"/>
      <c r="V3584" s="45"/>
      <c r="W3584" s="45"/>
      <c r="X3584" s="45"/>
      <c r="Y3584" s="45"/>
      <c r="Z3584" s="45"/>
      <c r="AA3584" s="45"/>
      <c r="AB3584" s="45"/>
      <c r="AC3584" s="45"/>
      <c r="AD3584" s="45"/>
      <c r="AE3584" s="45"/>
      <c r="AF3584" s="45"/>
      <c r="AG3584" s="45"/>
      <c r="AH3584" s="45"/>
      <c r="AI3584" s="45"/>
      <c r="AJ3584" s="45"/>
      <c r="AK3584" s="45"/>
      <c r="AL3584" s="45"/>
      <c r="AM3584" s="45"/>
      <c r="AN3584" s="45"/>
      <c r="AO3584" s="45"/>
      <c r="AP3584" s="45"/>
      <c r="AQ3584" s="45"/>
      <c r="AR3584" s="45"/>
      <c r="AS3584" s="45"/>
      <c r="AT3584" s="45"/>
      <c r="AU3584" s="45"/>
      <c r="AV3584" s="45"/>
      <c r="AW3584" s="45"/>
      <c r="AX3584" s="45"/>
      <c r="DI3584" s="41"/>
    </row>
    <row r="3585" spans="1:113" ht="15" thickBot="1">
      <c r="A3585" s="46"/>
      <c r="B3585" s="45" t="s">
        <v>244</v>
      </c>
      <c r="C3585" s="43"/>
      <c r="D3585" s="43"/>
      <c r="E3585" s="43"/>
      <c r="F3585" s="43"/>
      <c r="G3585" s="43"/>
      <c r="H3585" s="43"/>
      <c r="I3585" s="43"/>
      <c r="J3585" s="43"/>
      <c r="K3585" s="43"/>
      <c r="L3585" s="44"/>
      <c r="M3585" s="44"/>
      <c r="N3585" s="44"/>
      <c r="O3585" s="44"/>
      <c r="P3585" s="43"/>
      <c r="Q3585" s="43"/>
      <c r="R3585" s="43"/>
      <c r="S3585" s="43"/>
      <c r="T3585" s="43"/>
      <c r="U3585" s="43"/>
      <c r="V3585" s="45"/>
      <c r="W3585" s="45"/>
      <c r="X3585" s="45"/>
      <c r="Y3585" s="45"/>
      <c r="Z3585" s="45"/>
      <c r="AA3585" s="45"/>
      <c r="AB3585" s="45"/>
      <c r="AC3585" s="45"/>
      <c r="AD3585" s="45"/>
      <c r="AE3585" s="45"/>
      <c r="AF3585" s="45"/>
      <c r="AG3585" s="45"/>
      <c r="AH3585" s="45"/>
      <c r="AI3585" s="45"/>
      <c r="AJ3585" s="45"/>
      <c r="AK3585" s="45"/>
      <c r="AL3585" s="45"/>
      <c r="AM3585" s="45"/>
      <c r="AN3585" s="45"/>
      <c r="AO3585" s="45"/>
      <c r="AP3585" s="45"/>
      <c r="AQ3585" s="45"/>
      <c r="AR3585" s="45"/>
      <c r="AS3585" s="45"/>
      <c r="AT3585" s="45"/>
      <c r="AU3585" s="45"/>
      <c r="AV3585" s="45"/>
      <c r="AW3585" s="45"/>
      <c r="AX3585" s="45"/>
      <c r="DI3585" s="41"/>
    </row>
    <row r="3586" spans="1:113" ht="14.25">
      <c r="A3586" s="43"/>
      <c r="B3586" s="47"/>
      <c r="C3586" s="42"/>
      <c r="D3586" s="42"/>
      <c r="E3586" s="42"/>
      <c r="F3586" s="42"/>
      <c r="G3586" s="42"/>
      <c r="H3586" s="42"/>
      <c r="I3586" s="42"/>
      <c r="J3586" s="42"/>
      <c r="K3586" s="42"/>
      <c r="L3586" s="48"/>
      <c r="M3586" s="48"/>
      <c r="N3586" s="48"/>
      <c r="O3586" s="48"/>
      <c r="P3586" s="42"/>
      <c r="Q3586" s="42"/>
      <c r="R3586" s="42"/>
      <c r="S3586" s="42"/>
      <c r="T3586" s="42"/>
      <c r="U3586" s="42"/>
      <c r="V3586" s="49"/>
      <c r="W3586" s="49"/>
      <c r="X3586" s="49"/>
      <c r="Y3586" s="49"/>
      <c r="Z3586" s="49"/>
      <c r="AA3586" s="49"/>
      <c r="AB3586" s="49"/>
      <c r="AC3586" s="49"/>
      <c r="AD3586" s="49"/>
      <c r="AE3586" s="49"/>
      <c r="AF3586" s="49"/>
      <c r="AG3586" s="49"/>
      <c r="AH3586" s="49"/>
      <c r="AI3586" s="49"/>
      <c r="AJ3586" s="49"/>
      <c r="AK3586" s="49"/>
      <c r="AL3586" s="49"/>
      <c r="AM3586" s="49"/>
      <c r="AN3586" s="49"/>
      <c r="AO3586" s="49"/>
      <c r="AP3586" s="49"/>
      <c r="AQ3586" s="49"/>
      <c r="AR3586" s="49"/>
      <c r="AS3586" s="49"/>
      <c r="AT3586" s="49"/>
      <c r="AU3586" s="49"/>
      <c r="AV3586" s="49"/>
      <c r="AW3586" s="49"/>
      <c r="AX3586" s="50"/>
    </row>
    <row r="3587" spans="1:113" ht="12" customHeight="1">
      <c r="A3587" s="43"/>
      <c r="B3587" s="129" t="s">
        <v>1152</v>
      </c>
      <c r="C3587" s="130"/>
      <c r="D3587" s="130"/>
      <c r="E3587" s="130"/>
      <c r="F3587" s="130"/>
      <c r="G3587" s="130"/>
      <c r="H3587" s="130"/>
      <c r="I3587" s="130"/>
      <c r="J3587" s="130"/>
      <c r="K3587" s="130"/>
      <c r="L3587" s="130"/>
      <c r="M3587" s="130"/>
      <c r="N3587" s="130"/>
      <c r="O3587" s="130"/>
      <c r="P3587" s="130"/>
      <c r="Q3587" s="130"/>
      <c r="R3587" s="130"/>
      <c r="S3587" s="130"/>
      <c r="T3587" s="130"/>
      <c r="U3587" s="130"/>
      <c r="V3587" s="130"/>
      <c r="W3587" s="130"/>
      <c r="X3587" s="130"/>
      <c r="Y3587" s="130"/>
      <c r="Z3587" s="130"/>
      <c r="AA3587" s="130"/>
      <c r="AB3587" s="130"/>
      <c r="AC3587" s="130"/>
      <c r="AD3587" s="130"/>
      <c r="AE3587" s="130"/>
      <c r="AF3587" s="130"/>
      <c r="AG3587" s="130"/>
      <c r="AH3587" s="130"/>
      <c r="AI3587" s="130"/>
      <c r="AJ3587" s="130"/>
      <c r="AK3587" s="130"/>
      <c r="AL3587" s="130"/>
      <c r="AM3587" s="130"/>
      <c r="AN3587" s="130"/>
      <c r="AO3587" s="130"/>
      <c r="AP3587" s="130"/>
      <c r="AQ3587" s="130"/>
      <c r="AR3587" s="130"/>
      <c r="AS3587" s="130"/>
      <c r="AT3587" s="130"/>
      <c r="AU3587" s="130"/>
      <c r="AV3587" s="130"/>
      <c r="AW3587" s="130"/>
      <c r="AX3587" s="131"/>
    </row>
    <row r="3588" spans="1:113" ht="12" customHeight="1">
      <c r="A3588" s="43"/>
      <c r="B3588" s="129"/>
      <c r="C3588" s="130"/>
      <c r="D3588" s="130"/>
      <c r="E3588" s="130"/>
      <c r="F3588" s="130"/>
      <c r="G3588" s="130"/>
      <c r="H3588" s="130"/>
      <c r="I3588" s="130"/>
      <c r="J3588" s="130"/>
      <c r="K3588" s="130"/>
      <c r="L3588" s="130"/>
      <c r="M3588" s="130"/>
      <c r="N3588" s="130"/>
      <c r="O3588" s="130"/>
      <c r="P3588" s="130"/>
      <c r="Q3588" s="130"/>
      <c r="R3588" s="130"/>
      <c r="S3588" s="130"/>
      <c r="T3588" s="130"/>
      <c r="U3588" s="130"/>
      <c r="V3588" s="130"/>
      <c r="W3588" s="130"/>
      <c r="X3588" s="130"/>
      <c r="Y3588" s="130"/>
      <c r="Z3588" s="130"/>
      <c r="AA3588" s="130"/>
      <c r="AB3588" s="130"/>
      <c r="AC3588" s="130"/>
      <c r="AD3588" s="130"/>
      <c r="AE3588" s="130"/>
      <c r="AF3588" s="130"/>
      <c r="AG3588" s="130"/>
      <c r="AH3588" s="130"/>
      <c r="AI3588" s="130"/>
      <c r="AJ3588" s="130"/>
      <c r="AK3588" s="130"/>
      <c r="AL3588" s="130"/>
      <c r="AM3588" s="130"/>
      <c r="AN3588" s="130"/>
      <c r="AO3588" s="130"/>
      <c r="AP3588" s="130"/>
      <c r="AQ3588" s="130"/>
      <c r="AR3588" s="130"/>
      <c r="AS3588" s="130"/>
      <c r="AT3588" s="130"/>
      <c r="AU3588" s="130"/>
      <c r="AV3588" s="130"/>
      <c r="AW3588" s="130"/>
      <c r="AX3588" s="131"/>
      <c r="BC3588" s="51"/>
    </row>
    <row r="3589" spans="1:113" ht="12" customHeight="1">
      <c r="A3589" s="43"/>
      <c r="B3589" s="129"/>
      <c r="C3589" s="130"/>
      <c r="D3589" s="130"/>
      <c r="E3589" s="130"/>
      <c r="F3589" s="130"/>
      <c r="G3589" s="130"/>
      <c r="H3589" s="130"/>
      <c r="I3589" s="130"/>
      <c r="J3589" s="130"/>
      <c r="K3589" s="130"/>
      <c r="L3589" s="130"/>
      <c r="M3589" s="130"/>
      <c r="N3589" s="130"/>
      <c r="O3589" s="130"/>
      <c r="P3589" s="130"/>
      <c r="Q3589" s="130"/>
      <c r="R3589" s="130"/>
      <c r="S3589" s="130"/>
      <c r="T3589" s="130"/>
      <c r="U3589" s="130"/>
      <c r="V3589" s="130"/>
      <c r="W3589" s="130"/>
      <c r="X3589" s="130"/>
      <c r="Y3589" s="130"/>
      <c r="Z3589" s="130"/>
      <c r="AA3589" s="130"/>
      <c r="AB3589" s="130"/>
      <c r="AC3589" s="130"/>
      <c r="AD3589" s="130"/>
      <c r="AE3589" s="130"/>
      <c r="AF3589" s="130"/>
      <c r="AG3589" s="130"/>
      <c r="AH3589" s="130"/>
      <c r="AI3589" s="130"/>
      <c r="AJ3589" s="130"/>
      <c r="AK3589" s="130"/>
      <c r="AL3589" s="130"/>
      <c r="AM3589" s="130"/>
      <c r="AN3589" s="130"/>
      <c r="AO3589" s="130"/>
      <c r="AP3589" s="130"/>
      <c r="AQ3589" s="130"/>
      <c r="AR3589" s="130"/>
      <c r="AS3589" s="130"/>
      <c r="AT3589" s="130"/>
      <c r="AU3589" s="130"/>
      <c r="AV3589" s="130"/>
      <c r="AW3589" s="130"/>
      <c r="AX3589" s="131"/>
    </row>
    <row r="3590" spans="1:113" ht="12" customHeight="1">
      <c r="A3590" s="43"/>
      <c r="B3590" s="129"/>
      <c r="C3590" s="130"/>
      <c r="D3590" s="130"/>
      <c r="E3590" s="130"/>
      <c r="F3590" s="130"/>
      <c r="G3590" s="130"/>
      <c r="H3590" s="130"/>
      <c r="I3590" s="130"/>
      <c r="J3590" s="130"/>
      <c r="K3590" s="130"/>
      <c r="L3590" s="130"/>
      <c r="M3590" s="130"/>
      <c r="N3590" s="130"/>
      <c r="O3590" s="130"/>
      <c r="P3590" s="130"/>
      <c r="Q3590" s="130"/>
      <c r="R3590" s="130"/>
      <c r="S3590" s="130"/>
      <c r="T3590" s="130"/>
      <c r="U3590" s="130"/>
      <c r="V3590" s="130"/>
      <c r="W3590" s="130"/>
      <c r="X3590" s="130"/>
      <c r="Y3590" s="130"/>
      <c r="Z3590" s="130"/>
      <c r="AA3590" s="130"/>
      <c r="AB3590" s="130"/>
      <c r="AC3590" s="130"/>
      <c r="AD3590" s="130"/>
      <c r="AE3590" s="130"/>
      <c r="AF3590" s="130"/>
      <c r="AG3590" s="130"/>
      <c r="AH3590" s="130"/>
      <c r="AI3590" s="130"/>
      <c r="AJ3590" s="130"/>
      <c r="AK3590" s="130"/>
      <c r="AL3590" s="130"/>
      <c r="AM3590" s="130"/>
      <c r="AN3590" s="130"/>
      <c r="AO3590" s="130"/>
      <c r="AP3590" s="130"/>
      <c r="AQ3590" s="130"/>
      <c r="AR3590" s="130"/>
      <c r="AS3590" s="130"/>
      <c r="AT3590" s="130"/>
      <c r="AU3590" s="130"/>
      <c r="AV3590" s="130"/>
      <c r="AW3590" s="130"/>
      <c r="AX3590" s="131"/>
    </row>
    <row r="3591" spans="1:113" ht="12" customHeight="1">
      <c r="A3591" s="43"/>
      <c r="B3591" s="129"/>
      <c r="C3591" s="130"/>
      <c r="D3591" s="130"/>
      <c r="E3591" s="130"/>
      <c r="F3591" s="130"/>
      <c r="G3591" s="130"/>
      <c r="H3591" s="130"/>
      <c r="I3591" s="130"/>
      <c r="J3591" s="130"/>
      <c r="K3591" s="130"/>
      <c r="L3591" s="130"/>
      <c r="M3591" s="130"/>
      <c r="N3591" s="130"/>
      <c r="O3591" s="130"/>
      <c r="P3591" s="130"/>
      <c r="Q3591" s="130"/>
      <c r="R3591" s="130"/>
      <c r="S3591" s="130"/>
      <c r="T3591" s="130"/>
      <c r="U3591" s="130"/>
      <c r="V3591" s="130"/>
      <c r="W3591" s="130"/>
      <c r="X3591" s="130"/>
      <c r="Y3591" s="130"/>
      <c r="Z3591" s="130"/>
      <c r="AA3591" s="130"/>
      <c r="AB3591" s="130"/>
      <c r="AC3591" s="130"/>
      <c r="AD3591" s="130"/>
      <c r="AE3591" s="130"/>
      <c r="AF3591" s="130"/>
      <c r="AG3591" s="130"/>
      <c r="AH3591" s="130"/>
      <c r="AI3591" s="130"/>
      <c r="AJ3591" s="130"/>
      <c r="AK3591" s="130"/>
      <c r="AL3591" s="130"/>
      <c r="AM3591" s="130"/>
      <c r="AN3591" s="130"/>
      <c r="AO3591" s="130"/>
      <c r="AP3591" s="130"/>
      <c r="AQ3591" s="130"/>
      <c r="AR3591" s="130"/>
      <c r="AS3591" s="130"/>
      <c r="AT3591" s="130"/>
      <c r="AU3591" s="130"/>
      <c r="AV3591" s="130"/>
      <c r="AW3591" s="130"/>
      <c r="AX3591" s="131"/>
    </row>
    <row r="3592" spans="1:113" ht="15" thickBot="1">
      <c r="A3592" s="52"/>
      <c r="B3592" s="53"/>
      <c r="C3592" s="54"/>
      <c r="D3592" s="54"/>
      <c r="E3592" s="54"/>
      <c r="F3592" s="54"/>
      <c r="G3592" s="54"/>
      <c r="H3592" s="54"/>
      <c r="I3592" s="54"/>
      <c r="J3592" s="54"/>
      <c r="K3592" s="54"/>
      <c r="L3592" s="54"/>
      <c r="M3592" s="54"/>
      <c r="N3592" s="54"/>
      <c r="O3592" s="54"/>
      <c r="P3592" s="54"/>
      <c r="Q3592" s="54"/>
      <c r="R3592" s="54"/>
      <c r="S3592" s="54"/>
      <c r="T3592" s="54"/>
      <c r="U3592" s="54"/>
      <c r="V3592" s="54"/>
      <c r="W3592" s="54"/>
      <c r="X3592" s="54"/>
      <c r="Y3592" s="54"/>
      <c r="Z3592" s="54"/>
      <c r="AA3592" s="54"/>
      <c r="AB3592" s="54"/>
      <c r="AC3592" s="54"/>
      <c r="AD3592" s="54"/>
      <c r="AE3592" s="54"/>
      <c r="AF3592" s="54"/>
      <c r="AG3592" s="54"/>
      <c r="AH3592" s="54"/>
      <c r="AI3592" s="54"/>
      <c r="AJ3592" s="54"/>
      <c r="AK3592" s="54"/>
      <c r="AL3592" s="54"/>
      <c r="AM3592" s="54"/>
      <c r="AN3592" s="54"/>
      <c r="AO3592" s="54"/>
      <c r="AP3592" s="54"/>
      <c r="AQ3592" s="54"/>
      <c r="AR3592" s="54"/>
      <c r="AS3592" s="54"/>
      <c r="AT3592" s="54"/>
      <c r="AU3592" s="54"/>
      <c r="AV3592" s="54"/>
      <c r="AW3592" s="54"/>
      <c r="AX3592" s="55"/>
    </row>
    <row r="3593" spans="1:113">
      <c r="B3593" s="56"/>
    </row>
    <row r="3594" spans="1:113" ht="15" thickBot="1">
      <c r="A3594" s="46"/>
      <c r="B3594" s="45" t="s">
        <v>245</v>
      </c>
      <c r="C3594" s="43"/>
      <c r="D3594" s="43"/>
      <c r="E3594" s="43"/>
      <c r="F3594" s="43"/>
      <c r="G3594" s="43"/>
      <c r="H3594" s="43"/>
      <c r="I3594" s="43"/>
      <c r="J3594" s="43"/>
      <c r="K3594" s="43"/>
      <c r="L3594" s="44"/>
      <c r="M3594" s="44"/>
      <c r="N3594" s="44"/>
      <c r="O3594" s="44"/>
      <c r="P3594" s="43"/>
      <c r="Q3594" s="43"/>
      <c r="R3594" s="43"/>
      <c r="S3594" s="43"/>
      <c r="T3594" s="43"/>
      <c r="U3594" s="43"/>
      <c r="V3594" s="45"/>
      <c r="W3594" s="45"/>
      <c r="X3594" s="45"/>
      <c r="Y3594" s="45"/>
      <c r="Z3594" s="45"/>
      <c r="AA3594" s="45"/>
      <c r="AB3594" s="45"/>
      <c r="AC3594" s="45"/>
      <c r="AD3594" s="45"/>
      <c r="AE3594" s="45"/>
      <c r="AF3594" s="45"/>
      <c r="AG3594" s="45"/>
      <c r="AH3594" s="45"/>
      <c r="AI3594" s="45"/>
      <c r="AJ3594" s="45"/>
      <c r="AK3594" s="45"/>
      <c r="AL3594" s="45"/>
      <c r="AM3594" s="45"/>
      <c r="AN3594" s="45"/>
      <c r="AO3594" s="45"/>
      <c r="AP3594" s="45"/>
      <c r="AQ3594" s="45"/>
      <c r="AR3594" s="45"/>
      <c r="AS3594" s="45"/>
      <c r="AT3594" s="45"/>
      <c r="AU3594" s="45"/>
      <c r="AV3594" s="45"/>
      <c r="AW3594" s="45"/>
      <c r="AX3594" s="45"/>
      <c r="DI3594" s="41"/>
    </row>
    <row r="3595" spans="1:113" ht="14.25">
      <c r="A3595" s="43"/>
      <c r="B3595" s="47"/>
      <c r="C3595" s="42"/>
      <c r="D3595" s="42"/>
      <c r="E3595" s="42"/>
      <c r="F3595" s="42"/>
      <c r="G3595" s="42"/>
      <c r="H3595" s="42"/>
      <c r="I3595" s="42"/>
      <c r="J3595" s="42"/>
      <c r="K3595" s="42"/>
      <c r="L3595" s="48"/>
      <c r="M3595" s="48"/>
      <c r="N3595" s="48"/>
      <c r="O3595" s="48"/>
      <c r="P3595" s="42"/>
      <c r="Q3595" s="42"/>
      <c r="R3595" s="42"/>
      <c r="S3595" s="42"/>
      <c r="T3595" s="42"/>
      <c r="U3595" s="42"/>
      <c r="V3595" s="49"/>
      <c r="W3595" s="49"/>
      <c r="X3595" s="49"/>
      <c r="Y3595" s="49"/>
      <c r="Z3595" s="49"/>
      <c r="AA3595" s="49"/>
      <c r="AB3595" s="49"/>
      <c r="AC3595" s="49"/>
      <c r="AD3595" s="49"/>
      <c r="AE3595" s="49"/>
      <c r="AF3595" s="49"/>
      <c r="AG3595" s="49"/>
      <c r="AH3595" s="49"/>
      <c r="AI3595" s="49"/>
      <c r="AJ3595" s="49"/>
      <c r="AK3595" s="49"/>
      <c r="AL3595" s="49"/>
      <c r="AM3595" s="49"/>
      <c r="AN3595" s="49"/>
      <c r="AO3595" s="49"/>
      <c r="AP3595" s="49"/>
      <c r="AQ3595" s="49"/>
      <c r="AR3595" s="49"/>
      <c r="AS3595" s="49"/>
      <c r="AT3595" s="49"/>
      <c r="AU3595" s="49"/>
      <c r="AV3595" s="49"/>
      <c r="AW3595" s="49"/>
      <c r="AX3595" s="50"/>
    </row>
    <row r="3596" spans="1:113" ht="12" customHeight="1">
      <c r="A3596" s="43"/>
      <c r="B3596" s="129" t="s">
        <v>857</v>
      </c>
      <c r="C3596" s="130"/>
      <c r="D3596" s="130"/>
      <c r="E3596" s="130"/>
      <c r="F3596" s="130"/>
      <c r="G3596" s="130"/>
      <c r="H3596" s="130"/>
      <c r="I3596" s="130"/>
      <c r="J3596" s="130"/>
      <c r="K3596" s="130"/>
      <c r="L3596" s="130"/>
      <c r="M3596" s="130"/>
      <c r="N3596" s="130"/>
      <c r="O3596" s="130"/>
      <c r="P3596" s="130"/>
      <c r="Q3596" s="130"/>
      <c r="R3596" s="130"/>
      <c r="S3596" s="130"/>
      <c r="T3596" s="130"/>
      <c r="U3596" s="130"/>
      <c r="V3596" s="130"/>
      <c r="W3596" s="130"/>
      <c r="X3596" s="130"/>
      <c r="Y3596" s="130"/>
      <c r="Z3596" s="130"/>
      <c r="AA3596" s="130"/>
      <c r="AB3596" s="130"/>
      <c r="AC3596" s="130"/>
      <c r="AD3596" s="130"/>
      <c r="AE3596" s="130"/>
      <c r="AF3596" s="130"/>
      <c r="AG3596" s="130"/>
      <c r="AH3596" s="130"/>
      <c r="AI3596" s="130"/>
      <c r="AJ3596" s="130"/>
      <c r="AK3596" s="130"/>
      <c r="AL3596" s="130"/>
      <c r="AM3596" s="130"/>
      <c r="AN3596" s="130"/>
      <c r="AO3596" s="130"/>
      <c r="AP3596" s="130"/>
      <c r="AQ3596" s="130"/>
      <c r="AR3596" s="130"/>
      <c r="AS3596" s="130"/>
      <c r="AT3596" s="130"/>
      <c r="AU3596" s="130"/>
      <c r="AV3596" s="130"/>
      <c r="AW3596" s="130"/>
      <c r="AX3596" s="131"/>
    </row>
    <row r="3597" spans="1:113" ht="12" customHeight="1">
      <c r="A3597" s="43"/>
      <c r="B3597" s="129"/>
      <c r="C3597" s="130"/>
      <c r="D3597" s="130"/>
      <c r="E3597" s="130"/>
      <c r="F3597" s="130"/>
      <c r="G3597" s="130"/>
      <c r="H3597" s="130"/>
      <c r="I3597" s="130"/>
      <c r="J3597" s="130"/>
      <c r="K3597" s="130"/>
      <c r="L3597" s="130"/>
      <c r="M3597" s="130"/>
      <c r="N3597" s="130"/>
      <c r="O3597" s="130"/>
      <c r="P3597" s="130"/>
      <c r="Q3597" s="130"/>
      <c r="R3597" s="130"/>
      <c r="S3597" s="130"/>
      <c r="T3597" s="130"/>
      <c r="U3597" s="130"/>
      <c r="V3597" s="130"/>
      <c r="W3597" s="130"/>
      <c r="X3597" s="130"/>
      <c r="Y3597" s="130"/>
      <c r="Z3597" s="130"/>
      <c r="AA3597" s="130"/>
      <c r="AB3597" s="130"/>
      <c r="AC3597" s="130"/>
      <c r="AD3597" s="130"/>
      <c r="AE3597" s="130"/>
      <c r="AF3597" s="130"/>
      <c r="AG3597" s="130"/>
      <c r="AH3597" s="130"/>
      <c r="AI3597" s="130"/>
      <c r="AJ3597" s="130"/>
      <c r="AK3597" s="130"/>
      <c r="AL3597" s="130"/>
      <c r="AM3597" s="130"/>
      <c r="AN3597" s="130"/>
      <c r="AO3597" s="130"/>
      <c r="AP3597" s="130"/>
      <c r="AQ3597" s="130"/>
      <c r="AR3597" s="130"/>
      <c r="AS3597" s="130"/>
      <c r="AT3597" s="130"/>
      <c r="AU3597" s="130"/>
      <c r="AV3597" s="130"/>
      <c r="AW3597" s="130"/>
      <c r="AX3597" s="131"/>
      <c r="BC3597" s="51"/>
    </row>
    <row r="3598" spans="1:113" ht="12" customHeight="1">
      <c r="A3598" s="43"/>
      <c r="B3598" s="129"/>
      <c r="C3598" s="130"/>
      <c r="D3598" s="130"/>
      <c r="E3598" s="130"/>
      <c r="F3598" s="130"/>
      <c r="G3598" s="130"/>
      <c r="H3598" s="130"/>
      <c r="I3598" s="130"/>
      <c r="J3598" s="130"/>
      <c r="K3598" s="130"/>
      <c r="L3598" s="130"/>
      <c r="M3598" s="130"/>
      <c r="N3598" s="130"/>
      <c r="O3598" s="130"/>
      <c r="P3598" s="130"/>
      <c r="Q3598" s="130"/>
      <c r="R3598" s="130"/>
      <c r="S3598" s="130"/>
      <c r="T3598" s="130"/>
      <c r="U3598" s="130"/>
      <c r="V3598" s="130"/>
      <c r="W3598" s="130"/>
      <c r="X3598" s="130"/>
      <c r="Y3598" s="130"/>
      <c r="Z3598" s="130"/>
      <c r="AA3598" s="130"/>
      <c r="AB3598" s="130"/>
      <c r="AC3598" s="130"/>
      <c r="AD3598" s="130"/>
      <c r="AE3598" s="130"/>
      <c r="AF3598" s="130"/>
      <c r="AG3598" s="130"/>
      <c r="AH3598" s="130"/>
      <c r="AI3598" s="130"/>
      <c r="AJ3598" s="130"/>
      <c r="AK3598" s="130"/>
      <c r="AL3598" s="130"/>
      <c r="AM3598" s="130"/>
      <c r="AN3598" s="130"/>
      <c r="AO3598" s="130"/>
      <c r="AP3598" s="130"/>
      <c r="AQ3598" s="130"/>
      <c r="AR3598" s="130"/>
      <c r="AS3598" s="130"/>
      <c r="AT3598" s="130"/>
      <c r="AU3598" s="130"/>
      <c r="AV3598" s="130"/>
      <c r="AW3598" s="130"/>
      <c r="AX3598" s="131"/>
    </row>
    <row r="3599" spans="1:113" ht="12" customHeight="1">
      <c r="A3599" s="43"/>
      <c r="B3599" s="129"/>
      <c r="C3599" s="130"/>
      <c r="D3599" s="130"/>
      <c r="E3599" s="130"/>
      <c r="F3599" s="130"/>
      <c r="G3599" s="130"/>
      <c r="H3599" s="130"/>
      <c r="I3599" s="130"/>
      <c r="J3599" s="130"/>
      <c r="K3599" s="130"/>
      <c r="L3599" s="130"/>
      <c r="M3599" s="130"/>
      <c r="N3599" s="130"/>
      <c r="O3599" s="130"/>
      <c r="P3599" s="130"/>
      <c r="Q3599" s="130"/>
      <c r="R3599" s="130"/>
      <c r="S3599" s="130"/>
      <c r="T3599" s="130"/>
      <c r="U3599" s="130"/>
      <c r="V3599" s="130"/>
      <c r="W3599" s="130"/>
      <c r="X3599" s="130"/>
      <c r="Y3599" s="130"/>
      <c r="Z3599" s="130"/>
      <c r="AA3599" s="130"/>
      <c r="AB3599" s="130"/>
      <c r="AC3599" s="130"/>
      <c r="AD3599" s="130"/>
      <c r="AE3599" s="130"/>
      <c r="AF3599" s="130"/>
      <c r="AG3599" s="130"/>
      <c r="AH3599" s="130"/>
      <c r="AI3599" s="130"/>
      <c r="AJ3599" s="130"/>
      <c r="AK3599" s="130"/>
      <c r="AL3599" s="130"/>
      <c r="AM3599" s="130"/>
      <c r="AN3599" s="130"/>
      <c r="AO3599" s="130"/>
      <c r="AP3599" s="130"/>
      <c r="AQ3599" s="130"/>
      <c r="AR3599" s="130"/>
      <c r="AS3599" s="130"/>
      <c r="AT3599" s="130"/>
      <c r="AU3599" s="130"/>
      <c r="AV3599" s="130"/>
      <c r="AW3599" s="130"/>
      <c r="AX3599" s="131"/>
    </row>
    <row r="3600" spans="1:113" ht="12" customHeight="1">
      <c r="A3600" s="43"/>
      <c r="B3600" s="129"/>
      <c r="C3600" s="130"/>
      <c r="D3600" s="130"/>
      <c r="E3600" s="130"/>
      <c r="F3600" s="130"/>
      <c r="G3600" s="130"/>
      <c r="H3600" s="130"/>
      <c r="I3600" s="130"/>
      <c r="J3600" s="130"/>
      <c r="K3600" s="130"/>
      <c r="L3600" s="130"/>
      <c r="M3600" s="130"/>
      <c r="N3600" s="130"/>
      <c r="O3600" s="130"/>
      <c r="P3600" s="130"/>
      <c r="Q3600" s="130"/>
      <c r="R3600" s="130"/>
      <c r="S3600" s="130"/>
      <c r="T3600" s="130"/>
      <c r="U3600" s="130"/>
      <c r="V3600" s="130"/>
      <c r="W3600" s="130"/>
      <c r="X3600" s="130"/>
      <c r="Y3600" s="130"/>
      <c r="Z3600" s="130"/>
      <c r="AA3600" s="130"/>
      <c r="AB3600" s="130"/>
      <c r="AC3600" s="130"/>
      <c r="AD3600" s="130"/>
      <c r="AE3600" s="130"/>
      <c r="AF3600" s="130"/>
      <c r="AG3600" s="130"/>
      <c r="AH3600" s="130"/>
      <c r="AI3600" s="130"/>
      <c r="AJ3600" s="130"/>
      <c r="AK3600" s="130"/>
      <c r="AL3600" s="130"/>
      <c r="AM3600" s="130"/>
      <c r="AN3600" s="130"/>
      <c r="AO3600" s="130"/>
      <c r="AP3600" s="130"/>
      <c r="AQ3600" s="130"/>
      <c r="AR3600" s="130"/>
      <c r="AS3600" s="130"/>
      <c r="AT3600" s="130"/>
      <c r="AU3600" s="130"/>
      <c r="AV3600" s="130"/>
      <c r="AW3600" s="130"/>
      <c r="AX3600" s="131"/>
    </row>
    <row r="3601" spans="1:251" ht="15" thickBot="1">
      <c r="A3601" s="52"/>
      <c r="B3601" s="53"/>
      <c r="C3601" s="54"/>
      <c r="D3601" s="54"/>
      <c r="E3601" s="54"/>
      <c r="F3601" s="54"/>
      <c r="G3601" s="54"/>
      <c r="H3601" s="54"/>
      <c r="I3601" s="54"/>
      <c r="J3601" s="54"/>
      <c r="K3601" s="54"/>
      <c r="L3601" s="54"/>
      <c r="M3601" s="54"/>
      <c r="N3601" s="54"/>
      <c r="O3601" s="54"/>
      <c r="P3601" s="54"/>
      <c r="Q3601" s="54"/>
      <c r="R3601" s="54"/>
      <c r="S3601" s="54"/>
      <c r="T3601" s="54"/>
      <c r="U3601" s="54"/>
      <c r="V3601" s="54"/>
      <c r="W3601" s="54"/>
      <c r="X3601" s="54"/>
      <c r="Y3601" s="54"/>
      <c r="Z3601" s="54"/>
      <c r="AA3601" s="54"/>
      <c r="AB3601" s="54"/>
      <c r="AC3601" s="54"/>
      <c r="AD3601" s="54"/>
      <c r="AE3601" s="54"/>
      <c r="AF3601" s="54"/>
      <c r="AG3601" s="54"/>
      <c r="AH3601" s="54"/>
      <c r="AI3601" s="54"/>
      <c r="AJ3601" s="54"/>
      <c r="AK3601" s="54"/>
      <c r="AL3601" s="54"/>
      <c r="AM3601" s="54"/>
      <c r="AN3601" s="54"/>
      <c r="AO3601" s="54"/>
      <c r="AP3601" s="54"/>
      <c r="AQ3601" s="54"/>
      <c r="AR3601" s="54"/>
      <c r="AS3601" s="54"/>
      <c r="AT3601" s="54"/>
      <c r="AU3601" s="54"/>
      <c r="AV3601" s="54"/>
      <c r="AW3601" s="54"/>
      <c r="AX3601" s="55"/>
    </row>
    <row r="3602" spans="1:251">
      <c r="B3602" s="56"/>
    </row>
    <row r="3603" spans="1:251" ht="14.25">
      <c r="B3603" s="45" t="s">
        <v>247</v>
      </c>
      <c r="C3603" s="43"/>
      <c r="D3603" s="43"/>
      <c r="E3603" s="43"/>
      <c r="F3603" s="43"/>
      <c r="G3603" s="43"/>
      <c r="H3603" s="43"/>
      <c r="I3603" s="43"/>
      <c r="J3603" s="43"/>
      <c r="K3603" s="43"/>
      <c r="L3603" s="44"/>
      <c r="M3603" s="44"/>
      <c r="N3603" s="44"/>
      <c r="O3603" s="44"/>
      <c r="P3603" s="43"/>
      <c r="Q3603" s="43"/>
      <c r="R3603" s="43"/>
      <c r="S3603" s="43"/>
      <c r="T3603" s="43"/>
      <c r="U3603" s="43"/>
      <c r="V3603" s="45"/>
      <c r="W3603" s="45"/>
      <c r="X3603" s="45"/>
      <c r="Y3603" s="45"/>
      <c r="Z3603" s="45"/>
      <c r="AA3603" s="45"/>
      <c r="AB3603" s="45"/>
      <c r="AC3603" s="45"/>
      <c r="AD3603" s="45"/>
      <c r="AE3603" s="45"/>
      <c r="AF3603" s="45"/>
      <c r="AG3603" s="45"/>
      <c r="AH3603" s="45"/>
      <c r="AI3603" s="45"/>
      <c r="AJ3603" s="45"/>
      <c r="AK3603" s="45"/>
      <c r="AL3603" s="45"/>
      <c r="AM3603" s="45"/>
      <c r="AN3603" s="45"/>
      <c r="AO3603" s="45"/>
      <c r="AP3603" s="45"/>
      <c r="AQ3603" s="45"/>
      <c r="AR3603" s="45"/>
      <c r="AS3603" s="45"/>
      <c r="AT3603" s="45"/>
      <c r="AU3603" s="45"/>
      <c r="AV3603" s="45"/>
      <c r="AW3603" s="45"/>
      <c r="AX3603" s="45"/>
    </row>
    <row r="3604" spans="1:251" ht="15" thickBot="1">
      <c r="B3604" s="43"/>
      <c r="C3604" s="43"/>
      <c r="D3604" s="43"/>
      <c r="E3604" s="43"/>
      <c r="F3604" s="43"/>
      <c r="G3604" s="43"/>
      <c r="H3604" s="43"/>
      <c r="I3604" s="43"/>
      <c r="J3604" s="43"/>
      <c r="K3604" s="43"/>
      <c r="L3604" s="44"/>
      <c r="M3604" s="44"/>
      <c r="N3604" s="44"/>
      <c r="O3604" s="44"/>
      <c r="P3604" s="43"/>
      <c r="Q3604" s="43"/>
      <c r="R3604" s="43"/>
      <c r="S3604" s="43"/>
      <c r="T3604" s="43"/>
      <c r="U3604" s="43"/>
      <c r="V3604" s="45"/>
      <c r="W3604" s="45"/>
      <c r="X3604" s="45"/>
      <c r="Y3604" s="45"/>
      <c r="Z3604" s="45"/>
      <c r="AA3604" s="45"/>
      <c r="AB3604" s="45"/>
      <c r="AC3604" s="45"/>
      <c r="AD3604" s="45"/>
      <c r="AE3604" s="45"/>
      <c r="AF3604" s="45"/>
      <c r="AG3604" s="45"/>
      <c r="AH3604" s="45"/>
      <c r="AI3604" s="45"/>
      <c r="AJ3604" s="45"/>
      <c r="AK3604" s="45"/>
      <c r="AL3604" s="45"/>
      <c r="AM3604" s="45"/>
      <c r="AN3604" s="45"/>
      <c r="AO3604" s="45"/>
      <c r="AP3604" s="45"/>
      <c r="AQ3604" s="45"/>
      <c r="AR3604" s="45"/>
      <c r="AS3604" s="45"/>
      <c r="AT3604" s="45"/>
      <c r="AU3604" s="45"/>
      <c r="AV3604" s="45"/>
      <c r="AW3604" s="45"/>
      <c r="AX3604" s="57" t="s">
        <v>248</v>
      </c>
    </row>
    <row r="3605" spans="1:251" s="51" customFormat="1" ht="13.5" customHeight="1">
      <c r="A3605" s="43"/>
      <c r="B3605" s="132" t="s">
        <v>249</v>
      </c>
      <c r="C3605" s="133"/>
      <c r="D3605" s="133"/>
      <c r="E3605" s="133"/>
      <c r="F3605" s="133"/>
      <c r="G3605" s="133"/>
      <c r="H3605" s="133"/>
      <c r="I3605" s="133"/>
      <c r="J3605" s="133"/>
      <c r="K3605" s="133"/>
      <c r="L3605" s="133"/>
      <c r="M3605" s="133"/>
      <c r="N3605" s="133"/>
      <c r="O3605" s="133"/>
      <c r="P3605" s="133"/>
      <c r="Q3605" s="133"/>
      <c r="R3605" s="133"/>
      <c r="S3605" s="133"/>
      <c r="T3605" s="133"/>
      <c r="U3605" s="133"/>
      <c r="V3605" s="133"/>
      <c r="W3605" s="133"/>
      <c r="X3605" s="133"/>
      <c r="Y3605" s="133"/>
      <c r="Z3605" s="134"/>
      <c r="AA3605" s="138" t="s">
        <v>250</v>
      </c>
      <c r="AB3605" s="133"/>
      <c r="AC3605" s="133"/>
      <c r="AD3605" s="133"/>
      <c r="AE3605" s="133"/>
      <c r="AF3605" s="133"/>
      <c r="AG3605" s="133"/>
      <c r="AH3605" s="133"/>
      <c r="AI3605" s="134"/>
      <c r="AJ3605" s="138" t="s">
        <v>251</v>
      </c>
      <c r="AK3605" s="133"/>
      <c r="AL3605" s="133"/>
      <c r="AM3605" s="133"/>
      <c r="AN3605" s="133"/>
      <c r="AO3605" s="133"/>
      <c r="AP3605" s="133"/>
      <c r="AQ3605" s="133"/>
      <c r="AR3605" s="134"/>
      <c r="AS3605" s="138" t="s">
        <v>252</v>
      </c>
      <c r="AT3605" s="133"/>
      <c r="AU3605" s="133"/>
      <c r="AV3605" s="133"/>
      <c r="AW3605" s="133"/>
      <c r="AX3605" s="140"/>
      <c r="AY3605" s="37"/>
      <c r="AZ3605" s="37"/>
      <c r="BA3605" s="37"/>
      <c r="BB3605" s="37"/>
      <c r="BC3605" s="37"/>
      <c r="BD3605" s="37"/>
      <c r="BE3605" s="37"/>
      <c r="BF3605" s="37"/>
      <c r="BG3605" s="37"/>
      <c r="BH3605" s="37"/>
      <c r="BI3605" s="37"/>
      <c r="BJ3605" s="37"/>
      <c r="BK3605" s="37"/>
      <c r="BL3605" s="37"/>
      <c r="BM3605" s="37"/>
      <c r="BN3605" s="37"/>
      <c r="BO3605" s="37"/>
      <c r="BP3605" s="37"/>
      <c r="BQ3605" s="37"/>
      <c r="BR3605" s="37"/>
      <c r="BS3605" s="37"/>
      <c r="BT3605" s="37"/>
      <c r="BU3605" s="37"/>
      <c r="BV3605" s="37"/>
      <c r="BW3605" s="37"/>
      <c r="BX3605" s="37"/>
      <c r="BY3605" s="37"/>
      <c r="BZ3605" s="37"/>
      <c r="CA3605" s="37"/>
      <c r="CB3605" s="37"/>
      <c r="CC3605" s="37"/>
      <c r="CD3605" s="37"/>
      <c r="CE3605" s="37"/>
      <c r="CF3605" s="37"/>
      <c r="CG3605" s="37"/>
      <c r="CH3605" s="37"/>
      <c r="CI3605" s="37"/>
      <c r="CJ3605" s="37"/>
      <c r="CK3605" s="37"/>
      <c r="CL3605" s="37"/>
      <c r="CM3605" s="37"/>
      <c r="CN3605" s="37"/>
      <c r="CO3605" s="37"/>
      <c r="CP3605" s="37"/>
      <c r="CQ3605" s="37"/>
      <c r="CR3605" s="37"/>
      <c r="CS3605" s="37"/>
      <c r="CT3605" s="37"/>
      <c r="CU3605" s="37"/>
      <c r="CV3605" s="37"/>
      <c r="CW3605" s="37"/>
      <c r="CX3605" s="37"/>
      <c r="CY3605" s="37"/>
      <c r="CZ3605" s="37"/>
      <c r="DA3605" s="37"/>
      <c r="DB3605" s="37"/>
      <c r="DC3605" s="37"/>
      <c r="DD3605" s="37"/>
      <c r="DE3605" s="37"/>
      <c r="DF3605" s="37"/>
      <c r="DG3605" s="37"/>
      <c r="DH3605" s="37"/>
      <c r="DI3605" s="37"/>
      <c r="DJ3605" s="37"/>
      <c r="DK3605" s="37"/>
      <c r="DL3605" s="37"/>
      <c r="DM3605" s="37"/>
      <c r="DN3605" s="37"/>
      <c r="DO3605" s="37"/>
      <c r="DP3605" s="37"/>
      <c r="DQ3605" s="37"/>
      <c r="DR3605" s="37"/>
      <c r="DS3605" s="37"/>
      <c r="DT3605" s="37"/>
      <c r="DU3605" s="37"/>
      <c r="DV3605" s="37"/>
      <c r="DW3605" s="37"/>
      <c r="DX3605" s="37"/>
      <c r="DY3605" s="37"/>
      <c r="DZ3605" s="37"/>
      <c r="EA3605" s="37"/>
      <c r="EB3605" s="37"/>
      <c r="EC3605" s="37"/>
      <c r="ED3605" s="37"/>
      <c r="EE3605" s="37"/>
      <c r="EF3605" s="37"/>
      <c r="EG3605" s="37"/>
      <c r="EH3605" s="37"/>
      <c r="EI3605" s="37"/>
      <c r="EJ3605" s="37"/>
      <c r="EK3605" s="37"/>
      <c r="EL3605" s="37"/>
      <c r="EM3605" s="37"/>
      <c r="EN3605" s="37"/>
      <c r="EO3605" s="37"/>
      <c r="EP3605" s="37"/>
      <c r="EQ3605" s="37"/>
      <c r="ER3605" s="37"/>
      <c r="ES3605" s="37"/>
      <c r="ET3605" s="37"/>
      <c r="EU3605" s="37"/>
      <c r="EV3605" s="37"/>
      <c r="EW3605" s="37"/>
      <c r="EX3605" s="37"/>
      <c r="EY3605" s="37"/>
      <c r="EZ3605" s="37"/>
      <c r="FA3605" s="37"/>
      <c r="FB3605" s="37"/>
      <c r="FC3605" s="37"/>
      <c r="FD3605" s="37"/>
      <c r="FE3605" s="37"/>
      <c r="FF3605" s="37"/>
      <c r="FG3605" s="37"/>
      <c r="FH3605" s="37"/>
      <c r="FI3605" s="37"/>
      <c r="FJ3605" s="37"/>
      <c r="FK3605" s="37"/>
      <c r="FL3605" s="37"/>
      <c r="FM3605" s="37"/>
      <c r="FN3605" s="37"/>
      <c r="FO3605" s="37"/>
      <c r="FP3605" s="37"/>
      <c r="FQ3605" s="37"/>
      <c r="FR3605" s="37"/>
      <c r="FS3605" s="37"/>
      <c r="FT3605" s="37"/>
      <c r="FU3605" s="37"/>
      <c r="FV3605" s="37"/>
      <c r="FW3605" s="37"/>
      <c r="FX3605" s="37"/>
      <c r="FY3605" s="37"/>
      <c r="FZ3605" s="37"/>
      <c r="GA3605" s="37"/>
      <c r="GB3605" s="37"/>
      <c r="GC3605" s="37"/>
      <c r="GD3605" s="37"/>
      <c r="GE3605" s="37"/>
      <c r="GF3605" s="37"/>
      <c r="GG3605" s="37"/>
      <c r="GH3605" s="37"/>
      <c r="GI3605" s="37"/>
      <c r="GJ3605" s="37"/>
      <c r="GK3605" s="37"/>
      <c r="GL3605" s="37"/>
      <c r="GM3605" s="37"/>
      <c r="GN3605" s="37"/>
      <c r="GO3605" s="37"/>
      <c r="GP3605" s="37"/>
      <c r="GQ3605" s="37"/>
      <c r="GR3605" s="37"/>
      <c r="GS3605" s="37"/>
      <c r="GT3605" s="37"/>
      <c r="GU3605" s="37"/>
      <c r="GV3605" s="37"/>
      <c r="GW3605" s="37"/>
      <c r="GX3605" s="37"/>
      <c r="GY3605" s="37"/>
      <c r="GZ3605" s="37"/>
      <c r="HA3605" s="37"/>
      <c r="HB3605" s="37"/>
      <c r="HC3605" s="37"/>
      <c r="HD3605" s="37"/>
      <c r="HE3605" s="37"/>
      <c r="HF3605" s="37"/>
      <c r="HG3605" s="37"/>
      <c r="HH3605" s="37"/>
      <c r="HI3605" s="37"/>
      <c r="HJ3605" s="37"/>
      <c r="HK3605" s="37"/>
      <c r="HL3605" s="37"/>
      <c r="HM3605" s="37"/>
      <c r="HN3605" s="37"/>
      <c r="HO3605" s="37"/>
      <c r="HP3605" s="37"/>
      <c r="HQ3605" s="37"/>
      <c r="HR3605" s="37"/>
      <c r="HS3605" s="37"/>
      <c r="HT3605" s="37"/>
      <c r="HU3605" s="37"/>
      <c r="HV3605" s="37"/>
      <c r="HW3605" s="37"/>
      <c r="HX3605" s="37"/>
      <c r="HY3605" s="37"/>
      <c r="HZ3605" s="37"/>
      <c r="IA3605" s="37"/>
      <c r="IB3605" s="37"/>
      <c r="IC3605" s="37"/>
      <c r="ID3605" s="37"/>
      <c r="IE3605" s="37"/>
      <c r="IF3605" s="37"/>
      <c r="IG3605" s="37"/>
      <c r="IH3605" s="37"/>
      <c r="II3605" s="37"/>
      <c r="IJ3605" s="37"/>
      <c r="IK3605" s="37"/>
      <c r="IL3605" s="37"/>
      <c r="IM3605" s="37"/>
      <c r="IN3605" s="37"/>
      <c r="IO3605" s="37"/>
      <c r="IP3605" s="37"/>
      <c r="IQ3605" s="37"/>
    </row>
    <row r="3606" spans="1:251" s="51" customFormat="1" ht="13.5">
      <c r="A3606" s="43"/>
      <c r="B3606" s="135"/>
      <c r="C3606" s="136"/>
      <c r="D3606" s="136"/>
      <c r="E3606" s="136"/>
      <c r="F3606" s="136"/>
      <c r="G3606" s="136"/>
      <c r="H3606" s="136"/>
      <c r="I3606" s="136"/>
      <c r="J3606" s="136"/>
      <c r="K3606" s="136"/>
      <c r="L3606" s="136"/>
      <c r="M3606" s="136"/>
      <c r="N3606" s="136"/>
      <c r="O3606" s="136"/>
      <c r="P3606" s="136"/>
      <c r="Q3606" s="136"/>
      <c r="R3606" s="136"/>
      <c r="S3606" s="136"/>
      <c r="T3606" s="136"/>
      <c r="U3606" s="136"/>
      <c r="V3606" s="136"/>
      <c r="W3606" s="136"/>
      <c r="X3606" s="136"/>
      <c r="Y3606" s="136"/>
      <c r="Z3606" s="137"/>
      <c r="AA3606" s="139"/>
      <c r="AB3606" s="136"/>
      <c r="AC3606" s="136"/>
      <c r="AD3606" s="136"/>
      <c r="AE3606" s="136"/>
      <c r="AF3606" s="136"/>
      <c r="AG3606" s="136"/>
      <c r="AH3606" s="136"/>
      <c r="AI3606" s="137"/>
      <c r="AJ3606" s="139"/>
      <c r="AK3606" s="136"/>
      <c r="AL3606" s="136"/>
      <c r="AM3606" s="136"/>
      <c r="AN3606" s="136"/>
      <c r="AO3606" s="136"/>
      <c r="AP3606" s="136"/>
      <c r="AQ3606" s="136"/>
      <c r="AR3606" s="137"/>
      <c r="AS3606" s="139"/>
      <c r="AT3606" s="136"/>
      <c r="AU3606" s="136"/>
      <c r="AV3606" s="136"/>
      <c r="AW3606" s="136"/>
      <c r="AX3606" s="141"/>
      <c r="AY3606" s="37"/>
      <c r="AZ3606" s="37"/>
      <c r="BA3606" s="37"/>
      <c r="BB3606" s="58"/>
      <c r="BC3606" s="59"/>
      <c r="BE3606" s="37"/>
      <c r="BF3606" s="37"/>
      <c r="BG3606" s="37"/>
      <c r="BH3606" s="37"/>
      <c r="BI3606" s="37"/>
      <c r="BJ3606" s="37"/>
      <c r="BK3606" s="37"/>
      <c r="BL3606" s="37"/>
      <c r="BM3606" s="37"/>
      <c r="BN3606" s="37"/>
      <c r="BO3606" s="37"/>
      <c r="BP3606" s="37"/>
      <c r="BQ3606" s="37"/>
      <c r="BR3606" s="37"/>
      <c r="BS3606" s="37"/>
      <c r="BT3606" s="37"/>
      <c r="BU3606" s="37"/>
      <c r="BV3606" s="37"/>
      <c r="BW3606" s="37"/>
      <c r="BX3606" s="37"/>
      <c r="BY3606" s="37"/>
      <c r="BZ3606" s="37"/>
      <c r="CA3606" s="37"/>
      <c r="CB3606" s="37"/>
      <c r="CC3606" s="37"/>
      <c r="CD3606" s="37"/>
      <c r="CE3606" s="37"/>
      <c r="CF3606" s="37"/>
      <c r="CG3606" s="37"/>
      <c r="CH3606" s="37"/>
      <c r="CI3606" s="37"/>
      <c r="CJ3606" s="37"/>
      <c r="CK3606" s="37"/>
      <c r="CL3606" s="37"/>
      <c r="CM3606" s="37"/>
      <c r="CN3606" s="37"/>
      <c r="CO3606" s="37"/>
      <c r="CP3606" s="37"/>
      <c r="CQ3606" s="37"/>
      <c r="CR3606" s="37"/>
      <c r="CS3606" s="37"/>
      <c r="CT3606" s="37"/>
      <c r="CU3606" s="37"/>
      <c r="CV3606" s="37"/>
      <c r="CW3606" s="37"/>
      <c r="CX3606" s="37"/>
      <c r="CY3606" s="37"/>
      <c r="CZ3606" s="37"/>
      <c r="DA3606" s="37"/>
      <c r="DB3606" s="37"/>
      <c r="DC3606" s="37"/>
      <c r="DD3606" s="37"/>
      <c r="DE3606" s="37"/>
      <c r="DF3606" s="37"/>
      <c r="DG3606" s="37"/>
      <c r="DH3606" s="37"/>
      <c r="DI3606" s="37"/>
      <c r="DJ3606" s="37"/>
      <c r="DK3606" s="37"/>
      <c r="DL3606" s="37"/>
      <c r="DM3606" s="37"/>
      <c r="DN3606" s="37"/>
      <c r="DO3606" s="37"/>
      <c r="DP3606" s="37"/>
      <c r="DQ3606" s="37"/>
      <c r="DR3606" s="37"/>
      <c r="DS3606" s="37"/>
      <c r="DT3606" s="37"/>
      <c r="DU3606" s="37"/>
      <c r="DV3606" s="37"/>
      <c r="DW3606" s="37"/>
      <c r="DX3606" s="37"/>
      <c r="DY3606" s="37"/>
      <c r="DZ3606" s="37"/>
      <c r="EA3606" s="37"/>
      <c r="EB3606" s="37"/>
      <c r="EC3606" s="37"/>
      <c r="ED3606" s="37"/>
      <c r="EE3606" s="37"/>
      <c r="EF3606" s="37"/>
      <c r="EG3606" s="37"/>
      <c r="EH3606" s="37"/>
      <c r="EI3606" s="37"/>
      <c r="EJ3606" s="37"/>
      <c r="EK3606" s="37"/>
      <c r="EL3606" s="37"/>
      <c r="EM3606" s="37"/>
      <c r="EN3606" s="37"/>
      <c r="EO3606" s="37"/>
      <c r="EP3606" s="37"/>
      <c r="EQ3606" s="37"/>
      <c r="ER3606" s="37"/>
      <c r="ES3606" s="37"/>
      <c r="ET3606" s="37"/>
      <c r="EU3606" s="37"/>
      <c r="EV3606" s="37"/>
      <c r="EW3606" s="37"/>
      <c r="EX3606" s="37"/>
      <c r="EY3606" s="37"/>
      <c r="EZ3606" s="37"/>
      <c r="FA3606" s="37"/>
      <c r="FB3606" s="37"/>
      <c r="FC3606" s="37"/>
      <c r="FD3606" s="37"/>
      <c r="FE3606" s="37"/>
      <c r="FF3606" s="37"/>
      <c r="FG3606" s="37"/>
      <c r="FH3606" s="37"/>
      <c r="FI3606" s="37"/>
      <c r="FJ3606" s="37"/>
      <c r="FK3606" s="37"/>
      <c r="FL3606" s="37"/>
      <c r="FM3606" s="37"/>
      <c r="FN3606" s="37"/>
      <c r="FO3606" s="37"/>
      <c r="FP3606" s="37"/>
      <c r="FQ3606" s="37"/>
      <c r="FR3606" s="37"/>
      <c r="FS3606" s="37"/>
      <c r="FT3606" s="37"/>
      <c r="FU3606" s="37"/>
      <c r="FV3606" s="37"/>
      <c r="FW3606" s="37"/>
      <c r="FX3606" s="37"/>
      <c r="FY3606" s="37"/>
      <c r="FZ3606" s="37"/>
      <c r="GA3606" s="37"/>
      <c r="GB3606" s="37"/>
      <c r="GC3606" s="37"/>
      <c r="GD3606" s="37"/>
      <c r="GE3606" s="37"/>
      <c r="GF3606" s="37"/>
      <c r="GG3606" s="37"/>
      <c r="GH3606" s="37"/>
      <c r="GI3606" s="37"/>
      <c r="GJ3606" s="37"/>
      <c r="GK3606" s="37"/>
      <c r="GL3606" s="37"/>
      <c r="GM3606" s="37"/>
      <c r="GN3606" s="37"/>
      <c r="GO3606" s="37"/>
      <c r="GP3606" s="37"/>
      <c r="GQ3606" s="37"/>
      <c r="GR3606" s="37"/>
      <c r="GS3606" s="37"/>
      <c r="GT3606" s="37"/>
      <c r="GU3606" s="37"/>
      <c r="GV3606" s="37"/>
      <c r="GW3606" s="37"/>
      <c r="GX3606" s="37"/>
      <c r="GY3606" s="37"/>
      <c r="GZ3606" s="37"/>
      <c r="HA3606" s="37"/>
      <c r="HB3606" s="37"/>
      <c r="HC3606" s="37"/>
      <c r="HD3606" s="37"/>
      <c r="HE3606" s="37"/>
      <c r="HF3606" s="37"/>
      <c r="HG3606" s="37"/>
      <c r="HH3606" s="37"/>
      <c r="HI3606" s="37"/>
      <c r="HJ3606" s="37"/>
      <c r="HK3606" s="37"/>
      <c r="HL3606" s="37"/>
      <c r="HM3606" s="37"/>
      <c r="HN3606" s="37"/>
      <c r="HO3606" s="37"/>
      <c r="HP3606" s="37"/>
      <c r="HQ3606" s="37"/>
      <c r="HR3606" s="37"/>
      <c r="HS3606" s="37"/>
      <c r="HT3606" s="37"/>
      <c r="HU3606" s="37"/>
      <c r="HV3606" s="37"/>
      <c r="HW3606" s="37"/>
      <c r="HX3606" s="37"/>
      <c r="HY3606" s="37"/>
      <c r="HZ3606" s="37"/>
      <c r="IA3606" s="37"/>
      <c r="IB3606" s="37"/>
      <c r="IC3606" s="37"/>
      <c r="ID3606" s="37"/>
      <c r="IE3606" s="37"/>
      <c r="IF3606" s="37"/>
      <c r="IG3606" s="37"/>
      <c r="IH3606" s="37"/>
      <c r="II3606" s="37"/>
      <c r="IJ3606" s="37"/>
      <c r="IK3606" s="37"/>
      <c r="IL3606" s="37"/>
      <c r="IM3606" s="37"/>
      <c r="IN3606" s="37"/>
      <c r="IO3606" s="37"/>
      <c r="IP3606" s="37"/>
      <c r="IQ3606" s="37"/>
    </row>
    <row r="3607" spans="1:251" s="51" customFormat="1" ht="18.75" customHeight="1">
      <c r="A3607" s="43"/>
      <c r="B3607" s="60"/>
      <c r="C3607" s="104" t="s">
        <v>858</v>
      </c>
      <c r="D3607" s="105"/>
      <c r="E3607" s="105"/>
      <c r="F3607" s="105"/>
      <c r="G3607" s="105"/>
      <c r="H3607" s="105"/>
      <c r="I3607" s="105"/>
      <c r="J3607" s="105"/>
      <c r="K3607" s="105"/>
      <c r="L3607" s="105"/>
      <c r="M3607" s="105"/>
      <c r="N3607" s="105"/>
      <c r="O3607" s="105"/>
      <c r="P3607" s="105"/>
      <c r="Q3607" s="105"/>
      <c r="R3607" s="105"/>
      <c r="S3607" s="105"/>
      <c r="T3607" s="105"/>
      <c r="U3607" s="105"/>
      <c r="V3607" s="105"/>
      <c r="W3607" s="105"/>
      <c r="X3607" s="105"/>
      <c r="Y3607" s="105"/>
      <c r="Z3607" s="106"/>
      <c r="AA3607" s="107">
        <v>471000</v>
      </c>
      <c r="AB3607" s="108"/>
      <c r="AC3607" s="108"/>
      <c r="AD3607" s="108"/>
      <c r="AE3607" s="108"/>
      <c r="AF3607" s="108"/>
      <c r="AG3607" s="108"/>
      <c r="AH3607" s="108"/>
      <c r="AI3607" s="109"/>
      <c r="AJ3607" s="107">
        <v>251600</v>
      </c>
      <c r="AK3607" s="108"/>
      <c r="AL3607" s="108"/>
      <c r="AM3607" s="108"/>
      <c r="AN3607" s="108"/>
      <c r="AO3607" s="108"/>
      <c r="AP3607" s="108"/>
      <c r="AQ3607" s="108"/>
      <c r="AR3607" s="109"/>
      <c r="AS3607" s="110"/>
      <c r="AT3607" s="111"/>
      <c r="AU3607" s="111"/>
      <c r="AV3607" s="111"/>
      <c r="AW3607" s="111"/>
      <c r="AX3607" s="112"/>
      <c r="AY3607" s="37"/>
      <c r="AZ3607" s="37"/>
      <c r="BA3607" s="37"/>
      <c r="BB3607" s="37"/>
      <c r="BC3607" s="37"/>
      <c r="BD3607" s="37"/>
      <c r="BE3607" s="37"/>
      <c r="BF3607" s="37"/>
      <c r="BG3607" s="37"/>
      <c r="BH3607" s="37"/>
      <c r="BI3607" s="37"/>
      <c r="BJ3607" s="37"/>
      <c r="BK3607" s="37"/>
      <c r="BL3607" s="37"/>
      <c r="BM3607" s="37"/>
      <c r="BN3607" s="37"/>
      <c r="BO3607" s="37"/>
      <c r="BP3607" s="37"/>
      <c r="BQ3607" s="37"/>
      <c r="BR3607" s="37"/>
      <c r="BS3607" s="37"/>
      <c r="BT3607" s="37"/>
      <c r="BU3607" s="37"/>
      <c r="BV3607" s="37"/>
      <c r="BW3607" s="37"/>
      <c r="BX3607" s="37"/>
      <c r="BY3607" s="37"/>
      <c r="BZ3607" s="37"/>
      <c r="CA3607" s="37"/>
      <c r="CB3607" s="37"/>
      <c r="CC3607" s="37"/>
      <c r="CD3607" s="37"/>
      <c r="CE3607" s="37"/>
      <c r="CF3607" s="37"/>
      <c r="CG3607" s="37"/>
      <c r="CH3607" s="37"/>
      <c r="CI3607" s="37"/>
      <c r="CJ3607" s="37"/>
      <c r="CK3607" s="37"/>
      <c r="CL3607" s="37"/>
      <c r="CM3607" s="37"/>
      <c r="CN3607" s="37"/>
      <c r="CO3607" s="37"/>
      <c r="CP3607" s="37"/>
      <c r="CQ3607" s="37"/>
      <c r="CR3607" s="37"/>
      <c r="CS3607" s="37"/>
      <c r="CT3607" s="37"/>
      <c r="CU3607" s="37"/>
      <c r="CV3607" s="37"/>
      <c r="CW3607" s="37"/>
      <c r="CX3607" s="37"/>
      <c r="CY3607" s="37"/>
      <c r="CZ3607" s="37"/>
      <c r="DA3607" s="37"/>
      <c r="DB3607" s="37"/>
      <c r="DC3607" s="37"/>
      <c r="DD3607" s="37"/>
      <c r="DE3607" s="37"/>
      <c r="DF3607" s="37"/>
      <c r="DG3607" s="37"/>
      <c r="DH3607" s="37"/>
      <c r="DI3607" s="37"/>
      <c r="DJ3607" s="37"/>
      <c r="DK3607" s="37"/>
      <c r="DL3607" s="37"/>
      <c r="DM3607" s="37"/>
      <c r="DN3607" s="37"/>
      <c r="DO3607" s="37"/>
      <c r="DP3607" s="37"/>
      <c r="DQ3607" s="37"/>
      <c r="DR3607" s="37"/>
      <c r="DS3607" s="37"/>
      <c r="DT3607" s="37"/>
      <c r="DU3607" s="37"/>
      <c r="DV3607" s="37"/>
      <c r="DW3607" s="37"/>
      <c r="DX3607" s="37"/>
      <c r="DY3607" s="37"/>
      <c r="DZ3607" s="37"/>
      <c r="EA3607" s="37"/>
      <c r="EB3607" s="37"/>
      <c r="EC3607" s="37"/>
      <c r="ED3607" s="37"/>
      <c r="EE3607" s="37"/>
      <c r="EF3607" s="37"/>
      <c r="EG3607" s="37"/>
      <c r="EH3607" s="37"/>
      <c r="EI3607" s="37"/>
      <c r="EJ3607" s="37"/>
      <c r="EK3607" s="37"/>
      <c r="EL3607" s="37"/>
      <c r="EM3607" s="37"/>
      <c r="EN3607" s="37"/>
      <c r="EO3607" s="37"/>
      <c r="EP3607" s="37"/>
      <c r="EQ3607" s="37"/>
      <c r="ER3607" s="37"/>
      <c r="ES3607" s="37"/>
      <c r="ET3607" s="37"/>
      <c r="EU3607" s="37"/>
      <c r="EV3607" s="37"/>
      <c r="EW3607" s="37"/>
      <c r="EX3607" s="37"/>
      <c r="EY3607" s="37"/>
      <c r="EZ3607" s="37"/>
      <c r="FA3607" s="37"/>
      <c r="FB3607" s="37"/>
      <c r="FC3607" s="37"/>
      <c r="FD3607" s="37"/>
      <c r="FE3607" s="37"/>
      <c r="FF3607" s="37"/>
      <c r="FG3607" s="37"/>
      <c r="FH3607" s="37"/>
      <c r="FI3607" s="37"/>
      <c r="FJ3607" s="37"/>
      <c r="FK3607" s="37"/>
      <c r="FL3607" s="37"/>
      <c r="FM3607" s="37"/>
      <c r="FN3607" s="37"/>
      <c r="FO3607" s="37"/>
      <c r="FP3607" s="37"/>
      <c r="FQ3607" s="37"/>
      <c r="FR3607" s="37"/>
      <c r="FS3607" s="37"/>
      <c r="FT3607" s="37"/>
      <c r="FU3607" s="37"/>
      <c r="FV3607" s="37"/>
      <c r="FW3607" s="37"/>
      <c r="FX3607" s="37"/>
      <c r="FY3607" s="37"/>
      <c r="FZ3607" s="37"/>
      <c r="GA3607" s="37"/>
      <c r="GB3607" s="37"/>
      <c r="GC3607" s="37"/>
      <c r="GD3607" s="37"/>
      <c r="GE3607" s="37"/>
      <c r="GF3607" s="37"/>
      <c r="GG3607" s="37"/>
      <c r="GH3607" s="37"/>
      <c r="GI3607" s="37"/>
      <c r="GJ3607" s="37"/>
      <c r="GK3607" s="37"/>
      <c r="GL3607" s="37"/>
      <c r="GM3607" s="37"/>
      <c r="GN3607" s="37"/>
      <c r="GO3607" s="37"/>
      <c r="GP3607" s="37"/>
      <c r="GQ3607" s="37"/>
      <c r="GR3607" s="37"/>
      <c r="GS3607" s="37"/>
      <c r="GT3607" s="37"/>
      <c r="GU3607" s="37"/>
      <c r="GV3607" s="37"/>
      <c r="GW3607" s="37"/>
      <c r="GX3607" s="37"/>
      <c r="GY3607" s="37"/>
      <c r="GZ3607" s="37"/>
      <c r="HA3607" s="37"/>
      <c r="HB3607" s="37"/>
      <c r="HC3607" s="37"/>
      <c r="HD3607" s="37"/>
      <c r="HE3607" s="37"/>
      <c r="HF3607" s="37"/>
      <c r="HG3607" s="37"/>
      <c r="HH3607" s="37"/>
      <c r="HI3607" s="37"/>
      <c r="HJ3607" s="37"/>
      <c r="HK3607" s="37"/>
      <c r="HL3607" s="37"/>
      <c r="HM3607" s="37"/>
      <c r="HN3607" s="37"/>
      <c r="HO3607" s="37"/>
      <c r="HP3607" s="37"/>
      <c r="HQ3607" s="37"/>
      <c r="HR3607" s="37"/>
      <c r="HS3607" s="37"/>
      <c r="HT3607" s="37"/>
      <c r="HU3607" s="37"/>
      <c r="HV3607" s="37"/>
      <c r="HW3607" s="37"/>
      <c r="HX3607" s="37"/>
      <c r="HY3607" s="37"/>
      <c r="HZ3607" s="37"/>
      <c r="IA3607" s="37"/>
      <c r="IB3607" s="37"/>
      <c r="IC3607" s="37"/>
      <c r="ID3607" s="37"/>
      <c r="IE3607" s="37"/>
      <c r="IF3607" s="37"/>
      <c r="IG3607" s="37"/>
      <c r="IH3607" s="37"/>
      <c r="II3607" s="37"/>
      <c r="IJ3607" s="37"/>
      <c r="IK3607" s="37"/>
      <c r="IL3607" s="37"/>
      <c r="IM3607" s="37"/>
      <c r="IN3607" s="37"/>
      <c r="IO3607" s="37"/>
      <c r="IP3607" s="37"/>
      <c r="IQ3607" s="37"/>
    </row>
    <row r="3608" spans="1:251" s="51" customFormat="1" ht="18.75" customHeight="1" thickBot="1">
      <c r="A3608" s="52"/>
      <c r="B3608" s="113" t="s">
        <v>253</v>
      </c>
      <c r="C3608" s="114"/>
      <c r="D3608" s="114"/>
      <c r="E3608" s="114"/>
      <c r="F3608" s="114"/>
      <c r="G3608" s="114"/>
      <c r="H3608" s="114"/>
      <c r="I3608" s="114"/>
      <c r="J3608" s="114"/>
      <c r="K3608" s="114"/>
      <c r="L3608" s="114"/>
      <c r="M3608" s="114"/>
      <c r="N3608" s="114"/>
      <c r="O3608" s="114"/>
      <c r="P3608" s="114"/>
      <c r="Q3608" s="114"/>
      <c r="R3608" s="114"/>
      <c r="S3608" s="114"/>
      <c r="T3608" s="114"/>
      <c r="U3608" s="114"/>
      <c r="V3608" s="114"/>
      <c r="W3608" s="114"/>
      <c r="X3608" s="114"/>
      <c r="Y3608" s="114"/>
      <c r="Z3608" s="115"/>
      <c r="AA3608" s="116">
        <f>SUM($AA$3607:$AA$3607)</f>
        <v>471000</v>
      </c>
      <c r="AB3608" s="117"/>
      <c r="AC3608" s="117"/>
      <c r="AD3608" s="117"/>
      <c r="AE3608" s="117"/>
      <c r="AF3608" s="117"/>
      <c r="AG3608" s="117"/>
      <c r="AH3608" s="117"/>
      <c r="AI3608" s="118"/>
      <c r="AJ3608" s="116">
        <f>SUM($AJ$3607:$AJ$3607)</f>
        <v>251600</v>
      </c>
      <c r="AK3608" s="117"/>
      <c r="AL3608" s="117"/>
      <c r="AM3608" s="117"/>
      <c r="AN3608" s="117"/>
      <c r="AO3608" s="117"/>
      <c r="AP3608" s="117"/>
      <c r="AQ3608" s="117"/>
      <c r="AR3608" s="118"/>
      <c r="AS3608" s="119"/>
      <c r="AT3608" s="120"/>
      <c r="AU3608" s="120"/>
      <c r="AV3608" s="120"/>
      <c r="AW3608" s="120"/>
      <c r="AX3608" s="121"/>
      <c r="AY3608" s="37"/>
      <c r="AZ3608" s="37"/>
      <c r="BA3608" s="37"/>
      <c r="BB3608" s="37"/>
      <c r="BC3608" s="37"/>
      <c r="BD3608" s="37"/>
      <c r="BE3608" s="37"/>
      <c r="BF3608" s="37"/>
      <c r="BG3608" s="37"/>
      <c r="BH3608" s="37"/>
      <c r="BI3608" s="37"/>
      <c r="BJ3608" s="37"/>
      <c r="BK3608" s="37"/>
      <c r="BL3608" s="37"/>
      <c r="BM3608" s="37"/>
      <c r="BN3608" s="37"/>
      <c r="BO3608" s="37"/>
      <c r="BP3608" s="37"/>
      <c r="BQ3608" s="37"/>
      <c r="BR3608" s="37"/>
      <c r="BS3608" s="37"/>
      <c r="BT3608" s="37"/>
      <c r="BU3608" s="37"/>
      <c r="BV3608" s="37"/>
      <c r="BW3608" s="37"/>
      <c r="BX3608" s="37"/>
      <c r="BY3608" s="37"/>
      <c r="BZ3608" s="37"/>
      <c r="CA3608" s="37"/>
      <c r="CB3608" s="37"/>
      <c r="CC3608" s="37"/>
      <c r="CD3608" s="37"/>
      <c r="CE3608" s="37"/>
      <c r="CF3608" s="37"/>
      <c r="CG3608" s="37"/>
      <c r="CH3608" s="37"/>
      <c r="CI3608" s="37"/>
      <c r="CJ3608" s="37"/>
      <c r="CK3608" s="37"/>
      <c r="CL3608" s="37"/>
      <c r="CM3608" s="37"/>
      <c r="CN3608" s="37"/>
      <c r="CO3608" s="37"/>
      <c r="CP3608" s="37"/>
      <c r="CQ3608" s="37"/>
      <c r="CR3608" s="37"/>
      <c r="CS3608" s="37"/>
      <c r="CT3608" s="37"/>
      <c r="CU3608" s="37"/>
      <c r="CV3608" s="37"/>
      <c r="CW3608" s="37"/>
      <c r="CX3608" s="37"/>
      <c r="CY3608" s="37"/>
      <c r="CZ3608" s="37"/>
      <c r="DA3608" s="37"/>
      <c r="DB3608" s="37"/>
      <c r="DC3608" s="37"/>
      <c r="DD3608" s="37"/>
      <c r="DE3608" s="37"/>
      <c r="DF3608" s="37"/>
      <c r="DG3608" s="37"/>
      <c r="DH3608" s="37"/>
      <c r="DI3608" s="37"/>
      <c r="DJ3608" s="37"/>
      <c r="DK3608" s="37"/>
      <c r="DL3608" s="37"/>
      <c r="DM3608" s="37"/>
      <c r="DN3608" s="37"/>
      <c r="DO3608" s="37"/>
      <c r="DP3608" s="37"/>
      <c r="DQ3608" s="37"/>
      <c r="DR3608" s="37"/>
      <c r="DS3608" s="37"/>
      <c r="DT3608" s="37"/>
      <c r="DU3608" s="37"/>
      <c r="DV3608" s="37"/>
      <c r="DW3608" s="37"/>
      <c r="DX3608" s="37"/>
      <c r="DY3608" s="37"/>
      <c r="DZ3608" s="37"/>
      <c r="EA3608" s="37"/>
      <c r="EB3608" s="37"/>
      <c r="EC3608" s="37"/>
      <c r="ED3608" s="37"/>
      <c r="EE3608" s="37"/>
      <c r="EF3608" s="37"/>
      <c r="EG3608" s="37"/>
      <c r="EH3608" s="37"/>
      <c r="EI3608" s="37"/>
      <c r="EJ3608" s="37"/>
      <c r="EK3608" s="37"/>
      <c r="EL3608" s="37"/>
      <c r="EM3608" s="37"/>
      <c r="EN3608" s="37"/>
      <c r="EO3608" s="37"/>
      <c r="EP3608" s="37"/>
      <c r="EQ3608" s="37"/>
      <c r="ER3608" s="37"/>
      <c r="ES3608" s="37"/>
      <c r="ET3608" s="37"/>
      <c r="EU3608" s="37"/>
      <c r="EV3608" s="37"/>
      <c r="EW3608" s="37"/>
      <c r="EX3608" s="37"/>
      <c r="EY3608" s="37"/>
      <c r="EZ3608" s="37"/>
      <c r="FA3608" s="37"/>
      <c r="FB3608" s="37"/>
      <c r="FC3608" s="37"/>
      <c r="FD3608" s="37"/>
      <c r="FE3608" s="37"/>
      <c r="FF3608" s="37"/>
      <c r="FG3608" s="37"/>
      <c r="FH3608" s="37"/>
      <c r="FI3608" s="37"/>
      <c r="FJ3608" s="37"/>
      <c r="FK3608" s="37"/>
      <c r="FL3608" s="37"/>
      <c r="FM3608" s="37"/>
      <c r="FN3608" s="37"/>
      <c r="FO3608" s="37"/>
      <c r="FP3608" s="37"/>
      <c r="FQ3608" s="37"/>
      <c r="FR3608" s="37"/>
      <c r="FS3608" s="37"/>
      <c r="FT3608" s="37"/>
      <c r="FU3608" s="37"/>
      <c r="FV3608" s="37"/>
      <c r="FW3608" s="37"/>
      <c r="FX3608" s="37"/>
      <c r="FY3608" s="37"/>
      <c r="FZ3608" s="37"/>
      <c r="GA3608" s="37"/>
      <c r="GB3608" s="37"/>
      <c r="GC3608" s="37"/>
      <c r="GD3608" s="37"/>
      <c r="GE3608" s="37"/>
      <c r="GF3608" s="37"/>
      <c r="GG3608" s="37"/>
      <c r="GH3608" s="37"/>
      <c r="GI3608" s="37"/>
      <c r="GJ3608" s="37"/>
      <c r="GK3608" s="37"/>
      <c r="GL3608" s="37"/>
      <c r="GM3608" s="37"/>
      <c r="GN3608" s="37"/>
      <c r="GO3608" s="37"/>
      <c r="GP3608" s="37"/>
      <c r="GQ3608" s="37"/>
      <c r="GR3608" s="37"/>
      <c r="GS3608" s="37"/>
      <c r="GT3608" s="37"/>
      <c r="GU3608" s="37"/>
      <c r="GV3608" s="37"/>
      <c r="GW3608" s="37"/>
      <c r="GX3608" s="37"/>
      <c r="GY3608" s="37"/>
      <c r="GZ3608" s="37"/>
      <c r="HA3608" s="37"/>
      <c r="HB3608" s="37"/>
      <c r="HC3608" s="37"/>
      <c r="HD3608" s="37"/>
      <c r="HE3608" s="37"/>
      <c r="HF3608" s="37"/>
      <c r="HG3608" s="37"/>
      <c r="HH3608" s="37"/>
      <c r="HI3608" s="37"/>
      <c r="HJ3608" s="37"/>
      <c r="HK3608" s="37"/>
      <c r="HL3608" s="37"/>
      <c r="HM3608" s="37"/>
      <c r="HN3608" s="37"/>
      <c r="HO3608" s="37"/>
      <c r="HP3608" s="37"/>
      <c r="HQ3608" s="37"/>
      <c r="HR3608" s="37"/>
      <c r="HS3608" s="37"/>
      <c r="HT3608" s="37"/>
      <c r="HU3608" s="37"/>
      <c r="HV3608" s="37"/>
      <c r="HW3608" s="37"/>
      <c r="HX3608" s="37"/>
      <c r="HY3608" s="37"/>
      <c r="HZ3608" s="37"/>
      <c r="IA3608" s="37"/>
      <c r="IB3608" s="37"/>
      <c r="IC3608" s="37"/>
      <c r="ID3608" s="37"/>
      <c r="IE3608" s="37"/>
      <c r="IF3608" s="37"/>
      <c r="IG3608" s="37"/>
      <c r="IH3608" s="37"/>
      <c r="II3608" s="37"/>
      <c r="IJ3608" s="37"/>
      <c r="IK3608" s="37"/>
      <c r="IL3608" s="37"/>
      <c r="IM3608" s="37"/>
      <c r="IN3608" s="37"/>
      <c r="IO3608" s="37"/>
      <c r="IP3608" s="37"/>
      <c r="IQ3608" s="37"/>
    </row>
    <row r="3610" spans="1:251" ht="18.75">
      <c r="A3610" s="36" t="s">
        <v>241</v>
      </c>
      <c r="AW3610" s="38"/>
      <c r="AX3610" s="39"/>
      <c r="AY3610" s="38"/>
    </row>
    <row r="3612" spans="1:251" ht="18.75">
      <c r="B3612" s="122" t="s">
        <v>0</v>
      </c>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row>
    <row r="3613" spans="1:251">
      <c r="Z3613" s="40"/>
      <c r="AD3613" s="40"/>
      <c r="AE3613" s="40"/>
      <c r="AF3613" s="40"/>
      <c r="AG3613" s="40"/>
      <c r="AH3613" s="40"/>
      <c r="AI3613" s="40"/>
      <c r="AO3613" s="40"/>
    </row>
    <row r="3614" spans="1:251" ht="13.5" thickBot="1">
      <c r="Z3614" s="40"/>
      <c r="AD3614" s="40"/>
      <c r="AE3614" s="40"/>
      <c r="AF3614" s="40"/>
      <c r="AG3614" s="40"/>
      <c r="AH3614" s="40"/>
      <c r="AI3614" s="40"/>
      <c r="AO3614" s="40"/>
      <c r="DI3614" s="41"/>
    </row>
    <row r="3615" spans="1:251" ht="24.75" customHeight="1" thickBot="1">
      <c r="B3615" s="124" t="s">
        <v>242</v>
      </c>
      <c r="C3615" s="125"/>
      <c r="D3615" s="125"/>
      <c r="E3615" s="125"/>
      <c r="F3615" s="125"/>
      <c r="G3615" s="125"/>
      <c r="H3615" s="126" t="s">
        <v>859</v>
      </c>
      <c r="I3615" s="127"/>
      <c r="J3615" s="127"/>
      <c r="K3615" s="127"/>
      <c r="L3615" s="127"/>
      <c r="M3615" s="127"/>
      <c r="N3615" s="127"/>
      <c r="O3615" s="127"/>
      <c r="P3615" s="127"/>
      <c r="Q3615" s="127"/>
      <c r="R3615" s="127"/>
      <c r="S3615" s="127"/>
      <c r="T3615" s="127"/>
      <c r="U3615" s="127"/>
      <c r="V3615" s="127"/>
      <c r="W3615" s="127"/>
      <c r="X3615" s="127"/>
      <c r="Y3615" s="127"/>
      <c r="Z3615" s="127"/>
      <c r="AA3615" s="127"/>
      <c r="AB3615" s="127"/>
      <c r="AC3615" s="127"/>
      <c r="AD3615" s="127"/>
      <c r="AE3615" s="127"/>
      <c r="AF3615" s="127"/>
      <c r="AG3615" s="127"/>
      <c r="AH3615" s="127"/>
      <c r="AI3615" s="127"/>
      <c r="AJ3615" s="127"/>
      <c r="AK3615" s="127"/>
      <c r="AL3615" s="127"/>
      <c r="AM3615" s="127"/>
      <c r="AN3615" s="127"/>
      <c r="AO3615" s="127"/>
      <c r="AP3615" s="127"/>
      <c r="AQ3615" s="127"/>
      <c r="AR3615" s="127"/>
      <c r="AS3615" s="127"/>
      <c r="AT3615" s="127"/>
      <c r="AU3615" s="127"/>
      <c r="AV3615" s="127"/>
      <c r="AW3615" s="127"/>
      <c r="AX3615" s="128"/>
      <c r="DI3615" s="41"/>
    </row>
    <row r="3616" spans="1:251" ht="14.25">
      <c r="B3616" s="42"/>
      <c r="C3616" s="42"/>
      <c r="D3616" s="42"/>
      <c r="E3616" s="42"/>
      <c r="F3616" s="42"/>
      <c r="G3616" s="42"/>
      <c r="H3616" s="43"/>
      <c r="I3616" s="43"/>
      <c r="J3616" s="43"/>
      <c r="K3616" s="43"/>
      <c r="L3616" s="44"/>
      <c r="M3616" s="44"/>
      <c r="N3616" s="44"/>
      <c r="O3616" s="44"/>
      <c r="P3616" s="43"/>
      <c r="Q3616" s="43"/>
      <c r="R3616" s="43"/>
      <c r="S3616" s="43"/>
      <c r="T3616" s="43"/>
      <c r="U3616" s="43"/>
      <c r="V3616" s="45"/>
      <c r="W3616" s="45"/>
      <c r="X3616" s="45"/>
      <c r="Y3616" s="45"/>
      <c r="Z3616" s="45"/>
      <c r="AA3616" s="45"/>
      <c r="AB3616" s="45"/>
      <c r="AC3616" s="45"/>
      <c r="AD3616" s="45"/>
      <c r="AE3616" s="45"/>
      <c r="AF3616" s="45"/>
      <c r="AG3616" s="45"/>
      <c r="AH3616" s="45"/>
      <c r="AI3616" s="45"/>
      <c r="AJ3616" s="45"/>
      <c r="AK3616" s="45"/>
      <c r="AL3616" s="45"/>
      <c r="AM3616" s="45"/>
      <c r="AN3616" s="45"/>
      <c r="AO3616" s="45"/>
      <c r="AP3616" s="45"/>
      <c r="AQ3616" s="45"/>
      <c r="AR3616" s="45"/>
      <c r="AS3616" s="45"/>
      <c r="AT3616" s="45"/>
      <c r="AU3616" s="45"/>
      <c r="AV3616" s="45"/>
      <c r="AW3616" s="45"/>
      <c r="AX3616" s="45"/>
      <c r="DI3616" s="41"/>
    </row>
    <row r="3617" spans="1:113" ht="15" thickBot="1">
      <c r="A3617" s="46"/>
      <c r="B3617" s="45" t="s">
        <v>244</v>
      </c>
      <c r="C3617" s="43"/>
      <c r="D3617" s="43"/>
      <c r="E3617" s="43"/>
      <c r="F3617" s="43"/>
      <c r="G3617" s="43"/>
      <c r="H3617" s="43"/>
      <c r="I3617" s="43"/>
      <c r="J3617" s="43"/>
      <c r="K3617" s="43"/>
      <c r="L3617" s="44"/>
      <c r="M3617" s="44"/>
      <c r="N3617" s="44"/>
      <c r="O3617" s="44"/>
      <c r="P3617" s="43"/>
      <c r="Q3617" s="43"/>
      <c r="R3617" s="43"/>
      <c r="S3617" s="43"/>
      <c r="T3617" s="43"/>
      <c r="U3617" s="43"/>
      <c r="V3617" s="45"/>
      <c r="W3617" s="45"/>
      <c r="X3617" s="45"/>
      <c r="Y3617" s="45"/>
      <c r="Z3617" s="45"/>
      <c r="AA3617" s="45"/>
      <c r="AB3617" s="45"/>
      <c r="AC3617" s="45"/>
      <c r="AD3617" s="45"/>
      <c r="AE3617" s="45"/>
      <c r="AF3617" s="45"/>
      <c r="AG3617" s="45"/>
      <c r="AH3617" s="45"/>
      <c r="AI3617" s="45"/>
      <c r="AJ3617" s="45"/>
      <c r="AK3617" s="45"/>
      <c r="AL3617" s="45"/>
      <c r="AM3617" s="45"/>
      <c r="AN3617" s="45"/>
      <c r="AO3617" s="45"/>
      <c r="AP3617" s="45"/>
      <c r="AQ3617" s="45"/>
      <c r="AR3617" s="45"/>
      <c r="AS3617" s="45"/>
      <c r="AT3617" s="45"/>
      <c r="AU3617" s="45"/>
      <c r="AV3617" s="45"/>
      <c r="AW3617" s="45"/>
      <c r="AX3617" s="45"/>
      <c r="DI3617" s="41"/>
    </row>
    <row r="3618" spans="1:113" ht="14.25">
      <c r="A3618" s="43"/>
      <c r="B3618" s="47"/>
      <c r="C3618" s="42"/>
      <c r="D3618" s="42"/>
      <c r="E3618" s="42"/>
      <c r="F3618" s="42"/>
      <c r="G3618" s="42"/>
      <c r="H3618" s="42"/>
      <c r="I3618" s="42"/>
      <c r="J3618" s="42"/>
      <c r="K3618" s="42"/>
      <c r="L3618" s="48"/>
      <c r="M3618" s="48"/>
      <c r="N3618" s="48"/>
      <c r="O3618" s="48"/>
      <c r="P3618" s="42"/>
      <c r="Q3618" s="42"/>
      <c r="R3618" s="42"/>
      <c r="S3618" s="42"/>
      <c r="T3618" s="42"/>
      <c r="U3618" s="42"/>
      <c r="V3618" s="49"/>
      <c r="W3618" s="49"/>
      <c r="X3618" s="49"/>
      <c r="Y3618" s="49"/>
      <c r="Z3618" s="49"/>
      <c r="AA3618" s="49"/>
      <c r="AB3618" s="49"/>
      <c r="AC3618" s="49"/>
      <c r="AD3618" s="49"/>
      <c r="AE3618" s="49"/>
      <c r="AF3618" s="49"/>
      <c r="AG3618" s="49"/>
      <c r="AH3618" s="49"/>
      <c r="AI3618" s="49"/>
      <c r="AJ3618" s="49"/>
      <c r="AK3618" s="49"/>
      <c r="AL3618" s="49"/>
      <c r="AM3618" s="49"/>
      <c r="AN3618" s="49"/>
      <c r="AO3618" s="49"/>
      <c r="AP3618" s="49"/>
      <c r="AQ3618" s="49"/>
      <c r="AR3618" s="49"/>
      <c r="AS3618" s="49"/>
      <c r="AT3618" s="49"/>
      <c r="AU3618" s="49"/>
      <c r="AV3618" s="49"/>
      <c r="AW3618" s="49"/>
      <c r="AX3618" s="50"/>
    </row>
    <row r="3619" spans="1:113" ht="12" customHeight="1">
      <c r="A3619" s="43"/>
      <c r="B3619" s="129" t="s">
        <v>860</v>
      </c>
      <c r="C3619" s="130"/>
      <c r="D3619" s="130"/>
      <c r="E3619" s="130"/>
      <c r="F3619" s="130"/>
      <c r="G3619" s="130"/>
      <c r="H3619" s="130"/>
      <c r="I3619" s="130"/>
      <c r="J3619" s="130"/>
      <c r="K3619" s="130"/>
      <c r="L3619" s="130"/>
      <c r="M3619" s="130"/>
      <c r="N3619" s="130"/>
      <c r="O3619" s="130"/>
      <c r="P3619" s="130"/>
      <c r="Q3619" s="130"/>
      <c r="R3619" s="130"/>
      <c r="S3619" s="130"/>
      <c r="T3619" s="130"/>
      <c r="U3619" s="130"/>
      <c r="V3619" s="130"/>
      <c r="W3619" s="130"/>
      <c r="X3619" s="130"/>
      <c r="Y3619" s="130"/>
      <c r="Z3619" s="130"/>
      <c r="AA3619" s="130"/>
      <c r="AB3619" s="130"/>
      <c r="AC3619" s="130"/>
      <c r="AD3619" s="130"/>
      <c r="AE3619" s="130"/>
      <c r="AF3619" s="130"/>
      <c r="AG3619" s="130"/>
      <c r="AH3619" s="130"/>
      <c r="AI3619" s="130"/>
      <c r="AJ3619" s="130"/>
      <c r="AK3619" s="130"/>
      <c r="AL3619" s="130"/>
      <c r="AM3619" s="130"/>
      <c r="AN3619" s="130"/>
      <c r="AO3619" s="130"/>
      <c r="AP3619" s="130"/>
      <c r="AQ3619" s="130"/>
      <c r="AR3619" s="130"/>
      <c r="AS3619" s="130"/>
      <c r="AT3619" s="130"/>
      <c r="AU3619" s="130"/>
      <c r="AV3619" s="130"/>
      <c r="AW3619" s="130"/>
      <c r="AX3619" s="131"/>
    </row>
    <row r="3620" spans="1:113" ht="12" customHeight="1">
      <c r="A3620" s="43"/>
      <c r="B3620" s="129"/>
      <c r="C3620" s="130"/>
      <c r="D3620" s="130"/>
      <c r="E3620" s="130"/>
      <c r="F3620" s="130"/>
      <c r="G3620" s="130"/>
      <c r="H3620" s="130"/>
      <c r="I3620" s="130"/>
      <c r="J3620" s="130"/>
      <c r="K3620" s="130"/>
      <c r="L3620" s="130"/>
      <c r="M3620" s="130"/>
      <c r="N3620" s="130"/>
      <c r="O3620" s="130"/>
      <c r="P3620" s="130"/>
      <c r="Q3620" s="130"/>
      <c r="R3620" s="130"/>
      <c r="S3620" s="130"/>
      <c r="T3620" s="130"/>
      <c r="U3620" s="130"/>
      <c r="V3620" s="130"/>
      <c r="W3620" s="130"/>
      <c r="X3620" s="130"/>
      <c r="Y3620" s="130"/>
      <c r="Z3620" s="130"/>
      <c r="AA3620" s="130"/>
      <c r="AB3620" s="130"/>
      <c r="AC3620" s="130"/>
      <c r="AD3620" s="130"/>
      <c r="AE3620" s="130"/>
      <c r="AF3620" s="130"/>
      <c r="AG3620" s="130"/>
      <c r="AH3620" s="130"/>
      <c r="AI3620" s="130"/>
      <c r="AJ3620" s="130"/>
      <c r="AK3620" s="130"/>
      <c r="AL3620" s="130"/>
      <c r="AM3620" s="130"/>
      <c r="AN3620" s="130"/>
      <c r="AO3620" s="130"/>
      <c r="AP3620" s="130"/>
      <c r="AQ3620" s="130"/>
      <c r="AR3620" s="130"/>
      <c r="AS3620" s="130"/>
      <c r="AT3620" s="130"/>
      <c r="AU3620" s="130"/>
      <c r="AV3620" s="130"/>
      <c r="AW3620" s="130"/>
      <c r="AX3620" s="131"/>
      <c r="BC3620" s="51"/>
    </row>
    <row r="3621" spans="1:113" ht="12" customHeight="1">
      <c r="A3621" s="43"/>
      <c r="B3621" s="129"/>
      <c r="C3621" s="130"/>
      <c r="D3621" s="130"/>
      <c r="E3621" s="130"/>
      <c r="F3621" s="130"/>
      <c r="G3621" s="130"/>
      <c r="H3621" s="130"/>
      <c r="I3621" s="130"/>
      <c r="J3621" s="130"/>
      <c r="K3621" s="130"/>
      <c r="L3621" s="130"/>
      <c r="M3621" s="130"/>
      <c r="N3621" s="130"/>
      <c r="O3621" s="130"/>
      <c r="P3621" s="130"/>
      <c r="Q3621" s="130"/>
      <c r="R3621" s="130"/>
      <c r="S3621" s="130"/>
      <c r="T3621" s="130"/>
      <c r="U3621" s="130"/>
      <c r="V3621" s="130"/>
      <c r="W3621" s="130"/>
      <c r="X3621" s="130"/>
      <c r="Y3621" s="130"/>
      <c r="Z3621" s="130"/>
      <c r="AA3621" s="130"/>
      <c r="AB3621" s="130"/>
      <c r="AC3621" s="130"/>
      <c r="AD3621" s="130"/>
      <c r="AE3621" s="130"/>
      <c r="AF3621" s="130"/>
      <c r="AG3621" s="130"/>
      <c r="AH3621" s="130"/>
      <c r="AI3621" s="130"/>
      <c r="AJ3621" s="130"/>
      <c r="AK3621" s="130"/>
      <c r="AL3621" s="130"/>
      <c r="AM3621" s="130"/>
      <c r="AN3621" s="130"/>
      <c r="AO3621" s="130"/>
      <c r="AP3621" s="130"/>
      <c r="AQ3621" s="130"/>
      <c r="AR3621" s="130"/>
      <c r="AS3621" s="130"/>
      <c r="AT3621" s="130"/>
      <c r="AU3621" s="130"/>
      <c r="AV3621" s="130"/>
      <c r="AW3621" s="130"/>
      <c r="AX3621" s="131"/>
    </row>
    <row r="3622" spans="1:113" ht="12" customHeight="1">
      <c r="A3622" s="43"/>
      <c r="B3622" s="129"/>
      <c r="C3622" s="130"/>
      <c r="D3622" s="130"/>
      <c r="E3622" s="130"/>
      <c r="F3622" s="130"/>
      <c r="G3622" s="130"/>
      <c r="H3622" s="130"/>
      <c r="I3622" s="130"/>
      <c r="J3622" s="130"/>
      <c r="K3622" s="130"/>
      <c r="L3622" s="130"/>
      <c r="M3622" s="130"/>
      <c r="N3622" s="130"/>
      <c r="O3622" s="130"/>
      <c r="P3622" s="130"/>
      <c r="Q3622" s="130"/>
      <c r="R3622" s="130"/>
      <c r="S3622" s="130"/>
      <c r="T3622" s="130"/>
      <c r="U3622" s="130"/>
      <c r="V3622" s="130"/>
      <c r="W3622" s="130"/>
      <c r="X3622" s="130"/>
      <c r="Y3622" s="130"/>
      <c r="Z3622" s="130"/>
      <c r="AA3622" s="130"/>
      <c r="AB3622" s="130"/>
      <c r="AC3622" s="130"/>
      <c r="AD3622" s="130"/>
      <c r="AE3622" s="130"/>
      <c r="AF3622" s="130"/>
      <c r="AG3622" s="130"/>
      <c r="AH3622" s="130"/>
      <c r="AI3622" s="130"/>
      <c r="AJ3622" s="130"/>
      <c r="AK3622" s="130"/>
      <c r="AL3622" s="130"/>
      <c r="AM3622" s="130"/>
      <c r="AN3622" s="130"/>
      <c r="AO3622" s="130"/>
      <c r="AP3622" s="130"/>
      <c r="AQ3622" s="130"/>
      <c r="AR3622" s="130"/>
      <c r="AS3622" s="130"/>
      <c r="AT3622" s="130"/>
      <c r="AU3622" s="130"/>
      <c r="AV3622" s="130"/>
      <c r="AW3622" s="130"/>
      <c r="AX3622" s="131"/>
    </row>
    <row r="3623" spans="1:113" ht="12" customHeight="1">
      <c r="A3623" s="43"/>
      <c r="B3623" s="129"/>
      <c r="C3623" s="130"/>
      <c r="D3623" s="130"/>
      <c r="E3623" s="130"/>
      <c r="F3623" s="130"/>
      <c r="G3623" s="130"/>
      <c r="H3623" s="130"/>
      <c r="I3623" s="130"/>
      <c r="J3623" s="130"/>
      <c r="K3623" s="130"/>
      <c r="L3623" s="130"/>
      <c r="M3623" s="130"/>
      <c r="N3623" s="130"/>
      <c r="O3623" s="130"/>
      <c r="P3623" s="130"/>
      <c r="Q3623" s="130"/>
      <c r="R3623" s="130"/>
      <c r="S3623" s="130"/>
      <c r="T3623" s="130"/>
      <c r="U3623" s="130"/>
      <c r="V3623" s="130"/>
      <c r="W3623" s="130"/>
      <c r="X3623" s="130"/>
      <c r="Y3623" s="130"/>
      <c r="Z3623" s="130"/>
      <c r="AA3623" s="130"/>
      <c r="AB3623" s="130"/>
      <c r="AC3623" s="130"/>
      <c r="AD3623" s="130"/>
      <c r="AE3623" s="130"/>
      <c r="AF3623" s="130"/>
      <c r="AG3623" s="130"/>
      <c r="AH3623" s="130"/>
      <c r="AI3623" s="130"/>
      <c r="AJ3623" s="130"/>
      <c r="AK3623" s="130"/>
      <c r="AL3623" s="130"/>
      <c r="AM3623" s="130"/>
      <c r="AN3623" s="130"/>
      <c r="AO3623" s="130"/>
      <c r="AP3623" s="130"/>
      <c r="AQ3623" s="130"/>
      <c r="AR3623" s="130"/>
      <c r="AS3623" s="130"/>
      <c r="AT3623" s="130"/>
      <c r="AU3623" s="130"/>
      <c r="AV3623" s="130"/>
      <c r="AW3623" s="130"/>
      <c r="AX3623" s="131"/>
    </row>
    <row r="3624" spans="1:113" ht="15" thickBot="1">
      <c r="A3624" s="52"/>
      <c r="B3624" s="53"/>
      <c r="C3624" s="54"/>
      <c r="D3624" s="54"/>
      <c r="E3624" s="54"/>
      <c r="F3624" s="54"/>
      <c r="G3624" s="54"/>
      <c r="H3624" s="54"/>
      <c r="I3624" s="54"/>
      <c r="J3624" s="54"/>
      <c r="K3624" s="54"/>
      <c r="L3624" s="54"/>
      <c r="M3624" s="54"/>
      <c r="N3624" s="54"/>
      <c r="O3624" s="54"/>
      <c r="P3624" s="54"/>
      <c r="Q3624" s="54"/>
      <c r="R3624" s="54"/>
      <c r="S3624" s="54"/>
      <c r="T3624" s="54"/>
      <c r="U3624" s="54"/>
      <c r="V3624" s="54"/>
      <c r="W3624" s="54"/>
      <c r="X3624" s="54"/>
      <c r="Y3624" s="54"/>
      <c r="Z3624" s="54"/>
      <c r="AA3624" s="54"/>
      <c r="AB3624" s="54"/>
      <c r="AC3624" s="54"/>
      <c r="AD3624" s="54"/>
      <c r="AE3624" s="54"/>
      <c r="AF3624" s="54"/>
      <c r="AG3624" s="54"/>
      <c r="AH3624" s="54"/>
      <c r="AI3624" s="54"/>
      <c r="AJ3624" s="54"/>
      <c r="AK3624" s="54"/>
      <c r="AL3624" s="54"/>
      <c r="AM3624" s="54"/>
      <c r="AN3624" s="54"/>
      <c r="AO3624" s="54"/>
      <c r="AP3624" s="54"/>
      <c r="AQ3624" s="54"/>
      <c r="AR3624" s="54"/>
      <c r="AS3624" s="54"/>
      <c r="AT3624" s="54"/>
      <c r="AU3624" s="54"/>
      <c r="AV3624" s="54"/>
      <c r="AW3624" s="54"/>
      <c r="AX3624" s="55"/>
    </row>
    <row r="3625" spans="1:113">
      <c r="B3625" s="56"/>
    </row>
    <row r="3626" spans="1:113" ht="15" thickBot="1">
      <c r="A3626" s="46"/>
      <c r="B3626" s="45" t="s">
        <v>245</v>
      </c>
      <c r="C3626" s="43"/>
      <c r="D3626" s="43"/>
      <c r="E3626" s="43"/>
      <c r="F3626" s="43"/>
      <c r="G3626" s="43"/>
      <c r="H3626" s="43"/>
      <c r="I3626" s="43"/>
      <c r="J3626" s="43"/>
      <c r="K3626" s="43"/>
      <c r="L3626" s="44"/>
      <c r="M3626" s="44"/>
      <c r="N3626" s="44"/>
      <c r="O3626" s="44"/>
      <c r="P3626" s="43"/>
      <c r="Q3626" s="43"/>
      <c r="R3626" s="43"/>
      <c r="S3626" s="43"/>
      <c r="T3626" s="43"/>
      <c r="U3626" s="43"/>
      <c r="V3626" s="45"/>
      <c r="W3626" s="45"/>
      <c r="X3626" s="45"/>
      <c r="Y3626" s="45"/>
      <c r="Z3626" s="45"/>
      <c r="AA3626" s="45"/>
      <c r="AB3626" s="45"/>
      <c r="AC3626" s="45"/>
      <c r="AD3626" s="45"/>
      <c r="AE3626" s="45"/>
      <c r="AF3626" s="45"/>
      <c r="AG3626" s="45"/>
      <c r="AH3626" s="45"/>
      <c r="AI3626" s="45"/>
      <c r="AJ3626" s="45"/>
      <c r="AK3626" s="45"/>
      <c r="AL3626" s="45"/>
      <c r="AM3626" s="45"/>
      <c r="AN3626" s="45"/>
      <c r="AO3626" s="45"/>
      <c r="AP3626" s="45"/>
      <c r="AQ3626" s="45"/>
      <c r="AR3626" s="45"/>
      <c r="AS3626" s="45"/>
      <c r="AT3626" s="45"/>
      <c r="AU3626" s="45"/>
      <c r="AV3626" s="45"/>
      <c r="AW3626" s="45"/>
      <c r="AX3626" s="45"/>
      <c r="DI3626" s="41"/>
    </row>
    <row r="3627" spans="1:113" ht="14.25">
      <c r="A3627" s="43"/>
      <c r="B3627" s="47"/>
      <c r="C3627" s="42"/>
      <c r="D3627" s="42"/>
      <c r="E3627" s="42"/>
      <c r="F3627" s="42"/>
      <c r="G3627" s="42"/>
      <c r="H3627" s="42"/>
      <c r="I3627" s="42"/>
      <c r="J3627" s="42"/>
      <c r="K3627" s="42"/>
      <c r="L3627" s="48"/>
      <c r="M3627" s="48"/>
      <c r="N3627" s="48"/>
      <c r="O3627" s="48"/>
      <c r="P3627" s="42"/>
      <c r="Q3627" s="42"/>
      <c r="R3627" s="42"/>
      <c r="S3627" s="42"/>
      <c r="T3627" s="42"/>
      <c r="U3627" s="42"/>
      <c r="V3627" s="49"/>
      <c r="W3627" s="49"/>
      <c r="X3627" s="49"/>
      <c r="Y3627" s="49"/>
      <c r="Z3627" s="49"/>
      <c r="AA3627" s="49"/>
      <c r="AB3627" s="49"/>
      <c r="AC3627" s="49"/>
      <c r="AD3627" s="49"/>
      <c r="AE3627" s="49"/>
      <c r="AF3627" s="49"/>
      <c r="AG3627" s="49"/>
      <c r="AH3627" s="49"/>
      <c r="AI3627" s="49"/>
      <c r="AJ3627" s="49"/>
      <c r="AK3627" s="49"/>
      <c r="AL3627" s="49"/>
      <c r="AM3627" s="49"/>
      <c r="AN3627" s="49"/>
      <c r="AO3627" s="49"/>
      <c r="AP3627" s="49"/>
      <c r="AQ3627" s="49"/>
      <c r="AR3627" s="49"/>
      <c r="AS3627" s="49"/>
      <c r="AT3627" s="49"/>
      <c r="AU3627" s="49"/>
      <c r="AV3627" s="49"/>
      <c r="AW3627" s="49"/>
      <c r="AX3627" s="50"/>
    </row>
    <row r="3628" spans="1:113" ht="12" customHeight="1">
      <c r="A3628" s="43"/>
      <c r="B3628" s="129" t="s">
        <v>861</v>
      </c>
      <c r="C3628" s="130"/>
      <c r="D3628" s="130"/>
      <c r="E3628" s="130"/>
      <c r="F3628" s="130"/>
      <c r="G3628" s="130"/>
      <c r="H3628" s="130"/>
      <c r="I3628" s="130"/>
      <c r="J3628" s="130"/>
      <c r="K3628" s="130"/>
      <c r="L3628" s="130"/>
      <c r="M3628" s="130"/>
      <c r="N3628" s="130"/>
      <c r="O3628" s="130"/>
      <c r="P3628" s="130"/>
      <c r="Q3628" s="130"/>
      <c r="R3628" s="130"/>
      <c r="S3628" s="130"/>
      <c r="T3628" s="130"/>
      <c r="U3628" s="130"/>
      <c r="V3628" s="130"/>
      <c r="W3628" s="130"/>
      <c r="X3628" s="130"/>
      <c r="Y3628" s="130"/>
      <c r="Z3628" s="130"/>
      <c r="AA3628" s="130"/>
      <c r="AB3628" s="130"/>
      <c r="AC3628" s="130"/>
      <c r="AD3628" s="130"/>
      <c r="AE3628" s="130"/>
      <c r="AF3628" s="130"/>
      <c r="AG3628" s="130"/>
      <c r="AH3628" s="130"/>
      <c r="AI3628" s="130"/>
      <c r="AJ3628" s="130"/>
      <c r="AK3628" s="130"/>
      <c r="AL3628" s="130"/>
      <c r="AM3628" s="130"/>
      <c r="AN3628" s="130"/>
      <c r="AO3628" s="130"/>
      <c r="AP3628" s="130"/>
      <c r="AQ3628" s="130"/>
      <c r="AR3628" s="130"/>
      <c r="AS3628" s="130"/>
      <c r="AT3628" s="130"/>
      <c r="AU3628" s="130"/>
      <c r="AV3628" s="130"/>
      <c r="AW3628" s="130"/>
      <c r="AX3628" s="131"/>
    </row>
    <row r="3629" spans="1:113" ht="12" customHeight="1">
      <c r="A3629" s="43"/>
      <c r="B3629" s="129"/>
      <c r="C3629" s="130"/>
      <c r="D3629" s="130"/>
      <c r="E3629" s="130"/>
      <c r="F3629" s="130"/>
      <c r="G3629" s="130"/>
      <c r="H3629" s="130"/>
      <c r="I3629" s="130"/>
      <c r="J3629" s="130"/>
      <c r="K3629" s="130"/>
      <c r="L3629" s="130"/>
      <c r="M3629" s="130"/>
      <c r="N3629" s="130"/>
      <c r="O3629" s="130"/>
      <c r="P3629" s="130"/>
      <c r="Q3629" s="130"/>
      <c r="R3629" s="130"/>
      <c r="S3629" s="130"/>
      <c r="T3629" s="130"/>
      <c r="U3629" s="130"/>
      <c r="V3629" s="130"/>
      <c r="W3629" s="130"/>
      <c r="X3629" s="130"/>
      <c r="Y3629" s="130"/>
      <c r="Z3629" s="130"/>
      <c r="AA3629" s="130"/>
      <c r="AB3629" s="130"/>
      <c r="AC3629" s="130"/>
      <c r="AD3629" s="130"/>
      <c r="AE3629" s="130"/>
      <c r="AF3629" s="130"/>
      <c r="AG3629" s="130"/>
      <c r="AH3629" s="130"/>
      <c r="AI3629" s="130"/>
      <c r="AJ3629" s="130"/>
      <c r="AK3629" s="130"/>
      <c r="AL3629" s="130"/>
      <c r="AM3629" s="130"/>
      <c r="AN3629" s="130"/>
      <c r="AO3629" s="130"/>
      <c r="AP3629" s="130"/>
      <c r="AQ3629" s="130"/>
      <c r="AR3629" s="130"/>
      <c r="AS3629" s="130"/>
      <c r="AT3629" s="130"/>
      <c r="AU3629" s="130"/>
      <c r="AV3629" s="130"/>
      <c r="AW3629" s="130"/>
      <c r="AX3629" s="131"/>
    </row>
    <row r="3630" spans="1:113" ht="12" customHeight="1">
      <c r="A3630" s="43"/>
      <c r="B3630" s="129"/>
      <c r="C3630" s="130"/>
      <c r="D3630" s="130"/>
      <c r="E3630" s="130"/>
      <c r="F3630" s="130"/>
      <c r="G3630" s="130"/>
      <c r="H3630" s="130"/>
      <c r="I3630" s="130"/>
      <c r="J3630" s="130"/>
      <c r="K3630" s="130"/>
      <c r="L3630" s="130"/>
      <c r="M3630" s="130"/>
      <c r="N3630" s="130"/>
      <c r="O3630" s="130"/>
      <c r="P3630" s="130"/>
      <c r="Q3630" s="130"/>
      <c r="R3630" s="130"/>
      <c r="S3630" s="130"/>
      <c r="T3630" s="130"/>
      <c r="U3630" s="130"/>
      <c r="V3630" s="130"/>
      <c r="W3630" s="130"/>
      <c r="X3630" s="130"/>
      <c r="Y3630" s="130"/>
      <c r="Z3630" s="130"/>
      <c r="AA3630" s="130"/>
      <c r="AB3630" s="130"/>
      <c r="AC3630" s="130"/>
      <c r="AD3630" s="130"/>
      <c r="AE3630" s="130"/>
      <c r="AF3630" s="130"/>
      <c r="AG3630" s="130"/>
      <c r="AH3630" s="130"/>
      <c r="AI3630" s="130"/>
      <c r="AJ3630" s="130"/>
      <c r="AK3630" s="130"/>
      <c r="AL3630" s="130"/>
      <c r="AM3630" s="130"/>
      <c r="AN3630" s="130"/>
      <c r="AO3630" s="130"/>
      <c r="AP3630" s="130"/>
      <c r="AQ3630" s="130"/>
      <c r="AR3630" s="130"/>
      <c r="AS3630" s="130"/>
      <c r="AT3630" s="130"/>
      <c r="AU3630" s="130"/>
      <c r="AV3630" s="130"/>
      <c r="AW3630" s="130"/>
      <c r="AX3630" s="131"/>
    </row>
    <row r="3631" spans="1:113" ht="12" customHeight="1">
      <c r="A3631" s="43"/>
      <c r="B3631" s="129"/>
      <c r="C3631" s="130"/>
      <c r="D3631" s="130"/>
      <c r="E3631" s="130"/>
      <c r="F3631" s="130"/>
      <c r="G3631" s="130"/>
      <c r="H3631" s="130"/>
      <c r="I3631" s="130"/>
      <c r="J3631" s="130"/>
      <c r="K3631" s="130"/>
      <c r="L3631" s="130"/>
      <c r="M3631" s="130"/>
      <c r="N3631" s="130"/>
      <c r="O3631" s="130"/>
      <c r="P3631" s="130"/>
      <c r="Q3631" s="130"/>
      <c r="R3631" s="130"/>
      <c r="S3631" s="130"/>
      <c r="T3631" s="130"/>
      <c r="U3631" s="130"/>
      <c r="V3631" s="130"/>
      <c r="W3631" s="130"/>
      <c r="X3631" s="130"/>
      <c r="Y3631" s="130"/>
      <c r="Z3631" s="130"/>
      <c r="AA3631" s="130"/>
      <c r="AB3631" s="130"/>
      <c r="AC3631" s="130"/>
      <c r="AD3631" s="130"/>
      <c r="AE3631" s="130"/>
      <c r="AF3631" s="130"/>
      <c r="AG3631" s="130"/>
      <c r="AH3631" s="130"/>
      <c r="AI3631" s="130"/>
      <c r="AJ3631" s="130"/>
      <c r="AK3631" s="130"/>
      <c r="AL3631" s="130"/>
      <c r="AM3631" s="130"/>
      <c r="AN3631" s="130"/>
      <c r="AO3631" s="130"/>
      <c r="AP3631" s="130"/>
      <c r="AQ3631" s="130"/>
      <c r="AR3631" s="130"/>
      <c r="AS3631" s="130"/>
      <c r="AT3631" s="130"/>
      <c r="AU3631" s="130"/>
      <c r="AV3631" s="130"/>
      <c r="AW3631" s="130"/>
      <c r="AX3631" s="131"/>
    </row>
    <row r="3632" spans="1:113" ht="12" customHeight="1">
      <c r="A3632" s="43"/>
      <c r="B3632" s="129"/>
      <c r="C3632" s="130"/>
      <c r="D3632" s="130"/>
      <c r="E3632" s="130"/>
      <c r="F3632" s="130"/>
      <c r="G3632" s="130"/>
      <c r="H3632" s="130"/>
      <c r="I3632" s="130"/>
      <c r="J3632" s="130"/>
      <c r="K3632" s="130"/>
      <c r="L3632" s="130"/>
      <c r="M3632" s="130"/>
      <c r="N3632" s="130"/>
      <c r="O3632" s="130"/>
      <c r="P3632" s="130"/>
      <c r="Q3632" s="130"/>
      <c r="R3632" s="130"/>
      <c r="S3632" s="130"/>
      <c r="T3632" s="130"/>
      <c r="U3632" s="130"/>
      <c r="V3632" s="130"/>
      <c r="W3632" s="130"/>
      <c r="X3632" s="130"/>
      <c r="Y3632" s="130"/>
      <c r="Z3632" s="130"/>
      <c r="AA3632" s="130"/>
      <c r="AB3632" s="130"/>
      <c r="AC3632" s="130"/>
      <c r="AD3632" s="130"/>
      <c r="AE3632" s="130"/>
      <c r="AF3632" s="130"/>
      <c r="AG3632" s="130"/>
      <c r="AH3632" s="130"/>
      <c r="AI3632" s="130"/>
      <c r="AJ3632" s="130"/>
      <c r="AK3632" s="130"/>
      <c r="AL3632" s="130"/>
      <c r="AM3632" s="130"/>
      <c r="AN3632" s="130"/>
      <c r="AO3632" s="130"/>
      <c r="AP3632" s="130"/>
      <c r="AQ3632" s="130"/>
      <c r="AR3632" s="130"/>
      <c r="AS3632" s="130"/>
      <c r="AT3632" s="130"/>
      <c r="AU3632" s="130"/>
      <c r="AV3632" s="130"/>
      <c r="AW3632" s="130"/>
      <c r="AX3632" s="131"/>
    </row>
    <row r="3633" spans="1:251" ht="12" customHeight="1">
      <c r="A3633" s="43"/>
      <c r="B3633" s="129"/>
      <c r="C3633" s="130"/>
      <c r="D3633" s="130"/>
      <c r="E3633" s="130"/>
      <c r="F3633" s="130"/>
      <c r="G3633" s="130"/>
      <c r="H3633" s="130"/>
      <c r="I3633" s="130"/>
      <c r="J3633" s="130"/>
      <c r="K3633" s="130"/>
      <c r="L3633" s="130"/>
      <c r="M3633" s="130"/>
      <c r="N3633" s="130"/>
      <c r="O3633" s="130"/>
      <c r="P3633" s="130"/>
      <c r="Q3633" s="130"/>
      <c r="R3633" s="130"/>
      <c r="S3633" s="130"/>
      <c r="T3633" s="130"/>
      <c r="U3633" s="130"/>
      <c r="V3633" s="130"/>
      <c r="W3633" s="130"/>
      <c r="X3633" s="130"/>
      <c r="Y3633" s="130"/>
      <c r="Z3633" s="130"/>
      <c r="AA3633" s="130"/>
      <c r="AB3633" s="130"/>
      <c r="AC3633" s="130"/>
      <c r="AD3633" s="130"/>
      <c r="AE3633" s="130"/>
      <c r="AF3633" s="130"/>
      <c r="AG3633" s="130"/>
      <c r="AH3633" s="130"/>
      <c r="AI3633" s="130"/>
      <c r="AJ3633" s="130"/>
      <c r="AK3633" s="130"/>
      <c r="AL3633" s="130"/>
      <c r="AM3633" s="130"/>
      <c r="AN3633" s="130"/>
      <c r="AO3633" s="130"/>
      <c r="AP3633" s="130"/>
      <c r="AQ3633" s="130"/>
      <c r="AR3633" s="130"/>
      <c r="AS3633" s="130"/>
      <c r="AT3633" s="130"/>
      <c r="AU3633" s="130"/>
      <c r="AV3633" s="130"/>
      <c r="AW3633" s="130"/>
      <c r="AX3633" s="131"/>
    </row>
    <row r="3634" spans="1:251" ht="12" customHeight="1">
      <c r="A3634" s="43"/>
      <c r="B3634" s="129"/>
      <c r="C3634" s="130"/>
      <c r="D3634" s="130"/>
      <c r="E3634" s="130"/>
      <c r="F3634" s="130"/>
      <c r="G3634" s="130"/>
      <c r="H3634" s="130"/>
      <c r="I3634" s="130"/>
      <c r="J3634" s="130"/>
      <c r="K3634" s="130"/>
      <c r="L3634" s="130"/>
      <c r="M3634" s="130"/>
      <c r="N3634" s="130"/>
      <c r="O3634" s="130"/>
      <c r="P3634" s="130"/>
      <c r="Q3634" s="130"/>
      <c r="R3634" s="130"/>
      <c r="S3634" s="130"/>
      <c r="T3634" s="130"/>
      <c r="U3634" s="130"/>
      <c r="V3634" s="130"/>
      <c r="W3634" s="130"/>
      <c r="X3634" s="130"/>
      <c r="Y3634" s="130"/>
      <c r="Z3634" s="130"/>
      <c r="AA3634" s="130"/>
      <c r="AB3634" s="130"/>
      <c r="AC3634" s="130"/>
      <c r="AD3634" s="130"/>
      <c r="AE3634" s="130"/>
      <c r="AF3634" s="130"/>
      <c r="AG3634" s="130"/>
      <c r="AH3634" s="130"/>
      <c r="AI3634" s="130"/>
      <c r="AJ3634" s="130"/>
      <c r="AK3634" s="130"/>
      <c r="AL3634" s="130"/>
      <c r="AM3634" s="130"/>
      <c r="AN3634" s="130"/>
      <c r="AO3634" s="130"/>
      <c r="AP3634" s="130"/>
      <c r="AQ3634" s="130"/>
      <c r="AR3634" s="130"/>
      <c r="AS3634" s="130"/>
      <c r="AT3634" s="130"/>
      <c r="AU3634" s="130"/>
      <c r="AV3634" s="130"/>
      <c r="AW3634" s="130"/>
      <c r="AX3634" s="131"/>
    </row>
    <row r="3635" spans="1:251" ht="12" customHeight="1">
      <c r="A3635" s="43"/>
      <c r="B3635" s="129"/>
      <c r="C3635" s="130"/>
      <c r="D3635" s="130"/>
      <c r="E3635" s="130"/>
      <c r="F3635" s="130"/>
      <c r="G3635" s="130"/>
      <c r="H3635" s="130"/>
      <c r="I3635" s="130"/>
      <c r="J3635" s="130"/>
      <c r="K3635" s="130"/>
      <c r="L3635" s="130"/>
      <c r="M3635" s="130"/>
      <c r="N3635" s="130"/>
      <c r="O3635" s="130"/>
      <c r="P3635" s="130"/>
      <c r="Q3635" s="130"/>
      <c r="R3635" s="130"/>
      <c r="S3635" s="130"/>
      <c r="T3635" s="130"/>
      <c r="U3635" s="130"/>
      <c r="V3635" s="130"/>
      <c r="W3635" s="130"/>
      <c r="X3635" s="130"/>
      <c r="Y3635" s="130"/>
      <c r="Z3635" s="130"/>
      <c r="AA3635" s="130"/>
      <c r="AB3635" s="130"/>
      <c r="AC3635" s="130"/>
      <c r="AD3635" s="130"/>
      <c r="AE3635" s="130"/>
      <c r="AF3635" s="130"/>
      <c r="AG3635" s="130"/>
      <c r="AH3635" s="130"/>
      <c r="AI3635" s="130"/>
      <c r="AJ3635" s="130"/>
      <c r="AK3635" s="130"/>
      <c r="AL3635" s="130"/>
      <c r="AM3635" s="130"/>
      <c r="AN3635" s="130"/>
      <c r="AO3635" s="130"/>
      <c r="AP3635" s="130"/>
      <c r="AQ3635" s="130"/>
      <c r="AR3635" s="130"/>
      <c r="AS3635" s="130"/>
      <c r="AT3635" s="130"/>
      <c r="AU3635" s="130"/>
      <c r="AV3635" s="130"/>
      <c r="AW3635" s="130"/>
      <c r="AX3635" s="131"/>
    </row>
    <row r="3636" spans="1:251" ht="12" customHeight="1">
      <c r="A3636" s="43"/>
      <c r="B3636" s="129"/>
      <c r="C3636" s="130"/>
      <c r="D3636" s="130"/>
      <c r="E3636" s="130"/>
      <c r="F3636" s="130"/>
      <c r="G3636" s="130"/>
      <c r="H3636" s="130"/>
      <c r="I3636" s="130"/>
      <c r="J3636" s="130"/>
      <c r="K3636" s="130"/>
      <c r="L3636" s="130"/>
      <c r="M3636" s="130"/>
      <c r="N3636" s="130"/>
      <c r="O3636" s="130"/>
      <c r="P3636" s="130"/>
      <c r="Q3636" s="130"/>
      <c r="R3636" s="130"/>
      <c r="S3636" s="130"/>
      <c r="T3636" s="130"/>
      <c r="U3636" s="130"/>
      <c r="V3636" s="130"/>
      <c r="W3636" s="130"/>
      <c r="X3636" s="130"/>
      <c r="Y3636" s="130"/>
      <c r="Z3636" s="130"/>
      <c r="AA3636" s="130"/>
      <c r="AB3636" s="130"/>
      <c r="AC3636" s="130"/>
      <c r="AD3636" s="130"/>
      <c r="AE3636" s="130"/>
      <c r="AF3636" s="130"/>
      <c r="AG3636" s="130"/>
      <c r="AH3636" s="130"/>
      <c r="AI3636" s="130"/>
      <c r="AJ3636" s="130"/>
      <c r="AK3636" s="130"/>
      <c r="AL3636" s="130"/>
      <c r="AM3636" s="130"/>
      <c r="AN3636" s="130"/>
      <c r="AO3636" s="130"/>
      <c r="AP3636" s="130"/>
      <c r="AQ3636" s="130"/>
      <c r="AR3636" s="130"/>
      <c r="AS3636" s="130"/>
      <c r="AT3636" s="130"/>
      <c r="AU3636" s="130"/>
      <c r="AV3636" s="130"/>
      <c r="AW3636" s="130"/>
      <c r="AX3636" s="131"/>
      <c r="BC3636" s="51"/>
    </row>
    <row r="3637" spans="1:251" ht="12" customHeight="1">
      <c r="A3637" s="43"/>
      <c r="B3637" s="129"/>
      <c r="C3637" s="130"/>
      <c r="D3637" s="130"/>
      <c r="E3637" s="130"/>
      <c r="F3637" s="130"/>
      <c r="G3637" s="130"/>
      <c r="H3637" s="130"/>
      <c r="I3637" s="130"/>
      <c r="J3637" s="130"/>
      <c r="K3637" s="130"/>
      <c r="L3637" s="130"/>
      <c r="M3637" s="130"/>
      <c r="N3637" s="130"/>
      <c r="O3637" s="130"/>
      <c r="P3637" s="130"/>
      <c r="Q3637" s="130"/>
      <c r="R3637" s="130"/>
      <c r="S3637" s="130"/>
      <c r="T3637" s="130"/>
      <c r="U3637" s="130"/>
      <c r="V3637" s="130"/>
      <c r="W3637" s="130"/>
      <c r="X3637" s="130"/>
      <c r="Y3637" s="130"/>
      <c r="Z3637" s="130"/>
      <c r="AA3637" s="130"/>
      <c r="AB3637" s="130"/>
      <c r="AC3637" s="130"/>
      <c r="AD3637" s="130"/>
      <c r="AE3637" s="130"/>
      <c r="AF3637" s="130"/>
      <c r="AG3637" s="130"/>
      <c r="AH3637" s="130"/>
      <c r="AI3637" s="130"/>
      <c r="AJ3637" s="130"/>
      <c r="AK3637" s="130"/>
      <c r="AL3637" s="130"/>
      <c r="AM3637" s="130"/>
      <c r="AN3637" s="130"/>
      <c r="AO3637" s="130"/>
      <c r="AP3637" s="130"/>
      <c r="AQ3637" s="130"/>
      <c r="AR3637" s="130"/>
      <c r="AS3637" s="130"/>
      <c r="AT3637" s="130"/>
      <c r="AU3637" s="130"/>
      <c r="AV3637" s="130"/>
      <c r="AW3637" s="130"/>
      <c r="AX3637" s="131"/>
    </row>
    <row r="3638" spans="1:251" ht="12" customHeight="1">
      <c r="A3638" s="43"/>
      <c r="B3638" s="129"/>
      <c r="C3638" s="130"/>
      <c r="D3638" s="130"/>
      <c r="E3638" s="130"/>
      <c r="F3638" s="130"/>
      <c r="G3638" s="130"/>
      <c r="H3638" s="130"/>
      <c r="I3638" s="130"/>
      <c r="J3638" s="130"/>
      <c r="K3638" s="130"/>
      <c r="L3638" s="130"/>
      <c r="M3638" s="130"/>
      <c r="N3638" s="130"/>
      <c r="O3638" s="130"/>
      <c r="P3638" s="130"/>
      <c r="Q3638" s="130"/>
      <c r="R3638" s="130"/>
      <c r="S3638" s="130"/>
      <c r="T3638" s="130"/>
      <c r="U3638" s="130"/>
      <c r="V3638" s="130"/>
      <c r="W3638" s="130"/>
      <c r="X3638" s="130"/>
      <c r="Y3638" s="130"/>
      <c r="Z3638" s="130"/>
      <c r="AA3638" s="130"/>
      <c r="AB3638" s="130"/>
      <c r="AC3638" s="130"/>
      <c r="AD3638" s="130"/>
      <c r="AE3638" s="130"/>
      <c r="AF3638" s="130"/>
      <c r="AG3638" s="130"/>
      <c r="AH3638" s="130"/>
      <c r="AI3638" s="130"/>
      <c r="AJ3638" s="130"/>
      <c r="AK3638" s="130"/>
      <c r="AL3638" s="130"/>
      <c r="AM3638" s="130"/>
      <c r="AN3638" s="130"/>
      <c r="AO3638" s="130"/>
      <c r="AP3638" s="130"/>
      <c r="AQ3638" s="130"/>
      <c r="AR3638" s="130"/>
      <c r="AS3638" s="130"/>
      <c r="AT3638" s="130"/>
      <c r="AU3638" s="130"/>
      <c r="AV3638" s="130"/>
      <c r="AW3638" s="130"/>
      <c r="AX3638" s="131"/>
    </row>
    <row r="3639" spans="1:251" ht="12" customHeight="1">
      <c r="A3639" s="43"/>
      <c r="B3639" s="129"/>
      <c r="C3639" s="130"/>
      <c r="D3639" s="130"/>
      <c r="E3639" s="130"/>
      <c r="F3639" s="130"/>
      <c r="G3639" s="130"/>
      <c r="H3639" s="130"/>
      <c r="I3639" s="130"/>
      <c r="J3639" s="130"/>
      <c r="K3639" s="130"/>
      <c r="L3639" s="130"/>
      <c r="M3639" s="130"/>
      <c r="N3639" s="130"/>
      <c r="O3639" s="130"/>
      <c r="P3639" s="130"/>
      <c r="Q3639" s="130"/>
      <c r="R3639" s="130"/>
      <c r="S3639" s="130"/>
      <c r="T3639" s="130"/>
      <c r="U3639" s="130"/>
      <c r="V3639" s="130"/>
      <c r="W3639" s="130"/>
      <c r="X3639" s="130"/>
      <c r="Y3639" s="130"/>
      <c r="Z3639" s="130"/>
      <c r="AA3639" s="130"/>
      <c r="AB3639" s="130"/>
      <c r="AC3639" s="130"/>
      <c r="AD3639" s="130"/>
      <c r="AE3639" s="130"/>
      <c r="AF3639" s="130"/>
      <c r="AG3639" s="130"/>
      <c r="AH3639" s="130"/>
      <c r="AI3639" s="130"/>
      <c r="AJ3639" s="130"/>
      <c r="AK3639" s="130"/>
      <c r="AL3639" s="130"/>
      <c r="AM3639" s="130"/>
      <c r="AN3639" s="130"/>
      <c r="AO3639" s="130"/>
      <c r="AP3639" s="130"/>
      <c r="AQ3639" s="130"/>
      <c r="AR3639" s="130"/>
      <c r="AS3639" s="130"/>
      <c r="AT3639" s="130"/>
      <c r="AU3639" s="130"/>
      <c r="AV3639" s="130"/>
      <c r="AW3639" s="130"/>
      <c r="AX3639" s="131"/>
    </row>
    <row r="3640" spans="1:251" ht="15" thickBot="1">
      <c r="A3640" s="52"/>
      <c r="B3640" s="53"/>
      <c r="C3640" s="54"/>
      <c r="D3640" s="54"/>
      <c r="E3640" s="54"/>
      <c r="F3640" s="54"/>
      <c r="G3640" s="54"/>
      <c r="H3640" s="54"/>
      <c r="I3640" s="54"/>
      <c r="J3640" s="54"/>
      <c r="K3640" s="54"/>
      <c r="L3640" s="54"/>
      <c r="M3640" s="54"/>
      <c r="N3640" s="54"/>
      <c r="O3640" s="54"/>
      <c r="P3640" s="54"/>
      <c r="Q3640" s="54"/>
      <c r="R3640" s="54"/>
      <c r="S3640" s="54"/>
      <c r="T3640" s="54"/>
      <c r="U3640" s="54"/>
      <c r="V3640" s="54"/>
      <c r="W3640" s="54"/>
      <c r="X3640" s="54"/>
      <c r="Y3640" s="54"/>
      <c r="Z3640" s="54"/>
      <c r="AA3640" s="54"/>
      <c r="AB3640" s="54"/>
      <c r="AC3640" s="54"/>
      <c r="AD3640" s="54"/>
      <c r="AE3640" s="54"/>
      <c r="AF3640" s="54"/>
      <c r="AG3640" s="54"/>
      <c r="AH3640" s="54"/>
      <c r="AI3640" s="54"/>
      <c r="AJ3640" s="54"/>
      <c r="AK3640" s="54"/>
      <c r="AL3640" s="54"/>
      <c r="AM3640" s="54"/>
      <c r="AN3640" s="54"/>
      <c r="AO3640" s="54"/>
      <c r="AP3640" s="54"/>
      <c r="AQ3640" s="54"/>
      <c r="AR3640" s="54"/>
      <c r="AS3640" s="54"/>
      <c r="AT3640" s="54"/>
      <c r="AU3640" s="54"/>
      <c r="AV3640" s="54"/>
      <c r="AW3640" s="54"/>
      <c r="AX3640" s="55"/>
    </row>
    <row r="3641" spans="1:251">
      <c r="B3641" s="56"/>
    </row>
    <row r="3642" spans="1:251" ht="14.25">
      <c r="B3642" s="45" t="s">
        <v>247</v>
      </c>
      <c r="C3642" s="43"/>
      <c r="D3642" s="43"/>
      <c r="E3642" s="43"/>
      <c r="F3642" s="43"/>
      <c r="G3642" s="43"/>
      <c r="H3642" s="43"/>
      <c r="I3642" s="43"/>
      <c r="J3642" s="43"/>
      <c r="K3642" s="43"/>
      <c r="L3642" s="44"/>
      <c r="M3642" s="44"/>
      <c r="N3642" s="44"/>
      <c r="O3642" s="44"/>
      <c r="P3642" s="43"/>
      <c r="Q3642" s="43"/>
      <c r="R3642" s="43"/>
      <c r="S3642" s="43"/>
      <c r="T3642" s="43"/>
      <c r="U3642" s="43"/>
      <c r="V3642" s="45"/>
      <c r="W3642" s="45"/>
      <c r="X3642" s="45"/>
      <c r="Y3642" s="45"/>
      <c r="Z3642" s="45"/>
      <c r="AA3642" s="45"/>
      <c r="AB3642" s="45"/>
      <c r="AC3642" s="45"/>
      <c r="AD3642" s="45"/>
      <c r="AE3642" s="45"/>
      <c r="AF3642" s="45"/>
      <c r="AG3642" s="45"/>
      <c r="AH3642" s="45"/>
      <c r="AI3642" s="45"/>
      <c r="AJ3642" s="45"/>
      <c r="AK3642" s="45"/>
      <c r="AL3642" s="45"/>
      <c r="AM3642" s="45"/>
      <c r="AN3642" s="45"/>
      <c r="AO3642" s="45"/>
      <c r="AP3642" s="45"/>
      <c r="AQ3642" s="45"/>
      <c r="AR3642" s="45"/>
      <c r="AS3642" s="45"/>
      <c r="AT3642" s="45"/>
      <c r="AU3642" s="45"/>
      <c r="AV3642" s="45"/>
      <c r="AW3642" s="45"/>
      <c r="AX3642" s="45"/>
    </row>
    <row r="3643" spans="1:251" ht="15" thickBot="1">
      <c r="B3643" s="43"/>
      <c r="C3643" s="43"/>
      <c r="D3643" s="43"/>
      <c r="E3643" s="43"/>
      <c r="F3643" s="43"/>
      <c r="G3643" s="43"/>
      <c r="H3643" s="43"/>
      <c r="I3643" s="43"/>
      <c r="J3643" s="43"/>
      <c r="K3643" s="43"/>
      <c r="L3643" s="44"/>
      <c r="M3643" s="44"/>
      <c r="N3643" s="44"/>
      <c r="O3643" s="44"/>
      <c r="P3643" s="43"/>
      <c r="Q3643" s="43"/>
      <c r="R3643" s="43"/>
      <c r="S3643" s="43"/>
      <c r="T3643" s="43"/>
      <c r="U3643" s="43"/>
      <c r="V3643" s="45"/>
      <c r="W3643" s="45"/>
      <c r="X3643" s="45"/>
      <c r="Y3643" s="45"/>
      <c r="Z3643" s="45"/>
      <c r="AA3643" s="45"/>
      <c r="AB3643" s="45"/>
      <c r="AC3643" s="45"/>
      <c r="AD3643" s="45"/>
      <c r="AE3643" s="45"/>
      <c r="AF3643" s="45"/>
      <c r="AG3643" s="45"/>
      <c r="AH3643" s="45"/>
      <c r="AI3643" s="45"/>
      <c r="AJ3643" s="45"/>
      <c r="AK3643" s="45"/>
      <c r="AL3643" s="45"/>
      <c r="AM3643" s="45"/>
      <c r="AN3643" s="45"/>
      <c r="AO3643" s="45"/>
      <c r="AP3643" s="45"/>
      <c r="AQ3643" s="45"/>
      <c r="AR3643" s="45"/>
      <c r="AS3643" s="45"/>
      <c r="AT3643" s="45"/>
      <c r="AU3643" s="45"/>
      <c r="AV3643" s="45"/>
      <c r="AW3643" s="45"/>
      <c r="AX3643" s="57" t="s">
        <v>248</v>
      </c>
    </row>
    <row r="3644" spans="1:251" s="51" customFormat="1" ht="13.5" customHeight="1">
      <c r="A3644" s="43"/>
      <c r="B3644" s="132" t="s">
        <v>249</v>
      </c>
      <c r="C3644" s="133"/>
      <c r="D3644" s="133"/>
      <c r="E3644" s="133"/>
      <c r="F3644" s="133"/>
      <c r="G3644" s="133"/>
      <c r="H3644" s="133"/>
      <c r="I3644" s="133"/>
      <c r="J3644" s="133"/>
      <c r="K3644" s="133"/>
      <c r="L3644" s="133"/>
      <c r="M3644" s="133"/>
      <c r="N3644" s="133"/>
      <c r="O3644" s="133"/>
      <c r="P3644" s="133"/>
      <c r="Q3644" s="133"/>
      <c r="R3644" s="133"/>
      <c r="S3644" s="133"/>
      <c r="T3644" s="133"/>
      <c r="U3644" s="133"/>
      <c r="V3644" s="133"/>
      <c r="W3644" s="133"/>
      <c r="X3644" s="133"/>
      <c r="Y3644" s="133"/>
      <c r="Z3644" s="134"/>
      <c r="AA3644" s="138" t="s">
        <v>250</v>
      </c>
      <c r="AB3644" s="133"/>
      <c r="AC3644" s="133"/>
      <c r="AD3644" s="133"/>
      <c r="AE3644" s="133"/>
      <c r="AF3644" s="133"/>
      <c r="AG3644" s="133"/>
      <c r="AH3644" s="133"/>
      <c r="AI3644" s="134"/>
      <c r="AJ3644" s="138" t="s">
        <v>251</v>
      </c>
      <c r="AK3644" s="133"/>
      <c r="AL3644" s="133"/>
      <c r="AM3644" s="133"/>
      <c r="AN3644" s="133"/>
      <c r="AO3644" s="133"/>
      <c r="AP3644" s="133"/>
      <c r="AQ3644" s="133"/>
      <c r="AR3644" s="134"/>
      <c r="AS3644" s="138" t="s">
        <v>252</v>
      </c>
      <c r="AT3644" s="133"/>
      <c r="AU3644" s="133"/>
      <c r="AV3644" s="133"/>
      <c r="AW3644" s="133"/>
      <c r="AX3644" s="140"/>
      <c r="AY3644" s="37"/>
      <c r="AZ3644" s="37"/>
      <c r="BA3644" s="37"/>
      <c r="BB3644" s="37"/>
      <c r="BC3644" s="37"/>
      <c r="BD3644" s="37"/>
      <c r="BE3644" s="37"/>
      <c r="BF3644" s="37"/>
      <c r="BG3644" s="37"/>
      <c r="BH3644" s="37"/>
      <c r="BI3644" s="37"/>
      <c r="BJ3644" s="37"/>
      <c r="BK3644" s="37"/>
      <c r="BL3644" s="37"/>
      <c r="BM3644" s="37"/>
      <c r="BN3644" s="37"/>
      <c r="BO3644" s="37"/>
      <c r="BP3644" s="37"/>
      <c r="BQ3644" s="37"/>
      <c r="BR3644" s="37"/>
      <c r="BS3644" s="37"/>
      <c r="BT3644" s="37"/>
      <c r="BU3644" s="37"/>
      <c r="BV3644" s="37"/>
      <c r="BW3644" s="37"/>
      <c r="BX3644" s="37"/>
      <c r="BY3644" s="37"/>
      <c r="BZ3644" s="37"/>
      <c r="CA3644" s="37"/>
      <c r="CB3644" s="37"/>
      <c r="CC3644" s="37"/>
      <c r="CD3644" s="37"/>
      <c r="CE3644" s="37"/>
      <c r="CF3644" s="37"/>
      <c r="CG3644" s="37"/>
      <c r="CH3644" s="37"/>
      <c r="CI3644" s="37"/>
      <c r="CJ3644" s="37"/>
      <c r="CK3644" s="37"/>
      <c r="CL3644" s="37"/>
      <c r="CM3644" s="37"/>
      <c r="CN3644" s="37"/>
      <c r="CO3644" s="37"/>
      <c r="CP3644" s="37"/>
      <c r="CQ3644" s="37"/>
      <c r="CR3644" s="37"/>
      <c r="CS3644" s="37"/>
      <c r="CT3644" s="37"/>
      <c r="CU3644" s="37"/>
      <c r="CV3644" s="37"/>
      <c r="CW3644" s="37"/>
      <c r="CX3644" s="37"/>
      <c r="CY3644" s="37"/>
      <c r="CZ3644" s="37"/>
      <c r="DA3644" s="37"/>
      <c r="DB3644" s="37"/>
      <c r="DC3644" s="37"/>
      <c r="DD3644" s="37"/>
      <c r="DE3644" s="37"/>
      <c r="DF3644" s="37"/>
      <c r="DG3644" s="37"/>
      <c r="DH3644" s="37"/>
      <c r="DI3644" s="37"/>
      <c r="DJ3644" s="37"/>
      <c r="DK3644" s="37"/>
      <c r="DL3644" s="37"/>
      <c r="DM3644" s="37"/>
      <c r="DN3644" s="37"/>
      <c r="DO3644" s="37"/>
      <c r="DP3644" s="37"/>
      <c r="DQ3644" s="37"/>
      <c r="DR3644" s="37"/>
      <c r="DS3644" s="37"/>
      <c r="DT3644" s="37"/>
      <c r="DU3644" s="37"/>
      <c r="DV3644" s="37"/>
      <c r="DW3644" s="37"/>
      <c r="DX3644" s="37"/>
      <c r="DY3644" s="37"/>
      <c r="DZ3644" s="37"/>
      <c r="EA3644" s="37"/>
      <c r="EB3644" s="37"/>
      <c r="EC3644" s="37"/>
      <c r="ED3644" s="37"/>
      <c r="EE3644" s="37"/>
      <c r="EF3644" s="37"/>
      <c r="EG3644" s="37"/>
      <c r="EH3644" s="37"/>
      <c r="EI3644" s="37"/>
      <c r="EJ3644" s="37"/>
      <c r="EK3644" s="37"/>
      <c r="EL3644" s="37"/>
      <c r="EM3644" s="37"/>
      <c r="EN3644" s="37"/>
      <c r="EO3644" s="37"/>
      <c r="EP3644" s="37"/>
      <c r="EQ3644" s="37"/>
      <c r="ER3644" s="37"/>
      <c r="ES3644" s="37"/>
      <c r="ET3644" s="37"/>
      <c r="EU3644" s="37"/>
      <c r="EV3644" s="37"/>
      <c r="EW3644" s="37"/>
      <c r="EX3644" s="37"/>
      <c r="EY3644" s="37"/>
      <c r="EZ3644" s="37"/>
      <c r="FA3644" s="37"/>
      <c r="FB3644" s="37"/>
      <c r="FC3644" s="37"/>
      <c r="FD3644" s="37"/>
      <c r="FE3644" s="37"/>
      <c r="FF3644" s="37"/>
      <c r="FG3644" s="37"/>
      <c r="FH3644" s="37"/>
      <c r="FI3644" s="37"/>
      <c r="FJ3644" s="37"/>
      <c r="FK3644" s="37"/>
      <c r="FL3644" s="37"/>
      <c r="FM3644" s="37"/>
      <c r="FN3644" s="37"/>
      <c r="FO3644" s="37"/>
      <c r="FP3644" s="37"/>
      <c r="FQ3644" s="37"/>
      <c r="FR3644" s="37"/>
      <c r="FS3644" s="37"/>
      <c r="FT3644" s="37"/>
      <c r="FU3644" s="37"/>
      <c r="FV3644" s="37"/>
      <c r="FW3644" s="37"/>
      <c r="FX3644" s="37"/>
      <c r="FY3644" s="37"/>
      <c r="FZ3644" s="37"/>
      <c r="GA3644" s="37"/>
      <c r="GB3644" s="37"/>
      <c r="GC3644" s="37"/>
      <c r="GD3644" s="37"/>
      <c r="GE3644" s="37"/>
      <c r="GF3644" s="37"/>
      <c r="GG3644" s="37"/>
      <c r="GH3644" s="37"/>
      <c r="GI3644" s="37"/>
      <c r="GJ3644" s="37"/>
      <c r="GK3644" s="37"/>
      <c r="GL3644" s="37"/>
      <c r="GM3644" s="37"/>
      <c r="GN3644" s="37"/>
      <c r="GO3644" s="37"/>
      <c r="GP3644" s="37"/>
      <c r="GQ3644" s="37"/>
      <c r="GR3644" s="37"/>
      <c r="GS3644" s="37"/>
      <c r="GT3644" s="37"/>
      <c r="GU3644" s="37"/>
      <c r="GV3644" s="37"/>
      <c r="GW3644" s="37"/>
      <c r="GX3644" s="37"/>
      <c r="GY3644" s="37"/>
      <c r="GZ3644" s="37"/>
      <c r="HA3644" s="37"/>
      <c r="HB3644" s="37"/>
      <c r="HC3644" s="37"/>
      <c r="HD3644" s="37"/>
      <c r="HE3644" s="37"/>
      <c r="HF3644" s="37"/>
      <c r="HG3644" s="37"/>
      <c r="HH3644" s="37"/>
      <c r="HI3644" s="37"/>
      <c r="HJ3644" s="37"/>
      <c r="HK3644" s="37"/>
      <c r="HL3644" s="37"/>
      <c r="HM3644" s="37"/>
      <c r="HN3644" s="37"/>
      <c r="HO3644" s="37"/>
      <c r="HP3644" s="37"/>
      <c r="HQ3644" s="37"/>
      <c r="HR3644" s="37"/>
      <c r="HS3644" s="37"/>
      <c r="HT3644" s="37"/>
      <c r="HU3644" s="37"/>
      <c r="HV3644" s="37"/>
      <c r="HW3644" s="37"/>
      <c r="HX3644" s="37"/>
      <c r="HY3644" s="37"/>
      <c r="HZ3644" s="37"/>
      <c r="IA3644" s="37"/>
      <c r="IB3644" s="37"/>
      <c r="IC3644" s="37"/>
      <c r="ID3644" s="37"/>
      <c r="IE3644" s="37"/>
      <c r="IF3644" s="37"/>
      <c r="IG3644" s="37"/>
      <c r="IH3644" s="37"/>
      <c r="II3644" s="37"/>
      <c r="IJ3644" s="37"/>
      <c r="IK3644" s="37"/>
      <c r="IL3644" s="37"/>
      <c r="IM3644" s="37"/>
      <c r="IN3644" s="37"/>
      <c r="IO3644" s="37"/>
      <c r="IP3644" s="37"/>
      <c r="IQ3644" s="37"/>
    </row>
    <row r="3645" spans="1:251" s="51" customFormat="1" ht="13.5">
      <c r="A3645" s="43"/>
      <c r="B3645" s="135"/>
      <c r="C3645" s="136"/>
      <c r="D3645" s="136"/>
      <c r="E3645" s="136"/>
      <c r="F3645" s="136"/>
      <c r="G3645" s="136"/>
      <c r="H3645" s="136"/>
      <c r="I3645" s="136"/>
      <c r="J3645" s="136"/>
      <c r="K3645" s="136"/>
      <c r="L3645" s="136"/>
      <c r="M3645" s="136"/>
      <c r="N3645" s="136"/>
      <c r="O3645" s="136"/>
      <c r="P3645" s="136"/>
      <c r="Q3645" s="136"/>
      <c r="R3645" s="136"/>
      <c r="S3645" s="136"/>
      <c r="T3645" s="136"/>
      <c r="U3645" s="136"/>
      <c r="V3645" s="136"/>
      <c r="W3645" s="136"/>
      <c r="X3645" s="136"/>
      <c r="Y3645" s="136"/>
      <c r="Z3645" s="137"/>
      <c r="AA3645" s="139"/>
      <c r="AB3645" s="136"/>
      <c r="AC3645" s="136"/>
      <c r="AD3645" s="136"/>
      <c r="AE3645" s="136"/>
      <c r="AF3645" s="136"/>
      <c r="AG3645" s="136"/>
      <c r="AH3645" s="136"/>
      <c r="AI3645" s="137"/>
      <c r="AJ3645" s="139"/>
      <c r="AK3645" s="136"/>
      <c r="AL3645" s="136"/>
      <c r="AM3645" s="136"/>
      <c r="AN3645" s="136"/>
      <c r="AO3645" s="136"/>
      <c r="AP3645" s="136"/>
      <c r="AQ3645" s="136"/>
      <c r="AR3645" s="137"/>
      <c r="AS3645" s="139"/>
      <c r="AT3645" s="136"/>
      <c r="AU3645" s="136"/>
      <c r="AV3645" s="136"/>
      <c r="AW3645" s="136"/>
      <c r="AX3645" s="141"/>
      <c r="AY3645" s="37"/>
      <c r="AZ3645" s="37"/>
      <c r="BA3645" s="37"/>
      <c r="BB3645" s="58"/>
      <c r="BC3645" s="59"/>
      <c r="BE3645" s="37"/>
      <c r="BF3645" s="37"/>
      <c r="BG3645" s="37"/>
      <c r="BH3645" s="37"/>
      <c r="BI3645" s="37"/>
      <c r="BJ3645" s="37"/>
      <c r="BK3645" s="37"/>
      <c r="BL3645" s="37"/>
      <c r="BM3645" s="37"/>
      <c r="BN3645" s="37"/>
      <c r="BO3645" s="37"/>
      <c r="BP3645" s="37"/>
      <c r="BQ3645" s="37"/>
      <c r="BR3645" s="37"/>
      <c r="BS3645" s="37"/>
      <c r="BT3645" s="37"/>
      <c r="BU3645" s="37"/>
      <c r="BV3645" s="37"/>
      <c r="BW3645" s="37"/>
      <c r="BX3645" s="37"/>
      <c r="BY3645" s="37"/>
      <c r="BZ3645" s="37"/>
      <c r="CA3645" s="37"/>
      <c r="CB3645" s="37"/>
      <c r="CC3645" s="37"/>
      <c r="CD3645" s="37"/>
      <c r="CE3645" s="37"/>
      <c r="CF3645" s="37"/>
      <c r="CG3645" s="37"/>
      <c r="CH3645" s="37"/>
      <c r="CI3645" s="37"/>
      <c r="CJ3645" s="37"/>
      <c r="CK3645" s="37"/>
      <c r="CL3645" s="37"/>
      <c r="CM3645" s="37"/>
      <c r="CN3645" s="37"/>
      <c r="CO3645" s="37"/>
      <c r="CP3645" s="37"/>
      <c r="CQ3645" s="37"/>
      <c r="CR3645" s="37"/>
      <c r="CS3645" s="37"/>
      <c r="CT3645" s="37"/>
      <c r="CU3645" s="37"/>
      <c r="CV3645" s="37"/>
      <c r="CW3645" s="37"/>
      <c r="CX3645" s="37"/>
      <c r="CY3645" s="37"/>
      <c r="CZ3645" s="37"/>
      <c r="DA3645" s="37"/>
      <c r="DB3645" s="37"/>
      <c r="DC3645" s="37"/>
      <c r="DD3645" s="37"/>
      <c r="DE3645" s="37"/>
      <c r="DF3645" s="37"/>
      <c r="DG3645" s="37"/>
      <c r="DH3645" s="37"/>
      <c r="DI3645" s="37"/>
      <c r="DJ3645" s="37"/>
      <c r="DK3645" s="37"/>
      <c r="DL3645" s="37"/>
      <c r="DM3645" s="37"/>
      <c r="DN3645" s="37"/>
      <c r="DO3645" s="37"/>
      <c r="DP3645" s="37"/>
      <c r="DQ3645" s="37"/>
      <c r="DR3645" s="37"/>
      <c r="DS3645" s="37"/>
      <c r="DT3645" s="37"/>
      <c r="DU3645" s="37"/>
      <c r="DV3645" s="37"/>
      <c r="DW3645" s="37"/>
      <c r="DX3645" s="37"/>
      <c r="DY3645" s="37"/>
      <c r="DZ3645" s="37"/>
      <c r="EA3645" s="37"/>
      <c r="EB3645" s="37"/>
      <c r="EC3645" s="37"/>
      <c r="ED3645" s="37"/>
      <c r="EE3645" s="37"/>
      <c r="EF3645" s="37"/>
      <c r="EG3645" s="37"/>
      <c r="EH3645" s="37"/>
      <c r="EI3645" s="37"/>
      <c r="EJ3645" s="37"/>
      <c r="EK3645" s="37"/>
      <c r="EL3645" s="37"/>
      <c r="EM3645" s="37"/>
      <c r="EN3645" s="37"/>
      <c r="EO3645" s="37"/>
      <c r="EP3645" s="37"/>
      <c r="EQ3645" s="37"/>
      <c r="ER3645" s="37"/>
      <c r="ES3645" s="37"/>
      <c r="ET3645" s="37"/>
      <c r="EU3645" s="37"/>
      <c r="EV3645" s="37"/>
      <c r="EW3645" s="37"/>
      <c r="EX3645" s="37"/>
      <c r="EY3645" s="37"/>
      <c r="EZ3645" s="37"/>
      <c r="FA3645" s="37"/>
      <c r="FB3645" s="37"/>
      <c r="FC3645" s="37"/>
      <c r="FD3645" s="37"/>
      <c r="FE3645" s="37"/>
      <c r="FF3645" s="37"/>
      <c r="FG3645" s="37"/>
      <c r="FH3645" s="37"/>
      <c r="FI3645" s="37"/>
      <c r="FJ3645" s="37"/>
      <c r="FK3645" s="37"/>
      <c r="FL3645" s="37"/>
      <c r="FM3645" s="37"/>
      <c r="FN3645" s="37"/>
      <c r="FO3645" s="37"/>
      <c r="FP3645" s="37"/>
      <c r="FQ3645" s="37"/>
      <c r="FR3645" s="37"/>
      <c r="FS3645" s="37"/>
      <c r="FT3645" s="37"/>
      <c r="FU3645" s="37"/>
      <c r="FV3645" s="37"/>
      <c r="FW3645" s="37"/>
      <c r="FX3645" s="37"/>
      <c r="FY3645" s="37"/>
      <c r="FZ3645" s="37"/>
      <c r="GA3645" s="37"/>
      <c r="GB3645" s="37"/>
      <c r="GC3645" s="37"/>
      <c r="GD3645" s="37"/>
      <c r="GE3645" s="37"/>
      <c r="GF3645" s="37"/>
      <c r="GG3645" s="37"/>
      <c r="GH3645" s="37"/>
      <c r="GI3645" s="37"/>
      <c r="GJ3645" s="37"/>
      <c r="GK3645" s="37"/>
      <c r="GL3645" s="37"/>
      <c r="GM3645" s="37"/>
      <c r="GN3645" s="37"/>
      <c r="GO3645" s="37"/>
      <c r="GP3645" s="37"/>
      <c r="GQ3645" s="37"/>
      <c r="GR3645" s="37"/>
      <c r="GS3645" s="37"/>
      <c r="GT3645" s="37"/>
      <c r="GU3645" s="37"/>
      <c r="GV3645" s="37"/>
      <c r="GW3645" s="37"/>
      <c r="GX3645" s="37"/>
      <c r="GY3645" s="37"/>
      <c r="GZ3645" s="37"/>
      <c r="HA3645" s="37"/>
      <c r="HB3645" s="37"/>
      <c r="HC3645" s="37"/>
      <c r="HD3645" s="37"/>
      <c r="HE3645" s="37"/>
      <c r="HF3645" s="37"/>
      <c r="HG3645" s="37"/>
      <c r="HH3645" s="37"/>
      <c r="HI3645" s="37"/>
      <c r="HJ3645" s="37"/>
      <c r="HK3645" s="37"/>
      <c r="HL3645" s="37"/>
      <c r="HM3645" s="37"/>
      <c r="HN3645" s="37"/>
      <c r="HO3645" s="37"/>
      <c r="HP3645" s="37"/>
      <c r="HQ3645" s="37"/>
      <c r="HR3645" s="37"/>
      <c r="HS3645" s="37"/>
      <c r="HT3645" s="37"/>
      <c r="HU3645" s="37"/>
      <c r="HV3645" s="37"/>
      <c r="HW3645" s="37"/>
      <c r="HX3645" s="37"/>
      <c r="HY3645" s="37"/>
      <c r="HZ3645" s="37"/>
      <c r="IA3645" s="37"/>
      <c r="IB3645" s="37"/>
      <c r="IC3645" s="37"/>
      <c r="ID3645" s="37"/>
      <c r="IE3645" s="37"/>
      <c r="IF3645" s="37"/>
      <c r="IG3645" s="37"/>
      <c r="IH3645" s="37"/>
      <c r="II3645" s="37"/>
      <c r="IJ3645" s="37"/>
      <c r="IK3645" s="37"/>
      <c r="IL3645" s="37"/>
      <c r="IM3645" s="37"/>
      <c r="IN3645" s="37"/>
      <c r="IO3645" s="37"/>
      <c r="IP3645" s="37"/>
      <c r="IQ3645" s="37"/>
    </row>
    <row r="3646" spans="1:251" s="51" customFormat="1" ht="18.75" customHeight="1">
      <c r="A3646" s="43"/>
      <c r="B3646" s="60"/>
      <c r="C3646" s="104" t="s">
        <v>862</v>
      </c>
      <c r="D3646" s="105"/>
      <c r="E3646" s="105"/>
      <c r="F3646" s="105"/>
      <c r="G3646" s="105"/>
      <c r="H3646" s="105"/>
      <c r="I3646" s="105"/>
      <c r="J3646" s="105"/>
      <c r="K3646" s="105"/>
      <c r="L3646" s="105"/>
      <c r="M3646" s="105"/>
      <c r="N3646" s="105"/>
      <c r="O3646" s="105"/>
      <c r="P3646" s="105"/>
      <c r="Q3646" s="105"/>
      <c r="R3646" s="105"/>
      <c r="S3646" s="105"/>
      <c r="T3646" s="105"/>
      <c r="U3646" s="105"/>
      <c r="V3646" s="105"/>
      <c r="W3646" s="105"/>
      <c r="X3646" s="105"/>
      <c r="Y3646" s="105"/>
      <c r="Z3646" s="106"/>
      <c r="AA3646" s="107">
        <v>133700</v>
      </c>
      <c r="AB3646" s="108"/>
      <c r="AC3646" s="108"/>
      <c r="AD3646" s="108"/>
      <c r="AE3646" s="108"/>
      <c r="AF3646" s="108"/>
      <c r="AG3646" s="108"/>
      <c r="AH3646" s="108"/>
      <c r="AI3646" s="109"/>
      <c r="AJ3646" s="107">
        <v>33029</v>
      </c>
      <c r="AK3646" s="108"/>
      <c r="AL3646" s="108"/>
      <c r="AM3646" s="108"/>
      <c r="AN3646" s="108"/>
      <c r="AO3646" s="108"/>
      <c r="AP3646" s="108"/>
      <c r="AQ3646" s="108"/>
      <c r="AR3646" s="109"/>
      <c r="AS3646" s="110"/>
      <c r="AT3646" s="111"/>
      <c r="AU3646" s="111"/>
      <c r="AV3646" s="111"/>
      <c r="AW3646" s="111"/>
      <c r="AX3646" s="112"/>
      <c r="AY3646" s="37"/>
      <c r="AZ3646" s="37"/>
      <c r="BA3646" s="37"/>
      <c r="BB3646" s="37"/>
      <c r="BC3646" s="37"/>
      <c r="BD3646" s="37"/>
      <c r="BE3646" s="37"/>
      <c r="BF3646" s="37"/>
      <c r="BG3646" s="37"/>
      <c r="BH3646" s="37"/>
      <c r="BI3646" s="37"/>
      <c r="BJ3646" s="37"/>
      <c r="BK3646" s="37"/>
      <c r="BL3646" s="37"/>
      <c r="BM3646" s="37"/>
      <c r="BN3646" s="37"/>
      <c r="BO3646" s="37"/>
      <c r="BP3646" s="37"/>
      <c r="BQ3646" s="37"/>
      <c r="BR3646" s="37"/>
      <c r="BS3646" s="37"/>
      <c r="BT3646" s="37"/>
      <c r="BU3646" s="37"/>
      <c r="BV3646" s="37"/>
      <c r="BW3646" s="37"/>
      <c r="BX3646" s="37"/>
      <c r="BY3646" s="37"/>
      <c r="BZ3646" s="37"/>
      <c r="CA3646" s="37"/>
      <c r="CB3646" s="37"/>
      <c r="CC3646" s="37"/>
      <c r="CD3646" s="37"/>
      <c r="CE3646" s="37"/>
      <c r="CF3646" s="37"/>
      <c r="CG3646" s="37"/>
      <c r="CH3646" s="37"/>
      <c r="CI3646" s="37"/>
      <c r="CJ3646" s="37"/>
      <c r="CK3646" s="37"/>
      <c r="CL3646" s="37"/>
      <c r="CM3646" s="37"/>
      <c r="CN3646" s="37"/>
      <c r="CO3646" s="37"/>
      <c r="CP3646" s="37"/>
      <c r="CQ3646" s="37"/>
      <c r="CR3646" s="37"/>
      <c r="CS3646" s="37"/>
      <c r="CT3646" s="37"/>
      <c r="CU3646" s="37"/>
      <c r="CV3646" s="37"/>
      <c r="CW3646" s="37"/>
      <c r="CX3646" s="37"/>
      <c r="CY3646" s="37"/>
      <c r="CZ3646" s="37"/>
      <c r="DA3646" s="37"/>
      <c r="DB3646" s="37"/>
      <c r="DC3646" s="37"/>
      <c r="DD3646" s="37"/>
      <c r="DE3646" s="37"/>
      <c r="DF3646" s="37"/>
      <c r="DG3646" s="37"/>
      <c r="DH3646" s="37"/>
      <c r="DI3646" s="37"/>
      <c r="DJ3646" s="37"/>
      <c r="DK3646" s="37"/>
      <c r="DL3646" s="37"/>
      <c r="DM3646" s="37"/>
      <c r="DN3646" s="37"/>
      <c r="DO3646" s="37"/>
      <c r="DP3646" s="37"/>
      <c r="DQ3646" s="37"/>
      <c r="DR3646" s="37"/>
      <c r="DS3646" s="37"/>
      <c r="DT3646" s="37"/>
      <c r="DU3646" s="37"/>
      <c r="DV3646" s="37"/>
      <c r="DW3646" s="37"/>
      <c r="DX3646" s="37"/>
      <c r="DY3646" s="37"/>
      <c r="DZ3646" s="37"/>
      <c r="EA3646" s="37"/>
      <c r="EB3646" s="37"/>
      <c r="EC3646" s="37"/>
      <c r="ED3646" s="37"/>
      <c r="EE3646" s="37"/>
      <c r="EF3646" s="37"/>
      <c r="EG3646" s="37"/>
      <c r="EH3646" s="37"/>
      <c r="EI3646" s="37"/>
      <c r="EJ3646" s="37"/>
      <c r="EK3646" s="37"/>
      <c r="EL3646" s="37"/>
      <c r="EM3646" s="37"/>
      <c r="EN3646" s="37"/>
      <c r="EO3646" s="37"/>
      <c r="EP3646" s="37"/>
      <c r="EQ3646" s="37"/>
      <c r="ER3646" s="37"/>
      <c r="ES3646" s="37"/>
      <c r="ET3646" s="37"/>
      <c r="EU3646" s="37"/>
      <c r="EV3646" s="37"/>
      <c r="EW3646" s="37"/>
      <c r="EX3646" s="37"/>
      <c r="EY3646" s="37"/>
      <c r="EZ3646" s="37"/>
      <c r="FA3646" s="37"/>
      <c r="FB3646" s="37"/>
      <c r="FC3646" s="37"/>
      <c r="FD3646" s="37"/>
      <c r="FE3646" s="37"/>
      <c r="FF3646" s="37"/>
      <c r="FG3646" s="37"/>
      <c r="FH3646" s="37"/>
      <c r="FI3646" s="37"/>
      <c r="FJ3646" s="37"/>
      <c r="FK3646" s="37"/>
      <c r="FL3646" s="37"/>
      <c r="FM3646" s="37"/>
      <c r="FN3646" s="37"/>
      <c r="FO3646" s="37"/>
      <c r="FP3646" s="37"/>
      <c r="FQ3646" s="37"/>
      <c r="FR3646" s="37"/>
      <c r="FS3646" s="37"/>
      <c r="FT3646" s="37"/>
      <c r="FU3646" s="37"/>
      <c r="FV3646" s="37"/>
      <c r="FW3646" s="37"/>
      <c r="FX3646" s="37"/>
      <c r="FY3646" s="37"/>
      <c r="FZ3646" s="37"/>
      <c r="GA3646" s="37"/>
      <c r="GB3646" s="37"/>
      <c r="GC3646" s="37"/>
      <c r="GD3646" s="37"/>
      <c r="GE3646" s="37"/>
      <c r="GF3646" s="37"/>
      <c r="GG3646" s="37"/>
      <c r="GH3646" s="37"/>
      <c r="GI3646" s="37"/>
      <c r="GJ3646" s="37"/>
      <c r="GK3646" s="37"/>
      <c r="GL3646" s="37"/>
      <c r="GM3646" s="37"/>
      <c r="GN3646" s="37"/>
      <c r="GO3646" s="37"/>
      <c r="GP3646" s="37"/>
      <c r="GQ3646" s="37"/>
      <c r="GR3646" s="37"/>
      <c r="GS3646" s="37"/>
      <c r="GT3646" s="37"/>
      <c r="GU3646" s="37"/>
      <c r="GV3646" s="37"/>
      <c r="GW3646" s="37"/>
      <c r="GX3646" s="37"/>
      <c r="GY3646" s="37"/>
      <c r="GZ3646" s="37"/>
      <c r="HA3646" s="37"/>
      <c r="HB3646" s="37"/>
      <c r="HC3646" s="37"/>
      <c r="HD3646" s="37"/>
      <c r="HE3646" s="37"/>
      <c r="HF3646" s="37"/>
      <c r="HG3646" s="37"/>
      <c r="HH3646" s="37"/>
      <c r="HI3646" s="37"/>
      <c r="HJ3646" s="37"/>
      <c r="HK3646" s="37"/>
      <c r="HL3646" s="37"/>
      <c r="HM3646" s="37"/>
      <c r="HN3646" s="37"/>
      <c r="HO3646" s="37"/>
      <c r="HP3646" s="37"/>
      <c r="HQ3646" s="37"/>
      <c r="HR3646" s="37"/>
      <c r="HS3646" s="37"/>
      <c r="HT3646" s="37"/>
      <c r="HU3646" s="37"/>
      <c r="HV3646" s="37"/>
      <c r="HW3646" s="37"/>
      <c r="HX3646" s="37"/>
      <c r="HY3646" s="37"/>
      <c r="HZ3646" s="37"/>
      <c r="IA3646" s="37"/>
      <c r="IB3646" s="37"/>
      <c r="IC3646" s="37"/>
      <c r="ID3646" s="37"/>
      <c r="IE3646" s="37"/>
      <c r="IF3646" s="37"/>
      <c r="IG3646" s="37"/>
      <c r="IH3646" s="37"/>
      <c r="II3646" s="37"/>
      <c r="IJ3646" s="37"/>
      <c r="IK3646" s="37"/>
      <c r="IL3646" s="37"/>
      <c r="IM3646" s="37"/>
      <c r="IN3646" s="37"/>
      <c r="IO3646" s="37"/>
      <c r="IP3646" s="37"/>
      <c r="IQ3646" s="37"/>
    </row>
    <row r="3647" spans="1:251" s="51" customFormat="1" ht="18.75" customHeight="1" thickBot="1">
      <c r="A3647" s="52"/>
      <c r="B3647" s="113" t="s">
        <v>253</v>
      </c>
      <c r="C3647" s="114"/>
      <c r="D3647" s="114"/>
      <c r="E3647" s="114"/>
      <c r="F3647" s="114"/>
      <c r="G3647" s="114"/>
      <c r="H3647" s="114"/>
      <c r="I3647" s="114"/>
      <c r="J3647" s="114"/>
      <c r="K3647" s="114"/>
      <c r="L3647" s="114"/>
      <c r="M3647" s="114"/>
      <c r="N3647" s="114"/>
      <c r="O3647" s="114"/>
      <c r="P3647" s="114"/>
      <c r="Q3647" s="114"/>
      <c r="R3647" s="114"/>
      <c r="S3647" s="114"/>
      <c r="T3647" s="114"/>
      <c r="U3647" s="114"/>
      <c r="V3647" s="114"/>
      <c r="W3647" s="114"/>
      <c r="X3647" s="114"/>
      <c r="Y3647" s="114"/>
      <c r="Z3647" s="115"/>
      <c r="AA3647" s="116">
        <f>SUM($AA$3646:$AA$3646)</f>
        <v>133700</v>
      </c>
      <c r="AB3647" s="117"/>
      <c r="AC3647" s="117"/>
      <c r="AD3647" s="117"/>
      <c r="AE3647" s="117"/>
      <c r="AF3647" s="117"/>
      <c r="AG3647" s="117"/>
      <c r="AH3647" s="117"/>
      <c r="AI3647" s="118"/>
      <c r="AJ3647" s="116">
        <f>SUM($AJ$3646:$AJ$3646)</f>
        <v>33029</v>
      </c>
      <c r="AK3647" s="117"/>
      <c r="AL3647" s="117"/>
      <c r="AM3647" s="117"/>
      <c r="AN3647" s="117"/>
      <c r="AO3647" s="117"/>
      <c r="AP3647" s="117"/>
      <c r="AQ3647" s="117"/>
      <c r="AR3647" s="118"/>
      <c r="AS3647" s="119"/>
      <c r="AT3647" s="120"/>
      <c r="AU3647" s="120"/>
      <c r="AV3647" s="120"/>
      <c r="AW3647" s="120"/>
      <c r="AX3647" s="121"/>
      <c r="AY3647" s="37"/>
      <c r="AZ3647" s="37"/>
      <c r="BA3647" s="37"/>
      <c r="BB3647" s="37"/>
      <c r="BC3647" s="37"/>
      <c r="BD3647" s="37"/>
      <c r="BE3647" s="37"/>
      <c r="BF3647" s="37"/>
      <c r="BG3647" s="37"/>
      <c r="BH3647" s="37"/>
      <c r="BI3647" s="37"/>
      <c r="BJ3647" s="37"/>
      <c r="BK3647" s="37"/>
      <c r="BL3647" s="37"/>
      <c r="BM3647" s="37"/>
      <c r="BN3647" s="37"/>
      <c r="BO3647" s="37"/>
      <c r="BP3647" s="37"/>
      <c r="BQ3647" s="37"/>
      <c r="BR3647" s="37"/>
      <c r="BS3647" s="37"/>
      <c r="BT3647" s="37"/>
      <c r="BU3647" s="37"/>
      <c r="BV3647" s="37"/>
      <c r="BW3647" s="37"/>
      <c r="BX3647" s="37"/>
      <c r="BY3647" s="37"/>
      <c r="BZ3647" s="37"/>
      <c r="CA3647" s="37"/>
      <c r="CB3647" s="37"/>
      <c r="CC3647" s="37"/>
      <c r="CD3647" s="37"/>
      <c r="CE3647" s="37"/>
      <c r="CF3647" s="37"/>
      <c r="CG3647" s="37"/>
      <c r="CH3647" s="37"/>
      <c r="CI3647" s="37"/>
      <c r="CJ3647" s="37"/>
      <c r="CK3647" s="37"/>
      <c r="CL3647" s="37"/>
      <c r="CM3647" s="37"/>
      <c r="CN3647" s="37"/>
      <c r="CO3647" s="37"/>
      <c r="CP3647" s="37"/>
      <c r="CQ3647" s="37"/>
      <c r="CR3647" s="37"/>
      <c r="CS3647" s="37"/>
      <c r="CT3647" s="37"/>
      <c r="CU3647" s="37"/>
      <c r="CV3647" s="37"/>
      <c r="CW3647" s="37"/>
      <c r="CX3647" s="37"/>
      <c r="CY3647" s="37"/>
      <c r="CZ3647" s="37"/>
      <c r="DA3647" s="37"/>
      <c r="DB3647" s="37"/>
      <c r="DC3647" s="37"/>
      <c r="DD3647" s="37"/>
      <c r="DE3647" s="37"/>
      <c r="DF3647" s="37"/>
      <c r="DG3647" s="37"/>
      <c r="DH3647" s="37"/>
      <c r="DI3647" s="37"/>
      <c r="DJ3647" s="37"/>
      <c r="DK3647" s="37"/>
      <c r="DL3647" s="37"/>
      <c r="DM3647" s="37"/>
      <c r="DN3647" s="37"/>
      <c r="DO3647" s="37"/>
      <c r="DP3647" s="37"/>
      <c r="DQ3647" s="37"/>
      <c r="DR3647" s="37"/>
      <c r="DS3647" s="37"/>
      <c r="DT3647" s="37"/>
      <c r="DU3647" s="37"/>
      <c r="DV3647" s="37"/>
      <c r="DW3647" s="37"/>
      <c r="DX3647" s="37"/>
      <c r="DY3647" s="37"/>
      <c r="DZ3647" s="37"/>
      <c r="EA3647" s="37"/>
      <c r="EB3647" s="37"/>
      <c r="EC3647" s="37"/>
      <c r="ED3647" s="37"/>
      <c r="EE3647" s="37"/>
      <c r="EF3647" s="37"/>
      <c r="EG3647" s="37"/>
      <c r="EH3647" s="37"/>
      <c r="EI3647" s="37"/>
      <c r="EJ3647" s="37"/>
      <c r="EK3647" s="37"/>
      <c r="EL3647" s="37"/>
      <c r="EM3647" s="37"/>
      <c r="EN3647" s="37"/>
      <c r="EO3647" s="37"/>
      <c r="EP3647" s="37"/>
      <c r="EQ3647" s="37"/>
      <c r="ER3647" s="37"/>
      <c r="ES3647" s="37"/>
      <c r="ET3647" s="37"/>
      <c r="EU3647" s="37"/>
      <c r="EV3647" s="37"/>
      <c r="EW3647" s="37"/>
      <c r="EX3647" s="37"/>
      <c r="EY3647" s="37"/>
      <c r="EZ3647" s="37"/>
      <c r="FA3647" s="37"/>
      <c r="FB3647" s="37"/>
      <c r="FC3647" s="37"/>
      <c r="FD3647" s="37"/>
      <c r="FE3647" s="37"/>
      <c r="FF3647" s="37"/>
      <c r="FG3647" s="37"/>
      <c r="FH3647" s="37"/>
      <c r="FI3647" s="37"/>
      <c r="FJ3647" s="37"/>
      <c r="FK3647" s="37"/>
      <c r="FL3647" s="37"/>
      <c r="FM3647" s="37"/>
      <c r="FN3647" s="37"/>
      <c r="FO3647" s="37"/>
      <c r="FP3647" s="37"/>
      <c r="FQ3647" s="37"/>
      <c r="FR3647" s="37"/>
      <c r="FS3647" s="37"/>
      <c r="FT3647" s="37"/>
      <c r="FU3647" s="37"/>
      <c r="FV3647" s="37"/>
      <c r="FW3647" s="37"/>
      <c r="FX3647" s="37"/>
      <c r="FY3647" s="37"/>
      <c r="FZ3647" s="37"/>
      <c r="GA3647" s="37"/>
      <c r="GB3647" s="37"/>
      <c r="GC3647" s="37"/>
      <c r="GD3647" s="37"/>
      <c r="GE3647" s="37"/>
      <c r="GF3647" s="37"/>
      <c r="GG3647" s="37"/>
      <c r="GH3647" s="37"/>
      <c r="GI3647" s="37"/>
      <c r="GJ3647" s="37"/>
      <c r="GK3647" s="37"/>
      <c r="GL3647" s="37"/>
      <c r="GM3647" s="37"/>
      <c r="GN3647" s="37"/>
      <c r="GO3647" s="37"/>
      <c r="GP3647" s="37"/>
      <c r="GQ3647" s="37"/>
      <c r="GR3647" s="37"/>
      <c r="GS3647" s="37"/>
      <c r="GT3647" s="37"/>
      <c r="GU3647" s="37"/>
      <c r="GV3647" s="37"/>
      <c r="GW3647" s="37"/>
      <c r="GX3647" s="37"/>
      <c r="GY3647" s="37"/>
      <c r="GZ3647" s="37"/>
      <c r="HA3647" s="37"/>
      <c r="HB3647" s="37"/>
      <c r="HC3647" s="37"/>
      <c r="HD3647" s="37"/>
      <c r="HE3647" s="37"/>
      <c r="HF3647" s="37"/>
      <c r="HG3647" s="37"/>
      <c r="HH3647" s="37"/>
      <c r="HI3647" s="37"/>
      <c r="HJ3647" s="37"/>
      <c r="HK3647" s="37"/>
      <c r="HL3647" s="37"/>
      <c r="HM3647" s="37"/>
      <c r="HN3647" s="37"/>
      <c r="HO3647" s="37"/>
      <c r="HP3647" s="37"/>
      <c r="HQ3647" s="37"/>
      <c r="HR3647" s="37"/>
      <c r="HS3647" s="37"/>
      <c r="HT3647" s="37"/>
      <c r="HU3647" s="37"/>
      <c r="HV3647" s="37"/>
      <c r="HW3647" s="37"/>
      <c r="HX3647" s="37"/>
      <c r="HY3647" s="37"/>
      <c r="HZ3647" s="37"/>
      <c r="IA3647" s="37"/>
      <c r="IB3647" s="37"/>
      <c r="IC3647" s="37"/>
      <c r="ID3647" s="37"/>
      <c r="IE3647" s="37"/>
      <c r="IF3647" s="37"/>
      <c r="IG3647" s="37"/>
      <c r="IH3647" s="37"/>
      <c r="II3647" s="37"/>
      <c r="IJ3647" s="37"/>
      <c r="IK3647" s="37"/>
      <c r="IL3647" s="37"/>
      <c r="IM3647" s="37"/>
      <c r="IN3647" s="37"/>
      <c r="IO3647" s="37"/>
      <c r="IP3647" s="37"/>
      <c r="IQ3647" s="37"/>
    </row>
    <row r="3649" spans="1:113" ht="18.75">
      <c r="A3649" s="36" t="s">
        <v>241</v>
      </c>
      <c r="AW3649" s="38"/>
      <c r="AX3649" s="39"/>
      <c r="AY3649" s="38"/>
    </row>
    <row r="3651" spans="1:113" ht="18.75">
      <c r="B3651" s="122" t="s">
        <v>0</v>
      </c>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row>
    <row r="3652" spans="1:113">
      <c r="Z3652" s="40"/>
      <c r="AD3652" s="40"/>
      <c r="AE3652" s="40"/>
      <c r="AF3652" s="40"/>
      <c r="AG3652" s="40"/>
      <c r="AH3652" s="40"/>
      <c r="AI3652" s="40"/>
      <c r="AO3652" s="40"/>
    </row>
    <row r="3653" spans="1:113" ht="13.5" thickBot="1">
      <c r="Z3653" s="40"/>
      <c r="AD3653" s="40"/>
      <c r="AE3653" s="40"/>
      <c r="AF3653" s="40"/>
      <c r="AG3653" s="40"/>
      <c r="AH3653" s="40"/>
      <c r="AI3653" s="40"/>
      <c r="AO3653" s="40"/>
      <c r="DI3653" s="41"/>
    </row>
    <row r="3654" spans="1:113" ht="24.75" customHeight="1" thickBot="1">
      <c r="B3654" s="124" t="s">
        <v>242</v>
      </c>
      <c r="C3654" s="125"/>
      <c r="D3654" s="125"/>
      <c r="E3654" s="125"/>
      <c r="F3654" s="125"/>
      <c r="G3654" s="125"/>
      <c r="H3654" s="126" t="s">
        <v>329</v>
      </c>
      <c r="I3654" s="127"/>
      <c r="J3654" s="127"/>
      <c r="K3654" s="127"/>
      <c r="L3654" s="127"/>
      <c r="M3654" s="127"/>
      <c r="N3654" s="127"/>
      <c r="O3654" s="127"/>
      <c r="P3654" s="127"/>
      <c r="Q3654" s="127"/>
      <c r="R3654" s="127"/>
      <c r="S3654" s="127"/>
      <c r="T3654" s="127"/>
      <c r="U3654" s="127"/>
      <c r="V3654" s="127"/>
      <c r="W3654" s="127"/>
      <c r="X3654" s="127"/>
      <c r="Y3654" s="127"/>
      <c r="Z3654" s="127"/>
      <c r="AA3654" s="127"/>
      <c r="AB3654" s="127"/>
      <c r="AC3654" s="127"/>
      <c r="AD3654" s="127"/>
      <c r="AE3654" s="127"/>
      <c r="AF3654" s="127"/>
      <c r="AG3654" s="127"/>
      <c r="AH3654" s="127"/>
      <c r="AI3654" s="127"/>
      <c r="AJ3654" s="127"/>
      <c r="AK3654" s="127"/>
      <c r="AL3654" s="127"/>
      <c r="AM3654" s="127"/>
      <c r="AN3654" s="127"/>
      <c r="AO3654" s="127"/>
      <c r="AP3654" s="127"/>
      <c r="AQ3654" s="127"/>
      <c r="AR3654" s="127"/>
      <c r="AS3654" s="127"/>
      <c r="AT3654" s="127"/>
      <c r="AU3654" s="127"/>
      <c r="AV3654" s="127"/>
      <c r="AW3654" s="127"/>
      <c r="AX3654" s="128"/>
      <c r="DI3654" s="41"/>
    </row>
    <row r="3655" spans="1:113" ht="14.25">
      <c r="B3655" s="42"/>
      <c r="C3655" s="42"/>
      <c r="D3655" s="42"/>
      <c r="E3655" s="42"/>
      <c r="F3655" s="42"/>
      <c r="G3655" s="42"/>
      <c r="H3655" s="43"/>
      <c r="I3655" s="43"/>
      <c r="J3655" s="43"/>
      <c r="K3655" s="43"/>
      <c r="L3655" s="44"/>
      <c r="M3655" s="44"/>
      <c r="N3655" s="44"/>
      <c r="O3655" s="44"/>
      <c r="P3655" s="43"/>
      <c r="Q3655" s="43"/>
      <c r="R3655" s="43"/>
      <c r="S3655" s="43"/>
      <c r="T3655" s="43"/>
      <c r="U3655" s="43"/>
      <c r="V3655" s="45"/>
      <c r="W3655" s="45"/>
      <c r="X3655" s="45"/>
      <c r="Y3655" s="45"/>
      <c r="Z3655" s="45"/>
      <c r="AA3655" s="45"/>
      <c r="AB3655" s="45"/>
      <c r="AC3655" s="45"/>
      <c r="AD3655" s="45"/>
      <c r="AE3655" s="45"/>
      <c r="AF3655" s="45"/>
      <c r="AG3655" s="45"/>
      <c r="AH3655" s="45"/>
      <c r="AI3655" s="45"/>
      <c r="AJ3655" s="45"/>
      <c r="AK3655" s="45"/>
      <c r="AL3655" s="45"/>
      <c r="AM3655" s="45"/>
      <c r="AN3655" s="45"/>
      <c r="AO3655" s="45"/>
      <c r="AP3655" s="45"/>
      <c r="AQ3655" s="45"/>
      <c r="AR3655" s="45"/>
      <c r="AS3655" s="45"/>
      <c r="AT3655" s="45"/>
      <c r="AU3655" s="45"/>
      <c r="AV3655" s="45"/>
      <c r="AW3655" s="45"/>
      <c r="AX3655" s="45"/>
      <c r="DI3655" s="41"/>
    </row>
    <row r="3656" spans="1:113" ht="15" thickBot="1">
      <c r="A3656" s="46"/>
      <c r="B3656" s="45" t="s">
        <v>244</v>
      </c>
      <c r="C3656" s="43"/>
      <c r="D3656" s="43"/>
      <c r="E3656" s="43"/>
      <c r="F3656" s="43"/>
      <c r="G3656" s="43"/>
      <c r="H3656" s="43"/>
      <c r="I3656" s="43"/>
      <c r="J3656" s="43"/>
      <c r="K3656" s="43"/>
      <c r="L3656" s="44"/>
      <c r="M3656" s="44"/>
      <c r="N3656" s="44"/>
      <c r="O3656" s="44"/>
      <c r="P3656" s="43"/>
      <c r="Q3656" s="43"/>
      <c r="R3656" s="43"/>
      <c r="S3656" s="43"/>
      <c r="T3656" s="43"/>
      <c r="U3656" s="43"/>
      <c r="V3656" s="45"/>
      <c r="W3656" s="45"/>
      <c r="X3656" s="45"/>
      <c r="Y3656" s="45"/>
      <c r="Z3656" s="45"/>
      <c r="AA3656" s="45"/>
      <c r="AB3656" s="45"/>
      <c r="AC3656" s="45"/>
      <c r="AD3656" s="45"/>
      <c r="AE3656" s="45"/>
      <c r="AF3656" s="45"/>
      <c r="AG3656" s="45"/>
      <c r="AH3656" s="45"/>
      <c r="AI3656" s="45"/>
      <c r="AJ3656" s="45"/>
      <c r="AK3656" s="45"/>
      <c r="AL3656" s="45"/>
      <c r="AM3656" s="45"/>
      <c r="AN3656" s="45"/>
      <c r="AO3656" s="45"/>
      <c r="AP3656" s="45"/>
      <c r="AQ3656" s="45"/>
      <c r="AR3656" s="45"/>
      <c r="AS3656" s="45"/>
      <c r="AT3656" s="45"/>
      <c r="AU3656" s="45"/>
      <c r="AV3656" s="45"/>
      <c r="AW3656" s="45"/>
      <c r="AX3656" s="45"/>
      <c r="DI3656" s="41"/>
    </row>
    <row r="3657" spans="1:113" ht="14.25">
      <c r="A3657" s="43"/>
      <c r="B3657" s="47"/>
      <c r="C3657" s="42"/>
      <c r="D3657" s="42"/>
      <c r="E3657" s="42"/>
      <c r="F3657" s="42"/>
      <c r="G3657" s="42"/>
      <c r="H3657" s="42"/>
      <c r="I3657" s="42"/>
      <c r="J3657" s="42"/>
      <c r="K3657" s="42"/>
      <c r="L3657" s="48"/>
      <c r="M3657" s="48"/>
      <c r="N3657" s="48"/>
      <c r="O3657" s="48"/>
      <c r="P3657" s="42"/>
      <c r="Q3657" s="42"/>
      <c r="R3657" s="42"/>
      <c r="S3657" s="42"/>
      <c r="T3657" s="42"/>
      <c r="U3657" s="42"/>
      <c r="V3657" s="49"/>
      <c r="W3657" s="49"/>
      <c r="X3657" s="49"/>
      <c r="Y3657" s="49"/>
      <c r="Z3657" s="49"/>
      <c r="AA3657" s="49"/>
      <c r="AB3657" s="49"/>
      <c r="AC3657" s="49"/>
      <c r="AD3657" s="49"/>
      <c r="AE3657" s="49"/>
      <c r="AF3657" s="49"/>
      <c r="AG3657" s="49"/>
      <c r="AH3657" s="49"/>
      <c r="AI3657" s="49"/>
      <c r="AJ3657" s="49"/>
      <c r="AK3657" s="49"/>
      <c r="AL3657" s="49"/>
      <c r="AM3657" s="49"/>
      <c r="AN3657" s="49"/>
      <c r="AO3657" s="49"/>
      <c r="AP3657" s="49"/>
      <c r="AQ3657" s="49"/>
      <c r="AR3657" s="49"/>
      <c r="AS3657" s="49"/>
      <c r="AT3657" s="49"/>
      <c r="AU3657" s="49"/>
      <c r="AV3657" s="49"/>
      <c r="AW3657" s="49"/>
      <c r="AX3657" s="50"/>
    </row>
    <row r="3658" spans="1:113" ht="12" customHeight="1">
      <c r="A3658" s="43"/>
      <c r="B3658" s="129" t="s">
        <v>330</v>
      </c>
      <c r="C3658" s="130"/>
      <c r="D3658" s="130"/>
      <c r="E3658" s="130"/>
      <c r="F3658" s="130"/>
      <c r="G3658" s="130"/>
      <c r="H3658" s="130"/>
      <c r="I3658" s="130"/>
      <c r="J3658" s="130"/>
      <c r="K3658" s="130"/>
      <c r="L3658" s="130"/>
      <c r="M3658" s="130"/>
      <c r="N3658" s="130"/>
      <c r="O3658" s="130"/>
      <c r="P3658" s="130"/>
      <c r="Q3658" s="130"/>
      <c r="R3658" s="130"/>
      <c r="S3658" s="130"/>
      <c r="T3658" s="130"/>
      <c r="U3658" s="130"/>
      <c r="V3658" s="130"/>
      <c r="W3658" s="130"/>
      <c r="X3658" s="130"/>
      <c r="Y3658" s="130"/>
      <c r="Z3658" s="130"/>
      <c r="AA3658" s="130"/>
      <c r="AB3658" s="130"/>
      <c r="AC3658" s="130"/>
      <c r="AD3658" s="130"/>
      <c r="AE3658" s="130"/>
      <c r="AF3658" s="130"/>
      <c r="AG3658" s="130"/>
      <c r="AH3658" s="130"/>
      <c r="AI3658" s="130"/>
      <c r="AJ3658" s="130"/>
      <c r="AK3658" s="130"/>
      <c r="AL3658" s="130"/>
      <c r="AM3658" s="130"/>
      <c r="AN3658" s="130"/>
      <c r="AO3658" s="130"/>
      <c r="AP3658" s="130"/>
      <c r="AQ3658" s="130"/>
      <c r="AR3658" s="130"/>
      <c r="AS3658" s="130"/>
      <c r="AT3658" s="130"/>
      <c r="AU3658" s="130"/>
      <c r="AV3658" s="130"/>
      <c r="AW3658" s="130"/>
      <c r="AX3658" s="131"/>
    </row>
    <row r="3659" spans="1:113" ht="12" customHeight="1">
      <c r="A3659" s="43"/>
      <c r="B3659" s="129"/>
      <c r="C3659" s="130"/>
      <c r="D3659" s="130"/>
      <c r="E3659" s="130"/>
      <c r="F3659" s="130"/>
      <c r="G3659" s="130"/>
      <c r="H3659" s="130"/>
      <c r="I3659" s="130"/>
      <c r="J3659" s="130"/>
      <c r="K3659" s="130"/>
      <c r="L3659" s="130"/>
      <c r="M3659" s="130"/>
      <c r="N3659" s="130"/>
      <c r="O3659" s="130"/>
      <c r="P3659" s="130"/>
      <c r="Q3659" s="130"/>
      <c r="R3659" s="130"/>
      <c r="S3659" s="130"/>
      <c r="T3659" s="130"/>
      <c r="U3659" s="130"/>
      <c r="V3659" s="130"/>
      <c r="W3659" s="130"/>
      <c r="X3659" s="130"/>
      <c r="Y3659" s="130"/>
      <c r="Z3659" s="130"/>
      <c r="AA3659" s="130"/>
      <c r="AB3659" s="130"/>
      <c r="AC3659" s="130"/>
      <c r="AD3659" s="130"/>
      <c r="AE3659" s="130"/>
      <c r="AF3659" s="130"/>
      <c r="AG3659" s="130"/>
      <c r="AH3659" s="130"/>
      <c r="AI3659" s="130"/>
      <c r="AJ3659" s="130"/>
      <c r="AK3659" s="130"/>
      <c r="AL3659" s="130"/>
      <c r="AM3659" s="130"/>
      <c r="AN3659" s="130"/>
      <c r="AO3659" s="130"/>
      <c r="AP3659" s="130"/>
      <c r="AQ3659" s="130"/>
      <c r="AR3659" s="130"/>
      <c r="AS3659" s="130"/>
      <c r="AT3659" s="130"/>
      <c r="AU3659" s="130"/>
      <c r="AV3659" s="130"/>
      <c r="AW3659" s="130"/>
      <c r="AX3659" s="131"/>
    </row>
    <row r="3660" spans="1:113" ht="12" customHeight="1">
      <c r="A3660" s="43"/>
      <c r="B3660" s="129"/>
      <c r="C3660" s="130"/>
      <c r="D3660" s="130"/>
      <c r="E3660" s="130"/>
      <c r="F3660" s="130"/>
      <c r="G3660" s="130"/>
      <c r="H3660" s="130"/>
      <c r="I3660" s="130"/>
      <c r="J3660" s="130"/>
      <c r="K3660" s="130"/>
      <c r="L3660" s="130"/>
      <c r="M3660" s="130"/>
      <c r="N3660" s="130"/>
      <c r="O3660" s="130"/>
      <c r="P3660" s="130"/>
      <c r="Q3660" s="130"/>
      <c r="R3660" s="130"/>
      <c r="S3660" s="130"/>
      <c r="T3660" s="130"/>
      <c r="U3660" s="130"/>
      <c r="V3660" s="130"/>
      <c r="W3660" s="130"/>
      <c r="X3660" s="130"/>
      <c r="Y3660" s="130"/>
      <c r="Z3660" s="130"/>
      <c r="AA3660" s="130"/>
      <c r="AB3660" s="130"/>
      <c r="AC3660" s="130"/>
      <c r="AD3660" s="130"/>
      <c r="AE3660" s="130"/>
      <c r="AF3660" s="130"/>
      <c r="AG3660" s="130"/>
      <c r="AH3660" s="130"/>
      <c r="AI3660" s="130"/>
      <c r="AJ3660" s="130"/>
      <c r="AK3660" s="130"/>
      <c r="AL3660" s="130"/>
      <c r="AM3660" s="130"/>
      <c r="AN3660" s="130"/>
      <c r="AO3660" s="130"/>
      <c r="AP3660" s="130"/>
      <c r="AQ3660" s="130"/>
      <c r="AR3660" s="130"/>
      <c r="AS3660" s="130"/>
      <c r="AT3660" s="130"/>
      <c r="AU3660" s="130"/>
      <c r="AV3660" s="130"/>
      <c r="AW3660" s="130"/>
      <c r="AX3660" s="131"/>
      <c r="BC3660" s="51"/>
    </row>
    <row r="3661" spans="1:113" ht="12" customHeight="1">
      <c r="A3661" s="43"/>
      <c r="B3661" s="129"/>
      <c r="C3661" s="130"/>
      <c r="D3661" s="130"/>
      <c r="E3661" s="130"/>
      <c r="F3661" s="130"/>
      <c r="G3661" s="130"/>
      <c r="H3661" s="130"/>
      <c r="I3661" s="130"/>
      <c r="J3661" s="130"/>
      <c r="K3661" s="130"/>
      <c r="L3661" s="130"/>
      <c r="M3661" s="130"/>
      <c r="N3661" s="130"/>
      <c r="O3661" s="130"/>
      <c r="P3661" s="130"/>
      <c r="Q3661" s="130"/>
      <c r="R3661" s="130"/>
      <c r="S3661" s="130"/>
      <c r="T3661" s="130"/>
      <c r="U3661" s="130"/>
      <c r="V3661" s="130"/>
      <c r="W3661" s="130"/>
      <c r="X3661" s="130"/>
      <c r="Y3661" s="130"/>
      <c r="Z3661" s="130"/>
      <c r="AA3661" s="130"/>
      <c r="AB3661" s="130"/>
      <c r="AC3661" s="130"/>
      <c r="AD3661" s="130"/>
      <c r="AE3661" s="130"/>
      <c r="AF3661" s="130"/>
      <c r="AG3661" s="130"/>
      <c r="AH3661" s="130"/>
      <c r="AI3661" s="130"/>
      <c r="AJ3661" s="130"/>
      <c r="AK3661" s="130"/>
      <c r="AL3661" s="130"/>
      <c r="AM3661" s="130"/>
      <c r="AN3661" s="130"/>
      <c r="AO3661" s="130"/>
      <c r="AP3661" s="130"/>
      <c r="AQ3661" s="130"/>
      <c r="AR3661" s="130"/>
      <c r="AS3661" s="130"/>
      <c r="AT3661" s="130"/>
      <c r="AU3661" s="130"/>
      <c r="AV3661" s="130"/>
      <c r="AW3661" s="130"/>
      <c r="AX3661" s="131"/>
    </row>
    <row r="3662" spans="1:113" ht="12" customHeight="1">
      <c r="A3662" s="43"/>
      <c r="B3662" s="129"/>
      <c r="C3662" s="130"/>
      <c r="D3662" s="130"/>
      <c r="E3662" s="130"/>
      <c r="F3662" s="130"/>
      <c r="G3662" s="130"/>
      <c r="H3662" s="130"/>
      <c r="I3662" s="130"/>
      <c r="J3662" s="130"/>
      <c r="K3662" s="130"/>
      <c r="L3662" s="130"/>
      <c r="M3662" s="130"/>
      <c r="N3662" s="130"/>
      <c r="O3662" s="130"/>
      <c r="P3662" s="130"/>
      <c r="Q3662" s="130"/>
      <c r="R3662" s="130"/>
      <c r="S3662" s="130"/>
      <c r="T3662" s="130"/>
      <c r="U3662" s="130"/>
      <c r="V3662" s="130"/>
      <c r="W3662" s="130"/>
      <c r="X3662" s="130"/>
      <c r="Y3662" s="130"/>
      <c r="Z3662" s="130"/>
      <c r="AA3662" s="130"/>
      <c r="AB3662" s="130"/>
      <c r="AC3662" s="130"/>
      <c r="AD3662" s="130"/>
      <c r="AE3662" s="130"/>
      <c r="AF3662" s="130"/>
      <c r="AG3662" s="130"/>
      <c r="AH3662" s="130"/>
      <c r="AI3662" s="130"/>
      <c r="AJ3662" s="130"/>
      <c r="AK3662" s="130"/>
      <c r="AL3662" s="130"/>
      <c r="AM3662" s="130"/>
      <c r="AN3662" s="130"/>
      <c r="AO3662" s="130"/>
      <c r="AP3662" s="130"/>
      <c r="AQ3662" s="130"/>
      <c r="AR3662" s="130"/>
      <c r="AS3662" s="130"/>
      <c r="AT3662" s="130"/>
      <c r="AU3662" s="130"/>
      <c r="AV3662" s="130"/>
      <c r="AW3662" s="130"/>
      <c r="AX3662" s="131"/>
    </row>
    <row r="3663" spans="1:113" ht="15" thickBot="1">
      <c r="A3663" s="52"/>
      <c r="B3663" s="53"/>
      <c r="C3663" s="54"/>
      <c r="D3663" s="54"/>
      <c r="E3663" s="54"/>
      <c r="F3663" s="54"/>
      <c r="G3663" s="54"/>
      <c r="H3663" s="54"/>
      <c r="I3663" s="54"/>
      <c r="J3663" s="54"/>
      <c r="K3663" s="54"/>
      <c r="L3663" s="54"/>
      <c r="M3663" s="54"/>
      <c r="N3663" s="54"/>
      <c r="O3663" s="54"/>
      <c r="P3663" s="54"/>
      <c r="Q3663" s="54"/>
      <c r="R3663" s="54"/>
      <c r="S3663" s="54"/>
      <c r="T3663" s="54"/>
      <c r="U3663" s="54"/>
      <c r="V3663" s="54"/>
      <c r="W3663" s="54"/>
      <c r="X3663" s="54"/>
      <c r="Y3663" s="54"/>
      <c r="Z3663" s="54"/>
      <c r="AA3663" s="54"/>
      <c r="AB3663" s="54"/>
      <c r="AC3663" s="54"/>
      <c r="AD3663" s="54"/>
      <c r="AE3663" s="54"/>
      <c r="AF3663" s="54"/>
      <c r="AG3663" s="54"/>
      <c r="AH3663" s="54"/>
      <c r="AI3663" s="54"/>
      <c r="AJ3663" s="54"/>
      <c r="AK3663" s="54"/>
      <c r="AL3663" s="54"/>
      <c r="AM3663" s="54"/>
      <c r="AN3663" s="54"/>
      <c r="AO3663" s="54"/>
      <c r="AP3663" s="54"/>
      <c r="AQ3663" s="54"/>
      <c r="AR3663" s="54"/>
      <c r="AS3663" s="54"/>
      <c r="AT3663" s="54"/>
      <c r="AU3663" s="54"/>
      <c r="AV3663" s="54"/>
      <c r="AW3663" s="54"/>
      <c r="AX3663" s="55"/>
    </row>
    <row r="3664" spans="1:113">
      <c r="B3664" s="56"/>
    </row>
    <row r="3665" spans="1:251" ht="15" thickBot="1">
      <c r="A3665" s="46"/>
      <c r="B3665" s="45" t="s">
        <v>245</v>
      </c>
      <c r="C3665" s="43"/>
      <c r="D3665" s="43"/>
      <c r="E3665" s="43"/>
      <c r="F3665" s="43"/>
      <c r="G3665" s="43"/>
      <c r="H3665" s="43"/>
      <c r="I3665" s="43"/>
      <c r="J3665" s="43"/>
      <c r="K3665" s="43"/>
      <c r="L3665" s="44"/>
      <c r="M3665" s="44"/>
      <c r="N3665" s="44"/>
      <c r="O3665" s="44"/>
      <c r="P3665" s="43"/>
      <c r="Q3665" s="43"/>
      <c r="R3665" s="43"/>
      <c r="S3665" s="43"/>
      <c r="T3665" s="43"/>
      <c r="U3665" s="43"/>
      <c r="V3665" s="45"/>
      <c r="W3665" s="45"/>
      <c r="X3665" s="45"/>
      <c r="Y3665" s="45"/>
      <c r="Z3665" s="45"/>
      <c r="AA3665" s="45"/>
      <c r="AB3665" s="45"/>
      <c r="AC3665" s="45"/>
      <c r="AD3665" s="45"/>
      <c r="AE3665" s="45"/>
      <c r="AF3665" s="45"/>
      <c r="AG3665" s="45"/>
      <c r="AH3665" s="45"/>
      <c r="AI3665" s="45"/>
      <c r="AJ3665" s="45"/>
      <c r="AK3665" s="45"/>
      <c r="AL3665" s="45"/>
      <c r="AM3665" s="45"/>
      <c r="AN3665" s="45"/>
      <c r="AO3665" s="45"/>
      <c r="AP3665" s="45"/>
      <c r="AQ3665" s="45"/>
      <c r="AR3665" s="45"/>
      <c r="AS3665" s="45"/>
      <c r="AT3665" s="45"/>
      <c r="AU3665" s="45"/>
      <c r="AV3665" s="45"/>
      <c r="AW3665" s="45"/>
      <c r="AX3665" s="45"/>
      <c r="DI3665" s="41"/>
    </row>
    <row r="3666" spans="1:251" ht="14.25">
      <c r="A3666" s="43"/>
      <c r="B3666" s="47"/>
      <c r="C3666" s="42"/>
      <c r="D3666" s="42"/>
      <c r="E3666" s="42"/>
      <c r="F3666" s="42"/>
      <c r="G3666" s="42"/>
      <c r="H3666" s="42"/>
      <c r="I3666" s="42"/>
      <c r="J3666" s="42"/>
      <c r="K3666" s="42"/>
      <c r="L3666" s="48"/>
      <c r="M3666" s="48"/>
      <c r="N3666" s="48"/>
      <c r="O3666" s="48"/>
      <c r="P3666" s="42"/>
      <c r="Q3666" s="42"/>
      <c r="R3666" s="42"/>
      <c r="S3666" s="42"/>
      <c r="T3666" s="42"/>
      <c r="U3666" s="42"/>
      <c r="V3666" s="49"/>
      <c r="W3666" s="49"/>
      <c r="X3666" s="49"/>
      <c r="Y3666" s="49"/>
      <c r="Z3666" s="49"/>
      <c r="AA3666" s="49"/>
      <c r="AB3666" s="49"/>
      <c r="AC3666" s="49"/>
      <c r="AD3666" s="49"/>
      <c r="AE3666" s="49"/>
      <c r="AF3666" s="49"/>
      <c r="AG3666" s="49"/>
      <c r="AH3666" s="49"/>
      <c r="AI3666" s="49"/>
      <c r="AJ3666" s="49"/>
      <c r="AK3666" s="49"/>
      <c r="AL3666" s="49"/>
      <c r="AM3666" s="49"/>
      <c r="AN3666" s="49"/>
      <c r="AO3666" s="49"/>
      <c r="AP3666" s="49"/>
      <c r="AQ3666" s="49"/>
      <c r="AR3666" s="49"/>
      <c r="AS3666" s="49"/>
      <c r="AT3666" s="49"/>
      <c r="AU3666" s="49"/>
      <c r="AV3666" s="49"/>
      <c r="AW3666" s="49"/>
      <c r="AX3666" s="50"/>
    </row>
    <row r="3667" spans="1:251" ht="12" customHeight="1">
      <c r="A3667" s="43"/>
      <c r="B3667" s="129" t="s">
        <v>331</v>
      </c>
      <c r="C3667" s="130"/>
      <c r="D3667" s="130"/>
      <c r="E3667" s="130"/>
      <c r="F3667" s="130"/>
      <c r="G3667" s="130"/>
      <c r="H3667" s="130"/>
      <c r="I3667" s="130"/>
      <c r="J3667" s="130"/>
      <c r="K3667" s="130"/>
      <c r="L3667" s="130"/>
      <c r="M3667" s="130"/>
      <c r="N3667" s="130"/>
      <c r="O3667" s="130"/>
      <c r="P3667" s="130"/>
      <c r="Q3667" s="130"/>
      <c r="R3667" s="130"/>
      <c r="S3667" s="130"/>
      <c r="T3667" s="130"/>
      <c r="U3667" s="130"/>
      <c r="V3667" s="130"/>
      <c r="W3667" s="130"/>
      <c r="X3667" s="130"/>
      <c r="Y3667" s="130"/>
      <c r="Z3667" s="130"/>
      <c r="AA3667" s="130"/>
      <c r="AB3667" s="130"/>
      <c r="AC3667" s="130"/>
      <c r="AD3667" s="130"/>
      <c r="AE3667" s="130"/>
      <c r="AF3667" s="130"/>
      <c r="AG3667" s="130"/>
      <c r="AH3667" s="130"/>
      <c r="AI3667" s="130"/>
      <c r="AJ3667" s="130"/>
      <c r="AK3667" s="130"/>
      <c r="AL3667" s="130"/>
      <c r="AM3667" s="130"/>
      <c r="AN3667" s="130"/>
      <c r="AO3667" s="130"/>
      <c r="AP3667" s="130"/>
      <c r="AQ3667" s="130"/>
      <c r="AR3667" s="130"/>
      <c r="AS3667" s="130"/>
      <c r="AT3667" s="130"/>
      <c r="AU3667" s="130"/>
      <c r="AV3667" s="130"/>
      <c r="AW3667" s="130"/>
      <c r="AX3667" s="131"/>
    </row>
    <row r="3668" spans="1:251" ht="12" customHeight="1">
      <c r="A3668" s="43"/>
      <c r="B3668" s="129"/>
      <c r="C3668" s="130"/>
      <c r="D3668" s="130"/>
      <c r="E3668" s="130"/>
      <c r="F3668" s="130"/>
      <c r="G3668" s="130"/>
      <c r="H3668" s="130"/>
      <c r="I3668" s="130"/>
      <c r="J3668" s="130"/>
      <c r="K3668" s="130"/>
      <c r="L3668" s="130"/>
      <c r="M3668" s="130"/>
      <c r="N3668" s="130"/>
      <c r="O3668" s="130"/>
      <c r="P3668" s="130"/>
      <c r="Q3668" s="130"/>
      <c r="R3668" s="130"/>
      <c r="S3668" s="130"/>
      <c r="T3668" s="130"/>
      <c r="U3668" s="130"/>
      <c r="V3668" s="130"/>
      <c r="W3668" s="130"/>
      <c r="X3668" s="130"/>
      <c r="Y3668" s="130"/>
      <c r="Z3668" s="130"/>
      <c r="AA3668" s="130"/>
      <c r="AB3668" s="130"/>
      <c r="AC3668" s="130"/>
      <c r="AD3668" s="130"/>
      <c r="AE3668" s="130"/>
      <c r="AF3668" s="130"/>
      <c r="AG3668" s="130"/>
      <c r="AH3668" s="130"/>
      <c r="AI3668" s="130"/>
      <c r="AJ3668" s="130"/>
      <c r="AK3668" s="130"/>
      <c r="AL3668" s="130"/>
      <c r="AM3668" s="130"/>
      <c r="AN3668" s="130"/>
      <c r="AO3668" s="130"/>
      <c r="AP3668" s="130"/>
      <c r="AQ3668" s="130"/>
      <c r="AR3668" s="130"/>
      <c r="AS3668" s="130"/>
      <c r="AT3668" s="130"/>
      <c r="AU3668" s="130"/>
      <c r="AV3668" s="130"/>
      <c r="AW3668" s="130"/>
      <c r="AX3668" s="131"/>
    </row>
    <row r="3669" spans="1:251" ht="12" customHeight="1">
      <c r="A3669" s="43"/>
      <c r="B3669" s="129"/>
      <c r="C3669" s="130"/>
      <c r="D3669" s="130"/>
      <c r="E3669" s="130"/>
      <c r="F3669" s="130"/>
      <c r="G3669" s="130"/>
      <c r="H3669" s="130"/>
      <c r="I3669" s="130"/>
      <c r="J3669" s="130"/>
      <c r="K3669" s="130"/>
      <c r="L3669" s="130"/>
      <c r="M3669" s="130"/>
      <c r="N3669" s="130"/>
      <c r="O3669" s="130"/>
      <c r="P3669" s="130"/>
      <c r="Q3669" s="130"/>
      <c r="R3669" s="130"/>
      <c r="S3669" s="130"/>
      <c r="T3669" s="130"/>
      <c r="U3669" s="130"/>
      <c r="V3669" s="130"/>
      <c r="W3669" s="130"/>
      <c r="X3669" s="130"/>
      <c r="Y3669" s="130"/>
      <c r="Z3669" s="130"/>
      <c r="AA3669" s="130"/>
      <c r="AB3669" s="130"/>
      <c r="AC3669" s="130"/>
      <c r="AD3669" s="130"/>
      <c r="AE3669" s="130"/>
      <c r="AF3669" s="130"/>
      <c r="AG3669" s="130"/>
      <c r="AH3669" s="130"/>
      <c r="AI3669" s="130"/>
      <c r="AJ3669" s="130"/>
      <c r="AK3669" s="130"/>
      <c r="AL3669" s="130"/>
      <c r="AM3669" s="130"/>
      <c r="AN3669" s="130"/>
      <c r="AO3669" s="130"/>
      <c r="AP3669" s="130"/>
      <c r="AQ3669" s="130"/>
      <c r="AR3669" s="130"/>
      <c r="AS3669" s="130"/>
      <c r="AT3669" s="130"/>
      <c r="AU3669" s="130"/>
      <c r="AV3669" s="130"/>
      <c r="AW3669" s="130"/>
      <c r="AX3669" s="131"/>
      <c r="BC3669" s="51"/>
    </row>
    <row r="3670" spans="1:251" ht="12" customHeight="1">
      <c r="A3670" s="43"/>
      <c r="B3670" s="129"/>
      <c r="C3670" s="130"/>
      <c r="D3670" s="130"/>
      <c r="E3670" s="130"/>
      <c r="F3670" s="130"/>
      <c r="G3670" s="130"/>
      <c r="H3670" s="130"/>
      <c r="I3670" s="130"/>
      <c r="J3670" s="130"/>
      <c r="K3670" s="130"/>
      <c r="L3670" s="130"/>
      <c r="M3670" s="130"/>
      <c r="N3670" s="130"/>
      <c r="O3670" s="130"/>
      <c r="P3670" s="130"/>
      <c r="Q3670" s="130"/>
      <c r="R3670" s="130"/>
      <c r="S3670" s="130"/>
      <c r="T3670" s="130"/>
      <c r="U3670" s="130"/>
      <c r="V3670" s="130"/>
      <c r="W3670" s="130"/>
      <c r="X3670" s="130"/>
      <c r="Y3670" s="130"/>
      <c r="Z3670" s="130"/>
      <c r="AA3670" s="130"/>
      <c r="AB3670" s="130"/>
      <c r="AC3670" s="130"/>
      <c r="AD3670" s="130"/>
      <c r="AE3670" s="130"/>
      <c r="AF3670" s="130"/>
      <c r="AG3670" s="130"/>
      <c r="AH3670" s="130"/>
      <c r="AI3670" s="130"/>
      <c r="AJ3670" s="130"/>
      <c r="AK3670" s="130"/>
      <c r="AL3670" s="130"/>
      <c r="AM3670" s="130"/>
      <c r="AN3670" s="130"/>
      <c r="AO3670" s="130"/>
      <c r="AP3670" s="130"/>
      <c r="AQ3670" s="130"/>
      <c r="AR3670" s="130"/>
      <c r="AS3670" s="130"/>
      <c r="AT3670" s="130"/>
      <c r="AU3670" s="130"/>
      <c r="AV3670" s="130"/>
      <c r="AW3670" s="130"/>
      <c r="AX3670" s="131"/>
    </row>
    <row r="3671" spans="1:251" ht="12" customHeight="1">
      <c r="A3671" s="43"/>
      <c r="B3671" s="129"/>
      <c r="C3671" s="130"/>
      <c r="D3671" s="130"/>
      <c r="E3671" s="130"/>
      <c r="F3671" s="130"/>
      <c r="G3671" s="130"/>
      <c r="H3671" s="130"/>
      <c r="I3671" s="130"/>
      <c r="J3671" s="130"/>
      <c r="K3671" s="130"/>
      <c r="L3671" s="130"/>
      <c r="M3671" s="130"/>
      <c r="N3671" s="130"/>
      <c r="O3671" s="130"/>
      <c r="P3671" s="130"/>
      <c r="Q3671" s="130"/>
      <c r="R3671" s="130"/>
      <c r="S3671" s="130"/>
      <c r="T3671" s="130"/>
      <c r="U3671" s="130"/>
      <c r="V3671" s="130"/>
      <c r="W3671" s="130"/>
      <c r="X3671" s="130"/>
      <c r="Y3671" s="130"/>
      <c r="Z3671" s="130"/>
      <c r="AA3671" s="130"/>
      <c r="AB3671" s="130"/>
      <c r="AC3671" s="130"/>
      <c r="AD3671" s="130"/>
      <c r="AE3671" s="130"/>
      <c r="AF3671" s="130"/>
      <c r="AG3671" s="130"/>
      <c r="AH3671" s="130"/>
      <c r="AI3671" s="130"/>
      <c r="AJ3671" s="130"/>
      <c r="AK3671" s="130"/>
      <c r="AL3671" s="130"/>
      <c r="AM3671" s="130"/>
      <c r="AN3671" s="130"/>
      <c r="AO3671" s="130"/>
      <c r="AP3671" s="130"/>
      <c r="AQ3671" s="130"/>
      <c r="AR3671" s="130"/>
      <c r="AS3671" s="130"/>
      <c r="AT3671" s="130"/>
      <c r="AU3671" s="130"/>
      <c r="AV3671" s="130"/>
      <c r="AW3671" s="130"/>
      <c r="AX3671" s="131"/>
    </row>
    <row r="3672" spans="1:251" ht="15" thickBot="1">
      <c r="A3672" s="52"/>
      <c r="B3672" s="53"/>
      <c r="C3672" s="54"/>
      <c r="D3672" s="54"/>
      <c r="E3672" s="54"/>
      <c r="F3672" s="54"/>
      <c r="G3672" s="54"/>
      <c r="H3672" s="54"/>
      <c r="I3672" s="54"/>
      <c r="J3672" s="54"/>
      <c r="K3672" s="54"/>
      <c r="L3672" s="54"/>
      <c r="M3672" s="54"/>
      <c r="N3672" s="54"/>
      <c r="O3672" s="54"/>
      <c r="P3672" s="54"/>
      <c r="Q3672" s="54"/>
      <c r="R3672" s="54"/>
      <c r="S3672" s="54"/>
      <c r="T3672" s="54"/>
      <c r="U3672" s="54"/>
      <c r="V3672" s="54"/>
      <c r="W3672" s="54"/>
      <c r="X3672" s="54"/>
      <c r="Y3672" s="54"/>
      <c r="Z3672" s="54"/>
      <c r="AA3672" s="54"/>
      <c r="AB3672" s="54"/>
      <c r="AC3672" s="54"/>
      <c r="AD3672" s="54"/>
      <c r="AE3672" s="54"/>
      <c r="AF3672" s="54"/>
      <c r="AG3672" s="54"/>
      <c r="AH3672" s="54"/>
      <c r="AI3672" s="54"/>
      <c r="AJ3672" s="54"/>
      <c r="AK3672" s="54"/>
      <c r="AL3672" s="54"/>
      <c r="AM3672" s="54"/>
      <c r="AN3672" s="54"/>
      <c r="AO3672" s="54"/>
      <c r="AP3672" s="54"/>
      <c r="AQ3672" s="54"/>
      <c r="AR3672" s="54"/>
      <c r="AS3672" s="54"/>
      <c r="AT3672" s="54"/>
      <c r="AU3672" s="54"/>
      <c r="AV3672" s="54"/>
      <c r="AW3672" s="54"/>
      <c r="AX3672" s="55"/>
    </row>
    <row r="3673" spans="1:251">
      <c r="B3673" s="56"/>
    </row>
    <row r="3674" spans="1:251" ht="14.25">
      <c r="B3674" s="45" t="s">
        <v>247</v>
      </c>
      <c r="C3674" s="43"/>
      <c r="D3674" s="43"/>
      <c r="E3674" s="43"/>
      <c r="F3674" s="43"/>
      <c r="G3674" s="43"/>
      <c r="H3674" s="43"/>
      <c r="I3674" s="43"/>
      <c r="J3674" s="43"/>
      <c r="K3674" s="43"/>
      <c r="L3674" s="44"/>
      <c r="M3674" s="44"/>
      <c r="N3674" s="44"/>
      <c r="O3674" s="44"/>
      <c r="P3674" s="43"/>
      <c r="Q3674" s="43"/>
      <c r="R3674" s="43"/>
      <c r="S3674" s="43"/>
      <c r="T3674" s="43"/>
      <c r="U3674" s="43"/>
      <c r="V3674" s="45"/>
      <c r="W3674" s="45"/>
      <c r="X3674" s="45"/>
      <c r="Y3674" s="45"/>
      <c r="Z3674" s="45"/>
      <c r="AA3674" s="45"/>
      <c r="AB3674" s="45"/>
      <c r="AC3674" s="45"/>
      <c r="AD3674" s="45"/>
      <c r="AE3674" s="45"/>
      <c r="AF3674" s="45"/>
      <c r="AG3674" s="45"/>
      <c r="AH3674" s="45"/>
      <c r="AI3674" s="45"/>
      <c r="AJ3674" s="45"/>
      <c r="AK3674" s="45"/>
      <c r="AL3674" s="45"/>
      <c r="AM3674" s="45"/>
      <c r="AN3674" s="45"/>
      <c r="AO3674" s="45"/>
      <c r="AP3674" s="45"/>
      <c r="AQ3674" s="45"/>
      <c r="AR3674" s="45"/>
      <c r="AS3674" s="45"/>
      <c r="AT3674" s="45"/>
      <c r="AU3674" s="45"/>
      <c r="AV3674" s="45"/>
      <c r="AW3674" s="45"/>
      <c r="AX3674" s="45"/>
    </row>
    <row r="3675" spans="1:251" ht="15" thickBot="1">
      <c r="B3675" s="43"/>
      <c r="C3675" s="43"/>
      <c r="D3675" s="43"/>
      <c r="E3675" s="43"/>
      <c r="F3675" s="43"/>
      <c r="G3675" s="43"/>
      <c r="H3675" s="43"/>
      <c r="I3675" s="43"/>
      <c r="J3675" s="43"/>
      <c r="K3675" s="43"/>
      <c r="L3675" s="44"/>
      <c r="M3675" s="44"/>
      <c r="N3675" s="44"/>
      <c r="O3675" s="44"/>
      <c r="P3675" s="43"/>
      <c r="Q3675" s="43"/>
      <c r="R3675" s="43"/>
      <c r="S3675" s="43"/>
      <c r="T3675" s="43"/>
      <c r="U3675" s="43"/>
      <c r="V3675" s="45"/>
      <c r="W3675" s="45"/>
      <c r="X3675" s="45"/>
      <c r="Y3675" s="45"/>
      <c r="Z3675" s="45"/>
      <c r="AA3675" s="45"/>
      <c r="AB3675" s="45"/>
      <c r="AC3675" s="45"/>
      <c r="AD3675" s="45"/>
      <c r="AE3675" s="45"/>
      <c r="AF3675" s="45"/>
      <c r="AG3675" s="45"/>
      <c r="AH3675" s="45"/>
      <c r="AI3675" s="45"/>
      <c r="AJ3675" s="45"/>
      <c r="AK3675" s="45"/>
      <c r="AL3675" s="45"/>
      <c r="AM3675" s="45"/>
      <c r="AN3675" s="45"/>
      <c r="AO3675" s="45"/>
      <c r="AP3675" s="45"/>
      <c r="AQ3675" s="45"/>
      <c r="AR3675" s="45"/>
      <c r="AS3675" s="45"/>
      <c r="AT3675" s="45"/>
      <c r="AU3675" s="45"/>
      <c r="AV3675" s="45"/>
      <c r="AW3675" s="45"/>
      <c r="AX3675" s="57" t="s">
        <v>248</v>
      </c>
    </row>
    <row r="3676" spans="1:251" s="51" customFormat="1" ht="13.5" customHeight="1">
      <c r="A3676" s="43"/>
      <c r="B3676" s="132" t="s">
        <v>249</v>
      </c>
      <c r="C3676" s="133"/>
      <c r="D3676" s="133"/>
      <c r="E3676" s="133"/>
      <c r="F3676" s="133"/>
      <c r="G3676" s="133"/>
      <c r="H3676" s="133"/>
      <c r="I3676" s="133"/>
      <c r="J3676" s="133"/>
      <c r="K3676" s="133"/>
      <c r="L3676" s="133"/>
      <c r="M3676" s="133"/>
      <c r="N3676" s="133"/>
      <c r="O3676" s="133"/>
      <c r="P3676" s="133"/>
      <c r="Q3676" s="133"/>
      <c r="R3676" s="133"/>
      <c r="S3676" s="133"/>
      <c r="T3676" s="133"/>
      <c r="U3676" s="133"/>
      <c r="V3676" s="133"/>
      <c r="W3676" s="133"/>
      <c r="X3676" s="133"/>
      <c r="Y3676" s="133"/>
      <c r="Z3676" s="134"/>
      <c r="AA3676" s="138" t="s">
        <v>250</v>
      </c>
      <c r="AB3676" s="133"/>
      <c r="AC3676" s="133"/>
      <c r="AD3676" s="133"/>
      <c r="AE3676" s="133"/>
      <c r="AF3676" s="133"/>
      <c r="AG3676" s="133"/>
      <c r="AH3676" s="133"/>
      <c r="AI3676" s="134"/>
      <c r="AJ3676" s="138" t="s">
        <v>251</v>
      </c>
      <c r="AK3676" s="133"/>
      <c r="AL3676" s="133"/>
      <c r="AM3676" s="133"/>
      <c r="AN3676" s="133"/>
      <c r="AO3676" s="133"/>
      <c r="AP3676" s="133"/>
      <c r="AQ3676" s="133"/>
      <c r="AR3676" s="134"/>
      <c r="AS3676" s="138" t="s">
        <v>252</v>
      </c>
      <c r="AT3676" s="133"/>
      <c r="AU3676" s="133"/>
      <c r="AV3676" s="133"/>
      <c r="AW3676" s="133"/>
      <c r="AX3676" s="140"/>
      <c r="AY3676" s="37"/>
      <c r="AZ3676" s="37"/>
      <c r="BA3676" s="37"/>
      <c r="BB3676" s="37"/>
      <c r="BC3676" s="37"/>
      <c r="BD3676" s="37"/>
      <c r="BE3676" s="37"/>
      <c r="BF3676" s="37"/>
      <c r="BG3676" s="37"/>
      <c r="BH3676" s="37"/>
      <c r="BI3676" s="37"/>
      <c r="BJ3676" s="37"/>
      <c r="BK3676" s="37"/>
      <c r="BL3676" s="37"/>
      <c r="BM3676" s="37"/>
      <c r="BN3676" s="37"/>
      <c r="BO3676" s="37"/>
      <c r="BP3676" s="37"/>
      <c r="BQ3676" s="37"/>
      <c r="BR3676" s="37"/>
      <c r="BS3676" s="37"/>
      <c r="BT3676" s="37"/>
      <c r="BU3676" s="37"/>
      <c r="BV3676" s="37"/>
      <c r="BW3676" s="37"/>
      <c r="BX3676" s="37"/>
      <c r="BY3676" s="37"/>
      <c r="BZ3676" s="37"/>
      <c r="CA3676" s="37"/>
      <c r="CB3676" s="37"/>
      <c r="CC3676" s="37"/>
      <c r="CD3676" s="37"/>
      <c r="CE3676" s="37"/>
      <c r="CF3676" s="37"/>
      <c r="CG3676" s="37"/>
      <c r="CH3676" s="37"/>
      <c r="CI3676" s="37"/>
      <c r="CJ3676" s="37"/>
      <c r="CK3676" s="37"/>
      <c r="CL3676" s="37"/>
      <c r="CM3676" s="37"/>
      <c r="CN3676" s="37"/>
      <c r="CO3676" s="37"/>
      <c r="CP3676" s="37"/>
      <c r="CQ3676" s="37"/>
      <c r="CR3676" s="37"/>
      <c r="CS3676" s="37"/>
      <c r="CT3676" s="37"/>
      <c r="CU3676" s="37"/>
      <c r="CV3676" s="37"/>
      <c r="CW3676" s="37"/>
      <c r="CX3676" s="37"/>
      <c r="CY3676" s="37"/>
      <c r="CZ3676" s="37"/>
      <c r="DA3676" s="37"/>
      <c r="DB3676" s="37"/>
      <c r="DC3676" s="37"/>
      <c r="DD3676" s="37"/>
      <c r="DE3676" s="37"/>
      <c r="DF3676" s="37"/>
      <c r="DG3676" s="37"/>
      <c r="DH3676" s="37"/>
      <c r="DI3676" s="37"/>
      <c r="DJ3676" s="37"/>
      <c r="DK3676" s="37"/>
      <c r="DL3676" s="37"/>
      <c r="DM3676" s="37"/>
      <c r="DN3676" s="37"/>
      <c r="DO3676" s="37"/>
      <c r="DP3676" s="37"/>
      <c r="DQ3676" s="37"/>
      <c r="DR3676" s="37"/>
      <c r="DS3676" s="37"/>
      <c r="DT3676" s="37"/>
      <c r="DU3676" s="37"/>
      <c r="DV3676" s="37"/>
      <c r="DW3676" s="37"/>
      <c r="DX3676" s="37"/>
      <c r="DY3676" s="37"/>
      <c r="DZ3676" s="37"/>
      <c r="EA3676" s="37"/>
      <c r="EB3676" s="37"/>
      <c r="EC3676" s="37"/>
      <c r="ED3676" s="37"/>
      <c r="EE3676" s="37"/>
      <c r="EF3676" s="37"/>
      <c r="EG3676" s="37"/>
      <c r="EH3676" s="37"/>
      <c r="EI3676" s="37"/>
      <c r="EJ3676" s="37"/>
      <c r="EK3676" s="37"/>
      <c r="EL3676" s="37"/>
      <c r="EM3676" s="37"/>
      <c r="EN3676" s="37"/>
      <c r="EO3676" s="37"/>
      <c r="EP3676" s="37"/>
      <c r="EQ3676" s="37"/>
      <c r="ER3676" s="37"/>
      <c r="ES3676" s="37"/>
      <c r="ET3676" s="37"/>
      <c r="EU3676" s="37"/>
      <c r="EV3676" s="37"/>
      <c r="EW3676" s="37"/>
      <c r="EX3676" s="37"/>
      <c r="EY3676" s="37"/>
      <c r="EZ3676" s="37"/>
      <c r="FA3676" s="37"/>
      <c r="FB3676" s="37"/>
      <c r="FC3676" s="37"/>
      <c r="FD3676" s="37"/>
      <c r="FE3676" s="37"/>
      <c r="FF3676" s="37"/>
      <c r="FG3676" s="37"/>
      <c r="FH3676" s="37"/>
      <c r="FI3676" s="37"/>
      <c r="FJ3676" s="37"/>
      <c r="FK3676" s="37"/>
      <c r="FL3676" s="37"/>
      <c r="FM3676" s="37"/>
      <c r="FN3676" s="37"/>
      <c r="FO3676" s="37"/>
      <c r="FP3676" s="37"/>
      <c r="FQ3676" s="37"/>
      <c r="FR3676" s="37"/>
      <c r="FS3676" s="37"/>
      <c r="FT3676" s="37"/>
      <c r="FU3676" s="37"/>
      <c r="FV3676" s="37"/>
      <c r="FW3676" s="37"/>
      <c r="FX3676" s="37"/>
      <c r="FY3676" s="37"/>
      <c r="FZ3676" s="37"/>
      <c r="GA3676" s="37"/>
      <c r="GB3676" s="37"/>
      <c r="GC3676" s="37"/>
      <c r="GD3676" s="37"/>
      <c r="GE3676" s="37"/>
      <c r="GF3676" s="37"/>
      <c r="GG3676" s="37"/>
      <c r="GH3676" s="37"/>
      <c r="GI3676" s="37"/>
      <c r="GJ3676" s="37"/>
      <c r="GK3676" s="37"/>
      <c r="GL3676" s="37"/>
      <c r="GM3676" s="37"/>
      <c r="GN3676" s="37"/>
      <c r="GO3676" s="37"/>
      <c r="GP3676" s="37"/>
      <c r="GQ3676" s="37"/>
      <c r="GR3676" s="37"/>
      <c r="GS3676" s="37"/>
      <c r="GT3676" s="37"/>
      <c r="GU3676" s="37"/>
      <c r="GV3676" s="37"/>
      <c r="GW3676" s="37"/>
      <c r="GX3676" s="37"/>
      <c r="GY3676" s="37"/>
      <c r="GZ3676" s="37"/>
      <c r="HA3676" s="37"/>
      <c r="HB3676" s="37"/>
      <c r="HC3676" s="37"/>
      <c r="HD3676" s="37"/>
      <c r="HE3676" s="37"/>
      <c r="HF3676" s="37"/>
      <c r="HG3676" s="37"/>
      <c r="HH3676" s="37"/>
      <c r="HI3676" s="37"/>
      <c r="HJ3676" s="37"/>
      <c r="HK3676" s="37"/>
      <c r="HL3676" s="37"/>
      <c r="HM3676" s="37"/>
      <c r="HN3676" s="37"/>
      <c r="HO3676" s="37"/>
      <c r="HP3676" s="37"/>
      <c r="HQ3676" s="37"/>
      <c r="HR3676" s="37"/>
      <c r="HS3676" s="37"/>
      <c r="HT3676" s="37"/>
      <c r="HU3676" s="37"/>
      <c r="HV3676" s="37"/>
      <c r="HW3676" s="37"/>
      <c r="HX3676" s="37"/>
      <c r="HY3676" s="37"/>
      <c r="HZ3676" s="37"/>
      <c r="IA3676" s="37"/>
      <c r="IB3676" s="37"/>
      <c r="IC3676" s="37"/>
      <c r="ID3676" s="37"/>
      <c r="IE3676" s="37"/>
      <c r="IF3676" s="37"/>
      <c r="IG3676" s="37"/>
      <c r="IH3676" s="37"/>
      <c r="II3676" s="37"/>
      <c r="IJ3676" s="37"/>
      <c r="IK3676" s="37"/>
      <c r="IL3676" s="37"/>
      <c r="IM3676" s="37"/>
      <c r="IN3676" s="37"/>
      <c r="IO3676" s="37"/>
      <c r="IP3676" s="37"/>
      <c r="IQ3676" s="37"/>
    </row>
    <row r="3677" spans="1:251" s="51" customFormat="1" ht="13.5">
      <c r="A3677" s="43"/>
      <c r="B3677" s="135"/>
      <c r="C3677" s="136"/>
      <c r="D3677" s="136"/>
      <c r="E3677" s="136"/>
      <c r="F3677" s="136"/>
      <c r="G3677" s="136"/>
      <c r="H3677" s="136"/>
      <c r="I3677" s="136"/>
      <c r="J3677" s="136"/>
      <c r="K3677" s="136"/>
      <c r="L3677" s="136"/>
      <c r="M3677" s="136"/>
      <c r="N3677" s="136"/>
      <c r="O3677" s="136"/>
      <c r="P3677" s="136"/>
      <c r="Q3677" s="136"/>
      <c r="R3677" s="136"/>
      <c r="S3677" s="136"/>
      <c r="T3677" s="136"/>
      <c r="U3677" s="136"/>
      <c r="V3677" s="136"/>
      <c r="W3677" s="136"/>
      <c r="X3677" s="136"/>
      <c r="Y3677" s="136"/>
      <c r="Z3677" s="137"/>
      <c r="AA3677" s="139"/>
      <c r="AB3677" s="136"/>
      <c r="AC3677" s="136"/>
      <c r="AD3677" s="136"/>
      <c r="AE3677" s="136"/>
      <c r="AF3677" s="136"/>
      <c r="AG3677" s="136"/>
      <c r="AH3677" s="136"/>
      <c r="AI3677" s="137"/>
      <c r="AJ3677" s="139"/>
      <c r="AK3677" s="136"/>
      <c r="AL3677" s="136"/>
      <c r="AM3677" s="136"/>
      <c r="AN3677" s="136"/>
      <c r="AO3677" s="136"/>
      <c r="AP3677" s="136"/>
      <c r="AQ3677" s="136"/>
      <c r="AR3677" s="137"/>
      <c r="AS3677" s="139"/>
      <c r="AT3677" s="136"/>
      <c r="AU3677" s="136"/>
      <c r="AV3677" s="136"/>
      <c r="AW3677" s="136"/>
      <c r="AX3677" s="141"/>
      <c r="AY3677" s="37"/>
      <c r="AZ3677" s="37"/>
      <c r="BA3677" s="37"/>
      <c r="BB3677" s="58"/>
      <c r="BC3677" s="59"/>
      <c r="BE3677" s="37"/>
      <c r="BF3677" s="37"/>
      <c r="BG3677" s="37"/>
      <c r="BH3677" s="37"/>
      <c r="BI3677" s="37"/>
      <c r="BJ3677" s="37"/>
      <c r="BK3677" s="37"/>
      <c r="BL3677" s="37"/>
      <c r="BM3677" s="37"/>
      <c r="BN3677" s="37"/>
      <c r="BO3677" s="37"/>
      <c r="BP3677" s="37"/>
      <c r="BQ3677" s="37"/>
      <c r="BR3677" s="37"/>
      <c r="BS3677" s="37"/>
      <c r="BT3677" s="37"/>
      <c r="BU3677" s="37"/>
      <c r="BV3677" s="37"/>
      <c r="BW3677" s="37"/>
      <c r="BX3677" s="37"/>
      <c r="BY3677" s="37"/>
      <c r="BZ3677" s="37"/>
      <c r="CA3677" s="37"/>
      <c r="CB3677" s="37"/>
      <c r="CC3677" s="37"/>
      <c r="CD3677" s="37"/>
      <c r="CE3677" s="37"/>
      <c r="CF3677" s="37"/>
      <c r="CG3677" s="37"/>
      <c r="CH3677" s="37"/>
      <c r="CI3677" s="37"/>
      <c r="CJ3677" s="37"/>
      <c r="CK3677" s="37"/>
      <c r="CL3677" s="37"/>
      <c r="CM3677" s="37"/>
      <c r="CN3677" s="37"/>
      <c r="CO3677" s="37"/>
      <c r="CP3677" s="37"/>
      <c r="CQ3677" s="37"/>
      <c r="CR3677" s="37"/>
      <c r="CS3677" s="37"/>
      <c r="CT3677" s="37"/>
      <c r="CU3677" s="37"/>
      <c r="CV3677" s="37"/>
      <c r="CW3677" s="37"/>
      <c r="CX3677" s="37"/>
      <c r="CY3677" s="37"/>
      <c r="CZ3677" s="37"/>
      <c r="DA3677" s="37"/>
      <c r="DB3677" s="37"/>
      <c r="DC3677" s="37"/>
      <c r="DD3677" s="37"/>
      <c r="DE3677" s="37"/>
      <c r="DF3677" s="37"/>
      <c r="DG3677" s="37"/>
      <c r="DH3677" s="37"/>
      <c r="DI3677" s="37"/>
      <c r="DJ3677" s="37"/>
      <c r="DK3677" s="37"/>
      <c r="DL3677" s="37"/>
      <c r="DM3677" s="37"/>
      <c r="DN3677" s="37"/>
      <c r="DO3677" s="37"/>
      <c r="DP3677" s="37"/>
      <c r="DQ3677" s="37"/>
      <c r="DR3677" s="37"/>
      <c r="DS3677" s="37"/>
      <c r="DT3677" s="37"/>
      <c r="DU3677" s="37"/>
      <c r="DV3677" s="37"/>
      <c r="DW3677" s="37"/>
      <c r="DX3677" s="37"/>
      <c r="DY3677" s="37"/>
      <c r="DZ3677" s="37"/>
      <c r="EA3677" s="37"/>
      <c r="EB3677" s="37"/>
      <c r="EC3677" s="37"/>
      <c r="ED3677" s="37"/>
      <c r="EE3677" s="37"/>
      <c r="EF3677" s="37"/>
      <c r="EG3677" s="37"/>
      <c r="EH3677" s="37"/>
      <c r="EI3677" s="37"/>
      <c r="EJ3677" s="37"/>
      <c r="EK3677" s="37"/>
      <c r="EL3677" s="37"/>
      <c r="EM3677" s="37"/>
      <c r="EN3677" s="37"/>
      <c r="EO3677" s="37"/>
      <c r="EP3677" s="37"/>
      <c r="EQ3677" s="37"/>
      <c r="ER3677" s="37"/>
      <c r="ES3677" s="37"/>
      <c r="ET3677" s="37"/>
      <c r="EU3677" s="37"/>
      <c r="EV3677" s="37"/>
      <c r="EW3677" s="37"/>
      <c r="EX3677" s="37"/>
      <c r="EY3677" s="37"/>
      <c r="EZ3677" s="37"/>
      <c r="FA3677" s="37"/>
      <c r="FB3677" s="37"/>
      <c r="FC3677" s="37"/>
      <c r="FD3677" s="37"/>
      <c r="FE3677" s="37"/>
      <c r="FF3677" s="37"/>
      <c r="FG3677" s="37"/>
      <c r="FH3677" s="37"/>
      <c r="FI3677" s="37"/>
      <c r="FJ3677" s="37"/>
      <c r="FK3677" s="37"/>
      <c r="FL3677" s="37"/>
      <c r="FM3677" s="37"/>
      <c r="FN3677" s="37"/>
      <c r="FO3677" s="37"/>
      <c r="FP3677" s="37"/>
      <c r="FQ3677" s="37"/>
      <c r="FR3677" s="37"/>
      <c r="FS3677" s="37"/>
      <c r="FT3677" s="37"/>
      <c r="FU3677" s="37"/>
      <c r="FV3677" s="37"/>
      <c r="FW3677" s="37"/>
      <c r="FX3677" s="37"/>
      <c r="FY3677" s="37"/>
      <c r="FZ3677" s="37"/>
      <c r="GA3677" s="37"/>
      <c r="GB3677" s="37"/>
      <c r="GC3677" s="37"/>
      <c r="GD3677" s="37"/>
      <c r="GE3677" s="37"/>
      <c r="GF3677" s="37"/>
      <c r="GG3677" s="37"/>
      <c r="GH3677" s="37"/>
      <c r="GI3677" s="37"/>
      <c r="GJ3677" s="37"/>
      <c r="GK3677" s="37"/>
      <c r="GL3677" s="37"/>
      <c r="GM3677" s="37"/>
      <c r="GN3677" s="37"/>
      <c r="GO3677" s="37"/>
      <c r="GP3677" s="37"/>
      <c r="GQ3677" s="37"/>
      <c r="GR3677" s="37"/>
      <c r="GS3677" s="37"/>
      <c r="GT3677" s="37"/>
      <c r="GU3677" s="37"/>
      <c r="GV3677" s="37"/>
      <c r="GW3677" s="37"/>
      <c r="GX3677" s="37"/>
      <c r="GY3677" s="37"/>
      <c r="GZ3677" s="37"/>
      <c r="HA3677" s="37"/>
      <c r="HB3677" s="37"/>
      <c r="HC3677" s="37"/>
      <c r="HD3677" s="37"/>
      <c r="HE3677" s="37"/>
      <c r="HF3677" s="37"/>
      <c r="HG3677" s="37"/>
      <c r="HH3677" s="37"/>
      <c r="HI3677" s="37"/>
      <c r="HJ3677" s="37"/>
      <c r="HK3677" s="37"/>
      <c r="HL3677" s="37"/>
      <c r="HM3677" s="37"/>
      <c r="HN3677" s="37"/>
      <c r="HO3677" s="37"/>
      <c r="HP3677" s="37"/>
      <c r="HQ3677" s="37"/>
      <c r="HR3677" s="37"/>
      <c r="HS3677" s="37"/>
      <c r="HT3677" s="37"/>
      <c r="HU3677" s="37"/>
      <c r="HV3677" s="37"/>
      <c r="HW3677" s="37"/>
      <c r="HX3677" s="37"/>
      <c r="HY3677" s="37"/>
      <c r="HZ3677" s="37"/>
      <c r="IA3677" s="37"/>
      <c r="IB3677" s="37"/>
      <c r="IC3677" s="37"/>
      <c r="ID3677" s="37"/>
      <c r="IE3677" s="37"/>
      <c r="IF3677" s="37"/>
      <c r="IG3677" s="37"/>
      <c r="IH3677" s="37"/>
      <c r="II3677" s="37"/>
      <c r="IJ3677" s="37"/>
      <c r="IK3677" s="37"/>
      <c r="IL3677" s="37"/>
      <c r="IM3677" s="37"/>
      <c r="IN3677" s="37"/>
      <c r="IO3677" s="37"/>
      <c r="IP3677" s="37"/>
      <c r="IQ3677" s="37"/>
    </row>
    <row r="3678" spans="1:251" s="51" customFormat="1" ht="18.75" customHeight="1">
      <c r="A3678" s="43"/>
      <c r="B3678" s="60"/>
      <c r="C3678" s="104" t="s">
        <v>332</v>
      </c>
      <c r="D3678" s="105"/>
      <c r="E3678" s="105"/>
      <c r="F3678" s="105"/>
      <c r="G3678" s="105"/>
      <c r="H3678" s="105"/>
      <c r="I3678" s="105"/>
      <c r="J3678" s="105"/>
      <c r="K3678" s="105"/>
      <c r="L3678" s="105"/>
      <c r="M3678" s="105"/>
      <c r="N3678" s="105"/>
      <c r="O3678" s="105"/>
      <c r="P3678" s="105"/>
      <c r="Q3678" s="105"/>
      <c r="R3678" s="105"/>
      <c r="S3678" s="105"/>
      <c r="T3678" s="105"/>
      <c r="U3678" s="105"/>
      <c r="V3678" s="105"/>
      <c r="W3678" s="105"/>
      <c r="X3678" s="105"/>
      <c r="Y3678" s="105"/>
      <c r="Z3678" s="106"/>
      <c r="AA3678" s="107">
        <v>18840</v>
      </c>
      <c r="AB3678" s="108"/>
      <c r="AC3678" s="108"/>
      <c r="AD3678" s="108"/>
      <c r="AE3678" s="108"/>
      <c r="AF3678" s="108"/>
      <c r="AG3678" s="108"/>
      <c r="AH3678" s="108"/>
      <c r="AI3678" s="109"/>
      <c r="AJ3678" s="107">
        <v>18576</v>
      </c>
      <c r="AK3678" s="108"/>
      <c r="AL3678" s="108"/>
      <c r="AM3678" s="108"/>
      <c r="AN3678" s="108"/>
      <c r="AO3678" s="108"/>
      <c r="AP3678" s="108"/>
      <c r="AQ3678" s="108"/>
      <c r="AR3678" s="109"/>
      <c r="AS3678" s="110"/>
      <c r="AT3678" s="111"/>
      <c r="AU3678" s="111"/>
      <c r="AV3678" s="111"/>
      <c r="AW3678" s="111"/>
      <c r="AX3678" s="112"/>
      <c r="AY3678" s="37"/>
      <c r="AZ3678" s="37"/>
      <c r="BA3678" s="37"/>
      <c r="BB3678" s="37"/>
      <c r="BC3678" s="37"/>
      <c r="BD3678" s="37"/>
      <c r="BE3678" s="37"/>
      <c r="BF3678" s="37"/>
      <c r="BG3678" s="37"/>
      <c r="BH3678" s="37"/>
      <c r="BI3678" s="37"/>
      <c r="BJ3678" s="37"/>
      <c r="BK3678" s="37"/>
      <c r="BL3678" s="37"/>
      <c r="BM3678" s="37"/>
      <c r="BN3678" s="37"/>
      <c r="BO3678" s="37"/>
      <c r="BP3678" s="37"/>
      <c r="BQ3678" s="37"/>
      <c r="BR3678" s="37"/>
      <c r="BS3678" s="37"/>
      <c r="BT3678" s="37"/>
      <c r="BU3678" s="37"/>
      <c r="BV3678" s="37"/>
      <c r="BW3678" s="37"/>
      <c r="BX3678" s="37"/>
      <c r="BY3678" s="37"/>
      <c r="BZ3678" s="37"/>
      <c r="CA3678" s="37"/>
      <c r="CB3678" s="37"/>
      <c r="CC3678" s="37"/>
      <c r="CD3678" s="37"/>
      <c r="CE3678" s="37"/>
      <c r="CF3678" s="37"/>
      <c r="CG3678" s="37"/>
      <c r="CH3678" s="37"/>
      <c r="CI3678" s="37"/>
      <c r="CJ3678" s="37"/>
      <c r="CK3678" s="37"/>
      <c r="CL3678" s="37"/>
      <c r="CM3678" s="37"/>
      <c r="CN3678" s="37"/>
      <c r="CO3678" s="37"/>
      <c r="CP3678" s="37"/>
      <c r="CQ3678" s="37"/>
      <c r="CR3678" s="37"/>
      <c r="CS3678" s="37"/>
      <c r="CT3678" s="37"/>
      <c r="CU3678" s="37"/>
      <c r="CV3678" s="37"/>
      <c r="CW3678" s="37"/>
      <c r="CX3678" s="37"/>
      <c r="CY3678" s="37"/>
      <c r="CZ3678" s="37"/>
      <c r="DA3678" s="37"/>
      <c r="DB3678" s="37"/>
      <c r="DC3678" s="37"/>
      <c r="DD3678" s="37"/>
      <c r="DE3678" s="37"/>
      <c r="DF3678" s="37"/>
      <c r="DG3678" s="37"/>
      <c r="DH3678" s="37"/>
      <c r="DI3678" s="37"/>
      <c r="DJ3678" s="37"/>
      <c r="DK3678" s="37"/>
      <c r="DL3678" s="37"/>
      <c r="DM3678" s="37"/>
      <c r="DN3678" s="37"/>
      <c r="DO3678" s="37"/>
      <c r="DP3678" s="37"/>
      <c r="DQ3678" s="37"/>
      <c r="DR3678" s="37"/>
      <c r="DS3678" s="37"/>
      <c r="DT3678" s="37"/>
      <c r="DU3678" s="37"/>
      <c r="DV3678" s="37"/>
      <c r="DW3678" s="37"/>
      <c r="DX3678" s="37"/>
      <c r="DY3678" s="37"/>
      <c r="DZ3678" s="37"/>
      <c r="EA3678" s="37"/>
      <c r="EB3678" s="37"/>
      <c r="EC3678" s="37"/>
      <c r="ED3678" s="37"/>
      <c r="EE3678" s="37"/>
      <c r="EF3678" s="37"/>
      <c r="EG3678" s="37"/>
      <c r="EH3678" s="37"/>
      <c r="EI3678" s="37"/>
      <c r="EJ3678" s="37"/>
      <c r="EK3678" s="37"/>
      <c r="EL3678" s="37"/>
      <c r="EM3678" s="37"/>
      <c r="EN3678" s="37"/>
      <c r="EO3678" s="37"/>
      <c r="EP3678" s="37"/>
      <c r="EQ3678" s="37"/>
      <c r="ER3678" s="37"/>
      <c r="ES3678" s="37"/>
      <c r="ET3678" s="37"/>
      <c r="EU3678" s="37"/>
      <c r="EV3678" s="37"/>
      <c r="EW3678" s="37"/>
      <c r="EX3678" s="37"/>
      <c r="EY3678" s="37"/>
      <c r="EZ3678" s="37"/>
      <c r="FA3678" s="37"/>
      <c r="FB3678" s="37"/>
      <c r="FC3678" s="37"/>
      <c r="FD3678" s="37"/>
      <c r="FE3678" s="37"/>
      <c r="FF3678" s="37"/>
      <c r="FG3678" s="37"/>
      <c r="FH3678" s="37"/>
      <c r="FI3678" s="37"/>
      <c r="FJ3678" s="37"/>
      <c r="FK3678" s="37"/>
      <c r="FL3678" s="37"/>
      <c r="FM3678" s="37"/>
      <c r="FN3678" s="37"/>
      <c r="FO3678" s="37"/>
      <c r="FP3678" s="37"/>
      <c r="FQ3678" s="37"/>
      <c r="FR3678" s="37"/>
      <c r="FS3678" s="37"/>
      <c r="FT3678" s="37"/>
      <c r="FU3678" s="37"/>
      <c r="FV3678" s="37"/>
      <c r="FW3678" s="37"/>
      <c r="FX3678" s="37"/>
      <c r="FY3678" s="37"/>
      <c r="FZ3678" s="37"/>
      <c r="GA3678" s="37"/>
      <c r="GB3678" s="37"/>
      <c r="GC3678" s="37"/>
      <c r="GD3678" s="37"/>
      <c r="GE3678" s="37"/>
      <c r="GF3678" s="37"/>
      <c r="GG3678" s="37"/>
      <c r="GH3678" s="37"/>
      <c r="GI3678" s="37"/>
      <c r="GJ3678" s="37"/>
      <c r="GK3678" s="37"/>
      <c r="GL3678" s="37"/>
      <c r="GM3678" s="37"/>
      <c r="GN3678" s="37"/>
      <c r="GO3678" s="37"/>
      <c r="GP3678" s="37"/>
      <c r="GQ3678" s="37"/>
      <c r="GR3678" s="37"/>
      <c r="GS3678" s="37"/>
      <c r="GT3678" s="37"/>
      <c r="GU3678" s="37"/>
      <c r="GV3678" s="37"/>
      <c r="GW3678" s="37"/>
      <c r="GX3678" s="37"/>
      <c r="GY3678" s="37"/>
      <c r="GZ3678" s="37"/>
      <c r="HA3678" s="37"/>
      <c r="HB3678" s="37"/>
      <c r="HC3678" s="37"/>
      <c r="HD3678" s="37"/>
      <c r="HE3678" s="37"/>
      <c r="HF3678" s="37"/>
      <c r="HG3678" s="37"/>
      <c r="HH3678" s="37"/>
      <c r="HI3678" s="37"/>
      <c r="HJ3678" s="37"/>
      <c r="HK3678" s="37"/>
      <c r="HL3678" s="37"/>
      <c r="HM3678" s="37"/>
      <c r="HN3678" s="37"/>
      <c r="HO3678" s="37"/>
      <c r="HP3678" s="37"/>
      <c r="HQ3678" s="37"/>
      <c r="HR3678" s="37"/>
      <c r="HS3678" s="37"/>
      <c r="HT3678" s="37"/>
      <c r="HU3678" s="37"/>
      <c r="HV3678" s="37"/>
      <c r="HW3678" s="37"/>
      <c r="HX3678" s="37"/>
      <c r="HY3678" s="37"/>
      <c r="HZ3678" s="37"/>
      <c r="IA3678" s="37"/>
      <c r="IB3678" s="37"/>
      <c r="IC3678" s="37"/>
      <c r="ID3678" s="37"/>
      <c r="IE3678" s="37"/>
      <c r="IF3678" s="37"/>
      <c r="IG3678" s="37"/>
      <c r="IH3678" s="37"/>
      <c r="II3678" s="37"/>
      <c r="IJ3678" s="37"/>
      <c r="IK3678" s="37"/>
      <c r="IL3678" s="37"/>
      <c r="IM3678" s="37"/>
      <c r="IN3678" s="37"/>
      <c r="IO3678" s="37"/>
      <c r="IP3678" s="37"/>
      <c r="IQ3678" s="37"/>
    </row>
    <row r="3679" spans="1:251" s="51" customFormat="1" ht="18.75" customHeight="1" thickBot="1">
      <c r="A3679" s="52"/>
      <c r="B3679" s="113" t="s">
        <v>253</v>
      </c>
      <c r="C3679" s="114"/>
      <c r="D3679" s="114"/>
      <c r="E3679" s="114"/>
      <c r="F3679" s="114"/>
      <c r="G3679" s="114"/>
      <c r="H3679" s="114"/>
      <c r="I3679" s="114"/>
      <c r="J3679" s="114"/>
      <c r="K3679" s="114"/>
      <c r="L3679" s="114"/>
      <c r="M3679" s="114"/>
      <c r="N3679" s="114"/>
      <c r="O3679" s="114"/>
      <c r="P3679" s="114"/>
      <c r="Q3679" s="114"/>
      <c r="R3679" s="114"/>
      <c r="S3679" s="114"/>
      <c r="T3679" s="114"/>
      <c r="U3679" s="114"/>
      <c r="V3679" s="114"/>
      <c r="W3679" s="114"/>
      <c r="X3679" s="114"/>
      <c r="Y3679" s="114"/>
      <c r="Z3679" s="115"/>
      <c r="AA3679" s="116">
        <f>SUM($AA$3678:$AA$3678)</f>
        <v>18840</v>
      </c>
      <c r="AB3679" s="117"/>
      <c r="AC3679" s="117"/>
      <c r="AD3679" s="117"/>
      <c r="AE3679" s="117"/>
      <c r="AF3679" s="117"/>
      <c r="AG3679" s="117"/>
      <c r="AH3679" s="117"/>
      <c r="AI3679" s="118"/>
      <c r="AJ3679" s="116">
        <f>SUM($AJ$3678:$AJ$3678)</f>
        <v>18576</v>
      </c>
      <c r="AK3679" s="117"/>
      <c r="AL3679" s="117"/>
      <c r="AM3679" s="117"/>
      <c r="AN3679" s="117"/>
      <c r="AO3679" s="117"/>
      <c r="AP3679" s="117"/>
      <c r="AQ3679" s="117"/>
      <c r="AR3679" s="118"/>
      <c r="AS3679" s="119"/>
      <c r="AT3679" s="120"/>
      <c r="AU3679" s="120"/>
      <c r="AV3679" s="120"/>
      <c r="AW3679" s="120"/>
      <c r="AX3679" s="121"/>
      <c r="AY3679" s="37"/>
      <c r="AZ3679" s="37"/>
      <c r="BA3679" s="37"/>
      <c r="BB3679" s="37"/>
      <c r="BC3679" s="37"/>
      <c r="BD3679" s="37"/>
      <c r="BE3679" s="37"/>
      <c r="BF3679" s="37"/>
      <c r="BG3679" s="37"/>
      <c r="BH3679" s="37"/>
      <c r="BI3679" s="37"/>
      <c r="BJ3679" s="37"/>
      <c r="BK3679" s="37"/>
      <c r="BL3679" s="37"/>
      <c r="BM3679" s="37"/>
      <c r="BN3679" s="37"/>
      <c r="BO3679" s="37"/>
      <c r="BP3679" s="37"/>
      <c r="BQ3679" s="37"/>
      <c r="BR3679" s="37"/>
      <c r="BS3679" s="37"/>
      <c r="BT3679" s="37"/>
      <c r="BU3679" s="37"/>
      <c r="BV3679" s="37"/>
      <c r="BW3679" s="37"/>
      <c r="BX3679" s="37"/>
      <c r="BY3679" s="37"/>
      <c r="BZ3679" s="37"/>
      <c r="CA3679" s="37"/>
      <c r="CB3679" s="37"/>
      <c r="CC3679" s="37"/>
      <c r="CD3679" s="37"/>
      <c r="CE3679" s="37"/>
      <c r="CF3679" s="37"/>
      <c r="CG3679" s="37"/>
      <c r="CH3679" s="37"/>
      <c r="CI3679" s="37"/>
      <c r="CJ3679" s="37"/>
      <c r="CK3679" s="37"/>
      <c r="CL3679" s="37"/>
      <c r="CM3679" s="37"/>
      <c r="CN3679" s="37"/>
      <c r="CO3679" s="37"/>
      <c r="CP3679" s="37"/>
      <c r="CQ3679" s="37"/>
      <c r="CR3679" s="37"/>
      <c r="CS3679" s="37"/>
      <c r="CT3679" s="37"/>
      <c r="CU3679" s="37"/>
      <c r="CV3679" s="37"/>
      <c r="CW3679" s="37"/>
      <c r="CX3679" s="37"/>
      <c r="CY3679" s="37"/>
      <c r="CZ3679" s="37"/>
      <c r="DA3679" s="37"/>
      <c r="DB3679" s="37"/>
      <c r="DC3679" s="37"/>
      <c r="DD3679" s="37"/>
      <c r="DE3679" s="37"/>
      <c r="DF3679" s="37"/>
      <c r="DG3679" s="37"/>
      <c r="DH3679" s="37"/>
      <c r="DI3679" s="37"/>
      <c r="DJ3679" s="37"/>
      <c r="DK3679" s="37"/>
      <c r="DL3679" s="37"/>
      <c r="DM3679" s="37"/>
      <c r="DN3679" s="37"/>
      <c r="DO3679" s="37"/>
      <c r="DP3679" s="37"/>
      <c r="DQ3679" s="37"/>
      <c r="DR3679" s="37"/>
      <c r="DS3679" s="37"/>
      <c r="DT3679" s="37"/>
      <c r="DU3679" s="37"/>
      <c r="DV3679" s="37"/>
      <c r="DW3679" s="37"/>
      <c r="DX3679" s="37"/>
      <c r="DY3679" s="37"/>
      <c r="DZ3679" s="37"/>
      <c r="EA3679" s="37"/>
      <c r="EB3679" s="37"/>
      <c r="EC3679" s="37"/>
      <c r="ED3679" s="37"/>
      <c r="EE3679" s="37"/>
      <c r="EF3679" s="37"/>
      <c r="EG3679" s="37"/>
      <c r="EH3679" s="37"/>
      <c r="EI3679" s="37"/>
      <c r="EJ3679" s="37"/>
      <c r="EK3679" s="37"/>
      <c r="EL3679" s="37"/>
      <c r="EM3679" s="37"/>
      <c r="EN3679" s="37"/>
      <c r="EO3679" s="37"/>
      <c r="EP3679" s="37"/>
      <c r="EQ3679" s="37"/>
      <c r="ER3679" s="37"/>
      <c r="ES3679" s="37"/>
      <c r="ET3679" s="37"/>
      <c r="EU3679" s="37"/>
      <c r="EV3679" s="37"/>
      <c r="EW3679" s="37"/>
      <c r="EX3679" s="37"/>
      <c r="EY3679" s="37"/>
      <c r="EZ3679" s="37"/>
      <c r="FA3679" s="37"/>
      <c r="FB3679" s="37"/>
      <c r="FC3679" s="37"/>
      <c r="FD3679" s="37"/>
      <c r="FE3679" s="37"/>
      <c r="FF3679" s="37"/>
      <c r="FG3679" s="37"/>
      <c r="FH3679" s="37"/>
      <c r="FI3679" s="37"/>
      <c r="FJ3679" s="37"/>
      <c r="FK3679" s="37"/>
      <c r="FL3679" s="37"/>
      <c r="FM3679" s="37"/>
      <c r="FN3679" s="37"/>
      <c r="FO3679" s="37"/>
      <c r="FP3679" s="37"/>
      <c r="FQ3679" s="37"/>
      <c r="FR3679" s="37"/>
      <c r="FS3679" s="37"/>
      <c r="FT3679" s="37"/>
      <c r="FU3679" s="37"/>
      <c r="FV3679" s="37"/>
      <c r="FW3679" s="37"/>
      <c r="FX3679" s="37"/>
      <c r="FY3679" s="37"/>
      <c r="FZ3679" s="37"/>
      <c r="GA3679" s="37"/>
      <c r="GB3679" s="37"/>
      <c r="GC3679" s="37"/>
      <c r="GD3679" s="37"/>
      <c r="GE3679" s="37"/>
      <c r="GF3679" s="37"/>
      <c r="GG3679" s="37"/>
      <c r="GH3679" s="37"/>
      <c r="GI3679" s="37"/>
      <c r="GJ3679" s="37"/>
      <c r="GK3679" s="37"/>
      <c r="GL3679" s="37"/>
      <c r="GM3679" s="37"/>
      <c r="GN3679" s="37"/>
      <c r="GO3679" s="37"/>
      <c r="GP3679" s="37"/>
      <c r="GQ3679" s="37"/>
      <c r="GR3679" s="37"/>
      <c r="GS3679" s="37"/>
      <c r="GT3679" s="37"/>
      <c r="GU3679" s="37"/>
      <c r="GV3679" s="37"/>
      <c r="GW3679" s="37"/>
      <c r="GX3679" s="37"/>
      <c r="GY3679" s="37"/>
      <c r="GZ3679" s="37"/>
      <c r="HA3679" s="37"/>
      <c r="HB3679" s="37"/>
      <c r="HC3679" s="37"/>
      <c r="HD3679" s="37"/>
      <c r="HE3679" s="37"/>
      <c r="HF3679" s="37"/>
      <c r="HG3679" s="37"/>
      <c r="HH3679" s="37"/>
      <c r="HI3679" s="37"/>
      <c r="HJ3679" s="37"/>
      <c r="HK3679" s="37"/>
      <c r="HL3679" s="37"/>
      <c r="HM3679" s="37"/>
      <c r="HN3679" s="37"/>
      <c r="HO3679" s="37"/>
      <c r="HP3679" s="37"/>
      <c r="HQ3679" s="37"/>
      <c r="HR3679" s="37"/>
      <c r="HS3679" s="37"/>
      <c r="HT3679" s="37"/>
      <c r="HU3679" s="37"/>
      <c r="HV3679" s="37"/>
      <c r="HW3679" s="37"/>
      <c r="HX3679" s="37"/>
      <c r="HY3679" s="37"/>
      <c r="HZ3679" s="37"/>
      <c r="IA3679" s="37"/>
      <c r="IB3679" s="37"/>
      <c r="IC3679" s="37"/>
      <c r="ID3679" s="37"/>
      <c r="IE3679" s="37"/>
      <c r="IF3679" s="37"/>
      <c r="IG3679" s="37"/>
      <c r="IH3679" s="37"/>
      <c r="II3679" s="37"/>
      <c r="IJ3679" s="37"/>
      <c r="IK3679" s="37"/>
      <c r="IL3679" s="37"/>
      <c r="IM3679" s="37"/>
      <c r="IN3679" s="37"/>
      <c r="IO3679" s="37"/>
      <c r="IP3679" s="37"/>
      <c r="IQ3679" s="37"/>
    </row>
    <row r="3681" spans="1:113" ht="18.75">
      <c r="A3681" s="36" t="s">
        <v>241</v>
      </c>
      <c r="AW3681" s="38"/>
      <c r="AX3681" s="39"/>
      <c r="AY3681" s="38"/>
    </row>
    <row r="3683" spans="1:113" ht="18.75">
      <c r="B3683" s="122" t="s">
        <v>0</v>
      </c>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row>
    <row r="3684" spans="1:113">
      <c r="Z3684" s="40"/>
      <c r="AD3684" s="40"/>
      <c r="AE3684" s="40"/>
      <c r="AF3684" s="40"/>
      <c r="AG3684" s="40"/>
      <c r="AH3684" s="40"/>
      <c r="AI3684" s="40"/>
      <c r="AO3684" s="40"/>
    </row>
    <row r="3685" spans="1:113" ht="13.5" thickBot="1">
      <c r="Z3685" s="40"/>
      <c r="AD3685" s="40"/>
      <c r="AE3685" s="40"/>
      <c r="AF3685" s="40"/>
      <c r="AG3685" s="40"/>
      <c r="AH3685" s="40"/>
      <c r="AI3685" s="40"/>
      <c r="AO3685" s="40"/>
      <c r="DI3685" s="41"/>
    </row>
    <row r="3686" spans="1:113" ht="24.75" customHeight="1" thickBot="1">
      <c r="B3686" s="124" t="s">
        <v>242</v>
      </c>
      <c r="C3686" s="125"/>
      <c r="D3686" s="125"/>
      <c r="E3686" s="125"/>
      <c r="F3686" s="125"/>
      <c r="G3686" s="125"/>
      <c r="H3686" s="126" t="s">
        <v>649</v>
      </c>
      <c r="I3686" s="127"/>
      <c r="J3686" s="127"/>
      <c r="K3686" s="127"/>
      <c r="L3686" s="127"/>
      <c r="M3686" s="127"/>
      <c r="N3686" s="127"/>
      <c r="O3686" s="127"/>
      <c r="P3686" s="127"/>
      <c r="Q3686" s="127"/>
      <c r="R3686" s="127"/>
      <c r="S3686" s="127"/>
      <c r="T3686" s="127"/>
      <c r="U3686" s="127"/>
      <c r="V3686" s="127"/>
      <c r="W3686" s="127"/>
      <c r="X3686" s="127"/>
      <c r="Y3686" s="127"/>
      <c r="Z3686" s="127"/>
      <c r="AA3686" s="127"/>
      <c r="AB3686" s="127"/>
      <c r="AC3686" s="127"/>
      <c r="AD3686" s="127"/>
      <c r="AE3686" s="127"/>
      <c r="AF3686" s="127"/>
      <c r="AG3686" s="127"/>
      <c r="AH3686" s="127"/>
      <c r="AI3686" s="127"/>
      <c r="AJ3686" s="127"/>
      <c r="AK3686" s="127"/>
      <c r="AL3686" s="127"/>
      <c r="AM3686" s="127"/>
      <c r="AN3686" s="127"/>
      <c r="AO3686" s="127"/>
      <c r="AP3686" s="127"/>
      <c r="AQ3686" s="127"/>
      <c r="AR3686" s="127"/>
      <c r="AS3686" s="127"/>
      <c r="AT3686" s="127"/>
      <c r="AU3686" s="127"/>
      <c r="AV3686" s="127"/>
      <c r="AW3686" s="127"/>
      <c r="AX3686" s="128"/>
      <c r="DI3686" s="41"/>
    </row>
    <row r="3687" spans="1:113" ht="14.25">
      <c r="B3687" s="42"/>
      <c r="C3687" s="42"/>
      <c r="D3687" s="42"/>
      <c r="E3687" s="42"/>
      <c r="F3687" s="42"/>
      <c r="G3687" s="42"/>
      <c r="H3687" s="43"/>
      <c r="I3687" s="43"/>
      <c r="J3687" s="43"/>
      <c r="K3687" s="43"/>
      <c r="L3687" s="44"/>
      <c r="M3687" s="44"/>
      <c r="N3687" s="44"/>
      <c r="O3687" s="44"/>
      <c r="P3687" s="43"/>
      <c r="Q3687" s="43"/>
      <c r="R3687" s="43"/>
      <c r="S3687" s="43"/>
      <c r="T3687" s="43"/>
      <c r="U3687" s="43"/>
      <c r="V3687" s="45"/>
      <c r="W3687" s="45"/>
      <c r="X3687" s="45"/>
      <c r="Y3687" s="45"/>
      <c r="Z3687" s="45"/>
      <c r="AA3687" s="45"/>
      <c r="AB3687" s="45"/>
      <c r="AC3687" s="45"/>
      <c r="AD3687" s="45"/>
      <c r="AE3687" s="45"/>
      <c r="AF3687" s="45"/>
      <c r="AG3687" s="45"/>
      <c r="AH3687" s="45"/>
      <c r="AI3687" s="45"/>
      <c r="AJ3687" s="45"/>
      <c r="AK3687" s="45"/>
      <c r="AL3687" s="45"/>
      <c r="AM3687" s="45"/>
      <c r="AN3687" s="45"/>
      <c r="AO3687" s="45"/>
      <c r="AP3687" s="45"/>
      <c r="AQ3687" s="45"/>
      <c r="AR3687" s="45"/>
      <c r="AS3687" s="45"/>
      <c r="AT3687" s="45"/>
      <c r="AU3687" s="45"/>
      <c r="AV3687" s="45"/>
      <c r="AW3687" s="45"/>
      <c r="AX3687" s="45"/>
      <c r="DI3687" s="41"/>
    </row>
    <row r="3688" spans="1:113" ht="15" thickBot="1">
      <c r="A3688" s="46"/>
      <c r="B3688" s="45" t="s">
        <v>244</v>
      </c>
      <c r="C3688" s="43"/>
      <c r="D3688" s="43"/>
      <c r="E3688" s="43"/>
      <c r="F3688" s="43"/>
      <c r="G3688" s="43"/>
      <c r="H3688" s="43"/>
      <c r="I3688" s="43"/>
      <c r="J3688" s="43"/>
      <c r="K3688" s="43"/>
      <c r="L3688" s="44"/>
      <c r="M3688" s="44"/>
      <c r="N3688" s="44"/>
      <c r="O3688" s="44"/>
      <c r="P3688" s="43"/>
      <c r="Q3688" s="43"/>
      <c r="R3688" s="43"/>
      <c r="S3688" s="43"/>
      <c r="T3688" s="43"/>
      <c r="U3688" s="43"/>
      <c r="V3688" s="45"/>
      <c r="W3688" s="45"/>
      <c r="X3688" s="45"/>
      <c r="Y3688" s="45"/>
      <c r="Z3688" s="45"/>
      <c r="AA3688" s="45"/>
      <c r="AB3688" s="45"/>
      <c r="AC3688" s="45"/>
      <c r="AD3688" s="45"/>
      <c r="AE3688" s="45"/>
      <c r="AF3688" s="45"/>
      <c r="AG3688" s="45"/>
      <c r="AH3688" s="45"/>
      <c r="AI3688" s="45"/>
      <c r="AJ3688" s="45"/>
      <c r="AK3688" s="45"/>
      <c r="AL3688" s="45"/>
      <c r="AM3688" s="45"/>
      <c r="AN3688" s="45"/>
      <c r="AO3688" s="45"/>
      <c r="AP3688" s="45"/>
      <c r="AQ3688" s="45"/>
      <c r="AR3688" s="45"/>
      <c r="AS3688" s="45"/>
      <c r="AT3688" s="45"/>
      <c r="AU3688" s="45"/>
      <c r="AV3688" s="45"/>
      <c r="AW3688" s="45"/>
      <c r="AX3688" s="45"/>
      <c r="DI3688" s="41"/>
    </row>
    <row r="3689" spans="1:113" ht="14.25">
      <c r="A3689" s="43"/>
      <c r="B3689" s="47"/>
      <c r="C3689" s="42"/>
      <c r="D3689" s="42"/>
      <c r="E3689" s="42"/>
      <c r="F3689" s="42"/>
      <c r="G3689" s="42"/>
      <c r="H3689" s="42"/>
      <c r="I3689" s="42"/>
      <c r="J3689" s="42"/>
      <c r="K3689" s="42"/>
      <c r="L3689" s="48"/>
      <c r="M3689" s="48"/>
      <c r="N3689" s="48"/>
      <c r="O3689" s="48"/>
      <c r="P3689" s="42"/>
      <c r="Q3689" s="42"/>
      <c r="R3689" s="42"/>
      <c r="S3689" s="42"/>
      <c r="T3689" s="42"/>
      <c r="U3689" s="42"/>
      <c r="V3689" s="49"/>
      <c r="W3689" s="49"/>
      <c r="X3689" s="49"/>
      <c r="Y3689" s="49"/>
      <c r="Z3689" s="49"/>
      <c r="AA3689" s="49"/>
      <c r="AB3689" s="49"/>
      <c r="AC3689" s="49"/>
      <c r="AD3689" s="49"/>
      <c r="AE3689" s="49"/>
      <c r="AF3689" s="49"/>
      <c r="AG3689" s="49"/>
      <c r="AH3689" s="49"/>
      <c r="AI3689" s="49"/>
      <c r="AJ3689" s="49"/>
      <c r="AK3689" s="49"/>
      <c r="AL3689" s="49"/>
      <c r="AM3689" s="49"/>
      <c r="AN3689" s="49"/>
      <c r="AO3689" s="49"/>
      <c r="AP3689" s="49"/>
      <c r="AQ3689" s="49"/>
      <c r="AR3689" s="49"/>
      <c r="AS3689" s="49"/>
      <c r="AT3689" s="49"/>
      <c r="AU3689" s="49"/>
      <c r="AV3689" s="49"/>
      <c r="AW3689" s="49"/>
      <c r="AX3689" s="50"/>
    </row>
    <row r="3690" spans="1:113" ht="12" customHeight="1">
      <c r="A3690" s="43"/>
      <c r="B3690" s="129" t="s">
        <v>650</v>
      </c>
      <c r="C3690" s="130"/>
      <c r="D3690" s="130"/>
      <c r="E3690" s="130"/>
      <c r="F3690" s="130"/>
      <c r="G3690" s="130"/>
      <c r="H3690" s="130"/>
      <c r="I3690" s="130"/>
      <c r="J3690" s="130"/>
      <c r="K3690" s="130"/>
      <c r="L3690" s="130"/>
      <c r="M3690" s="130"/>
      <c r="N3690" s="130"/>
      <c r="O3690" s="130"/>
      <c r="P3690" s="130"/>
      <c r="Q3690" s="130"/>
      <c r="R3690" s="130"/>
      <c r="S3690" s="130"/>
      <c r="T3690" s="130"/>
      <c r="U3690" s="130"/>
      <c r="V3690" s="130"/>
      <c r="W3690" s="130"/>
      <c r="X3690" s="130"/>
      <c r="Y3690" s="130"/>
      <c r="Z3690" s="130"/>
      <c r="AA3690" s="130"/>
      <c r="AB3690" s="130"/>
      <c r="AC3690" s="130"/>
      <c r="AD3690" s="130"/>
      <c r="AE3690" s="130"/>
      <c r="AF3690" s="130"/>
      <c r="AG3690" s="130"/>
      <c r="AH3690" s="130"/>
      <c r="AI3690" s="130"/>
      <c r="AJ3690" s="130"/>
      <c r="AK3690" s="130"/>
      <c r="AL3690" s="130"/>
      <c r="AM3690" s="130"/>
      <c r="AN3690" s="130"/>
      <c r="AO3690" s="130"/>
      <c r="AP3690" s="130"/>
      <c r="AQ3690" s="130"/>
      <c r="AR3690" s="130"/>
      <c r="AS3690" s="130"/>
      <c r="AT3690" s="130"/>
      <c r="AU3690" s="130"/>
      <c r="AV3690" s="130"/>
      <c r="AW3690" s="130"/>
      <c r="AX3690" s="131"/>
    </row>
    <row r="3691" spans="1:113" ht="12" customHeight="1">
      <c r="A3691" s="43"/>
      <c r="B3691" s="129"/>
      <c r="C3691" s="130"/>
      <c r="D3691" s="130"/>
      <c r="E3691" s="130"/>
      <c r="F3691" s="130"/>
      <c r="G3691" s="130"/>
      <c r="H3691" s="130"/>
      <c r="I3691" s="130"/>
      <c r="J3691" s="130"/>
      <c r="K3691" s="130"/>
      <c r="L3691" s="130"/>
      <c r="M3691" s="130"/>
      <c r="N3691" s="130"/>
      <c r="O3691" s="130"/>
      <c r="P3691" s="130"/>
      <c r="Q3691" s="130"/>
      <c r="R3691" s="130"/>
      <c r="S3691" s="130"/>
      <c r="T3691" s="130"/>
      <c r="U3691" s="130"/>
      <c r="V3691" s="130"/>
      <c r="W3691" s="130"/>
      <c r="X3691" s="130"/>
      <c r="Y3691" s="130"/>
      <c r="Z3691" s="130"/>
      <c r="AA3691" s="130"/>
      <c r="AB3691" s="130"/>
      <c r="AC3691" s="130"/>
      <c r="AD3691" s="130"/>
      <c r="AE3691" s="130"/>
      <c r="AF3691" s="130"/>
      <c r="AG3691" s="130"/>
      <c r="AH3691" s="130"/>
      <c r="AI3691" s="130"/>
      <c r="AJ3691" s="130"/>
      <c r="AK3691" s="130"/>
      <c r="AL3691" s="130"/>
      <c r="AM3691" s="130"/>
      <c r="AN3691" s="130"/>
      <c r="AO3691" s="130"/>
      <c r="AP3691" s="130"/>
      <c r="AQ3691" s="130"/>
      <c r="AR3691" s="130"/>
      <c r="AS3691" s="130"/>
      <c r="AT3691" s="130"/>
      <c r="AU3691" s="130"/>
      <c r="AV3691" s="130"/>
      <c r="AW3691" s="130"/>
      <c r="AX3691" s="131"/>
      <c r="BC3691" s="51"/>
    </row>
    <row r="3692" spans="1:113" ht="12" customHeight="1">
      <c r="A3692" s="43"/>
      <c r="B3692" s="129"/>
      <c r="C3692" s="130"/>
      <c r="D3692" s="130"/>
      <c r="E3692" s="130"/>
      <c r="F3692" s="130"/>
      <c r="G3692" s="130"/>
      <c r="H3692" s="130"/>
      <c r="I3692" s="130"/>
      <c r="J3692" s="130"/>
      <c r="K3692" s="130"/>
      <c r="L3692" s="130"/>
      <c r="M3692" s="130"/>
      <c r="N3692" s="130"/>
      <c r="O3692" s="130"/>
      <c r="P3692" s="130"/>
      <c r="Q3692" s="130"/>
      <c r="R3692" s="130"/>
      <c r="S3692" s="130"/>
      <c r="T3692" s="130"/>
      <c r="U3692" s="130"/>
      <c r="V3692" s="130"/>
      <c r="W3692" s="130"/>
      <c r="X3692" s="130"/>
      <c r="Y3692" s="130"/>
      <c r="Z3692" s="130"/>
      <c r="AA3692" s="130"/>
      <c r="AB3692" s="130"/>
      <c r="AC3692" s="130"/>
      <c r="AD3692" s="130"/>
      <c r="AE3692" s="130"/>
      <c r="AF3692" s="130"/>
      <c r="AG3692" s="130"/>
      <c r="AH3692" s="130"/>
      <c r="AI3692" s="130"/>
      <c r="AJ3692" s="130"/>
      <c r="AK3692" s="130"/>
      <c r="AL3692" s="130"/>
      <c r="AM3692" s="130"/>
      <c r="AN3692" s="130"/>
      <c r="AO3692" s="130"/>
      <c r="AP3692" s="130"/>
      <c r="AQ3692" s="130"/>
      <c r="AR3692" s="130"/>
      <c r="AS3692" s="130"/>
      <c r="AT3692" s="130"/>
      <c r="AU3692" s="130"/>
      <c r="AV3692" s="130"/>
      <c r="AW3692" s="130"/>
      <c r="AX3692" s="131"/>
    </row>
    <row r="3693" spans="1:113" ht="12" customHeight="1">
      <c r="A3693" s="43"/>
      <c r="B3693" s="129"/>
      <c r="C3693" s="130"/>
      <c r="D3693" s="130"/>
      <c r="E3693" s="130"/>
      <c r="F3693" s="130"/>
      <c r="G3693" s="130"/>
      <c r="H3693" s="130"/>
      <c r="I3693" s="130"/>
      <c r="J3693" s="130"/>
      <c r="K3693" s="130"/>
      <c r="L3693" s="130"/>
      <c r="M3693" s="130"/>
      <c r="N3693" s="130"/>
      <c r="O3693" s="130"/>
      <c r="P3693" s="130"/>
      <c r="Q3693" s="130"/>
      <c r="R3693" s="130"/>
      <c r="S3693" s="130"/>
      <c r="T3693" s="130"/>
      <c r="U3693" s="130"/>
      <c r="V3693" s="130"/>
      <c r="W3693" s="130"/>
      <c r="X3693" s="130"/>
      <c r="Y3693" s="130"/>
      <c r="Z3693" s="130"/>
      <c r="AA3693" s="130"/>
      <c r="AB3693" s="130"/>
      <c r="AC3693" s="130"/>
      <c r="AD3693" s="130"/>
      <c r="AE3693" s="130"/>
      <c r="AF3693" s="130"/>
      <c r="AG3693" s="130"/>
      <c r="AH3693" s="130"/>
      <c r="AI3693" s="130"/>
      <c r="AJ3693" s="130"/>
      <c r="AK3693" s="130"/>
      <c r="AL3693" s="130"/>
      <c r="AM3693" s="130"/>
      <c r="AN3693" s="130"/>
      <c r="AO3693" s="130"/>
      <c r="AP3693" s="130"/>
      <c r="AQ3693" s="130"/>
      <c r="AR3693" s="130"/>
      <c r="AS3693" s="130"/>
      <c r="AT3693" s="130"/>
      <c r="AU3693" s="130"/>
      <c r="AV3693" s="130"/>
      <c r="AW3693" s="130"/>
      <c r="AX3693" s="131"/>
    </row>
    <row r="3694" spans="1:113" ht="12" customHeight="1">
      <c r="A3694" s="43"/>
      <c r="B3694" s="129"/>
      <c r="C3694" s="130"/>
      <c r="D3694" s="130"/>
      <c r="E3694" s="130"/>
      <c r="F3694" s="130"/>
      <c r="G3694" s="130"/>
      <c r="H3694" s="130"/>
      <c r="I3694" s="130"/>
      <c r="J3694" s="130"/>
      <c r="K3694" s="130"/>
      <c r="L3694" s="130"/>
      <c r="M3694" s="130"/>
      <c r="N3694" s="130"/>
      <c r="O3694" s="130"/>
      <c r="P3694" s="130"/>
      <c r="Q3694" s="130"/>
      <c r="R3694" s="130"/>
      <c r="S3694" s="130"/>
      <c r="T3694" s="130"/>
      <c r="U3694" s="130"/>
      <c r="V3694" s="130"/>
      <c r="W3694" s="130"/>
      <c r="X3694" s="130"/>
      <c r="Y3694" s="130"/>
      <c r="Z3694" s="130"/>
      <c r="AA3694" s="130"/>
      <c r="AB3694" s="130"/>
      <c r="AC3694" s="130"/>
      <c r="AD3694" s="130"/>
      <c r="AE3694" s="130"/>
      <c r="AF3694" s="130"/>
      <c r="AG3694" s="130"/>
      <c r="AH3694" s="130"/>
      <c r="AI3694" s="130"/>
      <c r="AJ3694" s="130"/>
      <c r="AK3694" s="130"/>
      <c r="AL3694" s="130"/>
      <c r="AM3694" s="130"/>
      <c r="AN3694" s="130"/>
      <c r="AO3694" s="130"/>
      <c r="AP3694" s="130"/>
      <c r="AQ3694" s="130"/>
      <c r="AR3694" s="130"/>
      <c r="AS3694" s="130"/>
      <c r="AT3694" s="130"/>
      <c r="AU3694" s="130"/>
      <c r="AV3694" s="130"/>
      <c r="AW3694" s="130"/>
      <c r="AX3694" s="131"/>
    </row>
    <row r="3695" spans="1:113" ht="15" thickBot="1">
      <c r="A3695" s="52"/>
      <c r="B3695" s="53"/>
      <c r="C3695" s="54"/>
      <c r="D3695" s="54"/>
      <c r="E3695" s="54"/>
      <c r="F3695" s="54"/>
      <c r="G3695" s="54"/>
      <c r="H3695" s="54"/>
      <c r="I3695" s="54"/>
      <c r="J3695" s="54"/>
      <c r="K3695" s="54"/>
      <c r="L3695" s="54"/>
      <c r="M3695" s="54"/>
      <c r="N3695" s="54"/>
      <c r="O3695" s="54"/>
      <c r="P3695" s="54"/>
      <c r="Q3695" s="54"/>
      <c r="R3695" s="54"/>
      <c r="S3695" s="54"/>
      <c r="T3695" s="54"/>
      <c r="U3695" s="54"/>
      <c r="V3695" s="54"/>
      <c r="W3695" s="54"/>
      <c r="X3695" s="54"/>
      <c r="Y3695" s="54"/>
      <c r="Z3695" s="54"/>
      <c r="AA3695" s="54"/>
      <c r="AB3695" s="54"/>
      <c r="AC3695" s="54"/>
      <c r="AD3695" s="54"/>
      <c r="AE3695" s="54"/>
      <c r="AF3695" s="54"/>
      <c r="AG3695" s="54"/>
      <c r="AH3695" s="54"/>
      <c r="AI3695" s="54"/>
      <c r="AJ3695" s="54"/>
      <c r="AK3695" s="54"/>
      <c r="AL3695" s="54"/>
      <c r="AM3695" s="54"/>
      <c r="AN3695" s="54"/>
      <c r="AO3695" s="54"/>
      <c r="AP3695" s="54"/>
      <c r="AQ3695" s="54"/>
      <c r="AR3695" s="54"/>
      <c r="AS3695" s="54"/>
      <c r="AT3695" s="54"/>
      <c r="AU3695" s="54"/>
      <c r="AV3695" s="54"/>
      <c r="AW3695" s="54"/>
      <c r="AX3695" s="55"/>
    </row>
    <row r="3696" spans="1:113">
      <c r="B3696" s="56"/>
    </row>
    <row r="3697" spans="1:251" ht="15" thickBot="1">
      <c r="A3697" s="46"/>
      <c r="B3697" s="45" t="s">
        <v>245</v>
      </c>
      <c r="C3697" s="43"/>
      <c r="D3697" s="43"/>
      <c r="E3697" s="43"/>
      <c r="F3697" s="43"/>
      <c r="G3697" s="43"/>
      <c r="H3697" s="43"/>
      <c r="I3697" s="43"/>
      <c r="J3697" s="43"/>
      <c r="K3697" s="43"/>
      <c r="L3697" s="44"/>
      <c r="M3697" s="44"/>
      <c r="N3697" s="44"/>
      <c r="O3697" s="44"/>
      <c r="P3697" s="43"/>
      <c r="Q3697" s="43"/>
      <c r="R3697" s="43"/>
      <c r="S3697" s="43"/>
      <c r="T3697" s="43"/>
      <c r="U3697" s="43"/>
      <c r="V3697" s="45"/>
      <c r="W3697" s="45"/>
      <c r="X3697" s="45"/>
      <c r="Y3697" s="45"/>
      <c r="Z3697" s="45"/>
      <c r="AA3697" s="45"/>
      <c r="AB3697" s="45"/>
      <c r="AC3697" s="45"/>
      <c r="AD3697" s="45"/>
      <c r="AE3697" s="45"/>
      <c r="AF3697" s="45"/>
      <c r="AG3697" s="45"/>
      <c r="AH3697" s="45"/>
      <c r="AI3697" s="45"/>
      <c r="AJ3697" s="45"/>
      <c r="AK3697" s="45"/>
      <c r="AL3697" s="45"/>
      <c r="AM3697" s="45"/>
      <c r="AN3697" s="45"/>
      <c r="AO3697" s="45"/>
      <c r="AP3697" s="45"/>
      <c r="AQ3697" s="45"/>
      <c r="AR3697" s="45"/>
      <c r="AS3697" s="45"/>
      <c r="AT3697" s="45"/>
      <c r="AU3697" s="45"/>
      <c r="AV3697" s="45"/>
      <c r="AW3697" s="45"/>
      <c r="AX3697" s="45"/>
      <c r="DI3697" s="41"/>
    </row>
    <row r="3698" spans="1:251" ht="14.25">
      <c r="A3698" s="43"/>
      <c r="B3698" s="47"/>
      <c r="C3698" s="42"/>
      <c r="D3698" s="42"/>
      <c r="E3698" s="42"/>
      <c r="F3698" s="42"/>
      <c r="G3698" s="42"/>
      <c r="H3698" s="42"/>
      <c r="I3698" s="42"/>
      <c r="J3698" s="42"/>
      <c r="K3698" s="42"/>
      <c r="L3698" s="48"/>
      <c r="M3698" s="48"/>
      <c r="N3698" s="48"/>
      <c r="O3698" s="48"/>
      <c r="P3698" s="42"/>
      <c r="Q3698" s="42"/>
      <c r="R3698" s="42"/>
      <c r="S3698" s="42"/>
      <c r="T3698" s="42"/>
      <c r="U3698" s="42"/>
      <c r="V3698" s="49"/>
      <c r="W3698" s="49"/>
      <c r="X3698" s="49"/>
      <c r="Y3698" s="49"/>
      <c r="Z3698" s="49"/>
      <c r="AA3698" s="49"/>
      <c r="AB3698" s="49"/>
      <c r="AC3698" s="49"/>
      <c r="AD3698" s="49"/>
      <c r="AE3698" s="49"/>
      <c r="AF3698" s="49"/>
      <c r="AG3698" s="49"/>
      <c r="AH3698" s="49"/>
      <c r="AI3698" s="49"/>
      <c r="AJ3698" s="49"/>
      <c r="AK3698" s="49"/>
      <c r="AL3698" s="49"/>
      <c r="AM3698" s="49"/>
      <c r="AN3698" s="49"/>
      <c r="AO3698" s="49"/>
      <c r="AP3698" s="49"/>
      <c r="AQ3698" s="49"/>
      <c r="AR3698" s="49"/>
      <c r="AS3698" s="49"/>
      <c r="AT3698" s="49"/>
      <c r="AU3698" s="49"/>
      <c r="AV3698" s="49"/>
      <c r="AW3698" s="49"/>
      <c r="AX3698" s="50"/>
    </row>
    <row r="3699" spans="1:251" ht="12" customHeight="1">
      <c r="A3699" s="43"/>
      <c r="B3699" s="129" t="s">
        <v>651</v>
      </c>
      <c r="C3699" s="130"/>
      <c r="D3699" s="130"/>
      <c r="E3699" s="130"/>
      <c r="F3699" s="130"/>
      <c r="G3699" s="130"/>
      <c r="H3699" s="130"/>
      <c r="I3699" s="130"/>
      <c r="J3699" s="130"/>
      <c r="K3699" s="130"/>
      <c r="L3699" s="130"/>
      <c r="M3699" s="130"/>
      <c r="N3699" s="130"/>
      <c r="O3699" s="130"/>
      <c r="P3699" s="130"/>
      <c r="Q3699" s="130"/>
      <c r="R3699" s="130"/>
      <c r="S3699" s="130"/>
      <c r="T3699" s="130"/>
      <c r="U3699" s="130"/>
      <c r="V3699" s="130"/>
      <c r="W3699" s="130"/>
      <c r="X3699" s="130"/>
      <c r="Y3699" s="130"/>
      <c r="Z3699" s="130"/>
      <c r="AA3699" s="130"/>
      <c r="AB3699" s="130"/>
      <c r="AC3699" s="130"/>
      <c r="AD3699" s="130"/>
      <c r="AE3699" s="130"/>
      <c r="AF3699" s="130"/>
      <c r="AG3699" s="130"/>
      <c r="AH3699" s="130"/>
      <c r="AI3699" s="130"/>
      <c r="AJ3699" s="130"/>
      <c r="AK3699" s="130"/>
      <c r="AL3699" s="130"/>
      <c r="AM3699" s="130"/>
      <c r="AN3699" s="130"/>
      <c r="AO3699" s="130"/>
      <c r="AP3699" s="130"/>
      <c r="AQ3699" s="130"/>
      <c r="AR3699" s="130"/>
      <c r="AS3699" s="130"/>
      <c r="AT3699" s="130"/>
      <c r="AU3699" s="130"/>
      <c r="AV3699" s="130"/>
      <c r="AW3699" s="130"/>
      <c r="AX3699" s="131"/>
    </row>
    <row r="3700" spans="1:251" ht="12" customHeight="1">
      <c r="A3700" s="43"/>
      <c r="B3700" s="129"/>
      <c r="C3700" s="130"/>
      <c r="D3700" s="130"/>
      <c r="E3700" s="130"/>
      <c r="F3700" s="130"/>
      <c r="G3700" s="130"/>
      <c r="H3700" s="130"/>
      <c r="I3700" s="130"/>
      <c r="J3700" s="130"/>
      <c r="K3700" s="130"/>
      <c r="L3700" s="130"/>
      <c r="M3700" s="130"/>
      <c r="N3700" s="130"/>
      <c r="O3700" s="130"/>
      <c r="P3700" s="130"/>
      <c r="Q3700" s="130"/>
      <c r="R3700" s="130"/>
      <c r="S3700" s="130"/>
      <c r="T3700" s="130"/>
      <c r="U3700" s="130"/>
      <c r="V3700" s="130"/>
      <c r="W3700" s="130"/>
      <c r="X3700" s="130"/>
      <c r="Y3700" s="130"/>
      <c r="Z3700" s="130"/>
      <c r="AA3700" s="130"/>
      <c r="AB3700" s="130"/>
      <c r="AC3700" s="130"/>
      <c r="AD3700" s="130"/>
      <c r="AE3700" s="130"/>
      <c r="AF3700" s="130"/>
      <c r="AG3700" s="130"/>
      <c r="AH3700" s="130"/>
      <c r="AI3700" s="130"/>
      <c r="AJ3700" s="130"/>
      <c r="AK3700" s="130"/>
      <c r="AL3700" s="130"/>
      <c r="AM3700" s="130"/>
      <c r="AN3700" s="130"/>
      <c r="AO3700" s="130"/>
      <c r="AP3700" s="130"/>
      <c r="AQ3700" s="130"/>
      <c r="AR3700" s="130"/>
      <c r="AS3700" s="130"/>
      <c r="AT3700" s="130"/>
      <c r="AU3700" s="130"/>
      <c r="AV3700" s="130"/>
      <c r="AW3700" s="130"/>
      <c r="AX3700" s="131"/>
      <c r="BC3700" s="51"/>
    </row>
    <row r="3701" spans="1:251" ht="12" customHeight="1">
      <c r="A3701" s="43"/>
      <c r="B3701" s="129"/>
      <c r="C3701" s="130"/>
      <c r="D3701" s="130"/>
      <c r="E3701" s="130"/>
      <c r="F3701" s="130"/>
      <c r="G3701" s="130"/>
      <c r="H3701" s="130"/>
      <c r="I3701" s="130"/>
      <c r="J3701" s="130"/>
      <c r="K3701" s="130"/>
      <c r="L3701" s="130"/>
      <c r="M3701" s="130"/>
      <c r="N3701" s="130"/>
      <c r="O3701" s="130"/>
      <c r="P3701" s="130"/>
      <c r="Q3701" s="130"/>
      <c r="R3701" s="130"/>
      <c r="S3701" s="130"/>
      <c r="T3701" s="130"/>
      <c r="U3701" s="130"/>
      <c r="V3701" s="130"/>
      <c r="W3701" s="130"/>
      <c r="X3701" s="130"/>
      <c r="Y3701" s="130"/>
      <c r="Z3701" s="130"/>
      <c r="AA3701" s="130"/>
      <c r="AB3701" s="130"/>
      <c r="AC3701" s="130"/>
      <c r="AD3701" s="130"/>
      <c r="AE3701" s="130"/>
      <c r="AF3701" s="130"/>
      <c r="AG3701" s="130"/>
      <c r="AH3701" s="130"/>
      <c r="AI3701" s="130"/>
      <c r="AJ3701" s="130"/>
      <c r="AK3701" s="130"/>
      <c r="AL3701" s="130"/>
      <c r="AM3701" s="130"/>
      <c r="AN3701" s="130"/>
      <c r="AO3701" s="130"/>
      <c r="AP3701" s="130"/>
      <c r="AQ3701" s="130"/>
      <c r="AR3701" s="130"/>
      <c r="AS3701" s="130"/>
      <c r="AT3701" s="130"/>
      <c r="AU3701" s="130"/>
      <c r="AV3701" s="130"/>
      <c r="AW3701" s="130"/>
      <c r="AX3701" s="131"/>
    </row>
    <row r="3702" spans="1:251" ht="12" customHeight="1">
      <c r="A3702" s="43"/>
      <c r="B3702" s="129"/>
      <c r="C3702" s="130"/>
      <c r="D3702" s="130"/>
      <c r="E3702" s="130"/>
      <c r="F3702" s="130"/>
      <c r="G3702" s="130"/>
      <c r="H3702" s="130"/>
      <c r="I3702" s="130"/>
      <c r="J3702" s="130"/>
      <c r="K3702" s="130"/>
      <c r="L3702" s="130"/>
      <c r="M3702" s="130"/>
      <c r="N3702" s="130"/>
      <c r="O3702" s="130"/>
      <c r="P3702" s="130"/>
      <c r="Q3702" s="130"/>
      <c r="R3702" s="130"/>
      <c r="S3702" s="130"/>
      <c r="T3702" s="130"/>
      <c r="U3702" s="130"/>
      <c r="V3702" s="130"/>
      <c r="W3702" s="130"/>
      <c r="X3702" s="130"/>
      <c r="Y3702" s="130"/>
      <c r="Z3702" s="130"/>
      <c r="AA3702" s="130"/>
      <c r="AB3702" s="130"/>
      <c r="AC3702" s="130"/>
      <c r="AD3702" s="130"/>
      <c r="AE3702" s="130"/>
      <c r="AF3702" s="130"/>
      <c r="AG3702" s="130"/>
      <c r="AH3702" s="130"/>
      <c r="AI3702" s="130"/>
      <c r="AJ3702" s="130"/>
      <c r="AK3702" s="130"/>
      <c r="AL3702" s="130"/>
      <c r="AM3702" s="130"/>
      <c r="AN3702" s="130"/>
      <c r="AO3702" s="130"/>
      <c r="AP3702" s="130"/>
      <c r="AQ3702" s="130"/>
      <c r="AR3702" s="130"/>
      <c r="AS3702" s="130"/>
      <c r="AT3702" s="130"/>
      <c r="AU3702" s="130"/>
      <c r="AV3702" s="130"/>
      <c r="AW3702" s="130"/>
      <c r="AX3702" s="131"/>
    </row>
    <row r="3703" spans="1:251" ht="12" customHeight="1">
      <c r="A3703" s="43"/>
      <c r="B3703" s="129"/>
      <c r="C3703" s="130"/>
      <c r="D3703" s="130"/>
      <c r="E3703" s="130"/>
      <c r="F3703" s="130"/>
      <c r="G3703" s="130"/>
      <c r="H3703" s="130"/>
      <c r="I3703" s="130"/>
      <c r="J3703" s="130"/>
      <c r="K3703" s="130"/>
      <c r="L3703" s="130"/>
      <c r="M3703" s="130"/>
      <c r="N3703" s="130"/>
      <c r="O3703" s="130"/>
      <c r="P3703" s="130"/>
      <c r="Q3703" s="130"/>
      <c r="R3703" s="130"/>
      <c r="S3703" s="130"/>
      <c r="T3703" s="130"/>
      <c r="U3703" s="130"/>
      <c r="V3703" s="130"/>
      <c r="W3703" s="130"/>
      <c r="X3703" s="130"/>
      <c r="Y3703" s="130"/>
      <c r="Z3703" s="130"/>
      <c r="AA3703" s="130"/>
      <c r="AB3703" s="130"/>
      <c r="AC3703" s="130"/>
      <c r="AD3703" s="130"/>
      <c r="AE3703" s="130"/>
      <c r="AF3703" s="130"/>
      <c r="AG3703" s="130"/>
      <c r="AH3703" s="130"/>
      <c r="AI3703" s="130"/>
      <c r="AJ3703" s="130"/>
      <c r="AK3703" s="130"/>
      <c r="AL3703" s="130"/>
      <c r="AM3703" s="130"/>
      <c r="AN3703" s="130"/>
      <c r="AO3703" s="130"/>
      <c r="AP3703" s="130"/>
      <c r="AQ3703" s="130"/>
      <c r="AR3703" s="130"/>
      <c r="AS3703" s="130"/>
      <c r="AT3703" s="130"/>
      <c r="AU3703" s="130"/>
      <c r="AV3703" s="130"/>
      <c r="AW3703" s="130"/>
      <c r="AX3703" s="131"/>
    </row>
    <row r="3704" spans="1:251" ht="15" thickBot="1">
      <c r="A3704" s="52"/>
      <c r="B3704" s="53"/>
      <c r="C3704" s="54"/>
      <c r="D3704" s="54"/>
      <c r="E3704" s="54"/>
      <c r="F3704" s="54"/>
      <c r="G3704" s="54"/>
      <c r="H3704" s="54"/>
      <c r="I3704" s="54"/>
      <c r="J3704" s="54"/>
      <c r="K3704" s="54"/>
      <c r="L3704" s="54"/>
      <c r="M3704" s="54"/>
      <c r="N3704" s="54"/>
      <c r="O3704" s="54"/>
      <c r="P3704" s="54"/>
      <c r="Q3704" s="54"/>
      <c r="R3704" s="54"/>
      <c r="S3704" s="54"/>
      <c r="T3704" s="54"/>
      <c r="U3704" s="54"/>
      <c r="V3704" s="54"/>
      <c r="W3704" s="54"/>
      <c r="X3704" s="54"/>
      <c r="Y3704" s="54"/>
      <c r="Z3704" s="54"/>
      <c r="AA3704" s="54"/>
      <c r="AB3704" s="54"/>
      <c r="AC3704" s="54"/>
      <c r="AD3704" s="54"/>
      <c r="AE3704" s="54"/>
      <c r="AF3704" s="54"/>
      <c r="AG3704" s="54"/>
      <c r="AH3704" s="54"/>
      <c r="AI3704" s="54"/>
      <c r="AJ3704" s="54"/>
      <c r="AK3704" s="54"/>
      <c r="AL3704" s="54"/>
      <c r="AM3704" s="54"/>
      <c r="AN3704" s="54"/>
      <c r="AO3704" s="54"/>
      <c r="AP3704" s="54"/>
      <c r="AQ3704" s="54"/>
      <c r="AR3704" s="54"/>
      <c r="AS3704" s="54"/>
      <c r="AT3704" s="54"/>
      <c r="AU3704" s="54"/>
      <c r="AV3704" s="54"/>
      <c r="AW3704" s="54"/>
      <c r="AX3704" s="55"/>
    </row>
    <row r="3705" spans="1:251">
      <c r="B3705" s="56"/>
    </row>
    <row r="3706" spans="1:251" ht="14.25">
      <c r="B3706" s="45" t="s">
        <v>247</v>
      </c>
      <c r="C3706" s="43"/>
      <c r="D3706" s="43"/>
      <c r="E3706" s="43"/>
      <c r="F3706" s="43"/>
      <c r="G3706" s="43"/>
      <c r="H3706" s="43"/>
      <c r="I3706" s="43"/>
      <c r="J3706" s="43"/>
      <c r="K3706" s="43"/>
      <c r="L3706" s="44"/>
      <c r="M3706" s="44"/>
      <c r="N3706" s="44"/>
      <c r="O3706" s="44"/>
      <c r="P3706" s="43"/>
      <c r="Q3706" s="43"/>
      <c r="R3706" s="43"/>
      <c r="S3706" s="43"/>
      <c r="T3706" s="43"/>
      <c r="U3706" s="43"/>
      <c r="V3706" s="45"/>
      <c r="W3706" s="45"/>
      <c r="X3706" s="45"/>
      <c r="Y3706" s="45"/>
      <c r="Z3706" s="45"/>
      <c r="AA3706" s="45"/>
      <c r="AB3706" s="45"/>
      <c r="AC3706" s="45"/>
      <c r="AD3706" s="45"/>
      <c r="AE3706" s="45"/>
      <c r="AF3706" s="45"/>
      <c r="AG3706" s="45"/>
      <c r="AH3706" s="45"/>
      <c r="AI3706" s="45"/>
      <c r="AJ3706" s="45"/>
      <c r="AK3706" s="45"/>
      <c r="AL3706" s="45"/>
      <c r="AM3706" s="45"/>
      <c r="AN3706" s="45"/>
      <c r="AO3706" s="45"/>
      <c r="AP3706" s="45"/>
      <c r="AQ3706" s="45"/>
      <c r="AR3706" s="45"/>
      <c r="AS3706" s="45"/>
      <c r="AT3706" s="45"/>
      <c r="AU3706" s="45"/>
      <c r="AV3706" s="45"/>
      <c r="AW3706" s="45"/>
      <c r="AX3706" s="45"/>
    </row>
    <row r="3707" spans="1:251" ht="15" thickBot="1">
      <c r="B3707" s="43"/>
      <c r="C3707" s="43"/>
      <c r="D3707" s="43"/>
      <c r="E3707" s="43"/>
      <c r="F3707" s="43"/>
      <c r="G3707" s="43"/>
      <c r="H3707" s="43"/>
      <c r="I3707" s="43"/>
      <c r="J3707" s="43"/>
      <c r="K3707" s="43"/>
      <c r="L3707" s="44"/>
      <c r="M3707" s="44"/>
      <c r="N3707" s="44"/>
      <c r="O3707" s="44"/>
      <c r="P3707" s="43"/>
      <c r="Q3707" s="43"/>
      <c r="R3707" s="43"/>
      <c r="S3707" s="43"/>
      <c r="T3707" s="43"/>
      <c r="U3707" s="43"/>
      <c r="V3707" s="45"/>
      <c r="W3707" s="45"/>
      <c r="X3707" s="45"/>
      <c r="Y3707" s="45"/>
      <c r="Z3707" s="45"/>
      <c r="AA3707" s="45"/>
      <c r="AB3707" s="45"/>
      <c r="AC3707" s="45"/>
      <c r="AD3707" s="45"/>
      <c r="AE3707" s="45"/>
      <c r="AF3707" s="45"/>
      <c r="AG3707" s="45"/>
      <c r="AH3707" s="45"/>
      <c r="AI3707" s="45"/>
      <c r="AJ3707" s="45"/>
      <c r="AK3707" s="45"/>
      <c r="AL3707" s="45"/>
      <c r="AM3707" s="45"/>
      <c r="AN3707" s="45"/>
      <c r="AO3707" s="45"/>
      <c r="AP3707" s="45"/>
      <c r="AQ3707" s="45"/>
      <c r="AR3707" s="45"/>
      <c r="AS3707" s="45"/>
      <c r="AT3707" s="45"/>
      <c r="AU3707" s="45"/>
      <c r="AV3707" s="45"/>
      <c r="AW3707" s="45"/>
      <c r="AX3707" s="57" t="s">
        <v>248</v>
      </c>
    </row>
    <row r="3708" spans="1:251" s="51" customFormat="1" ht="13.5" customHeight="1">
      <c r="A3708" s="43"/>
      <c r="B3708" s="132" t="s">
        <v>249</v>
      </c>
      <c r="C3708" s="133"/>
      <c r="D3708" s="133"/>
      <c r="E3708" s="133"/>
      <c r="F3708" s="133"/>
      <c r="G3708" s="133"/>
      <c r="H3708" s="133"/>
      <c r="I3708" s="133"/>
      <c r="J3708" s="133"/>
      <c r="K3708" s="133"/>
      <c r="L3708" s="133"/>
      <c r="M3708" s="133"/>
      <c r="N3708" s="133"/>
      <c r="O3708" s="133"/>
      <c r="P3708" s="133"/>
      <c r="Q3708" s="133"/>
      <c r="R3708" s="133"/>
      <c r="S3708" s="133"/>
      <c r="T3708" s="133"/>
      <c r="U3708" s="133"/>
      <c r="V3708" s="133"/>
      <c r="W3708" s="133"/>
      <c r="X3708" s="133"/>
      <c r="Y3708" s="133"/>
      <c r="Z3708" s="134"/>
      <c r="AA3708" s="138" t="s">
        <v>250</v>
      </c>
      <c r="AB3708" s="133"/>
      <c r="AC3708" s="133"/>
      <c r="AD3708" s="133"/>
      <c r="AE3708" s="133"/>
      <c r="AF3708" s="133"/>
      <c r="AG3708" s="133"/>
      <c r="AH3708" s="133"/>
      <c r="AI3708" s="134"/>
      <c r="AJ3708" s="138" t="s">
        <v>251</v>
      </c>
      <c r="AK3708" s="133"/>
      <c r="AL3708" s="133"/>
      <c r="AM3708" s="133"/>
      <c r="AN3708" s="133"/>
      <c r="AO3708" s="133"/>
      <c r="AP3708" s="133"/>
      <c r="AQ3708" s="133"/>
      <c r="AR3708" s="134"/>
      <c r="AS3708" s="138" t="s">
        <v>252</v>
      </c>
      <c r="AT3708" s="133"/>
      <c r="AU3708" s="133"/>
      <c r="AV3708" s="133"/>
      <c r="AW3708" s="133"/>
      <c r="AX3708" s="140"/>
      <c r="AY3708" s="37"/>
      <c r="AZ3708" s="37"/>
      <c r="BA3708" s="37"/>
      <c r="BB3708" s="37"/>
      <c r="BC3708" s="37"/>
      <c r="BD3708" s="37"/>
      <c r="BE3708" s="37"/>
      <c r="BF3708" s="37"/>
      <c r="BG3708" s="37"/>
      <c r="BH3708" s="37"/>
      <c r="BI3708" s="37"/>
      <c r="BJ3708" s="37"/>
      <c r="BK3708" s="37"/>
      <c r="BL3708" s="37"/>
      <c r="BM3708" s="37"/>
      <c r="BN3708" s="37"/>
      <c r="BO3708" s="37"/>
      <c r="BP3708" s="37"/>
      <c r="BQ3708" s="37"/>
      <c r="BR3708" s="37"/>
      <c r="BS3708" s="37"/>
      <c r="BT3708" s="37"/>
      <c r="BU3708" s="37"/>
      <c r="BV3708" s="37"/>
      <c r="BW3708" s="37"/>
      <c r="BX3708" s="37"/>
      <c r="BY3708" s="37"/>
      <c r="BZ3708" s="37"/>
      <c r="CA3708" s="37"/>
      <c r="CB3708" s="37"/>
      <c r="CC3708" s="37"/>
      <c r="CD3708" s="37"/>
      <c r="CE3708" s="37"/>
      <c r="CF3708" s="37"/>
      <c r="CG3708" s="37"/>
      <c r="CH3708" s="37"/>
      <c r="CI3708" s="37"/>
      <c r="CJ3708" s="37"/>
      <c r="CK3708" s="37"/>
      <c r="CL3708" s="37"/>
      <c r="CM3708" s="37"/>
      <c r="CN3708" s="37"/>
      <c r="CO3708" s="37"/>
      <c r="CP3708" s="37"/>
      <c r="CQ3708" s="37"/>
      <c r="CR3708" s="37"/>
      <c r="CS3708" s="37"/>
      <c r="CT3708" s="37"/>
      <c r="CU3708" s="37"/>
      <c r="CV3708" s="37"/>
      <c r="CW3708" s="37"/>
      <c r="CX3708" s="37"/>
      <c r="CY3708" s="37"/>
      <c r="CZ3708" s="37"/>
      <c r="DA3708" s="37"/>
      <c r="DB3708" s="37"/>
      <c r="DC3708" s="37"/>
      <c r="DD3708" s="37"/>
      <c r="DE3708" s="37"/>
      <c r="DF3708" s="37"/>
      <c r="DG3708" s="37"/>
      <c r="DH3708" s="37"/>
      <c r="DI3708" s="37"/>
      <c r="DJ3708" s="37"/>
      <c r="DK3708" s="37"/>
      <c r="DL3708" s="37"/>
      <c r="DM3708" s="37"/>
      <c r="DN3708" s="37"/>
      <c r="DO3708" s="37"/>
      <c r="DP3708" s="37"/>
      <c r="DQ3708" s="37"/>
      <c r="DR3708" s="37"/>
      <c r="DS3708" s="37"/>
      <c r="DT3708" s="37"/>
      <c r="DU3708" s="37"/>
      <c r="DV3708" s="37"/>
      <c r="DW3708" s="37"/>
      <c r="DX3708" s="37"/>
      <c r="DY3708" s="37"/>
      <c r="DZ3708" s="37"/>
      <c r="EA3708" s="37"/>
      <c r="EB3708" s="37"/>
      <c r="EC3708" s="37"/>
      <c r="ED3708" s="37"/>
      <c r="EE3708" s="37"/>
      <c r="EF3708" s="37"/>
      <c r="EG3708" s="37"/>
      <c r="EH3708" s="37"/>
      <c r="EI3708" s="37"/>
      <c r="EJ3708" s="37"/>
      <c r="EK3708" s="37"/>
      <c r="EL3708" s="37"/>
      <c r="EM3708" s="37"/>
      <c r="EN3708" s="37"/>
      <c r="EO3708" s="37"/>
      <c r="EP3708" s="37"/>
      <c r="EQ3708" s="37"/>
      <c r="ER3708" s="37"/>
      <c r="ES3708" s="37"/>
      <c r="ET3708" s="37"/>
      <c r="EU3708" s="37"/>
      <c r="EV3708" s="37"/>
      <c r="EW3708" s="37"/>
      <c r="EX3708" s="37"/>
      <c r="EY3708" s="37"/>
      <c r="EZ3708" s="37"/>
      <c r="FA3708" s="37"/>
      <c r="FB3708" s="37"/>
      <c r="FC3708" s="37"/>
      <c r="FD3708" s="37"/>
      <c r="FE3708" s="37"/>
      <c r="FF3708" s="37"/>
      <c r="FG3708" s="37"/>
      <c r="FH3708" s="37"/>
      <c r="FI3708" s="37"/>
      <c r="FJ3708" s="37"/>
      <c r="FK3708" s="37"/>
      <c r="FL3708" s="37"/>
      <c r="FM3708" s="37"/>
      <c r="FN3708" s="37"/>
      <c r="FO3708" s="37"/>
      <c r="FP3708" s="37"/>
      <c r="FQ3708" s="37"/>
      <c r="FR3708" s="37"/>
      <c r="FS3708" s="37"/>
      <c r="FT3708" s="37"/>
      <c r="FU3708" s="37"/>
      <c r="FV3708" s="37"/>
      <c r="FW3708" s="37"/>
      <c r="FX3708" s="37"/>
      <c r="FY3708" s="37"/>
      <c r="FZ3708" s="37"/>
      <c r="GA3708" s="37"/>
      <c r="GB3708" s="37"/>
      <c r="GC3708" s="37"/>
      <c r="GD3708" s="37"/>
      <c r="GE3708" s="37"/>
      <c r="GF3708" s="37"/>
      <c r="GG3708" s="37"/>
      <c r="GH3708" s="37"/>
      <c r="GI3708" s="37"/>
      <c r="GJ3708" s="37"/>
      <c r="GK3708" s="37"/>
      <c r="GL3708" s="37"/>
      <c r="GM3708" s="37"/>
      <c r="GN3708" s="37"/>
      <c r="GO3708" s="37"/>
      <c r="GP3708" s="37"/>
      <c r="GQ3708" s="37"/>
      <c r="GR3708" s="37"/>
      <c r="GS3708" s="37"/>
      <c r="GT3708" s="37"/>
      <c r="GU3708" s="37"/>
      <c r="GV3708" s="37"/>
      <c r="GW3708" s="37"/>
      <c r="GX3708" s="37"/>
      <c r="GY3708" s="37"/>
      <c r="GZ3708" s="37"/>
      <c r="HA3708" s="37"/>
      <c r="HB3708" s="37"/>
      <c r="HC3708" s="37"/>
      <c r="HD3708" s="37"/>
      <c r="HE3708" s="37"/>
      <c r="HF3708" s="37"/>
      <c r="HG3708" s="37"/>
      <c r="HH3708" s="37"/>
      <c r="HI3708" s="37"/>
      <c r="HJ3708" s="37"/>
      <c r="HK3708" s="37"/>
      <c r="HL3708" s="37"/>
      <c r="HM3708" s="37"/>
      <c r="HN3708" s="37"/>
      <c r="HO3708" s="37"/>
      <c r="HP3708" s="37"/>
      <c r="HQ3708" s="37"/>
      <c r="HR3708" s="37"/>
      <c r="HS3708" s="37"/>
      <c r="HT3708" s="37"/>
      <c r="HU3708" s="37"/>
      <c r="HV3708" s="37"/>
      <c r="HW3708" s="37"/>
      <c r="HX3708" s="37"/>
      <c r="HY3708" s="37"/>
      <c r="HZ3708" s="37"/>
      <c r="IA3708" s="37"/>
      <c r="IB3708" s="37"/>
      <c r="IC3708" s="37"/>
      <c r="ID3708" s="37"/>
      <c r="IE3708" s="37"/>
      <c r="IF3708" s="37"/>
      <c r="IG3708" s="37"/>
      <c r="IH3708" s="37"/>
      <c r="II3708" s="37"/>
      <c r="IJ3708" s="37"/>
      <c r="IK3708" s="37"/>
      <c r="IL3708" s="37"/>
      <c r="IM3708" s="37"/>
      <c r="IN3708" s="37"/>
      <c r="IO3708" s="37"/>
      <c r="IP3708" s="37"/>
      <c r="IQ3708" s="37"/>
    </row>
    <row r="3709" spans="1:251" s="51" customFormat="1" ht="13.5">
      <c r="A3709" s="43"/>
      <c r="B3709" s="135"/>
      <c r="C3709" s="136"/>
      <c r="D3709" s="136"/>
      <c r="E3709" s="136"/>
      <c r="F3709" s="136"/>
      <c r="G3709" s="136"/>
      <c r="H3709" s="136"/>
      <c r="I3709" s="136"/>
      <c r="J3709" s="136"/>
      <c r="K3709" s="136"/>
      <c r="L3709" s="136"/>
      <c r="M3709" s="136"/>
      <c r="N3709" s="136"/>
      <c r="O3709" s="136"/>
      <c r="P3709" s="136"/>
      <c r="Q3709" s="136"/>
      <c r="R3709" s="136"/>
      <c r="S3709" s="136"/>
      <c r="T3709" s="136"/>
      <c r="U3709" s="136"/>
      <c r="V3709" s="136"/>
      <c r="W3709" s="136"/>
      <c r="X3709" s="136"/>
      <c r="Y3709" s="136"/>
      <c r="Z3709" s="137"/>
      <c r="AA3709" s="139"/>
      <c r="AB3709" s="136"/>
      <c r="AC3709" s="136"/>
      <c r="AD3709" s="136"/>
      <c r="AE3709" s="136"/>
      <c r="AF3709" s="136"/>
      <c r="AG3709" s="136"/>
      <c r="AH3709" s="136"/>
      <c r="AI3709" s="137"/>
      <c r="AJ3709" s="139"/>
      <c r="AK3709" s="136"/>
      <c r="AL3709" s="136"/>
      <c r="AM3709" s="136"/>
      <c r="AN3709" s="136"/>
      <c r="AO3709" s="136"/>
      <c r="AP3709" s="136"/>
      <c r="AQ3709" s="136"/>
      <c r="AR3709" s="137"/>
      <c r="AS3709" s="139"/>
      <c r="AT3709" s="136"/>
      <c r="AU3709" s="136"/>
      <c r="AV3709" s="136"/>
      <c r="AW3709" s="136"/>
      <c r="AX3709" s="141"/>
      <c r="AY3709" s="37"/>
      <c r="AZ3709" s="37"/>
      <c r="BA3709" s="37"/>
      <c r="BB3709" s="58"/>
      <c r="BC3709" s="59"/>
      <c r="BE3709" s="37"/>
      <c r="BF3709" s="37"/>
      <c r="BG3709" s="37"/>
      <c r="BH3709" s="37"/>
      <c r="BI3709" s="37"/>
      <c r="BJ3709" s="37"/>
      <c r="BK3709" s="37"/>
      <c r="BL3709" s="37"/>
      <c r="BM3709" s="37"/>
      <c r="BN3709" s="37"/>
      <c r="BO3709" s="37"/>
      <c r="BP3709" s="37"/>
      <c r="BQ3709" s="37"/>
      <c r="BR3709" s="37"/>
      <c r="BS3709" s="37"/>
      <c r="BT3709" s="37"/>
      <c r="BU3709" s="37"/>
      <c r="BV3709" s="37"/>
      <c r="BW3709" s="37"/>
      <c r="BX3709" s="37"/>
      <c r="BY3709" s="37"/>
      <c r="BZ3709" s="37"/>
      <c r="CA3709" s="37"/>
      <c r="CB3709" s="37"/>
      <c r="CC3709" s="37"/>
      <c r="CD3709" s="37"/>
      <c r="CE3709" s="37"/>
      <c r="CF3709" s="37"/>
      <c r="CG3709" s="37"/>
      <c r="CH3709" s="37"/>
      <c r="CI3709" s="37"/>
      <c r="CJ3709" s="37"/>
      <c r="CK3709" s="37"/>
      <c r="CL3709" s="37"/>
      <c r="CM3709" s="37"/>
      <c r="CN3709" s="37"/>
      <c r="CO3709" s="37"/>
      <c r="CP3709" s="37"/>
      <c r="CQ3709" s="37"/>
      <c r="CR3709" s="37"/>
      <c r="CS3709" s="37"/>
      <c r="CT3709" s="37"/>
      <c r="CU3709" s="37"/>
      <c r="CV3709" s="37"/>
      <c r="CW3709" s="37"/>
      <c r="CX3709" s="37"/>
      <c r="CY3709" s="37"/>
      <c r="CZ3709" s="37"/>
      <c r="DA3709" s="37"/>
      <c r="DB3709" s="37"/>
      <c r="DC3709" s="37"/>
      <c r="DD3709" s="37"/>
      <c r="DE3709" s="37"/>
      <c r="DF3709" s="37"/>
      <c r="DG3709" s="37"/>
      <c r="DH3709" s="37"/>
      <c r="DI3709" s="37"/>
      <c r="DJ3709" s="37"/>
      <c r="DK3709" s="37"/>
      <c r="DL3709" s="37"/>
      <c r="DM3709" s="37"/>
      <c r="DN3709" s="37"/>
      <c r="DO3709" s="37"/>
      <c r="DP3709" s="37"/>
      <c r="DQ3709" s="37"/>
      <c r="DR3709" s="37"/>
      <c r="DS3709" s="37"/>
      <c r="DT3709" s="37"/>
      <c r="DU3709" s="37"/>
      <c r="DV3709" s="37"/>
      <c r="DW3709" s="37"/>
      <c r="DX3709" s="37"/>
      <c r="DY3709" s="37"/>
      <c r="DZ3709" s="37"/>
      <c r="EA3709" s="37"/>
      <c r="EB3709" s="37"/>
      <c r="EC3709" s="37"/>
      <c r="ED3709" s="37"/>
      <c r="EE3709" s="37"/>
      <c r="EF3709" s="37"/>
      <c r="EG3709" s="37"/>
      <c r="EH3709" s="37"/>
      <c r="EI3709" s="37"/>
      <c r="EJ3709" s="37"/>
      <c r="EK3709" s="37"/>
      <c r="EL3709" s="37"/>
      <c r="EM3709" s="37"/>
      <c r="EN3709" s="37"/>
      <c r="EO3709" s="37"/>
      <c r="EP3709" s="37"/>
      <c r="EQ3709" s="37"/>
      <c r="ER3709" s="37"/>
      <c r="ES3709" s="37"/>
      <c r="ET3709" s="37"/>
      <c r="EU3709" s="37"/>
      <c r="EV3709" s="37"/>
      <c r="EW3709" s="37"/>
      <c r="EX3709" s="37"/>
      <c r="EY3709" s="37"/>
      <c r="EZ3709" s="37"/>
      <c r="FA3709" s="37"/>
      <c r="FB3709" s="37"/>
      <c r="FC3709" s="37"/>
      <c r="FD3709" s="37"/>
      <c r="FE3709" s="37"/>
      <c r="FF3709" s="37"/>
      <c r="FG3709" s="37"/>
      <c r="FH3709" s="37"/>
      <c r="FI3709" s="37"/>
      <c r="FJ3709" s="37"/>
      <c r="FK3709" s="37"/>
      <c r="FL3709" s="37"/>
      <c r="FM3709" s="37"/>
      <c r="FN3709" s="37"/>
      <c r="FO3709" s="37"/>
      <c r="FP3709" s="37"/>
      <c r="FQ3709" s="37"/>
      <c r="FR3709" s="37"/>
      <c r="FS3709" s="37"/>
      <c r="FT3709" s="37"/>
      <c r="FU3709" s="37"/>
      <c r="FV3709" s="37"/>
      <c r="FW3709" s="37"/>
      <c r="FX3709" s="37"/>
      <c r="FY3709" s="37"/>
      <c r="FZ3709" s="37"/>
      <c r="GA3709" s="37"/>
      <c r="GB3709" s="37"/>
      <c r="GC3709" s="37"/>
      <c r="GD3709" s="37"/>
      <c r="GE3709" s="37"/>
      <c r="GF3709" s="37"/>
      <c r="GG3709" s="37"/>
      <c r="GH3709" s="37"/>
      <c r="GI3709" s="37"/>
      <c r="GJ3709" s="37"/>
      <c r="GK3709" s="37"/>
      <c r="GL3709" s="37"/>
      <c r="GM3709" s="37"/>
      <c r="GN3709" s="37"/>
      <c r="GO3709" s="37"/>
      <c r="GP3709" s="37"/>
      <c r="GQ3709" s="37"/>
      <c r="GR3709" s="37"/>
      <c r="GS3709" s="37"/>
      <c r="GT3709" s="37"/>
      <c r="GU3709" s="37"/>
      <c r="GV3709" s="37"/>
      <c r="GW3709" s="37"/>
      <c r="GX3709" s="37"/>
      <c r="GY3709" s="37"/>
      <c r="GZ3709" s="37"/>
      <c r="HA3709" s="37"/>
      <c r="HB3709" s="37"/>
      <c r="HC3709" s="37"/>
      <c r="HD3709" s="37"/>
      <c r="HE3709" s="37"/>
      <c r="HF3709" s="37"/>
      <c r="HG3709" s="37"/>
      <c r="HH3709" s="37"/>
      <c r="HI3709" s="37"/>
      <c r="HJ3709" s="37"/>
      <c r="HK3709" s="37"/>
      <c r="HL3709" s="37"/>
      <c r="HM3709" s="37"/>
      <c r="HN3709" s="37"/>
      <c r="HO3709" s="37"/>
      <c r="HP3709" s="37"/>
      <c r="HQ3709" s="37"/>
      <c r="HR3709" s="37"/>
      <c r="HS3709" s="37"/>
      <c r="HT3709" s="37"/>
      <c r="HU3709" s="37"/>
      <c r="HV3709" s="37"/>
      <c r="HW3709" s="37"/>
      <c r="HX3709" s="37"/>
      <c r="HY3709" s="37"/>
      <c r="HZ3709" s="37"/>
      <c r="IA3709" s="37"/>
      <c r="IB3709" s="37"/>
      <c r="IC3709" s="37"/>
      <c r="ID3709" s="37"/>
      <c r="IE3709" s="37"/>
      <c r="IF3709" s="37"/>
      <c r="IG3709" s="37"/>
      <c r="IH3709" s="37"/>
      <c r="II3709" s="37"/>
      <c r="IJ3709" s="37"/>
      <c r="IK3709" s="37"/>
      <c r="IL3709" s="37"/>
      <c r="IM3709" s="37"/>
      <c r="IN3709" s="37"/>
      <c r="IO3709" s="37"/>
      <c r="IP3709" s="37"/>
      <c r="IQ3709" s="37"/>
    </row>
    <row r="3710" spans="1:251" s="51" customFormat="1" ht="18.75" customHeight="1">
      <c r="A3710" s="43"/>
      <c r="B3710" s="60"/>
      <c r="C3710" s="104" t="s">
        <v>863</v>
      </c>
      <c r="D3710" s="105"/>
      <c r="E3710" s="105"/>
      <c r="F3710" s="105"/>
      <c r="G3710" s="105"/>
      <c r="H3710" s="105"/>
      <c r="I3710" s="105"/>
      <c r="J3710" s="105"/>
      <c r="K3710" s="105"/>
      <c r="L3710" s="105"/>
      <c r="M3710" s="105"/>
      <c r="N3710" s="105"/>
      <c r="O3710" s="105"/>
      <c r="P3710" s="105"/>
      <c r="Q3710" s="105"/>
      <c r="R3710" s="105"/>
      <c r="S3710" s="105"/>
      <c r="T3710" s="105"/>
      <c r="U3710" s="105"/>
      <c r="V3710" s="105"/>
      <c r="W3710" s="105"/>
      <c r="X3710" s="105"/>
      <c r="Y3710" s="105"/>
      <c r="Z3710" s="106"/>
      <c r="AA3710" s="107">
        <v>4677</v>
      </c>
      <c r="AB3710" s="108"/>
      <c r="AC3710" s="108"/>
      <c r="AD3710" s="108"/>
      <c r="AE3710" s="108"/>
      <c r="AF3710" s="108"/>
      <c r="AG3710" s="108"/>
      <c r="AH3710" s="108"/>
      <c r="AI3710" s="109"/>
      <c r="AJ3710" s="107">
        <v>5339</v>
      </c>
      <c r="AK3710" s="108"/>
      <c r="AL3710" s="108"/>
      <c r="AM3710" s="108"/>
      <c r="AN3710" s="108"/>
      <c r="AO3710" s="108"/>
      <c r="AP3710" s="108"/>
      <c r="AQ3710" s="108"/>
      <c r="AR3710" s="109"/>
      <c r="AS3710" s="110"/>
      <c r="AT3710" s="111"/>
      <c r="AU3710" s="111"/>
      <c r="AV3710" s="111"/>
      <c r="AW3710" s="111"/>
      <c r="AX3710" s="112"/>
      <c r="AY3710" s="37"/>
      <c r="AZ3710" s="37"/>
      <c r="BA3710" s="37"/>
      <c r="BB3710" s="37"/>
      <c r="BC3710" s="37"/>
      <c r="BD3710" s="37"/>
      <c r="BE3710" s="37"/>
      <c r="BF3710" s="37"/>
      <c r="BG3710" s="37"/>
      <c r="BH3710" s="37"/>
      <c r="BI3710" s="37"/>
      <c r="BJ3710" s="37"/>
      <c r="BK3710" s="37"/>
      <c r="BL3710" s="37"/>
      <c r="BM3710" s="37"/>
      <c r="BN3710" s="37"/>
      <c r="BO3710" s="37"/>
      <c r="BP3710" s="37"/>
      <c r="BQ3710" s="37"/>
      <c r="BR3710" s="37"/>
      <c r="BS3710" s="37"/>
      <c r="BT3710" s="37"/>
      <c r="BU3710" s="37"/>
      <c r="BV3710" s="37"/>
      <c r="BW3710" s="37"/>
      <c r="BX3710" s="37"/>
      <c r="BY3710" s="37"/>
      <c r="BZ3710" s="37"/>
      <c r="CA3710" s="37"/>
      <c r="CB3710" s="37"/>
      <c r="CC3710" s="37"/>
      <c r="CD3710" s="37"/>
      <c r="CE3710" s="37"/>
      <c r="CF3710" s="37"/>
      <c r="CG3710" s="37"/>
      <c r="CH3710" s="37"/>
      <c r="CI3710" s="37"/>
      <c r="CJ3710" s="37"/>
      <c r="CK3710" s="37"/>
      <c r="CL3710" s="37"/>
      <c r="CM3710" s="37"/>
      <c r="CN3710" s="37"/>
      <c r="CO3710" s="37"/>
      <c r="CP3710" s="37"/>
      <c r="CQ3710" s="37"/>
      <c r="CR3710" s="37"/>
      <c r="CS3710" s="37"/>
      <c r="CT3710" s="37"/>
      <c r="CU3710" s="37"/>
      <c r="CV3710" s="37"/>
      <c r="CW3710" s="37"/>
      <c r="CX3710" s="37"/>
      <c r="CY3710" s="37"/>
      <c r="CZ3710" s="37"/>
      <c r="DA3710" s="37"/>
      <c r="DB3710" s="37"/>
      <c r="DC3710" s="37"/>
      <c r="DD3710" s="37"/>
      <c r="DE3710" s="37"/>
      <c r="DF3710" s="37"/>
      <c r="DG3710" s="37"/>
      <c r="DH3710" s="37"/>
      <c r="DI3710" s="37"/>
      <c r="DJ3710" s="37"/>
      <c r="DK3710" s="37"/>
      <c r="DL3710" s="37"/>
      <c r="DM3710" s="37"/>
      <c r="DN3710" s="37"/>
      <c r="DO3710" s="37"/>
      <c r="DP3710" s="37"/>
      <c r="DQ3710" s="37"/>
      <c r="DR3710" s="37"/>
      <c r="DS3710" s="37"/>
      <c r="DT3710" s="37"/>
      <c r="DU3710" s="37"/>
      <c r="DV3710" s="37"/>
      <c r="DW3710" s="37"/>
      <c r="DX3710" s="37"/>
      <c r="DY3710" s="37"/>
      <c r="DZ3710" s="37"/>
      <c r="EA3710" s="37"/>
      <c r="EB3710" s="37"/>
      <c r="EC3710" s="37"/>
      <c r="ED3710" s="37"/>
      <c r="EE3710" s="37"/>
      <c r="EF3710" s="37"/>
      <c r="EG3710" s="37"/>
      <c r="EH3710" s="37"/>
      <c r="EI3710" s="37"/>
      <c r="EJ3710" s="37"/>
      <c r="EK3710" s="37"/>
      <c r="EL3710" s="37"/>
      <c r="EM3710" s="37"/>
      <c r="EN3710" s="37"/>
      <c r="EO3710" s="37"/>
      <c r="EP3710" s="37"/>
      <c r="EQ3710" s="37"/>
      <c r="ER3710" s="37"/>
      <c r="ES3710" s="37"/>
      <c r="ET3710" s="37"/>
      <c r="EU3710" s="37"/>
      <c r="EV3710" s="37"/>
      <c r="EW3710" s="37"/>
      <c r="EX3710" s="37"/>
      <c r="EY3710" s="37"/>
      <c r="EZ3710" s="37"/>
      <c r="FA3710" s="37"/>
      <c r="FB3710" s="37"/>
      <c r="FC3710" s="37"/>
      <c r="FD3710" s="37"/>
      <c r="FE3710" s="37"/>
      <c r="FF3710" s="37"/>
      <c r="FG3710" s="37"/>
      <c r="FH3710" s="37"/>
      <c r="FI3710" s="37"/>
      <c r="FJ3710" s="37"/>
      <c r="FK3710" s="37"/>
      <c r="FL3710" s="37"/>
      <c r="FM3710" s="37"/>
      <c r="FN3710" s="37"/>
      <c r="FO3710" s="37"/>
      <c r="FP3710" s="37"/>
      <c r="FQ3710" s="37"/>
      <c r="FR3710" s="37"/>
      <c r="FS3710" s="37"/>
      <c r="FT3710" s="37"/>
      <c r="FU3710" s="37"/>
      <c r="FV3710" s="37"/>
      <c r="FW3710" s="37"/>
      <c r="FX3710" s="37"/>
      <c r="FY3710" s="37"/>
      <c r="FZ3710" s="37"/>
      <c r="GA3710" s="37"/>
      <c r="GB3710" s="37"/>
      <c r="GC3710" s="37"/>
      <c r="GD3710" s="37"/>
      <c r="GE3710" s="37"/>
      <c r="GF3710" s="37"/>
      <c r="GG3710" s="37"/>
      <c r="GH3710" s="37"/>
      <c r="GI3710" s="37"/>
      <c r="GJ3710" s="37"/>
      <c r="GK3710" s="37"/>
      <c r="GL3710" s="37"/>
      <c r="GM3710" s="37"/>
      <c r="GN3710" s="37"/>
      <c r="GO3710" s="37"/>
      <c r="GP3710" s="37"/>
      <c r="GQ3710" s="37"/>
      <c r="GR3710" s="37"/>
      <c r="GS3710" s="37"/>
      <c r="GT3710" s="37"/>
      <c r="GU3710" s="37"/>
      <c r="GV3710" s="37"/>
      <c r="GW3710" s="37"/>
      <c r="GX3710" s="37"/>
      <c r="GY3710" s="37"/>
      <c r="GZ3710" s="37"/>
      <c r="HA3710" s="37"/>
      <c r="HB3710" s="37"/>
      <c r="HC3710" s="37"/>
      <c r="HD3710" s="37"/>
      <c r="HE3710" s="37"/>
      <c r="HF3710" s="37"/>
      <c r="HG3710" s="37"/>
      <c r="HH3710" s="37"/>
      <c r="HI3710" s="37"/>
      <c r="HJ3710" s="37"/>
      <c r="HK3710" s="37"/>
      <c r="HL3710" s="37"/>
      <c r="HM3710" s="37"/>
      <c r="HN3710" s="37"/>
      <c r="HO3710" s="37"/>
      <c r="HP3710" s="37"/>
      <c r="HQ3710" s="37"/>
      <c r="HR3710" s="37"/>
      <c r="HS3710" s="37"/>
      <c r="HT3710" s="37"/>
      <c r="HU3710" s="37"/>
      <c r="HV3710" s="37"/>
      <c r="HW3710" s="37"/>
      <c r="HX3710" s="37"/>
      <c r="HY3710" s="37"/>
      <c r="HZ3710" s="37"/>
      <c r="IA3710" s="37"/>
      <c r="IB3710" s="37"/>
      <c r="IC3710" s="37"/>
      <c r="ID3710" s="37"/>
      <c r="IE3710" s="37"/>
      <c r="IF3710" s="37"/>
      <c r="IG3710" s="37"/>
      <c r="IH3710" s="37"/>
      <c r="II3710" s="37"/>
      <c r="IJ3710" s="37"/>
      <c r="IK3710" s="37"/>
      <c r="IL3710" s="37"/>
      <c r="IM3710" s="37"/>
      <c r="IN3710" s="37"/>
      <c r="IO3710" s="37"/>
      <c r="IP3710" s="37"/>
      <c r="IQ3710" s="37"/>
    </row>
    <row r="3711" spans="1:251" s="51" customFormat="1" ht="18.75" customHeight="1">
      <c r="A3711" s="43"/>
      <c r="B3711" s="60"/>
      <c r="C3711" s="104" t="s">
        <v>864</v>
      </c>
      <c r="D3711" s="105"/>
      <c r="E3711" s="105"/>
      <c r="F3711" s="105"/>
      <c r="G3711" s="105"/>
      <c r="H3711" s="105"/>
      <c r="I3711" s="105"/>
      <c r="J3711" s="105"/>
      <c r="K3711" s="105"/>
      <c r="L3711" s="105"/>
      <c r="M3711" s="105"/>
      <c r="N3711" s="105"/>
      <c r="O3711" s="105"/>
      <c r="P3711" s="105"/>
      <c r="Q3711" s="105"/>
      <c r="R3711" s="105"/>
      <c r="S3711" s="105"/>
      <c r="T3711" s="105"/>
      <c r="U3711" s="105"/>
      <c r="V3711" s="105"/>
      <c r="W3711" s="105"/>
      <c r="X3711" s="105"/>
      <c r="Y3711" s="105"/>
      <c r="Z3711" s="106"/>
      <c r="AA3711" s="107">
        <v>1786</v>
      </c>
      <c r="AB3711" s="108"/>
      <c r="AC3711" s="108"/>
      <c r="AD3711" s="108"/>
      <c r="AE3711" s="108"/>
      <c r="AF3711" s="108"/>
      <c r="AG3711" s="108"/>
      <c r="AH3711" s="108"/>
      <c r="AI3711" s="109"/>
      <c r="AJ3711" s="107">
        <v>1663</v>
      </c>
      <c r="AK3711" s="108"/>
      <c r="AL3711" s="108"/>
      <c r="AM3711" s="108"/>
      <c r="AN3711" s="108"/>
      <c r="AO3711" s="108"/>
      <c r="AP3711" s="108"/>
      <c r="AQ3711" s="108"/>
      <c r="AR3711" s="109"/>
      <c r="AS3711" s="110"/>
      <c r="AT3711" s="111"/>
      <c r="AU3711" s="111"/>
      <c r="AV3711" s="111"/>
      <c r="AW3711" s="111"/>
      <c r="AX3711" s="112"/>
      <c r="AY3711" s="37"/>
      <c r="AZ3711" s="37"/>
      <c r="BA3711" s="37"/>
      <c r="BB3711" s="37"/>
      <c r="BC3711" s="37"/>
      <c r="BD3711" s="37"/>
      <c r="BE3711" s="37"/>
      <c r="BF3711" s="37"/>
      <c r="BG3711" s="37"/>
      <c r="BH3711" s="37"/>
      <c r="BI3711" s="37"/>
      <c r="BJ3711" s="37"/>
      <c r="BK3711" s="37"/>
      <c r="BL3711" s="37"/>
      <c r="BM3711" s="37"/>
      <c r="BN3711" s="37"/>
      <c r="BO3711" s="37"/>
      <c r="BP3711" s="37"/>
      <c r="BQ3711" s="37"/>
      <c r="BR3711" s="37"/>
      <c r="BS3711" s="37"/>
      <c r="BT3711" s="37"/>
      <c r="BU3711" s="37"/>
      <c r="BV3711" s="37"/>
      <c r="BW3711" s="37"/>
      <c r="BX3711" s="37"/>
      <c r="BY3711" s="37"/>
      <c r="BZ3711" s="37"/>
      <c r="CA3711" s="37"/>
      <c r="CB3711" s="37"/>
      <c r="CC3711" s="37"/>
      <c r="CD3711" s="37"/>
      <c r="CE3711" s="37"/>
      <c r="CF3711" s="37"/>
      <c r="CG3711" s="37"/>
      <c r="CH3711" s="37"/>
      <c r="CI3711" s="37"/>
      <c r="CJ3711" s="37"/>
      <c r="CK3711" s="37"/>
      <c r="CL3711" s="37"/>
      <c r="CM3711" s="37"/>
      <c r="CN3711" s="37"/>
      <c r="CO3711" s="37"/>
      <c r="CP3711" s="37"/>
      <c r="CQ3711" s="37"/>
      <c r="CR3711" s="37"/>
      <c r="CS3711" s="37"/>
      <c r="CT3711" s="37"/>
      <c r="CU3711" s="37"/>
      <c r="CV3711" s="37"/>
      <c r="CW3711" s="37"/>
      <c r="CX3711" s="37"/>
      <c r="CY3711" s="37"/>
      <c r="CZ3711" s="37"/>
      <c r="DA3711" s="37"/>
      <c r="DB3711" s="37"/>
      <c r="DC3711" s="37"/>
      <c r="DD3711" s="37"/>
      <c r="DE3711" s="37"/>
      <c r="DF3711" s="37"/>
      <c r="DG3711" s="37"/>
      <c r="DH3711" s="37"/>
      <c r="DI3711" s="37"/>
      <c r="DJ3711" s="37"/>
      <c r="DK3711" s="37"/>
      <c r="DL3711" s="37"/>
      <c r="DM3711" s="37"/>
      <c r="DN3711" s="37"/>
      <c r="DO3711" s="37"/>
      <c r="DP3711" s="37"/>
      <c r="DQ3711" s="37"/>
      <c r="DR3711" s="37"/>
      <c r="DS3711" s="37"/>
      <c r="DT3711" s="37"/>
      <c r="DU3711" s="37"/>
      <c r="DV3711" s="37"/>
      <c r="DW3711" s="37"/>
      <c r="DX3711" s="37"/>
      <c r="DY3711" s="37"/>
      <c r="DZ3711" s="37"/>
      <c r="EA3711" s="37"/>
      <c r="EB3711" s="37"/>
      <c r="EC3711" s="37"/>
      <c r="ED3711" s="37"/>
      <c r="EE3711" s="37"/>
      <c r="EF3711" s="37"/>
      <c r="EG3711" s="37"/>
      <c r="EH3711" s="37"/>
      <c r="EI3711" s="37"/>
      <c r="EJ3711" s="37"/>
      <c r="EK3711" s="37"/>
      <c r="EL3711" s="37"/>
      <c r="EM3711" s="37"/>
      <c r="EN3711" s="37"/>
      <c r="EO3711" s="37"/>
      <c r="EP3711" s="37"/>
      <c r="EQ3711" s="37"/>
      <c r="ER3711" s="37"/>
      <c r="ES3711" s="37"/>
      <c r="ET3711" s="37"/>
      <c r="EU3711" s="37"/>
      <c r="EV3711" s="37"/>
      <c r="EW3711" s="37"/>
      <c r="EX3711" s="37"/>
      <c r="EY3711" s="37"/>
      <c r="EZ3711" s="37"/>
      <c r="FA3711" s="37"/>
      <c r="FB3711" s="37"/>
      <c r="FC3711" s="37"/>
      <c r="FD3711" s="37"/>
      <c r="FE3711" s="37"/>
      <c r="FF3711" s="37"/>
      <c r="FG3711" s="37"/>
      <c r="FH3711" s="37"/>
      <c r="FI3711" s="37"/>
      <c r="FJ3711" s="37"/>
      <c r="FK3711" s="37"/>
      <c r="FL3711" s="37"/>
      <c r="FM3711" s="37"/>
      <c r="FN3711" s="37"/>
      <c r="FO3711" s="37"/>
      <c r="FP3711" s="37"/>
      <c r="FQ3711" s="37"/>
      <c r="FR3711" s="37"/>
      <c r="FS3711" s="37"/>
      <c r="FT3711" s="37"/>
      <c r="FU3711" s="37"/>
      <c r="FV3711" s="37"/>
      <c r="FW3711" s="37"/>
      <c r="FX3711" s="37"/>
      <c r="FY3711" s="37"/>
      <c r="FZ3711" s="37"/>
      <c r="GA3711" s="37"/>
      <c r="GB3711" s="37"/>
      <c r="GC3711" s="37"/>
      <c r="GD3711" s="37"/>
      <c r="GE3711" s="37"/>
      <c r="GF3711" s="37"/>
      <c r="GG3711" s="37"/>
      <c r="GH3711" s="37"/>
      <c r="GI3711" s="37"/>
      <c r="GJ3711" s="37"/>
      <c r="GK3711" s="37"/>
      <c r="GL3711" s="37"/>
      <c r="GM3711" s="37"/>
      <c r="GN3711" s="37"/>
      <c r="GO3711" s="37"/>
      <c r="GP3711" s="37"/>
      <c r="GQ3711" s="37"/>
      <c r="GR3711" s="37"/>
      <c r="GS3711" s="37"/>
      <c r="GT3711" s="37"/>
      <c r="GU3711" s="37"/>
      <c r="GV3711" s="37"/>
      <c r="GW3711" s="37"/>
      <c r="GX3711" s="37"/>
      <c r="GY3711" s="37"/>
      <c r="GZ3711" s="37"/>
      <c r="HA3711" s="37"/>
      <c r="HB3711" s="37"/>
      <c r="HC3711" s="37"/>
      <c r="HD3711" s="37"/>
      <c r="HE3711" s="37"/>
      <c r="HF3711" s="37"/>
      <c r="HG3711" s="37"/>
      <c r="HH3711" s="37"/>
      <c r="HI3711" s="37"/>
      <c r="HJ3711" s="37"/>
      <c r="HK3711" s="37"/>
      <c r="HL3711" s="37"/>
      <c r="HM3711" s="37"/>
      <c r="HN3711" s="37"/>
      <c r="HO3711" s="37"/>
      <c r="HP3711" s="37"/>
      <c r="HQ3711" s="37"/>
      <c r="HR3711" s="37"/>
      <c r="HS3711" s="37"/>
      <c r="HT3711" s="37"/>
      <c r="HU3711" s="37"/>
      <c r="HV3711" s="37"/>
      <c r="HW3711" s="37"/>
      <c r="HX3711" s="37"/>
      <c r="HY3711" s="37"/>
      <c r="HZ3711" s="37"/>
      <c r="IA3711" s="37"/>
      <c r="IB3711" s="37"/>
      <c r="IC3711" s="37"/>
      <c r="ID3711" s="37"/>
      <c r="IE3711" s="37"/>
      <c r="IF3711" s="37"/>
      <c r="IG3711" s="37"/>
      <c r="IH3711" s="37"/>
      <c r="II3711" s="37"/>
      <c r="IJ3711" s="37"/>
      <c r="IK3711" s="37"/>
      <c r="IL3711" s="37"/>
      <c r="IM3711" s="37"/>
      <c r="IN3711" s="37"/>
      <c r="IO3711" s="37"/>
      <c r="IP3711" s="37"/>
      <c r="IQ3711" s="37"/>
    </row>
    <row r="3712" spans="1:251" s="51" customFormat="1" ht="18.75" customHeight="1" thickBot="1">
      <c r="A3712" s="52"/>
      <c r="B3712" s="113" t="s">
        <v>253</v>
      </c>
      <c r="C3712" s="114"/>
      <c r="D3712" s="114"/>
      <c r="E3712" s="114"/>
      <c r="F3712" s="114"/>
      <c r="G3712" s="114"/>
      <c r="H3712" s="114"/>
      <c r="I3712" s="114"/>
      <c r="J3712" s="114"/>
      <c r="K3712" s="114"/>
      <c r="L3712" s="114"/>
      <c r="M3712" s="114"/>
      <c r="N3712" s="114"/>
      <c r="O3712" s="114"/>
      <c r="P3712" s="114"/>
      <c r="Q3712" s="114"/>
      <c r="R3712" s="114"/>
      <c r="S3712" s="114"/>
      <c r="T3712" s="114"/>
      <c r="U3712" s="114"/>
      <c r="V3712" s="114"/>
      <c r="W3712" s="114"/>
      <c r="X3712" s="114"/>
      <c r="Y3712" s="114"/>
      <c r="Z3712" s="115"/>
      <c r="AA3712" s="116">
        <f>SUM($AA$3710:$AA$3711)</f>
        <v>6463</v>
      </c>
      <c r="AB3712" s="117"/>
      <c r="AC3712" s="117"/>
      <c r="AD3712" s="117"/>
      <c r="AE3712" s="117"/>
      <c r="AF3712" s="117"/>
      <c r="AG3712" s="117"/>
      <c r="AH3712" s="117"/>
      <c r="AI3712" s="118"/>
      <c r="AJ3712" s="116">
        <f>SUM($AJ$3710:$AJ$3711)</f>
        <v>7002</v>
      </c>
      <c r="AK3712" s="117"/>
      <c r="AL3712" s="117"/>
      <c r="AM3712" s="117"/>
      <c r="AN3712" s="117"/>
      <c r="AO3712" s="117"/>
      <c r="AP3712" s="117"/>
      <c r="AQ3712" s="117"/>
      <c r="AR3712" s="118"/>
      <c r="AS3712" s="119"/>
      <c r="AT3712" s="120"/>
      <c r="AU3712" s="120"/>
      <c r="AV3712" s="120"/>
      <c r="AW3712" s="120"/>
      <c r="AX3712" s="121"/>
      <c r="AY3712" s="37"/>
      <c r="AZ3712" s="37"/>
      <c r="BA3712" s="37"/>
      <c r="BB3712" s="37"/>
      <c r="BC3712" s="37"/>
      <c r="BD3712" s="37"/>
      <c r="BE3712" s="37"/>
      <c r="BF3712" s="37"/>
      <c r="BG3712" s="37"/>
      <c r="BH3712" s="37"/>
      <c r="BI3712" s="37"/>
      <c r="BJ3712" s="37"/>
      <c r="BK3712" s="37"/>
      <c r="BL3712" s="37"/>
      <c r="BM3712" s="37"/>
      <c r="BN3712" s="37"/>
      <c r="BO3712" s="37"/>
      <c r="BP3712" s="37"/>
      <c r="BQ3712" s="37"/>
      <c r="BR3712" s="37"/>
      <c r="BS3712" s="37"/>
      <c r="BT3712" s="37"/>
      <c r="BU3712" s="37"/>
      <c r="BV3712" s="37"/>
      <c r="BW3712" s="37"/>
      <c r="BX3712" s="37"/>
      <c r="BY3712" s="37"/>
      <c r="BZ3712" s="37"/>
      <c r="CA3712" s="37"/>
      <c r="CB3712" s="37"/>
      <c r="CC3712" s="37"/>
      <c r="CD3712" s="37"/>
      <c r="CE3712" s="37"/>
      <c r="CF3712" s="37"/>
      <c r="CG3712" s="37"/>
      <c r="CH3712" s="37"/>
      <c r="CI3712" s="37"/>
      <c r="CJ3712" s="37"/>
      <c r="CK3712" s="37"/>
      <c r="CL3712" s="37"/>
      <c r="CM3712" s="37"/>
      <c r="CN3712" s="37"/>
      <c r="CO3712" s="37"/>
      <c r="CP3712" s="37"/>
      <c r="CQ3712" s="37"/>
      <c r="CR3712" s="37"/>
      <c r="CS3712" s="37"/>
      <c r="CT3712" s="37"/>
      <c r="CU3712" s="37"/>
      <c r="CV3712" s="37"/>
      <c r="CW3712" s="37"/>
      <c r="CX3712" s="37"/>
      <c r="CY3712" s="37"/>
      <c r="CZ3712" s="37"/>
      <c r="DA3712" s="37"/>
      <c r="DB3712" s="37"/>
      <c r="DC3712" s="37"/>
      <c r="DD3712" s="37"/>
      <c r="DE3712" s="37"/>
      <c r="DF3712" s="37"/>
      <c r="DG3712" s="37"/>
      <c r="DH3712" s="37"/>
      <c r="DI3712" s="37"/>
      <c r="DJ3712" s="37"/>
      <c r="DK3712" s="37"/>
      <c r="DL3712" s="37"/>
      <c r="DM3712" s="37"/>
      <c r="DN3712" s="37"/>
      <c r="DO3712" s="37"/>
      <c r="DP3712" s="37"/>
      <c r="DQ3712" s="37"/>
      <c r="DR3712" s="37"/>
      <c r="DS3712" s="37"/>
      <c r="DT3712" s="37"/>
      <c r="DU3712" s="37"/>
      <c r="DV3712" s="37"/>
      <c r="DW3712" s="37"/>
      <c r="DX3712" s="37"/>
      <c r="DY3712" s="37"/>
      <c r="DZ3712" s="37"/>
      <c r="EA3712" s="37"/>
      <c r="EB3712" s="37"/>
      <c r="EC3712" s="37"/>
      <c r="ED3712" s="37"/>
      <c r="EE3712" s="37"/>
      <c r="EF3712" s="37"/>
      <c r="EG3712" s="37"/>
      <c r="EH3712" s="37"/>
      <c r="EI3712" s="37"/>
      <c r="EJ3712" s="37"/>
      <c r="EK3712" s="37"/>
      <c r="EL3712" s="37"/>
      <c r="EM3712" s="37"/>
      <c r="EN3712" s="37"/>
      <c r="EO3712" s="37"/>
      <c r="EP3712" s="37"/>
      <c r="EQ3712" s="37"/>
      <c r="ER3712" s="37"/>
      <c r="ES3712" s="37"/>
      <c r="ET3712" s="37"/>
      <c r="EU3712" s="37"/>
      <c r="EV3712" s="37"/>
      <c r="EW3712" s="37"/>
      <c r="EX3712" s="37"/>
      <c r="EY3712" s="37"/>
      <c r="EZ3712" s="37"/>
      <c r="FA3712" s="37"/>
      <c r="FB3712" s="37"/>
      <c r="FC3712" s="37"/>
      <c r="FD3712" s="37"/>
      <c r="FE3712" s="37"/>
      <c r="FF3712" s="37"/>
      <c r="FG3712" s="37"/>
      <c r="FH3712" s="37"/>
      <c r="FI3712" s="37"/>
      <c r="FJ3712" s="37"/>
      <c r="FK3712" s="37"/>
      <c r="FL3712" s="37"/>
      <c r="FM3712" s="37"/>
      <c r="FN3712" s="37"/>
      <c r="FO3712" s="37"/>
      <c r="FP3712" s="37"/>
      <c r="FQ3712" s="37"/>
      <c r="FR3712" s="37"/>
      <c r="FS3712" s="37"/>
      <c r="FT3712" s="37"/>
      <c r="FU3712" s="37"/>
      <c r="FV3712" s="37"/>
      <c r="FW3712" s="37"/>
      <c r="FX3712" s="37"/>
      <c r="FY3712" s="37"/>
      <c r="FZ3712" s="37"/>
      <c r="GA3712" s="37"/>
      <c r="GB3712" s="37"/>
      <c r="GC3712" s="37"/>
      <c r="GD3712" s="37"/>
      <c r="GE3712" s="37"/>
      <c r="GF3712" s="37"/>
      <c r="GG3712" s="37"/>
      <c r="GH3712" s="37"/>
      <c r="GI3712" s="37"/>
      <c r="GJ3712" s="37"/>
      <c r="GK3712" s="37"/>
      <c r="GL3712" s="37"/>
      <c r="GM3712" s="37"/>
      <c r="GN3712" s="37"/>
      <c r="GO3712" s="37"/>
      <c r="GP3712" s="37"/>
      <c r="GQ3712" s="37"/>
      <c r="GR3712" s="37"/>
      <c r="GS3712" s="37"/>
      <c r="GT3712" s="37"/>
      <c r="GU3712" s="37"/>
      <c r="GV3712" s="37"/>
      <c r="GW3712" s="37"/>
      <c r="GX3712" s="37"/>
      <c r="GY3712" s="37"/>
      <c r="GZ3712" s="37"/>
      <c r="HA3712" s="37"/>
      <c r="HB3712" s="37"/>
      <c r="HC3712" s="37"/>
      <c r="HD3712" s="37"/>
      <c r="HE3712" s="37"/>
      <c r="HF3712" s="37"/>
      <c r="HG3712" s="37"/>
      <c r="HH3712" s="37"/>
      <c r="HI3712" s="37"/>
      <c r="HJ3712" s="37"/>
      <c r="HK3712" s="37"/>
      <c r="HL3712" s="37"/>
      <c r="HM3712" s="37"/>
      <c r="HN3712" s="37"/>
      <c r="HO3712" s="37"/>
      <c r="HP3712" s="37"/>
      <c r="HQ3712" s="37"/>
      <c r="HR3712" s="37"/>
      <c r="HS3712" s="37"/>
      <c r="HT3712" s="37"/>
      <c r="HU3712" s="37"/>
      <c r="HV3712" s="37"/>
      <c r="HW3712" s="37"/>
      <c r="HX3712" s="37"/>
      <c r="HY3712" s="37"/>
      <c r="HZ3712" s="37"/>
      <c r="IA3712" s="37"/>
      <c r="IB3712" s="37"/>
      <c r="IC3712" s="37"/>
      <c r="ID3712" s="37"/>
      <c r="IE3712" s="37"/>
      <c r="IF3712" s="37"/>
      <c r="IG3712" s="37"/>
      <c r="IH3712" s="37"/>
      <c r="II3712" s="37"/>
      <c r="IJ3712" s="37"/>
      <c r="IK3712" s="37"/>
      <c r="IL3712" s="37"/>
      <c r="IM3712" s="37"/>
      <c r="IN3712" s="37"/>
      <c r="IO3712" s="37"/>
      <c r="IP3712" s="37"/>
      <c r="IQ3712" s="37"/>
    </row>
    <row r="3714" spans="1:113" ht="18.75">
      <c r="A3714" s="36" t="s">
        <v>241</v>
      </c>
      <c r="AW3714" s="38"/>
      <c r="AX3714" s="39"/>
      <c r="AY3714" s="38"/>
    </row>
    <row r="3716" spans="1:113" ht="18.75">
      <c r="B3716" s="122" t="s">
        <v>0</v>
      </c>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row>
    <row r="3717" spans="1:113">
      <c r="Z3717" s="40"/>
      <c r="AD3717" s="40"/>
      <c r="AE3717" s="40"/>
      <c r="AF3717" s="40"/>
      <c r="AG3717" s="40"/>
      <c r="AH3717" s="40"/>
      <c r="AI3717" s="40"/>
      <c r="AO3717" s="40"/>
    </row>
    <row r="3718" spans="1:113" ht="13.5" thickBot="1">
      <c r="Z3718" s="40"/>
      <c r="AD3718" s="40"/>
      <c r="AE3718" s="40"/>
      <c r="AF3718" s="40"/>
      <c r="AG3718" s="40"/>
      <c r="AH3718" s="40"/>
      <c r="AI3718" s="40"/>
      <c r="AO3718" s="40"/>
      <c r="DI3718" s="41"/>
    </row>
    <row r="3719" spans="1:113" ht="24.75" customHeight="1" thickBot="1">
      <c r="B3719" s="124" t="s">
        <v>242</v>
      </c>
      <c r="C3719" s="125"/>
      <c r="D3719" s="125"/>
      <c r="E3719" s="125"/>
      <c r="F3719" s="125"/>
      <c r="G3719" s="125"/>
      <c r="H3719" s="126" t="s">
        <v>334</v>
      </c>
      <c r="I3719" s="127"/>
      <c r="J3719" s="127"/>
      <c r="K3719" s="127"/>
      <c r="L3719" s="127"/>
      <c r="M3719" s="127"/>
      <c r="N3719" s="127"/>
      <c r="O3719" s="127"/>
      <c r="P3719" s="127"/>
      <c r="Q3719" s="127"/>
      <c r="R3719" s="127"/>
      <c r="S3719" s="127"/>
      <c r="T3719" s="127"/>
      <c r="U3719" s="127"/>
      <c r="V3719" s="127"/>
      <c r="W3719" s="127"/>
      <c r="X3719" s="127"/>
      <c r="Y3719" s="127"/>
      <c r="Z3719" s="127"/>
      <c r="AA3719" s="127"/>
      <c r="AB3719" s="127"/>
      <c r="AC3719" s="127"/>
      <c r="AD3719" s="127"/>
      <c r="AE3719" s="127"/>
      <c r="AF3719" s="127"/>
      <c r="AG3719" s="127"/>
      <c r="AH3719" s="127"/>
      <c r="AI3719" s="127"/>
      <c r="AJ3719" s="127"/>
      <c r="AK3719" s="127"/>
      <c r="AL3719" s="127"/>
      <c r="AM3719" s="127"/>
      <c r="AN3719" s="127"/>
      <c r="AO3719" s="127"/>
      <c r="AP3719" s="127"/>
      <c r="AQ3719" s="127"/>
      <c r="AR3719" s="127"/>
      <c r="AS3719" s="127"/>
      <c r="AT3719" s="127"/>
      <c r="AU3719" s="127"/>
      <c r="AV3719" s="127"/>
      <c r="AW3719" s="127"/>
      <c r="AX3719" s="128"/>
      <c r="DI3719" s="41"/>
    </row>
    <row r="3720" spans="1:113" ht="14.25">
      <c r="B3720" s="42"/>
      <c r="C3720" s="42"/>
      <c r="D3720" s="42"/>
      <c r="E3720" s="42"/>
      <c r="F3720" s="42"/>
      <c r="G3720" s="42"/>
      <c r="H3720" s="43"/>
      <c r="I3720" s="43"/>
      <c r="J3720" s="43"/>
      <c r="K3720" s="43"/>
      <c r="L3720" s="44"/>
      <c r="M3720" s="44"/>
      <c r="N3720" s="44"/>
      <c r="O3720" s="44"/>
      <c r="P3720" s="43"/>
      <c r="Q3720" s="43"/>
      <c r="R3720" s="43"/>
      <c r="S3720" s="43"/>
      <c r="T3720" s="43"/>
      <c r="U3720" s="43"/>
      <c r="V3720" s="45"/>
      <c r="W3720" s="45"/>
      <c r="X3720" s="45"/>
      <c r="Y3720" s="45"/>
      <c r="Z3720" s="45"/>
      <c r="AA3720" s="45"/>
      <c r="AB3720" s="45"/>
      <c r="AC3720" s="45"/>
      <c r="AD3720" s="45"/>
      <c r="AE3720" s="45"/>
      <c r="AF3720" s="45"/>
      <c r="AG3720" s="45"/>
      <c r="AH3720" s="45"/>
      <c r="AI3720" s="45"/>
      <c r="AJ3720" s="45"/>
      <c r="AK3720" s="45"/>
      <c r="AL3720" s="45"/>
      <c r="AM3720" s="45"/>
      <c r="AN3720" s="45"/>
      <c r="AO3720" s="45"/>
      <c r="AP3720" s="45"/>
      <c r="AQ3720" s="45"/>
      <c r="AR3720" s="45"/>
      <c r="AS3720" s="45"/>
      <c r="AT3720" s="45"/>
      <c r="AU3720" s="45"/>
      <c r="AV3720" s="45"/>
      <c r="AW3720" s="45"/>
      <c r="AX3720" s="45"/>
      <c r="DI3720" s="41"/>
    </row>
    <row r="3721" spans="1:113" ht="15" thickBot="1">
      <c r="A3721" s="46"/>
      <c r="B3721" s="45" t="s">
        <v>244</v>
      </c>
      <c r="C3721" s="43"/>
      <c r="D3721" s="43"/>
      <c r="E3721" s="43"/>
      <c r="F3721" s="43"/>
      <c r="G3721" s="43"/>
      <c r="H3721" s="43"/>
      <c r="I3721" s="43"/>
      <c r="J3721" s="43"/>
      <c r="K3721" s="43"/>
      <c r="L3721" s="44"/>
      <c r="M3721" s="44"/>
      <c r="N3721" s="44"/>
      <c r="O3721" s="44"/>
      <c r="P3721" s="43"/>
      <c r="Q3721" s="43"/>
      <c r="R3721" s="43"/>
      <c r="S3721" s="43"/>
      <c r="T3721" s="43"/>
      <c r="U3721" s="43"/>
      <c r="V3721" s="45"/>
      <c r="W3721" s="45"/>
      <c r="X3721" s="45"/>
      <c r="Y3721" s="45"/>
      <c r="Z3721" s="45"/>
      <c r="AA3721" s="45"/>
      <c r="AB3721" s="45"/>
      <c r="AC3721" s="45"/>
      <c r="AD3721" s="45"/>
      <c r="AE3721" s="45"/>
      <c r="AF3721" s="45"/>
      <c r="AG3721" s="45"/>
      <c r="AH3721" s="45"/>
      <c r="AI3721" s="45"/>
      <c r="AJ3721" s="45"/>
      <c r="AK3721" s="45"/>
      <c r="AL3721" s="45"/>
      <c r="AM3721" s="45"/>
      <c r="AN3721" s="45"/>
      <c r="AO3721" s="45"/>
      <c r="AP3721" s="45"/>
      <c r="AQ3721" s="45"/>
      <c r="AR3721" s="45"/>
      <c r="AS3721" s="45"/>
      <c r="AT3721" s="45"/>
      <c r="AU3721" s="45"/>
      <c r="AV3721" s="45"/>
      <c r="AW3721" s="45"/>
      <c r="AX3721" s="45"/>
      <c r="DI3721" s="41"/>
    </row>
    <row r="3722" spans="1:113" ht="14.25">
      <c r="A3722" s="43"/>
      <c r="B3722" s="47"/>
      <c r="C3722" s="42"/>
      <c r="D3722" s="42"/>
      <c r="E3722" s="42"/>
      <c r="F3722" s="42"/>
      <c r="G3722" s="42"/>
      <c r="H3722" s="42"/>
      <c r="I3722" s="42"/>
      <c r="J3722" s="42"/>
      <c r="K3722" s="42"/>
      <c r="L3722" s="48"/>
      <c r="M3722" s="48"/>
      <c r="N3722" s="48"/>
      <c r="O3722" s="48"/>
      <c r="P3722" s="42"/>
      <c r="Q3722" s="42"/>
      <c r="R3722" s="42"/>
      <c r="S3722" s="42"/>
      <c r="T3722" s="42"/>
      <c r="U3722" s="42"/>
      <c r="V3722" s="49"/>
      <c r="W3722" s="49"/>
      <c r="X3722" s="49"/>
      <c r="Y3722" s="49"/>
      <c r="Z3722" s="49"/>
      <c r="AA3722" s="49"/>
      <c r="AB3722" s="49"/>
      <c r="AC3722" s="49"/>
      <c r="AD3722" s="49"/>
      <c r="AE3722" s="49"/>
      <c r="AF3722" s="49"/>
      <c r="AG3722" s="49"/>
      <c r="AH3722" s="49"/>
      <c r="AI3722" s="49"/>
      <c r="AJ3722" s="49"/>
      <c r="AK3722" s="49"/>
      <c r="AL3722" s="49"/>
      <c r="AM3722" s="49"/>
      <c r="AN3722" s="49"/>
      <c r="AO3722" s="49"/>
      <c r="AP3722" s="49"/>
      <c r="AQ3722" s="49"/>
      <c r="AR3722" s="49"/>
      <c r="AS3722" s="49"/>
      <c r="AT3722" s="49"/>
      <c r="AU3722" s="49"/>
      <c r="AV3722" s="49"/>
      <c r="AW3722" s="49"/>
      <c r="AX3722" s="50"/>
    </row>
    <row r="3723" spans="1:113" ht="12" customHeight="1">
      <c r="A3723" s="43"/>
      <c r="B3723" s="129" t="s">
        <v>335</v>
      </c>
      <c r="C3723" s="130"/>
      <c r="D3723" s="130"/>
      <c r="E3723" s="130"/>
      <c r="F3723" s="130"/>
      <c r="G3723" s="130"/>
      <c r="H3723" s="130"/>
      <c r="I3723" s="130"/>
      <c r="J3723" s="130"/>
      <c r="K3723" s="130"/>
      <c r="L3723" s="130"/>
      <c r="M3723" s="130"/>
      <c r="N3723" s="130"/>
      <c r="O3723" s="130"/>
      <c r="P3723" s="130"/>
      <c r="Q3723" s="130"/>
      <c r="R3723" s="130"/>
      <c r="S3723" s="130"/>
      <c r="T3723" s="130"/>
      <c r="U3723" s="130"/>
      <c r="V3723" s="130"/>
      <c r="W3723" s="130"/>
      <c r="X3723" s="130"/>
      <c r="Y3723" s="130"/>
      <c r="Z3723" s="130"/>
      <c r="AA3723" s="130"/>
      <c r="AB3723" s="130"/>
      <c r="AC3723" s="130"/>
      <c r="AD3723" s="130"/>
      <c r="AE3723" s="130"/>
      <c r="AF3723" s="130"/>
      <c r="AG3723" s="130"/>
      <c r="AH3723" s="130"/>
      <c r="AI3723" s="130"/>
      <c r="AJ3723" s="130"/>
      <c r="AK3723" s="130"/>
      <c r="AL3723" s="130"/>
      <c r="AM3723" s="130"/>
      <c r="AN3723" s="130"/>
      <c r="AO3723" s="130"/>
      <c r="AP3723" s="130"/>
      <c r="AQ3723" s="130"/>
      <c r="AR3723" s="130"/>
      <c r="AS3723" s="130"/>
      <c r="AT3723" s="130"/>
      <c r="AU3723" s="130"/>
      <c r="AV3723" s="130"/>
      <c r="AW3723" s="130"/>
      <c r="AX3723" s="131"/>
    </row>
    <row r="3724" spans="1:113" ht="12" customHeight="1">
      <c r="A3724" s="43"/>
      <c r="B3724" s="129"/>
      <c r="C3724" s="130"/>
      <c r="D3724" s="130"/>
      <c r="E3724" s="130"/>
      <c r="F3724" s="130"/>
      <c r="G3724" s="130"/>
      <c r="H3724" s="130"/>
      <c r="I3724" s="130"/>
      <c r="J3724" s="130"/>
      <c r="K3724" s="130"/>
      <c r="L3724" s="130"/>
      <c r="M3724" s="130"/>
      <c r="N3724" s="130"/>
      <c r="O3724" s="130"/>
      <c r="P3724" s="130"/>
      <c r="Q3724" s="130"/>
      <c r="R3724" s="130"/>
      <c r="S3724" s="130"/>
      <c r="T3724" s="130"/>
      <c r="U3724" s="130"/>
      <c r="V3724" s="130"/>
      <c r="W3724" s="130"/>
      <c r="X3724" s="130"/>
      <c r="Y3724" s="130"/>
      <c r="Z3724" s="130"/>
      <c r="AA3724" s="130"/>
      <c r="AB3724" s="130"/>
      <c r="AC3724" s="130"/>
      <c r="AD3724" s="130"/>
      <c r="AE3724" s="130"/>
      <c r="AF3724" s="130"/>
      <c r="AG3724" s="130"/>
      <c r="AH3724" s="130"/>
      <c r="AI3724" s="130"/>
      <c r="AJ3724" s="130"/>
      <c r="AK3724" s="130"/>
      <c r="AL3724" s="130"/>
      <c r="AM3724" s="130"/>
      <c r="AN3724" s="130"/>
      <c r="AO3724" s="130"/>
      <c r="AP3724" s="130"/>
      <c r="AQ3724" s="130"/>
      <c r="AR3724" s="130"/>
      <c r="AS3724" s="130"/>
      <c r="AT3724" s="130"/>
      <c r="AU3724" s="130"/>
      <c r="AV3724" s="130"/>
      <c r="AW3724" s="130"/>
      <c r="AX3724" s="131"/>
      <c r="BC3724" s="51"/>
    </row>
    <row r="3725" spans="1:113" ht="12" customHeight="1">
      <c r="A3725" s="43"/>
      <c r="B3725" s="129"/>
      <c r="C3725" s="130"/>
      <c r="D3725" s="130"/>
      <c r="E3725" s="130"/>
      <c r="F3725" s="130"/>
      <c r="G3725" s="130"/>
      <c r="H3725" s="130"/>
      <c r="I3725" s="130"/>
      <c r="J3725" s="130"/>
      <c r="K3725" s="130"/>
      <c r="L3725" s="130"/>
      <c r="M3725" s="130"/>
      <c r="N3725" s="130"/>
      <c r="O3725" s="130"/>
      <c r="P3725" s="130"/>
      <c r="Q3725" s="130"/>
      <c r="R3725" s="130"/>
      <c r="S3725" s="130"/>
      <c r="T3725" s="130"/>
      <c r="U3725" s="130"/>
      <c r="V3725" s="130"/>
      <c r="W3725" s="130"/>
      <c r="X3725" s="130"/>
      <c r="Y3725" s="130"/>
      <c r="Z3725" s="130"/>
      <c r="AA3725" s="130"/>
      <c r="AB3725" s="130"/>
      <c r="AC3725" s="130"/>
      <c r="AD3725" s="130"/>
      <c r="AE3725" s="130"/>
      <c r="AF3725" s="130"/>
      <c r="AG3725" s="130"/>
      <c r="AH3725" s="130"/>
      <c r="AI3725" s="130"/>
      <c r="AJ3725" s="130"/>
      <c r="AK3725" s="130"/>
      <c r="AL3725" s="130"/>
      <c r="AM3725" s="130"/>
      <c r="AN3725" s="130"/>
      <c r="AO3725" s="130"/>
      <c r="AP3725" s="130"/>
      <c r="AQ3725" s="130"/>
      <c r="AR3725" s="130"/>
      <c r="AS3725" s="130"/>
      <c r="AT3725" s="130"/>
      <c r="AU3725" s="130"/>
      <c r="AV3725" s="130"/>
      <c r="AW3725" s="130"/>
      <c r="AX3725" s="131"/>
    </row>
    <row r="3726" spans="1:113" ht="12" customHeight="1">
      <c r="A3726" s="43"/>
      <c r="B3726" s="129"/>
      <c r="C3726" s="130"/>
      <c r="D3726" s="130"/>
      <c r="E3726" s="130"/>
      <c r="F3726" s="130"/>
      <c r="G3726" s="130"/>
      <c r="H3726" s="130"/>
      <c r="I3726" s="130"/>
      <c r="J3726" s="130"/>
      <c r="K3726" s="130"/>
      <c r="L3726" s="130"/>
      <c r="M3726" s="130"/>
      <c r="N3726" s="130"/>
      <c r="O3726" s="130"/>
      <c r="P3726" s="130"/>
      <c r="Q3726" s="130"/>
      <c r="R3726" s="130"/>
      <c r="S3726" s="130"/>
      <c r="T3726" s="130"/>
      <c r="U3726" s="130"/>
      <c r="V3726" s="130"/>
      <c r="W3726" s="130"/>
      <c r="X3726" s="130"/>
      <c r="Y3726" s="130"/>
      <c r="Z3726" s="130"/>
      <c r="AA3726" s="130"/>
      <c r="AB3726" s="130"/>
      <c r="AC3726" s="130"/>
      <c r="AD3726" s="130"/>
      <c r="AE3726" s="130"/>
      <c r="AF3726" s="130"/>
      <c r="AG3726" s="130"/>
      <c r="AH3726" s="130"/>
      <c r="AI3726" s="130"/>
      <c r="AJ3726" s="130"/>
      <c r="AK3726" s="130"/>
      <c r="AL3726" s="130"/>
      <c r="AM3726" s="130"/>
      <c r="AN3726" s="130"/>
      <c r="AO3726" s="130"/>
      <c r="AP3726" s="130"/>
      <c r="AQ3726" s="130"/>
      <c r="AR3726" s="130"/>
      <c r="AS3726" s="130"/>
      <c r="AT3726" s="130"/>
      <c r="AU3726" s="130"/>
      <c r="AV3726" s="130"/>
      <c r="AW3726" s="130"/>
      <c r="AX3726" s="131"/>
    </row>
    <row r="3727" spans="1:113" ht="12" customHeight="1">
      <c r="A3727" s="43"/>
      <c r="B3727" s="129"/>
      <c r="C3727" s="130"/>
      <c r="D3727" s="130"/>
      <c r="E3727" s="130"/>
      <c r="F3727" s="130"/>
      <c r="G3727" s="130"/>
      <c r="H3727" s="130"/>
      <c r="I3727" s="130"/>
      <c r="J3727" s="130"/>
      <c r="K3727" s="130"/>
      <c r="L3727" s="130"/>
      <c r="M3727" s="130"/>
      <c r="N3727" s="130"/>
      <c r="O3727" s="130"/>
      <c r="P3727" s="130"/>
      <c r="Q3727" s="130"/>
      <c r="R3727" s="130"/>
      <c r="S3727" s="130"/>
      <c r="T3727" s="130"/>
      <c r="U3727" s="130"/>
      <c r="V3727" s="130"/>
      <c r="W3727" s="130"/>
      <c r="X3727" s="130"/>
      <c r="Y3727" s="130"/>
      <c r="Z3727" s="130"/>
      <c r="AA3727" s="130"/>
      <c r="AB3727" s="130"/>
      <c r="AC3727" s="130"/>
      <c r="AD3727" s="130"/>
      <c r="AE3727" s="130"/>
      <c r="AF3727" s="130"/>
      <c r="AG3727" s="130"/>
      <c r="AH3727" s="130"/>
      <c r="AI3727" s="130"/>
      <c r="AJ3727" s="130"/>
      <c r="AK3727" s="130"/>
      <c r="AL3727" s="130"/>
      <c r="AM3727" s="130"/>
      <c r="AN3727" s="130"/>
      <c r="AO3727" s="130"/>
      <c r="AP3727" s="130"/>
      <c r="AQ3727" s="130"/>
      <c r="AR3727" s="130"/>
      <c r="AS3727" s="130"/>
      <c r="AT3727" s="130"/>
      <c r="AU3727" s="130"/>
      <c r="AV3727" s="130"/>
      <c r="AW3727" s="130"/>
      <c r="AX3727" s="131"/>
    </row>
    <row r="3728" spans="1:113" ht="15" thickBot="1">
      <c r="A3728" s="52"/>
      <c r="B3728" s="53"/>
      <c r="C3728" s="54"/>
      <c r="D3728" s="54"/>
      <c r="E3728" s="54"/>
      <c r="F3728" s="54"/>
      <c r="G3728" s="54"/>
      <c r="H3728" s="54"/>
      <c r="I3728" s="54"/>
      <c r="J3728" s="54"/>
      <c r="K3728" s="54"/>
      <c r="L3728" s="54"/>
      <c r="M3728" s="54"/>
      <c r="N3728" s="54"/>
      <c r="O3728" s="54"/>
      <c r="P3728" s="54"/>
      <c r="Q3728" s="54"/>
      <c r="R3728" s="54"/>
      <c r="S3728" s="54"/>
      <c r="T3728" s="54"/>
      <c r="U3728" s="54"/>
      <c r="V3728" s="54"/>
      <c r="W3728" s="54"/>
      <c r="X3728" s="54"/>
      <c r="Y3728" s="54"/>
      <c r="Z3728" s="54"/>
      <c r="AA3728" s="54"/>
      <c r="AB3728" s="54"/>
      <c r="AC3728" s="54"/>
      <c r="AD3728" s="54"/>
      <c r="AE3728" s="54"/>
      <c r="AF3728" s="54"/>
      <c r="AG3728" s="54"/>
      <c r="AH3728" s="54"/>
      <c r="AI3728" s="54"/>
      <c r="AJ3728" s="54"/>
      <c r="AK3728" s="54"/>
      <c r="AL3728" s="54"/>
      <c r="AM3728" s="54"/>
      <c r="AN3728" s="54"/>
      <c r="AO3728" s="54"/>
      <c r="AP3728" s="54"/>
      <c r="AQ3728" s="54"/>
      <c r="AR3728" s="54"/>
      <c r="AS3728" s="54"/>
      <c r="AT3728" s="54"/>
      <c r="AU3728" s="54"/>
      <c r="AV3728" s="54"/>
      <c r="AW3728" s="54"/>
      <c r="AX3728" s="55"/>
    </row>
    <row r="3729" spans="1:113">
      <c r="B3729" s="56"/>
    </row>
    <row r="3730" spans="1:113" ht="15" thickBot="1">
      <c r="A3730" s="46"/>
      <c r="B3730" s="45" t="s">
        <v>245</v>
      </c>
      <c r="C3730" s="43"/>
      <c r="D3730" s="43"/>
      <c r="E3730" s="43"/>
      <c r="F3730" s="43"/>
      <c r="G3730" s="43"/>
      <c r="H3730" s="43"/>
      <c r="I3730" s="43"/>
      <c r="J3730" s="43"/>
      <c r="K3730" s="43"/>
      <c r="L3730" s="44"/>
      <c r="M3730" s="44"/>
      <c r="N3730" s="44"/>
      <c r="O3730" s="44"/>
      <c r="P3730" s="43"/>
      <c r="Q3730" s="43"/>
      <c r="R3730" s="43"/>
      <c r="S3730" s="43"/>
      <c r="T3730" s="43"/>
      <c r="U3730" s="43"/>
      <c r="V3730" s="45"/>
      <c r="W3730" s="45"/>
      <c r="X3730" s="45"/>
      <c r="Y3730" s="45"/>
      <c r="Z3730" s="45"/>
      <c r="AA3730" s="45"/>
      <c r="AB3730" s="45"/>
      <c r="AC3730" s="45"/>
      <c r="AD3730" s="45"/>
      <c r="AE3730" s="45"/>
      <c r="AF3730" s="45"/>
      <c r="AG3730" s="45"/>
      <c r="AH3730" s="45"/>
      <c r="AI3730" s="45"/>
      <c r="AJ3730" s="45"/>
      <c r="AK3730" s="45"/>
      <c r="AL3730" s="45"/>
      <c r="AM3730" s="45"/>
      <c r="AN3730" s="45"/>
      <c r="AO3730" s="45"/>
      <c r="AP3730" s="45"/>
      <c r="AQ3730" s="45"/>
      <c r="AR3730" s="45"/>
      <c r="AS3730" s="45"/>
      <c r="AT3730" s="45"/>
      <c r="AU3730" s="45"/>
      <c r="AV3730" s="45"/>
      <c r="AW3730" s="45"/>
      <c r="AX3730" s="45"/>
      <c r="DI3730" s="41"/>
    </row>
    <row r="3731" spans="1:113" ht="14.25">
      <c r="A3731" s="43"/>
      <c r="B3731" s="47"/>
      <c r="C3731" s="42"/>
      <c r="D3731" s="42"/>
      <c r="E3731" s="42"/>
      <c r="F3731" s="42"/>
      <c r="G3731" s="42"/>
      <c r="H3731" s="42"/>
      <c r="I3731" s="42"/>
      <c r="J3731" s="42"/>
      <c r="K3731" s="42"/>
      <c r="L3731" s="48"/>
      <c r="M3731" s="48"/>
      <c r="N3731" s="48"/>
      <c r="O3731" s="48"/>
      <c r="P3731" s="42"/>
      <c r="Q3731" s="42"/>
      <c r="R3731" s="42"/>
      <c r="S3731" s="42"/>
      <c r="T3731" s="42"/>
      <c r="U3731" s="42"/>
      <c r="V3731" s="49"/>
      <c r="W3731" s="49"/>
      <c r="X3731" s="49"/>
      <c r="Y3731" s="49"/>
      <c r="Z3731" s="49"/>
      <c r="AA3731" s="49"/>
      <c r="AB3731" s="49"/>
      <c r="AC3731" s="49"/>
      <c r="AD3731" s="49"/>
      <c r="AE3731" s="49"/>
      <c r="AF3731" s="49"/>
      <c r="AG3731" s="49"/>
      <c r="AH3731" s="49"/>
      <c r="AI3731" s="49"/>
      <c r="AJ3731" s="49"/>
      <c r="AK3731" s="49"/>
      <c r="AL3731" s="49"/>
      <c r="AM3731" s="49"/>
      <c r="AN3731" s="49"/>
      <c r="AO3731" s="49"/>
      <c r="AP3731" s="49"/>
      <c r="AQ3731" s="49"/>
      <c r="AR3731" s="49"/>
      <c r="AS3731" s="49"/>
      <c r="AT3731" s="49"/>
      <c r="AU3731" s="49"/>
      <c r="AV3731" s="49"/>
      <c r="AW3731" s="49"/>
      <c r="AX3731" s="50"/>
    </row>
    <row r="3732" spans="1:113" ht="12" customHeight="1">
      <c r="A3732" s="43"/>
      <c r="B3732" s="129" t="s">
        <v>655</v>
      </c>
      <c r="C3732" s="130"/>
      <c r="D3732" s="130"/>
      <c r="E3732" s="130"/>
      <c r="F3732" s="130"/>
      <c r="G3732" s="130"/>
      <c r="H3732" s="130"/>
      <c r="I3732" s="130"/>
      <c r="J3732" s="130"/>
      <c r="K3732" s="130"/>
      <c r="L3732" s="130"/>
      <c r="M3732" s="130"/>
      <c r="N3732" s="130"/>
      <c r="O3732" s="130"/>
      <c r="P3732" s="130"/>
      <c r="Q3732" s="130"/>
      <c r="R3732" s="130"/>
      <c r="S3732" s="130"/>
      <c r="T3732" s="130"/>
      <c r="U3732" s="130"/>
      <c r="V3732" s="130"/>
      <c r="W3732" s="130"/>
      <c r="X3732" s="130"/>
      <c r="Y3732" s="130"/>
      <c r="Z3732" s="130"/>
      <c r="AA3732" s="130"/>
      <c r="AB3732" s="130"/>
      <c r="AC3732" s="130"/>
      <c r="AD3732" s="130"/>
      <c r="AE3732" s="130"/>
      <c r="AF3732" s="130"/>
      <c r="AG3732" s="130"/>
      <c r="AH3732" s="130"/>
      <c r="AI3732" s="130"/>
      <c r="AJ3732" s="130"/>
      <c r="AK3732" s="130"/>
      <c r="AL3732" s="130"/>
      <c r="AM3732" s="130"/>
      <c r="AN3732" s="130"/>
      <c r="AO3732" s="130"/>
      <c r="AP3732" s="130"/>
      <c r="AQ3732" s="130"/>
      <c r="AR3732" s="130"/>
      <c r="AS3732" s="130"/>
      <c r="AT3732" s="130"/>
      <c r="AU3732" s="130"/>
      <c r="AV3732" s="130"/>
      <c r="AW3732" s="130"/>
      <c r="AX3732" s="131"/>
    </row>
    <row r="3733" spans="1:113" ht="12" customHeight="1">
      <c r="A3733" s="43"/>
      <c r="B3733" s="129"/>
      <c r="C3733" s="130"/>
      <c r="D3733" s="130"/>
      <c r="E3733" s="130"/>
      <c r="F3733" s="130"/>
      <c r="G3733" s="130"/>
      <c r="H3733" s="130"/>
      <c r="I3733" s="130"/>
      <c r="J3733" s="130"/>
      <c r="K3733" s="130"/>
      <c r="L3733" s="130"/>
      <c r="M3733" s="130"/>
      <c r="N3733" s="130"/>
      <c r="O3733" s="130"/>
      <c r="P3733" s="130"/>
      <c r="Q3733" s="130"/>
      <c r="R3733" s="130"/>
      <c r="S3733" s="130"/>
      <c r="T3733" s="130"/>
      <c r="U3733" s="130"/>
      <c r="V3733" s="130"/>
      <c r="W3733" s="130"/>
      <c r="X3733" s="130"/>
      <c r="Y3733" s="130"/>
      <c r="Z3733" s="130"/>
      <c r="AA3733" s="130"/>
      <c r="AB3733" s="130"/>
      <c r="AC3733" s="130"/>
      <c r="AD3733" s="130"/>
      <c r="AE3733" s="130"/>
      <c r="AF3733" s="130"/>
      <c r="AG3733" s="130"/>
      <c r="AH3733" s="130"/>
      <c r="AI3733" s="130"/>
      <c r="AJ3733" s="130"/>
      <c r="AK3733" s="130"/>
      <c r="AL3733" s="130"/>
      <c r="AM3733" s="130"/>
      <c r="AN3733" s="130"/>
      <c r="AO3733" s="130"/>
      <c r="AP3733" s="130"/>
      <c r="AQ3733" s="130"/>
      <c r="AR3733" s="130"/>
      <c r="AS3733" s="130"/>
      <c r="AT3733" s="130"/>
      <c r="AU3733" s="130"/>
      <c r="AV3733" s="130"/>
      <c r="AW3733" s="130"/>
      <c r="AX3733" s="131"/>
    </row>
    <row r="3734" spans="1:113" ht="12" customHeight="1">
      <c r="A3734" s="43"/>
      <c r="B3734" s="129"/>
      <c r="C3734" s="130"/>
      <c r="D3734" s="130"/>
      <c r="E3734" s="130"/>
      <c r="F3734" s="130"/>
      <c r="G3734" s="130"/>
      <c r="H3734" s="130"/>
      <c r="I3734" s="130"/>
      <c r="J3734" s="130"/>
      <c r="K3734" s="130"/>
      <c r="L3734" s="130"/>
      <c r="M3734" s="130"/>
      <c r="N3734" s="130"/>
      <c r="O3734" s="130"/>
      <c r="P3734" s="130"/>
      <c r="Q3734" s="130"/>
      <c r="R3734" s="130"/>
      <c r="S3734" s="130"/>
      <c r="T3734" s="130"/>
      <c r="U3734" s="130"/>
      <c r="V3734" s="130"/>
      <c r="W3734" s="130"/>
      <c r="X3734" s="130"/>
      <c r="Y3734" s="130"/>
      <c r="Z3734" s="130"/>
      <c r="AA3734" s="130"/>
      <c r="AB3734" s="130"/>
      <c r="AC3734" s="130"/>
      <c r="AD3734" s="130"/>
      <c r="AE3734" s="130"/>
      <c r="AF3734" s="130"/>
      <c r="AG3734" s="130"/>
      <c r="AH3734" s="130"/>
      <c r="AI3734" s="130"/>
      <c r="AJ3734" s="130"/>
      <c r="AK3734" s="130"/>
      <c r="AL3734" s="130"/>
      <c r="AM3734" s="130"/>
      <c r="AN3734" s="130"/>
      <c r="AO3734" s="130"/>
      <c r="AP3734" s="130"/>
      <c r="AQ3734" s="130"/>
      <c r="AR3734" s="130"/>
      <c r="AS3734" s="130"/>
      <c r="AT3734" s="130"/>
      <c r="AU3734" s="130"/>
      <c r="AV3734" s="130"/>
      <c r="AW3734" s="130"/>
      <c r="AX3734" s="131"/>
    </row>
    <row r="3735" spans="1:113" ht="12" customHeight="1">
      <c r="A3735" s="43"/>
      <c r="B3735" s="129"/>
      <c r="C3735" s="130"/>
      <c r="D3735" s="130"/>
      <c r="E3735" s="130"/>
      <c r="F3735" s="130"/>
      <c r="G3735" s="130"/>
      <c r="H3735" s="130"/>
      <c r="I3735" s="130"/>
      <c r="J3735" s="130"/>
      <c r="K3735" s="130"/>
      <c r="L3735" s="130"/>
      <c r="M3735" s="130"/>
      <c r="N3735" s="130"/>
      <c r="O3735" s="130"/>
      <c r="P3735" s="130"/>
      <c r="Q3735" s="130"/>
      <c r="R3735" s="130"/>
      <c r="S3735" s="130"/>
      <c r="T3735" s="130"/>
      <c r="U3735" s="130"/>
      <c r="V3735" s="130"/>
      <c r="W3735" s="130"/>
      <c r="X3735" s="130"/>
      <c r="Y3735" s="130"/>
      <c r="Z3735" s="130"/>
      <c r="AA3735" s="130"/>
      <c r="AB3735" s="130"/>
      <c r="AC3735" s="130"/>
      <c r="AD3735" s="130"/>
      <c r="AE3735" s="130"/>
      <c r="AF3735" s="130"/>
      <c r="AG3735" s="130"/>
      <c r="AH3735" s="130"/>
      <c r="AI3735" s="130"/>
      <c r="AJ3735" s="130"/>
      <c r="AK3735" s="130"/>
      <c r="AL3735" s="130"/>
      <c r="AM3735" s="130"/>
      <c r="AN3735" s="130"/>
      <c r="AO3735" s="130"/>
      <c r="AP3735" s="130"/>
      <c r="AQ3735" s="130"/>
      <c r="AR3735" s="130"/>
      <c r="AS3735" s="130"/>
      <c r="AT3735" s="130"/>
      <c r="AU3735" s="130"/>
      <c r="AV3735" s="130"/>
      <c r="AW3735" s="130"/>
      <c r="AX3735" s="131"/>
    </row>
    <row r="3736" spans="1:113" ht="12" customHeight="1">
      <c r="A3736" s="43"/>
      <c r="B3736" s="129"/>
      <c r="C3736" s="130"/>
      <c r="D3736" s="130"/>
      <c r="E3736" s="130"/>
      <c r="F3736" s="130"/>
      <c r="G3736" s="130"/>
      <c r="H3736" s="130"/>
      <c r="I3736" s="130"/>
      <c r="J3736" s="130"/>
      <c r="K3736" s="130"/>
      <c r="L3736" s="130"/>
      <c r="M3736" s="130"/>
      <c r="N3736" s="130"/>
      <c r="O3736" s="130"/>
      <c r="P3736" s="130"/>
      <c r="Q3736" s="130"/>
      <c r="R3736" s="130"/>
      <c r="S3736" s="130"/>
      <c r="T3736" s="130"/>
      <c r="U3736" s="130"/>
      <c r="V3736" s="130"/>
      <c r="W3736" s="130"/>
      <c r="X3736" s="130"/>
      <c r="Y3736" s="130"/>
      <c r="Z3736" s="130"/>
      <c r="AA3736" s="130"/>
      <c r="AB3736" s="130"/>
      <c r="AC3736" s="130"/>
      <c r="AD3736" s="130"/>
      <c r="AE3736" s="130"/>
      <c r="AF3736" s="130"/>
      <c r="AG3736" s="130"/>
      <c r="AH3736" s="130"/>
      <c r="AI3736" s="130"/>
      <c r="AJ3736" s="130"/>
      <c r="AK3736" s="130"/>
      <c r="AL3736" s="130"/>
      <c r="AM3736" s="130"/>
      <c r="AN3736" s="130"/>
      <c r="AO3736" s="130"/>
      <c r="AP3736" s="130"/>
      <c r="AQ3736" s="130"/>
      <c r="AR3736" s="130"/>
      <c r="AS3736" s="130"/>
      <c r="AT3736" s="130"/>
      <c r="AU3736" s="130"/>
      <c r="AV3736" s="130"/>
      <c r="AW3736" s="130"/>
      <c r="AX3736" s="131"/>
    </row>
    <row r="3737" spans="1:113" ht="12" customHeight="1">
      <c r="A3737" s="43"/>
      <c r="B3737" s="129"/>
      <c r="C3737" s="130"/>
      <c r="D3737" s="130"/>
      <c r="E3737" s="130"/>
      <c r="F3737" s="130"/>
      <c r="G3737" s="130"/>
      <c r="H3737" s="130"/>
      <c r="I3737" s="130"/>
      <c r="J3737" s="130"/>
      <c r="K3737" s="130"/>
      <c r="L3737" s="130"/>
      <c r="M3737" s="130"/>
      <c r="N3737" s="130"/>
      <c r="O3737" s="130"/>
      <c r="P3737" s="130"/>
      <c r="Q3737" s="130"/>
      <c r="R3737" s="130"/>
      <c r="S3737" s="130"/>
      <c r="T3737" s="130"/>
      <c r="U3737" s="130"/>
      <c r="V3737" s="130"/>
      <c r="W3737" s="130"/>
      <c r="X3737" s="130"/>
      <c r="Y3737" s="130"/>
      <c r="Z3737" s="130"/>
      <c r="AA3737" s="130"/>
      <c r="AB3737" s="130"/>
      <c r="AC3737" s="130"/>
      <c r="AD3737" s="130"/>
      <c r="AE3737" s="130"/>
      <c r="AF3737" s="130"/>
      <c r="AG3737" s="130"/>
      <c r="AH3737" s="130"/>
      <c r="AI3737" s="130"/>
      <c r="AJ3737" s="130"/>
      <c r="AK3737" s="130"/>
      <c r="AL3737" s="130"/>
      <c r="AM3737" s="130"/>
      <c r="AN3737" s="130"/>
      <c r="AO3737" s="130"/>
      <c r="AP3737" s="130"/>
      <c r="AQ3737" s="130"/>
      <c r="AR3737" s="130"/>
      <c r="AS3737" s="130"/>
      <c r="AT3737" s="130"/>
      <c r="AU3737" s="130"/>
      <c r="AV3737" s="130"/>
      <c r="AW3737" s="130"/>
      <c r="AX3737" s="131"/>
    </row>
    <row r="3738" spans="1:113" ht="12" customHeight="1">
      <c r="A3738" s="43"/>
      <c r="B3738" s="129"/>
      <c r="C3738" s="130"/>
      <c r="D3738" s="130"/>
      <c r="E3738" s="130"/>
      <c r="F3738" s="130"/>
      <c r="G3738" s="130"/>
      <c r="H3738" s="130"/>
      <c r="I3738" s="130"/>
      <c r="J3738" s="130"/>
      <c r="K3738" s="130"/>
      <c r="L3738" s="130"/>
      <c r="M3738" s="130"/>
      <c r="N3738" s="130"/>
      <c r="O3738" s="130"/>
      <c r="P3738" s="130"/>
      <c r="Q3738" s="130"/>
      <c r="R3738" s="130"/>
      <c r="S3738" s="130"/>
      <c r="T3738" s="130"/>
      <c r="U3738" s="130"/>
      <c r="V3738" s="130"/>
      <c r="W3738" s="130"/>
      <c r="X3738" s="130"/>
      <c r="Y3738" s="130"/>
      <c r="Z3738" s="130"/>
      <c r="AA3738" s="130"/>
      <c r="AB3738" s="130"/>
      <c r="AC3738" s="130"/>
      <c r="AD3738" s="130"/>
      <c r="AE3738" s="130"/>
      <c r="AF3738" s="130"/>
      <c r="AG3738" s="130"/>
      <c r="AH3738" s="130"/>
      <c r="AI3738" s="130"/>
      <c r="AJ3738" s="130"/>
      <c r="AK3738" s="130"/>
      <c r="AL3738" s="130"/>
      <c r="AM3738" s="130"/>
      <c r="AN3738" s="130"/>
      <c r="AO3738" s="130"/>
      <c r="AP3738" s="130"/>
      <c r="AQ3738" s="130"/>
      <c r="AR3738" s="130"/>
      <c r="AS3738" s="130"/>
      <c r="AT3738" s="130"/>
      <c r="AU3738" s="130"/>
      <c r="AV3738" s="130"/>
      <c r="AW3738" s="130"/>
      <c r="AX3738" s="131"/>
    </row>
    <row r="3739" spans="1:113" ht="12" customHeight="1">
      <c r="A3739" s="43"/>
      <c r="B3739" s="129"/>
      <c r="C3739" s="130"/>
      <c r="D3739" s="130"/>
      <c r="E3739" s="130"/>
      <c r="F3739" s="130"/>
      <c r="G3739" s="130"/>
      <c r="H3739" s="130"/>
      <c r="I3739" s="130"/>
      <c r="J3739" s="130"/>
      <c r="K3739" s="130"/>
      <c r="L3739" s="130"/>
      <c r="M3739" s="130"/>
      <c r="N3739" s="130"/>
      <c r="O3739" s="130"/>
      <c r="P3739" s="130"/>
      <c r="Q3739" s="130"/>
      <c r="R3739" s="130"/>
      <c r="S3739" s="130"/>
      <c r="T3739" s="130"/>
      <c r="U3739" s="130"/>
      <c r="V3739" s="130"/>
      <c r="W3739" s="130"/>
      <c r="X3739" s="130"/>
      <c r="Y3739" s="130"/>
      <c r="Z3739" s="130"/>
      <c r="AA3739" s="130"/>
      <c r="AB3739" s="130"/>
      <c r="AC3739" s="130"/>
      <c r="AD3739" s="130"/>
      <c r="AE3739" s="130"/>
      <c r="AF3739" s="130"/>
      <c r="AG3739" s="130"/>
      <c r="AH3739" s="130"/>
      <c r="AI3739" s="130"/>
      <c r="AJ3739" s="130"/>
      <c r="AK3739" s="130"/>
      <c r="AL3739" s="130"/>
      <c r="AM3739" s="130"/>
      <c r="AN3739" s="130"/>
      <c r="AO3739" s="130"/>
      <c r="AP3739" s="130"/>
      <c r="AQ3739" s="130"/>
      <c r="AR3739" s="130"/>
      <c r="AS3739" s="130"/>
      <c r="AT3739" s="130"/>
      <c r="AU3739" s="130"/>
      <c r="AV3739" s="130"/>
      <c r="AW3739" s="130"/>
      <c r="AX3739" s="131"/>
    </row>
    <row r="3740" spans="1:113" ht="12" customHeight="1">
      <c r="A3740" s="43"/>
      <c r="B3740" s="129"/>
      <c r="C3740" s="130"/>
      <c r="D3740" s="130"/>
      <c r="E3740" s="130"/>
      <c r="F3740" s="130"/>
      <c r="G3740" s="130"/>
      <c r="H3740" s="130"/>
      <c r="I3740" s="130"/>
      <c r="J3740" s="130"/>
      <c r="K3740" s="130"/>
      <c r="L3740" s="130"/>
      <c r="M3740" s="130"/>
      <c r="N3740" s="130"/>
      <c r="O3740" s="130"/>
      <c r="P3740" s="130"/>
      <c r="Q3740" s="130"/>
      <c r="R3740" s="130"/>
      <c r="S3740" s="130"/>
      <c r="T3740" s="130"/>
      <c r="U3740" s="130"/>
      <c r="V3740" s="130"/>
      <c r="W3740" s="130"/>
      <c r="X3740" s="130"/>
      <c r="Y3740" s="130"/>
      <c r="Z3740" s="130"/>
      <c r="AA3740" s="130"/>
      <c r="AB3740" s="130"/>
      <c r="AC3740" s="130"/>
      <c r="AD3740" s="130"/>
      <c r="AE3740" s="130"/>
      <c r="AF3740" s="130"/>
      <c r="AG3740" s="130"/>
      <c r="AH3740" s="130"/>
      <c r="AI3740" s="130"/>
      <c r="AJ3740" s="130"/>
      <c r="AK3740" s="130"/>
      <c r="AL3740" s="130"/>
      <c r="AM3740" s="130"/>
      <c r="AN3740" s="130"/>
      <c r="AO3740" s="130"/>
      <c r="AP3740" s="130"/>
      <c r="AQ3740" s="130"/>
      <c r="AR3740" s="130"/>
      <c r="AS3740" s="130"/>
      <c r="AT3740" s="130"/>
      <c r="AU3740" s="130"/>
      <c r="AV3740" s="130"/>
      <c r="AW3740" s="130"/>
      <c r="AX3740" s="131"/>
    </row>
    <row r="3741" spans="1:113" ht="15" thickBot="1">
      <c r="A3741" s="52"/>
      <c r="B3741" s="53"/>
      <c r="C3741" s="54"/>
      <c r="D3741" s="54"/>
      <c r="E3741" s="54"/>
      <c r="F3741" s="54"/>
      <c r="G3741" s="54"/>
      <c r="H3741" s="54"/>
      <c r="I3741" s="54"/>
      <c r="J3741" s="54"/>
      <c r="K3741" s="54"/>
      <c r="L3741" s="54"/>
      <c r="M3741" s="54"/>
      <c r="N3741" s="54"/>
      <c r="O3741" s="54"/>
      <c r="P3741" s="54"/>
      <c r="Q3741" s="54"/>
      <c r="R3741" s="54"/>
      <c r="S3741" s="54"/>
      <c r="T3741" s="54"/>
      <c r="U3741" s="54"/>
      <c r="V3741" s="54"/>
      <c r="W3741" s="54"/>
      <c r="X3741" s="54"/>
      <c r="Y3741" s="54"/>
      <c r="Z3741" s="54"/>
      <c r="AA3741" s="54"/>
      <c r="AB3741" s="54"/>
      <c r="AC3741" s="54"/>
      <c r="AD3741" s="54"/>
      <c r="AE3741" s="54"/>
      <c r="AF3741" s="54"/>
      <c r="AG3741" s="54"/>
      <c r="AH3741" s="54"/>
      <c r="AI3741" s="54"/>
      <c r="AJ3741" s="54"/>
      <c r="AK3741" s="54"/>
      <c r="AL3741" s="54"/>
      <c r="AM3741" s="54"/>
      <c r="AN3741" s="54"/>
      <c r="AO3741" s="54"/>
      <c r="AP3741" s="54"/>
      <c r="AQ3741" s="54"/>
      <c r="AR3741" s="54"/>
      <c r="AS3741" s="54"/>
      <c r="AT3741" s="54"/>
      <c r="AU3741" s="54"/>
      <c r="AV3741" s="54"/>
      <c r="AW3741" s="54"/>
      <c r="AX3741" s="55"/>
    </row>
    <row r="3742" spans="1:113">
      <c r="B3742" s="56"/>
    </row>
    <row r="3743" spans="1:113" ht="14.25">
      <c r="B3743" s="45" t="s">
        <v>247</v>
      </c>
      <c r="C3743" s="43"/>
      <c r="D3743" s="43"/>
      <c r="E3743" s="43"/>
      <c r="F3743" s="43"/>
      <c r="G3743" s="43"/>
      <c r="H3743" s="43"/>
      <c r="I3743" s="43"/>
      <c r="J3743" s="43"/>
      <c r="K3743" s="43"/>
      <c r="L3743" s="44"/>
      <c r="M3743" s="44"/>
      <c r="N3743" s="44"/>
      <c r="O3743" s="44"/>
      <c r="P3743" s="43"/>
      <c r="Q3743" s="43"/>
      <c r="R3743" s="43"/>
      <c r="S3743" s="43"/>
      <c r="T3743" s="43"/>
      <c r="U3743" s="43"/>
      <c r="V3743" s="45"/>
      <c r="W3743" s="45"/>
      <c r="X3743" s="45"/>
      <c r="Y3743" s="45"/>
      <c r="Z3743" s="45"/>
      <c r="AA3743" s="45"/>
      <c r="AB3743" s="45"/>
      <c r="AC3743" s="45"/>
      <c r="AD3743" s="45"/>
      <c r="AE3743" s="45"/>
      <c r="AF3743" s="45"/>
      <c r="AG3743" s="45"/>
      <c r="AH3743" s="45"/>
      <c r="AI3743" s="45"/>
      <c r="AJ3743" s="45"/>
      <c r="AK3743" s="45"/>
      <c r="AL3743" s="45"/>
      <c r="AM3743" s="45"/>
      <c r="AN3743" s="45"/>
      <c r="AO3743" s="45"/>
      <c r="AP3743" s="45"/>
      <c r="AQ3743" s="45"/>
      <c r="AR3743" s="45"/>
      <c r="AS3743" s="45"/>
      <c r="AT3743" s="45"/>
      <c r="AU3743" s="45"/>
      <c r="AV3743" s="45"/>
      <c r="AW3743" s="45"/>
      <c r="AX3743" s="45"/>
    </row>
    <row r="3744" spans="1:113" ht="15" thickBot="1">
      <c r="B3744" s="43"/>
      <c r="C3744" s="43"/>
      <c r="D3744" s="43"/>
      <c r="E3744" s="43"/>
      <c r="F3744" s="43"/>
      <c r="G3744" s="43"/>
      <c r="H3744" s="43"/>
      <c r="I3744" s="43"/>
      <c r="J3744" s="43"/>
      <c r="K3744" s="43"/>
      <c r="L3744" s="44"/>
      <c r="M3744" s="44"/>
      <c r="N3744" s="44"/>
      <c r="O3744" s="44"/>
      <c r="P3744" s="43"/>
      <c r="Q3744" s="43"/>
      <c r="R3744" s="43"/>
      <c r="S3744" s="43"/>
      <c r="T3744" s="43"/>
      <c r="U3744" s="43"/>
      <c r="V3744" s="45"/>
      <c r="W3744" s="45"/>
      <c r="X3744" s="45"/>
      <c r="Y3744" s="45"/>
      <c r="Z3744" s="45"/>
      <c r="AA3744" s="45"/>
      <c r="AB3744" s="45"/>
      <c r="AC3744" s="45"/>
      <c r="AD3744" s="45"/>
      <c r="AE3744" s="45"/>
      <c r="AF3744" s="45"/>
      <c r="AG3744" s="45"/>
      <c r="AH3744" s="45"/>
      <c r="AI3744" s="45"/>
      <c r="AJ3744" s="45"/>
      <c r="AK3744" s="45"/>
      <c r="AL3744" s="45"/>
      <c r="AM3744" s="45"/>
      <c r="AN3744" s="45"/>
      <c r="AO3744" s="45"/>
      <c r="AP3744" s="45"/>
      <c r="AQ3744" s="45"/>
      <c r="AR3744" s="45"/>
      <c r="AS3744" s="45"/>
      <c r="AT3744" s="45"/>
      <c r="AU3744" s="45"/>
      <c r="AV3744" s="45"/>
      <c r="AW3744" s="45"/>
      <c r="AX3744" s="57" t="s">
        <v>248</v>
      </c>
    </row>
    <row r="3745" spans="1:251" s="51" customFormat="1" ht="13.5" customHeight="1">
      <c r="A3745" s="43"/>
      <c r="B3745" s="132" t="s">
        <v>249</v>
      </c>
      <c r="C3745" s="133"/>
      <c r="D3745" s="133"/>
      <c r="E3745" s="133"/>
      <c r="F3745" s="133"/>
      <c r="G3745" s="133"/>
      <c r="H3745" s="133"/>
      <c r="I3745" s="133"/>
      <c r="J3745" s="133"/>
      <c r="K3745" s="133"/>
      <c r="L3745" s="133"/>
      <c r="M3745" s="133"/>
      <c r="N3745" s="133"/>
      <c r="O3745" s="133"/>
      <c r="P3745" s="133"/>
      <c r="Q3745" s="133"/>
      <c r="R3745" s="133"/>
      <c r="S3745" s="133"/>
      <c r="T3745" s="133"/>
      <c r="U3745" s="133"/>
      <c r="V3745" s="133"/>
      <c r="W3745" s="133"/>
      <c r="X3745" s="133"/>
      <c r="Y3745" s="133"/>
      <c r="Z3745" s="134"/>
      <c r="AA3745" s="138" t="s">
        <v>250</v>
      </c>
      <c r="AB3745" s="133"/>
      <c r="AC3745" s="133"/>
      <c r="AD3745" s="133"/>
      <c r="AE3745" s="133"/>
      <c r="AF3745" s="133"/>
      <c r="AG3745" s="133"/>
      <c r="AH3745" s="133"/>
      <c r="AI3745" s="134"/>
      <c r="AJ3745" s="138" t="s">
        <v>251</v>
      </c>
      <c r="AK3745" s="133"/>
      <c r="AL3745" s="133"/>
      <c r="AM3745" s="133"/>
      <c r="AN3745" s="133"/>
      <c r="AO3745" s="133"/>
      <c r="AP3745" s="133"/>
      <c r="AQ3745" s="133"/>
      <c r="AR3745" s="134"/>
      <c r="AS3745" s="138" t="s">
        <v>252</v>
      </c>
      <c r="AT3745" s="133"/>
      <c r="AU3745" s="133"/>
      <c r="AV3745" s="133"/>
      <c r="AW3745" s="133"/>
      <c r="AX3745" s="140"/>
      <c r="AY3745" s="37"/>
      <c r="AZ3745" s="37"/>
      <c r="BA3745" s="37"/>
      <c r="BB3745" s="37"/>
      <c r="BC3745" s="37"/>
      <c r="BD3745" s="37"/>
      <c r="BE3745" s="37"/>
      <c r="BF3745" s="37"/>
      <c r="BG3745" s="37"/>
      <c r="BH3745" s="37"/>
      <c r="BI3745" s="37"/>
      <c r="BJ3745" s="37"/>
      <c r="BK3745" s="37"/>
      <c r="BL3745" s="37"/>
      <c r="BM3745" s="37"/>
      <c r="BN3745" s="37"/>
      <c r="BO3745" s="37"/>
      <c r="BP3745" s="37"/>
      <c r="BQ3745" s="37"/>
      <c r="BR3745" s="37"/>
      <c r="BS3745" s="37"/>
      <c r="BT3745" s="37"/>
      <c r="BU3745" s="37"/>
      <c r="BV3745" s="37"/>
      <c r="BW3745" s="37"/>
      <c r="BX3745" s="37"/>
      <c r="BY3745" s="37"/>
      <c r="BZ3745" s="37"/>
      <c r="CA3745" s="37"/>
      <c r="CB3745" s="37"/>
      <c r="CC3745" s="37"/>
      <c r="CD3745" s="37"/>
      <c r="CE3745" s="37"/>
      <c r="CF3745" s="37"/>
      <c r="CG3745" s="37"/>
      <c r="CH3745" s="37"/>
      <c r="CI3745" s="37"/>
      <c r="CJ3745" s="37"/>
      <c r="CK3745" s="37"/>
      <c r="CL3745" s="37"/>
      <c r="CM3745" s="37"/>
      <c r="CN3745" s="37"/>
      <c r="CO3745" s="37"/>
      <c r="CP3745" s="37"/>
      <c r="CQ3745" s="37"/>
      <c r="CR3745" s="37"/>
      <c r="CS3745" s="37"/>
      <c r="CT3745" s="37"/>
      <c r="CU3745" s="37"/>
      <c r="CV3745" s="37"/>
      <c r="CW3745" s="37"/>
      <c r="CX3745" s="37"/>
      <c r="CY3745" s="37"/>
      <c r="CZ3745" s="37"/>
      <c r="DA3745" s="37"/>
      <c r="DB3745" s="37"/>
      <c r="DC3745" s="37"/>
      <c r="DD3745" s="37"/>
      <c r="DE3745" s="37"/>
      <c r="DF3745" s="37"/>
      <c r="DG3745" s="37"/>
      <c r="DH3745" s="37"/>
      <c r="DI3745" s="37"/>
      <c r="DJ3745" s="37"/>
      <c r="DK3745" s="37"/>
      <c r="DL3745" s="37"/>
      <c r="DM3745" s="37"/>
      <c r="DN3745" s="37"/>
      <c r="DO3745" s="37"/>
      <c r="DP3745" s="37"/>
      <c r="DQ3745" s="37"/>
      <c r="DR3745" s="37"/>
      <c r="DS3745" s="37"/>
      <c r="DT3745" s="37"/>
      <c r="DU3745" s="37"/>
      <c r="DV3745" s="37"/>
      <c r="DW3745" s="37"/>
      <c r="DX3745" s="37"/>
      <c r="DY3745" s="37"/>
      <c r="DZ3745" s="37"/>
      <c r="EA3745" s="37"/>
      <c r="EB3745" s="37"/>
      <c r="EC3745" s="37"/>
      <c r="ED3745" s="37"/>
      <c r="EE3745" s="37"/>
      <c r="EF3745" s="37"/>
      <c r="EG3745" s="37"/>
      <c r="EH3745" s="37"/>
      <c r="EI3745" s="37"/>
      <c r="EJ3745" s="37"/>
      <c r="EK3745" s="37"/>
      <c r="EL3745" s="37"/>
      <c r="EM3745" s="37"/>
      <c r="EN3745" s="37"/>
      <c r="EO3745" s="37"/>
      <c r="EP3745" s="37"/>
      <c r="EQ3745" s="37"/>
      <c r="ER3745" s="37"/>
      <c r="ES3745" s="37"/>
      <c r="ET3745" s="37"/>
      <c r="EU3745" s="37"/>
      <c r="EV3745" s="37"/>
      <c r="EW3745" s="37"/>
      <c r="EX3745" s="37"/>
      <c r="EY3745" s="37"/>
      <c r="EZ3745" s="37"/>
      <c r="FA3745" s="37"/>
      <c r="FB3745" s="37"/>
      <c r="FC3745" s="37"/>
      <c r="FD3745" s="37"/>
      <c r="FE3745" s="37"/>
      <c r="FF3745" s="37"/>
      <c r="FG3745" s="37"/>
      <c r="FH3745" s="37"/>
      <c r="FI3745" s="37"/>
      <c r="FJ3745" s="37"/>
      <c r="FK3745" s="37"/>
      <c r="FL3745" s="37"/>
      <c r="FM3745" s="37"/>
      <c r="FN3745" s="37"/>
      <c r="FO3745" s="37"/>
      <c r="FP3745" s="37"/>
      <c r="FQ3745" s="37"/>
      <c r="FR3745" s="37"/>
      <c r="FS3745" s="37"/>
      <c r="FT3745" s="37"/>
      <c r="FU3745" s="37"/>
      <c r="FV3745" s="37"/>
      <c r="FW3745" s="37"/>
      <c r="FX3745" s="37"/>
      <c r="FY3745" s="37"/>
      <c r="FZ3745" s="37"/>
      <c r="GA3745" s="37"/>
      <c r="GB3745" s="37"/>
      <c r="GC3745" s="37"/>
      <c r="GD3745" s="37"/>
      <c r="GE3745" s="37"/>
      <c r="GF3745" s="37"/>
      <c r="GG3745" s="37"/>
      <c r="GH3745" s="37"/>
      <c r="GI3745" s="37"/>
      <c r="GJ3745" s="37"/>
      <c r="GK3745" s="37"/>
      <c r="GL3745" s="37"/>
      <c r="GM3745" s="37"/>
      <c r="GN3745" s="37"/>
      <c r="GO3745" s="37"/>
      <c r="GP3745" s="37"/>
      <c r="GQ3745" s="37"/>
      <c r="GR3745" s="37"/>
      <c r="GS3745" s="37"/>
      <c r="GT3745" s="37"/>
      <c r="GU3745" s="37"/>
      <c r="GV3745" s="37"/>
      <c r="GW3745" s="37"/>
      <c r="GX3745" s="37"/>
      <c r="GY3745" s="37"/>
      <c r="GZ3745" s="37"/>
      <c r="HA3745" s="37"/>
      <c r="HB3745" s="37"/>
      <c r="HC3745" s="37"/>
      <c r="HD3745" s="37"/>
      <c r="HE3745" s="37"/>
      <c r="HF3745" s="37"/>
      <c r="HG3745" s="37"/>
      <c r="HH3745" s="37"/>
      <c r="HI3745" s="37"/>
      <c r="HJ3745" s="37"/>
      <c r="HK3745" s="37"/>
      <c r="HL3745" s="37"/>
      <c r="HM3745" s="37"/>
      <c r="HN3745" s="37"/>
      <c r="HO3745" s="37"/>
      <c r="HP3745" s="37"/>
      <c r="HQ3745" s="37"/>
      <c r="HR3745" s="37"/>
      <c r="HS3745" s="37"/>
      <c r="HT3745" s="37"/>
      <c r="HU3745" s="37"/>
      <c r="HV3745" s="37"/>
      <c r="HW3745" s="37"/>
      <c r="HX3745" s="37"/>
      <c r="HY3745" s="37"/>
      <c r="HZ3745" s="37"/>
      <c r="IA3745" s="37"/>
      <c r="IB3745" s="37"/>
      <c r="IC3745" s="37"/>
      <c r="ID3745" s="37"/>
      <c r="IE3745" s="37"/>
      <c r="IF3745" s="37"/>
      <c r="IG3745" s="37"/>
      <c r="IH3745" s="37"/>
      <c r="II3745" s="37"/>
      <c r="IJ3745" s="37"/>
      <c r="IK3745" s="37"/>
      <c r="IL3745" s="37"/>
      <c r="IM3745" s="37"/>
      <c r="IN3745" s="37"/>
      <c r="IO3745" s="37"/>
      <c r="IP3745" s="37"/>
      <c r="IQ3745" s="37"/>
    </row>
    <row r="3746" spans="1:251" s="51" customFormat="1" ht="13.5">
      <c r="A3746" s="43"/>
      <c r="B3746" s="135"/>
      <c r="C3746" s="136"/>
      <c r="D3746" s="136"/>
      <c r="E3746" s="136"/>
      <c r="F3746" s="136"/>
      <c r="G3746" s="136"/>
      <c r="H3746" s="136"/>
      <c r="I3746" s="136"/>
      <c r="J3746" s="136"/>
      <c r="K3746" s="136"/>
      <c r="L3746" s="136"/>
      <c r="M3746" s="136"/>
      <c r="N3746" s="136"/>
      <c r="O3746" s="136"/>
      <c r="P3746" s="136"/>
      <c r="Q3746" s="136"/>
      <c r="R3746" s="136"/>
      <c r="S3746" s="136"/>
      <c r="T3746" s="136"/>
      <c r="U3746" s="136"/>
      <c r="V3746" s="136"/>
      <c r="W3746" s="136"/>
      <c r="X3746" s="136"/>
      <c r="Y3746" s="136"/>
      <c r="Z3746" s="137"/>
      <c r="AA3746" s="139"/>
      <c r="AB3746" s="136"/>
      <c r="AC3746" s="136"/>
      <c r="AD3746" s="136"/>
      <c r="AE3746" s="136"/>
      <c r="AF3746" s="136"/>
      <c r="AG3746" s="136"/>
      <c r="AH3746" s="136"/>
      <c r="AI3746" s="137"/>
      <c r="AJ3746" s="139"/>
      <c r="AK3746" s="136"/>
      <c r="AL3746" s="136"/>
      <c r="AM3746" s="136"/>
      <c r="AN3746" s="136"/>
      <c r="AO3746" s="136"/>
      <c r="AP3746" s="136"/>
      <c r="AQ3746" s="136"/>
      <c r="AR3746" s="137"/>
      <c r="AS3746" s="139"/>
      <c r="AT3746" s="136"/>
      <c r="AU3746" s="136"/>
      <c r="AV3746" s="136"/>
      <c r="AW3746" s="136"/>
      <c r="AX3746" s="141"/>
      <c r="AY3746" s="37"/>
      <c r="AZ3746" s="37"/>
      <c r="BA3746" s="37"/>
      <c r="BB3746" s="58"/>
      <c r="BC3746" s="59"/>
      <c r="BE3746" s="37"/>
      <c r="BF3746" s="37"/>
      <c r="BG3746" s="37"/>
      <c r="BH3746" s="37"/>
      <c r="BI3746" s="37"/>
      <c r="BJ3746" s="37"/>
      <c r="BK3746" s="37"/>
      <c r="BL3746" s="37"/>
      <c r="BM3746" s="37"/>
      <c r="BN3746" s="37"/>
      <c r="BO3746" s="37"/>
      <c r="BP3746" s="37"/>
      <c r="BQ3746" s="37"/>
      <c r="BR3746" s="37"/>
      <c r="BS3746" s="37"/>
      <c r="BT3746" s="37"/>
      <c r="BU3746" s="37"/>
      <c r="BV3746" s="37"/>
      <c r="BW3746" s="37"/>
      <c r="BX3746" s="37"/>
      <c r="BY3746" s="37"/>
      <c r="BZ3746" s="37"/>
      <c r="CA3746" s="37"/>
      <c r="CB3746" s="37"/>
      <c r="CC3746" s="37"/>
      <c r="CD3746" s="37"/>
      <c r="CE3746" s="37"/>
      <c r="CF3746" s="37"/>
      <c r="CG3746" s="37"/>
      <c r="CH3746" s="37"/>
      <c r="CI3746" s="37"/>
      <c r="CJ3746" s="37"/>
      <c r="CK3746" s="37"/>
      <c r="CL3746" s="37"/>
      <c r="CM3746" s="37"/>
      <c r="CN3746" s="37"/>
      <c r="CO3746" s="37"/>
      <c r="CP3746" s="37"/>
      <c r="CQ3746" s="37"/>
      <c r="CR3746" s="37"/>
      <c r="CS3746" s="37"/>
      <c r="CT3746" s="37"/>
      <c r="CU3746" s="37"/>
      <c r="CV3746" s="37"/>
      <c r="CW3746" s="37"/>
      <c r="CX3746" s="37"/>
      <c r="CY3746" s="37"/>
      <c r="CZ3746" s="37"/>
      <c r="DA3746" s="37"/>
      <c r="DB3746" s="37"/>
      <c r="DC3746" s="37"/>
      <c r="DD3746" s="37"/>
      <c r="DE3746" s="37"/>
      <c r="DF3746" s="37"/>
      <c r="DG3746" s="37"/>
      <c r="DH3746" s="37"/>
      <c r="DI3746" s="37"/>
      <c r="DJ3746" s="37"/>
      <c r="DK3746" s="37"/>
      <c r="DL3746" s="37"/>
      <c r="DM3746" s="37"/>
      <c r="DN3746" s="37"/>
      <c r="DO3746" s="37"/>
      <c r="DP3746" s="37"/>
      <c r="DQ3746" s="37"/>
      <c r="DR3746" s="37"/>
      <c r="DS3746" s="37"/>
      <c r="DT3746" s="37"/>
      <c r="DU3746" s="37"/>
      <c r="DV3746" s="37"/>
      <c r="DW3746" s="37"/>
      <c r="DX3746" s="37"/>
      <c r="DY3746" s="37"/>
      <c r="DZ3746" s="37"/>
      <c r="EA3746" s="37"/>
      <c r="EB3746" s="37"/>
      <c r="EC3746" s="37"/>
      <c r="ED3746" s="37"/>
      <c r="EE3746" s="37"/>
      <c r="EF3746" s="37"/>
      <c r="EG3746" s="37"/>
      <c r="EH3746" s="37"/>
      <c r="EI3746" s="37"/>
      <c r="EJ3746" s="37"/>
      <c r="EK3746" s="37"/>
      <c r="EL3746" s="37"/>
      <c r="EM3746" s="37"/>
      <c r="EN3746" s="37"/>
      <c r="EO3746" s="37"/>
      <c r="EP3746" s="37"/>
      <c r="EQ3746" s="37"/>
      <c r="ER3746" s="37"/>
      <c r="ES3746" s="37"/>
      <c r="ET3746" s="37"/>
      <c r="EU3746" s="37"/>
      <c r="EV3746" s="37"/>
      <c r="EW3746" s="37"/>
      <c r="EX3746" s="37"/>
      <c r="EY3746" s="37"/>
      <c r="EZ3746" s="37"/>
      <c r="FA3746" s="37"/>
      <c r="FB3746" s="37"/>
      <c r="FC3746" s="37"/>
      <c r="FD3746" s="37"/>
      <c r="FE3746" s="37"/>
      <c r="FF3746" s="37"/>
      <c r="FG3746" s="37"/>
      <c r="FH3746" s="37"/>
      <c r="FI3746" s="37"/>
      <c r="FJ3746" s="37"/>
      <c r="FK3746" s="37"/>
      <c r="FL3746" s="37"/>
      <c r="FM3746" s="37"/>
      <c r="FN3746" s="37"/>
      <c r="FO3746" s="37"/>
      <c r="FP3746" s="37"/>
      <c r="FQ3746" s="37"/>
      <c r="FR3746" s="37"/>
      <c r="FS3746" s="37"/>
      <c r="FT3746" s="37"/>
      <c r="FU3746" s="37"/>
      <c r="FV3746" s="37"/>
      <c r="FW3746" s="37"/>
      <c r="FX3746" s="37"/>
      <c r="FY3746" s="37"/>
      <c r="FZ3746" s="37"/>
      <c r="GA3746" s="37"/>
      <c r="GB3746" s="37"/>
      <c r="GC3746" s="37"/>
      <c r="GD3746" s="37"/>
      <c r="GE3746" s="37"/>
      <c r="GF3746" s="37"/>
      <c r="GG3746" s="37"/>
      <c r="GH3746" s="37"/>
      <c r="GI3746" s="37"/>
      <c r="GJ3746" s="37"/>
      <c r="GK3746" s="37"/>
      <c r="GL3746" s="37"/>
      <c r="GM3746" s="37"/>
      <c r="GN3746" s="37"/>
      <c r="GO3746" s="37"/>
      <c r="GP3746" s="37"/>
      <c r="GQ3746" s="37"/>
      <c r="GR3746" s="37"/>
      <c r="GS3746" s="37"/>
      <c r="GT3746" s="37"/>
      <c r="GU3746" s="37"/>
      <c r="GV3746" s="37"/>
      <c r="GW3746" s="37"/>
      <c r="GX3746" s="37"/>
      <c r="GY3746" s="37"/>
      <c r="GZ3746" s="37"/>
      <c r="HA3746" s="37"/>
      <c r="HB3746" s="37"/>
      <c r="HC3746" s="37"/>
      <c r="HD3746" s="37"/>
      <c r="HE3746" s="37"/>
      <c r="HF3746" s="37"/>
      <c r="HG3746" s="37"/>
      <c r="HH3746" s="37"/>
      <c r="HI3746" s="37"/>
      <c r="HJ3746" s="37"/>
      <c r="HK3746" s="37"/>
      <c r="HL3746" s="37"/>
      <c r="HM3746" s="37"/>
      <c r="HN3746" s="37"/>
      <c r="HO3746" s="37"/>
      <c r="HP3746" s="37"/>
      <c r="HQ3746" s="37"/>
      <c r="HR3746" s="37"/>
      <c r="HS3746" s="37"/>
      <c r="HT3746" s="37"/>
      <c r="HU3746" s="37"/>
      <c r="HV3746" s="37"/>
      <c r="HW3746" s="37"/>
      <c r="HX3746" s="37"/>
      <c r="HY3746" s="37"/>
      <c r="HZ3746" s="37"/>
      <c r="IA3746" s="37"/>
      <c r="IB3746" s="37"/>
      <c r="IC3746" s="37"/>
      <c r="ID3746" s="37"/>
      <c r="IE3746" s="37"/>
      <c r="IF3746" s="37"/>
      <c r="IG3746" s="37"/>
      <c r="IH3746" s="37"/>
      <c r="II3746" s="37"/>
      <c r="IJ3746" s="37"/>
      <c r="IK3746" s="37"/>
      <c r="IL3746" s="37"/>
      <c r="IM3746" s="37"/>
      <c r="IN3746" s="37"/>
      <c r="IO3746" s="37"/>
      <c r="IP3746" s="37"/>
      <c r="IQ3746" s="37"/>
    </row>
    <row r="3747" spans="1:251" s="51" customFormat="1" ht="18.75" customHeight="1">
      <c r="A3747" s="43"/>
      <c r="B3747" s="60"/>
      <c r="C3747" s="104" t="s">
        <v>656</v>
      </c>
      <c r="D3747" s="105"/>
      <c r="E3747" s="105"/>
      <c r="F3747" s="105"/>
      <c r="G3747" s="105"/>
      <c r="H3747" s="105"/>
      <c r="I3747" s="105"/>
      <c r="J3747" s="105"/>
      <c r="K3747" s="105"/>
      <c r="L3747" s="105"/>
      <c r="M3747" s="105"/>
      <c r="N3747" s="105"/>
      <c r="O3747" s="105"/>
      <c r="P3747" s="105"/>
      <c r="Q3747" s="105"/>
      <c r="R3747" s="105"/>
      <c r="S3747" s="105"/>
      <c r="T3747" s="105"/>
      <c r="U3747" s="105"/>
      <c r="V3747" s="105"/>
      <c r="W3747" s="105"/>
      <c r="X3747" s="105"/>
      <c r="Y3747" s="105"/>
      <c r="Z3747" s="106"/>
      <c r="AA3747" s="107">
        <v>35444</v>
      </c>
      <c r="AB3747" s="108"/>
      <c r="AC3747" s="108"/>
      <c r="AD3747" s="108"/>
      <c r="AE3747" s="108"/>
      <c r="AF3747" s="108"/>
      <c r="AG3747" s="108"/>
      <c r="AH3747" s="108"/>
      <c r="AI3747" s="109"/>
      <c r="AJ3747" s="107">
        <v>37096</v>
      </c>
      <c r="AK3747" s="108"/>
      <c r="AL3747" s="108"/>
      <c r="AM3747" s="108"/>
      <c r="AN3747" s="108"/>
      <c r="AO3747" s="108"/>
      <c r="AP3747" s="108"/>
      <c r="AQ3747" s="108"/>
      <c r="AR3747" s="109"/>
      <c r="AS3747" s="110"/>
      <c r="AT3747" s="111"/>
      <c r="AU3747" s="111"/>
      <c r="AV3747" s="111"/>
      <c r="AW3747" s="111"/>
      <c r="AX3747" s="112"/>
      <c r="AY3747" s="37"/>
      <c r="AZ3747" s="37"/>
      <c r="BA3747" s="37"/>
      <c r="BB3747" s="37"/>
      <c r="BC3747" s="37"/>
      <c r="BD3747" s="37"/>
      <c r="BE3747" s="37"/>
      <c r="BF3747" s="37"/>
      <c r="BG3747" s="37"/>
      <c r="BH3747" s="37"/>
      <c r="BI3747" s="37"/>
      <c r="BJ3747" s="37"/>
      <c r="BK3747" s="37"/>
      <c r="BL3747" s="37"/>
      <c r="BM3747" s="37"/>
      <c r="BN3747" s="37"/>
      <c r="BO3747" s="37"/>
      <c r="BP3747" s="37"/>
      <c r="BQ3747" s="37"/>
      <c r="BR3747" s="37"/>
      <c r="BS3747" s="37"/>
      <c r="BT3747" s="37"/>
      <c r="BU3747" s="37"/>
      <c r="BV3747" s="37"/>
      <c r="BW3747" s="37"/>
      <c r="BX3747" s="37"/>
      <c r="BY3747" s="37"/>
      <c r="BZ3747" s="37"/>
      <c r="CA3747" s="37"/>
      <c r="CB3747" s="37"/>
      <c r="CC3747" s="37"/>
      <c r="CD3747" s="37"/>
      <c r="CE3747" s="37"/>
      <c r="CF3747" s="37"/>
      <c r="CG3747" s="37"/>
      <c r="CH3747" s="37"/>
      <c r="CI3747" s="37"/>
      <c r="CJ3747" s="37"/>
      <c r="CK3747" s="37"/>
      <c r="CL3747" s="37"/>
      <c r="CM3747" s="37"/>
      <c r="CN3747" s="37"/>
      <c r="CO3747" s="37"/>
      <c r="CP3747" s="37"/>
      <c r="CQ3747" s="37"/>
      <c r="CR3747" s="37"/>
      <c r="CS3747" s="37"/>
      <c r="CT3747" s="37"/>
      <c r="CU3747" s="37"/>
      <c r="CV3747" s="37"/>
      <c r="CW3747" s="37"/>
      <c r="CX3747" s="37"/>
      <c r="CY3747" s="37"/>
      <c r="CZ3747" s="37"/>
      <c r="DA3747" s="37"/>
      <c r="DB3747" s="37"/>
      <c r="DC3747" s="37"/>
      <c r="DD3747" s="37"/>
      <c r="DE3747" s="37"/>
      <c r="DF3747" s="37"/>
      <c r="DG3747" s="37"/>
      <c r="DH3747" s="37"/>
      <c r="DI3747" s="37"/>
      <c r="DJ3747" s="37"/>
      <c r="DK3747" s="37"/>
      <c r="DL3747" s="37"/>
      <c r="DM3747" s="37"/>
      <c r="DN3747" s="37"/>
      <c r="DO3747" s="37"/>
      <c r="DP3747" s="37"/>
      <c r="DQ3747" s="37"/>
      <c r="DR3747" s="37"/>
      <c r="DS3747" s="37"/>
      <c r="DT3747" s="37"/>
      <c r="DU3747" s="37"/>
      <c r="DV3747" s="37"/>
      <c r="DW3747" s="37"/>
      <c r="DX3747" s="37"/>
      <c r="DY3747" s="37"/>
      <c r="DZ3747" s="37"/>
      <c r="EA3747" s="37"/>
      <c r="EB3747" s="37"/>
      <c r="EC3747" s="37"/>
      <c r="ED3747" s="37"/>
      <c r="EE3747" s="37"/>
      <c r="EF3747" s="37"/>
      <c r="EG3747" s="37"/>
      <c r="EH3747" s="37"/>
      <c r="EI3747" s="37"/>
      <c r="EJ3747" s="37"/>
      <c r="EK3747" s="37"/>
      <c r="EL3747" s="37"/>
      <c r="EM3747" s="37"/>
      <c r="EN3747" s="37"/>
      <c r="EO3747" s="37"/>
      <c r="EP3747" s="37"/>
      <c r="EQ3747" s="37"/>
      <c r="ER3747" s="37"/>
      <c r="ES3747" s="37"/>
      <c r="ET3747" s="37"/>
      <c r="EU3747" s="37"/>
      <c r="EV3747" s="37"/>
      <c r="EW3747" s="37"/>
      <c r="EX3747" s="37"/>
      <c r="EY3747" s="37"/>
      <c r="EZ3747" s="37"/>
      <c r="FA3747" s="37"/>
      <c r="FB3747" s="37"/>
      <c r="FC3747" s="37"/>
      <c r="FD3747" s="37"/>
      <c r="FE3747" s="37"/>
      <c r="FF3747" s="37"/>
      <c r="FG3747" s="37"/>
      <c r="FH3747" s="37"/>
      <c r="FI3747" s="37"/>
      <c r="FJ3747" s="37"/>
      <c r="FK3747" s="37"/>
      <c r="FL3747" s="37"/>
      <c r="FM3747" s="37"/>
      <c r="FN3747" s="37"/>
      <c r="FO3747" s="37"/>
      <c r="FP3747" s="37"/>
      <c r="FQ3747" s="37"/>
      <c r="FR3747" s="37"/>
      <c r="FS3747" s="37"/>
      <c r="FT3747" s="37"/>
      <c r="FU3747" s="37"/>
      <c r="FV3747" s="37"/>
      <c r="FW3747" s="37"/>
      <c r="FX3747" s="37"/>
      <c r="FY3747" s="37"/>
      <c r="FZ3747" s="37"/>
      <c r="GA3747" s="37"/>
      <c r="GB3747" s="37"/>
      <c r="GC3747" s="37"/>
      <c r="GD3747" s="37"/>
      <c r="GE3747" s="37"/>
      <c r="GF3747" s="37"/>
      <c r="GG3747" s="37"/>
      <c r="GH3747" s="37"/>
      <c r="GI3747" s="37"/>
      <c r="GJ3747" s="37"/>
      <c r="GK3747" s="37"/>
      <c r="GL3747" s="37"/>
      <c r="GM3747" s="37"/>
      <c r="GN3747" s="37"/>
      <c r="GO3747" s="37"/>
      <c r="GP3747" s="37"/>
      <c r="GQ3747" s="37"/>
      <c r="GR3747" s="37"/>
      <c r="GS3747" s="37"/>
      <c r="GT3747" s="37"/>
      <c r="GU3747" s="37"/>
      <c r="GV3747" s="37"/>
      <c r="GW3747" s="37"/>
      <c r="GX3747" s="37"/>
      <c r="GY3747" s="37"/>
      <c r="GZ3747" s="37"/>
      <c r="HA3747" s="37"/>
      <c r="HB3747" s="37"/>
      <c r="HC3747" s="37"/>
      <c r="HD3747" s="37"/>
      <c r="HE3747" s="37"/>
      <c r="HF3747" s="37"/>
      <c r="HG3747" s="37"/>
      <c r="HH3747" s="37"/>
      <c r="HI3747" s="37"/>
      <c r="HJ3747" s="37"/>
      <c r="HK3747" s="37"/>
      <c r="HL3747" s="37"/>
      <c r="HM3747" s="37"/>
      <c r="HN3747" s="37"/>
      <c r="HO3747" s="37"/>
      <c r="HP3747" s="37"/>
      <c r="HQ3747" s="37"/>
      <c r="HR3747" s="37"/>
      <c r="HS3747" s="37"/>
      <c r="HT3747" s="37"/>
      <c r="HU3747" s="37"/>
      <c r="HV3747" s="37"/>
      <c r="HW3747" s="37"/>
      <c r="HX3747" s="37"/>
      <c r="HY3747" s="37"/>
      <c r="HZ3747" s="37"/>
      <c r="IA3747" s="37"/>
      <c r="IB3747" s="37"/>
      <c r="IC3747" s="37"/>
      <c r="ID3747" s="37"/>
      <c r="IE3747" s="37"/>
      <c r="IF3747" s="37"/>
      <c r="IG3747" s="37"/>
      <c r="IH3747" s="37"/>
      <c r="II3747" s="37"/>
      <c r="IJ3747" s="37"/>
      <c r="IK3747" s="37"/>
      <c r="IL3747" s="37"/>
      <c r="IM3747" s="37"/>
      <c r="IN3747" s="37"/>
      <c r="IO3747" s="37"/>
      <c r="IP3747" s="37"/>
      <c r="IQ3747" s="37"/>
    </row>
    <row r="3748" spans="1:251" s="51" customFormat="1" ht="18.75" customHeight="1" thickBot="1">
      <c r="A3748" s="52"/>
      <c r="B3748" s="113" t="s">
        <v>253</v>
      </c>
      <c r="C3748" s="114"/>
      <c r="D3748" s="114"/>
      <c r="E3748" s="114"/>
      <c r="F3748" s="114"/>
      <c r="G3748" s="114"/>
      <c r="H3748" s="114"/>
      <c r="I3748" s="114"/>
      <c r="J3748" s="114"/>
      <c r="K3748" s="114"/>
      <c r="L3748" s="114"/>
      <c r="M3748" s="114"/>
      <c r="N3748" s="114"/>
      <c r="O3748" s="114"/>
      <c r="P3748" s="114"/>
      <c r="Q3748" s="114"/>
      <c r="R3748" s="114"/>
      <c r="S3748" s="114"/>
      <c r="T3748" s="114"/>
      <c r="U3748" s="114"/>
      <c r="V3748" s="114"/>
      <c r="W3748" s="114"/>
      <c r="X3748" s="114"/>
      <c r="Y3748" s="114"/>
      <c r="Z3748" s="115"/>
      <c r="AA3748" s="116">
        <f>SUM($AA$3747:$AA$3747)</f>
        <v>35444</v>
      </c>
      <c r="AB3748" s="117"/>
      <c r="AC3748" s="117"/>
      <c r="AD3748" s="117"/>
      <c r="AE3748" s="117"/>
      <c r="AF3748" s="117"/>
      <c r="AG3748" s="117"/>
      <c r="AH3748" s="117"/>
      <c r="AI3748" s="118"/>
      <c r="AJ3748" s="116">
        <f>SUM($AJ$3747:$AJ$3747)</f>
        <v>37096</v>
      </c>
      <c r="AK3748" s="117"/>
      <c r="AL3748" s="117"/>
      <c r="AM3748" s="117"/>
      <c r="AN3748" s="117"/>
      <c r="AO3748" s="117"/>
      <c r="AP3748" s="117"/>
      <c r="AQ3748" s="117"/>
      <c r="AR3748" s="118"/>
      <c r="AS3748" s="119"/>
      <c r="AT3748" s="120"/>
      <c r="AU3748" s="120"/>
      <c r="AV3748" s="120"/>
      <c r="AW3748" s="120"/>
      <c r="AX3748" s="121"/>
      <c r="AY3748" s="37"/>
      <c r="AZ3748" s="37"/>
      <c r="BA3748" s="37"/>
      <c r="BB3748" s="37"/>
      <c r="BC3748" s="37"/>
      <c r="BD3748" s="37"/>
      <c r="BE3748" s="37"/>
      <c r="BF3748" s="37"/>
      <c r="BG3748" s="37"/>
      <c r="BH3748" s="37"/>
      <c r="BI3748" s="37"/>
      <c r="BJ3748" s="37"/>
      <c r="BK3748" s="37"/>
      <c r="BL3748" s="37"/>
      <c r="BM3748" s="37"/>
      <c r="BN3748" s="37"/>
      <c r="BO3748" s="37"/>
      <c r="BP3748" s="37"/>
      <c r="BQ3748" s="37"/>
      <c r="BR3748" s="37"/>
      <c r="BS3748" s="37"/>
      <c r="BT3748" s="37"/>
      <c r="BU3748" s="37"/>
      <c r="BV3748" s="37"/>
      <c r="BW3748" s="37"/>
      <c r="BX3748" s="37"/>
      <c r="BY3748" s="37"/>
      <c r="BZ3748" s="37"/>
      <c r="CA3748" s="37"/>
      <c r="CB3748" s="37"/>
      <c r="CC3748" s="37"/>
      <c r="CD3748" s="37"/>
      <c r="CE3748" s="37"/>
      <c r="CF3748" s="37"/>
      <c r="CG3748" s="37"/>
      <c r="CH3748" s="37"/>
      <c r="CI3748" s="37"/>
      <c r="CJ3748" s="37"/>
      <c r="CK3748" s="37"/>
      <c r="CL3748" s="37"/>
      <c r="CM3748" s="37"/>
      <c r="CN3748" s="37"/>
      <c r="CO3748" s="37"/>
      <c r="CP3748" s="37"/>
      <c r="CQ3748" s="37"/>
      <c r="CR3748" s="37"/>
      <c r="CS3748" s="37"/>
      <c r="CT3748" s="37"/>
      <c r="CU3748" s="37"/>
      <c r="CV3748" s="37"/>
      <c r="CW3748" s="37"/>
      <c r="CX3748" s="37"/>
      <c r="CY3748" s="37"/>
      <c r="CZ3748" s="37"/>
      <c r="DA3748" s="37"/>
      <c r="DB3748" s="37"/>
      <c r="DC3748" s="37"/>
      <c r="DD3748" s="37"/>
      <c r="DE3748" s="37"/>
      <c r="DF3748" s="37"/>
      <c r="DG3748" s="37"/>
      <c r="DH3748" s="37"/>
      <c r="DI3748" s="37"/>
      <c r="DJ3748" s="37"/>
      <c r="DK3748" s="37"/>
      <c r="DL3748" s="37"/>
      <c r="DM3748" s="37"/>
      <c r="DN3748" s="37"/>
      <c r="DO3748" s="37"/>
      <c r="DP3748" s="37"/>
      <c r="DQ3748" s="37"/>
      <c r="DR3748" s="37"/>
      <c r="DS3748" s="37"/>
      <c r="DT3748" s="37"/>
      <c r="DU3748" s="37"/>
      <c r="DV3748" s="37"/>
      <c r="DW3748" s="37"/>
      <c r="DX3748" s="37"/>
      <c r="DY3748" s="37"/>
      <c r="DZ3748" s="37"/>
      <c r="EA3748" s="37"/>
      <c r="EB3748" s="37"/>
      <c r="EC3748" s="37"/>
      <c r="ED3748" s="37"/>
      <c r="EE3748" s="37"/>
      <c r="EF3748" s="37"/>
      <c r="EG3748" s="37"/>
      <c r="EH3748" s="37"/>
      <c r="EI3748" s="37"/>
      <c r="EJ3748" s="37"/>
      <c r="EK3748" s="37"/>
      <c r="EL3748" s="37"/>
      <c r="EM3748" s="37"/>
      <c r="EN3748" s="37"/>
      <c r="EO3748" s="37"/>
      <c r="EP3748" s="37"/>
      <c r="EQ3748" s="37"/>
      <c r="ER3748" s="37"/>
      <c r="ES3748" s="37"/>
      <c r="ET3748" s="37"/>
      <c r="EU3748" s="37"/>
      <c r="EV3748" s="37"/>
      <c r="EW3748" s="37"/>
      <c r="EX3748" s="37"/>
      <c r="EY3748" s="37"/>
      <c r="EZ3748" s="37"/>
      <c r="FA3748" s="37"/>
      <c r="FB3748" s="37"/>
      <c r="FC3748" s="37"/>
      <c r="FD3748" s="37"/>
      <c r="FE3748" s="37"/>
      <c r="FF3748" s="37"/>
      <c r="FG3748" s="37"/>
      <c r="FH3748" s="37"/>
      <c r="FI3748" s="37"/>
      <c r="FJ3748" s="37"/>
      <c r="FK3748" s="37"/>
      <c r="FL3748" s="37"/>
      <c r="FM3748" s="37"/>
      <c r="FN3748" s="37"/>
      <c r="FO3748" s="37"/>
      <c r="FP3748" s="37"/>
      <c r="FQ3748" s="37"/>
      <c r="FR3748" s="37"/>
      <c r="FS3748" s="37"/>
      <c r="FT3748" s="37"/>
      <c r="FU3748" s="37"/>
      <c r="FV3748" s="37"/>
      <c r="FW3748" s="37"/>
      <c r="FX3748" s="37"/>
      <c r="FY3748" s="37"/>
      <c r="FZ3748" s="37"/>
      <c r="GA3748" s="37"/>
      <c r="GB3748" s="37"/>
      <c r="GC3748" s="37"/>
      <c r="GD3748" s="37"/>
      <c r="GE3748" s="37"/>
      <c r="GF3748" s="37"/>
      <c r="GG3748" s="37"/>
      <c r="GH3748" s="37"/>
      <c r="GI3748" s="37"/>
      <c r="GJ3748" s="37"/>
      <c r="GK3748" s="37"/>
      <c r="GL3748" s="37"/>
      <c r="GM3748" s="37"/>
      <c r="GN3748" s="37"/>
      <c r="GO3748" s="37"/>
      <c r="GP3748" s="37"/>
      <c r="GQ3748" s="37"/>
      <c r="GR3748" s="37"/>
      <c r="GS3748" s="37"/>
      <c r="GT3748" s="37"/>
      <c r="GU3748" s="37"/>
      <c r="GV3748" s="37"/>
      <c r="GW3748" s="37"/>
      <c r="GX3748" s="37"/>
      <c r="GY3748" s="37"/>
      <c r="GZ3748" s="37"/>
      <c r="HA3748" s="37"/>
      <c r="HB3748" s="37"/>
      <c r="HC3748" s="37"/>
      <c r="HD3748" s="37"/>
      <c r="HE3748" s="37"/>
      <c r="HF3748" s="37"/>
      <c r="HG3748" s="37"/>
      <c r="HH3748" s="37"/>
      <c r="HI3748" s="37"/>
      <c r="HJ3748" s="37"/>
      <c r="HK3748" s="37"/>
      <c r="HL3748" s="37"/>
      <c r="HM3748" s="37"/>
      <c r="HN3748" s="37"/>
      <c r="HO3748" s="37"/>
      <c r="HP3748" s="37"/>
      <c r="HQ3748" s="37"/>
      <c r="HR3748" s="37"/>
      <c r="HS3748" s="37"/>
      <c r="HT3748" s="37"/>
      <c r="HU3748" s="37"/>
      <c r="HV3748" s="37"/>
      <c r="HW3748" s="37"/>
      <c r="HX3748" s="37"/>
      <c r="HY3748" s="37"/>
      <c r="HZ3748" s="37"/>
      <c r="IA3748" s="37"/>
      <c r="IB3748" s="37"/>
      <c r="IC3748" s="37"/>
      <c r="ID3748" s="37"/>
      <c r="IE3748" s="37"/>
      <c r="IF3748" s="37"/>
      <c r="IG3748" s="37"/>
      <c r="IH3748" s="37"/>
      <c r="II3748" s="37"/>
      <c r="IJ3748" s="37"/>
      <c r="IK3748" s="37"/>
      <c r="IL3748" s="37"/>
      <c r="IM3748" s="37"/>
      <c r="IN3748" s="37"/>
      <c r="IO3748" s="37"/>
      <c r="IP3748" s="37"/>
      <c r="IQ3748" s="37"/>
    </row>
    <row r="3750" spans="1:251" ht="18.75">
      <c r="A3750" s="36" t="s">
        <v>241</v>
      </c>
      <c r="AW3750" s="38"/>
      <c r="AX3750" s="39"/>
      <c r="AY3750" s="38"/>
    </row>
    <row r="3752" spans="1:251" ht="18.75">
      <c r="B3752" s="122" t="s">
        <v>0</v>
      </c>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row>
    <row r="3753" spans="1:251">
      <c r="Z3753" s="40"/>
      <c r="AD3753" s="40"/>
      <c r="AE3753" s="40"/>
      <c r="AF3753" s="40"/>
      <c r="AG3753" s="40"/>
      <c r="AH3753" s="40"/>
      <c r="AI3753" s="40"/>
      <c r="AO3753" s="40"/>
    </row>
    <row r="3754" spans="1:251" ht="13.5" thickBot="1">
      <c r="Z3754" s="40"/>
      <c r="AD3754" s="40"/>
      <c r="AE3754" s="40"/>
      <c r="AF3754" s="40"/>
      <c r="AG3754" s="40"/>
      <c r="AH3754" s="40"/>
      <c r="AI3754" s="40"/>
      <c r="AO3754" s="40"/>
      <c r="DI3754" s="41"/>
    </row>
    <row r="3755" spans="1:251" ht="24.75" customHeight="1" thickBot="1">
      <c r="B3755" s="124" t="s">
        <v>242</v>
      </c>
      <c r="C3755" s="125"/>
      <c r="D3755" s="125"/>
      <c r="E3755" s="125"/>
      <c r="F3755" s="125"/>
      <c r="G3755" s="125"/>
      <c r="H3755" s="126" t="s">
        <v>343</v>
      </c>
      <c r="I3755" s="127"/>
      <c r="J3755" s="127"/>
      <c r="K3755" s="127"/>
      <c r="L3755" s="127"/>
      <c r="M3755" s="127"/>
      <c r="N3755" s="127"/>
      <c r="O3755" s="127"/>
      <c r="P3755" s="127"/>
      <c r="Q3755" s="127"/>
      <c r="R3755" s="127"/>
      <c r="S3755" s="127"/>
      <c r="T3755" s="127"/>
      <c r="U3755" s="127"/>
      <c r="V3755" s="127"/>
      <c r="W3755" s="127"/>
      <c r="X3755" s="127"/>
      <c r="Y3755" s="127"/>
      <c r="Z3755" s="127"/>
      <c r="AA3755" s="127"/>
      <c r="AB3755" s="127"/>
      <c r="AC3755" s="127"/>
      <c r="AD3755" s="127"/>
      <c r="AE3755" s="127"/>
      <c r="AF3755" s="127"/>
      <c r="AG3755" s="127"/>
      <c r="AH3755" s="127"/>
      <c r="AI3755" s="127"/>
      <c r="AJ3755" s="127"/>
      <c r="AK3755" s="127"/>
      <c r="AL3755" s="127"/>
      <c r="AM3755" s="127"/>
      <c r="AN3755" s="127"/>
      <c r="AO3755" s="127"/>
      <c r="AP3755" s="127"/>
      <c r="AQ3755" s="127"/>
      <c r="AR3755" s="127"/>
      <c r="AS3755" s="127"/>
      <c r="AT3755" s="127"/>
      <c r="AU3755" s="127"/>
      <c r="AV3755" s="127"/>
      <c r="AW3755" s="127"/>
      <c r="AX3755" s="128"/>
      <c r="DI3755" s="41"/>
    </row>
    <row r="3756" spans="1:251" ht="14.25">
      <c r="B3756" s="42"/>
      <c r="C3756" s="42"/>
      <c r="D3756" s="42"/>
      <c r="E3756" s="42"/>
      <c r="F3756" s="42"/>
      <c r="G3756" s="42"/>
      <c r="H3756" s="43"/>
      <c r="I3756" s="43"/>
      <c r="J3756" s="43"/>
      <c r="K3756" s="43"/>
      <c r="L3756" s="44"/>
      <c r="M3756" s="44"/>
      <c r="N3756" s="44"/>
      <c r="O3756" s="44"/>
      <c r="P3756" s="43"/>
      <c r="Q3756" s="43"/>
      <c r="R3756" s="43"/>
      <c r="S3756" s="43"/>
      <c r="T3756" s="43"/>
      <c r="U3756" s="43"/>
      <c r="V3756" s="45"/>
      <c r="W3756" s="45"/>
      <c r="X3756" s="45"/>
      <c r="Y3756" s="45"/>
      <c r="Z3756" s="45"/>
      <c r="AA3756" s="45"/>
      <c r="AB3756" s="45"/>
      <c r="AC3756" s="45"/>
      <c r="AD3756" s="45"/>
      <c r="AE3756" s="45"/>
      <c r="AF3756" s="45"/>
      <c r="AG3756" s="45"/>
      <c r="AH3756" s="45"/>
      <c r="AI3756" s="45"/>
      <c r="AJ3756" s="45"/>
      <c r="AK3756" s="45"/>
      <c r="AL3756" s="45"/>
      <c r="AM3756" s="45"/>
      <c r="AN3756" s="45"/>
      <c r="AO3756" s="45"/>
      <c r="AP3756" s="45"/>
      <c r="AQ3756" s="45"/>
      <c r="AR3756" s="45"/>
      <c r="AS3756" s="45"/>
      <c r="AT3756" s="45"/>
      <c r="AU3756" s="45"/>
      <c r="AV3756" s="45"/>
      <c r="AW3756" s="45"/>
      <c r="AX3756" s="45"/>
      <c r="DI3756" s="41"/>
    </row>
    <row r="3757" spans="1:251" ht="15" thickBot="1">
      <c r="A3757" s="46"/>
      <c r="B3757" s="45" t="s">
        <v>244</v>
      </c>
      <c r="C3757" s="43"/>
      <c r="D3757" s="43"/>
      <c r="E3757" s="43"/>
      <c r="F3757" s="43"/>
      <c r="G3757" s="43"/>
      <c r="H3757" s="43"/>
      <c r="I3757" s="43"/>
      <c r="J3757" s="43"/>
      <c r="K3757" s="43"/>
      <c r="L3757" s="44"/>
      <c r="M3757" s="44"/>
      <c r="N3757" s="44"/>
      <c r="O3757" s="44"/>
      <c r="P3757" s="43"/>
      <c r="Q3757" s="43"/>
      <c r="R3757" s="43"/>
      <c r="S3757" s="43"/>
      <c r="T3757" s="43"/>
      <c r="U3757" s="43"/>
      <c r="V3757" s="45"/>
      <c r="W3757" s="45"/>
      <c r="X3757" s="45"/>
      <c r="Y3757" s="45"/>
      <c r="Z3757" s="45"/>
      <c r="AA3757" s="45"/>
      <c r="AB3757" s="45"/>
      <c r="AC3757" s="45"/>
      <c r="AD3757" s="45"/>
      <c r="AE3757" s="45"/>
      <c r="AF3757" s="45"/>
      <c r="AG3757" s="45"/>
      <c r="AH3757" s="45"/>
      <c r="AI3757" s="45"/>
      <c r="AJ3757" s="45"/>
      <c r="AK3757" s="45"/>
      <c r="AL3757" s="45"/>
      <c r="AM3757" s="45"/>
      <c r="AN3757" s="45"/>
      <c r="AO3757" s="45"/>
      <c r="AP3757" s="45"/>
      <c r="AQ3757" s="45"/>
      <c r="AR3757" s="45"/>
      <c r="AS3757" s="45"/>
      <c r="AT3757" s="45"/>
      <c r="AU3757" s="45"/>
      <c r="AV3757" s="45"/>
      <c r="AW3757" s="45"/>
      <c r="AX3757" s="45"/>
      <c r="DI3757" s="41"/>
    </row>
    <row r="3758" spans="1:251" ht="14.25">
      <c r="A3758" s="43"/>
      <c r="B3758" s="47"/>
      <c r="C3758" s="42"/>
      <c r="D3758" s="42"/>
      <c r="E3758" s="42"/>
      <c r="F3758" s="42"/>
      <c r="G3758" s="42"/>
      <c r="H3758" s="42"/>
      <c r="I3758" s="42"/>
      <c r="J3758" s="42"/>
      <c r="K3758" s="42"/>
      <c r="L3758" s="48"/>
      <c r="M3758" s="48"/>
      <c r="N3758" s="48"/>
      <c r="O3758" s="48"/>
      <c r="P3758" s="42"/>
      <c r="Q3758" s="42"/>
      <c r="R3758" s="42"/>
      <c r="S3758" s="42"/>
      <c r="T3758" s="42"/>
      <c r="U3758" s="42"/>
      <c r="V3758" s="49"/>
      <c r="W3758" s="49"/>
      <c r="X3758" s="49"/>
      <c r="Y3758" s="49"/>
      <c r="Z3758" s="49"/>
      <c r="AA3758" s="49"/>
      <c r="AB3758" s="49"/>
      <c r="AC3758" s="49"/>
      <c r="AD3758" s="49"/>
      <c r="AE3758" s="49"/>
      <c r="AF3758" s="49"/>
      <c r="AG3758" s="49"/>
      <c r="AH3758" s="49"/>
      <c r="AI3758" s="49"/>
      <c r="AJ3758" s="49"/>
      <c r="AK3758" s="49"/>
      <c r="AL3758" s="49"/>
      <c r="AM3758" s="49"/>
      <c r="AN3758" s="49"/>
      <c r="AO3758" s="49"/>
      <c r="AP3758" s="49"/>
      <c r="AQ3758" s="49"/>
      <c r="AR3758" s="49"/>
      <c r="AS3758" s="49"/>
      <c r="AT3758" s="49"/>
      <c r="AU3758" s="49"/>
      <c r="AV3758" s="49"/>
      <c r="AW3758" s="49"/>
      <c r="AX3758" s="50"/>
    </row>
    <row r="3759" spans="1:251" ht="12" customHeight="1">
      <c r="A3759" s="43"/>
      <c r="B3759" s="129" t="s">
        <v>865</v>
      </c>
      <c r="C3759" s="130"/>
      <c r="D3759" s="130"/>
      <c r="E3759" s="130"/>
      <c r="F3759" s="130"/>
      <c r="G3759" s="130"/>
      <c r="H3759" s="130"/>
      <c r="I3759" s="130"/>
      <c r="J3759" s="130"/>
      <c r="K3759" s="130"/>
      <c r="L3759" s="130"/>
      <c r="M3759" s="130"/>
      <c r="N3759" s="130"/>
      <c r="O3759" s="130"/>
      <c r="P3759" s="130"/>
      <c r="Q3759" s="130"/>
      <c r="R3759" s="130"/>
      <c r="S3759" s="130"/>
      <c r="T3759" s="130"/>
      <c r="U3759" s="130"/>
      <c r="V3759" s="130"/>
      <c r="W3759" s="130"/>
      <c r="X3759" s="130"/>
      <c r="Y3759" s="130"/>
      <c r="Z3759" s="130"/>
      <c r="AA3759" s="130"/>
      <c r="AB3759" s="130"/>
      <c r="AC3759" s="130"/>
      <c r="AD3759" s="130"/>
      <c r="AE3759" s="130"/>
      <c r="AF3759" s="130"/>
      <c r="AG3759" s="130"/>
      <c r="AH3759" s="130"/>
      <c r="AI3759" s="130"/>
      <c r="AJ3759" s="130"/>
      <c r="AK3759" s="130"/>
      <c r="AL3759" s="130"/>
      <c r="AM3759" s="130"/>
      <c r="AN3759" s="130"/>
      <c r="AO3759" s="130"/>
      <c r="AP3759" s="130"/>
      <c r="AQ3759" s="130"/>
      <c r="AR3759" s="130"/>
      <c r="AS3759" s="130"/>
      <c r="AT3759" s="130"/>
      <c r="AU3759" s="130"/>
      <c r="AV3759" s="130"/>
      <c r="AW3759" s="130"/>
      <c r="AX3759" s="131"/>
    </row>
    <row r="3760" spans="1:251" ht="12" customHeight="1">
      <c r="A3760" s="43"/>
      <c r="B3760" s="129"/>
      <c r="C3760" s="130"/>
      <c r="D3760" s="130"/>
      <c r="E3760" s="130"/>
      <c r="F3760" s="130"/>
      <c r="G3760" s="130"/>
      <c r="H3760" s="130"/>
      <c r="I3760" s="130"/>
      <c r="J3760" s="130"/>
      <c r="K3760" s="130"/>
      <c r="L3760" s="130"/>
      <c r="M3760" s="130"/>
      <c r="N3760" s="130"/>
      <c r="O3760" s="130"/>
      <c r="P3760" s="130"/>
      <c r="Q3760" s="130"/>
      <c r="R3760" s="130"/>
      <c r="S3760" s="130"/>
      <c r="T3760" s="130"/>
      <c r="U3760" s="130"/>
      <c r="V3760" s="130"/>
      <c r="W3760" s="130"/>
      <c r="X3760" s="130"/>
      <c r="Y3760" s="130"/>
      <c r="Z3760" s="130"/>
      <c r="AA3760" s="130"/>
      <c r="AB3760" s="130"/>
      <c r="AC3760" s="130"/>
      <c r="AD3760" s="130"/>
      <c r="AE3760" s="130"/>
      <c r="AF3760" s="130"/>
      <c r="AG3760" s="130"/>
      <c r="AH3760" s="130"/>
      <c r="AI3760" s="130"/>
      <c r="AJ3760" s="130"/>
      <c r="AK3760" s="130"/>
      <c r="AL3760" s="130"/>
      <c r="AM3760" s="130"/>
      <c r="AN3760" s="130"/>
      <c r="AO3760" s="130"/>
      <c r="AP3760" s="130"/>
      <c r="AQ3760" s="130"/>
      <c r="AR3760" s="130"/>
      <c r="AS3760" s="130"/>
      <c r="AT3760" s="130"/>
      <c r="AU3760" s="130"/>
      <c r="AV3760" s="130"/>
      <c r="AW3760" s="130"/>
      <c r="AX3760" s="131"/>
      <c r="BC3760" s="51"/>
    </row>
    <row r="3761" spans="1:113" ht="12" customHeight="1">
      <c r="A3761" s="43"/>
      <c r="B3761" s="129"/>
      <c r="C3761" s="130"/>
      <c r="D3761" s="130"/>
      <c r="E3761" s="130"/>
      <c r="F3761" s="130"/>
      <c r="G3761" s="130"/>
      <c r="H3761" s="130"/>
      <c r="I3761" s="130"/>
      <c r="J3761" s="130"/>
      <c r="K3761" s="130"/>
      <c r="L3761" s="130"/>
      <c r="M3761" s="130"/>
      <c r="N3761" s="130"/>
      <c r="O3761" s="130"/>
      <c r="P3761" s="130"/>
      <c r="Q3761" s="130"/>
      <c r="R3761" s="130"/>
      <c r="S3761" s="130"/>
      <c r="T3761" s="130"/>
      <c r="U3761" s="130"/>
      <c r="V3761" s="130"/>
      <c r="W3761" s="130"/>
      <c r="X3761" s="130"/>
      <c r="Y3761" s="130"/>
      <c r="Z3761" s="130"/>
      <c r="AA3761" s="130"/>
      <c r="AB3761" s="130"/>
      <c r="AC3761" s="130"/>
      <c r="AD3761" s="130"/>
      <c r="AE3761" s="130"/>
      <c r="AF3761" s="130"/>
      <c r="AG3761" s="130"/>
      <c r="AH3761" s="130"/>
      <c r="AI3761" s="130"/>
      <c r="AJ3761" s="130"/>
      <c r="AK3761" s="130"/>
      <c r="AL3761" s="130"/>
      <c r="AM3761" s="130"/>
      <c r="AN3761" s="130"/>
      <c r="AO3761" s="130"/>
      <c r="AP3761" s="130"/>
      <c r="AQ3761" s="130"/>
      <c r="AR3761" s="130"/>
      <c r="AS3761" s="130"/>
      <c r="AT3761" s="130"/>
      <c r="AU3761" s="130"/>
      <c r="AV3761" s="130"/>
      <c r="AW3761" s="130"/>
      <c r="AX3761" s="131"/>
    </row>
    <row r="3762" spans="1:113" ht="12" customHeight="1">
      <c r="A3762" s="43"/>
      <c r="B3762" s="129"/>
      <c r="C3762" s="130"/>
      <c r="D3762" s="130"/>
      <c r="E3762" s="130"/>
      <c r="F3762" s="130"/>
      <c r="G3762" s="130"/>
      <c r="H3762" s="130"/>
      <c r="I3762" s="130"/>
      <c r="J3762" s="130"/>
      <c r="K3762" s="130"/>
      <c r="L3762" s="130"/>
      <c r="M3762" s="130"/>
      <c r="N3762" s="130"/>
      <c r="O3762" s="130"/>
      <c r="P3762" s="130"/>
      <c r="Q3762" s="130"/>
      <c r="R3762" s="130"/>
      <c r="S3762" s="130"/>
      <c r="T3762" s="130"/>
      <c r="U3762" s="130"/>
      <c r="V3762" s="130"/>
      <c r="W3762" s="130"/>
      <c r="X3762" s="130"/>
      <c r="Y3762" s="130"/>
      <c r="Z3762" s="130"/>
      <c r="AA3762" s="130"/>
      <c r="AB3762" s="130"/>
      <c r="AC3762" s="130"/>
      <c r="AD3762" s="130"/>
      <c r="AE3762" s="130"/>
      <c r="AF3762" s="130"/>
      <c r="AG3762" s="130"/>
      <c r="AH3762" s="130"/>
      <c r="AI3762" s="130"/>
      <c r="AJ3762" s="130"/>
      <c r="AK3762" s="130"/>
      <c r="AL3762" s="130"/>
      <c r="AM3762" s="130"/>
      <c r="AN3762" s="130"/>
      <c r="AO3762" s="130"/>
      <c r="AP3762" s="130"/>
      <c r="AQ3762" s="130"/>
      <c r="AR3762" s="130"/>
      <c r="AS3762" s="130"/>
      <c r="AT3762" s="130"/>
      <c r="AU3762" s="130"/>
      <c r="AV3762" s="130"/>
      <c r="AW3762" s="130"/>
      <c r="AX3762" s="131"/>
    </row>
    <row r="3763" spans="1:113" ht="12" customHeight="1">
      <c r="A3763" s="43"/>
      <c r="B3763" s="129"/>
      <c r="C3763" s="130"/>
      <c r="D3763" s="130"/>
      <c r="E3763" s="130"/>
      <c r="F3763" s="130"/>
      <c r="G3763" s="130"/>
      <c r="H3763" s="130"/>
      <c r="I3763" s="130"/>
      <c r="J3763" s="130"/>
      <c r="K3763" s="130"/>
      <c r="L3763" s="130"/>
      <c r="M3763" s="130"/>
      <c r="N3763" s="130"/>
      <c r="O3763" s="130"/>
      <c r="P3763" s="130"/>
      <c r="Q3763" s="130"/>
      <c r="R3763" s="130"/>
      <c r="S3763" s="130"/>
      <c r="T3763" s="130"/>
      <c r="U3763" s="130"/>
      <c r="V3763" s="130"/>
      <c r="W3763" s="130"/>
      <c r="X3763" s="130"/>
      <c r="Y3763" s="130"/>
      <c r="Z3763" s="130"/>
      <c r="AA3763" s="130"/>
      <c r="AB3763" s="130"/>
      <c r="AC3763" s="130"/>
      <c r="AD3763" s="130"/>
      <c r="AE3763" s="130"/>
      <c r="AF3763" s="130"/>
      <c r="AG3763" s="130"/>
      <c r="AH3763" s="130"/>
      <c r="AI3763" s="130"/>
      <c r="AJ3763" s="130"/>
      <c r="AK3763" s="130"/>
      <c r="AL3763" s="130"/>
      <c r="AM3763" s="130"/>
      <c r="AN3763" s="130"/>
      <c r="AO3763" s="130"/>
      <c r="AP3763" s="130"/>
      <c r="AQ3763" s="130"/>
      <c r="AR3763" s="130"/>
      <c r="AS3763" s="130"/>
      <c r="AT3763" s="130"/>
      <c r="AU3763" s="130"/>
      <c r="AV3763" s="130"/>
      <c r="AW3763" s="130"/>
      <c r="AX3763" s="131"/>
    </row>
    <row r="3764" spans="1:113" ht="15" thickBot="1">
      <c r="A3764" s="52"/>
      <c r="B3764" s="53"/>
      <c r="C3764" s="54"/>
      <c r="D3764" s="54"/>
      <c r="E3764" s="54"/>
      <c r="F3764" s="54"/>
      <c r="G3764" s="54"/>
      <c r="H3764" s="54"/>
      <c r="I3764" s="54"/>
      <c r="J3764" s="54"/>
      <c r="K3764" s="54"/>
      <c r="L3764" s="54"/>
      <c r="M3764" s="54"/>
      <c r="N3764" s="54"/>
      <c r="O3764" s="54"/>
      <c r="P3764" s="54"/>
      <c r="Q3764" s="54"/>
      <c r="R3764" s="54"/>
      <c r="S3764" s="54"/>
      <c r="T3764" s="54"/>
      <c r="U3764" s="54"/>
      <c r="V3764" s="54"/>
      <c r="W3764" s="54"/>
      <c r="X3764" s="54"/>
      <c r="Y3764" s="54"/>
      <c r="Z3764" s="54"/>
      <c r="AA3764" s="54"/>
      <c r="AB3764" s="54"/>
      <c r="AC3764" s="54"/>
      <c r="AD3764" s="54"/>
      <c r="AE3764" s="54"/>
      <c r="AF3764" s="54"/>
      <c r="AG3764" s="54"/>
      <c r="AH3764" s="54"/>
      <c r="AI3764" s="54"/>
      <c r="AJ3764" s="54"/>
      <c r="AK3764" s="54"/>
      <c r="AL3764" s="54"/>
      <c r="AM3764" s="54"/>
      <c r="AN3764" s="54"/>
      <c r="AO3764" s="54"/>
      <c r="AP3764" s="54"/>
      <c r="AQ3764" s="54"/>
      <c r="AR3764" s="54"/>
      <c r="AS3764" s="54"/>
      <c r="AT3764" s="54"/>
      <c r="AU3764" s="54"/>
      <c r="AV3764" s="54"/>
      <c r="AW3764" s="54"/>
      <c r="AX3764" s="55"/>
    </row>
    <row r="3765" spans="1:113">
      <c r="B3765" s="56"/>
    </row>
    <row r="3766" spans="1:113" ht="15" thickBot="1">
      <c r="A3766" s="46"/>
      <c r="B3766" s="45" t="s">
        <v>245</v>
      </c>
      <c r="C3766" s="43"/>
      <c r="D3766" s="43"/>
      <c r="E3766" s="43"/>
      <c r="F3766" s="43"/>
      <c r="G3766" s="43"/>
      <c r="H3766" s="43"/>
      <c r="I3766" s="43"/>
      <c r="J3766" s="43"/>
      <c r="K3766" s="43"/>
      <c r="L3766" s="44"/>
      <c r="M3766" s="44"/>
      <c r="N3766" s="44"/>
      <c r="O3766" s="44"/>
      <c r="P3766" s="43"/>
      <c r="Q3766" s="43"/>
      <c r="R3766" s="43"/>
      <c r="S3766" s="43"/>
      <c r="T3766" s="43"/>
      <c r="U3766" s="43"/>
      <c r="V3766" s="45"/>
      <c r="W3766" s="45"/>
      <c r="X3766" s="45"/>
      <c r="Y3766" s="45"/>
      <c r="Z3766" s="45"/>
      <c r="AA3766" s="45"/>
      <c r="AB3766" s="45"/>
      <c r="AC3766" s="45"/>
      <c r="AD3766" s="45"/>
      <c r="AE3766" s="45"/>
      <c r="AF3766" s="45"/>
      <c r="AG3766" s="45"/>
      <c r="AH3766" s="45"/>
      <c r="AI3766" s="45"/>
      <c r="AJ3766" s="45"/>
      <c r="AK3766" s="45"/>
      <c r="AL3766" s="45"/>
      <c r="AM3766" s="45"/>
      <c r="AN3766" s="45"/>
      <c r="AO3766" s="45"/>
      <c r="AP3766" s="45"/>
      <c r="AQ3766" s="45"/>
      <c r="AR3766" s="45"/>
      <c r="AS3766" s="45"/>
      <c r="AT3766" s="45"/>
      <c r="AU3766" s="45"/>
      <c r="AV3766" s="45"/>
      <c r="AW3766" s="45"/>
      <c r="AX3766" s="45"/>
      <c r="DI3766" s="41"/>
    </row>
    <row r="3767" spans="1:113" ht="14.25">
      <c r="A3767" s="43"/>
      <c r="B3767" s="47"/>
      <c r="C3767" s="42"/>
      <c r="D3767" s="42"/>
      <c r="E3767" s="42"/>
      <c r="F3767" s="42"/>
      <c r="G3767" s="42"/>
      <c r="H3767" s="42"/>
      <c r="I3767" s="42"/>
      <c r="J3767" s="42"/>
      <c r="K3767" s="42"/>
      <c r="L3767" s="48"/>
      <c r="M3767" s="48"/>
      <c r="N3767" s="48"/>
      <c r="O3767" s="48"/>
      <c r="P3767" s="42"/>
      <c r="Q3767" s="42"/>
      <c r="R3767" s="42"/>
      <c r="S3767" s="42"/>
      <c r="T3767" s="42"/>
      <c r="U3767" s="42"/>
      <c r="V3767" s="49"/>
      <c r="W3767" s="49"/>
      <c r="X3767" s="49"/>
      <c r="Y3767" s="49"/>
      <c r="Z3767" s="49"/>
      <c r="AA3767" s="49"/>
      <c r="AB3767" s="49"/>
      <c r="AC3767" s="49"/>
      <c r="AD3767" s="49"/>
      <c r="AE3767" s="49"/>
      <c r="AF3767" s="49"/>
      <c r="AG3767" s="49"/>
      <c r="AH3767" s="49"/>
      <c r="AI3767" s="49"/>
      <c r="AJ3767" s="49"/>
      <c r="AK3767" s="49"/>
      <c r="AL3767" s="49"/>
      <c r="AM3767" s="49"/>
      <c r="AN3767" s="49"/>
      <c r="AO3767" s="49"/>
      <c r="AP3767" s="49"/>
      <c r="AQ3767" s="49"/>
      <c r="AR3767" s="49"/>
      <c r="AS3767" s="49"/>
      <c r="AT3767" s="49"/>
      <c r="AU3767" s="49"/>
      <c r="AV3767" s="49"/>
      <c r="AW3767" s="49"/>
      <c r="AX3767" s="50"/>
    </row>
    <row r="3768" spans="1:113" ht="12" customHeight="1">
      <c r="A3768" s="43"/>
      <c r="B3768" s="129" t="s">
        <v>866</v>
      </c>
      <c r="C3768" s="130"/>
      <c r="D3768" s="130"/>
      <c r="E3768" s="130"/>
      <c r="F3768" s="130"/>
      <c r="G3768" s="130"/>
      <c r="H3768" s="130"/>
      <c r="I3768" s="130"/>
      <c r="J3768" s="130"/>
      <c r="K3768" s="130"/>
      <c r="L3768" s="130"/>
      <c r="M3768" s="130"/>
      <c r="N3768" s="130"/>
      <c r="O3768" s="130"/>
      <c r="P3768" s="130"/>
      <c r="Q3768" s="130"/>
      <c r="R3768" s="130"/>
      <c r="S3768" s="130"/>
      <c r="T3768" s="130"/>
      <c r="U3768" s="130"/>
      <c r="V3768" s="130"/>
      <c r="W3768" s="130"/>
      <c r="X3768" s="130"/>
      <c r="Y3768" s="130"/>
      <c r="Z3768" s="130"/>
      <c r="AA3768" s="130"/>
      <c r="AB3768" s="130"/>
      <c r="AC3768" s="130"/>
      <c r="AD3768" s="130"/>
      <c r="AE3768" s="130"/>
      <c r="AF3768" s="130"/>
      <c r="AG3768" s="130"/>
      <c r="AH3768" s="130"/>
      <c r="AI3768" s="130"/>
      <c r="AJ3768" s="130"/>
      <c r="AK3768" s="130"/>
      <c r="AL3768" s="130"/>
      <c r="AM3768" s="130"/>
      <c r="AN3768" s="130"/>
      <c r="AO3768" s="130"/>
      <c r="AP3768" s="130"/>
      <c r="AQ3768" s="130"/>
      <c r="AR3768" s="130"/>
      <c r="AS3768" s="130"/>
      <c r="AT3768" s="130"/>
      <c r="AU3768" s="130"/>
      <c r="AV3768" s="130"/>
      <c r="AW3768" s="130"/>
      <c r="AX3768" s="131"/>
    </row>
    <row r="3769" spans="1:113" ht="12" customHeight="1">
      <c r="A3769" s="43"/>
      <c r="B3769" s="129"/>
      <c r="C3769" s="130"/>
      <c r="D3769" s="130"/>
      <c r="E3769" s="130"/>
      <c r="F3769" s="130"/>
      <c r="G3769" s="130"/>
      <c r="H3769" s="130"/>
      <c r="I3769" s="130"/>
      <c r="J3769" s="130"/>
      <c r="K3769" s="130"/>
      <c r="L3769" s="130"/>
      <c r="M3769" s="130"/>
      <c r="N3769" s="130"/>
      <c r="O3769" s="130"/>
      <c r="P3769" s="130"/>
      <c r="Q3769" s="130"/>
      <c r="R3769" s="130"/>
      <c r="S3769" s="130"/>
      <c r="T3769" s="130"/>
      <c r="U3769" s="130"/>
      <c r="V3769" s="130"/>
      <c r="W3769" s="130"/>
      <c r="X3769" s="130"/>
      <c r="Y3769" s="130"/>
      <c r="Z3769" s="130"/>
      <c r="AA3769" s="130"/>
      <c r="AB3769" s="130"/>
      <c r="AC3769" s="130"/>
      <c r="AD3769" s="130"/>
      <c r="AE3769" s="130"/>
      <c r="AF3769" s="130"/>
      <c r="AG3769" s="130"/>
      <c r="AH3769" s="130"/>
      <c r="AI3769" s="130"/>
      <c r="AJ3769" s="130"/>
      <c r="AK3769" s="130"/>
      <c r="AL3769" s="130"/>
      <c r="AM3769" s="130"/>
      <c r="AN3769" s="130"/>
      <c r="AO3769" s="130"/>
      <c r="AP3769" s="130"/>
      <c r="AQ3769" s="130"/>
      <c r="AR3769" s="130"/>
      <c r="AS3769" s="130"/>
      <c r="AT3769" s="130"/>
      <c r="AU3769" s="130"/>
      <c r="AV3769" s="130"/>
      <c r="AW3769" s="130"/>
      <c r="AX3769" s="131"/>
    </row>
    <row r="3770" spans="1:113" ht="12" customHeight="1">
      <c r="A3770" s="43"/>
      <c r="B3770" s="129"/>
      <c r="C3770" s="130"/>
      <c r="D3770" s="130"/>
      <c r="E3770" s="130"/>
      <c r="F3770" s="130"/>
      <c r="G3770" s="130"/>
      <c r="H3770" s="130"/>
      <c r="I3770" s="130"/>
      <c r="J3770" s="130"/>
      <c r="K3770" s="130"/>
      <c r="L3770" s="130"/>
      <c r="M3770" s="130"/>
      <c r="N3770" s="130"/>
      <c r="O3770" s="130"/>
      <c r="P3770" s="130"/>
      <c r="Q3770" s="130"/>
      <c r="R3770" s="130"/>
      <c r="S3770" s="130"/>
      <c r="T3770" s="130"/>
      <c r="U3770" s="130"/>
      <c r="V3770" s="130"/>
      <c r="W3770" s="130"/>
      <c r="X3770" s="130"/>
      <c r="Y3770" s="130"/>
      <c r="Z3770" s="130"/>
      <c r="AA3770" s="130"/>
      <c r="AB3770" s="130"/>
      <c r="AC3770" s="130"/>
      <c r="AD3770" s="130"/>
      <c r="AE3770" s="130"/>
      <c r="AF3770" s="130"/>
      <c r="AG3770" s="130"/>
      <c r="AH3770" s="130"/>
      <c r="AI3770" s="130"/>
      <c r="AJ3770" s="130"/>
      <c r="AK3770" s="130"/>
      <c r="AL3770" s="130"/>
      <c r="AM3770" s="130"/>
      <c r="AN3770" s="130"/>
      <c r="AO3770" s="130"/>
      <c r="AP3770" s="130"/>
      <c r="AQ3770" s="130"/>
      <c r="AR3770" s="130"/>
      <c r="AS3770" s="130"/>
      <c r="AT3770" s="130"/>
      <c r="AU3770" s="130"/>
      <c r="AV3770" s="130"/>
      <c r="AW3770" s="130"/>
      <c r="AX3770" s="131"/>
      <c r="BC3770" s="51"/>
    </row>
    <row r="3771" spans="1:113" ht="12" customHeight="1">
      <c r="A3771" s="43"/>
      <c r="B3771" s="129"/>
      <c r="C3771" s="130"/>
      <c r="D3771" s="130"/>
      <c r="E3771" s="130"/>
      <c r="F3771" s="130"/>
      <c r="G3771" s="130"/>
      <c r="H3771" s="130"/>
      <c r="I3771" s="130"/>
      <c r="J3771" s="130"/>
      <c r="K3771" s="130"/>
      <c r="L3771" s="130"/>
      <c r="M3771" s="130"/>
      <c r="N3771" s="130"/>
      <c r="O3771" s="130"/>
      <c r="P3771" s="130"/>
      <c r="Q3771" s="130"/>
      <c r="R3771" s="130"/>
      <c r="S3771" s="130"/>
      <c r="T3771" s="130"/>
      <c r="U3771" s="130"/>
      <c r="V3771" s="130"/>
      <c r="W3771" s="130"/>
      <c r="X3771" s="130"/>
      <c r="Y3771" s="130"/>
      <c r="Z3771" s="130"/>
      <c r="AA3771" s="130"/>
      <c r="AB3771" s="130"/>
      <c r="AC3771" s="130"/>
      <c r="AD3771" s="130"/>
      <c r="AE3771" s="130"/>
      <c r="AF3771" s="130"/>
      <c r="AG3771" s="130"/>
      <c r="AH3771" s="130"/>
      <c r="AI3771" s="130"/>
      <c r="AJ3771" s="130"/>
      <c r="AK3771" s="130"/>
      <c r="AL3771" s="130"/>
      <c r="AM3771" s="130"/>
      <c r="AN3771" s="130"/>
      <c r="AO3771" s="130"/>
      <c r="AP3771" s="130"/>
      <c r="AQ3771" s="130"/>
      <c r="AR3771" s="130"/>
      <c r="AS3771" s="130"/>
      <c r="AT3771" s="130"/>
      <c r="AU3771" s="130"/>
      <c r="AV3771" s="130"/>
      <c r="AW3771" s="130"/>
      <c r="AX3771" s="131"/>
    </row>
    <row r="3772" spans="1:113" ht="12" customHeight="1">
      <c r="A3772" s="43"/>
      <c r="B3772" s="129"/>
      <c r="C3772" s="130"/>
      <c r="D3772" s="130"/>
      <c r="E3772" s="130"/>
      <c r="F3772" s="130"/>
      <c r="G3772" s="130"/>
      <c r="H3772" s="130"/>
      <c r="I3772" s="130"/>
      <c r="J3772" s="130"/>
      <c r="K3772" s="130"/>
      <c r="L3772" s="130"/>
      <c r="M3772" s="130"/>
      <c r="N3772" s="130"/>
      <c r="O3772" s="130"/>
      <c r="P3772" s="130"/>
      <c r="Q3772" s="130"/>
      <c r="R3772" s="130"/>
      <c r="S3772" s="130"/>
      <c r="T3772" s="130"/>
      <c r="U3772" s="130"/>
      <c r="V3772" s="130"/>
      <c r="W3772" s="130"/>
      <c r="X3772" s="130"/>
      <c r="Y3772" s="130"/>
      <c r="Z3772" s="130"/>
      <c r="AA3772" s="130"/>
      <c r="AB3772" s="130"/>
      <c r="AC3772" s="130"/>
      <c r="AD3772" s="130"/>
      <c r="AE3772" s="130"/>
      <c r="AF3772" s="130"/>
      <c r="AG3772" s="130"/>
      <c r="AH3772" s="130"/>
      <c r="AI3772" s="130"/>
      <c r="AJ3772" s="130"/>
      <c r="AK3772" s="130"/>
      <c r="AL3772" s="130"/>
      <c r="AM3772" s="130"/>
      <c r="AN3772" s="130"/>
      <c r="AO3772" s="130"/>
      <c r="AP3772" s="130"/>
      <c r="AQ3772" s="130"/>
      <c r="AR3772" s="130"/>
      <c r="AS3772" s="130"/>
      <c r="AT3772" s="130"/>
      <c r="AU3772" s="130"/>
      <c r="AV3772" s="130"/>
      <c r="AW3772" s="130"/>
      <c r="AX3772" s="131"/>
    </row>
    <row r="3773" spans="1:113" ht="12" customHeight="1">
      <c r="A3773" s="43"/>
      <c r="B3773" s="129"/>
      <c r="C3773" s="130"/>
      <c r="D3773" s="130"/>
      <c r="E3773" s="130"/>
      <c r="F3773" s="130"/>
      <c r="G3773" s="130"/>
      <c r="H3773" s="130"/>
      <c r="I3773" s="130"/>
      <c r="J3773" s="130"/>
      <c r="K3773" s="130"/>
      <c r="L3773" s="130"/>
      <c r="M3773" s="130"/>
      <c r="N3773" s="130"/>
      <c r="O3773" s="130"/>
      <c r="P3773" s="130"/>
      <c r="Q3773" s="130"/>
      <c r="R3773" s="130"/>
      <c r="S3773" s="130"/>
      <c r="T3773" s="130"/>
      <c r="U3773" s="130"/>
      <c r="V3773" s="130"/>
      <c r="W3773" s="130"/>
      <c r="X3773" s="130"/>
      <c r="Y3773" s="130"/>
      <c r="Z3773" s="130"/>
      <c r="AA3773" s="130"/>
      <c r="AB3773" s="130"/>
      <c r="AC3773" s="130"/>
      <c r="AD3773" s="130"/>
      <c r="AE3773" s="130"/>
      <c r="AF3773" s="130"/>
      <c r="AG3773" s="130"/>
      <c r="AH3773" s="130"/>
      <c r="AI3773" s="130"/>
      <c r="AJ3773" s="130"/>
      <c r="AK3773" s="130"/>
      <c r="AL3773" s="130"/>
      <c r="AM3773" s="130"/>
      <c r="AN3773" s="130"/>
      <c r="AO3773" s="130"/>
      <c r="AP3773" s="130"/>
      <c r="AQ3773" s="130"/>
      <c r="AR3773" s="130"/>
      <c r="AS3773" s="130"/>
      <c r="AT3773" s="130"/>
      <c r="AU3773" s="130"/>
      <c r="AV3773" s="130"/>
      <c r="AW3773" s="130"/>
      <c r="AX3773" s="131"/>
    </row>
    <row r="3774" spans="1:113" ht="12" customHeight="1">
      <c r="A3774" s="43"/>
      <c r="B3774" s="129"/>
      <c r="C3774" s="130"/>
      <c r="D3774" s="130"/>
      <c r="E3774" s="130"/>
      <c r="F3774" s="130"/>
      <c r="G3774" s="130"/>
      <c r="H3774" s="130"/>
      <c r="I3774" s="130"/>
      <c r="J3774" s="130"/>
      <c r="K3774" s="130"/>
      <c r="L3774" s="130"/>
      <c r="M3774" s="130"/>
      <c r="N3774" s="130"/>
      <c r="O3774" s="130"/>
      <c r="P3774" s="130"/>
      <c r="Q3774" s="130"/>
      <c r="R3774" s="130"/>
      <c r="S3774" s="130"/>
      <c r="T3774" s="130"/>
      <c r="U3774" s="130"/>
      <c r="V3774" s="130"/>
      <c r="W3774" s="130"/>
      <c r="X3774" s="130"/>
      <c r="Y3774" s="130"/>
      <c r="Z3774" s="130"/>
      <c r="AA3774" s="130"/>
      <c r="AB3774" s="130"/>
      <c r="AC3774" s="130"/>
      <c r="AD3774" s="130"/>
      <c r="AE3774" s="130"/>
      <c r="AF3774" s="130"/>
      <c r="AG3774" s="130"/>
      <c r="AH3774" s="130"/>
      <c r="AI3774" s="130"/>
      <c r="AJ3774" s="130"/>
      <c r="AK3774" s="130"/>
      <c r="AL3774" s="130"/>
      <c r="AM3774" s="130"/>
      <c r="AN3774" s="130"/>
      <c r="AO3774" s="130"/>
      <c r="AP3774" s="130"/>
      <c r="AQ3774" s="130"/>
      <c r="AR3774" s="130"/>
      <c r="AS3774" s="130"/>
      <c r="AT3774" s="130"/>
      <c r="AU3774" s="130"/>
      <c r="AV3774" s="130"/>
      <c r="AW3774" s="130"/>
      <c r="AX3774" s="131"/>
    </row>
    <row r="3775" spans="1:113" ht="15" thickBot="1">
      <c r="A3775" s="52"/>
      <c r="B3775" s="53"/>
      <c r="C3775" s="54"/>
      <c r="D3775" s="54"/>
      <c r="E3775" s="54"/>
      <c r="F3775" s="54"/>
      <c r="G3775" s="54"/>
      <c r="H3775" s="54"/>
      <c r="I3775" s="54"/>
      <c r="J3775" s="54"/>
      <c r="K3775" s="54"/>
      <c r="L3775" s="54"/>
      <c r="M3775" s="54"/>
      <c r="N3775" s="54"/>
      <c r="O3775" s="54"/>
      <c r="P3775" s="54"/>
      <c r="Q3775" s="54"/>
      <c r="R3775" s="54"/>
      <c r="S3775" s="54"/>
      <c r="T3775" s="54"/>
      <c r="U3775" s="54"/>
      <c r="V3775" s="54"/>
      <c r="W3775" s="54"/>
      <c r="X3775" s="54"/>
      <c r="Y3775" s="54"/>
      <c r="Z3775" s="54"/>
      <c r="AA3775" s="54"/>
      <c r="AB3775" s="54"/>
      <c r="AC3775" s="54"/>
      <c r="AD3775" s="54"/>
      <c r="AE3775" s="54"/>
      <c r="AF3775" s="54"/>
      <c r="AG3775" s="54"/>
      <c r="AH3775" s="54"/>
      <c r="AI3775" s="54"/>
      <c r="AJ3775" s="54"/>
      <c r="AK3775" s="54"/>
      <c r="AL3775" s="54"/>
      <c r="AM3775" s="54"/>
      <c r="AN3775" s="54"/>
      <c r="AO3775" s="54"/>
      <c r="AP3775" s="54"/>
      <c r="AQ3775" s="54"/>
      <c r="AR3775" s="54"/>
      <c r="AS3775" s="54"/>
      <c r="AT3775" s="54"/>
      <c r="AU3775" s="54"/>
      <c r="AV3775" s="54"/>
      <c r="AW3775" s="54"/>
      <c r="AX3775" s="55"/>
    </row>
    <row r="3776" spans="1:113">
      <c r="B3776" s="56"/>
    </row>
    <row r="3777" spans="1:251" ht="14.25">
      <c r="B3777" s="45" t="s">
        <v>247</v>
      </c>
      <c r="C3777" s="43"/>
      <c r="D3777" s="43"/>
      <c r="E3777" s="43"/>
      <c r="F3777" s="43"/>
      <c r="G3777" s="43"/>
      <c r="H3777" s="43"/>
      <c r="I3777" s="43"/>
      <c r="J3777" s="43"/>
      <c r="K3777" s="43"/>
      <c r="L3777" s="44"/>
      <c r="M3777" s="44"/>
      <c r="N3777" s="44"/>
      <c r="O3777" s="44"/>
      <c r="P3777" s="43"/>
      <c r="Q3777" s="43"/>
      <c r="R3777" s="43"/>
      <c r="S3777" s="43"/>
      <c r="T3777" s="43"/>
      <c r="U3777" s="43"/>
      <c r="V3777" s="45"/>
      <c r="W3777" s="45"/>
      <c r="X3777" s="45"/>
      <c r="Y3777" s="45"/>
      <c r="Z3777" s="45"/>
      <c r="AA3777" s="45"/>
      <c r="AB3777" s="45"/>
      <c r="AC3777" s="45"/>
      <c r="AD3777" s="45"/>
      <c r="AE3777" s="45"/>
      <c r="AF3777" s="45"/>
      <c r="AG3777" s="45"/>
      <c r="AH3777" s="45"/>
      <c r="AI3777" s="45"/>
      <c r="AJ3777" s="45"/>
      <c r="AK3777" s="45"/>
      <c r="AL3777" s="45"/>
      <c r="AM3777" s="45"/>
      <c r="AN3777" s="45"/>
      <c r="AO3777" s="45"/>
      <c r="AP3777" s="45"/>
      <c r="AQ3777" s="45"/>
      <c r="AR3777" s="45"/>
      <c r="AS3777" s="45"/>
      <c r="AT3777" s="45"/>
      <c r="AU3777" s="45"/>
      <c r="AV3777" s="45"/>
      <c r="AW3777" s="45"/>
      <c r="AX3777" s="45"/>
    </row>
    <row r="3778" spans="1:251" ht="15" thickBot="1">
      <c r="B3778" s="43"/>
      <c r="C3778" s="43"/>
      <c r="D3778" s="43"/>
      <c r="E3778" s="43"/>
      <c r="F3778" s="43"/>
      <c r="G3778" s="43"/>
      <c r="H3778" s="43"/>
      <c r="I3778" s="43"/>
      <c r="J3778" s="43"/>
      <c r="K3778" s="43"/>
      <c r="L3778" s="44"/>
      <c r="M3778" s="44"/>
      <c r="N3778" s="44"/>
      <c r="O3778" s="44"/>
      <c r="P3778" s="43"/>
      <c r="Q3778" s="43"/>
      <c r="R3778" s="43"/>
      <c r="S3778" s="43"/>
      <c r="T3778" s="43"/>
      <c r="U3778" s="43"/>
      <c r="V3778" s="45"/>
      <c r="W3778" s="45"/>
      <c r="X3778" s="45"/>
      <c r="Y3778" s="45"/>
      <c r="Z3778" s="45"/>
      <c r="AA3778" s="45"/>
      <c r="AB3778" s="45"/>
      <c r="AC3778" s="45"/>
      <c r="AD3778" s="45"/>
      <c r="AE3778" s="45"/>
      <c r="AF3778" s="45"/>
      <c r="AG3778" s="45"/>
      <c r="AH3778" s="45"/>
      <c r="AI3778" s="45"/>
      <c r="AJ3778" s="45"/>
      <c r="AK3778" s="45"/>
      <c r="AL3778" s="45"/>
      <c r="AM3778" s="45"/>
      <c r="AN3778" s="45"/>
      <c r="AO3778" s="45"/>
      <c r="AP3778" s="45"/>
      <c r="AQ3778" s="45"/>
      <c r="AR3778" s="45"/>
      <c r="AS3778" s="45"/>
      <c r="AT3778" s="45"/>
      <c r="AU3778" s="45"/>
      <c r="AV3778" s="45"/>
      <c r="AW3778" s="45"/>
      <c r="AX3778" s="57" t="s">
        <v>248</v>
      </c>
    </row>
    <row r="3779" spans="1:251" s="51" customFormat="1" ht="13.5" customHeight="1">
      <c r="A3779" s="43"/>
      <c r="B3779" s="132" t="s">
        <v>249</v>
      </c>
      <c r="C3779" s="133"/>
      <c r="D3779" s="133"/>
      <c r="E3779" s="133"/>
      <c r="F3779" s="133"/>
      <c r="G3779" s="133"/>
      <c r="H3779" s="133"/>
      <c r="I3779" s="133"/>
      <c r="J3779" s="133"/>
      <c r="K3779" s="133"/>
      <c r="L3779" s="133"/>
      <c r="M3779" s="133"/>
      <c r="N3779" s="133"/>
      <c r="O3779" s="133"/>
      <c r="P3779" s="133"/>
      <c r="Q3779" s="133"/>
      <c r="R3779" s="133"/>
      <c r="S3779" s="133"/>
      <c r="T3779" s="133"/>
      <c r="U3779" s="133"/>
      <c r="V3779" s="133"/>
      <c r="W3779" s="133"/>
      <c r="X3779" s="133"/>
      <c r="Y3779" s="133"/>
      <c r="Z3779" s="134"/>
      <c r="AA3779" s="138" t="s">
        <v>250</v>
      </c>
      <c r="AB3779" s="133"/>
      <c r="AC3779" s="133"/>
      <c r="AD3779" s="133"/>
      <c r="AE3779" s="133"/>
      <c r="AF3779" s="133"/>
      <c r="AG3779" s="133"/>
      <c r="AH3779" s="133"/>
      <c r="AI3779" s="134"/>
      <c r="AJ3779" s="138" t="s">
        <v>251</v>
      </c>
      <c r="AK3779" s="133"/>
      <c r="AL3779" s="133"/>
      <c r="AM3779" s="133"/>
      <c r="AN3779" s="133"/>
      <c r="AO3779" s="133"/>
      <c r="AP3779" s="133"/>
      <c r="AQ3779" s="133"/>
      <c r="AR3779" s="134"/>
      <c r="AS3779" s="138" t="s">
        <v>252</v>
      </c>
      <c r="AT3779" s="133"/>
      <c r="AU3779" s="133"/>
      <c r="AV3779" s="133"/>
      <c r="AW3779" s="133"/>
      <c r="AX3779" s="140"/>
      <c r="AY3779" s="37"/>
      <c r="AZ3779" s="37"/>
      <c r="BA3779" s="37"/>
      <c r="BB3779" s="37"/>
      <c r="BC3779" s="37"/>
      <c r="BD3779" s="37"/>
      <c r="BE3779" s="37"/>
      <c r="BF3779" s="37"/>
      <c r="BG3779" s="37"/>
      <c r="BH3779" s="37"/>
      <c r="BI3779" s="37"/>
      <c r="BJ3779" s="37"/>
      <c r="BK3779" s="37"/>
      <c r="BL3779" s="37"/>
      <c r="BM3779" s="37"/>
      <c r="BN3779" s="37"/>
      <c r="BO3779" s="37"/>
      <c r="BP3779" s="37"/>
      <c r="BQ3779" s="37"/>
      <c r="BR3779" s="37"/>
      <c r="BS3779" s="37"/>
      <c r="BT3779" s="37"/>
      <c r="BU3779" s="37"/>
      <c r="BV3779" s="37"/>
      <c r="BW3779" s="37"/>
      <c r="BX3779" s="37"/>
      <c r="BY3779" s="37"/>
      <c r="BZ3779" s="37"/>
      <c r="CA3779" s="37"/>
      <c r="CB3779" s="37"/>
      <c r="CC3779" s="37"/>
      <c r="CD3779" s="37"/>
      <c r="CE3779" s="37"/>
      <c r="CF3779" s="37"/>
      <c r="CG3779" s="37"/>
      <c r="CH3779" s="37"/>
      <c r="CI3779" s="37"/>
      <c r="CJ3779" s="37"/>
      <c r="CK3779" s="37"/>
      <c r="CL3779" s="37"/>
      <c r="CM3779" s="37"/>
      <c r="CN3779" s="37"/>
      <c r="CO3779" s="37"/>
      <c r="CP3779" s="37"/>
      <c r="CQ3779" s="37"/>
      <c r="CR3779" s="37"/>
      <c r="CS3779" s="37"/>
      <c r="CT3779" s="37"/>
      <c r="CU3779" s="37"/>
      <c r="CV3779" s="37"/>
      <c r="CW3779" s="37"/>
      <c r="CX3779" s="37"/>
      <c r="CY3779" s="37"/>
      <c r="CZ3779" s="37"/>
      <c r="DA3779" s="37"/>
      <c r="DB3779" s="37"/>
      <c r="DC3779" s="37"/>
      <c r="DD3779" s="37"/>
      <c r="DE3779" s="37"/>
      <c r="DF3779" s="37"/>
      <c r="DG3779" s="37"/>
      <c r="DH3779" s="37"/>
      <c r="DI3779" s="37"/>
      <c r="DJ3779" s="37"/>
      <c r="DK3779" s="37"/>
      <c r="DL3779" s="37"/>
      <c r="DM3779" s="37"/>
      <c r="DN3779" s="37"/>
      <c r="DO3779" s="37"/>
      <c r="DP3779" s="37"/>
      <c r="DQ3779" s="37"/>
      <c r="DR3779" s="37"/>
      <c r="DS3779" s="37"/>
      <c r="DT3779" s="37"/>
      <c r="DU3779" s="37"/>
      <c r="DV3779" s="37"/>
      <c r="DW3779" s="37"/>
      <c r="DX3779" s="37"/>
      <c r="DY3779" s="37"/>
      <c r="DZ3779" s="37"/>
      <c r="EA3779" s="37"/>
      <c r="EB3779" s="37"/>
      <c r="EC3779" s="37"/>
      <c r="ED3779" s="37"/>
      <c r="EE3779" s="37"/>
      <c r="EF3779" s="37"/>
      <c r="EG3779" s="37"/>
      <c r="EH3779" s="37"/>
      <c r="EI3779" s="37"/>
      <c r="EJ3779" s="37"/>
      <c r="EK3779" s="37"/>
      <c r="EL3779" s="37"/>
      <c r="EM3779" s="37"/>
      <c r="EN3779" s="37"/>
      <c r="EO3779" s="37"/>
      <c r="EP3779" s="37"/>
      <c r="EQ3779" s="37"/>
      <c r="ER3779" s="37"/>
      <c r="ES3779" s="37"/>
      <c r="ET3779" s="37"/>
      <c r="EU3779" s="37"/>
      <c r="EV3779" s="37"/>
      <c r="EW3779" s="37"/>
      <c r="EX3779" s="37"/>
      <c r="EY3779" s="37"/>
      <c r="EZ3779" s="37"/>
      <c r="FA3779" s="37"/>
      <c r="FB3779" s="37"/>
      <c r="FC3779" s="37"/>
      <c r="FD3779" s="37"/>
      <c r="FE3779" s="37"/>
      <c r="FF3779" s="37"/>
      <c r="FG3779" s="37"/>
      <c r="FH3779" s="37"/>
      <c r="FI3779" s="37"/>
      <c r="FJ3779" s="37"/>
      <c r="FK3779" s="37"/>
      <c r="FL3779" s="37"/>
      <c r="FM3779" s="37"/>
      <c r="FN3779" s="37"/>
      <c r="FO3779" s="37"/>
      <c r="FP3779" s="37"/>
      <c r="FQ3779" s="37"/>
      <c r="FR3779" s="37"/>
      <c r="FS3779" s="37"/>
      <c r="FT3779" s="37"/>
      <c r="FU3779" s="37"/>
      <c r="FV3779" s="37"/>
      <c r="FW3779" s="37"/>
      <c r="FX3779" s="37"/>
      <c r="FY3779" s="37"/>
      <c r="FZ3779" s="37"/>
      <c r="GA3779" s="37"/>
      <c r="GB3779" s="37"/>
      <c r="GC3779" s="37"/>
      <c r="GD3779" s="37"/>
      <c r="GE3779" s="37"/>
      <c r="GF3779" s="37"/>
      <c r="GG3779" s="37"/>
      <c r="GH3779" s="37"/>
      <c r="GI3779" s="37"/>
      <c r="GJ3779" s="37"/>
      <c r="GK3779" s="37"/>
      <c r="GL3779" s="37"/>
      <c r="GM3779" s="37"/>
      <c r="GN3779" s="37"/>
      <c r="GO3779" s="37"/>
      <c r="GP3779" s="37"/>
      <c r="GQ3779" s="37"/>
      <c r="GR3779" s="37"/>
      <c r="GS3779" s="37"/>
      <c r="GT3779" s="37"/>
      <c r="GU3779" s="37"/>
      <c r="GV3779" s="37"/>
      <c r="GW3779" s="37"/>
      <c r="GX3779" s="37"/>
      <c r="GY3779" s="37"/>
      <c r="GZ3779" s="37"/>
      <c r="HA3779" s="37"/>
      <c r="HB3779" s="37"/>
      <c r="HC3779" s="37"/>
      <c r="HD3779" s="37"/>
      <c r="HE3779" s="37"/>
      <c r="HF3779" s="37"/>
      <c r="HG3779" s="37"/>
      <c r="HH3779" s="37"/>
      <c r="HI3779" s="37"/>
      <c r="HJ3779" s="37"/>
      <c r="HK3779" s="37"/>
      <c r="HL3779" s="37"/>
      <c r="HM3779" s="37"/>
      <c r="HN3779" s="37"/>
      <c r="HO3779" s="37"/>
      <c r="HP3779" s="37"/>
      <c r="HQ3779" s="37"/>
      <c r="HR3779" s="37"/>
      <c r="HS3779" s="37"/>
      <c r="HT3779" s="37"/>
      <c r="HU3779" s="37"/>
      <c r="HV3779" s="37"/>
      <c r="HW3779" s="37"/>
      <c r="HX3779" s="37"/>
      <c r="HY3779" s="37"/>
      <c r="HZ3779" s="37"/>
      <c r="IA3779" s="37"/>
      <c r="IB3779" s="37"/>
      <c r="IC3779" s="37"/>
      <c r="ID3779" s="37"/>
      <c r="IE3779" s="37"/>
      <c r="IF3779" s="37"/>
      <c r="IG3779" s="37"/>
      <c r="IH3779" s="37"/>
      <c r="II3779" s="37"/>
      <c r="IJ3779" s="37"/>
      <c r="IK3779" s="37"/>
      <c r="IL3779" s="37"/>
      <c r="IM3779" s="37"/>
      <c r="IN3779" s="37"/>
      <c r="IO3779" s="37"/>
      <c r="IP3779" s="37"/>
      <c r="IQ3779" s="37"/>
    </row>
    <row r="3780" spans="1:251" s="51" customFormat="1" ht="13.5">
      <c r="A3780" s="43"/>
      <c r="B3780" s="135"/>
      <c r="C3780" s="136"/>
      <c r="D3780" s="136"/>
      <c r="E3780" s="136"/>
      <c r="F3780" s="136"/>
      <c r="G3780" s="136"/>
      <c r="H3780" s="136"/>
      <c r="I3780" s="136"/>
      <c r="J3780" s="136"/>
      <c r="K3780" s="136"/>
      <c r="L3780" s="136"/>
      <c r="M3780" s="136"/>
      <c r="N3780" s="136"/>
      <c r="O3780" s="136"/>
      <c r="P3780" s="136"/>
      <c r="Q3780" s="136"/>
      <c r="R3780" s="136"/>
      <c r="S3780" s="136"/>
      <c r="T3780" s="136"/>
      <c r="U3780" s="136"/>
      <c r="V3780" s="136"/>
      <c r="W3780" s="136"/>
      <c r="X3780" s="136"/>
      <c r="Y3780" s="136"/>
      <c r="Z3780" s="137"/>
      <c r="AA3780" s="139"/>
      <c r="AB3780" s="136"/>
      <c r="AC3780" s="136"/>
      <c r="AD3780" s="136"/>
      <c r="AE3780" s="136"/>
      <c r="AF3780" s="136"/>
      <c r="AG3780" s="136"/>
      <c r="AH3780" s="136"/>
      <c r="AI3780" s="137"/>
      <c r="AJ3780" s="139"/>
      <c r="AK3780" s="136"/>
      <c r="AL3780" s="136"/>
      <c r="AM3780" s="136"/>
      <c r="AN3780" s="136"/>
      <c r="AO3780" s="136"/>
      <c r="AP3780" s="136"/>
      <c r="AQ3780" s="136"/>
      <c r="AR3780" s="137"/>
      <c r="AS3780" s="139"/>
      <c r="AT3780" s="136"/>
      <c r="AU3780" s="136"/>
      <c r="AV3780" s="136"/>
      <c r="AW3780" s="136"/>
      <c r="AX3780" s="141"/>
      <c r="AY3780" s="37"/>
      <c r="AZ3780" s="37"/>
      <c r="BA3780" s="37"/>
      <c r="BB3780" s="58"/>
      <c r="BC3780" s="59"/>
      <c r="BE3780" s="37"/>
      <c r="BF3780" s="37"/>
      <c r="BG3780" s="37"/>
      <c r="BH3780" s="37"/>
      <c r="BI3780" s="37"/>
      <c r="BJ3780" s="37"/>
      <c r="BK3780" s="37"/>
      <c r="BL3780" s="37"/>
      <c r="BM3780" s="37"/>
      <c r="BN3780" s="37"/>
      <c r="BO3780" s="37"/>
      <c r="BP3780" s="37"/>
      <c r="BQ3780" s="37"/>
      <c r="BR3780" s="37"/>
      <c r="BS3780" s="37"/>
      <c r="BT3780" s="37"/>
      <c r="BU3780" s="37"/>
      <c r="BV3780" s="37"/>
      <c r="BW3780" s="37"/>
      <c r="BX3780" s="37"/>
      <c r="BY3780" s="37"/>
      <c r="BZ3780" s="37"/>
      <c r="CA3780" s="37"/>
      <c r="CB3780" s="37"/>
      <c r="CC3780" s="37"/>
      <c r="CD3780" s="37"/>
      <c r="CE3780" s="37"/>
      <c r="CF3780" s="37"/>
      <c r="CG3780" s="37"/>
      <c r="CH3780" s="37"/>
      <c r="CI3780" s="37"/>
      <c r="CJ3780" s="37"/>
      <c r="CK3780" s="37"/>
      <c r="CL3780" s="37"/>
      <c r="CM3780" s="37"/>
      <c r="CN3780" s="37"/>
      <c r="CO3780" s="37"/>
      <c r="CP3780" s="37"/>
      <c r="CQ3780" s="37"/>
      <c r="CR3780" s="37"/>
      <c r="CS3780" s="37"/>
      <c r="CT3780" s="37"/>
      <c r="CU3780" s="37"/>
      <c r="CV3780" s="37"/>
      <c r="CW3780" s="37"/>
      <c r="CX3780" s="37"/>
      <c r="CY3780" s="37"/>
      <c r="CZ3780" s="37"/>
      <c r="DA3780" s="37"/>
      <c r="DB3780" s="37"/>
      <c r="DC3780" s="37"/>
      <c r="DD3780" s="37"/>
      <c r="DE3780" s="37"/>
      <c r="DF3780" s="37"/>
      <c r="DG3780" s="37"/>
      <c r="DH3780" s="37"/>
      <c r="DI3780" s="37"/>
      <c r="DJ3780" s="37"/>
      <c r="DK3780" s="37"/>
      <c r="DL3780" s="37"/>
      <c r="DM3780" s="37"/>
      <c r="DN3780" s="37"/>
      <c r="DO3780" s="37"/>
      <c r="DP3780" s="37"/>
      <c r="DQ3780" s="37"/>
      <c r="DR3780" s="37"/>
      <c r="DS3780" s="37"/>
      <c r="DT3780" s="37"/>
      <c r="DU3780" s="37"/>
      <c r="DV3780" s="37"/>
      <c r="DW3780" s="37"/>
      <c r="DX3780" s="37"/>
      <c r="DY3780" s="37"/>
      <c r="DZ3780" s="37"/>
      <c r="EA3780" s="37"/>
      <c r="EB3780" s="37"/>
      <c r="EC3780" s="37"/>
      <c r="ED3780" s="37"/>
      <c r="EE3780" s="37"/>
      <c r="EF3780" s="37"/>
      <c r="EG3780" s="37"/>
      <c r="EH3780" s="37"/>
      <c r="EI3780" s="37"/>
      <c r="EJ3780" s="37"/>
      <c r="EK3780" s="37"/>
      <c r="EL3780" s="37"/>
      <c r="EM3780" s="37"/>
      <c r="EN3780" s="37"/>
      <c r="EO3780" s="37"/>
      <c r="EP3780" s="37"/>
      <c r="EQ3780" s="37"/>
      <c r="ER3780" s="37"/>
      <c r="ES3780" s="37"/>
      <c r="ET3780" s="37"/>
      <c r="EU3780" s="37"/>
      <c r="EV3780" s="37"/>
      <c r="EW3780" s="37"/>
      <c r="EX3780" s="37"/>
      <c r="EY3780" s="37"/>
      <c r="EZ3780" s="37"/>
      <c r="FA3780" s="37"/>
      <c r="FB3780" s="37"/>
      <c r="FC3780" s="37"/>
      <c r="FD3780" s="37"/>
      <c r="FE3780" s="37"/>
      <c r="FF3780" s="37"/>
      <c r="FG3780" s="37"/>
      <c r="FH3780" s="37"/>
      <c r="FI3780" s="37"/>
      <c r="FJ3780" s="37"/>
      <c r="FK3780" s="37"/>
      <c r="FL3780" s="37"/>
      <c r="FM3780" s="37"/>
      <c r="FN3780" s="37"/>
      <c r="FO3780" s="37"/>
      <c r="FP3780" s="37"/>
      <c r="FQ3780" s="37"/>
      <c r="FR3780" s="37"/>
      <c r="FS3780" s="37"/>
      <c r="FT3780" s="37"/>
      <c r="FU3780" s="37"/>
      <c r="FV3780" s="37"/>
      <c r="FW3780" s="37"/>
      <c r="FX3780" s="37"/>
      <c r="FY3780" s="37"/>
      <c r="FZ3780" s="37"/>
      <c r="GA3780" s="37"/>
      <c r="GB3780" s="37"/>
      <c r="GC3780" s="37"/>
      <c r="GD3780" s="37"/>
      <c r="GE3780" s="37"/>
      <c r="GF3780" s="37"/>
      <c r="GG3780" s="37"/>
      <c r="GH3780" s="37"/>
      <c r="GI3780" s="37"/>
      <c r="GJ3780" s="37"/>
      <c r="GK3780" s="37"/>
      <c r="GL3780" s="37"/>
      <c r="GM3780" s="37"/>
      <c r="GN3780" s="37"/>
      <c r="GO3780" s="37"/>
      <c r="GP3780" s="37"/>
      <c r="GQ3780" s="37"/>
      <c r="GR3780" s="37"/>
      <c r="GS3780" s="37"/>
      <c r="GT3780" s="37"/>
      <c r="GU3780" s="37"/>
      <c r="GV3780" s="37"/>
      <c r="GW3780" s="37"/>
      <c r="GX3780" s="37"/>
      <c r="GY3780" s="37"/>
      <c r="GZ3780" s="37"/>
      <c r="HA3780" s="37"/>
      <c r="HB3780" s="37"/>
      <c r="HC3780" s="37"/>
      <c r="HD3780" s="37"/>
      <c r="HE3780" s="37"/>
      <c r="HF3780" s="37"/>
      <c r="HG3780" s="37"/>
      <c r="HH3780" s="37"/>
      <c r="HI3780" s="37"/>
      <c r="HJ3780" s="37"/>
      <c r="HK3780" s="37"/>
      <c r="HL3780" s="37"/>
      <c r="HM3780" s="37"/>
      <c r="HN3780" s="37"/>
      <c r="HO3780" s="37"/>
      <c r="HP3780" s="37"/>
      <c r="HQ3780" s="37"/>
      <c r="HR3780" s="37"/>
      <c r="HS3780" s="37"/>
      <c r="HT3780" s="37"/>
      <c r="HU3780" s="37"/>
      <c r="HV3780" s="37"/>
      <c r="HW3780" s="37"/>
      <c r="HX3780" s="37"/>
      <c r="HY3780" s="37"/>
      <c r="HZ3780" s="37"/>
      <c r="IA3780" s="37"/>
      <c r="IB3780" s="37"/>
      <c r="IC3780" s="37"/>
      <c r="ID3780" s="37"/>
      <c r="IE3780" s="37"/>
      <c r="IF3780" s="37"/>
      <c r="IG3780" s="37"/>
      <c r="IH3780" s="37"/>
      <c r="II3780" s="37"/>
      <c r="IJ3780" s="37"/>
      <c r="IK3780" s="37"/>
      <c r="IL3780" s="37"/>
      <c r="IM3780" s="37"/>
      <c r="IN3780" s="37"/>
      <c r="IO3780" s="37"/>
      <c r="IP3780" s="37"/>
      <c r="IQ3780" s="37"/>
    </row>
    <row r="3781" spans="1:251" s="51" customFormat="1" ht="18.75" customHeight="1">
      <c r="A3781" s="43"/>
      <c r="B3781" s="60"/>
      <c r="C3781" s="104" t="s">
        <v>867</v>
      </c>
      <c r="D3781" s="105"/>
      <c r="E3781" s="105"/>
      <c r="F3781" s="105"/>
      <c r="G3781" s="105"/>
      <c r="H3781" s="105"/>
      <c r="I3781" s="105"/>
      <c r="J3781" s="105"/>
      <c r="K3781" s="105"/>
      <c r="L3781" s="105"/>
      <c r="M3781" s="105"/>
      <c r="N3781" s="105"/>
      <c r="O3781" s="105"/>
      <c r="P3781" s="105"/>
      <c r="Q3781" s="105"/>
      <c r="R3781" s="105"/>
      <c r="S3781" s="105"/>
      <c r="T3781" s="105"/>
      <c r="U3781" s="105"/>
      <c r="V3781" s="105"/>
      <c r="W3781" s="105"/>
      <c r="X3781" s="105"/>
      <c r="Y3781" s="105"/>
      <c r="Z3781" s="106"/>
      <c r="AA3781" s="107">
        <v>23312</v>
      </c>
      <c r="AB3781" s="108"/>
      <c r="AC3781" s="108"/>
      <c r="AD3781" s="108"/>
      <c r="AE3781" s="108"/>
      <c r="AF3781" s="108"/>
      <c r="AG3781" s="108"/>
      <c r="AH3781" s="108"/>
      <c r="AI3781" s="109"/>
      <c r="AJ3781" s="107">
        <v>29900</v>
      </c>
      <c r="AK3781" s="108"/>
      <c r="AL3781" s="108"/>
      <c r="AM3781" s="108"/>
      <c r="AN3781" s="108"/>
      <c r="AO3781" s="108"/>
      <c r="AP3781" s="108"/>
      <c r="AQ3781" s="108"/>
      <c r="AR3781" s="109"/>
      <c r="AS3781" s="110"/>
      <c r="AT3781" s="111"/>
      <c r="AU3781" s="111"/>
      <c r="AV3781" s="111"/>
      <c r="AW3781" s="111"/>
      <c r="AX3781" s="112"/>
      <c r="AY3781" s="37"/>
      <c r="AZ3781" s="37"/>
      <c r="BA3781" s="37"/>
      <c r="BB3781" s="37"/>
      <c r="BC3781" s="37"/>
      <c r="BD3781" s="37"/>
      <c r="BE3781" s="37"/>
      <c r="BF3781" s="37"/>
      <c r="BG3781" s="37"/>
      <c r="BH3781" s="37"/>
      <c r="BI3781" s="37"/>
      <c r="BJ3781" s="37"/>
      <c r="BK3781" s="37"/>
      <c r="BL3781" s="37"/>
      <c r="BM3781" s="37"/>
      <c r="BN3781" s="37"/>
      <c r="BO3781" s="37"/>
      <c r="BP3781" s="37"/>
      <c r="BQ3781" s="37"/>
      <c r="BR3781" s="37"/>
      <c r="BS3781" s="37"/>
      <c r="BT3781" s="37"/>
      <c r="BU3781" s="37"/>
      <c r="BV3781" s="37"/>
      <c r="BW3781" s="37"/>
      <c r="BX3781" s="37"/>
      <c r="BY3781" s="37"/>
      <c r="BZ3781" s="37"/>
      <c r="CA3781" s="37"/>
      <c r="CB3781" s="37"/>
      <c r="CC3781" s="37"/>
      <c r="CD3781" s="37"/>
      <c r="CE3781" s="37"/>
      <c r="CF3781" s="37"/>
      <c r="CG3781" s="37"/>
      <c r="CH3781" s="37"/>
      <c r="CI3781" s="37"/>
      <c r="CJ3781" s="37"/>
      <c r="CK3781" s="37"/>
      <c r="CL3781" s="37"/>
      <c r="CM3781" s="37"/>
      <c r="CN3781" s="37"/>
      <c r="CO3781" s="37"/>
      <c r="CP3781" s="37"/>
      <c r="CQ3781" s="37"/>
      <c r="CR3781" s="37"/>
      <c r="CS3781" s="37"/>
      <c r="CT3781" s="37"/>
      <c r="CU3781" s="37"/>
      <c r="CV3781" s="37"/>
      <c r="CW3781" s="37"/>
      <c r="CX3781" s="37"/>
      <c r="CY3781" s="37"/>
      <c r="CZ3781" s="37"/>
      <c r="DA3781" s="37"/>
      <c r="DB3781" s="37"/>
      <c r="DC3781" s="37"/>
      <c r="DD3781" s="37"/>
      <c r="DE3781" s="37"/>
      <c r="DF3781" s="37"/>
      <c r="DG3781" s="37"/>
      <c r="DH3781" s="37"/>
      <c r="DI3781" s="37"/>
      <c r="DJ3781" s="37"/>
      <c r="DK3781" s="37"/>
      <c r="DL3781" s="37"/>
      <c r="DM3781" s="37"/>
      <c r="DN3781" s="37"/>
      <c r="DO3781" s="37"/>
      <c r="DP3781" s="37"/>
      <c r="DQ3781" s="37"/>
      <c r="DR3781" s="37"/>
      <c r="DS3781" s="37"/>
      <c r="DT3781" s="37"/>
      <c r="DU3781" s="37"/>
      <c r="DV3781" s="37"/>
      <c r="DW3781" s="37"/>
      <c r="DX3781" s="37"/>
      <c r="DY3781" s="37"/>
      <c r="DZ3781" s="37"/>
      <c r="EA3781" s="37"/>
      <c r="EB3781" s="37"/>
      <c r="EC3781" s="37"/>
      <c r="ED3781" s="37"/>
      <c r="EE3781" s="37"/>
      <c r="EF3781" s="37"/>
      <c r="EG3781" s="37"/>
      <c r="EH3781" s="37"/>
      <c r="EI3781" s="37"/>
      <c r="EJ3781" s="37"/>
      <c r="EK3781" s="37"/>
      <c r="EL3781" s="37"/>
      <c r="EM3781" s="37"/>
      <c r="EN3781" s="37"/>
      <c r="EO3781" s="37"/>
      <c r="EP3781" s="37"/>
      <c r="EQ3781" s="37"/>
      <c r="ER3781" s="37"/>
      <c r="ES3781" s="37"/>
      <c r="ET3781" s="37"/>
      <c r="EU3781" s="37"/>
      <c r="EV3781" s="37"/>
      <c r="EW3781" s="37"/>
      <c r="EX3781" s="37"/>
      <c r="EY3781" s="37"/>
      <c r="EZ3781" s="37"/>
      <c r="FA3781" s="37"/>
      <c r="FB3781" s="37"/>
      <c r="FC3781" s="37"/>
      <c r="FD3781" s="37"/>
      <c r="FE3781" s="37"/>
      <c r="FF3781" s="37"/>
      <c r="FG3781" s="37"/>
      <c r="FH3781" s="37"/>
      <c r="FI3781" s="37"/>
      <c r="FJ3781" s="37"/>
      <c r="FK3781" s="37"/>
      <c r="FL3781" s="37"/>
      <c r="FM3781" s="37"/>
      <c r="FN3781" s="37"/>
      <c r="FO3781" s="37"/>
      <c r="FP3781" s="37"/>
      <c r="FQ3781" s="37"/>
      <c r="FR3781" s="37"/>
      <c r="FS3781" s="37"/>
      <c r="FT3781" s="37"/>
      <c r="FU3781" s="37"/>
      <c r="FV3781" s="37"/>
      <c r="FW3781" s="37"/>
      <c r="FX3781" s="37"/>
      <c r="FY3781" s="37"/>
      <c r="FZ3781" s="37"/>
      <c r="GA3781" s="37"/>
      <c r="GB3781" s="37"/>
      <c r="GC3781" s="37"/>
      <c r="GD3781" s="37"/>
      <c r="GE3781" s="37"/>
      <c r="GF3781" s="37"/>
      <c r="GG3781" s="37"/>
      <c r="GH3781" s="37"/>
      <c r="GI3781" s="37"/>
      <c r="GJ3781" s="37"/>
      <c r="GK3781" s="37"/>
      <c r="GL3781" s="37"/>
      <c r="GM3781" s="37"/>
      <c r="GN3781" s="37"/>
      <c r="GO3781" s="37"/>
      <c r="GP3781" s="37"/>
      <c r="GQ3781" s="37"/>
      <c r="GR3781" s="37"/>
      <c r="GS3781" s="37"/>
      <c r="GT3781" s="37"/>
      <c r="GU3781" s="37"/>
      <c r="GV3781" s="37"/>
      <c r="GW3781" s="37"/>
      <c r="GX3781" s="37"/>
      <c r="GY3781" s="37"/>
      <c r="GZ3781" s="37"/>
      <c r="HA3781" s="37"/>
      <c r="HB3781" s="37"/>
      <c r="HC3781" s="37"/>
      <c r="HD3781" s="37"/>
      <c r="HE3781" s="37"/>
      <c r="HF3781" s="37"/>
      <c r="HG3781" s="37"/>
      <c r="HH3781" s="37"/>
      <c r="HI3781" s="37"/>
      <c r="HJ3781" s="37"/>
      <c r="HK3781" s="37"/>
      <c r="HL3781" s="37"/>
      <c r="HM3781" s="37"/>
      <c r="HN3781" s="37"/>
      <c r="HO3781" s="37"/>
      <c r="HP3781" s="37"/>
      <c r="HQ3781" s="37"/>
      <c r="HR3781" s="37"/>
      <c r="HS3781" s="37"/>
      <c r="HT3781" s="37"/>
      <c r="HU3781" s="37"/>
      <c r="HV3781" s="37"/>
      <c r="HW3781" s="37"/>
      <c r="HX3781" s="37"/>
      <c r="HY3781" s="37"/>
      <c r="HZ3781" s="37"/>
      <c r="IA3781" s="37"/>
      <c r="IB3781" s="37"/>
      <c r="IC3781" s="37"/>
      <c r="ID3781" s="37"/>
      <c r="IE3781" s="37"/>
      <c r="IF3781" s="37"/>
      <c r="IG3781" s="37"/>
      <c r="IH3781" s="37"/>
      <c r="II3781" s="37"/>
      <c r="IJ3781" s="37"/>
      <c r="IK3781" s="37"/>
      <c r="IL3781" s="37"/>
      <c r="IM3781" s="37"/>
      <c r="IN3781" s="37"/>
      <c r="IO3781" s="37"/>
      <c r="IP3781" s="37"/>
      <c r="IQ3781" s="37"/>
    </row>
    <row r="3782" spans="1:251" s="51" customFormat="1" ht="18.75" customHeight="1" thickBot="1">
      <c r="A3782" s="52"/>
      <c r="B3782" s="113" t="s">
        <v>253</v>
      </c>
      <c r="C3782" s="114"/>
      <c r="D3782" s="114"/>
      <c r="E3782" s="114"/>
      <c r="F3782" s="114"/>
      <c r="G3782" s="114"/>
      <c r="H3782" s="114"/>
      <c r="I3782" s="114"/>
      <c r="J3782" s="114"/>
      <c r="K3782" s="114"/>
      <c r="L3782" s="114"/>
      <c r="M3782" s="114"/>
      <c r="N3782" s="114"/>
      <c r="O3782" s="114"/>
      <c r="P3782" s="114"/>
      <c r="Q3782" s="114"/>
      <c r="R3782" s="114"/>
      <c r="S3782" s="114"/>
      <c r="T3782" s="114"/>
      <c r="U3782" s="114"/>
      <c r="V3782" s="114"/>
      <c r="W3782" s="114"/>
      <c r="X3782" s="114"/>
      <c r="Y3782" s="114"/>
      <c r="Z3782" s="115"/>
      <c r="AA3782" s="116">
        <f>SUM($AA$3781:$AA$3781)</f>
        <v>23312</v>
      </c>
      <c r="AB3782" s="117"/>
      <c r="AC3782" s="117"/>
      <c r="AD3782" s="117"/>
      <c r="AE3782" s="117"/>
      <c r="AF3782" s="117"/>
      <c r="AG3782" s="117"/>
      <c r="AH3782" s="117"/>
      <c r="AI3782" s="118"/>
      <c r="AJ3782" s="116">
        <f>SUM($AJ$3781:$AJ$3781)</f>
        <v>29900</v>
      </c>
      <c r="AK3782" s="117"/>
      <c r="AL3782" s="117"/>
      <c r="AM3782" s="117"/>
      <c r="AN3782" s="117"/>
      <c r="AO3782" s="117"/>
      <c r="AP3782" s="117"/>
      <c r="AQ3782" s="117"/>
      <c r="AR3782" s="118"/>
      <c r="AS3782" s="119"/>
      <c r="AT3782" s="120"/>
      <c r="AU3782" s="120"/>
      <c r="AV3782" s="120"/>
      <c r="AW3782" s="120"/>
      <c r="AX3782" s="121"/>
      <c r="AY3782" s="37"/>
      <c r="AZ3782" s="37"/>
      <c r="BA3782" s="37"/>
      <c r="BB3782" s="37"/>
      <c r="BC3782" s="37"/>
      <c r="BD3782" s="37"/>
      <c r="BE3782" s="37"/>
      <c r="BF3782" s="37"/>
      <c r="BG3782" s="37"/>
      <c r="BH3782" s="37"/>
      <c r="BI3782" s="37"/>
      <c r="BJ3782" s="37"/>
      <c r="BK3782" s="37"/>
      <c r="BL3782" s="37"/>
      <c r="BM3782" s="37"/>
      <c r="BN3782" s="37"/>
      <c r="BO3782" s="37"/>
      <c r="BP3782" s="37"/>
      <c r="BQ3782" s="37"/>
      <c r="BR3782" s="37"/>
      <c r="BS3782" s="37"/>
      <c r="BT3782" s="37"/>
      <c r="BU3782" s="37"/>
      <c r="BV3782" s="37"/>
      <c r="BW3782" s="37"/>
      <c r="BX3782" s="37"/>
      <c r="BY3782" s="37"/>
      <c r="BZ3782" s="37"/>
      <c r="CA3782" s="37"/>
      <c r="CB3782" s="37"/>
      <c r="CC3782" s="37"/>
      <c r="CD3782" s="37"/>
      <c r="CE3782" s="37"/>
      <c r="CF3782" s="37"/>
      <c r="CG3782" s="37"/>
      <c r="CH3782" s="37"/>
      <c r="CI3782" s="37"/>
      <c r="CJ3782" s="37"/>
      <c r="CK3782" s="37"/>
      <c r="CL3782" s="37"/>
      <c r="CM3782" s="37"/>
      <c r="CN3782" s="37"/>
      <c r="CO3782" s="37"/>
      <c r="CP3782" s="37"/>
      <c r="CQ3782" s="37"/>
      <c r="CR3782" s="37"/>
      <c r="CS3782" s="37"/>
      <c r="CT3782" s="37"/>
      <c r="CU3782" s="37"/>
      <c r="CV3782" s="37"/>
      <c r="CW3782" s="37"/>
      <c r="CX3782" s="37"/>
      <c r="CY3782" s="37"/>
      <c r="CZ3782" s="37"/>
      <c r="DA3782" s="37"/>
      <c r="DB3782" s="37"/>
      <c r="DC3782" s="37"/>
      <c r="DD3782" s="37"/>
      <c r="DE3782" s="37"/>
      <c r="DF3782" s="37"/>
      <c r="DG3782" s="37"/>
      <c r="DH3782" s="37"/>
      <c r="DI3782" s="37"/>
      <c r="DJ3782" s="37"/>
      <c r="DK3782" s="37"/>
      <c r="DL3782" s="37"/>
      <c r="DM3782" s="37"/>
      <c r="DN3782" s="37"/>
      <c r="DO3782" s="37"/>
      <c r="DP3782" s="37"/>
      <c r="DQ3782" s="37"/>
      <c r="DR3782" s="37"/>
      <c r="DS3782" s="37"/>
      <c r="DT3782" s="37"/>
      <c r="DU3782" s="37"/>
      <c r="DV3782" s="37"/>
      <c r="DW3782" s="37"/>
      <c r="DX3782" s="37"/>
      <c r="DY3782" s="37"/>
      <c r="DZ3782" s="37"/>
      <c r="EA3782" s="37"/>
      <c r="EB3782" s="37"/>
      <c r="EC3782" s="37"/>
      <c r="ED3782" s="37"/>
      <c r="EE3782" s="37"/>
      <c r="EF3782" s="37"/>
      <c r="EG3782" s="37"/>
      <c r="EH3782" s="37"/>
      <c r="EI3782" s="37"/>
      <c r="EJ3782" s="37"/>
      <c r="EK3782" s="37"/>
      <c r="EL3782" s="37"/>
      <c r="EM3782" s="37"/>
      <c r="EN3782" s="37"/>
      <c r="EO3782" s="37"/>
      <c r="EP3782" s="37"/>
      <c r="EQ3782" s="37"/>
      <c r="ER3782" s="37"/>
      <c r="ES3782" s="37"/>
      <c r="ET3782" s="37"/>
      <c r="EU3782" s="37"/>
      <c r="EV3782" s="37"/>
      <c r="EW3782" s="37"/>
      <c r="EX3782" s="37"/>
      <c r="EY3782" s="37"/>
      <c r="EZ3782" s="37"/>
      <c r="FA3782" s="37"/>
      <c r="FB3782" s="37"/>
      <c r="FC3782" s="37"/>
      <c r="FD3782" s="37"/>
      <c r="FE3782" s="37"/>
      <c r="FF3782" s="37"/>
      <c r="FG3782" s="37"/>
      <c r="FH3782" s="37"/>
      <c r="FI3782" s="37"/>
      <c r="FJ3782" s="37"/>
      <c r="FK3782" s="37"/>
      <c r="FL3782" s="37"/>
      <c r="FM3782" s="37"/>
      <c r="FN3782" s="37"/>
      <c r="FO3782" s="37"/>
      <c r="FP3782" s="37"/>
      <c r="FQ3782" s="37"/>
      <c r="FR3782" s="37"/>
      <c r="FS3782" s="37"/>
      <c r="FT3782" s="37"/>
      <c r="FU3782" s="37"/>
      <c r="FV3782" s="37"/>
      <c r="FW3782" s="37"/>
      <c r="FX3782" s="37"/>
      <c r="FY3782" s="37"/>
      <c r="FZ3782" s="37"/>
      <c r="GA3782" s="37"/>
      <c r="GB3782" s="37"/>
      <c r="GC3782" s="37"/>
      <c r="GD3782" s="37"/>
      <c r="GE3782" s="37"/>
      <c r="GF3782" s="37"/>
      <c r="GG3782" s="37"/>
      <c r="GH3782" s="37"/>
      <c r="GI3782" s="37"/>
      <c r="GJ3782" s="37"/>
      <c r="GK3782" s="37"/>
      <c r="GL3782" s="37"/>
      <c r="GM3782" s="37"/>
      <c r="GN3782" s="37"/>
      <c r="GO3782" s="37"/>
      <c r="GP3782" s="37"/>
      <c r="GQ3782" s="37"/>
      <c r="GR3782" s="37"/>
      <c r="GS3782" s="37"/>
      <c r="GT3782" s="37"/>
      <c r="GU3782" s="37"/>
      <c r="GV3782" s="37"/>
      <c r="GW3782" s="37"/>
      <c r="GX3782" s="37"/>
      <c r="GY3782" s="37"/>
      <c r="GZ3782" s="37"/>
      <c r="HA3782" s="37"/>
      <c r="HB3782" s="37"/>
      <c r="HC3782" s="37"/>
      <c r="HD3782" s="37"/>
      <c r="HE3782" s="37"/>
      <c r="HF3782" s="37"/>
      <c r="HG3782" s="37"/>
      <c r="HH3782" s="37"/>
      <c r="HI3782" s="37"/>
      <c r="HJ3782" s="37"/>
      <c r="HK3782" s="37"/>
      <c r="HL3782" s="37"/>
      <c r="HM3782" s="37"/>
      <c r="HN3782" s="37"/>
      <c r="HO3782" s="37"/>
      <c r="HP3782" s="37"/>
      <c r="HQ3782" s="37"/>
      <c r="HR3782" s="37"/>
      <c r="HS3782" s="37"/>
      <c r="HT3782" s="37"/>
      <c r="HU3782" s="37"/>
      <c r="HV3782" s="37"/>
      <c r="HW3782" s="37"/>
      <c r="HX3782" s="37"/>
      <c r="HY3782" s="37"/>
      <c r="HZ3782" s="37"/>
      <c r="IA3782" s="37"/>
      <c r="IB3782" s="37"/>
      <c r="IC3782" s="37"/>
      <c r="ID3782" s="37"/>
      <c r="IE3782" s="37"/>
      <c r="IF3782" s="37"/>
      <c r="IG3782" s="37"/>
      <c r="IH3782" s="37"/>
      <c r="II3782" s="37"/>
      <c r="IJ3782" s="37"/>
      <c r="IK3782" s="37"/>
      <c r="IL3782" s="37"/>
      <c r="IM3782" s="37"/>
      <c r="IN3782" s="37"/>
      <c r="IO3782" s="37"/>
      <c r="IP3782" s="37"/>
      <c r="IQ3782" s="37"/>
    </row>
    <row r="3784" spans="1:251" ht="18.75">
      <c r="A3784" s="36" t="s">
        <v>241</v>
      </c>
      <c r="AW3784" s="38"/>
      <c r="AX3784" s="39"/>
      <c r="AY3784" s="38"/>
    </row>
    <row r="3786" spans="1:251" ht="18.75">
      <c r="B3786" s="122" t="s">
        <v>0</v>
      </c>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row>
    <row r="3787" spans="1:251">
      <c r="Z3787" s="40"/>
      <c r="AD3787" s="40"/>
      <c r="AE3787" s="40"/>
      <c r="AF3787" s="40"/>
      <c r="AG3787" s="40"/>
      <c r="AH3787" s="40"/>
      <c r="AI3787" s="40"/>
      <c r="AO3787" s="40"/>
    </row>
    <row r="3788" spans="1:251" ht="13.5" thickBot="1">
      <c r="Z3788" s="40"/>
      <c r="AD3788" s="40"/>
      <c r="AE3788" s="40"/>
      <c r="AF3788" s="40"/>
      <c r="AG3788" s="40"/>
      <c r="AH3788" s="40"/>
      <c r="AI3788" s="40"/>
      <c r="AO3788" s="40"/>
      <c r="DI3788" s="41"/>
    </row>
    <row r="3789" spans="1:251" ht="24.75" customHeight="1" thickBot="1">
      <c r="B3789" s="124" t="s">
        <v>242</v>
      </c>
      <c r="C3789" s="125"/>
      <c r="D3789" s="125"/>
      <c r="E3789" s="125"/>
      <c r="F3789" s="125"/>
      <c r="G3789" s="125"/>
      <c r="H3789" s="126" t="s">
        <v>352</v>
      </c>
      <c r="I3789" s="127"/>
      <c r="J3789" s="127"/>
      <c r="K3789" s="127"/>
      <c r="L3789" s="127"/>
      <c r="M3789" s="127"/>
      <c r="N3789" s="127"/>
      <c r="O3789" s="127"/>
      <c r="P3789" s="127"/>
      <c r="Q3789" s="127"/>
      <c r="R3789" s="127"/>
      <c r="S3789" s="127"/>
      <c r="T3789" s="127"/>
      <c r="U3789" s="127"/>
      <c r="V3789" s="127"/>
      <c r="W3789" s="127"/>
      <c r="X3789" s="127"/>
      <c r="Y3789" s="127"/>
      <c r="Z3789" s="127"/>
      <c r="AA3789" s="127"/>
      <c r="AB3789" s="127"/>
      <c r="AC3789" s="127"/>
      <c r="AD3789" s="127"/>
      <c r="AE3789" s="127"/>
      <c r="AF3789" s="127"/>
      <c r="AG3789" s="127"/>
      <c r="AH3789" s="127"/>
      <c r="AI3789" s="127"/>
      <c r="AJ3789" s="127"/>
      <c r="AK3789" s="127"/>
      <c r="AL3789" s="127"/>
      <c r="AM3789" s="127"/>
      <c r="AN3789" s="127"/>
      <c r="AO3789" s="127"/>
      <c r="AP3789" s="127"/>
      <c r="AQ3789" s="127"/>
      <c r="AR3789" s="127"/>
      <c r="AS3789" s="127"/>
      <c r="AT3789" s="127"/>
      <c r="AU3789" s="127"/>
      <c r="AV3789" s="127"/>
      <c r="AW3789" s="127"/>
      <c r="AX3789" s="128"/>
      <c r="DI3789" s="41"/>
    </row>
    <row r="3790" spans="1:251" ht="14.25">
      <c r="B3790" s="42"/>
      <c r="C3790" s="42"/>
      <c r="D3790" s="42"/>
      <c r="E3790" s="42"/>
      <c r="F3790" s="42"/>
      <c r="G3790" s="42"/>
      <c r="H3790" s="43"/>
      <c r="I3790" s="43"/>
      <c r="J3790" s="43"/>
      <c r="K3790" s="43"/>
      <c r="L3790" s="44"/>
      <c r="M3790" s="44"/>
      <c r="N3790" s="44"/>
      <c r="O3790" s="44"/>
      <c r="P3790" s="43"/>
      <c r="Q3790" s="43"/>
      <c r="R3790" s="43"/>
      <c r="S3790" s="43"/>
      <c r="T3790" s="43"/>
      <c r="U3790" s="43"/>
      <c r="V3790" s="45"/>
      <c r="W3790" s="45"/>
      <c r="X3790" s="45"/>
      <c r="Y3790" s="45"/>
      <c r="Z3790" s="45"/>
      <c r="AA3790" s="45"/>
      <c r="AB3790" s="45"/>
      <c r="AC3790" s="45"/>
      <c r="AD3790" s="45"/>
      <c r="AE3790" s="45"/>
      <c r="AF3790" s="45"/>
      <c r="AG3790" s="45"/>
      <c r="AH3790" s="45"/>
      <c r="AI3790" s="45"/>
      <c r="AJ3790" s="45"/>
      <c r="AK3790" s="45"/>
      <c r="AL3790" s="45"/>
      <c r="AM3790" s="45"/>
      <c r="AN3790" s="45"/>
      <c r="AO3790" s="45"/>
      <c r="AP3790" s="45"/>
      <c r="AQ3790" s="45"/>
      <c r="AR3790" s="45"/>
      <c r="AS3790" s="45"/>
      <c r="AT3790" s="45"/>
      <c r="AU3790" s="45"/>
      <c r="AV3790" s="45"/>
      <c r="AW3790" s="45"/>
      <c r="AX3790" s="45"/>
      <c r="DI3790" s="41"/>
    </row>
    <row r="3791" spans="1:251" ht="15" thickBot="1">
      <c r="A3791" s="46"/>
      <c r="B3791" s="45" t="s">
        <v>244</v>
      </c>
      <c r="C3791" s="43"/>
      <c r="D3791" s="43"/>
      <c r="E3791" s="43"/>
      <c r="F3791" s="43"/>
      <c r="G3791" s="43"/>
      <c r="H3791" s="43"/>
      <c r="I3791" s="43"/>
      <c r="J3791" s="43"/>
      <c r="K3791" s="43"/>
      <c r="L3791" s="44"/>
      <c r="M3791" s="44"/>
      <c r="N3791" s="44"/>
      <c r="O3791" s="44"/>
      <c r="P3791" s="43"/>
      <c r="Q3791" s="43"/>
      <c r="R3791" s="43"/>
      <c r="S3791" s="43"/>
      <c r="T3791" s="43"/>
      <c r="U3791" s="43"/>
      <c r="V3791" s="45"/>
      <c r="W3791" s="45"/>
      <c r="X3791" s="45"/>
      <c r="Y3791" s="45"/>
      <c r="Z3791" s="45"/>
      <c r="AA3791" s="45"/>
      <c r="AB3791" s="45"/>
      <c r="AC3791" s="45"/>
      <c r="AD3791" s="45"/>
      <c r="AE3791" s="45"/>
      <c r="AF3791" s="45"/>
      <c r="AG3791" s="45"/>
      <c r="AH3791" s="45"/>
      <c r="AI3791" s="45"/>
      <c r="AJ3791" s="45"/>
      <c r="AK3791" s="45"/>
      <c r="AL3791" s="45"/>
      <c r="AM3791" s="45"/>
      <c r="AN3791" s="45"/>
      <c r="AO3791" s="45"/>
      <c r="AP3791" s="45"/>
      <c r="AQ3791" s="45"/>
      <c r="AR3791" s="45"/>
      <c r="AS3791" s="45"/>
      <c r="AT3791" s="45"/>
      <c r="AU3791" s="45"/>
      <c r="AV3791" s="45"/>
      <c r="AW3791" s="45"/>
      <c r="AX3791" s="45"/>
      <c r="DI3791" s="41"/>
    </row>
    <row r="3792" spans="1:251" ht="14.25">
      <c r="A3792" s="43"/>
      <c r="B3792" s="47"/>
      <c r="C3792" s="42"/>
      <c r="D3792" s="42"/>
      <c r="E3792" s="42"/>
      <c r="F3792" s="42"/>
      <c r="G3792" s="42"/>
      <c r="H3792" s="42"/>
      <c r="I3792" s="42"/>
      <c r="J3792" s="42"/>
      <c r="K3792" s="42"/>
      <c r="L3792" s="48"/>
      <c r="M3792" s="48"/>
      <c r="N3792" s="48"/>
      <c r="O3792" s="48"/>
      <c r="P3792" s="42"/>
      <c r="Q3792" s="42"/>
      <c r="R3792" s="42"/>
      <c r="S3792" s="42"/>
      <c r="T3792" s="42"/>
      <c r="U3792" s="42"/>
      <c r="V3792" s="49"/>
      <c r="W3792" s="49"/>
      <c r="X3792" s="49"/>
      <c r="Y3792" s="49"/>
      <c r="Z3792" s="49"/>
      <c r="AA3792" s="49"/>
      <c r="AB3792" s="49"/>
      <c r="AC3792" s="49"/>
      <c r="AD3792" s="49"/>
      <c r="AE3792" s="49"/>
      <c r="AF3792" s="49"/>
      <c r="AG3792" s="49"/>
      <c r="AH3792" s="49"/>
      <c r="AI3792" s="49"/>
      <c r="AJ3792" s="49"/>
      <c r="AK3792" s="49"/>
      <c r="AL3792" s="49"/>
      <c r="AM3792" s="49"/>
      <c r="AN3792" s="49"/>
      <c r="AO3792" s="49"/>
      <c r="AP3792" s="49"/>
      <c r="AQ3792" s="49"/>
      <c r="AR3792" s="49"/>
      <c r="AS3792" s="49"/>
      <c r="AT3792" s="49"/>
      <c r="AU3792" s="49"/>
      <c r="AV3792" s="49"/>
      <c r="AW3792" s="49"/>
      <c r="AX3792" s="50"/>
    </row>
    <row r="3793" spans="1:113" ht="12" customHeight="1">
      <c r="A3793" s="43"/>
      <c r="B3793" s="129" t="s">
        <v>335</v>
      </c>
      <c r="C3793" s="130"/>
      <c r="D3793" s="130"/>
      <c r="E3793" s="130"/>
      <c r="F3793" s="130"/>
      <c r="G3793" s="130"/>
      <c r="H3793" s="130"/>
      <c r="I3793" s="130"/>
      <c r="J3793" s="130"/>
      <c r="K3793" s="130"/>
      <c r="L3793" s="130"/>
      <c r="M3793" s="130"/>
      <c r="N3793" s="130"/>
      <c r="O3793" s="130"/>
      <c r="P3793" s="130"/>
      <c r="Q3793" s="130"/>
      <c r="R3793" s="130"/>
      <c r="S3793" s="130"/>
      <c r="T3793" s="130"/>
      <c r="U3793" s="130"/>
      <c r="V3793" s="130"/>
      <c r="W3793" s="130"/>
      <c r="X3793" s="130"/>
      <c r="Y3793" s="130"/>
      <c r="Z3793" s="130"/>
      <c r="AA3793" s="130"/>
      <c r="AB3793" s="130"/>
      <c r="AC3793" s="130"/>
      <c r="AD3793" s="130"/>
      <c r="AE3793" s="130"/>
      <c r="AF3793" s="130"/>
      <c r="AG3793" s="130"/>
      <c r="AH3793" s="130"/>
      <c r="AI3793" s="130"/>
      <c r="AJ3793" s="130"/>
      <c r="AK3793" s="130"/>
      <c r="AL3793" s="130"/>
      <c r="AM3793" s="130"/>
      <c r="AN3793" s="130"/>
      <c r="AO3793" s="130"/>
      <c r="AP3793" s="130"/>
      <c r="AQ3793" s="130"/>
      <c r="AR3793" s="130"/>
      <c r="AS3793" s="130"/>
      <c r="AT3793" s="130"/>
      <c r="AU3793" s="130"/>
      <c r="AV3793" s="130"/>
      <c r="AW3793" s="130"/>
      <c r="AX3793" s="131"/>
    </row>
    <row r="3794" spans="1:113" ht="12" customHeight="1">
      <c r="A3794" s="43"/>
      <c r="B3794" s="129"/>
      <c r="C3794" s="130"/>
      <c r="D3794" s="130"/>
      <c r="E3794" s="130"/>
      <c r="F3794" s="130"/>
      <c r="G3794" s="130"/>
      <c r="H3794" s="130"/>
      <c r="I3794" s="130"/>
      <c r="J3794" s="130"/>
      <c r="K3794" s="130"/>
      <c r="L3794" s="130"/>
      <c r="M3794" s="130"/>
      <c r="N3794" s="130"/>
      <c r="O3794" s="130"/>
      <c r="P3794" s="130"/>
      <c r="Q3794" s="130"/>
      <c r="R3794" s="130"/>
      <c r="S3794" s="130"/>
      <c r="T3794" s="130"/>
      <c r="U3794" s="130"/>
      <c r="V3794" s="130"/>
      <c r="W3794" s="130"/>
      <c r="X3794" s="130"/>
      <c r="Y3794" s="130"/>
      <c r="Z3794" s="130"/>
      <c r="AA3794" s="130"/>
      <c r="AB3794" s="130"/>
      <c r="AC3794" s="130"/>
      <c r="AD3794" s="130"/>
      <c r="AE3794" s="130"/>
      <c r="AF3794" s="130"/>
      <c r="AG3794" s="130"/>
      <c r="AH3794" s="130"/>
      <c r="AI3794" s="130"/>
      <c r="AJ3794" s="130"/>
      <c r="AK3794" s="130"/>
      <c r="AL3794" s="130"/>
      <c r="AM3794" s="130"/>
      <c r="AN3794" s="130"/>
      <c r="AO3794" s="130"/>
      <c r="AP3794" s="130"/>
      <c r="AQ3794" s="130"/>
      <c r="AR3794" s="130"/>
      <c r="AS3794" s="130"/>
      <c r="AT3794" s="130"/>
      <c r="AU3794" s="130"/>
      <c r="AV3794" s="130"/>
      <c r="AW3794" s="130"/>
      <c r="AX3794" s="131"/>
      <c r="BC3794" s="51"/>
    </row>
    <row r="3795" spans="1:113" ht="12" customHeight="1">
      <c r="A3795" s="43"/>
      <c r="B3795" s="129"/>
      <c r="C3795" s="130"/>
      <c r="D3795" s="130"/>
      <c r="E3795" s="130"/>
      <c r="F3795" s="130"/>
      <c r="G3795" s="130"/>
      <c r="H3795" s="130"/>
      <c r="I3795" s="130"/>
      <c r="J3795" s="130"/>
      <c r="K3795" s="130"/>
      <c r="L3795" s="130"/>
      <c r="M3795" s="130"/>
      <c r="N3795" s="130"/>
      <c r="O3795" s="130"/>
      <c r="P3795" s="130"/>
      <c r="Q3795" s="130"/>
      <c r="R3795" s="130"/>
      <c r="S3795" s="130"/>
      <c r="T3795" s="130"/>
      <c r="U3795" s="130"/>
      <c r="V3795" s="130"/>
      <c r="W3795" s="130"/>
      <c r="X3795" s="130"/>
      <c r="Y3795" s="130"/>
      <c r="Z3795" s="130"/>
      <c r="AA3795" s="130"/>
      <c r="AB3795" s="130"/>
      <c r="AC3795" s="130"/>
      <c r="AD3795" s="130"/>
      <c r="AE3795" s="130"/>
      <c r="AF3795" s="130"/>
      <c r="AG3795" s="130"/>
      <c r="AH3795" s="130"/>
      <c r="AI3795" s="130"/>
      <c r="AJ3795" s="130"/>
      <c r="AK3795" s="130"/>
      <c r="AL3795" s="130"/>
      <c r="AM3795" s="130"/>
      <c r="AN3795" s="130"/>
      <c r="AO3795" s="130"/>
      <c r="AP3795" s="130"/>
      <c r="AQ3795" s="130"/>
      <c r="AR3795" s="130"/>
      <c r="AS3795" s="130"/>
      <c r="AT3795" s="130"/>
      <c r="AU3795" s="130"/>
      <c r="AV3795" s="130"/>
      <c r="AW3795" s="130"/>
      <c r="AX3795" s="131"/>
    </row>
    <row r="3796" spans="1:113" ht="12" customHeight="1">
      <c r="A3796" s="43"/>
      <c r="B3796" s="129"/>
      <c r="C3796" s="130"/>
      <c r="D3796" s="130"/>
      <c r="E3796" s="130"/>
      <c r="F3796" s="130"/>
      <c r="G3796" s="130"/>
      <c r="H3796" s="130"/>
      <c r="I3796" s="130"/>
      <c r="J3796" s="130"/>
      <c r="K3796" s="130"/>
      <c r="L3796" s="130"/>
      <c r="M3796" s="130"/>
      <c r="N3796" s="130"/>
      <c r="O3796" s="130"/>
      <c r="P3796" s="130"/>
      <c r="Q3796" s="130"/>
      <c r="R3796" s="130"/>
      <c r="S3796" s="130"/>
      <c r="T3796" s="130"/>
      <c r="U3796" s="130"/>
      <c r="V3796" s="130"/>
      <c r="W3796" s="130"/>
      <c r="X3796" s="130"/>
      <c r="Y3796" s="130"/>
      <c r="Z3796" s="130"/>
      <c r="AA3796" s="130"/>
      <c r="AB3796" s="130"/>
      <c r="AC3796" s="130"/>
      <c r="AD3796" s="130"/>
      <c r="AE3796" s="130"/>
      <c r="AF3796" s="130"/>
      <c r="AG3796" s="130"/>
      <c r="AH3796" s="130"/>
      <c r="AI3796" s="130"/>
      <c r="AJ3796" s="130"/>
      <c r="AK3796" s="130"/>
      <c r="AL3796" s="130"/>
      <c r="AM3796" s="130"/>
      <c r="AN3796" s="130"/>
      <c r="AO3796" s="130"/>
      <c r="AP3796" s="130"/>
      <c r="AQ3796" s="130"/>
      <c r="AR3796" s="130"/>
      <c r="AS3796" s="130"/>
      <c r="AT3796" s="130"/>
      <c r="AU3796" s="130"/>
      <c r="AV3796" s="130"/>
      <c r="AW3796" s="130"/>
      <c r="AX3796" s="131"/>
    </row>
    <row r="3797" spans="1:113" ht="12" customHeight="1">
      <c r="A3797" s="43"/>
      <c r="B3797" s="129"/>
      <c r="C3797" s="130"/>
      <c r="D3797" s="130"/>
      <c r="E3797" s="130"/>
      <c r="F3797" s="130"/>
      <c r="G3797" s="130"/>
      <c r="H3797" s="130"/>
      <c r="I3797" s="130"/>
      <c r="J3797" s="130"/>
      <c r="K3797" s="130"/>
      <c r="L3797" s="130"/>
      <c r="M3797" s="130"/>
      <c r="N3797" s="130"/>
      <c r="O3797" s="130"/>
      <c r="P3797" s="130"/>
      <c r="Q3797" s="130"/>
      <c r="R3797" s="130"/>
      <c r="S3797" s="130"/>
      <c r="T3797" s="130"/>
      <c r="U3797" s="130"/>
      <c r="V3797" s="130"/>
      <c r="W3797" s="130"/>
      <c r="X3797" s="130"/>
      <c r="Y3797" s="130"/>
      <c r="Z3797" s="130"/>
      <c r="AA3797" s="130"/>
      <c r="AB3797" s="130"/>
      <c r="AC3797" s="130"/>
      <c r="AD3797" s="130"/>
      <c r="AE3797" s="130"/>
      <c r="AF3797" s="130"/>
      <c r="AG3797" s="130"/>
      <c r="AH3797" s="130"/>
      <c r="AI3797" s="130"/>
      <c r="AJ3797" s="130"/>
      <c r="AK3797" s="130"/>
      <c r="AL3797" s="130"/>
      <c r="AM3797" s="130"/>
      <c r="AN3797" s="130"/>
      <c r="AO3797" s="130"/>
      <c r="AP3797" s="130"/>
      <c r="AQ3797" s="130"/>
      <c r="AR3797" s="130"/>
      <c r="AS3797" s="130"/>
      <c r="AT3797" s="130"/>
      <c r="AU3797" s="130"/>
      <c r="AV3797" s="130"/>
      <c r="AW3797" s="130"/>
      <c r="AX3797" s="131"/>
    </row>
    <row r="3798" spans="1:113" ht="15" thickBot="1">
      <c r="A3798" s="52"/>
      <c r="B3798" s="53"/>
      <c r="C3798" s="54"/>
      <c r="D3798" s="54"/>
      <c r="E3798" s="54"/>
      <c r="F3798" s="54"/>
      <c r="G3798" s="54"/>
      <c r="H3798" s="54"/>
      <c r="I3798" s="54"/>
      <c r="J3798" s="54"/>
      <c r="K3798" s="54"/>
      <c r="L3798" s="54"/>
      <c r="M3798" s="54"/>
      <c r="N3798" s="54"/>
      <c r="O3798" s="54"/>
      <c r="P3798" s="54"/>
      <c r="Q3798" s="54"/>
      <c r="R3798" s="54"/>
      <c r="S3798" s="54"/>
      <c r="T3798" s="54"/>
      <c r="U3798" s="54"/>
      <c r="V3798" s="54"/>
      <c r="W3798" s="54"/>
      <c r="X3798" s="54"/>
      <c r="Y3798" s="54"/>
      <c r="Z3798" s="54"/>
      <c r="AA3798" s="54"/>
      <c r="AB3798" s="54"/>
      <c r="AC3798" s="54"/>
      <c r="AD3798" s="54"/>
      <c r="AE3798" s="54"/>
      <c r="AF3798" s="54"/>
      <c r="AG3798" s="54"/>
      <c r="AH3798" s="54"/>
      <c r="AI3798" s="54"/>
      <c r="AJ3798" s="54"/>
      <c r="AK3798" s="54"/>
      <c r="AL3798" s="54"/>
      <c r="AM3798" s="54"/>
      <c r="AN3798" s="54"/>
      <c r="AO3798" s="54"/>
      <c r="AP3798" s="54"/>
      <c r="AQ3798" s="54"/>
      <c r="AR3798" s="54"/>
      <c r="AS3798" s="54"/>
      <c r="AT3798" s="54"/>
      <c r="AU3798" s="54"/>
      <c r="AV3798" s="54"/>
      <c r="AW3798" s="54"/>
      <c r="AX3798" s="55"/>
    </row>
    <row r="3799" spans="1:113">
      <c r="B3799" s="56"/>
    </row>
    <row r="3800" spans="1:113" ht="15" thickBot="1">
      <c r="A3800" s="46"/>
      <c r="B3800" s="45" t="s">
        <v>245</v>
      </c>
      <c r="C3800" s="43"/>
      <c r="D3800" s="43"/>
      <c r="E3800" s="43"/>
      <c r="F3800" s="43"/>
      <c r="G3800" s="43"/>
      <c r="H3800" s="43"/>
      <c r="I3800" s="43"/>
      <c r="J3800" s="43"/>
      <c r="K3800" s="43"/>
      <c r="L3800" s="44"/>
      <c r="M3800" s="44"/>
      <c r="N3800" s="44"/>
      <c r="O3800" s="44"/>
      <c r="P3800" s="43"/>
      <c r="Q3800" s="43"/>
      <c r="R3800" s="43"/>
      <c r="S3800" s="43"/>
      <c r="T3800" s="43"/>
      <c r="U3800" s="43"/>
      <c r="V3800" s="45"/>
      <c r="W3800" s="45"/>
      <c r="X3800" s="45"/>
      <c r="Y3800" s="45"/>
      <c r="Z3800" s="45"/>
      <c r="AA3800" s="45"/>
      <c r="AB3800" s="45"/>
      <c r="AC3800" s="45"/>
      <c r="AD3800" s="45"/>
      <c r="AE3800" s="45"/>
      <c r="AF3800" s="45"/>
      <c r="AG3800" s="45"/>
      <c r="AH3800" s="45"/>
      <c r="AI3800" s="45"/>
      <c r="AJ3800" s="45"/>
      <c r="AK3800" s="45"/>
      <c r="AL3800" s="45"/>
      <c r="AM3800" s="45"/>
      <c r="AN3800" s="45"/>
      <c r="AO3800" s="45"/>
      <c r="AP3800" s="45"/>
      <c r="AQ3800" s="45"/>
      <c r="AR3800" s="45"/>
      <c r="AS3800" s="45"/>
      <c r="AT3800" s="45"/>
      <c r="AU3800" s="45"/>
      <c r="AV3800" s="45"/>
      <c r="AW3800" s="45"/>
      <c r="AX3800" s="45"/>
      <c r="DI3800" s="41"/>
    </row>
    <row r="3801" spans="1:113" ht="14.25">
      <c r="A3801" s="43"/>
      <c r="B3801" s="47"/>
      <c r="C3801" s="42"/>
      <c r="D3801" s="42"/>
      <c r="E3801" s="42"/>
      <c r="F3801" s="42"/>
      <c r="G3801" s="42"/>
      <c r="H3801" s="42"/>
      <c r="I3801" s="42"/>
      <c r="J3801" s="42"/>
      <c r="K3801" s="42"/>
      <c r="L3801" s="48"/>
      <c r="M3801" s="48"/>
      <c r="N3801" s="48"/>
      <c r="O3801" s="48"/>
      <c r="P3801" s="42"/>
      <c r="Q3801" s="42"/>
      <c r="R3801" s="42"/>
      <c r="S3801" s="42"/>
      <c r="T3801" s="42"/>
      <c r="U3801" s="42"/>
      <c r="V3801" s="49"/>
      <c r="W3801" s="49"/>
      <c r="X3801" s="49"/>
      <c r="Y3801" s="49"/>
      <c r="Z3801" s="49"/>
      <c r="AA3801" s="49"/>
      <c r="AB3801" s="49"/>
      <c r="AC3801" s="49"/>
      <c r="AD3801" s="49"/>
      <c r="AE3801" s="49"/>
      <c r="AF3801" s="49"/>
      <c r="AG3801" s="49"/>
      <c r="AH3801" s="49"/>
      <c r="AI3801" s="49"/>
      <c r="AJ3801" s="49"/>
      <c r="AK3801" s="49"/>
      <c r="AL3801" s="49"/>
      <c r="AM3801" s="49"/>
      <c r="AN3801" s="49"/>
      <c r="AO3801" s="49"/>
      <c r="AP3801" s="49"/>
      <c r="AQ3801" s="49"/>
      <c r="AR3801" s="49"/>
      <c r="AS3801" s="49"/>
      <c r="AT3801" s="49"/>
      <c r="AU3801" s="49"/>
      <c r="AV3801" s="49"/>
      <c r="AW3801" s="49"/>
      <c r="AX3801" s="50"/>
    </row>
    <row r="3802" spans="1:113" ht="12" customHeight="1">
      <c r="A3802" s="43"/>
      <c r="B3802" s="129" t="s">
        <v>655</v>
      </c>
      <c r="C3802" s="130"/>
      <c r="D3802" s="130"/>
      <c r="E3802" s="130"/>
      <c r="F3802" s="130"/>
      <c r="G3802" s="130"/>
      <c r="H3802" s="130"/>
      <c r="I3802" s="130"/>
      <c r="J3802" s="130"/>
      <c r="K3802" s="130"/>
      <c r="L3802" s="130"/>
      <c r="M3802" s="130"/>
      <c r="N3802" s="130"/>
      <c r="O3802" s="130"/>
      <c r="P3802" s="130"/>
      <c r="Q3802" s="130"/>
      <c r="R3802" s="130"/>
      <c r="S3802" s="130"/>
      <c r="T3802" s="130"/>
      <c r="U3802" s="130"/>
      <c r="V3802" s="130"/>
      <c r="W3802" s="130"/>
      <c r="X3802" s="130"/>
      <c r="Y3802" s="130"/>
      <c r="Z3802" s="130"/>
      <c r="AA3802" s="130"/>
      <c r="AB3802" s="130"/>
      <c r="AC3802" s="130"/>
      <c r="AD3802" s="130"/>
      <c r="AE3802" s="130"/>
      <c r="AF3802" s="130"/>
      <c r="AG3802" s="130"/>
      <c r="AH3802" s="130"/>
      <c r="AI3802" s="130"/>
      <c r="AJ3802" s="130"/>
      <c r="AK3802" s="130"/>
      <c r="AL3802" s="130"/>
      <c r="AM3802" s="130"/>
      <c r="AN3802" s="130"/>
      <c r="AO3802" s="130"/>
      <c r="AP3802" s="130"/>
      <c r="AQ3802" s="130"/>
      <c r="AR3802" s="130"/>
      <c r="AS3802" s="130"/>
      <c r="AT3802" s="130"/>
      <c r="AU3802" s="130"/>
      <c r="AV3802" s="130"/>
      <c r="AW3802" s="130"/>
      <c r="AX3802" s="131"/>
    </row>
    <row r="3803" spans="1:113" ht="12" customHeight="1">
      <c r="A3803" s="43"/>
      <c r="B3803" s="129"/>
      <c r="C3803" s="130"/>
      <c r="D3803" s="130"/>
      <c r="E3803" s="130"/>
      <c r="F3803" s="130"/>
      <c r="G3803" s="130"/>
      <c r="H3803" s="130"/>
      <c r="I3803" s="130"/>
      <c r="J3803" s="130"/>
      <c r="K3803" s="130"/>
      <c r="L3803" s="130"/>
      <c r="M3803" s="130"/>
      <c r="N3803" s="130"/>
      <c r="O3803" s="130"/>
      <c r="P3803" s="130"/>
      <c r="Q3803" s="130"/>
      <c r="R3803" s="130"/>
      <c r="S3803" s="130"/>
      <c r="T3803" s="130"/>
      <c r="U3803" s="130"/>
      <c r="V3803" s="130"/>
      <c r="W3803" s="130"/>
      <c r="X3803" s="130"/>
      <c r="Y3803" s="130"/>
      <c r="Z3803" s="130"/>
      <c r="AA3803" s="130"/>
      <c r="AB3803" s="130"/>
      <c r="AC3803" s="130"/>
      <c r="AD3803" s="130"/>
      <c r="AE3803" s="130"/>
      <c r="AF3803" s="130"/>
      <c r="AG3803" s="130"/>
      <c r="AH3803" s="130"/>
      <c r="AI3803" s="130"/>
      <c r="AJ3803" s="130"/>
      <c r="AK3803" s="130"/>
      <c r="AL3803" s="130"/>
      <c r="AM3803" s="130"/>
      <c r="AN3803" s="130"/>
      <c r="AO3803" s="130"/>
      <c r="AP3803" s="130"/>
      <c r="AQ3803" s="130"/>
      <c r="AR3803" s="130"/>
      <c r="AS3803" s="130"/>
      <c r="AT3803" s="130"/>
      <c r="AU3803" s="130"/>
      <c r="AV3803" s="130"/>
      <c r="AW3803" s="130"/>
      <c r="AX3803" s="131"/>
    </row>
    <row r="3804" spans="1:113" ht="12" customHeight="1">
      <c r="A3804" s="43"/>
      <c r="B3804" s="129"/>
      <c r="C3804" s="130"/>
      <c r="D3804" s="130"/>
      <c r="E3804" s="130"/>
      <c r="F3804" s="130"/>
      <c r="G3804" s="130"/>
      <c r="H3804" s="130"/>
      <c r="I3804" s="130"/>
      <c r="J3804" s="130"/>
      <c r="K3804" s="130"/>
      <c r="L3804" s="130"/>
      <c r="M3804" s="130"/>
      <c r="N3804" s="130"/>
      <c r="O3804" s="130"/>
      <c r="P3804" s="130"/>
      <c r="Q3804" s="130"/>
      <c r="R3804" s="130"/>
      <c r="S3804" s="130"/>
      <c r="T3804" s="130"/>
      <c r="U3804" s="130"/>
      <c r="V3804" s="130"/>
      <c r="W3804" s="130"/>
      <c r="X3804" s="130"/>
      <c r="Y3804" s="130"/>
      <c r="Z3804" s="130"/>
      <c r="AA3804" s="130"/>
      <c r="AB3804" s="130"/>
      <c r="AC3804" s="130"/>
      <c r="AD3804" s="130"/>
      <c r="AE3804" s="130"/>
      <c r="AF3804" s="130"/>
      <c r="AG3804" s="130"/>
      <c r="AH3804" s="130"/>
      <c r="AI3804" s="130"/>
      <c r="AJ3804" s="130"/>
      <c r="AK3804" s="130"/>
      <c r="AL3804" s="130"/>
      <c r="AM3804" s="130"/>
      <c r="AN3804" s="130"/>
      <c r="AO3804" s="130"/>
      <c r="AP3804" s="130"/>
      <c r="AQ3804" s="130"/>
      <c r="AR3804" s="130"/>
      <c r="AS3804" s="130"/>
      <c r="AT3804" s="130"/>
      <c r="AU3804" s="130"/>
      <c r="AV3804" s="130"/>
      <c r="AW3804" s="130"/>
      <c r="AX3804" s="131"/>
    </row>
    <row r="3805" spans="1:113" ht="12" customHeight="1">
      <c r="A3805" s="43"/>
      <c r="B3805" s="129"/>
      <c r="C3805" s="130"/>
      <c r="D3805" s="130"/>
      <c r="E3805" s="130"/>
      <c r="F3805" s="130"/>
      <c r="G3805" s="130"/>
      <c r="H3805" s="130"/>
      <c r="I3805" s="130"/>
      <c r="J3805" s="130"/>
      <c r="K3805" s="130"/>
      <c r="L3805" s="130"/>
      <c r="M3805" s="130"/>
      <c r="N3805" s="130"/>
      <c r="O3805" s="130"/>
      <c r="P3805" s="130"/>
      <c r="Q3805" s="130"/>
      <c r="R3805" s="130"/>
      <c r="S3805" s="130"/>
      <c r="T3805" s="130"/>
      <c r="U3805" s="130"/>
      <c r="V3805" s="130"/>
      <c r="W3805" s="130"/>
      <c r="X3805" s="130"/>
      <c r="Y3805" s="130"/>
      <c r="Z3805" s="130"/>
      <c r="AA3805" s="130"/>
      <c r="AB3805" s="130"/>
      <c r="AC3805" s="130"/>
      <c r="AD3805" s="130"/>
      <c r="AE3805" s="130"/>
      <c r="AF3805" s="130"/>
      <c r="AG3805" s="130"/>
      <c r="AH3805" s="130"/>
      <c r="AI3805" s="130"/>
      <c r="AJ3805" s="130"/>
      <c r="AK3805" s="130"/>
      <c r="AL3805" s="130"/>
      <c r="AM3805" s="130"/>
      <c r="AN3805" s="130"/>
      <c r="AO3805" s="130"/>
      <c r="AP3805" s="130"/>
      <c r="AQ3805" s="130"/>
      <c r="AR3805" s="130"/>
      <c r="AS3805" s="130"/>
      <c r="AT3805" s="130"/>
      <c r="AU3805" s="130"/>
      <c r="AV3805" s="130"/>
      <c r="AW3805" s="130"/>
      <c r="AX3805" s="131"/>
    </row>
    <row r="3806" spans="1:113" ht="12" customHeight="1">
      <c r="A3806" s="43"/>
      <c r="B3806" s="129"/>
      <c r="C3806" s="130"/>
      <c r="D3806" s="130"/>
      <c r="E3806" s="130"/>
      <c r="F3806" s="130"/>
      <c r="G3806" s="130"/>
      <c r="H3806" s="130"/>
      <c r="I3806" s="130"/>
      <c r="J3806" s="130"/>
      <c r="K3806" s="130"/>
      <c r="L3806" s="130"/>
      <c r="M3806" s="130"/>
      <c r="N3806" s="130"/>
      <c r="O3806" s="130"/>
      <c r="P3806" s="130"/>
      <c r="Q3806" s="130"/>
      <c r="R3806" s="130"/>
      <c r="S3806" s="130"/>
      <c r="T3806" s="130"/>
      <c r="U3806" s="130"/>
      <c r="V3806" s="130"/>
      <c r="W3806" s="130"/>
      <c r="X3806" s="130"/>
      <c r="Y3806" s="130"/>
      <c r="Z3806" s="130"/>
      <c r="AA3806" s="130"/>
      <c r="AB3806" s="130"/>
      <c r="AC3806" s="130"/>
      <c r="AD3806" s="130"/>
      <c r="AE3806" s="130"/>
      <c r="AF3806" s="130"/>
      <c r="AG3806" s="130"/>
      <c r="AH3806" s="130"/>
      <c r="AI3806" s="130"/>
      <c r="AJ3806" s="130"/>
      <c r="AK3806" s="130"/>
      <c r="AL3806" s="130"/>
      <c r="AM3806" s="130"/>
      <c r="AN3806" s="130"/>
      <c r="AO3806" s="130"/>
      <c r="AP3806" s="130"/>
      <c r="AQ3806" s="130"/>
      <c r="AR3806" s="130"/>
      <c r="AS3806" s="130"/>
      <c r="AT3806" s="130"/>
      <c r="AU3806" s="130"/>
      <c r="AV3806" s="130"/>
      <c r="AW3806" s="130"/>
      <c r="AX3806" s="131"/>
    </row>
    <row r="3807" spans="1:113" ht="12" customHeight="1">
      <c r="A3807" s="43"/>
      <c r="B3807" s="129"/>
      <c r="C3807" s="130"/>
      <c r="D3807" s="130"/>
      <c r="E3807" s="130"/>
      <c r="F3807" s="130"/>
      <c r="G3807" s="130"/>
      <c r="H3807" s="130"/>
      <c r="I3807" s="130"/>
      <c r="J3807" s="130"/>
      <c r="K3807" s="130"/>
      <c r="L3807" s="130"/>
      <c r="M3807" s="130"/>
      <c r="N3807" s="130"/>
      <c r="O3807" s="130"/>
      <c r="P3807" s="130"/>
      <c r="Q3807" s="130"/>
      <c r="R3807" s="130"/>
      <c r="S3807" s="130"/>
      <c r="T3807" s="130"/>
      <c r="U3807" s="130"/>
      <c r="V3807" s="130"/>
      <c r="W3807" s="130"/>
      <c r="X3807" s="130"/>
      <c r="Y3807" s="130"/>
      <c r="Z3807" s="130"/>
      <c r="AA3807" s="130"/>
      <c r="AB3807" s="130"/>
      <c r="AC3807" s="130"/>
      <c r="AD3807" s="130"/>
      <c r="AE3807" s="130"/>
      <c r="AF3807" s="130"/>
      <c r="AG3807" s="130"/>
      <c r="AH3807" s="130"/>
      <c r="AI3807" s="130"/>
      <c r="AJ3807" s="130"/>
      <c r="AK3807" s="130"/>
      <c r="AL3807" s="130"/>
      <c r="AM3807" s="130"/>
      <c r="AN3807" s="130"/>
      <c r="AO3807" s="130"/>
      <c r="AP3807" s="130"/>
      <c r="AQ3807" s="130"/>
      <c r="AR3807" s="130"/>
      <c r="AS3807" s="130"/>
      <c r="AT3807" s="130"/>
      <c r="AU3807" s="130"/>
      <c r="AV3807" s="130"/>
      <c r="AW3807" s="130"/>
      <c r="AX3807" s="131"/>
    </row>
    <row r="3808" spans="1:113" ht="12" customHeight="1">
      <c r="A3808" s="43"/>
      <c r="B3808" s="129"/>
      <c r="C3808" s="130"/>
      <c r="D3808" s="130"/>
      <c r="E3808" s="130"/>
      <c r="F3808" s="130"/>
      <c r="G3808" s="130"/>
      <c r="H3808" s="130"/>
      <c r="I3808" s="130"/>
      <c r="J3808" s="130"/>
      <c r="K3808" s="130"/>
      <c r="L3808" s="130"/>
      <c r="M3808" s="130"/>
      <c r="N3808" s="130"/>
      <c r="O3808" s="130"/>
      <c r="P3808" s="130"/>
      <c r="Q3808" s="130"/>
      <c r="R3808" s="130"/>
      <c r="S3808" s="130"/>
      <c r="T3808" s="130"/>
      <c r="U3808" s="130"/>
      <c r="V3808" s="130"/>
      <c r="W3808" s="130"/>
      <c r="X3808" s="130"/>
      <c r="Y3808" s="130"/>
      <c r="Z3808" s="130"/>
      <c r="AA3808" s="130"/>
      <c r="AB3808" s="130"/>
      <c r="AC3808" s="130"/>
      <c r="AD3808" s="130"/>
      <c r="AE3808" s="130"/>
      <c r="AF3808" s="130"/>
      <c r="AG3808" s="130"/>
      <c r="AH3808" s="130"/>
      <c r="AI3808" s="130"/>
      <c r="AJ3808" s="130"/>
      <c r="AK3808" s="130"/>
      <c r="AL3808" s="130"/>
      <c r="AM3808" s="130"/>
      <c r="AN3808" s="130"/>
      <c r="AO3808" s="130"/>
      <c r="AP3808" s="130"/>
      <c r="AQ3808" s="130"/>
      <c r="AR3808" s="130"/>
      <c r="AS3808" s="130"/>
      <c r="AT3808" s="130"/>
      <c r="AU3808" s="130"/>
      <c r="AV3808" s="130"/>
      <c r="AW3808" s="130"/>
      <c r="AX3808" s="131"/>
    </row>
    <row r="3809" spans="1:251" ht="12" customHeight="1">
      <c r="A3809" s="43"/>
      <c r="B3809" s="129"/>
      <c r="C3809" s="130"/>
      <c r="D3809" s="130"/>
      <c r="E3809" s="130"/>
      <c r="F3809" s="130"/>
      <c r="G3809" s="130"/>
      <c r="H3809" s="130"/>
      <c r="I3809" s="130"/>
      <c r="J3809" s="130"/>
      <c r="K3809" s="130"/>
      <c r="L3809" s="130"/>
      <c r="M3809" s="130"/>
      <c r="N3809" s="130"/>
      <c r="O3809" s="130"/>
      <c r="P3809" s="130"/>
      <c r="Q3809" s="130"/>
      <c r="R3809" s="130"/>
      <c r="S3809" s="130"/>
      <c r="T3809" s="130"/>
      <c r="U3809" s="130"/>
      <c r="V3809" s="130"/>
      <c r="W3809" s="130"/>
      <c r="X3809" s="130"/>
      <c r="Y3809" s="130"/>
      <c r="Z3809" s="130"/>
      <c r="AA3809" s="130"/>
      <c r="AB3809" s="130"/>
      <c r="AC3809" s="130"/>
      <c r="AD3809" s="130"/>
      <c r="AE3809" s="130"/>
      <c r="AF3809" s="130"/>
      <c r="AG3809" s="130"/>
      <c r="AH3809" s="130"/>
      <c r="AI3809" s="130"/>
      <c r="AJ3809" s="130"/>
      <c r="AK3809" s="130"/>
      <c r="AL3809" s="130"/>
      <c r="AM3809" s="130"/>
      <c r="AN3809" s="130"/>
      <c r="AO3809" s="130"/>
      <c r="AP3809" s="130"/>
      <c r="AQ3809" s="130"/>
      <c r="AR3809" s="130"/>
      <c r="AS3809" s="130"/>
      <c r="AT3809" s="130"/>
      <c r="AU3809" s="130"/>
      <c r="AV3809" s="130"/>
      <c r="AW3809" s="130"/>
      <c r="AX3809" s="131"/>
    </row>
    <row r="3810" spans="1:251" ht="12" customHeight="1">
      <c r="A3810" s="43"/>
      <c r="B3810" s="129"/>
      <c r="C3810" s="130"/>
      <c r="D3810" s="130"/>
      <c r="E3810" s="130"/>
      <c r="F3810" s="130"/>
      <c r="G3810" s="130"/>
      <c r="H3810" s="130"/>
      <c r="I3810" s="130"/>
      <c r="J3810" s="130"/>
      <c r="K3810" s="130"/>
      <c r="L3810" s="130"/>
      <c r="M3810" s="130"/>
      <c r="N3810" s="130"/>
      <c r="O3810" s="130"/>
      <c r="P3810" s="130"/>
      <c r="Q3810" s="130"/>
      <c r="R3810" s="130"/>
      <c r="S3810" s="130"/>
      <c r="T3810" s="130"/>
      <c r="U3810" s="130"/>
      <c r="V3810" s="130"/>
      <c r="W3810" s="130"/>
      <c r="X3810" s="130"/>
      <c r="Y3810" s="130"/>
      <c r="Z3810" s="130"/>
      <c r="AA3810" s="130"/>
      <c r="AB3810" s="130"/>
      <c r="AC3810" s="130"/>
      <c r="AD3810" s="130"/>
      <c r="AE3810" s="130"/>
      <c r="AF3810" s="130"/>
      <c r="AG3810" s="130"/>
      <c r="AH3810" s="130"/>
      <c r="AI3810" s="130"/>
      <c r="AJ3810" s="130"/>
      <c r="AK3810" s="130"/>
      <c r="AL3810" s="130"/>
      <c r="AM3810" s="130"/>
      <c r="AN3810" s="130"/>
      <c r="AO3810" s="130"/>
      <c r="AP3810" s="130"/>
      <c r="AQ3810" s="130"/>
      <c r="AR3810" s="130"/>
      <c r="AS3810" s="130"/>
      <c r="AT3810" s="130"/>
      <c r="AU3810" s="130"/>
      <c r="AV3810" s="130"/>
      <c r="AW3810" s="130"/>
      <c r="AX3810" s="131"/>
    </row>
    <row r="3811" spans="1:251" ht="15" thickBot="1">
      <c r="A3811" s="52"/>
      <c r="B3811" s="53"/>
      <c r="C3811" s="54"/>
      <c r="D3811" s="54"/>
      <c r="E3811" s="54"/>
      <c r="F3811" s="54"/>
      <c r="G3811" s="54"/>
      <c r="H3811" s="54"/>
      <c r="I3811" s="54"/>
      <c r="J3811" s="54"/>
      <c r="K3811" s="54"/>
      <c r="L3811" s="54"/>
      <c r="M3811" s="54"/>
      <c r="N3811" s="54"/>
      <c r="O3811" s="54"/>
      <c r="P3811" s="54"/>
      <c r="Q3811" s="54"/>
      <c r="R3811" s="54"/>
      <c r="S3811" s="54"/>
      <c r="T3811" s="54"/>
      <c r="U3811" s="54"/>
      <c r="V3811" s="54"/>
      <c r="W3811" s="54"/>
      <c r="X3811" s="54"/>
      <c r="Y3811" s="54"/>
      <c r="Z3811" s="54"/>
      <c r="AA3811" s="54"/>
      <c r="AB3811" s="54"/>
      <c r="AC3811" s="54"/>
      <c r="AD3811" s="54"/>
      <c r="AE3811" s="54"/>
      <c r="AF3811" s="54"/>
      <c r="AG3811" s="54"/>
      <c r="AH3811" s="54"/>
      <c r="AI3811" s="54"/>
      <c r="AJ3811" s="54"/>
      <c r="AK3811" s="54"/>
      <c r="AL3811" s="54"/>
      <c r="AM3811" s="54"/>
      <c r="AN3811" s="54"/>
      <c r="AO3811" s="54"/>
      <c r="AP3811" s="54"/>
      <c r="AQ3811" s="54"/>
      <c r="AR3811" s="54"/>
      <c r="AS3811" s="54"/>
      <c r="AT3811" s="54"/>
      <c r="AU3811" s="54"/>
      <c r="AV3811" s="54"/>
      <c r="AW3811" s="54"/>
      <c r="AX3811" s="55"/>
    </row>
    <row r="3812" spans="1:251">
      <c r="B3812" s="56"/>
    </row>
    <row r="3813" spans="1:251" ht="14.25">
      <c r="B3813" s="45" t="s">
        <v>247</v>
      </c>
      <c r="C3813" s="43"/>
      <c r="D3813" s="43"/>
      <c r="E3813" s="43"/>
      <c r="F3813" s="43"/>
      <c r="G3813" s="43"/>
      <c r="H3813" s="43"/>
      <c r="I3813" s="43"/>
      <c r="J3813" s="43"/>
      <c r="K3813" s="43"/>
      <c r="L3813" s="44"/>
      <c r="M3813" s="44"/>
      <c r="N3813" s="44"/>
      <c r="O3813" s="44"/>
      <c r="P3813" s="43"/>
      <c r="Q3813" s="43"/>
      <c r="R3813" s="43"/>
      <c r="S3813" s="43"/>
      <c r="T3813" s="43"/>
      <c r="U3813" s="43"/>
      <c r="V3813" s="45"/>
      <c r="W3813" s="45"/>
      <c r="X3813" s="45"/>
      <c r="Y3813" s="45"/>
      <c r="Z3813" s="45"/>
      <c r="AA3813" s="45"/>
      <c r="AB3813" s="45"/>
      <c r="AC3813" s="45"/>
      <c r="AD3813" s="45"/>
      <c r="AE3813" s="45"/>
      <c r="AF3813" s="45"/>
      <c r="AG3813" s="45"/>
      <c r="AH3813" s="45"/>
      <c r="AI3813" s="45"/>
      <c r="AJ3813" s="45"/>
      <c r="AK3813" s="45"/>
      <c r="AL3813" s="45"/>
      <c r="AM3813" s="45"/>
      <c r="AN3813" s="45"/>
      <c r="AO3813" s="45"/>
      <c r="AP3813" s="45"/>
      <c r="AQ3813" s="45"/>
      <c r="AR3813" s="45"/>
      <c r="AS3813" s="45"/>
      <c r="AT3813" s="45"/>
      <c r="AU3813" s="45"/>
      <c r="AV3813" s="45"/>
      <c r="AW3813" s="45"/>
      <c r="AX3813" s="45"/>
    </row>
    <row r="3814" spans="1:251" ht="15" thickBot="1">
      <c r="B3814" s="43"/>
      <c r="C3814" s="43"/>
      <c r="D3814" s="43"/>
      <c r="E3814" s="43"/>
      <c r="F3814" s="43"/>
      <c r="G3814" s="43"/>
      <c r="H3814" s="43"/>
      <c r="I3814" s="43"/>
      <c r="J3814" s="43"/>
      <c r="K3814" s="43"/>
      <c r="L3814" s="44"/>
      <c r="M3814" s="44"/>
      <c r="N3814" s="44"/>
      <c r="O3814" s="44"/>
      <c r="P3814" s="43"/>
      <c r="Q3814" s="43"/>
      <c r="R3814" s="43"/>
      <c r="S3814" s="43"/>
      <c r="T3814" s="43"/>
      <c r="U3814" s="43"/>
      <c r="V3814" s="45"/>
      <c r="W3814" s="45"/>
      <c r="X3814" s="45"/>
      <c r="Y3814" s="45"/>
      <c r="Z3814" s="45"/>
      <c r="AA3814" s="45"/>
      <c r="AB3814" s="45"/>
      <c r="AC3814" s="45"/>
      <c r="AD3814" s="45"/>
      <c r="AE3814" s="45"/>
      <c r="AF3814" s="45"/>
      <c r="AG3814" s="45"/>
      <c r="AH3814" s="45"/>
      <c r="AI3814" s="45"/>
      <c r="AJ3814" s="45"/>
      <c r="AK3814" s="45"/>
      <c r="AL3814" s="45"/>
      <c r="AM3814" s="45"/>
      <c r="AN3814" s="45"/>
      <c r="AO3814" s="45"/>
      <c r="AP3814" s="45"/>
      <c r="AQ3814" s="45"/>
      <c r="AR3814" s="45"/>
      <c r="AS3814" s="45"/>
      <c r="AT3814" s="45"/>
      <c r="AU3814" s="45"/>
      <c r="AV3814" s="45"/>
      <c r="AW3814" s="45"/>
      <c r="AX3814" s="57" t="s">
        <v>248</v>
      </c>
    </row>
    <row r="3815" spans="1:251" s="51" customFormat="1" ht="13.5" customHeight="1">
      <c r="A3815" s="43"/>
      <c r="B3815" s="132" t="s">
        <v>249</v>
      </c>
      <c r="C3815" s="133"/>
      <c r="D3815" s="133"/>
      <c r="E3815" s="133"/>
      <c r="F3815" s="133"/>
      <c r="G3815" s="133"/>
      <c r="H3815" s="133"/>
      <c r="I3815" s="133"/>
      <c r="J3815" s="133"/>
      <c r="K3815" s="133"/>
      <c r="L3815" s="133"/>
      <c r="M3815" s="133"/>
      <c r="N3815" s="133"/>
      <c r="O3815" s="133"/>
      <c r="P3815" s="133"/>
      <c r="Q3815" s="133"/>
      <c r="R3815" s="133"/>
      <c r="S3815" s="133"/>
      <c r="T3815" s="133"/>
      <c r="U3815" s="133"/>
      <c r="V3815" s="133"/>
      <c r="W3815" s="133"/>
      <c r="X3815" s="133"/>
      <c r="Y3815" s="133"/>
      <c r="Z3815" s="134"/>
      <c r="AA3815" s="138" t="s">
        <v>250</v>
      </c>
      <c r="AB3815" s="133"/>
      <c r="AC3815" s="133"/>
      <c r="AD3815" s="133"/>
      <c r="AE3815" s="133"/>
      <c r="AF3815" s="133"/>
      <c r="AG3815" s="133"/>
      <c r="AH3815" s="133"/>
      <c r="AI3815" s="134"/>
      <c r="AJ3815" s="138" t="s">
        <v>251</v>
      </c>
      <c r="AK3815" s="133"/>
      <c r="AL3815" s="133"/>
      <c r="AM3815" s="133"/>
      <c r="AN3815" s="133"/>
      <c r="AO3815" s="133"/>
      <c r="AP3815" s="133"/>
      <c r="AQ3815" s="133"/>
      <c r="AR3815" s="134"/>
      <c r="AS3815" s="138" t="s">
        <v>252</v>
      </c>
      <c r="AT3815" s="133"/>
      <c r="AU3815" s="133"/>
      <c r="AV3815" s="133"/>
      <c r="AW3815" s="133"/>
      <c r="AX3815" s="140"/>
      <c r="AY3815" s="37"/>
      <c r="AZ3815" s="37"/>
      <c r="BA3815" s="37"/>
      <c r="BB3815" s="37"/>
      <c r="BC3815" s="37"/>
      <c r="BD3815" s="37"/>
      <c r="BE3815" s="37"/>
      <c r="BF3815" s="37"/>
      <c r="BG3815" s="37"/>
      <c r="BH3815" s="37"/>
      <c r="BI3815" s="37"/>
      <c r="BJ3815" s="37"/>
      <c r="BK3815" s="37"/>
      <c r="BL3815" s="37"/>
      <c r="BM3815" s="37"/>
      <c r="BN3815" s="37"/>
      <c r="BO3815" s="37"/>
      <c r="BP3815" s="37"/>
      <c r="BQ3815" s="37"/>
      <c r="BR3815" s="37"/>
      <c r="BS3815" s="37"/>
      <c r="BT3815" s="37"/>
      <c r="BU3815" s="37"/>
      <c r="BV3815" s="37"/>
      <c r="BW3815" s="37"/>
      <c r="BX3815" s="37"/>
      <c r="BY3815" s="37"/>
      <c r="BZ3815" s="37"/>
      <c r="CA3815" s="37"/>
      <c r="CB3815" s="37"/>
      <c r="CC3815" s="37"/>
      <c r="CD3815" s="37"/>
      <c r="CE3815" s="37"/>
      <c r="CF3815" s="37"/>
      <c r="CG3815" s="37"/>
      <c r="CH3815" s="37"/>
      <c r="CI3815" s="37"/>
      <c r="CJ3815" s="37"/>
      <c r="CK3815" s="37"/>
      <c r="CL3815" s="37"/>
      <c r="CM3815" s="37"/>
      <c r="CN3815" s="37"/>
      <c r="CO3815" s="37"/>
      <c r="CP3815" s="37"/>
      <c r="CQ3815" s="37"/>
      <c r="CR3815" s="37"/>
      <c r="CS3815" s="37"/>
      <c r="CT3815" s="37"/>
      <c r="CU3815" s="37"/>
      <c r="CV3815" s="37"/>
      <c r="CW3815" s="37"/>
      <c r="CX3815" s="37"/>
      <c r="CY3815" s="37"/>
      <c r="CZ3815" s="37"/>
      <c r="DA3815" s="37"/>
      <c r="DB3815" s="37"/>
      <c r="DC3815" s="37"/>
      <c r="DD3815" s="37"/>
      <c r="DE3815" s="37"/>
      <c r="DF3815" s="37"/>
      <c r="DG3815" s="37"/>
      <c r="DH3815" s="37"/>
      <c r="DI3815" s="37"/>
      <c r="DJ3815" s="37"/>
      <c r="DK3815" s="37"/>
      <c r="DL3815" s="37"/>
      <c r="DM3815" s="37"/>
      <c r="DN3815" s="37"/>
      <c r="DO3815" s="37"/>
      <c r="DP3815" s="37"/>
      <c r="DQ3815" s="37"/>
      <c r="DR3815" s="37"/>
      <c r="DS3815" s="37"/>
      <c r="DT3815" s="37"/>
      <c r="DU3815" s="37"/>
      <c r="DV3815" s="37"/>
      <c r="DW3815" s="37"/>
      <c r="DX3815" s="37"/>
      <c r="DY3815" s="37"/>
      <c r="DZ3815" s="37"/>
      <c r="EA3815" s="37"/>
      <c r="EB3815" s="37"/>
      <c r="EC3815" s="37"/>
      <c r="ED3815" s="37"/>
      <c r="EE3815" s="37"/>
      <c r="EF3815" s="37"/>
      <c r="EG3815" s="37"/>
      <c r="EH3815" s="37"/>
      <c r="EI3815" s="37"/>
      <c r="EJ3815" s="37"/>
      <c r="EK3815" s="37"/>
      <c r="EL3815" s="37"/>
      <c r="EM3815" s="37"/>
      <c r="EN3815" s="37"/>
      <c r="EO3815" s="37"/>
      <c r="EP3815" s="37"/>
      <c r="EQ3815" s="37"/>
      <c r="ER3815" s="37"/>
      <c r="ES3815" s="37"/>
      <c r="ET3815" s="37"/>
      <c r="EU3815" s="37"/>
      <c r="EV3815" s="37"/>
      <c r="EW3815" s="37"/>
      <c r="EX3815" s="37"/>
      <c r="EY3815" s="37"/>
      <c r="EZ3815" s="37"/>
      <c r="FA3815" s="37"/>
      <c r="FB3815" s="37"/>
      <c r="FC3815" s="37"/>
      <c r="FD3815" s="37"/>
      <c r="FE3815" s="37"/>
      <c r="FF3815" s="37"/>
      <c r="FG3815" s="37"/>
      <c r="FH3815" s="37"/>
      <c r="FI3815" s="37"/>
      <c r="FJ3815" s="37"/>
      <c r="FK3815" s="37"/>
      <c r="FL3815" s="37"/>
      <c r="FM3815" s="37"/>
      <c r="FN3815" s="37"/>
      <c r="FO3815" s="37"/>
      <c r="FP3815" s="37"/>
      <c r="FQ3815" s="37"/>
      <c r="FR3815" s="37"/>
      <c r="FS3815" s="37"/>
      <c r="FT3815" s="37"/>
      <c r="FU3815" s="37"/>
      <c r="FV3815" s="37"/>
      <c r="FW3815" s="37"/>
      <c r="FX3815" s="37"/>
      <c r="FY3815" s="37"/>
      <c r="FZ3815" s="37"/>
      <c r="GA3815" s="37"/>
      <c r="GB3815" s="37"/>
      <c r="GC3815" s="37"/>
      <c r="GD3815" s="37"/>
      <c r="GE3815" s="37"/>
      <c r="GF3815" s="37"/>
      <c r="GG3815" s="37"/>
      <c r="GH3815" s="37"/>
      <c r="GI3815" s="37"/>
      <c r="GJ3815" s="37"/>
      <c r="GK3815" s="37"/>
      <c r="GL3815" s="37"/>
      <c r="GM3815" s="37"/>
      <c r="GN3815" s="37"/>
      <c r="GO3815" s="37"/>
      <c r="GP3815" s="37"/>
      <c r="GQ3815" s="37"/>
      <c r="GR3815" s="37"/>
      <c r="GS3815" s="37"/>
      <c r="GT3815" s="37"/>
      <c r="GU3815" s="37"/>
      <c r="GV3815" s="37"/>
      <c r="GW3815" s="37"/>
      <c r="GX3815" s="37"/>
      <c r="GY3815" s="37"/>
      <c r="GZ3815" s="37"/>
      <c r="HA3815" s="37"/>
      <c r="HB3815" s="37"/>
      <c r="HC3815" s="37"/>
      <c r="HD3815" s="37"/>
      <c r="HE3815" s="37"/>
      <c r="HF3815" s="37"/>
      <c r="HG3815" s="37"/>
      <c r="HH3815" s="37"/>
      <c r="HI3815" s="37"/>
      <c r="HJ3815" s="37"/>
      <c r="HK3815" s="37"/>
      <c r="HL3815" s="37"/>
      <c r="HM3815" s="37"/>
      <c r="HN3815" s="37"/>
      <c r="HO3815" s="37"/>
      <c r="HP3815" s="37"/>
      <c r="HQ3815" s="37"/>
      <c r="HR3815" s="37"/>
      <c r="HS3815" s="37"/>
      <c r="HT3815" s="37"/>
      <c r="HU3815" s="37"/>
      <c r="HV3815" s="37"/>
      <c r="HW3815" s="37"/>
      <c r="HX3815" s="37"/>
      <c r="HY3815" s="37"/>
      <c r="HZ3815" s="37"/>
      <c r="IA3815" s="37"/>
      <c r="IB3815" s="37"/>
      <c r="IC3815" s="37"/>
      <c r="ID3815" s="37"/>
      <c r="IE3815" s="37"/>
      <c r="IF3815" s="37"/>
      <c r="IG3815" s="37"/>
      <c r="IH3815" s="37"/>
      <c r="II3815" s="37"/>
      <c r="IJ3815" s="37"/>
      <c r="IK3815" s="37"/>
      <c r="IL3815" s="37"/>
      <c r="IM3815" s="37"/>
      <c r="IN3815" s="37"/>
      <c r="IO3815" s="37"/>
      <c r="IP3815" s="37"/>
      <c r="IQ3815" s="37"/>
    </row>
    <row r="3816" spans="1:251" s="51" customFormat="1" ht="13.5">
      <c r="A3816" s="43"/>
      <c r="B3816" s="135"/>
      <c r="C3816" s="136"/>
      <c r="D3816" s="136"/>
      <c r="E3816" s="136"/>
      <c r="F3816" s="136"/>
      <c r="G3816" s="136"/>
      <c r="H3816" s="136"/>
      <c r="I3816" s="136"/>
      <c r="J3816" s="136"/>
      <c r="K3816" s="136"/>
      <c r="L3816" s="136"/>
      <c r="M3816" s="136"/>
      <c r="N3816" s="136"/>
      <c r="O3816" s="136"/>
      <c r="P3816" s="136"/>
      <c r="Q3816" s="136"/>
      <c r="R3816" s="136"/>
      <c r="S3816" s="136"/>
      <c r="T3816" s="136"/>
      <c r="U3816" s="136"/>
      <c r="V3816" s="136"/>
      <c r="W3816" s="136"/>
      <c r="X3816" s="136"/>
      <c r="Y3816" s="136"/>
      <c r="Z3816" s="137"/>
      <c r="AA3816" s="139"/>
      <c r="AB3816" s="136"/>
      <c r="AC3816" s="136"/>
      <c r="AD3816" s="136"/>
      <c r="AE3816" s="136"/>
      <c r="AF3816" s="136"/>
      <c r="AG3816" s="136"/>
      <c r="AH3816" s="136"/>
      <c r="AI3816" s="137"/>
      <c r="AJ3816" s="139"/>
      <c r="AK3816" s="136"/>
      <c r="AL3816" s="136"/>
      <c r="AM3816" s="136"/>
      <c r="AN3816" s="136"/>
      <c r="AO3816" s="136"/>
      <c r="AP3816" s="136"/>
      <c r="AQ3816" s="136"/>
      <c r="AR3816" s="137"/>
      <c r="AS3816" s="139"/>
      <c r="AT3816" s="136"/>
      <c r="AU3816" s="136"/>
      <c r="AV3816" s="136"/>
      <c r="AW3816" s="136"/>
      <c r="AX3816" s="141"/>
      <c r="AY3816" s="37"/>
      <c r="AZ3816" s="37"/>
      <c r="BA3816" s="37"/>
      <c r="BB3816" s="58"/>
      <c r="BC3816" s="59"/>
      <c r="BE3816" s="37"/>
      <c r="BF3816" s="37"/>
      <c r="BG3816" s="37"/>
      <c r="BH3816" s="37"/>
      <c r="BI3816" s="37"/>
      <c r="BJ3816" s="37"/>
      <c r="BK3816" s="37"/>
      <c r="BL3816" s="37"/>
      <c r="BM3816" s="37"/>
      <c r="BN3816" s="37"/>
      <c r="BO3816" s="37"/>
      <c r="BP3816" s="37"/>
      <c r="BQ3816" s="37"/>
      <c r="BR3816" s="37"/>
      <c r="BS3816" s="37"/>
      <c r="BT3816" s="37"/>
      <c r="BU3816" s="37"/>
      <c r="BV3816" s="37"/>
      <c r="BW3816" s="37"/>
      <c r="BX3816" s="37"/>
      <c r="BY3816" s="37"/>
      <c r="BZ3816" s="37"/>
      <c r="CA3816" s="37"/>
      <c r="CB3816" s="37"/>
      <c r="CC3816" s="37"/>
      <c r="CD3816" s="37"/>
      <c r="CE3816" s="37"/>
      <c r="CF3816" s="37"/>
      <c r="CG3816" s="37"/>
      <c r="CH3816" s="37"/>
      <c r="CI3816" s="37"/>
      <c r="CJ3816" s="37"/>
      <c r="CK3816" s="37"/>
      <c r="CL3816" s="37"/>
      <c r="CM3816" s="37"/>
      <c r="CN3816" s="37"/>
      <c r="CO3816" s="37"/>
      <c r="CP3816" s="37"/>
      <c r="CQ3816" s="37"/>
      <c r="CR3816" s="37"/>
      <c r="CS3816" s="37"/>
      <c r="CT3816" s="37"/>
      <c r="CU3816" s="37"/>
      <c r="CV3816" s="37"/>
      <c r="CW3816" s="37"/>
      <c r="CX3816" s="37"/>
      <c r="CY3816" s="37"/>
      <c r="CZ3816" s="37"/>
      <c r="DA3816" s="37"/>
      <c r="DB3816" s="37"/>
      <c r="DC3816" s="37"/>
      <c r="DD3816" s="37"/>
      <c r="DE3816" s="37"/>
      <c r="DF3816" s="37"/>
      <c r="DG3816" s="37"/>
      <c r="DH3816" s="37"/>
      <c r="DI3816" s="37"/>
      <c r="DJ3816" s="37"/>
      <c r="DK3816" s="37"/>
      <c r="DL3816" s="37"/>
      <c r="DM3816" s="37"/>
      <c r="DN3816" s="37"/>
      <c r="DO3816" s="37"/>
      <c r="DP3816" s="37"/>
      <c r="DQ3816" s="37"/>
      <c r="DR3816" s="37"/>
      <c r="DS3816" s="37"/>
      <c r="DT3816" s="37"/>
      <c r="DU3816" s="37"/>
      <c r="DV3816" s="37"/>
      <c r="DW3816" s="37"/>
      <c r="DX3816" s="37"/>
      <c r="DY3816" s="37"/>
      <c r="DZ3816" s="37"/>
      <c r="EA3816" s="37"/>
      <c r="EB3816" s="37"/>
      <c r="EC3816" s="37"/>
      <c r="ED3816" s="37"/>
      <c r="EE3816" s="37"/>
      <c r="EF3816" s="37"/>
      <c r="EG3816" s="37"/>
      <c r="EH3816" s="37"/>
      <c r="EI3816" s="37"/>
      <c r="EJ3816" s="37"/>
      <c r="EK3816" s="37"/>
      <c r="EL3816" s="37"/>
      <c r="EM3816" s="37"/>
      <c r="EN3816" s="37"/>
      <c r="EO3816" s="37"/>
      <c r="EP3816" s="37"/>
      <c r="EQ3816" s="37"/>
      <c r="ER3816" s="37"/>
      <c r="ES3816" s="37"/>
      <c r="ET3816" s="37"/>
      <c r="EU3816" s="37"/>
      <c r="EV3816" s="37"/>
      <c r="EW3816" s="37"/>
      <c r="EX3816" s="37"/>
      <c r="EY3816" s="37"/>
      <c r="EZ3816" s="37"/>
      <c r="FA3816" s="37"/>
      <c r="FB3816" s="37"/>
      <c r="FC3816" s="37"/>
      <c r="FD3816" s="37"/>
      <c r="FE3816" s="37"/>
      <c r="FF3816" s="37"/>
      <c r="FG3816" s="37"/>
      <c r="FH3816" s="37"/>
      <c r="FI3816" s="37"/>
      <c r="FJ3816" s="37"/>
      <c r="FK3816" s="37"/>
      <c r="FL3816" s="37"/>
      <c r="FM3816" s="37"/>
      <c r="FN3816" s="37"/>
      <c r="FO3816" s="37"/>
      <c r="FP3816" s="37"/>
      <c r="FQ3816" s="37"/>
      <c r="FR3816" s="37"/>
      <c r="FS3816" s="37"/>
      <c r="FT3816" s="37"/>
      <c r="FU3816" s="37"/>
      <c r="FV3816" s="37"/>
      <c r="FW3816" s="37"/>
      <c r="FX3816" s="37"/>
      <c r="FY3816" s="37"/>
      <c r="FZ3816" s="37"/>
      <c r="GA3816" s="37"/>
      <c r="GB3816" s="37"/>
      <c r="GC3816" s="37"/>
      <c r="GD3816" s="37"/>
      <c r="GE3816" s="37"/>
      <c r="GF3816" s="37"/>
      <c r="GG3816" s="37"/>
      <c r="GH3816" s="37"/>
      <c r="GI3816" s="37"/>
      <c r="GJ3816" s="37"/>
      <c r="GK3816" s="37"/>
      <c r="GL3816" s="37"/>
      <c r="GM3816" s="37"/>
      <c r="GN3816" s="37"/>
      <c r="GO3816" s="37"/>
      <c r="GP3816" s="37"/>
      <c r="GQ3816" s="37"/>
      <c r="GR3816" s="37"/>
      <c r="GS3816" s="37"/>
      <c r="GT3816" s="37"/>
      <c r="GU3816" s="37"/>
      <c r="GV3816" s="37"/>
      <c r="GW3816" s="37"/>
      <c r="GX3816" s="37"/>
      <c r="GY3816" s="37"/>
      <c r="GZ3816" s="37"/>
      <c r="HA3816" s="37"/>
      <c r="HB3816" s="37"/>
      <c r="HC3816" s="37"/>
      <c r="HD3816" s="37"/>
      <c r="HE3816" s="37"/>
      <c r="HF3816" s="37"/>
      <c r="HG3816" s="37"/>
      <c r="HH3816" s="37"/>
      <c r="HI3816" s="37"/>
      <c r="HJ3816" s="37"/>
      <c r="HK3816" s="37"/>
      <c r="HL3816" s="37"/>
      <c r="HM3816" s="37"/>
      <c r="HN3816" s="37"/>
      <c r="HO3816" s="37"/>
      <c r="HP3816" s="37"/>
      <c r="HQ3816" s="37"/>
      <c r="HR3816" s="37"/>
      <c r="HS3816" s="37"/>
      <c r="HT3816" s="37"/>
      <c r="HU3816" s="37"/>
      <c r="HV3816" s="37"/>
      <c r="HW3816" s="37"/>
      <c r="HX3816" s="37"/>
      <c r="HY3816" s="37"/>
      <c r="HZ3816" s="37"/>
      <c r="IA3816" s="37"/>
      <c r="IB3816" s="37"/>
      <c r="IC3816" s="37"/>
      <c r="ID3816" s="37"/>
      <c r="IE3816" s="37"/>
      <c r="IF3816" s="37"/>
      <c r="IG3816" s="37"/>
      <c r="IH3816" s="37"/>
      <c r="II3816" s="37"/>
      <c r="IJ3816" s="37"/>
      <c r="IK3816" s="37"/>
      <c r="IL3816" s="37"/>
      <c r="IM3816" s="37"/>
      <c r="IN3816" s="37"/>
      <c r="IO3816" s="37"/>
      <c r="IP3816" s="37"/>
      <c r="IQ3816" s="37"/>
    </row>
    <row r="3817" spans="1:251" s="51" customFormat="1" ht="18.75" customHeight="1">
      <c r="A3817" s="43"/>
      <c r="B3817" s="60"/>
      <c r="C3817" s="104" t="s">
        <v>656</v>
      </c>
      <c r="D3817" s="105"/>
      <c r="E3817" s="105"/>
      <c r="F3817" s="105"/>
      <c r="G3817" s="105"/>
      <c r="H3817" s="105"/>
      <c r="I3817" s="105"/>
      <c r="J3817" s="105"/>
      <c r="K3817" s="105"/>
      <c r="L3817" s="105"/>
      <c r="M3817" s="105"/>
      <c r="N3817" s="105"/>
      <c r="O3817" s="105"/>
      <c r="P3817" s="105"/>
      <c r="Q3817" s="105"/>
      <c r="R3817" s="105"/>
      <c r="S3817" s="105"/>
      <c r="T3817" s="105"/>
      <c r="U3817" s="105"/>
      <c r="V3817" s="105"/>
      <c r="W3817" s="105"/>
      <c r="X3817" s="105"/>
      <c r="Y3817" s="105"/>
      <c r="Z3817" s="106"/>
      <c r="AA3817" s="107">
        <v>50512</v>
      </c>
      <c r="AB3817" s="108"/>
      <c r="AC3817" s="108"/>
      <c r="AD3817" s="108"/>
      <c r="AE3817" s="108"/>
      <c r="AF3817" s="108"/>
      <c r="AG3817" s="108"/>
      <c r="AH3817" s="108"/>
      <c r="AI3817" s="109"/>
      <c r="AJ3817" s="107">
        <v>37916</v>
      </c>
      <c r="AK3817" s="108"/>
      <c r="AL3817" s="108"/>
      <c r="AM3817" s="108"/>
      <c r="AN3817" s="108"/>
      <c r="AO3817" s="108"/>
      <c r="AP3817" s="108"/>
      <c r="AQ3817" s="108"/>
      <c r="AR3817" s="109"/>
      <c r="AS3817" s="110"/>
      <c r="AT3817" s="111"/>
      <c r="AU3817" s="111"/>
      <c r="AV3817" s="111"/>
      <c r="AW3817" s="111"/>
      <c r="AX3817" s="112"/>
      <c r="AY3817" s="37"/>
      <c r="AZ3817" s="37"/>
      <c r="BA3817" s="37"/>
      <c r="BB3817" s="37"/>
      <c r="BC3817" s="37"/>
      <c r="BD3817" s="37"/>
      <c r="BE3817" s="37"/>
      <c r="BF3817" s="37"/>
      <c r="BG3817" s="37"/>
      <c r="BH3817" s="37"/>
      <c r="BI3817" s="37"/>
      <c r="BJ3817" s="37"/>
      <c r="BK3817" s="37"/>
      <c r="BL3817" s="37"/>
      <c r="BM3817" s="37"/>
      <c r="BN3817" s="37"/>
      <c r="BO3817" s="37"/>
      <c r="BP3817" s="37"/>
      <c r="BQ3817" s="37"/>
      <c r="BR3817" s="37"/>
      <c r="BS3817" s="37"/>
      <c r="BT3817" s="37"/>
      <c r="BU3817" s="37"/>
      <c r="BV3817" s="37"/>
      <c r="BW3817" s="37"/>
      <c r="BX3817" s="37"/>
      <c r="BY3817" s="37"/>
      <c r="BZ3817" s="37"/>
      <c r="CA3817" s="37"/>
      <c r="CB3817" s="37"/>
      <c r="CC3817" s="37"/>
      <c r="CD3817" s="37"/>
      <c r="CE3817" s="37"/>
      <c r="CF3817" s="37"/>
      <c r="CG3817" s="37"/>
      <c r="CH3817" s="37"/>
      <c r="CI3817" s="37"/>
      <c r="CJ3817" s="37"/>
      <c r="CK3817" s="37"/>
      <c r="CL3817" s="37"/>
      <c r="CM3817" s="37"/>
      <c r="CN3817" s="37"/>
      <c r="CO3817" s="37"/>
      <c r="CP3817" s="37"/>
      <c r="CQ3817" s="37"/>
      <c r="CR3817" s="37"/>
      <c r="CS3817" s="37"/>
      <c r="CT3817" s="37"/>
      <c r="CU3817" s="37"/>
      <c r="CV3817" s="37"/>
      <c r="CW3817" s="37"/>
      <c r="CX3817" s="37"/>
      <c r="CY3817" s="37"/>
      <c r="CZ3817" s="37"/>
      <c r="DA3817" s="37"/>
      <c r="DB3817" s="37"/>
      <c r="DC3817" s="37"/>
      <c r="DD3817" s="37"/>
      <c r="DE3817" s="37"/>
      <c r="DF3817" s="37"/>
      <c r="DG3817" s="37"/>
      <c r="DH3817" s="37"/>
      <c r="DI3817" s="37"/>
      <c r="DJ3817" s="37"/>
      <c r="DK3817" s="37"/>
      <c r="DL3817" s="37"/>
      <c r="DM3817" s="37"/>
      <c r="DN3817" s="37"/>
      <c r="DO3817" s="37"/>
      <c r="DP3817" s="37"/>
      <c r="DQ3817" s="37"/>
      <c r="DR3817" s="37"/>
      <c r="DS3817" s="37"/>
      <c r="DT3817" s="37"/>
      <c r="DU3817" s="37"/>
      <c r="DV3817" s="37"/>
      <c r="DW3817" s="37"/>
      <c r="DX3817" s="37"/>
      <c r="DY3817" s="37"/>
      <c r="DZ3817" s="37"/>
      <c r="EA3817" s="37"/>
      <c r="EB3817" s="37"/>
      <c r="EC3817" s="37"/>
      <c r="ED3817" s="37"/>
      <c r="EE3817" s="37"/>
      <c r="EF3817" s="37"/>
      <c r="EG3817" s="37"/>
      <c r="EH3817" s="37"/>
      <c r="EI3817" s="37"/>
      <c r="EJ3817" s="37"/>
      <c r="EK3817" s="37"/>
      <c r="EL3817" s="37"/>
      <c r="EM3817" s="37"/>
      <c r="EN3817" s="37"/>
      <c r="EO3817" s="37"/>
      <c r="EP3817" s="37"/>
      <c r="EQ3817" s="37"/>
      <c r="ER3817" s="37"/>
      <c r="ES3817" s="37"/>
      <c r="ET3817" s="37"/>
      <c r="EU3817" s="37"/>
      <c r="EV3817" s="37"/>
      <c r="EW3817" s="37"/>
      <c r="EX3817" s="37"/>
      <c r="EY3817" s="37"/>
      <c r="EZ3817" s="37"/>
      <c r="FA3817" s="37"/>
      <c r="FB3817" s="37"/>
      <c r="FC3817" s="37"/>
      <c r="FD3817" s="37"/>
      <c r="FE3817" s="37"/>
      <c r="FF3817" s="37"/>
      <c r="FG3817" s="37"/>
      <c r="FH3817" s="37"/>
      <c r="FI3817" s="37"/>
      <c r="FJ3817" s="37"/>
      <c r="FK3817" s="37"/>
      <c r="FL3817" s="37"/>
      <c r="FM3817" s="37"/>
      <c r="FN3817" s="37"/>
      <c r="FO3817" s="37"/>
      <c r="FP3817" s="37"/>
      <c r="FQ3817" s="37"/>
      <c r="FR3817" s="37"/>
      <c r="FS3817" s="37"/>
      <c r="FT3817" s="37"/>
      <c r="FU3817" s="37"/>
      <c r="FV3817" s="37"/>
      <c r="FW3817" s="37"/>
      <c r="FX3817" s="37"/>
      <c r="FY3817" s="37"/>
      <c r="FZ3817" s="37"/>
      <c r="GA3817" s="37"/>
      <c r="GB3817" s="37"/>
      <c r="GC3817" s="37"/>
      <c r="GD3817" s="37"/>
      <c r="GE3817" s="37"/>
      <c r="GF3817" s="37"/>
      <c r="GG3817" s="37"/>
      <c r="GH3817" s="37"/>
      <c r="GI3817" s="37"/>
      <c r="GJ3817" s="37"/>
      <c r="GK3817" s="37"/>
      <c r="GL3817" s="37"/>
      <c r="GM3817" s="37"/>
      <c r="GN3817" s="37"/>
      <c r="GO3817" s="37"/>
      <c r="GP3817" s="37"/>
      <c r="GQ3817" s="37"/>
      <c r="GR3817" s="37"/>
      <c r="GS3817" s="37"/>
      <c r="GT3817" s="37"/>
      <c r="GU3817" s="37"/>
      <c r="GV3817" s="37"/>
      <c r="GW3817" s="37"/>
      <c r="GX3817" s="37"/>
      <c r="GY3817" s="37"/>
      <c r="GZ3817" s="37"/>
      <c r="HA3817" s="37"/>
      <c r="HB3817" s="37"/>
      <c r="HC3817" s="37"/>
      <c r="HD3817" s="37"/>
      <c r="HE3817" s="37"/>
      <c r="HF3817" s="37"/>
      <c r="HG3817" s="37"/>
      <c r="HH3817" s="37"/>
      <c r="HI3817" s="37"/>
      <c r="HJ3817" s="37"/>
      <c r="HK3817" s="37"/>
      <c r="HL3817" s="37"/>
      <c r="HM3817" s="37"/>
      <c r="HN3817" s="37"/>
      <c r="HO3817" s="37"/>
      <c r="HP3817" s="37"/>
      <c r="HQ3817" s="37"/>
      <c r="HR3817" s="37"/>
      <c r="HS3817" s="37"/>
      <c r="HT3817" s="37"/>
      <c r="HU3817" s="37"/>
      <c r="HV3817" s="37"/>
      <c r="HW3817" s="37"/>
      <c r="HX3817" s="37"/>
      <c r="HY3817" s="37"/>
      <c r="HZ3817" s="37"/>
      <c r="IA3817" s="37"/>
      <c r="IB3817" s="37"/>
      <c r="IC3817" s="37"/>
      <c r="ID3817" s="37"/>
      <c r="IE3817" s="37"/>
      <c r="IF3817" s="37"/>
      <c r="IG3817" s="37"/>
      <c r="IH3817" s="37"/>
      <c r="II3817" s="37"/>
      <c r="IJ3817" s="37"/>
      <c r="IK3817" s="37"/>
      <c r="IL3817" s="37"/>
      <c r="IM3817" s="37"/>
      <c r="IN3817" s="37"/>
      <c r="IO3817" s="37"/>
      <c r="IP3817" s="37"/>
      <c r="IQ3817" s="37"/>
    </row>
    <row r="3818" spans="1:251" s="51" customFormat="1" ht="18.75" customHeight="1" thickBot="1">
      <c r="A3818" s="52"/>
      <c r="B3818" s="113" t="s">
        <v>253</v>
      </c>
      <c r="C3818" s="114"/>
      <c r="D3818" s="114"/>
      <c r="E3818" s="114"/>
      <c r="F3818" s="114"/>
      <c r="G3818" s="114"/>
      <c r="H3818" s="114"/>
      <c r="I3818" s="114"/>
      <c r="J3818" s="114"/>
      <c r="K3818" s="114"/>
      <c r="L3818" s="114"/>
      <c r="M3818" s="114"/>
      <c r="N3818" s="114"/>
      <c r="O3818" s="114"/>
      <c r="P3818" s="114"/>
      <c r="Q3818" s="114"/>
      <c r="R3818" s="114"/>
      <c r="S3818" s="114"/>
      <c r="T3818" s="114"/>
      <c r="U3818" s="114"/>
      <c r="V3818" s="114"/>
      <c r="W3818" s="114"/>
      <c r="X3818" s="114"/>
      <c r="Y3818" s="114"/>
      <c r="Z3818" s="115"/>
      <c r="AA3818" s="116">
        <f>SUM($AA$3817:$AA$3817)</f>
        <v>50512</v>
      </c>
      <c r="AB3818" s="117"/>
      <c r="AC3818" s="117"/>
      <c r="AD3818" s="117"/>
      <c r="AE3818" s="117"/>
      <c r="AF3818" s="117"/>
      <c r="AG3818" s="117"/>
      <c r="AH3818" s="117"/>
      <c r="AI3818" s="118"/>
      <c r="AJ3818" s="116">
        <f>SUM($AJ$3817:$AJ$3817)</f>
        <v>37916</v>
      </c>
      <c r="AK3818" s="117"/>
      <c r="AL3818" s="117"/>
      <c r="AM3818" s="117"/>
      <c r="AN3818" s="117"/>
      <c r="AO3818" s="117"/>
      <c r="AP3818" s="117"/>
      <c r="AQ3818" s="117"/>
      <c r="AR3818" s="118"/>
      <c r="AS3818" s="119"/>
      <c r="AT3818" s="120"/>
      <c r="AU3818" s="120"/>
      <c r="AV3818" s="120"/>
      <c r="AW3818" s="120"/>
      <c r="AX3818" s="121"/>
      <c r="AY3818" s="37"/>
      <c r="AZ3818" s="37"/>
      <c r="BA3818" s="37"/>
      <c r="BB3818" s="37"/>
      <c r="BC3818" s="37"/>
      <c r="BD3818" s="37"/>
      <c r="BE3818" s="37"/>
      <c r="BF3818" s="37"/>
      <c r="BG3818" s="37"/>
      <c r="BH3818" s="37"/>
      <c r="BI3818" s="37"/>
      <c r="BJ3818" s="37"/>
      <c r="BK3818" s="37"/>
      <c r="BL3818" s="37"/>
      <c r="BM3818" s="37"/>
      <c r="BN3818" s="37"/>
      <c r="BO3818" s="37"/>
      <c r="BP3818" s="37"/>
      <c r="BQ3818" s="37"/>
      <c r="BR3818" s="37"/>
      <c r="BS3818" s="37"/>
      <c r="BT3818" s="37"/>
      <c r="BU3818" s="37"/>
      <c r="BV3818" s="37"/>
      <c r="BW3818" s="37"/>
      <c r="BX3818" s="37"/>
      <c r="BY3818" s="37"/>
      <c r="BZ3818" s="37"/>
      <c r="CA3818" s="37"/>
      <c r="CB3818" s="37"/>
      <c r="CC3818" s="37"/>
      <c r="CD3818" s="37"/>
      <c r="CE3818" s="37"/>
      <c r="CF3818" s="37"/>
      <c r="CG3818" s="37"/>
      <c r="CH3818" s="37"/>
      <c r="CI3818" s="37"/>
      <c r="CJ3818" s="37"/>
      <c r="CK3818" s="37"/>
      <c r="CL3818" s="37"/>
      <c r="CM3818" s="37"/>
      <c r="CN3818" s="37"/>
      <c r="CO3818" s="37"/>
      <c r="CP3818" s="37"/>
      <c r="CQ3818" s="37"/>
      <c r="CR3818" s="37"/>
      <c r="CS3818" s="37"/>
      <c r="CT3818" s="37"/>
      <c r="CU3818" s="37"/>
      <c r="CV3818" s="37"/>
      <c r="CW3818" s="37"/>
      <c r="CX3818" s="37"/>
      <c r="CY3818" s="37"/>
      <c r="CZ3818" s="37"/>
      <c r="DA3818" s="37"/>
      <c r="DB3818" s="37"/>
      <c r="DC3818" s="37"/>
      <c r="DD3818" s="37"/>
      <c r="DE3818" s="37"/>
      <c r="DF3818" s="37"/>
      <c r="DG3818" s="37"/>
      <c r="DH3818" s="37"/>
      <c r="DI3818" s="37"/>
      <c r="DJ3818" s="37"/>
      <c r="DK3818" s="37"/>
      <c r="DL3818" s="37"/>
      <c r="DM3818" s="37"/>
      <c r="DN3818" s="37"/>
      <c r="DO3818" s="37"/>
      <c r="DP3818" s="37"/>
      <c r="DQ3818" s="37"/>
      <c r="DR3818" s="37"/>
      <c r="DS3818" s="37"/>
      <c r="DT3818" s="37"/>
      <c r="DU3818" s="37"/>
      <c r="DV3818" s="37"/>
      <c r="DW3818" s="37"/>
      <c r="DX3818" s="37"/>
      <c r="DY3818" s="37"/>
      <c r="DZ3818" s="37"/>
      <c r="EA3818" s="37"/>
      <c r="EB3818" s="37"/>
      <c r="EC3818" s="37"/>
      <c r="ED3818" s="37"/>
      <c r="EE3818" s="37"/>
      <c r="EF3818" s="37"/>
      <c r="EG3818" s="37"/>
      <c r="EH3818" s="37"/>
      <c r="EI3818" s="37"/>
      <c r="EJ3818" s="37"/>
      <c r="EK3818" s="37"/>
      <c r="EL3818" s="37"/>
      <c r="EM3818" s="37"/>
      <c r="EN3818" s="37"/>
      <c r="EO3818" s="37"/>
      <c r="EP3818" s="37"/>
      <c r="EQ3818" s="37"/>
      <c r="ER3818" s="37"/>
      <c r="ES3818" s="37"/>
      <c r="ET3818" s="37"/>
      <c r="EU3818" s="37"/>
      <c r="EV3818" s="37"/>
      <c r="EW3818" s="37"/>
      <c r="EX3818" s="37"/>
      <c r="EY3818" s="37"/>
      <c r="EZ3818" s="37"/>
      <c r="FA3818" s="37"/>
      <c r="FB3818" s="37"/>
      <c r="FC3818" s="37"/>
      <c r="FD3818" s="37"/>
      <c r="FE3818" s="37"/>
      <c r="FF3818" s="37"/>
      <c r="FG3818" s="37"/>
      <c r="FH3818" s="37"/>
      <c r="FI3818" s="37"/>
      <c r="FJ3818" s="37"/>
      <c r="FK3818" s="37"/>
      <c r="FL3818" s="37"/>
      <c r="FM3818" s="37"/>
      <c r="FN3818" s="37"/>
      <c r="FO3818" s="37"/>
      <c r="FP3818" s="37"/>
      <c r="FQ3818" s="37"/>
      <c r="FR3818" s="37"/>
      <c r="FS3818" s="37"/>
      <c r="FT3818" s="37"/>
      <c r="FU3818" s="37"/>
      <c r="FV3818" s="37"/>
      <c r="FW3818" s="37"/>
      <c r="FX3818" s="37"/>
      <c r="FY3818" s="37"/>
      <c r="FZ3818" s="37"/>
      <c r="GA3818" s="37"/>
      <c r="GB3818" s="37"/>
      <c r="GC3818" s="37"/>
      <c r="GD3818" s="37"/>
      <c r="GE3818" s="37"/>
      <c r="GF3818" s="37"/>
      <c r="GG3818" s="37"/>
      <c r="GH3818" s="37"/>
      <c r="GI3818" s="37"/>
      <c r="GJ3818" s="37"/>
      <c r="GK3818" s="37"/>
      <c r="GL3818" s="37"/>
      <c r="GM3818" s="37"/>
      <c r="GN3818" s="37"/>
      <c r="GO3818" s="37"/>
      <c r="GP3818" s="37"/>
      <c r="GQ3818" s="37"/>
      <c r="GR3818" s="37"/>
      <c r="GS3818" s="37"/>
      <c r="GT3818" s="37"/>
      <c r="GU3818" s="37"/>
      <c r="GV3818" s="37"/>
      <c r="GW3818" s="37"/>
      <c r="GX3818" s="37"/>
      <c r="GY3818" s="37"/>
      <c r="GZ3818" s="37"/>
      <c r="HA3818" s="37"/>
      <c r="HB3818" s="37"/>
      <c r="HC3818" s="37"/>
      <c r="HD3818" s="37"/>
      <c r="HE3818" s="37"/>
      <c r="HF3818" s="37"/>
      <c r="HG3818" s="37"/>
      <c r="HH3818" s="37"/>
      <c r="HI3818" s="37"/>
      <c r="HJ3818" s="37"/>
      <c r="HK3818" s="37"/>
      <c r="HL3818" s="37"/>
      <c r="HM3818" s="37"/>
      <c r="HN3818" s="37"/>
      <c r="HO3818" s="37"/>
      <c r="HP3818" s="37"/>
      <c r="HQ3818" s="37"/>
      <c r="HR3818" s="37"/>
      <c r="HS3818" s="37"/>
      <c r="HT3818" s="37"/>
      <c r="HU3818" s="37"/>
      <c r="HV3818" s="37"/>
      <c r="HW3818" s="37"/>
      <c r="HX3818" s="37"/>
      <c r="HY3818" s="37"/>
      <c r="HZ3818" s="37"/>
      <c r="IA3818" s="37"/>
      <c r="IB3818" s="37"/>
      <c r="IC3818" s="37"/>
      <c r="ID3818" s="37"/>
      <c r="IE3818" s="37"/>
      <c r="IF3818" s="37"/>
      <c r="IG3818" s="37"/>
      <c r="IH3818" s="37"/>
      <c r="II3818" s="37"/>
      <c r="IJ3818" s="37"/>
      <c r="IK3818" s="37"/>
      <c r="IL3818" s="37"/>
      <c r="IM3818" s="37"/>
      <c r="IN3818" s="37"/>
      <c r="IO3818" s="37"/>
      <c r="IP3818" s="37"/>
      <c r="IQ3818" s="37"/>
    </row>
    <row r="3820" spans="1:251" ht="18.75">
      <c r="A3820" s="36" t="s">
        <v>241</v>
      </c>
      <c r="AW3820" s="38"/>
      <c r="AX3820" s="39"/>
      <c r="AY3820" s="38"/>
    </row>
    <row r="3822" spans="1:251" ht="18.75">
      <c r="B3822" s="122" t="s">
        <v>0</v>
      </c>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row>
    <row r="3823" spans="1:251">
      <c r="Z3823" s="40"/>
      <c r="AD3823" s="40"/>
      <c r="AE3823" s="40"/>
      <c r="AF3823" s="40"/>
      <c r="AG3823" s="40"/>
      <c r="AH3823" s="40"/>
      <c r="AI3823" s="40"/>
      <c r="AO3823" s="40"/>
    </row>
    <row r="3824" spans="1:251" ht="13.5" thickBot="1">
      <c r="Z3824" s="40"/>
      <c r="AD3824" s="40"/>
      <c r="AE3824" s="40"/>
      <c r="AF3824" s="40"/>
      <c r="AG3824" s="40"/>
      <c r="AH3824" s="40"/>
      <c r="AI3824" s="40"/>
      <c r="AO3824" s="40"/>
      <c r="DI3824" s="41"/>
    </row>
    <row r="3825" spans="1:113" ht="24.75" customHeight="1" thickBot="1">
      <c r="B3825" s="124" t="s">
        <v>242</v>
      </c>
      <c r="C3825" s="125"/>
      <c r="D3825" s="125"/>
      <c r="E3825" s="125"/>
      <c r="F3825" s="125"/>
      <c r="G3825" s="125"/>
      <c r="H3825" s="126" t="s">
        <v>664</v>
      </c>
      <c r="I3825" s="127"/>
      <c r="J3825" s="127"/>
      <c r="K3825" s="127"/>
      <c r="L3825" s="127"/>
      <c r="M3825" s="127"/>
      <c r="N3825" s="127"/>
      <c r="O3825" s="127"/>
      <c r="P3825" s="127"/>
      <c r="Q3825" s="127"/>
      <c r="R3825" s="127"/>
      <c r="S3825" s="127"/>
      <c r="T3825" s="127"/>
      <c r="U3825" s="127"/>
      <c r="V3825" s="127"/>
      <c r="W3825" s="127"/>
      <c r="X3825" s="127"/>
      <c r="Y3825" s="127"/>
      <c r="Z3825" s="127"/>
      <c r="AA3825" s="127"/>
      <c r="AB3825" s="127"/>
      <c r="AC3825" s="127"/>
      <c r="AD3825" s="127"/>
      <c r="AE3825" s="127"/>
      <c r="AF3825" s="127"/>
      <c r="AG3825" s="127"/>
      <c r="AH3825" s="127"/>
      <c r="AI3825" s="127"/>
      <c r="AJ3825" s="127"/>
      <c r="AK3825" s="127"/>
      <c r="AL3825" s="127"/>
      <c r="AM3825" s="127"/>
      <c r="AN3825" s="127"/>
      <c r="AO3825" s="127"/>
      <c r="AP3825" s="127"/>
      <c r="AQ3825" s="127"/>
      <c r="AR3825" s="127"/>
      <c r="AS3825" s="127"/>
      <c r="AT3825" s="127"/>
      <c r="AU3825" s="127"/>
      <c r="AV3825" s="127"/>
      <c r="AW3825" s="127"/>
      <c r="AX3825" s="128"/>
      <c r="DI3825" s="41"/>
    </row>
    <row r="3826" spans="1:113" ht="14.25">
      <c r="B3826" s="42"/>
      <c r="C3826" s="42"/>
      <c r="D3826" s="42"/>
      <c r="E3826" s="42"/>
      <c r="F3826" s="42"/>
      <c r="G3826" s="42"/>
      <c r="H3826" s="43"/>
      <c r="I3826" s="43"/>
      <c r="J3826" s="43"/>
      <c r="K3826" s="43"/>
      <c r="L3826" s="44"/>
      <c r="M3826" s="44"/>
      <c r="N3826" s="44"/>
      <c r="O3826" s="44"/>
      <c r="P3826" s="43"/>
      <c r="Q3826" s="43"/>
      <c r="R3826" s="43"/>
      <c r="S3826" s="43"/>
      <c r="T3826" s="43"/>
      <c r="U3826" s="43"/>
      <c r="V3826" s="45"/>
      <c r="W3826" s="45"/>
      <c r="X3826" s="45"/>
      <c r="Y3826" s="45"/>
      <c r="Z3826" s="45"/>
      <c r="AA3826" s="45"/>
      <c r="AB3826" s="45"/>
      <c r="AC3826" s="45"/>
      <c r="AD3826" s="45"/>
      <c r="AE3826" s="45"/>
      <c r="AF3826" s="45"/>
      <c r="AG3826" s="45"/>
      <c r="AH3826" s="45"/>
      <c r="AI3826" s="45"/>
      <c r="AJ3826" s="45"/>
      <c r="AK3826" s="45"/>
      <c r="AL3826" s="45"/>
      <c r="AM3826" s="45"/>
      <c r="AN3826" s="45"/>
      <c r="AO3826" s="45"/>
      <c r="AP3826" s="45"/>
      <c r="AQ3826" s="45"/>
      <c r="AR3826" s="45"/>
      <c r="AS3826" s="45"/>
      <c r="AT3826" s="45"/>
      <c r="AU3826" s="45"/>
      <c r="AV3826" s="45"/>
      <c r="AW3826" s="45"/>
      <c r="AX3826" s="45"/>
      <c r="DI3826" s="41"/>
    </row>
    <row r="3827" spans="1:113" ht="15" thickBot="1">
      <c r="A3827" s="46"/>
      <c r="B3827" s="45" t="s">
        <v>244</v>
      </c>
      <c r="C3827" s="43"/>
      <c r="D3827" s="43"/>
      <c r="E3827" s="43"/>
      <c r="F3827" s="43"/>
      <c r="G3827" s="43"/>
      <c r="H3827" s="43"/>
      <c r="I3827" s="43"/>
      <c r="J3827" s="43"/>
      <c r="K3827" s="43"/>
      <c r="L3827" s="44"/>
      <c r="M3827" s="44"/>
      <c r="N3827" s="44"/>
      <c r="O3827" s="44"/>
      <c r="P3827" s="43"/>
      <c r="Q3827" s="43"/>
      <c r="R3827" s="43"/>
      <c r="S3827" s="43"/>
      <c r="T3827" s="43"/>
      <c r="U3827" s="43"/>
      <c r="V3827" s="45"/>
      <c r="W3827" s="45"/>
      <c r="X3827" s="45"/>
      <c r="Y3827" s="45"/>
      <c r="Z3827" s="45"/>
      <c r="AA3827" s="45"/>
      <c r="AB3827" s="45"/>
      <c r="AC3827" s="45"/>
      <c r="AD3827" s="45"/>
      <c r="AE3827" s="45"/>
      <c r="AF3827" s="45"/>
      <c r="AG3827" s="45"/>
      <c r="AH3827" s="45"/>
      <c r="AI3827" s="45"/>
      <c r="AJ3827" s="45"/>
      <c r="AK3827" s="45"/>
      <c r="AL3827" s="45"/>
      <c r="AM3827" s="45"/>
      <c r="AN3827" s="45"/>
      <c r="AO3827" s="45"/>
      <c r="AP3827" s="45"/>
      <c r="AQ3827" s="45"/>
      <c r="AR3827" s="45"/>
      <c r="AS3827" s="45"/>
      <c r="AT3827" s="45"/>
      <c r="AU3827" s="45"/>
      <c r="AV3827" s="45"/>
      <c r="AW3827" s="45"/>
      <c r="AX3827" s="45"/>
      <c r="DI3827" s="41"/>
    </row>
    <row r="3828" spans="1:113" ht="14.25">
      <c r="A3828" s="43"/>
      <c r="B3828" s="47"/>
      <c r="C3828" s="42"/>
      <c r="D3828" s="42"/>
      <c r="E3828" s="42"/>
      <c r="F3828" s="42"/>
      <c r="G3828" s="42"/>
      <c r="H3828" s="42"/>
      <c r="I3828" s="42"/>
      <c r="J3828" s="42"/>
      <c r="K3828" s="42"/>
      <c r="L3828" s="48"/>
      <c r="M3828" s="48"/>
      <c r="N3828" s="48"/>
      <c r="O3828" s="48"/>
      <c r="P3828" s="42"/>
      <c r="Q3828" s="42"/>
      <c r="R3828" s="42"/>
      <c r="S3828" s="42"/>
      <c r="T3828" s="42"/>
      <c r="U3828" s="42"/>
      <c r="V3828" s="49"/>
      <c r="W3828" s="49"/>
      <c r="X3828" s="49"/>
      <c r="Y3828" s="49"/>
      <c r="Z3828" s="49"/>
      <c r="AA3828" s="49"/>
      <c r="AB3828" s="49"/>
      <c r="AC3828" s="49"/>
      <c r="AD3828" s="49"/>
      <c r="AE3828" s="49"/>
      <c r="AF3828" s="49"/>
      <c r="AG3828" s="49"/>
      <c r="AH3828" s="49"/>
      <c r="AI3828" s="49"/>
      <c r="AJ3828" s="49"/>
      <c r="AK3828" s="49"/>
      <c r="AL3828" s="49"/>
      <c r="AM3828" s="49"/>
      <c r="AN3828" s="49"/>
      <c r="AO3828" s="49"/>
      <c r="AP3828" s="49"/>
      <c r="AQ3828" s="49"/>
      <c r="AR3828" s="49"/>
      <c r="AS3828" s="49"/>
      <c r="AT3828" s="49"/>
      <c r="AU3828" s="49"/>
      <c r="AV3828" s="49"/>
      <c r="AW3828" s="49"/>
      <c r="AX3828" s="50"/>
    </row>
    <row r="3829" spans="1:113" ht="12" customHeight="1">
      <c r="A3829" s="43"/>
      <c r="B3829" s="129" t="s">
        <v>868</v>
      </c>
      <c r="C3829" s="130"/>
      <c r="D3829" s="130"/>
      <c r="E3829" s="130"/>
      <c r="F3829" s="130"/>
      <c r="G3829" s="130"/>
      <c r="H3829" s="130"/>
      <c r="I3829" s="130"/>
      <c r="J3829" s="130"/>
      <c r="K3829" s="130"/>
      <c r="L3829" s="130"/>
      <c r="M3829" s="130"/>
      <c r="N3829" s="130"/>
      <c r="O3829" s="130"/>
      <c r="P3829" s="130"/>
      <c r="Q3829" s="130"/>
      <c r="R3829" s="130"/>
      <c r="S3829" s="130"/>
      <c r="T3829" s="130"/>
      <c r="U3829" s="130"/>
      <c r="V3829" s="130"/>
      <c r="W3829" s="130"/>
      <c r="X3829" s="130"/>
      <c r="Y3829" s="130"/>
      <c r="Z3829" s="130"/>
      <c r="AA3829" s="130"/>
      <c r="AB3829" s="130"/>
      <c r="AC3829" s="130"/>
      <c r="AD3829" s="130"/>
      <c r="AE3829" s="130"/>
      <c r="AF3829" s="130"/>
      <c r="AG3829" s="130"/>
      <c r="AH3829" s="130"/>
      <c r="AI3829" s="130"/>
      <c r="AJ3829" s="130"/>
      <c r="AK3829" s="130"/>
      <c r="AL3829" s="130"/>
      <c r="AM3829" s="130"/>
      <c r="AN3829" s="130"/>
      <c r="AO3829" s="130"/>
      <c r="AP3829" s="130"/>
      <c r="AQ3829" s="130"/>
      <c r="AR3829" s="130"/>
      <c r="AS3829" s="130"/>
      <c r="AT3829" s="130"/>
      <c r="AU3829" s="130"/>
      <c r="AV3829" s="130"/>
      <c r="AW3829" s="130"/>
      <c r="AX3829" s="131"/>
    </row>
    <row r="3830" spans="1:113" ht="12" customHeight="1">
      <c r="A3830" s="43"/>
      <c r="B3830" s="129"/>
      <c r="C3830" s="130"/>
      <c r="D3830" s="130"/>
      <c r="E3830" s="130"/>
      <c r="F3830" s="130"/>
      <c r="G3830" s="130"/>
      <c r="H3830" s="130"/>
      <c r="I3830" s="130"/>
      <c r="J3830" s="130"/>
      <c r="K3830" s="130"/>
      <c r="L3830" s="130"/>
      <c r="M3830" s="130"/>
      <c r="N3830" s="130"/>
      <c r="O3830" s="130"/>
      <c r="P3830" s="130"/>
      <c r="Q3830" s="130"/>
      <c r="R3830" s="130"/>
      <c r="S3830" s="130"/>
      <c r="T3830" s="130"/>
      <c r="U3830" s="130"/>
      <c r="V3830" s="130"/>
      <c r="W3830" s="130"/>
      <c r="X3830" s="130"/>
      <c r="Y3830" s="130"/>
      <c r="Z3830" s="130"/>
      <c r="AA3830" s="130"/>
      <c r="AB3830" s="130"/>
      <c r="AC3830" s="130"/>
      <c r="AD3830" s="130"/>
      <c r="AE3830" s="130"/>
      <c r="AF3830" s="130"/>
      <c r="AG3830" s="130"/>
      <c r="AH3830" s="130"/>
      <c r="AI3830" s="130"/>
      <c r="AJ3830" s="130"/>
      <c r="AK3830" s="130"/>
      <c r="AL3830" s="130"/>
      <c r="AM3830" s="130"/>
      <c r="AN3830" s="130"/>
      <c r="AO3830" s="130"/>
      <c r="AP3830" s="130"/>
      <c r="AQ3830" s="130"/>
      <c r="AR3830" s="130"/>
      <c r="AS3830" s="130"/>
      <c r="AT3830" s="130"/>
      <c r="AU3830" s="130"/>
      <c r="AV3830" s="130"/>
      <c r="AW3830" s="130"/>
      <c r="AX3830" s="131"/>
      <c r="BC3830" s="51"/>
    </row>
    <row r="3831" spans="1:113" ht="12" customHeight="1">
      <c r="A3831" s="43"/>
      <c r="B3831" s="129"/>
      <c r="C3831" s="130"/>
      <c r="D3831" s="130"/>
      <c r="E3831" s="130"/>
      <c r="F3831" s="130"/>
      <c r="G3831" s="130"/>
      <c r="H3831" s="130"/>
      <c r="I3831" s="130"/>
      <c r="J3831" s="130"/>
      <c r="K3831" s="130"/>
      <c r="L3831" s="130"/>
      <c r="M3831" s="130"/>
      <c r="N3831" s="130"/>
      <c r="O3831" s="130"/>
      <c r="P3831" s="130"/>
      <c r="Q3831" s="130"/>
      <c r="R3831" s="130"/>
      <c r="S3831" s="130"/>
      <c r="T3831" s="130"/>
      <c r="U3831" s="130"/>
      <c r="V3831" s="130"/>
      <c r="W3831" s="130"/>
      <c r="X3831" s="130"/>
      <c r="Y3831" s="130"/>
      <c r="Z3831" s="130"/>
      <c r="AA3831" s="130"/>
      <c r="AB3831" s="130"/>
      <c r="AC3831" s="130"/>
      <c r="AD3831" s="130"/>
      <c r="AE3831" s="130"/>
      <c r="AF3831" s="130"/>
      <c r="AG3831" s="130"/>
      <c r="AH3831" s="130"/>
      <c r="AI3831" s="130"/>
      <c r="AJ3831" s="130"/>
      <c r="AK3831" s="130"/>
      <c r="AL3831" s="130"/>
      <c r="AM3831" s="130"/>
      <c r="AN3831" s="130"/>
      <c r="AO3831" s="130"/>
      <c r="AP3831" s="130"/>
      <c r="AQ3831" s="130"/>
      <c r="AR3831" s="130"/>
      <c r="AS3831" s="130"/>
      <c r="AT3831" s="130"/>
      <c r="AU3831" s="130"/>
      <c r="AV3831" s="130"/>
      <c r="AW3831" s="130"/>
      <c r="AX3831" s="131"/>
    </row>
    <row r="3832" spans="1:113" ht="12" customHeight="1">
      <c r="A3832" s="43"/>
      <c r="B3832" s="129"/>
      <c r="C3832" s="130"/>
      <c r="D3832" s="130"/>
      <c r="E3832" s="130"/>
      <c r="F3832" s="130"/>
      <c r="G3832" s="130"/>
      <c r="H3832" s="130"/>
      <c r="I3832" s="130"/>
      <c r="J3832" s="130"/>
      <c r="K3832" s="130"/>
      <c r="L3832" s="130"/>
      <c r="M3832" s="130"/>
      <c r="N3832" s="130"/>
      <c r="O3832" s="130"/>
      <c r="P3832" s="130"/>
      <c r="Q3832" s="130"/>
      <c r="R3832" s="130"/>
      <c r="S3832" s="130"/>
      <c r="T3832" s="130"/>
      <c r="U3832" s="130"/>
      <c r="V3832" s="130"/>
      <c r="W3832" s="130"/>
      <c r="X3832" s="130"/>
      <c r="Y3832" s="130"/>
      <c r="Z3832" s="130"/>
      <c r="AA3832" s="130"/>
      <c r="AB3832" s="130"/>
      <c r="AC3832" s="130"/>
      <c r="AD3832" s="130"/>
      <c r="AE3832" s="130"/>
      <c r="AF3832" s="130"/>
      <c r="AG3832" s="130"/>
      <c r="AH3832" s="130"/>
      <c r="AI3832" s="130"/>
      <c r="AJ3832" s="130"/>
      <c r="AK3832" s="130"/>
      <c r="AL3832" s="130"/>
      <c r="AM3832" s="130"/>
      <c r="AN3832" s="130"/>
      <c r="AO3832" s="130"/>
      <c r="AP3832" s="130"/>
      <c r="AQ3832" s="130"/>
      <c r="AR3832" s="130"/>
      <c r="AS3832" s="130"/>
      <c r="AT3832" s="130"/>
      <c r="AU3832" s="130"/>
      <c r="AV3832" s="130"/>
      <c r="AW3832" s="130"/>
      <c r="AX3832" s="131"/>
    </row>
    <row r="3833" spans="1:113" ht="12" customHeight="1">
      <c r="A3833" s="43"/>
      <c r="B3833" s="129"/>
      <c r="C3833" s="130"/>
      <c r="D3833" s="130"/>
      <c r="E3833" s="130"/>
      <c r="F3833" s="130"/>
      <c r="G3833" s="130"/>
      <c r="H3833" s="130"/>
      <c r="I3833" s="130"/>
      <c r="J3833" s="130"/>
      <c r="K3833" s="130"/>
      <c r="L3833" s="130"/>
      <c r="M3833" s="130"/>
      <c r="N3833" s="130"/>
      <c r="O3833" s="130"/>
      <c r="P3833" s="130"/>
      <c r="Q3833" s="130"/>
      <c r="R3833" s="130"/>
      <c r="S3833" s="130"/>
      <c r="T3833" s="130"/>
      <c r="U3833" s="130"/>
      <c r="V3833" s="130"/>
      <c r="W3833" s="130"/>
      <c r="X3833" s="130"/>
      <c r="Y3833" s="130"/>
      <c r="Z3833" s="130"/>
      <c r="AA3833" s="130"/>
      <c r="AB3833" s="130"/>
      <c r="AC3833" s="130"/>
      <c r="AD3833" s="130"/>
      <c r="AE3833" s="130"/>
      <c r="AF3833" s="130"/>
      <c r="AG3833" s="130"/>
      <c r="AH3833" s="130"/>
      <c r="AI3833" s="130"/>
      <c r="AJ3833" s="130"/>
      <c r="AK3833" s="130"/>
      <c r="AL3833" s="130"/>
      <c r="AM3833" s="130"/>
      <c r="AN3833" s="130"/>
      <c r="AO3833" s="130"/>
      <c r="AP3833" s="130"/>
      <c r="AQ3833" s="130"/>
      <c r="AR3833" s="130"/>
      <c r="AS3833" s="130"/>
      <c r="AT3833" s="130"/>
      <c r="AU3833" s="130"/>
      <c r="AV3833" s="130"/>
      <c r="AW3833" s="130"/>
      <c r="AX3833" s="131"/>
    </row>
    <row r="3834" spans="1:113" ht="15" thickBot="1">
      <c r="A3834" s="52"/>
      <c r="B3834" s="53"/>
      <c r="C3834" s="54"/>
      <c r="D3834" s="54"/>
      <c r="E3834" s="54"/>
      <c r="F3834" s="54"/>
      <c r="G3834" s="54"/>
      <c r="H3834" s="54"/>
      <c r="I3834" s="54"/>
      <c r="J3834" s="54"/>
      <c r="K3834" s="54"/>
      <c r="L3834" s="54"/>
      <c r="M3834" s="54"/>
      <c r="N3834" s="54"/>
      <c r="O3834" s="54"/>
      <c r="P3834" s="54"/>
      <c r="Q3834" s="54"/>
      <c r="R3834" s="54"/>
      <c r="S3834" s="54"/>
      <c r="T3834" s="54"/>
      <c r="U3834" s="54"/>
      <c r="V3834" s="54"/>
      <c r="W3834" s="54"/>
      <c r="X3834" s="54"/>
      <c r="Y3834" s="54"/>
      <c r="Z3834" s="54"/>
      <c r="AA3834" s="54"/>
      <c r="AB3834" s="54"/>
      <c r="AC3834" s="54"/>
      <c r="AD3834" s="54"/>
      <c r="AE3834" s="54"/>
      <c r="AF3834" s="54"/>
      <c r="AG3834" s="54"/>
      <c r="AH3834" s="54"/>
      <c r="AI3834" s="54"/>
      <c r="AJ3834" s="54"/>
      <c r="AK3834" s="54"/>
      <c r="AL3834" s="54"/>
      <c r="AM3834" s="54"/>
      <c r="AN3834" s="54"/>
      <c r="AO3834" s="54"/>
      <c r="AP3834" s="54"/>
      <c r="AQ3834" s="54"/>
      <c r="AR3834" s="54"/>
      <c r="AS3834" s="54"/>
      <c r="AT3834" s="54"/>
      <c r="AU3834" s="54"/>
      <c r="AV3834" s="54"/>
      <c r="AW3834" s="54"/>
      <c r="AX3834" s="55"/>
    </row>
    <row r="3835" spans="1:113">
      <c r="B3835" s="56"/>
    </row>
    <row r="3836" spans="1:113" ht="15" thickBot="1">
      <c r="A3836" s="46"/>
      <c r="B3836" s="45" t="s">
        <v>245</v>
      </c>
      <c r="C3836" s="43"/>
      <c r="D3836" s="43"/>
      <c r="E3836" s="43"/>
      <c r="F3836" s="43"/>
      <c r="G3836" s="43"/>
      <c r="H3836" s="43"/>
      <c r="I3836" s="43"/>
      <c r="J3836" s="43"/>
      <c r="K3836" s="43"/>
      <c r="L3836" s="44"/>
      <c r="M3836" s="44"/>
      <c r="N3836" s="44"/>
      <c r="O3836" s="44"/>
      <c r="P3836" s="43"/>
      <c r="Q3836" s="43"/>
      <c r="R3836" s="43"/>
      <c r="S3836" s="43"/>
      <c r="T3836" s="43"/>
      <c r="U3836" s="43"/>
      <c r="V3836" s="45"/>
      <c r="W3836" s="45"/>
      <c r="X3836" s="45"/>
      <c r="Y3836" s="45"/>
      <c r="Z3836" s="45"/>
      <c r="AA3836" s="45"/>
      <c r="AB3836" s="45"/>
      <c r="AC3836" s="45"/>
      <c r="AD3836" s="45"/>
      <c r="AE3836" s="45"/>
      <c r="AF3836" s="45"/>
      <c r="AG3836" s="45"/>
      <c r="AH3836" s="45"/>
      <c r="AI3836" s="45"/>
      <c r="AJ3836" s="45"/>
      <c r="AK3836" s="45"/>
      <c r="AL3836" s="45"/>
      <c r="AM3836" s="45"/>
      <c r="AN3836" s="45"/>
      <c r="AO3836" s="45"/>
      <c r="AP3836" s="45"/>
      <c r="AQ3836" s="45"/>
      <c r="AR3836" s="45"/>
      <c r="AS3836" s="45"/>
      <c r="AT3836" s="45"/>
      <c r="AU3836" s="45"/>
      <c r="AV3836" s="45"/>
      <c r="AW3836" s="45"/>
      <c r="AX3836" s="45"/>
      <c r="DI3836" s="41"/>
    </row>
    <row r="3837" spans="1:113" ht="14.25">
      <c r="A3837" s="43"/>
      <c r="B3837" s="47"/>
      <c r="C3837" s="42"/>
      <c r="D3837" s="42"/>
      <c r="E3837" s="42"/>
      <c r="F3837" s="42"/>
      <c r="G3837" s="42"/>
      <c r="H3837" s="42"/>
      <c r="I3837" s="42"/>
      <c r="J3837" s="42"/>
      <c r="K3837" s="42"/>
      <c r="L3837" s="48"/>
      <c r="M3837" s="48"/>
      <c r="N3837" s="48"/>
      <c r="O3837" s="48"/>
      <c r="P3837" s="42"/>
      <c r="Q3837" s="42"/>
      <c r="R3837" s="42"/>
      <c r="S3837" s="42"/>
      <c r="T3837" s="42"/>
      <c r="U3837" s="42"/>
      <c r="V3837" s="49"/>
      <c r="W3837" s="49"/>
      <c r="X3837" s="49"/>
      <c r="Y3837" s="49"/>
      <c r="Z3837" s="49"/>
      <c r="AA3837" s="49"/>
      <c r="AB3837" s="49"/>
      <c r="AC3837" s="49"/>
      <c r="AD3837" s="49"/>
      <c r="AE3837" s="49"/>
      <c r="AF3837" s="49"/>
      <c r="AG3837" s="49"/>
      <c r="AH3837" s="49"/>
      <c r="AI3837" s="49"/>
      <c r="AJ3837" s="49"/>
      <c r="AK3837" s="49"/>
      <c r="AL3837" s="49"/>
      <c r="AM3837" s="49"/>
      <c r="AN3837" s="49"/>
      <c r="AO3837" s="49"/>
      <c r="AP3837" s="49"/>
      <c r="AQ3837" s="49"/>
      <c r="AR3837" s="49"/>
      <c r="AS3837" s="49"/>
      <c r="AT3837" s="49"/>
      <c r="AU3837" s="49"/>
      <c r="AV3837" s="49"/>
      <c r="AW3837" s="49"/>
      <c r="AX3837" s="50"/>
    </row>
    <row r="3838" spans="1:113" ht="12" customHeight="1">
      <c r="A3838" s="43"/>
      <c r="B3838" s="129" t="s">
        <v>869</v>
      </c>
      <c r="C3838" s="130"/>
      <c r="D3838" s="130"/>
      <c r="E3838" s="130"/>
      <c r="F3838" s="130"/>
      <c r="G3838" s="130"/>
      <c r="H3838" s="130"/>
      <c r="I3838" s="130"/>
      <c r="J3838" s="130"/>
      <c r="K3838" s="130"/>
      <c r="L3838" s="130"/>
      <c r="M3838" s="130"/>
      <c r="N3838" s="130"/>
      <c r="O3838" s="130"/>
      <c r="P3838" s="130"/>
      <c r="Q3838" s="130"/>
      <c r="R3838" s="130"/>
      <c r="S3838" s="130"/>
      <c r="T3838" s="130"/>
      <c r="U3838" s="130"/>
      <c r="V3838" s="130"/>
      <c r="W3838" s="130"/>
      <c r="X3838" s="130"/>
      <c r="Y3838" s="130"/>
      <c r="Z3838" s="130"/>
      <c r="AA3838" s="130"/>
      <c r="AB3838" s="130"/>
      <c r="AC3838" s="130"/>
      <c r="AD3838" s="130"/>
      <c r="AE3838" s="130"/>
      <c r="AF3838" s="130"/>
      <c r="AG3838" s="130"/>
      <c r="AH3838" s="130"/>
      <c r="AI3838" s="130"/>
      <c r="AJ3838" s="130"/>
      <c r="AK3838" s="130"/>
      <c r="AL3838" s="130"/>
      <c r="AM3838" s="130"/>
      <c r="AN3838" s="130"/>
      <c r="AO3838" s="130"/>
      <c r="AP3838" s="130"/>
      <c r="AQ3838" s="130"/>
      <c r="AR3838" s="130"/>
      <c r="AS3838" s="130"/>
      <c r="AT3838" s="130"/>
      <c r="AU3838" s="130"/>
      <c r="AV3838" s="130"/>
      <c r="AW3838" s="130"/>
      <c r="AX3838" s="131"/>
    </row>
    <row r="3839" spans="1:113" ht="12" customHeight="1">
      <c r="A3839" s="43"/>
      <c r="B3839" s="129"/>
      <c r="C3839" s="130"/>
      <c r="D3839" s="130"/>
      <c r="E3839" s="130"/>
      <c r="F3839" s="130"/>
      <c r="G3839" s="130"/>
      <c r="H3839" s="130"/>
      <c r="I3839" s="130"/>
      <c r="J3839" s="130"/>
      <c r="K3839" s="130"/>
      <c r="L3839" s="130"/>
      <c r="M3839" s="130"/>
      <c r="N3839" s="130"/>
      <c r="O3839" s="130"/>
      <c r="P3839" s="130"/>
      <c r="Q3839" s="130"/>
      <c r="R3839" s="130"/>
      <c r="S3839" s="130"/>
      <c r="T3839" s="130"/>
      <c r="U3839" s="130"/>
      <c r="V3839" s="130"/>
      <c r="W3839" s="130"/>
      <c r="X3839" s="130"/>
      <c r="Y3839" s="130"/>
      <c r="Z3839" s="130"/>
      <c r="AA3839" s="130"/>
      <c r="AB3839" s="130"/>
      <c r="AC3839" s="130"/>
      <c r="AD3839" s="130"/>
      <c r="AE3839" s="130"/>
      <c r="AF3839" s="130"/>
      <c r="AG3839" s="130"/>
      <c r="AH3839" s="130"/>
      <c r="AI3839" s="130"/>
      <c r="AJ3839" s="130"/>
      <c r="AK3839" s="130"/>
      <c r="AL3839" s="130"/>
      <c r="AM3839" s="130"/>
      <c r="AN3839" s="130"/>
      <c r="AO3839" s="130"/>
      <c r="AP3839" s="130"/>
      <c r="AQ3839" s="130"/>
      <c r="AR3839" s="130"/>
      <c r="AS3839" s="130"/>
      <c r="AT3839" s="130"/>
      <c r="AU3839" s="130"/>
      <c r="AV3839" s="130"/>
      <c r="AW3839" s="130"/>
      <c r="AX3839" s="131"/>
      <c r="BC3839" s="51"/>
    </row>
    <row r="3840" spans="1:113" ht="12" customHeight="1">
      <c r="A3840" s="43"/>
      <c r="B3840" s="129"/>
      <c r="C3840" s="130"/>
      <c r="D3840" s="130"/>
      <c r="E3840" s="130"/>
      <c r="F3840" s="130"/>
      <c r="G3840" s="130"/>
      <c r="H3840" s="130"/>
      <c r="I3840" s="130"/>
      <c r="J3840" s="130"/>
      <c r="K3840" s="130"/>
      <c r="L3840" s="130"/>
      <c r="M3840" s="130"/>
      <c r="N3840" s="130"/>
      <c r="O3840" s="130"/>
      <c r="P3840" s="130"/>
      <c r="Q3840" s="130"/>
      <c r="R3840" s="130"/>
      <c r="S3840" s="130"/>
      <c r="T3840" s="130"/>
      <c r="U3840" s="130"/>
      <c r="V3840" s="130"/>
      <c r="W3840" s="130"/>
      <c r="X3840" s="130"/>
      <c r="Y3840" s="130"/>
      <c r="Z3840" s="130"/>
      <c r="AA3840" s="130"/>
      <c r="AB3840" s="130"/>
      <c r="AC3840" s="130"/>
      <c r="AD3840" s="130"/>
      <c r="AE3840" s="130"/>
      <c r="AF3840" s="130"/>
      <c r="AG3840" s="130"/>
      <c r="AH3840" s="130"/>
      <c r="AI3840" s="130"/>
      <c r="AJ3840" s="130"/>
      <c r="AK3840" s="130"/>
      <c r="AL3840" s="130"/>
      <c r="AM3840" s="130"/>
      <c r="AN3840" s="130"/>
      <c r="AO3840" s="130"/>
      <c r="AP3840" s="130"/>
      <c r="AQ3840" s="130"/>
      <c r="AR3840" s="130"/>
      <c r="AS3840" s="130"/>
      <c r="AT3840" s="130"/>
      <c r="AU3840" s="130"/>
      <c r="AV3840" s="130"/>
      <c r="AW3840" s="130"/>
      <c r="AX3840" s="131"/>
    </row>
    <row r="3841" spans="1:251" ht="12" customHeight="1">
      <c r="A3841" s="43"/>
      <c r="B3841" s="129"/>
      <c r="C3841" s="130"/>
      <c r="D3841" s="130"/>
      <c r="E3841" s="130"/>
      <c r="F3841" s="130"/>
      <c r="G3841" s="130"/>
      <c r="H3841" s="130"/>
      <c r="I3841" s="130"/>
      <c r="J3841" s="130"/>
      <c r="K3841" s="130"/>
      <c r="L3841" s="130"/>
      <c r="M3841" s="130"/>
      <c r="N3841" s="130"/>
      <c r="O3841" s="130"/>
      <c r="P3841" s="130"/>
      <c r="Q3841" s="130"/>
      <c r="R3841" s="130"/>
      <c r="S3841" s="130"/>
      <c r="T3841" s="130"/>
      <c r="U3841" s="130"/>
      <c r="V3841" s="130"/>
      <c r="W3841" s="130"/>
      <c r="X3841" s="130"/>
      <c r="Y3841" s="130"/>
      <c r="Z3841" s="130"/>
      <c r="AA3841" s="130"/>
      <c r="AB3841" s="130"/>
      <c r="AC3841" s="130"/>
      <c r="AD3841" s="130"/>
      <c r="AE3841" s="130"/>
      <c r="AF3841" s="130"/>
      <c r="AG3841" s="130"/>
      <c r="AH3841" s="130"/>
      <c r="AI3841" s="130"/>
      <c r="AJ3841" s="130"/>
      <c r="AK3841" s="130"/>
      <c r="AL3841" s="130"/>
      <c r="AM3841" s="130"/>
      <c r="AN3841" s="130"/>
      <c r="AO3841" s="130"/>
      <c r="AP3841" s="130"/>
      <c r="AQ3841" s="130"/>
      <c r="AR3841" s="130"/>
      <c r="AS3841" s="130"/>
      <c r="AT3841" s="130"/>
      <c r="AU3841" s="130"/>
      <c r="AV3841" s="130"/>
      <c r="AW3841" s="130"/>
      <c r="AX3841" s="131"/>
    </row>
    <row r="3842" spans="1:251" ht="12" customHeight="1">
      <c r="A3842" s="43"/>
      <c r="B3842" s="129"/>
      <c r="C3842" s="130"/>
      <c r="D3842" s="130"/>
      <c r="E3842" s="130"/>
      <c r="F3842" s="130"/>
      <c r="G3842" s="130"/>
      <c r="H3842" s="130"/>
      <c r="I3842" s="130"/>
      <c r="J3842" s="130"/>
      <c r="K3842" s="130"/>
      <c r="L3842" s="130"/>
      <c r="M3842" s="130"/>
      <c r="N3842" s="130"/>
      <c r="O3842" s="130"/>
      <c r="P3842" s="130"/>
      <c r="Q3842" s="130"/>
      <c r="R3842" s="130"/>
      <c r="S3842" s="130"/>
      <c r="T3842" s="130"/>
      <c r="U3842" s="130"/>
      <c r="V3842" s="130"/>
      <c r="W3842" s="130"/>
      <c r="X3842" s="130"/>
      <c r="Y3842" s="130"/>
      <c r="Z3842" s="130"/>
      <c r="AA3842" s="130"/>
      <c r="AB3842" s="130"/>
      <c r="AC3842" s="130"/>
      <c r="AD3842" s="130"/>
      <c r="AE3842" s="130"/>
      <c r="AF3842" s="130"/>
      <c r="AG3842" s="130"/>
      <c r="AH3842" s="130"/>
      <c r="AI3842" s="130"/>
      <c r="AJ3842" s="130"/>
      <c r="AK3842" s="130"/>
      <c r="AL3842" s="130"/>
      <c r="AM3842" s="130"/>
      <c r="AN3842" s="130"/>
      <c r="AO3842" s="130"/>
      <c r="AP3842" s="130"/>
      <c r="AQ3842" s="130"/>
      <c r="AR3842" s="130"/>
      <c r="AS3842" s="130"/>
      <c r="AT3842" s="130"/>
      <c r="AU3842" s="130"/>
      <c r="AV3842" s="130"/>
      <c r="AW3842" s="130"/>
      <c r="AX3842" s="131"/>
    </row>
    <row r="3843" spans="1:251" ht="15" thickBot="1">
      <c r="A3843" s="52"/>
      <c r="B3843" s="53"/>
      <c r="C3843" s="54"/>
      <c r="D3843" s="54"/>
      <c r="E3843" s="54"/>
      <c r="F3843" s="54"/>
      <c r="G3843" s="54"/>
      <c r="H3843" s="54"/>
      <c r="I3843" s="54"/>
      <c r="J3843" s="54"/>
      <c r="K3843" s="54"/>
      <c r="L3843" s="54"/>
      <c r="M3843" s="54"/>
      <c r="N3843" s="54"/>
      <c r="O3843" s="54"/>
      <c r="P3843" s="54"/>
      <c r="Q3843" s="54"/>
      <c r="R3843" s="54"/>
      <c r="S3843" s="54"/>
      <c r="T3843" s="54"/>
      <c r="U3843" s="54"/>
      <c r="V3843" s="54"/>
      <c r="W3843" s="54"/>
      <c r="X3843" s="54"/>
      <c r="Y3843" s="54"/>
      <c r="Z3843" s="54"/>
      <c r="AA3843" s="54"/>
      <c r="AB3843" s="54"/>
      <c r="AC3843" s="54"/>
      <c r="AD3843" s="54"/>
      <c r="AE3843" s="54"/>
      <c r="AF3843" s="54"/>
      <c r="AG3843" s="54"/>
      <c r="AH3843" s="54"/>
      <c r="AI3843" s="54"/>
      <c r="AJ3843" s="54"/>
      <c r="AK3843" s="54"/>
      <c r="AL3843" s="54"/>
      <c r="AM3843" s="54"/>
      <c r="AN3843" s="54"/>
      <c r="AO3843" s="54"/>
      <c r="AP3843" s="54"/>
      <c r="AQ3843" s="54"/>
      <c r="AR3843" s="54"/>
      <c r="AS3843" s="54"/>
      <c r="AT3843" s="54"/>
      <c r="AU3843" s="54"/>
      <c r="AV3843" s="54"/>
      <c r="AW3843" s="54"/>
      <c r="AX3843" s="55"/>
    </row>
    <row r="3844" spans="1:251">
      <c r="B3844" s="56"/>
    </row>
    <row r="3845" spans="1:251" ht="14.25">
      <c r="B3845" s="45" t="s">
        <v>247</v>
      </c>
      <c r="C3845" s="43"/>
      <c r="D3845" s="43"/>
      <c r="E3845" s="43"/>
      <c r="F3845" s="43"/>
      <c r="G3845" s="43"/>
      <c r="H3845" s="43"/>
      <c r="I3845" s="43"/>
      <c r="J3845" s="43"/>
      <c r="K3845" s="43"/>
      <c r="L3845" s="44"/>
      <c r="M3845" s="44"/>
      <c r="N3845" s="44"/>
      <c r="O3845" s="44"/>
      <c r="P3845" s="43"/>
      <c r="Q3845" s="43"/>
      <c r="R3845" s="43"/>
      <c r="S3845" s="43"/>
      <c r="T3845" s="43"/>
      <c r="U3845" s="43"/>
      <c r="V3845" s="45"/>
      <c r="W3845" s="45"/>
      <c r="X3845" s="45"/>
      <c r="Y3845" s="45"/>
      <c r="Z3845" s="45"/>
      <c r="AA3845" s="45"/>
      <c r="AB3845" s="45"/>
      <c r="AC3845" s="45"/>
      <c r="AD3845" s="45"/>
      <c r="AE3845" s="45"/>
      <c r="AF3845" s="45"/>
      <c r="AG3845" s="45"/>
      <c r="AH3845" s="45"/>
      <c r="AI3845" s="45"/>
      <c r="AJ3845" s="45"/>
      <c r="AK3845" s="45"/>
      <c r="AL3845" s="45"/>
      <c r="AM3845" s="45"/>
      <c r="AN3845" s="45"/>
      <c r="AO3845" s="45"/>
      <c r="AP3845" s="45"/>
      <c r="AQ3845" s="45"/>
      <c r="AR3845" s="45"/>
      <c r="AS3845" s="45"/>
      <c r="AT3845" s="45"/>
      <c r="AU3845" s="45"/>
      <c r="AV3845" s="45"/>
      <c r="AW3845" s="45"/>
      <c r="AX3845" s="45"/>
    </row>
    <row r="3846" spans="1:251" ht="15" thickBot="1">
      <c r="B3846" s="43"/>
      <c r="C3846" s="43"/>
      <c r="D3846" s="43"/>
      <c r="E3846" s="43"/>
      <c r="F3846" s="43"/>
      <c r="G3846" s="43"/>
      <c r="H3846" s="43"/>
      <c r="I3846" s="43"/>
      <c r="J3846" s="43"/>
      <c r="K3846" s="43"/>
      <c r="L3846" s="44"/>
      <c r="M3846" s="44"/>
      <c r="N3846" s="44"/>
      <c r="O3846" s="44"/>
      <c r="P3846" s="43"/>
      <c r="Q3846" s="43"/>
      <c r="R3846" s="43"/>
      <c r="S3846" s="43"/>
      <c r="T3846" s="43"/>
      <c r="U3846" s="43"/>
      <c r="V3846" s="45"/>
      <c r="W3846" s="45"/>
      <c r="X3846" s="45"/>
      <c r="Y3846" s="45"/>
      <c r="Z3846" s="45"/>
      <c r="AA3846" s="45"/>
      <c r="AB3846" s="45"/>
      <c r="AC3846" s="45"/>
      <c r="AD3846" s="45"/>
      <c r="AE3846" s="45"/>
      <c r="AF3846" s="45"/>
      <c r="AG3846" s="45"/>
      <c r="AH3846" s="45"/>
      <c r="AI3846" s="45"/>
      <c r="AJ3846" s="45"/>
      <c r="AK3846" s="45"/>
      <c r="AL3846" s="45"/>
      <c r="AM3846" s="45"/>
      <c r="AN3846" s="45"/>
      <c r="AO3846" s="45"/>
      <c r="AP3846" s="45"/>
      <c r="AQ3846" s="45"/>
      <c r="AR3846" s="45"/>
      <c r="AS3846" s="45"/>
      <c r="AT3846" s="45"/>
      <c r="AU3846" s="45"/>
      <c r="AV3846" s="45"/>
      <c r="AW3846" s="45"/>
      <c r="AX3846" s="57" t="s">
        <v>248</v>
      </c>
    </row>
    <row r="3847" spans="1:251" s="51" customFormat="1" ht="13.5" customHeight="1">
      <c r="A3847" s="43"/>
      <c r="B3847" s="132" t="s">
        <v>249</v>
      </c>
      <c r="C3847" s="133"/>
      <c r="D3847" s="133"/>
      <c r="E3847" s="133"/>
      <c r="F3847" s="133"/>
      <c r="G3847" s="133"/>
      <c r="H3847" s="133"/>
      <c r="I3847" s="133"/>
      <c r="J3847" s="133"/>
      <c r="K3847" s="133"/>
      <c r="L3847" s="133"/>
      <c r="M3847" s="133"/>
      <c r="N3847" s="133"/>
      <c r="O3847" s="133"/>
      <c r="P3847" s="133"/>
      <c r="Q3847" s="133"/>
      <c r="R3847" s="133"/>
      <c r="S3847" s="133"/>
      <c r="T3847" s="133"/>
      <c r="U3847" s="133"/>
      <c r="V3847" s="133"/>
      <c r="W3847" s="133"/>
      <c r="X3847" s="133"/>
      <c r="Y3847" s="133"/>
      <c r="Z3847" s="134"/>
      <c r="AA3847" s="138" t="s">
        <v>250</v>
      </c>
      <c r="AB3847" s="133"/>
      <c r="AC3847" s="133"/>
      <c r="AD3847" s="133"/>
      <c r="AE3847" s="133"/>
      <c r="AF3847" s="133"/>
      <c r="AG3847" s="133"/>
      <c r="AH3847" s="133"/>
      <c r="AI3847" s="134"/>
      <c r="AJ3847" s="138" t="s">
        <v>251</v>
      </c>
      <c r="AK3847" s="133"/>
      <c r="AL3847" s="133"/>
      <c r="AM3847" s="133"/>
      <c r="AN3847" s="133"/>
      <c r="AO3847" s="133"/>
      <c r="AP3847" s="133"/>
      <c r="AQ3847" s="133"/>
      <c r="AR3847" s="134"/>
      <c r="AS3847" s="138" t="s">
        <v>252</v>
      </c>
      <c r="AT3847" s="133"/>
      <c r="AU3847" s="133"/>
      <c r="AV3847" s="133"/>
      <c r="AW3847" s="133"/>
      <c r="AX3847" s="140"/>
      <c r="AY3847" s="37"/>
      <c r="AZ3847" s="37"/>
      <c r="BA3847" s="37"/>
      <c r="BB3847" s="37"/>
      <c r="BC3847" s="37"/>
      <c r="BD3847" s="37"/>
      <c r="BE3847" s="37"/>
      <c r="BF3847" s="37"/>
      <c r="BG3847" s="37"/>
      <c r="BH3847" s="37"/>
      <c r="BI3847" s="37"/>
      <c r="BJ3847" s="37"/>
      <c r="BK3847" s="37"/>
      <c r="BL3847" s="37"/>
      <c r="BM3847" s="37"/>
      <c r="BN3847" s="37"/>
      <c r="BO3847" s="37"/>
      <c r="BP3847" s="37"/>
      <c r="BQ3847" s="37"/>
      <c r="BR3847" s="37"/>
      <c r="BS3847" s="37"/>
      <c r="BT3847" s="37"/>
      <c r="BU3847" s="37"/>
      <c r="BV3847" s="37"/>
      <c r="BW3847" s="37"/>
      <c r="BX3847" s="37"/>
      <c r="BY3847" s="37"/>
      <c r="BZ3847" s="37"/>
      <c r="CA3847" s="37"/>
      <c r="CB3847" s="37"/>
      <c r="CC3847" s="37"/>
      <c r="CD3847" s="37"/>
      <c r="CE3847" s="37"/>
      <c r="CF3847" s="37"/>
      <c r="CG3847" s="37"/>
      <c r="CH3847" s="37"/>
      <c r="CI3847" s="37"/>
      <c r="CJ3847" s="37"/>
      <c r="CK3847" s="37"/>
      <c r="CL3847" s="37"/>
      <c r="CM3847" s="37"/>
      <c r="CN3847" s="37"/>
      <c r="CO3847" s="37"/>
      <c r="CP3847" s="37"/>
      <c r="CQ3847" s="37"/>
      <c r="CR3847" s="37"/>
      <c r="CS3847" s="37"/>
      <c r="CT3847" s="37"/>
      <c r="CU3847" s="37"/>
      <c r="CV3847" s="37"/>
      <c r="CW3847" s="37"/>
      <c r="CX3847" s="37"/>
      <c r="CY3847" s="37"/>
      <c r="CZ3847" s="37"/>
      <c r="DA3847" s="37"/>
      <c r="DB3847" s="37"/>
      <c r="DC3847" s="37"/>
      <c r="DD3847" s="37"/>
      <c r="DE3847" s="37"/>
      <c r="DF3847" s="37"/>
      <c r="DG3847" s="37"/>
      <c r="DH3847" s="37"/>
      <c r="DI3847" s="37"/>
      <c r="DJ3847" s="37"/>
      <c r="DK3847" s="37"/>
      <c r="DL3847" s="37"/>
      <c r="DM3847" s="37"/>
      <c r="DN3847" s="37"/>
      <c r="DO3847" s="37"/>
      <c r="DP3847" s="37"/>
      <c r="DQ3847" s="37"/>
      <c r="DR3847" s="37"/>
      <c r="DS3847" s="37"/>
      <c r="DT3847" s="37"/>
      <c r="DU3847" s="37"/>
      <c r="DV3847" s="37"/>
      <c r="DW3847" s="37"/>
      <c r="DX3847" s="37"/>
      <c r="DY3847" s="37"/>
      <c r="DZ3847" s="37"/>
      <c r="EA3847" s="37"/>
      <c r="EB3847" s="37"/>
      <c r="EC3847" s="37"/>
      <c r="ED3847" s="37"/>
      <c r="EE3847" s="37"/>
      <c r="EF3847" s="37"/>
      <c r="EG3847" s="37"/>
      <c r="EH3847" s="37"/>
      <c r="EI3847" s="37"/>
      <c r="EJ3847" s="37"/>
      <c r="EK3847" s="37"/>
      <c r="EL3847" s="37"/>
      <c r="EM3847" s="37"/>
      <c r="EN3847" s="37"/>
      <c r="EO3847" s="37"/>
      <c r="EP3847" s="37"/>
      <c r="EQ3847" s="37"/>
      <c r="ER3847" s="37"/>
      <c r="ES3847" s="37"/>
      <c r="ET3847" s="37"/>
      <c r="EU3847" s="37"/>
      <c r="EV3847" s="37"/>
      <c r="EW3847" s="37"/>
      <c r="EX3847" s="37"/>
      <c r="EY3847" s="37"/>
      <c r="EZ3847" s="37"/>
      <c r="FA3847" s="37"/>
      <c r="FB3847" s="37"/>
      <c r="FC3847" s="37"/>
      <c r="FD3847" s="37"/>
      <c r="FE3847" s="37"/>
      <c r="FF3847" s="37"/>
      <c r="FG3847" s="37"/>
      <c r="FH3847" s="37"/>
      <c r="FI3847" s="37"/>
      <c r="FJ3847" s="37"/>
      <c r="FK3847" s="37"/>
      <c r="FL3847" s="37"/>
      <c r="FM3847" s="37"/>
      <c r="FN3847" s="37"/>
      <c r="FO3847" s="37"/>
      <c r="FP3847" s="37"/>
      <c r="FQ3847" s="37"/>
      <c r="FR3847" s="37"/>
      <c r="FS3847" s="37"/>
      <c r="FT3847" s="37"/>
      <c r="FU3847" s="37"/>
      <c r="FV3847" s="37"/>
      <c r="FW3847" s="37"/>
      <c r="FX3847" s="37"/>
      <c r="FY3847" s="37"/>
      <c r="FZ3847" s="37"/>
      <c r="GA3847" s="37"/>
      <c r="GB3847" s="37"/>
      <c r="GC3847" s="37"/>
      <c r="GD3847" s="37"/>
      <c r="GE3847" s="37"/>
      <c r="GF3847" s="37"/>
      <c r="GG3847" s="37"/>
      <c r="GH3847" s="37"/>
      <c r="GI3847" s="37"/>
      <c r="GJ3847" s="37"/>
      <c r="GK3847" s="37"/>
      <c r="GL3847" s="37"/>
      <c r="GM3847" s="37"/>
      <c r="GN3847" s="37"/>
      <c r="GO3847" s="37"/>
      <c r="GP3847" s="37"/>
      <c r="GQ3847" s="37"/>
      <c r="GR3847" s="37"/>
      <c r="GS3847" s="37"/>
      <c r="GT3847" s="37"/>
      <c r="GU3847" s="37"/>
      <c r="GV3847" s="37"/>
      <c r="GW3847" s="37"/>
      <c r="GX3847" s="37"/>
      <c r="GY3847" s="37"/>
      <c r="GZ3847" s="37"/>
      <c r="HA3847" s="37"/>
      <c r="HB3847" s="37"/>
      <c r="HC3847" s="37"/>
      <c r="HD3847" s="37"/>
      <c r="HE3847" s="37"/>
      <c r="HF3847" s="37"/>
      <c r="HG3847" s="37"/>
      <c r="HH3847" s="37"/>
      <c r="HI3847" s="37"/>
      <c r="HJ3847" s="37"/>
      <c r="HK3847" s="37"/>
      <c r="HL3847" s="37"/>
      <c r="HM3847" s="37"/>
      <c r="HN3847" s="37"/>
      <c r="HO3847" s="37"/>
      <c r="HP3847" s="37"/>
      <c r="HQ3847" s="37"/>
      <c r="HR3847" s="37"/>
      <c r="HS3847" s="37"/>
      <c r="HT3847" s="37"/>
      <c r="HU3847" s="37"/>
      <c r="HV3847" s="37"/>
      <c r="HW3847" s="37"/>
      <c r="HX3847" s="37"/>
      <c r="HY3847" s="37"/>
      <c r="HZ3847" s="37"/>
      <c r="IA3847" s="37"/>
      <c r="IB3847" s="37"/>
      <c r="IC3847" s="37"/>
      <c r="ID3847" s="37"/>
      <c r="IE3847" s="37"/>
      <c r="IF3847" s="37"/>
      <c r="IG3847" s="37"/>
      <c r="IH3847" s="37"/>
      <c r="II3847" s="37"/>
      <c r="IJ3847" s="37"/>
      <c r="IK3847" s="37"/>
      <c r="IL3847" s="37"/>
      <c r="IM3847" s="37"/>
      <c r="IN3847" s="37"/>
      <c r="IO3847" s="37"/>
      <c r="IP3847" s="37"/>
      <c r="IQ3847" s="37"/>
    </row>
    <row r="3848" spans="1:251" s="51" customFormat="1" ht="13.5">
      <c r="A3848" s="43"/>
      <c r="B3848" s="135"/>
      <c r="C3848" s="136"/>
      <c r="D3848" s="136"/>
      <c r="E3848" s="136"/>
      <c r="F3848" s="136"/>
      <c r="G3848" s="136"/>
      <c r="H3848" s="136"/>
      <c r="I3848" s="136"/>
      <c r="J3848" s="136"/>
      <c r="K3848" s="136"/>
      <c r="L3848" s="136"/>
      <c r="M3848" s="136"/>
      <c r="N3848" s="136"/>
      <c r="O3848" s="136"/>
      <c r="P3848" s="136"/>
      <c r="Q3848" s="136"/>
      <c r="R3848" s="136"/>
      <c r="S3848" s="136"/>
      <c r="T3848" s="136"/>
      <c r="U3848" s="136"/>
      <c r="V3848" s="136"/>
      <c r="W3848" s="136"/>
      <c r="X3848" s="136"/>
      <c r="Y3848" s="136"/>
      <c r="Z3848" s="137"/>
      <c r="AA3848" s="139"/>
      <c r="AB3848" s="136"/>
      <c r="AC3848" s="136"/>
      <c r="AD3848" s="136"/>
      <c r="AE3848" s="136"/>
      <c r="AF3848" s="136"/>
      <c r="AG3848" s="136"/>
      <c r="AH3848" s="136"/>
      <c r="AI3848" s="137"/>
      <c r="AJ3848" s="139"/>
      <c r="AK3848" s="136"/>
      <c r="AL3848" s="136"/>
      <c r="AM3848" s="136"/>
      <c r="AN3848" s="136"/>
      <c r="AO3848" s="136"/>
      <c r="AP3848" s="136"/>
      <c r="AQ3848" s="136"/>
      <c r="AR3848" s="137"/>
      <c r="AS3848" s="139"/>
      <c r="AT3848" s="136"/>
      <c r="AU3848" s="136"/>
      <c r="AV3848" s="136"/>
      <c r="AW3848" s="136"/>
      <c r="AX3848" s="141"/>
      <c r="AY3848" s="37"/>
      <c r="AZ3848" s="37"/>
      <c r="BA3848" s="37"/>
      <c r="BB3848" s="58"/>
      <c r="BC3848" s="59"/>
      <c r="BE3848" s="37"/>
      <c r="BF3848" s="37"/>
      <c r="BG3848" s="37"/>
      <c r="BH3848" s="37"/>
      <c r="BI3848" s="37"/>
      <c r="BJ3848" s="37"/>
      <c r="BK3848" s="37"/>
      <c r="BL3848" s="37"/>
      <c r="BM3848" s="37"/>
      <c r="BN3848" s="37"/>
      <c r="BO3848" s="37"/>
      <c r="BP3848" s="37"/>
      <c r="BQ3848" s="37"/>
      <c r="BR3848" s="37"/>
      <c r="BS3848" s="37"/>
      <c r="BT3848" s="37"/>
      <c r="BU3848" s="37"/>
      <c r="BV3848" s="37"/>
      <c r="BW3848" s="37"/>
      <c r="BX3848" s="37"/>
      <c r="BY3848" s="37"/>
      <c r="BZ3848" s="37"/>
      <c r="CA3848" s="37"/>
      <c r="CB3848" s="37"/>
      <c r="CC3848" s="37"/>
      <c r="CD3848" s="37"/>
      <c r="CE3848" s="37"/>
      <c r="CF3848" s="37"/>
      <c r="CG3848" s="37"/>
      <c r="CH3848" s="37"/>
      <c r="CI3848" s="37"/>
      <c r="CJ3848" s="37"/>
      <c r="CK3848" s="37"/>
      <c r="CL3848" s="37"/>
      <c r="CM3848" s="37"/>
      <c r="CN3848" s="37"/>
      <c r="CO3848" s="37"/>
      <c r="CP3848" s="37"/>
      <c r="CQ3848" s="37"/>
      <c r="CR3848" s="37"/>
      <c r="CS3848" s="37"/>
      <c r="CT3848" s="37"/>
      <c r="CU3848" s="37"/>
      <c r="CV3848" s="37"/>
      <c r="CW3848" s="37"/>
      <c r="CX3848" s="37"/>
      <c r="CY3848" s="37"/>
      <c r="CZ3848" s="37"/>
      <c r="DA3848" s="37"/>
      <c r="DB3848" s="37"/>
      <c r="DC3848" s="37"/>
      <c r="DD3848" s="37"/>
      <c r="DE3848" s="37"/>
      <c r="DF3848" s="37"/>
      <c r="DG3848" s="37"/>
      <c r="DH3848" s="37"/>
      <c r="DI3848" s="37"/>
      <c r="DJ3848" s="37"/>
      <c r="DK3848" s="37"/>
      <c r="DL3848" s="37"/>
      <c r="DM3848" s="37"/>
      <c r="DN3848" s="37"/>
      <c r="DO3848" s="37"/>
      <c r="DP3848" s="37"/>
      <c r="DQ3848" s="37"/>
      <c r="DR3848" s="37"/>
      <c r="DS3848" s="37"/>
      <c r="DT3848" s="37"/>
      <c r="DU3848" s="37"/>
      <c r="DV3848" s="37"/>
      <c r="DW3848" s="37"/>
      <c r="DX3848" s="37"/>
      <c r="DY3848" s="37"/>
      <c r="DZ3848" s="37"/>
      <c r="EA3848" s="37"/>
      <c r="EB3848" s="37"/>
      <c r="EC3848" s="37"/>
      <c r="ED3848" s="37"/>
      <c r="EE3848" s="37"/>
      <c r="EF3848" s="37"/>
      <c r="EG3848" s="37"/>
      <c r="EH3848" s="37"/>
      <c r="EI3848" s="37"/>
      <c r="EJ3848" s="37"/>
      <c r="EK3848" s="37"/>
      <c r="EL3848" s="37"/>
      <c r="EM3848" s="37"/>
      <c r="EN3848" s="37"/>
      <c r="EO3848" s="37"/>
      <c r="EP3848" s="37"/>
      <c r="EQ3848" s="37"/>
      <c r="ER3848" s="37"/>
      <c r="ES3848" s="37"/>
      <c r="ET3848" s="37"/>
      <c r="EU3848" s="37"/>
      <c r="EV3848" s="37"/>
      <c r="EW3848" s="37"/>
      <c r="EX3848" s="37"/>
      <c r="EY3848" s="37"/>
      <c r="EZ3848" s="37"/>
      <c r="FA3848" s="37"/>
      <c r="FB3848" s="37"/>
      <c r="FC3848" s="37"/>
      <c r="FD3848" s="37"/>
      <c r="FE3848" s="37"/>
      <c r="FF3848" s="37"/>
      <c r="FG3848" s="37"/>
      <c r="FH3848" s="37"/>
      <c r="FI3848" s="37"/>
      <c r="FJ3848" s="37"/>
      <c r="FK3848" s="37"/>
      <c r="FL3848" s="37"/>
      <c r="FM3848" s="37"/>
      <c r="FN3848" s="37"/>
      <c r="FO3848" s="37"/>
      <c r="FP3848" s="37"/>
      <c r="FQ3848" s="37"/>
      <c r="FR3848" s="37"/>
      <c r="FS3848" s="37"/>
      <c r="FT3848" s="37"/>
      <c r="FU3848" s="37"/>
      <c r="FV3848" s="37"/>
      <c r="FW3848" s="37"/>
      <c r="FX3848" s="37"/>
      <c r="FY3848" s="37"/>
      <c r="FZ3848" s="37"/>
      <c r="GA3848" s="37"/>
      <c r="GB3848" s="37"/>
      <c r="GC3848" s="37"/>
      <c r="GD3848" s="37"/>
      <c r="GE3848" s="37"/>
      <c r="GF3848" s="37"/>
      <c r="GG3848" s="37"/>
      <c r="GH3848" s="37"/>
      <c r="GI3848" s="37"/>
      <c r="GJ3848" s="37"/>
      <c r="GK3848" s="37"/>
      <c r="GL3848" s="37"/>
      <c r="GM3848" s="37"/>
      <c r="GN3848" s="37"/>
      <c r="GO3848" s="37"/>
      <c r="GP3848" s="37"/>
      <c r="GQ3848" s="37"/>
      <c r="GR3848" s="37"/>
      <c r="GS3848" s="37"/>
      <c r="GT3848" s="37"/>
      <c r="GU3848" s="37"/>
      <c r="GV3848" s="37"/>
      <c r="GW3848" s="37"/>
      <c r="GX3848" s="37"/>
      <c r="GY3848" s="37"/>
      <c r="GZ3848" s="37"/>
      <c r="HA3848" s="37"/>
      <c r="HB3848" s="37"/>
      <c r="HC3848" s="37"/>
      <c r="HD3848" s="37"/>
      <c r="HE3848" s="37"/>
      <c r="HF3848" s="37"/>
      <c r="HG3848" s="37"/>
      <c r="HH3848" s="37"/>
      <c r="HI3848" s="37"/>
      <c r="HJ3848" s="37"/>
      <c r="HK3848" s="37"/>
      <c r="HL3848" s="37"/>
      <c r="HM3848" s="37"/>
      <c r="HN3848" s="37"/>
      <c r="HO3848" s="37"/>
      <c r="HP3848" s="37"/>
      <c r="HQ3848" s="37"/>
      <c r="HR3848" s="37"/>
      <c r="HS3848" s="37"/>
      <c r="HT3848" s="37"/>
      <c r="HU3848" s="37"/>
      <c r="HV3848" s="37"/>
      <c r="HW3848" s="37"/>
      <c r="HX3848" s="37"/>
      <c r="HY3848" s="37"/>
      <c r="HZ3848" s="37"/>
      <c r="IA3848" s="37"/>
      <c r="IB3848" s="37"/>
      <c r="IC3848" s="37"/>
      <c r="ID3848" s="37"/>
      <c r="IE3848" s="37"/>
      <c r="IF3848" s="37"/>
      <c r="IG3848" s="37"/>
      <c r="IH3848" s="37"/>
      <c r="II3848" s="37"/>
      <c r="IJ3848" s="37"/>
      <c r="IK3848" s="37"/>
      <c r="IL3848" s="37"/>
      <c r="IM3848" s="37"/>
      <c r="IN3848" s="37"/>
      <c r="IO3848" s="37"/>
      <c r="IP3848" s="37"/>
      <c r="IQ3848" s="37"/>
    </row>
    <row r="3849" spans="1:251" s="51" customFormat="1" ht="18.75" customHeight="1">
      <c r="A3849" s="43"/>
      <c r="B3849" s="60"/>
      <c r="C3849" s="104" t="s">
        <v>870</v>
      </c>
      <c r="D3849" s="105"/>
      <c r="E3849" s="105"/>
      <c r="F3849" s="105"/>
      <c r="G3849" s="105"/>
      <c r="H3849" s="105"/>
      <c r="I3849" s="105"/>
      <c r="J3849" s="105"/>
      <c r="K3849" s="105"/>
      <c r="L3849" s="105"/>
      <c r="M3849" s="105"/>
      <c r="N3849" s="105"/>
      <c r="O3849" s="105"/>
      <c r="P3849" s="105"/>
      <c r="Q3849" s="105"/>
      <c r="R3849" s="105"/>
      <c r="S3849" s="105"/>
      <c r="T3849" s="105"/>
      <c r="U3849" s="105"/>
      <c r="V3849" s="105"/>
      <c r="W3849" s="105"/>
      <c r="X3849" s="105"/>
      <c r="Y3849" s="105"/>
      <c r="Z3849" s="106"/>
      <c r="AA3849" s="107">
        <v>9693</v>
      </c>
      <c r="AB3849" s="108"/>
      <c r="AC3849" s="108"/>
      <c r="AD3849" s="108"/>
      <c r="AE3849" s="108"/>
      <c r="AF3849" s="108"/>
      <c r="AG3849" s="108"/>
      <c r="AH3849" s="108"/>
      <c r="AI3849" s="109"/>
      <c r="AJ3849" s="107">
        <v>7601</v>
      </c>
      <c r="AK3849" s="108"/>
      <c r="AL3849" s="108"/>
      <c r="AM3849" s="108"/>
      <c r="AN3849" s="108"/>
      <c r="AO3849" s="108"/>
      <c r="AP3849" s="108"/>
      <c r="AQ3849" s="108"/>
      <c r="AR3849" s="109"/>
      <c r="AS3849" s="110"/>
      <c r="AT3849" s="111"/>
      <c r="AU3849" s="111"/>
      <c r="AV3849" s="111"/>
      <c r="AW3849" s="111"/>
      <c r="AX3849" s="112"/>
      <c r="AY3849" s="37"/>
      <c r="AZ3849" s="37"/>
      <c r="BA3849" s="37"/>
      <c r="BB3849" s="37"/>
      <c r="BC3849" s="37"/>
      <c r="BD3849" s="37"/>
      <c r="BE3849" s="37"/>
      <c r="BF3849" s="37"/>
      <c r="BG3849" s="37"/>
      <c r="BH3849" s="37"/>
      <c r="BI3849" s="37"/>
      <c r="BJ3849" s="37"/>
      <c r="BK3849" s="37"/>
      <c r="BL3849" s="37"/>
      <c r="BM3849" s="37"/>
      <c r="BN3849" s="37"/>
      <c r="BO3849" s="37"/>
      <c r="BP3849" s="37"/>
      <c r="BQ3849" s="37"/>
      <c r="BR3849" s="37"/>
      <c r="BS3849" s="37"/>
      <c r="BT3849" s="37"/>
      <c r="BU3849" s="37"/>
      <c r="BV3849" s="37"/>
      <c r="BW3849" s="37"/>
      <c r="BX3849" s="37"/>
      <c r="BY3849" s="37"/>
      <c r="BZ3849" s="37"/>
      <c r="CA3849" s="37"/>
      <c r="CB3849" s="37"/>
      <c r="CC3849" s="37"/>
      <c r="CD3849" s="37"/>
      <c r="CE3849" s="37"/>
      <c r="CF3849" s="37"/>
      <c r="CG3849" s="37"/>
      <c r="CH3849" s="37"/>
      <c r="CI3849" s="37"/>
      <c r="CJ3849" s="37"/>
      <c r="CK3849" s="37"/>
      <c r="CL3849" s="37"/>
      <c r="CM3849" s="37"/>
      <c r="CN3849" s="37"/>
      <c r="CO3849" s="37"/>
      <c r="CP3849" s="37"/>
      <c r="CQ3849" s="37"/>
      <c r="CR3849" s="37"/>
      <c r="CS3849" s="37"/>
      <c r="CT3849" s="37"/>
      <c r="CU3849" s="37"/>
      <c r="CV3849" s="37"/>
      <c r="CW3849" s="37"/>
      <c r="CX3849" s="37"/>
      <c r="CY3849" s="37"/>
      <c r="CZ3849" s="37"/>
      <c r="DA3849" s="37"/>
      <c r="DB3849" s="37"/>
      <c r="DC3849" s="37"/>
      <c r="DD3849" s="37"/>
      <c r="DE3849" s="37"/>
      <c r="DF3849" s="37"/>
      <c r="DG3849" s="37"/>
      <c r="DH3849" s="37"/>
      <c r="DI3849" s="37"/>
      <c r="DJ3849" s="37"/>
      <c r="DK3849" s="37"/>
      <c r="DL3849" s="37"/>
      <c r="DM3849" s="37"/>
      <c r="DN3849" s="37"/>
      <c r="DO3849" s="37"/>
      <c r="DP3849" s="37"/>
      <c r="DQ3849" s="37"/>
      <c r="DR3849" s="37"/>
      <c r="DS3849" s="37"/>
      <c r="DT3849" s="37"/>
      <c r="DU3849" s="37"/>
      <c r="DV3849" s="37"/>
      <c r="DW3849" s="37"/>
      <c r="DX3849" s="37"/>
      <c r="DY3849" s="37"/>
      <c r="DZ3849" s="37"/>
      <c r="EA3849" s="37"/>
      <c r="EB3849" s="37"/>
      <c r="EC3849" s="37"/>
      <c r="ED3849" s="37"/>
      <c r="EE3849" s="37"/>
      <c r="EF3849" s="37"/>
      <c r="EG3849" s="37"/>
      <c r="EH3849" s="37"/>
      <c r="EI3849" s="37"/>
      <c r="EJ3849" s="37"/>
      <c r="EK3849" s="37"/>
      <c r="EL3849" s="37"/>
      <c r="EM3849" s="37"/>
      <c r="EN3849" s="37"/>
      <c r="EO3849" s="37"/>
      <c r="EP3849" s="37"/>
      <c r="EQ3849" s="37"/>
      <c r="ER3849" s="37"/>
      <c r="ES3849" s="37"/>
      <c r="ET3849" s="37"/>
      <c r="EU3849" s="37"/>
      <c r="EV3849" s="37"/>
      <c r="EW3849" s="37"/>
      <c r="EX3849" s="37"/>
      <c r="EY3849" s="37"/>
      <c r="EZ3849" s="37"/>
      <c r="FA3849" s="37"/>
      <c r="FB3849" s="37"/>
      <c r="FC3849" s="37"/>
      <c r="FD3849" s="37"/>
      <c r="FE3849" s="37"/>
      <c r="FF3849" s="37"/>
      <c r="FG3849" s="37"/>
      <c r="FH3849" s="37"/>
      <c r="FI3849" s="37"/>
      <c r="FJ3849" s="37"/>
      <c r="FK3849" s="37"/>
      <c r="FL3849" s="37"/>
      <c r="FM3849" s="37"/>
      <c r="FN3849" s="37"/>
      <c r="FO3849" s="37"/>
      <c r="FP3849" s="37"/>
      <c r="FQ3849" s="37"/>
      <c r="FR3849" s="37"/>
      <c r="FS3849" s="37"/>
      <c r="FT3849" s="37"/>
      <c r="FU3849" s="37"/>
      <c r="FV3849" s="37"/>
      <c r="FW3849" s="37"/>
      <c r="FX3849" s="37"/>
      <c r="FY3849" s="37"/>
      <c r="FZ3849" s="37"/>
      <c r="GA3849" s="37"/>
      <c r="GB3849" s="37"/>
      <c r="GC3849" s="37"/>
      <c r="GD3849" s="37"/>
      <c r="GE3849" s="37"/>
      <c r="GF3849" s="37"/>
      <c r="GG3849" s="37"/>
      <c r="GH3849" s="37"/>
      <c r="GI3849" s="37"/>
      <c r="GJ3849" s="37"/>
      <c r="GK3849" s="37"/>
      <c r="GL3849" s="37"/>
      <c r="GM3849" s="37"/>
      <c r="GN3849" s="37"/>
      <c r="GO3849" s="37"/>
      <c r="GP3849" s="37"/>
      <c r="GQ3849" s="37"/>
      <c r="GR3849" s="37"/>
      <c r="GS3849" s="37"/>
      <c r="GT3849" s="37"/>
      <c r="GU3849" s="37"/>
      <c r="GV3849" s="37"/>
      <c r="GW3849" s="37"/>
      <c r="GX3849" s="37"/>
      <c r="GY3849" s="37"/>
      <c r="GZ3849" s="37"/>
      <c r="HA3849" s="37"/>
      <c r="HB3849" s="37"/>
      <c r="HC3849" s="37"/>
      <c r="HD3849" s="37"/>
      <c r="HE3849" s="37"/>
      <c r="HF3849" s="37"/>
      <c r="HG3849" s="37"/>
      <c r="HH3849" s="37"/>
      <c r="HI3849" s="37"/>
      <c r="HJ3849" s="37"/>
      <c r="HK3849" s="37"/>
      <c r="HL3849" s="37"/>
      <c r="HM3849" s="37"/>
      <c r="HN3849" s="37"/>
      <c r="HO3849" s="37"/>
      <c r="HP3849" s="37"/>
      <c r="HQ3849" s="37"/>
      <c r="HR3849" s="37"/>
      <c r="HS3849" s="37"/>
      <c r="HT3849" s="37"/>
      <c r="HU3849" s="37"/>
      <c r="HV3849" s="37"/>
      <c r="HW3849" s="37"/>
      <c r="HX3849" s="37"/>
      <c r="HY3849" s="37"/>
      <c r="HZ3849" s="37"/>
      <c r="IA3849" s="37"/>
      <c r="IB3849" s="37"/>
      <c r="IC3849" s="37"/>
      <c r="ID3849" s="37"/>
      <c r="IE3849" s="37"/>
      <c r="IF3849" s="37"/>
      <c r="IG3849" s="37"/>
      <c r="IH3849" s="37"/>
      <c r="II3849" s="37"/>
      <c r="IJ3849" s="37"/>
      <c r="IK3849" s="37"/>
      <c r="IL3849" s="37"/>
      <c r="IM3849" s="37"/>
      <c r="IN3849" s="37"/>
      <c r="IO3849" s="37"/>
      <c r="IP3849" s="37"/>
      <c r="IQ3849" s="37"/>
    </row>
    <row r="3850" spans="1:251" s="51" customFormat="1" ht="18.75" customHeight="1">
      <c r="A3850" s="43"/>
      <c r="B3850" s="60"/>
      <c r="C3850" s="104" t="s">
        <v>871</v>
      </c>
      <c r="D3850" s="105"/>
      <c r="E3850" s="105"/>
      <c r="F3850" s="105"/>
      <c r="G3850" s="105"/>
      <c r="H3850" s="105"/>
      <c r="I3850" s="105"/>
      <c r="J3850" s="105"/>
      <c r="K3850" s="105"/>
      <c r="L3850" s="105"/>
      <c r="M3850" s="105"/>
      <c r="N3850" s="105"/>
      <c r="O3850" s="105"/>
      <c r="P3850" s="105"/>
      <c r="Q3850" s="105"/>
      <c r="R3850" s="105"/>
      <c r="S3850" s="105"/>
      <c r="T3850" s="105"/>
      <c r="U3850" s="105"/>
      <c r="V3850" s="105"/>
      <c r="W3850" s="105"/>
      <c r="X3850" s="105"/>
      <c r="Y3850" s="105"/>
      <c r="Z3850" s="106"/>
      <c r="AA3850" s="107">
        <v>12653</v>
      </c>
      <c r="AB3850" s="108"/>
      <c r="AC3850" s="108"/>
      <c r="AD3850" s="108"/>
      <c r="AE3850" s="108"/>
      <c r="AF3850" s="108"/>
      <c r="AG3850" s="108"/>
      <c r="AH3850" s="108"/>
      <c r="AI3850" s="109"/>
      <c r="AJ3850" s="107">
        <v>10244</v>
      </c>
      <c r="AK3850" s="108"/>
      <c r="AL3850" s="108"/>
      <c r="AM3850" s="108"/>
      <c r="AN3850" s="108"/>
      <c r="AO3850" s="108"/>
      <c r="AP3850" s="108"/>
      <c r="AQ3850" s="108"/>
      <c r="AR3850" s="109"/>
      <c r="AS3850" s="110"/>
      <c r="AT3850" s="111"/>
      <c r="AU3850" s="111"/>
      <c r="AV3850" s="111"/>
      <c r="AW3850" s="111"/>
      <c r="AX3850" s="112"/>
      <c r="AY3850" s="37"/>
      <c r="AZ3850" s="37"/>
      <c r="BA3850" s="37"/>
      <c r="BB3850" s="37"/>
      <c r="BC3850" s="37"/>
      <c r="BD3850" s="37"/>
      <c r="BE3850" s="37"/>
      <c r="BF3850" s="37"/>
      <c r="BG3850" s="37"/>
      <c r="BH3850" s="37"/>
      <c r="BI3850" s="37"/>
      <c r="BJ3850" s="37"/>
      <c r="BK3850" s="37"/>
      <c r="BL3850" s="37"/>
      <c r="BM3850" s="37"/>
      <c r="BN3850" s="37"/>
      <c r="BO3850" s="37"/>
      <c r="BP3850" s="37"/>
      <c r="BQ3850" s="37"/>
      <c r="BR3850" s="37"/>
      <c r="BS3850" s="37"/>
      <c r="BT3850" s="37"/>
      <c r="BU3850" s="37"/>
      <c r="BV3850" s="37"/>
      <c r="BW3850" s="37"/>
      <c r="BX3850" s="37"/>
      <c r="BY3850" s="37"/>
      <c r="BZ3850" s="37"/>
      <c r="CA3850" s="37"/>
      <c r="CB3850" s="37"/>
      <c r="CC3850" s="37"/>
      <c r="CD3850" s="37"/>
      <c r="CE3850" s="37"/>
      <c r="CF3850" s="37"/>
      <c r="CG3850" s="37"/>
      <c r="CH3850" s="37"/>
      <c r="CI3850" s="37"/>
      <c r="CJ3850" s="37"/>
      <c r="CK3850" s="37"/>
      <c r="CL3850" s="37"/>
      <c r="CM3850" s="37"/>
      <c r="CN3850" s="37"/>
      <c r="CO3850" s="37"/>
      <c r="CP3850" s="37"/>
      <c r="CQ3850" s="37"/>
      <c r="CR3850" s="37"/>
      <c r="CS3850" s="37"/>
      <c r="CT3850" s="37"/>
      <c r="CU3850" s="37"/>
      <c r="CV3850" s="37"/>
      <c r="CW3850" s="37"/>
      <c r="CX3850" s="37"/>
      <c r="CY3850" s="37"/>
      <c r="CZ3850" s="37"/>
      <c r="DA3850" s="37"/>
      <c r="DB3850" s="37"/>
      <c r="DC3850" s="37"/>
      <c r="DD3850" s="37"/>
      <c r="DE3850" s="37"/>
      <c r="DF3850" s="37"/>
      <c r="DG3850" s="37"/>
      <c r="DH3850" s="37"/>
      <c r="DI3850" s="37"/>
      <c r="DJ3850" s="37"/>
      <c r="DK3850" s="37"/>
      <c r="DL3850" s="37"/>
      <c r="DM3850" s="37"/>
      <c r="DN3850" s="37"/>
      <c r="DO3850" s="37"/>
      <c r="DP3850" s="37"/>
      <c r="DQ3850" s="37"/>
      <c r="DR3850" s="37"/>
      <c r="DS3850" s="37"/>
      <c r="DT3850" s="37"/>
      <c r="DU3850" s="37"/>
      <c r="DV3850" s="37"/>
      <c r="DW3850" s="37"/>
      <c r="DX3850" s="37"/>
      <c r="DY3850" s="37"/>
      <c r="DZ3850" s="37"/>
      <c r="EA3850" s="37"/>
      <c r="EB3850" s="37"/>
      <c r="EC3850" s="37"/>
      <c r="ED3850" s="37"/>
      <c r="EE3850" s="37"/>
      <c r="EF3850" s="37"/>
      <c r="EG3850" s="37"/>
      <c r="EH3850" s="37"/>
      <c r="EI3850" s="37"/>
      <c r="EJ3850" s="37"/>
      <c r="EK3850" s="37"/>
      <c r="EL3850" s="37"/>
      <c r="EM3850" s="37"/>
      <c r="EN3850" s="37"/>
      <c r="EO3850" s="37"/>
      <c r="EP3850" s="37"/>
      <c r="EQ3850" s="37"/>
      <c r="ER3850" s="37"/>
      <c r="ES3850" s="37"/>
      <c r="ET3850" s="37"/>
      <c r="EU3850" s="37"/>
      <c r="EV3850" s="37"/>
      <c r="EW3850" s="37"/>
      <c r="EX3850" s="37"/>
      <c r="EY3850" s="37"/>
      <c r="EZ3850" s="37"/>
      <c r="FA3850" s="37"/>
      <c r="FB3850" s="37"/>
      <c r="FC3850" s="37"/>
      <c r="FD3850" s="37"/>
      <c r="FE3850" s="37"/>
      <c r="FF3850" s="37"/>
      <c r="FG3850" s="37"/>
      <c r="FH3850" s="37"/>
      <c r="FI3850" s="37"/>
      <c r="FJ3850" s="37"/>
      <c r="FK3850" s="37"/>
      <c r="FL3850" s="37"/>
      <c r="FM3850" s="37"/>
      <c r="FN3850" s="37"/>
      <c r="FO3850" s="37"/>
      <c r="FP3850" s="37"/>
      <c r="FQ3850" s="37"/>
      <c r="FR3850" s="37"/>
      <c r="FS3850" s="37"/>
      <c r="FT3850" s="37"/>
      <c r="FU3850" s="37"/>
      <c r="FV3850" s="37"/>
      <c r="FW3850" s="37"/>
      <c r="FX3850" s="37"/>
      <c r="FY3850" s="37"/>
      <c r="FZ3850" s="37"/>
      <c r="GA3850" s="37"/>
      <c r="GB3850" s="37"/>
      <c r="GC3850" s="37"/>
      <c r="GD3850" s="37"/>
      <c r="GE3850" s="37"/>
      <c r="GF3850" s="37"/>
      <c r="GG3850" s="37"/>
      <c r="GH3850" s="37"/>
      <c r="GI3850" s="37"/>
      <c r="GJ3850" s="37"/>
      <c r="GK3850" s="37"/>
      <c r="GL3850" s="37"/>
      <c r="GM3850" s="37"/>
      <c r="GN3850" s="37"/>
      <c r="GO3850" s="37"/>
      <c r="GP3850" s="37"/>
      <c r="GQ3850" s="37"/>
      <c r="GR3850" s="37"/>
      <c r="GS3850" s="37"/>
      <c r="GT3850" s="37"/>
      <c r="GU3850" s="37"/>
      <c r="GV3850" s="37"/>
      <c r="GW3850" s="37"/>
      <c r="GX3850" s="37"/>
      <c r="GY3850" s="37"/>
      <c r="GZ3850" s="37"/>
      <c r="HA3850" s="37"/>
      <c r="HB3850" s="37"/>
      <c r="HC3850" s="37"/>
      <c r="HD3850" s="37"/>
      <c r="HE3850" s="37"/>
      <c r="HF3850" s="37"/>
      <c r="HG3850" s="37"/>
      <c r="HH3850" s="37"/>
      <c r="HI3850" s="37"/>
      <c r="HJ3850" s="37"/>
      <c r="HK3850" s="37"/>
      <c r="HL3850" s="37"/>
      <c r="HM3850" s="37"/>
      <c r="HN3850" s="37"/>
      <c r="HO3850" s="37"/>
      <c r="HP3850" s="37"/>
      <c r="HQ3850" s="37"/>
      <c r="HR3850" s="37"/>
      <c r="HS3850" s="37"/>
      <c r="HT3850" s="37"/>
      <c r="HU3850" s="37"/>
      <c r="HV3850" s="37"/>
      <c r="HW3850" s="37"/>
      <c r="HX3850" s="37"/>
      <c r="HY3850" s="37"/>
      <c r="HZ3850" s="37"/>
      <c r="IA3850" s="37"/>
      <c r="IB3850" s="37"/>
      <c r="IC3850" s="37"/>
      <c r="ID3850" s="37"/>
      <c r="IE3850" s="37"/>
      <c r="IF3850" s="37"/>
      <c r="IG3850" s="37"/>
      <c r="IH3850" s="37"/>
      <c r="II3850" s="37"/>
      <c r="IJ3850" s="37"/>
      <c r="IK3850" s="37"/>
      <c r="IL3850" s="37"/>
      <c r="IM3850" s="37"/>
      <c r="IN3850" s="37"/>
      <c r="IO3850" s="37"/>
      <c r="IP3850" s="37"/>
      <c r="IQ3850" s="37"/>
    </row>
    <row r="3851" spans="1:251" s="51" customFormat="1" ht="18.75" customHeight="1">
      <c r="A3851" s="43"/>
      <c r="B3851" s="60"/>
      <c r="C3851" s="104" t="s">
        <v>872</v>
      </c>
      <c r="D3851" s="105"/>
      <c r="E3851" s="105"/>
      <c r="F3851" s="105"/>
      <c r="G3851" s="105"/>
      <c r="H3851" s="105"/>
      <c r="I3851" s="105"/>
      <c r="J3851" s="105"/>
      <c r="K3851" s="105"/>
      <c r="L3851" s="105"/>
      <c r="M3851" s="105"/>
      <c r="N3851" s="105"/>
      <c r="O3851" s="105"/>
      <c r="P3851" s="105"/>
      <c r="Q3851" s="105"/>
      <c r="R3851" s="105"/>
      <c r="S3851" s="105"/>
      <c r="T3851" s="105"/>
      <c r="U3851" s="105"/>
      <c r="V3851" s="105"/>
      <c r="W3851" s="105"/>
      <c r="X3851" s="105"/>
      <c r="Y3851" s="105"/>
      <c r="Z3851" s="106"/>
      <c r="AA3851" s="107">
        <v>322</v>
      </c>
      <c r="AB3851" s="108"/>
      <c r="AC3851" s="108"/>
      <c r="AD3851" s="108"/>
      <c r="AE3851" s="108"/>
      <c r="AF3851" s="108"/>
      <c r="AG3851" s="108"/>
      <c r="AH3851" s="108"/>
      <c r="AI3851" s="109"/>
      <c r="AJ3851" s="107">
        <v>232</v>
      </c>
      <c r="AK3851" s="108"/>
      <c r="AL3851" s="108"/>
      <c r="AM3851" s="108"/>
      <c r="AN3851" s="108"/>
      <c r="AO3851" s="108"/>
      <c r="AP3851" s="108"/>
      <c r="AQ3851" s="108"/>
      <c r="AR3851" s="109"/>
      <c r="AS3851" s="110"/>
      <c r="AT3851" s="111"/>
      <c r="AU3851" s="111"/>
      <c r="AV3851" s="111"/>
      <c r="AW3851" s="111"/>
      <c r="AX3851" s="112"/>
      <c r="AY3851" s="37"/>
      <c r="AZ3851" s="37"/>
      <c r="BA3851" s="37"/>
      <c r="BB3851" s="37"/>
      <c r="BC3851" s="37"/>
      <c r="BD3851" s="37"/>
      <c r="BE3851" s="37"/>
      <c r="BF3851" s="37"/>
      <c r="BG3851" s="37"/>
      <c r="BH3851" s="37"/>
      <c r="BI3851" s="37"/>
      <c r="BJ3851" s="37"/>
      <c r="BK3851" s="37"/>
      <c r="BL3851" s="37"/>
      <c r="BM3851" s="37"/>
      <c r="BN3851" s="37"/>
      <c r="BO3851" s="37"/>
      <c r="BP3851" s="37"/>
      <c r="BQ3851" s="37"/>
      <c r="BR3851" s="37"/>
      <c r="BS3851" s="37"/>
      <c r="BT3851" s="37"/>
      <c r="BU3851" s="37"/>
      <c r="BV3851" s="37"/>
      <c r="BW3851" s="37"/>
      <c r="BX3851" s="37"/>
      <c r="BY3851" s="37"/>
      <c r="BZ3851" s="37"/>
      <c r="CA3851" s="37"/>
      <c r="CB3851" s="37"/>
      <c r="CC3851" s="37"/>
      <c r="CD3851" s="37"/>
      <c r="CE3851" s="37"/>
      <c r="CF3851" s="37"/>
      <c r="CG3851" s="37"/>
      <c r="CH3851" s="37"/>
      <c r="CI3851" s="37"/>
      <c r="CJ3851" s="37"/>
      <c r="CK3851" s="37"/>
      <c r="CL3851" s="37"/>
      <c r="CM3851" s="37"/>
      <c r="CN3851" s="37"/>
      <c r="CO3851" s="37"/>
      <c r="CP3851" s="37"/>
      <c r="CQ3851" s="37"/>
      <c r="CR3851" s="37"/>
      <c r="CS3851" s="37"/>
      <c r="CT3851" s="37"/>
      <c r="CU3851" s="37"/>
      <c r="CV3851" s="37"/>
      <c r="CW3851" s="37"/>
      <c r="CX3851" s="37"/>
      <c r="CY3851" s="37"/>
      <c r="CZ3851" s="37"/>
      <c r="DA3851" s="37"/>
      <c r="DB3851" s="37"/>
      <c r="DC3851" s="37"/>
      <c r="DD3851" s="37"/>
      <c r="DE3851" s="37"/>
      <c r="DF3851" s="37"/>
      <c r="DG3851" s="37"/>
      <c r="DH3851" s="37"/>
      <c r="DI3851" s="37"/>
      <c r="DJ3851" s="37"/>
      <c r="DK3851" s="37"/>
      <c r="DL3851" s="37"/>
      <c r="DM3851" s="37"/>
      <c r="DN3851" s="37"/>
      <c r="DO3851" s="37"/>
      <c r="DP3851" s="37"/>
      <c r="DQ3851" s="37"/>
      <c r="DR3851" s="37"/>
      <c r="DS3851" s="37"/>
      <c r="DT3851" s="37"/>
      <c r="DU3851" s="37"/>
      <c r="DV3851" s="37"/>
      <c r="DW3851" s="37"/>
      <c r="DX3851" s="37"/>
      <c r="DY3851" s="37"/>
      <c r="DZ3851" s="37"/>
      <c r="EA3851" s="37"/>
      <c r="EB3851" s="37"/>
      <c r="EC3851" s="37"/>
      <c r="ED3851" s="37"/>
      <c r="EE3851" s="37"/>
      <c r="EF3851" s="37"/>
      <c r="EG3851" s="37"/>
      <c r="EH3851" s="37"/>
      <c r="EI3851" s="37"/>
      <c r="EJ3851" s="37"/>
      <c r="EK3851" s="37"/>
      <c r="EL3851" s="37"/>
      <c r="EM3851" s="37"/>
      <c r="EN3851" s="37"/>
      <c r="EO3851" s="37"/>
      <c r="EP3851" s="37"/>
      <c r="EQ3851" s="37"/>
      <c r="ER3851" s="37"/>
      <c r="ES3851" s="37"/>
      <c r="ET3851" s="37"/>
      <c r="EU3851" s="37"/>
      <c r="EV3851" s="37"/>
      <c r="EW3851" s="37"/>
      <c r="EX3851" s="37"/>
      <c r="EY3851" s="37"/>
      <c r="EZ3851" s="37"/>
      <c r="FA3851" s="37"/>
      <c r="FB3851" s="37"/>
      <c r="FC3851" s="37"/>
      <c r="FD3851" s="37"/>
      <c r="FE3851" s="37"/>
      <c r="FF3851" s="37"/>
      <c r="FG3851" s="37"/>
      <c r="FH3851" s="37"/>
      <c r="FI3851" s="37"/>
      <c r="FJ3851" s="37"/>
      <c r="FK3851" s="37"/>
      <c r="FL3851" s="37"/>
      <c r="FM3851" s="37"/>
      <c r="FN3851" s="37"/>
      <c r="FO3851" s="37"/>
      <c r="FP3851" s="37"/>
      <c r="FQ3851" s="37"/>
      <c r="FR3851" s="37"/>
      <c r="FS3851" s="37"/>
      <c r="FT3851" s="37"/>
      <c r="FU3851" s="37"/>
      <c r="FV3851" s="37"/>
      <c r="FW3851" s="37"/>
      <c r="FX3851" s="37"/>
      <c r="FY3851" s="37"/>
      <c r="FZ3851" s="37"/>
      <c r="GA3851" s="37"/>
      <c r="GB3851" s="37"/>
      <c r="GC3851" s="37"/>
      <c r="GD3851" s="37"/>
      <c r="GE3851" s="37"/>
      <c r="GF3851" s="37"/>
      <c r="GG3851" s="37"/>
      <c r="GH3851" s="37"/>
      <c r="GI3851" s="37"/>
      <c r="GJ3851" s="37"/>
      <c r="GK3851" s="37"/>
      <c r="GL3851" s="37"/>
      <c r="GM3851" s="37"/>
      <c r="GN3851" s="37"/>
      <c r="GO3851" s="37"/>
      <c r="GP3851" s="37"/>
      <c r="GQ3851" s="37"/>
      <c r="GR3851" s="37"/>
      <c r="GS3851" s="37"/>
      <c r="GT3851" s="37"/>
      <c r="GU3851" s="37"/>
      <c r="GV3851" s="37"/>
      <c r="GW3851" s="37"/>
      <c r="GX3851" s="37"/>
      <c r="GY3851" s="37"/>
      <c r="GZ3851" s="37"/>
      <c r="HA3851" s="37"/>
      <c r="HB3851" s="37"/>
      <c r="HC3851" s="37"/>
      <c r="HD3851" s="37"/>
      <c r="HE3851" s="37"/>
      <c r="HF3851" s="37"/>
      <c r="HG3851" s="37"/>
      <c r="HH3851" s="37"/>
      <c r="HI3851" s="37"/>
      <c r="HJ3851" s="37"/>
      <c r="HK3851" s="37"/>
      <c r="HL3851" s="37"/>
      <c r="HM3851" s="37"/>
      <c r="HN3851" s="37"/>
      <c r="HO3851" s="37"/>
      <c r="HP3851" s="37"/>
      <c r="HQ3851" s="37"/>
      <c r="HR3851" s="37"/>
      <c r="HS3851" s="37"/>
      <c r="HT3851" s="37"/>
      <c r="HU3851" s="37"/>
      <c r="HV3851" s="37"/>
      <c r="HW3851" s="37"/>
      <c r="HX3851" s="37"/>
      <c r="HY3851" s="37"/>
      <c r="HZ3851" s="37"/>
      <c r="IA3851" s="37"/>
      <c r="IB3851" s="37"/>
      <c r="IC3851" s="37"/>
      <c r="ID3851" s="37"/>
      <c r="IE3851" s="37"/>
      <c r="IF3851" s="37"/>
      <c r="IG3851" s="37"/>
      <c r="IH3851" s="37"/>
      <c r="II3851" s="37"/>
      <c r="IJ3851" s="37"/>
      <c r="IK3851" s="37"/>
      <c r="IL3851" s="37"/>
      <c r="IM3851" s="37"/>
      <c r="IN3851" s="37"/>
      <c r="IO3851" s="37"/>
      <c r="IP3851" s="37"/>
      <c r="IQ3851" s="37"/>
    </row>
    <row r="3852" spans="1:251" s="51" customFormat="1" ht="18.75" customHeight="1">
      <c r="A3852" s="43"/>
      <c r="B3852" s="60"/>
      <c r="C3852" s="104" t="s">
        <v>873</v>
      </c>
      <c r="D3852" s="105"/>
      <c r="E3852" s="105"/>
      <c r="F3852" s="105"/>
      <c r="G3852" s="105"/>
      <c r="H3852" s="105"/>
      <c r="I3852" s="105"/>
      <c r="J3852" s="105"/>
      <c r="K3852" s="105"/>
      <c r="L3852" s="105"/>
      <c r="M3852" s="105"/>
      <c r="N3852" s="105"/>
      <c r="O3852" s="105"/>
      <c r="P3852" s="105"/>
      <c r="Q3852" s="105"/>
      <c r="R3852" s="105"/>
      <c r="S3852" s="105"/>
      <c r="T3852" s="105"/>
      <c r="U3852" s="105"/>
      <c r="V3852" s="105"/>
      <c r="W3852" s="105"/>
      <c r="X3852" s="105"/>
      <c r="Y3852" s="105"/>
      <c r="Z3852" s="106"/>
      <c r="AA3852" s="107">
        <v>1788</v>
      </c>
      <c r="AB3852" s="108"/>
      <c r="AC3852" s="108"/>
      <c r="AD3852" s="108"/>
      <c r="AE3852" s="108"/>
      <c r="AF3852" s="108"/>
      <c r="AG3852" s="108"/>
      <c r="AH3852" s="108"/>
      <c r="AI3852" s="109"/>
      <c r="AJ3852" s="107">
        <v>1575</v>
      </c>
      <c r="AK3852" s="108"/>
      <c r="AL3852" s="108"/>
      <c r="AM3852" s="108"/>
      <c r="AN3852" s="108"/>
      <c r="AO3852" s="108"/>
      <c r="AP3852" s="108"/>
      <c r="AQ3852" s="108"/>
      <c r="AR3852" s="109"/>
      <c r="AS3852" s="110"/>
      <c r="AT3852" s="111"/>
      <c r="AU3852" s="111"/>
      <c r="AV3852" s="111"/>
      <c r="AW3852" s="111"/>
      <c r="AX3852" s="112"/>
      <c r="AY3852" s="37"/>
      <c r="AZ3852" s="37"/>
      <c r="BA3852" s="37"/>
      <c r="BB3852" s="37"/>
      <c r="BC3852" s="37"/>
      <c r="BD3852" s="37"/>
      <c r="BE3852" s="37"/>
      <c r="BF3852" s="37"/>
      <c r="BG3852" s="37"/>
      <c r="BH3852" s="37"/>
      <c r="BI3852" s="37"/>
      <c r="BJ3852" s="37"/>
      <c r="BK3852" s="37"/>
      <c r="BL3852" s="37"/>
      <c r="BM3852" s="37"/>
      <c r="BN3852" s="37"/>
      <c r="BO3852" s="37"/>
      <c r="BP3852" s="37"/>
      <c r="BQ3852" s="37"/>
      <c r="BR3852" s="37"/>
      <c r="BS3852" s="37"/>
      <c r="BT3852" s="37"/>
      <c r="BU3852" s="37"/>
      <c r="BV3852" s="37"/>
      <c r="BW3852" s="37"/>
      <c r="BX3852" s="37"/>
      <c r="BY3852" s="37"/>
      <c r="BZ3852" s="37"/>
      <c r="CA3852" s="37"/>
      <c r="CB3852" s="37"/>
      <c r="CC3852" s="37"/>
      <c r="CD3852" s="37"/>
      <c r="CE3852" s="37"/>
      <c r="CF3852" s="37"/>
      <c r="CG3852" s="37"/>
      <c r="CH3852" s="37"/>
      <c r="CI3852" s="37"/>
      <c r="CJ3852" s="37"/>
      <c r="CK3852" s="37"/>
      <c r="CL3852" s="37"/>
      <c r="CM3852" s="37"/>
      <c r="CN3852" s="37"/>
      <c r="CO3852" s="37"/>
      <c r="CP3852" s="37"/>
      <c r="CQ3852" s="37"/>
      <c r="CR3852" s="37"/>
      <c r="CS3852" s="37"/>
      <c r="CT3852" s="37"/>
      <c r="CU3852" s="37"/>
      <c r="CV3852" s="37"/>
      <c r="CW3852" s="37"/>
      <c r="CX3852" s="37"/>
      <c r="CY3852" s="37"/>
      <c r="CZ3852" s="37"/>
      <c r="DA3852" s="37"/>
      <c r="DB3852" s="37"/>
      <c r="DC3852" s="37"/>
      <c r="DD3852" s="37"/>
      <c r="DE3852" s="37"/>
      <c r="DF3852" s="37"/>
      <c r="DG3852" s="37"/>
      <c r="DH3852" s="37"/>
      <c r="DI3852" s="37"/>
      <c r="DJ3852" s="37"/>
      <c r="DK3852" s="37"/>
      <c r="DL3852" s="37"/>
      <c r="DM3852" s="37"/>
      <c r="DN3852" s="37"/>
      <c r="DO3852" s="37"/>
      <c r="DP3852" s="37"/>
      <c r="DQ3852" s="37"/>
      <c r="DR3852" s="37"/>
      <c r="DS3852" s="37"/>
      <c r="DT3852" s="37"/>
      <c r="DU3852" s="37"/>
      <c r="DV3852" s="37"/>
      <c r="DW3852" s="37"/>
      <c r="DX3852" s="37"/>
      <c r="DY3852" s="37"/>
      <c r="DZ3852" s="37"/>
      <c r="EA3852" s="37"/>
      <c r="EB3852" s="37"/>
      <c r="EC3852" s="37"/>
      <c r="ED3852" s="37"/>
      <c r="EE3852" s="37"/>
      <c r="EF3852" s="37"/>
      <c r="EG3852" s="37"/>
      <c r="EH3852" s="37"/>
      <c r="EI3852" s="37"/>
      <c r="EJ3852" s="37"/>
      <c r="EK3852" s="37"/>
      <c r="EL3852" s="37"/>
      <c r="EM3852" s="37"/>
      <c r="EN3852" s="37"/>
      <c r="EO3852" s="37"/>
      <c r="EP3852" s="37"/>
      <c r="EQ3852" s="37"/>
      <c r="ER3852" s="37"/>
      <c r="ES3852" s="37"/>
      <c r="ET3852" s="37"/>
      <c r="EU3852" s="37"/>
      <c r="EV3852" s="37"/>
      <c r="EW3852" s="37"/>
      <c r="EX3852" s="37"/>
      <c r="EY3852" s="37"/>
      <c r="EZ3852" s="37"/>
      <c r="FA3852" s="37"/>
      <c r="FB3852" s="37"/>
      <c r="FC3852" s="37"/>
      <c r="FD3852" s="37"/>
      <c r="FE3852" s="37"/>
      <c r="FF3852" s="37"/>
      <c r="FG3852" s="37"/>
      <c r="FH3852" s="37"/>
      <c r="FI3852" s="37"/>
      <c r="FJ3852" s="37"/>
      <c r="FK3852" s="37"/>
      <c r="FL3852" s="37"/>
      <c r="FM3852" s="37"/>
      <c r="FN3852" s="37"/>
      <c r="FO3852" s="37"/>
      <c r="FP3852" s="37"/>
      <c r="FQ3852" s="37"/>
      <c r="FR3852" s="37"/>
      <c r="FS3852" s="37"/>
      <c r="FT3852" s="37"/>
      <c r="FU3852" s="37"/>
      <c r="FV3852" s="37"/>
      <c r="FW3852" s="37"/>
      <c r="FX3852" s="37"/>
      <c r="FY3852" s="37"/>
      <c r="FZ3852" s="37"/>
      <c r="GA3852" s="37"/>
      <c r="GB3852" s="37"/>
      <c r="GC3852" s="37"/>
      <c r="GD3852" s="37"/>
      <c r="GE3852" s="37"/>
      <c r="GF3852" s="37"/>
      <c r="GG3852" s="37"/>
      <c r="GH3852" s="37"/>
      <c r="GI3852" s="37"/>
      <c r="GJ3852" s="37"/>
      <c r="GK3852" s="37"/>
      <c r="GL3852" s="37"/>
      <c r="GM3852" s="37"/>
      <c r="GN3852" s="37"/>
      <c r="GO3852" s="37"/>
      <c r="GP3852" s="37"/>
      <c r="GQ3852" s="37"/>
      <c r="GR3852" s="37"/>
      <c r="GS3852" s="37"/>
      <c r="GT3852" s="37"/>
      <c r="GU3852" s="37"/>
      <c r="GV3852" s="37"/>
      <c r="GW3852" s="37"/>
      <c r="GX3852" s="37"/>
      <c r="GY3852" s="37"/>
      <c r="GZ3852" s="37"/>
      <c r="HA3852" s="37"/>
      <c r="HB3852" s="37"/>
      <c r="HC3852" s="37"/>
      <c r="HD3852" s="37"/>
      <c r="HE3852" s="37"/>
      <c r="HF3852" s="37"/>
      <c r="HG3852" s="37"/>
      <c r="HH3852" s="37"/>
      <c r="HI3852" s="37"/>
      <c r="HJ3852" s="37"/>
      <c r="HK3852" s="37"/>
      <c r="HL3852" s="37"/>
      <c r="HM3852" s="37"/>
      <c r="HN3852" s="37"/>
      <c r="HO3852" s="37"/>
      <c r="HP3852" s="37"/>
      <c r="HQ3852" s="37"/>
      <c r="HR3852" s="37"/>
      <c r="HS3852" s="37"/>
      <c r="HT3852" s="37"/>
      <c r="HU3852" s="37"/>
      <c r="HV3852" s="37"/>
      <c r="HW3852" s="37"/>
      <c r="HX3852" s="37"/>
      <c r="HY3852" s="37"/>
      <c r="HZ3852" s="37"/>
      <c r="IA3852" s="37"/>
      <c r="IB3852" s="37"/>
      <c r="IC3852" s="37"/>
      <c r="ID3852" s="37"/>
      <c r="IE3852" s="37"/>
      <c r="IF3852" s="37"/>
      <c r="IG3852" s="37"/>
      <c r="IH3852" s="37"/>
      <c r="II3852" s="37"/>
      <c r="IJ3852" s="37"/>
      <c r="IK3852" s="37"/>
      <c r="IL3852" s="37"/>
      <c r="IM3852" s="37"/>
      <c r="IN3852" s="37"/>
      <c r="IO3852" s="37"/>
      <c r="IP3852" s="37"/>
      <c r="IQ3852" s="37"/>
    </row>
    <row r="3853" spans="1:251" s="51" customFormat="1" ht="18.75" customHeight="1" thickBot="1">
      <c r="A3853" s="52"/>
      <c r="B3853" s="113" t="s">
        <v>253</v>
      </c>
      <c r="C3853" s="114"/>
      <c r="D3853" s="114"/>
      <c r="E3853" s="114"/>
      <c r="F3853" s="114"/>
      <c r="G3853" s="114"/>
      <c r="H3853" s="114"/>
      <c r="I3853" s="114"/>
      <c r="J3853" s="114"/>
      <c r="K3853" s="114"/>
      <c r="L3853" s="114"/>
      <c r="M3853" s="114"/>
      <c r="N3853" s="114"/>
      <c r="O3853" s="114"/>
      <c r="P3853" s="114"/>
      <c r="Q3853" s="114"/>
      <c r="R3853" s="114"/>
      <c r="S3853" s="114"/>
      <c r="T3853" s="114"/>
      <c r="U3853" s="114"/>
      <c r="V3853" s="114"/>
      <c r="W3853" s="114"/>
      <c r="X3853" s="114"/>
      <c r="Y3853" s="114"/>
      <c r="Z3853" s="115"/>
      <c r="AA3853" s="116">
        <f>SUM(AA3849:AI3852)</f>
        <v>24456</v>
      </c>
      <c r="AB3853" s="117"/>
      <c r="AC3853" s="117"/>
      <c r="AD3853" s="117"/>
      <c r="AE3853" s="117"/>
      <c r="AF3853" s="117"/>
      <c r="AG3853" s="117"/>
      <c r="AH3853" s="117"/>
      <c r="AI3853" s="118"/>
      <c r="AJ3853" s="116">
        <f>SUM(AJ3849:AR3852)</f>
        <v>19652</v>
      </c>
      <c r="AK3853" s="117"/>
      <c r="AL3853" s="117"/>
      <c r="AM3853" s="117"/>
      <c r="AN3853" s="117"/>
      <c r="AO3853" s="117"/>
      <c r="AP3853" s="117"/>
      <c r="AQ3853" s="117"/>
      <c r="AR3853" s="118"/>
      <c r="AS3853" s="119"/>
      <c r="AT3853" s="120"/>
      <c r="AU3853" s="120"/>
      <c r="AV3853" s="120"/>
      <c r="AW3853" s="120"/>
      <c r="AX3853" s="121"/>
      <c r="AY3853" s="37"/>
      <c r="AZ3853" s="37"/>
      <c r="BA3853" s="37"/>
      <c r="BB3853" s="37"/>
      <c r="BC3853" s="37"/>
      <c r="BD3853" s="37"/>
      <c r="BE3853" s="37"/>
      <c r="BF3853" s="37"/>
      <c r="BG3853" s="37"/>
      <c r="BH3853" s="37"/>
      <c r="BI3853" s="37"/>
      <c r="BJ3853" s="37"/>
      <c r="BK3853" s="37"/>
      <c r="BL3853" s="37"/>
      <c r="BM3853" s="37"/>
      <c r="BN3853" s="37"/>
      <c r="BO3853" s="37"/>
      <c r="BP3853" s="37"/>
      <c r="BQ3853" s="37"/>
      <c r="BR3853" s="37"/>
      <c r="BS3853" s="37"/>
      <c r="BT3853" s="37"/>
      <c r="BU3853" s="37"/>
      <c r="BV3853" s="37"/>
      <c r="BW3853" s="37"/>
      <c r="BX3853" s="37"/>
      <c r="BY3853" s="37"/>
      <c r="BZ3853" s="37"/>
      <c r="CA3853" s="37"/>
      <c r="CB3853" s="37"/>
      <c r="CC3853" s="37"/>
      <c r="CD3853" s="37"/>
      <c r="CE3853" s="37"/>
      <c r="CF3853" s="37"/>
      <c r="CG3853" s="37"/>
      <c r="CH3853" s="37"/>
      <c r="CI3853" s="37"/>
      <c r="CJ3853" s="37"/>
      <c r="CK3853" s="37"/>
      <c r="CL3853" s="37"/>
      <c r="CM3853" s="37"/>
      <c r="CN3853" s="37"/>
      <c r="CO3853" s="37"/>
      <c r="CP3853" s="37"/>
      <c r="CQ3853" s="37"/>
      <c r="CR3853" s="37"/>
      <c r="CS3853" s="37"/>
      <c r="CT3853" s="37"/>
      <c r="CU3853" s="37"/>
      <c r="CV3853" s="37"/>
      <c r="CW3853" s="37"/>
      <c r="CX3853" s="37"/>
      <c r="CY3853" s="37"/>
      <c r="CZ3853" s="37"/>
      <c r="DA3853" s="37"/>
      <c r="DB3853" s="37"/>
      <c r="DC3853" s="37"/>
      <c r="DD3853" s="37"/>
      <c r="DE3853" s="37"/>
      <c r="DF3853" s="37"/>
      <c r="DG3853" s="37"/>
      <c r="DH3853" s="37"/>
      <c r="DI3853" s="37"/>
      <c r="DJ3853" s="37"/>
      <c r="DK3853" s="37"/>
      <c r="DL3853" s="37"/>
      <c r="DM3853" s="37"/>
      <c r="DN3853" s="37"/>
      <c r="DO3853" s="37"/>
      <c r="DP3853" s="37"/>
      <c r="DQ3853" s="37"/>
      <c r="DR3853" s="37"/>
      <c r="DS3853" s="37"/>
      <c r="DT3853" s="37"/>
      <c r="DU3853" s="37"/>
      <c r="DV3853" s="37"/>
      <c r="DW3853" s="37"/>
      <c r="DX3853" s="37"/>
      <c r="DY3853" s="37"/>
      <c r="DZ3853" s="37"/>
      <c r="EA3853" s="37"/>
      <c r="EB3853" s="37"/>
      <c r="EC3853" s="37"/>
      <c r="ED3853" s="37"/>
      <c r="EE3853" s="37"/>
      <c r="EF3853" s="37"/>
      <c r="EG3853" s="37"/>
      <c r="EH3853" s="37"/>
      <c r="EI3853" s="37"/>
      <c r="EJ3853" s="37"/>
      <c r="EK3853" s="37"/>
      <c r="EL3853" s="37"/>
      <c r="EM3853" s="37"/>
      <c r="EN3853" s="37"/>
      <c r="EO3853" s="37"/>
      <c r="EP3853" s="37"/>
      <c r="EQ3853" s="37"/>
      <c r="ER3853" s="37"/>
      <c r="ES3853" s="37"/>
      <c r="ET3853" s="37"/>
      <c r="EU3853" s="37"/>
      <c r="EV3853" s="37"/>
      <c r="EW3853" s="37"/>
      <c r="EX3853" s="37"/>
      <c r="EY3853" s="37"/>
      <c r="EZ3853" s="37"/>
      <c r="FA3853" s="37"/>
      <c r="FB3853" s="37"/>
      <c r="FC3853" s="37"/>
      <c r="FD3853" s="37"/>
      <c r="FE3853" s="37"/>
      <c r="FF3853" s="37"/>
      <c r="FG3853" s="37"/>
      <c r="FH3853" s="37"/>
      <c r="FI3853" s="37"/>
      <c r="FJ3853" s="37"/>
      <c r="FK3853" s="37"/>
      <c r="FL3853" s="37"/>
      <c r="FM3853" s="37"/>
      <c r="FN3853" s="37"/>
      <c r="FO3853" s="37"/>
      <c r="FP3853" s="37"/>
      <c r="FQ3853" s="37"/>
      <c r="FR3853" s="37"/>
      <c r="FS3853" s="37"/>
      <c r="FT3853" s="37"/>
      <c r="FU3853" s="37"/>
      <c r="FV3853" s="37"/>
      <c r="FW3853" s="37"/>
      <c r="FX3853" s="37"/>
      <c r="FY3853" s="37"/>
      <c r="FZ3853" s="37"/>
      <c r="GA3853" s="37"/>
      <c r="GB3853" s="37"/>
      <c r="GC3853" s="37"/>
      <c r="GD3853" s="37"/>
      <c r="GE3853" s="37"/>
      <c r="GF3853" s="37"/>
      <c r="GG3853" s="37"/>
      <c r="GH3853" s="37"/>
      <c r="GI3853" s="37"/>
      <c r="GJ3853" s="37"/>
      <c r="GK3853" s="37"/>
      <c r="GL3853" s="37"/>
      <c r="GM3853" s="37"/>
      <c r="GN3853" s="37"/>
      <c r="GO3853" s="37"/>
      <c r="GP3853" s="37"/>
      <c r="GQ3853" s="37"/>
      <c r="GR3853" s="37"/>
      <c r="GS3853" s="37"/>
      <c r="GT3853" s="37"/>
      <c r="GU3853" s="37"/>
      <c r="GV3853" s="37"/>
      <c r="GW3853" s="37"/>
      <c r="GX3853" s="37"/>
      <c r="GY3853" s="37"/>
      <c r="GZ3853" s="37"/>
      <c r="HA3853" s="37"/>
      <c r="HB3853" s="37"/>
      <c r="HC3853" s="37"/>
      <c r="HD3853" s="37"/>
      <c r="HE3853" s="37"/>
      <c r="HF3853" s="37"/>
      <c r="HG3853" s="37"/>
      <c r="HH3853" s="37"/>
      <c r="HI3853" s="37"/>
      <c r="HJ3853" s="37"/>
      <c r="HK3853" s="37"/>
      <c r="HL3853" s="37"/>
      <c r="HM3853" s="37"/>
      <c r="HN3853" s="37"/>
      <c r="HO3853" s="37"/>
      <c r="HP3853" s="37"/>
      <c r="HQ3853" s="37"/>
      <c r="HR3853" s="37"/>
      <c r="HS3853" s="37"/>
      <c r="HT3853" s="37"/>
      <c r="HU3853" s="37"/>
      <c r="HV3853" s="37"/>
      <c r="HW3853" s="37"/>
      <c r="HX3853" s="37"/>
      <c r="HY3853" s="37"/>
      <c r="HZ3853" s="37"/>
      <c r="IA3853" s="37"/>
      <c r="IB3853" s="37"/>
      <c r="IC3853" s="37"/>
      <c r="ID3853" s="37"/>
      <c r="IE3853" s="37"/>
      <c r="IF3853" s="37"/>
      <c r="IG3853" s="37"/>
      <c r="IH3853" s="37"/>
      <c r="II3853" s="37"/>
      <c r="IJ3853" s="37"/>
      <c r="IK3853" s="37"/>
      <c r="IL3853" s="37"/>
      <c r="IM3853" s="37"/>
      <c r="IN3853" s="37"/>
      <c r="IO3853" s="37"/>
      <c r="IP3853" s="37"/>
      <c r="IQ3853" s="37"/>
    </row>
    <row r="3855" spans="1:251" ht="18.75">
      <c r="A3855" s="36" t="s">
        <v>241</v>
      </c>
      <c r="AW3855" s="38"/>
      <c r="AX3855" s="39"/>
      <c r="AY3855" s="38"/>
    </row>
    <row r="3857" spans="1:113" ht="18.75">
      <c r="B3857" s="122" t="s">
        <v>0</v>
      </c>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row>
    <row r="3858" spans="1:113">
      <c r="Z3858" s="40"/>
      <c r="AD3858" s="40"/>
      <c r="AE3858" s="40"/>
      <c r="AF3858" s="40"/>
      <c r="AG3858" s="40"/>
      <c r="AH3858" s="40"/>
      <c r="AI3858" s="40"/>
      <c r="AO3858" s="40"/>
    </row>
    <row r="3859" spans="1:113" ht="13.5" thickBot="1">
      <c r="Z3859" s="40"/>
      <c r="AD3859" s="40"/>
      <c r="AE3859" s="40"/>
      <c r="AF3859" s="40"/>
      <c r="AG3859" s="40"/>
      <c r="AH3859" s="40"/>
      <c r="AI3859" s="40"/>
      <c r="AO3859" s="40"/>
      <c r="DI3859" s="41"/>
    </row>
    <row r="3860" spans="1:113" ht="24.75" customHeight="1" thickBot="1">
      <c r="B3860" s="124" t="s">
        <v>242</v>
      </c>
      <c r="C3860" s="125"/>
      <c r="D3860" s="125"/>
      <c r="E3860" s="125"/>
      <c r="F3860" s="125"/>
      <c r="G3860" s="125"/>
      <c r="H3860" s="126" t="s">
        <v>874</v>
      </c>
      <c r="I3860" s="127"/>
      <c r="J3860" s="127"/>
      <c r="K3860" s="127"/>
      <c r="L3860" s="127"/>
      <c r="M3860" s="127"/>
      <c r="N3860" s="127"/>
      <c r="O3860" s="127"/>
      <c r="P3860" s="127"/>
      <c r="Q3860" s="127"/>
      <c r="R3860" s="127"/>
      <c r="S3860" s="127"/>
      <c r="T3860" s="127"/>
      <c r="U3860" s="127"/>
      <c r="V3860" s="127"/>
      <c r="W3860" s="127"/>
      <c r="X3860" s="127"/>
      <c r="Y3860" s="127"/>
      <c r="Z3860" s="127"/>
      <c r="AA3860" s="127"/>
      <c r="AB3860" s="127"/>
      <c r="AC3860" s="127"/>
      <c r="AD3860" s="127"/>
      <c r="AE3860" s="127"/>
      <c r="AF3860" s="127"/>
      <c r="AG3860" s="127"/>
      <c r="AH3860" s="127"/>
      <c r="AI3860" s="127"/>
      <c r="AJ3860" s="127"/>
      <c r="AK3860" s="127"/>
      <c r="AL3860" s="127"/>
      <c r="AM3860" s="127"/>
      <c r="AN3860" s="127"/>
      <c r="AO3860" s="127"/>
      <c r="AP3860" s="127"/>
      <c r="AQ3860" s="127"/>
      <c r="AR3860" s="127"/>
      <c r="AS3860" s="127"/>
      <c r="AT3860" s="127"/>
      <c r="AU3860" s="127"/>
      <c r="AV3860" s="127"/>
      <c r="AW3860" s="127"/>
      <c r="AX3860" s="128"/>
      <c r="DI3860" s="41"/>
    </row>
    <row r="3861" spans="1:113" ht="14.25">
      <c r="B3861" s="42"/>
      <c r="C3861" s="42"/>
      <c r="D3861" s="42"/>
      <c r="E3861" s="42"/>
      <c r="F3861" s="42"/>
      <c r="G3861" s="42"/>
      <c r="H3861" s="43"/>
      <c r="I3861" s="43"/>
      <c r="J3861" s="43"/>
      <c r="K3861" s="43"/>
      <c r="L3861" s="44"/>
      <c r="M3861" s="44"/>
      <c r="N3861" s="44"/>
      <c r="O3861" s="44"/>
      <c r="P3861" s="43"/>
      <c r="Q3861" s="43"/>
      <c r="R3861" s="43"/>
      <c r="S3861" s="43"/>
      <c r="T3861" s="43"/>
      <c r="U3861" s="43"/>
      <c r="V3861" s="45"/>
      <c r="W3861" s="45"/>
      <c r="X3861" s="45"/>
      <c r="Y3861" s="45"/>
      <c r="Z3861" s="45"/>
      <c r="AA3861" s="45"/>
      <c r="AB3861" s="45"/>
      <c r="AC3861" s="45"/>
      <c r="AD3861" s="45"/>
      <c r="AE3861" s="45"/>
      <c r="AF3861" s="45"/>
      <c r="AG3861" s="45"/>
      <c r="AH3861" s="45"/>
      <c r="AI3861" s="45"/>
      <c r="AJ3861" s="45"/>
      <c r="AK3861" s="45"/>
      <c r="AL3861" s="45"/>
      <c r="AM3861" s="45"/>
      <c r="AN3861" s="45"/>
      <c r="AO3861" s="45"/>
      <c r="AP3861" s="45"/>
      <c r="AQ3861" s="45"/>
      <c r="AR3861" s="45"/>
      <c r="AS3861" s="45"/>
      <c r="AT3861" s="45"/>
      <c r="AU3861" s="45"/>
      <c r="AV3861" s="45"/>
      <c r="AW3861" s="45"/>
      <c r="AX3861" s="45"/>
      <c r="DI3861" s="41"/>
    </row>
    <row r="3862" spans="1:113" ht="15" thickBot="1">
      <c r="A3862" s="46"/>
      <c r="B3862" s="45" t="s">
        <v>244</v>
      </c>
      <c r="C3862" s="43"/>
      <c r="D3862" s="43"/>
      <c r="E3862" s="43"/>
      <c r="F3862" s="43"/>
      <c r="G3862" s="43"/>
      <c r="H3862" s="43"/>
      <c r="I3862" s="43"/>
      <c r="J3862" s="43"/>
      <c r="K3862" s="43"/>
      <c r="L3862" s="44"/>
      <c r="M3862" s="44"/>
      <c r="N3862" s="44"/>
      <c r="O3862" s="44"/>
      <c r="P3862" s="43"/>
      <c r="Q3862" s="43"/>
      <c r="R3862" s="43"/>
      <c r="S3862" s="43"/>
      <c r="T3862" s="43"/>
      <c r="U3862" s="43"/>
      <c r="V3862" s="45"/>
      <c r="W3862" s="45"/>
      <c r="X3862" s="45"/>
      <c r="Y3862" s="45"/>
      <c r="Z3862" s="45"/>
      <c r="AA3862" s="45"/>
      <c r="AB3862" s="45"/>
      <c r="AC3862" s="45"/>
      <c r="AD3862" s="45"/>
      <c r="AE3862" s="45"/>
      <c r="AF3862" s="45"/>
      <c r="AG3862" s="45"/>
      <c r="AH3862" s="45"/>
      <c r="AI3862" s="45"/>
      <c r="AJ3862" s="45"/>
      <c r="AK3862" s="45"/>
      <c r="AL3862" s="45"/>
      <c r="AM3862" s="45"/>
      <c r="AN3862" s="45"/>
      <c r="AO3862" s="45"/>
      <c r="AP3862" s="45"/>
      <c r="AQ3862" s="45"/>
      <c r="AR3862" s="45"/>
      <c r="AS3862" s="45"/>
      <c r="AT3862" s="45"/>
      <c r="AU3862" s="45"/>
      <c r="AV3862" s="45"/>
      <c r="AW3862" s="45"/>
      <c r="AX3862" s="45"/>
      <c r="DI3862" s="41"/>
    </row>
    <row r="3863" spans="1:113" ht="14.25">
      <c r="A3863" s="43"/>
      <c r="B3863" s="47"/>
      <c r="C3863" s="42"/>
      <c r="D3863" s="42"/>
      <c r="E3863" s="42"/>
      <c r="F3863" s="42"/>
      <c r="G3863" s="42"/>
      <c r="H3863" s="42"/>
      <c r="I3863" s="42"/>
      <c r="J3863" s="42"/>
      <c r="K3863" s="42"/>
      <c r="L3863" s="48"/>
      <c r="M3863" s="48"/>
      <c r="N3863" s="48"/>
      <c r="O3863" s="48"/>
      <c r="P3863" s="42"/>
      <c r="Q3863" s="42"/>
      <c r="R3863" s="42"/>
      <c r="S3863" s="42"/>
      <c r="T3863" s="42"/>
      <c r="U3863" s="42"/>
      <c r="V3863" s="49"/>
      <c r="W3863" s="49"/>
      <c r="X3863" s="49"/>
      <c r="Y3863" s="49"/>
      <c r="Z3863" s="49"/>
      <c r="AA3863" s="49"/>
      <c r="AB3863" s="49"/>
      <c r="AC3863" s="49"/>
      <c r="AD3863" s="49"/>
      <c r="AE3863" s="49"/>
      <c r="AF3863" s="49"/>
      <c r="AG3863" s="49"/>
      <c r="AH3863" s="49"/>
      <c r="AI3863" s="49"/>
      <c r="AJ3863" s="49"/>
      <c r="AK3863" s="49"/>
      <c r="AL3863" s="49"/>
      <c r="AM3863" s="49"/>
      <c r="AN3863" s="49"/>
      <c r="AO3863" s="49"/>
      <c r="AP3863" s="49"/>
      <c r="AQ3863" s="49"/>
      <c r="AR3863" s="49"/>
      <c r="AS3863" s="49"/>
      <c r="AT3863" s="49"/>
      <c r="AU3863" s="49"/>
      <c r="AV3863" s="49"/>
      <c r="AW3863" s="49"/>
      <c r="AX3863" s="50"/>
    </row>
    <row r="3864" spans="1:113" ht="12" customHeight="1">
      <c r="A3864" s="43"/>
      <c r="B3864" s="129" t="s">
        <v>875</v>
      </c>
      <c r="C3864" s="130"/>
      <c r="D3864" s="130"/>
      <c r="E3864" s="130"/>
      <c r="F3864" s="130"/>
      <c r="G3864" s="130"/>
      <c r="H3864" s="130"/>
      <c r="I3864" s="130"/>
      <c r="J3864" s="130"/>
      <c r="K3864" s="130"/>
      <c r="L3864" s="130"/>
      <c r="M3864" s="130"/>
      <c r="N3864" s="130"/>
      <c r="O3864" s="130"/>
      <c r="P3864" s="130"/>
      <c r="Q3864" s="130"/>
      <c r="R3864" s="130"/>
      <c r="S3864" s="130"/>
      <c r="T3864" s="130"/>
      <c r="U3864" s="130"/>
      <c r="V3864" s="130"/>
      <c r="W3864" s="130"/>
      <c r="X3864" s="130"/>
      <c r="Y3864" s="130"/>
      <c r="Z3864" s="130"/>
      <c r="AA3864" s="130"/>
      <c r="AB3864" s="130"/>
      <c r="AC3864" s="130"/>
      <c r="AD3864" s="130"/>
      <c r="AE3864" s="130"/>
      <c r="AF3864" s="130"/>
      <c r="AG3864" s="130"/>
      <c r="AH3864" s="130"/>
      <c r="AI3864" s="130"/>
      <c r="AJ3864" s="130"/>
      <c r="AK3864" s="130"/>
      <c r="AL3864" s="130"/>
      <c r="AM3864" s="130"/>
      <c r="AN3864" s="130"/>
      <c r="AO3864" s="130"/>
      <c r="AP3864" s="130"/>
      <c r="AQ3864" s="130"/>
      <c r="AR3864" s="130"/>
      <c r="AS3864" s="130"/>
      <c r="AT3864" s="130"/>
      <c r="AU3864" s="130"/>
      <c r="AV3864" s="130"/>
      <c r="AW3864" s="130"/>
      <c r="AX3864" s="131"/>
    </row>
    <row r="3865" spans="1:113" ht="12" customHeight="1">
      <c r="A3865" s="43"/>
      <c r="B3865" s="129"/>
      <c r="C3865" s="130"/>
      <c r="D3865" s="130"/>
      <c r="E3865" s="130"/>
      <c r="F3865" s="130"/>
      <c r="G3865" s="130"/>
      <c r="H3865" s="130"/>
      <c r="I3865" s="130"/>
      <c r="J3865" s="130"/>
      <c r="K3865" s="130"/>
      <c r="L3865" s="130"/>
      <c r="M3865" s="130"/>
      <c r="N3865" s="130"/>
      <c r="O3865" s="130"/>
      <c r="P3865" s="130"/>
      <c r="Q3865" s="130"/>
      <c r="R3865" s="130"/>
      <c r="S3865" s="130"/>
      <c r="T3865" s="130"/>
      <c r="U3865" s="130"/>
      <c r="V3865" s="130"/>
      <c r="W3865" s="130"/>
      <c r="X3865" s="130"/>
      <c r="Y3865" s="130"/>
      <c r="Z3865" s="130"/>
      <c r="AA3865" s="130"/>
      <c r="AB3865" s="130"/>
      <c r="AC3865" s="130"/>
      <c r="AD3865" s="130"/>
      <c r="AE3865" s="130"/>
      <c r="AF3865" s="130"/>
      <c r="AG3865" s="130"/>
      <c r="AH3865" s="130"/>
      <c r="AI3865" s="130"/>
      <c r="AJ3865" s="130"/>
      <c r="AK3865" s="130"/>
      <c r="AL3865" s="130"/>
      <c r="AM3865" s="130"/>
      <c r="AN3865" s="130"/>
      <c r="AO3865" s="130"/>
      <c r="AP3865" s="130"/>
      <c r="AQ3865" s="130"/>
      <c r="AR3865" s="130"/>
      <c r="AS3865" s="130"/>
      <c r="AT3865" s="130"/>
      <c r="AU3865" s="130"/>
      <c r="AV3865" s="130"/>
      <c r="AW3865" s="130"/>
      <c r="AX3865" s="131"/>
      <c r="BC3865" s="51"/>
    </row>
    <row r="3866" spans="1:113" ht="12" customHeight="1">
      <c r="A3866" s="43"/>
      <c r="B3866" s="129"/>
      <c r="C3866" s="130"/>
      <c r="D3866" s="130"/>
      <c r="E3866" s="130"/>
      <c r="F3866" s="130"/>
      <c r="G3866" s="130"/>
      <c r="H3866" s="130"/>
      <c r="I3866" s="130"/>
      <c r="J3866" s="130"/>
      <c r="K3866" s="130"/>
      <c r="L3866" s="130"/>
      <c r="M3866" s="130"/>
      <c r="N3866" s="130"/>
      <c r="O3866" s="130"/>
      <c r="P3866" s="130"/>
      <c r="Q3866" s="130"/>
      <c r="R3866" s="130"/>
      <c r="S3866" s="130"/>
      <c r="T3866" s="130"/>
      <c r="U3866" s="130"/>
      <c r="V3866" s="130"/>
      <c r="W3866" s="130"/>
      <c r="X3866" s="130"/>
      <c r="Y3866" s="130"/>
      <c r="Z3866" s="130"/>
      <c r="AA3866" s="130"/>
      <c r="AB3866" s="130"/>
      <c r="AC3866" s="130"/>
      <c r="AD3866" s="130"/>
      <c r="AE3866" s="130"/>
      <c r="AF3866" s="130"/>
      <c r="AG3866" s="130"/>
      <c r="AH3866" s="130"/>
      <c r="AI3866" s="130"/>
      <c r="AJ3866" s="130"/>
      <c r="AK3866" s="130"/>
      <c r="AL3866" s="130"/>
      <c r="AM3866" s="130"/>
      <c r="AN3866" s="130"/>
      <c r="AO3866" s="130"/>
      <c r="AP3866" s="130"/>
      <c r="AQ3866" s="130"/>
      <c r="AR3866" s="130"/>
      <c r="AS3866" s="130"/>
      <c r="AT3866" s="130"/>
      <c r="AU3866" s="130"/>
      <c r="AV3866" s="130"/>
      <c r="AW3866" s="130"/>
      <c r="AX3866" s="131"/>
    </row>
    <row r="3867" spans="1:113" ht="12" customHeight="1">
      <c r="A3867" s="43"/>
      <c r="B3867" s="129"/>
      <c r="C3867" s="130"/>
      <c r="D3867" s="130"/>
      <c r="E3867" s="130"/>
      <c r="F3867" s="130"/>
      <c r="G3867" s="130"/>
      <c r="H3867" s="130"/>
      <c r="I3867" s="130"/>
      <c r="J3867" s="130"/>
      <c r="K3867" s="130"/>
      <c r="L3867" s="130"/>
      <c r="M3867" s="130"/>
      <c r="N3867" s="130"/>
      <c r="O3867" s="130"/>
      <c r="P3867" s="130"/>
      <c r="Q3867" s="130"/>
      <c r="R3867" s="130"/>
      <c r="S3867" s="130"/>
      <c r="T3867" s="130"/>
      <c r="U3867" s="130"/>
      <c r="V3867" s="130"/>
      <c r="W3867" s="130"/>
      <c r="X3867" s="130"/>
      <c r="Y3867" s="130"/>
      <c r="Z3867" s="130"/>
      <c r="AA3867" s="130"/>
      <c r="AB3867" s="130"/>
      <c r="AC3867" s="130"/>
      <c r="AD3867" s="130"/>
      <c r="AE3867" s="130"/>
      <c r="AF3867" s="130"/>
      <c r="AG3867" s="130"/>
      <c r="AH3867" s="130"/>
      <c r="AI3867" s="130"/>
      <c r="AJ3867" s="130"/>
      <c r="AK3867" s="130"/>
      <c r="AL3867" s="130"/>
      <c r="AM3867" s="130"/>
      <c r="AN3867" s="130"/>
      <c r="AO3867" s="130"/>
      <c r="AP3867" s="130"/>
      <c r="AQ3867" s="130"/>
      <c r="AR3867" s="130"/>
      <c r="AS3867" s="130"/>
      <c r="AT3867" s="130"/>
      <c r="AU3867" s="130"/>
      <c r="AV3867" s="130"/>
      <c r="AW3867" s="130"/>
      <c r="AX3867" s="131"/>
    </row>
    <row r="3868" spans="1:113" ht="12" customHeight="1">
      <c r="A3868" s="43"/>
      <c r="B3868" s="129"/>
      <c r="C3868" s="130"/>
      <c r="D3868" s="130"/>
      <c r="E3868" s="130"/>
      <c r="F3868" s="130"/>
      <c r="G3868" s="130"/>
      <c r="H3868" s="130"/>
      <c r="I3868" s="130"/>
      <c r="J3868" s="130"/>
      <c r="K3868" s="130"/>
      <c r="L3868" s="130"/>
      <c r="M3868" s="130"/>
      <c r="N3868" s="130"/>
      <c r="O3868" s="130"/>
      <c r="P3868" s="130"/>
      <c r="Q3868" s="130"/>
      <c r="R3868" s="130"/>
      <c r="S3868" s="130"/>
      <c r="T3868" s="130"/>
      <c r="U3868" s="130"/>
      <c r="V3868" s="130"/>
      <c r="W3868" s="130"/>
      <c r="X3868" s="130"/>
      <c r="Y3868" s="130"/>
      <c r="Z3868" s="130"/>
      <c r="AA3868" s="130"/>
      <c r="AB3868" s="130"/>
      <c r="AC3868" s="130"/>
      <c r="AD3868" s="130"/>
      <c r="AE3868" s="130"/>
      <c r="AF3868" s="130"/>
      <c r="AG3868" s="130"/>
      <c r="AH3868" s="130"/>
      <c r="AI3868" s="130"/>
      <c r="AJ3868" s="130"/>
      <c r="AK3868" s="130"/>
      <c r="AL3868" s="130"/>
      <c r="AM3868" s="130"/>
      <c r="AN3868" s="130"/>
      <c r="AO3868" s="130"/>
      <c r="AP3868" s="130"/>
      <c r="AQ3868" s="130"/>
      <c r="AR3868" s="130"/>
      <c r="AS3868" s="130"/>
      <c r="AT3868" s="130"/>
      <c r="AU3868" s="130"/>
      <c r="AV3868" s="130"/>
      <c r="AW3868" s="130"/>
      <c r="AX3868" s="131"/>
    </row>
    <row r="3869" spans="1:113" ht="15" thickBot="1">
      <c r="A3869" s="52"/>
      <c r="B3869" s="53"/>
      <c r="C3869" s="54"/>
      <c r="D3869" s="54"/>
      <c r="E3869" s="54"/>
      <c r="F3869" s="54"/>
      <c r="G3869" s="54"/>
      <c r="H3869" s="54"/>
      <c r="I3869" s="54"/>
      <c r="J3869" s="54"/>
      <c r="K3869" s="54"/>
      <c r="L3869" s="54"/>
      <c r="M3869" s="54"/>
      <c r="N3869" s="54"/>
      <c r="O3869" s="54"/>
      <c r="P3869" s="54"/>
      <c r="Q3869" s="54"/>
      <c r="R3869" s="54"/>
      <c r="S3869" s="54"/>
      <c r="T3869" s="54"/>
      <c r="U3869" s="54"/>
      <c r="V3869" s="54"/>
      <c r="W3869" s="54"/>
      <c r="X3869" s="54"/>
      <c r="Y3869" s="54"/>
      <c r="Z3869" s="54"/>
      <c r="AA3869" s="54"/>
      <c r="AB3869" s="54"/>
      <c r="AC3869" s="54"/>
      <c r="AD3869" s="54"/>
      <c r="AE3869" s="54"/>
      <c r="AF3869" s="54"/>
      <c r="AG3869" s="54"/>
      <c r="AH3869" s="54"/>
      <c r="AI3869" s="54"/>
      <c r="AJ3869" s="54"/>
      <c r="AK3869" s="54"/>
      <c r="AL3869" s="54"/>
      <c r="AM3869" s="54"/>
      <c r="AN3869" s="54"/>
      <c r="AO3869" s="54"/>
      <c r="AP3869" s="54"/>
      <c r="AQ3869" s="54"/>
      <c r="AR3869" s="54"/>
      <c r="AS3869" s="54"/>
      <c r="AT3869" s="54"/>
      <c r="AU3869" s="54"/>
      <c r="AV3869" s="54"/>
      <c r="AW3869" s="54"/>
      <c r="AX3869" s="55"/>
    </row>
    <row r="3870" spans="1:113">
      <c r="B3870" s="56"/>
    </row>
    <row r="3871" spans="1:113" ht="15" thickBot="1">
      <c r="A3871" s="46"/>
      <c r="B3871" s="45" t="s">
        <v>245</v>
      </c>
      <c r="C3871" s="43"/>
      <c r="D3871" s="43"/>
      <c r="E3871" s="43"/>
      <c r="F3871" s="43"/>
      <c r="G3871" s="43"/>
      <c r="H3871" s="43"/>
      <c r="I3871" s="43"/>
      <c r="J3871" s="43"/>
      <c r="K3871" s="43"/>
      <c r="L3871" s="44"/>
      <c r="M3871" s="44"/>
      <c r="N3871" s="44"/>
      <c r="O3871" s="44"/>
      <c r="P3871" s="43"/>
      <c r="Q3871" s="43"/>
      <c r="R3871" s="43"/>
      <c r="S3871" s="43"/>
      <c r="T3871" s="43"/>
      <c r="U3871" s="43"/>
      <c r="V3871" s="45"/>
      <c r="W3871" s="45"/>
      <c r="X3871" s="45"/>
      <c r="Y3871" s="45"/>
      <c r="Z3871" s="45"/>
      <c r="AA3871" s="45"/>
      <c r="AB3871" s="45"/>
      <c r="AC3871" s="45"/>
      <c r="AD3871" s="45"/>
      <c r="AE3871" s="45"/>
      <c r="AF3871" s="45"/>
      <c r="AG3871" s="45"/>
      <c r="AH3871" s="45"/>
      <c r="AI3871" s="45"/>
      <c r="AJ3871" s="45"/>
      <c r="AK3871" s="45"/>
      <c r="AL3871" s="45"/>
      <c r="AM3871" s="45"/>
      <c r="AN3871" s="45"/>
      <c r="AO3871" s="45"/>
      <c r="AP3871" s="45"/>
      <c r="AQ3871" s="45"/>
      <c r="AR3871" s="45"/>
      <c r="AS3871" s="45"/>
      <c r="AT3871" s="45"/>
      <c r="AU3871" s="45"/>
      <c r="AV3871" s="45"/>
      <c r="AW3871" s="45"/>
      <c r="AX3871" s="45"/>
      <c r="DI3871" s="41"/>
    </row>
    <row r="3872" spans="1:113" ht="14.25">
      <c r="A3872" s="43"/>
      <c r="B3872" s="47"/>
      <c r="C3872" s="42"/>
      <c r="D3872" s="42"/>
      <c r="E3872" s="42"/>
      <c r="F3872" s="42"/>
      <c r="G3872" s="42"/>
      <c r="H3872" s="42"/>
      <c r="I3872" s="42"/>
      <c r="J3872" s="42"/>
      <c r="K3872" s="42"/>
      <c r="L3872" s="48"/>
      <c r="M3872" s="48"/>
      <c r="N3872" s="48"/>
      <c r="O3872" s="48"/>
      <c r="P3872" s="42"/>
      <c r="Q3872" s="42"/>
      <c r="R3872" s="42"/>
      <c r="S3872" s="42"/>
      <c r="T3872" s="42"/>
      <c r="U3872" s="42"/>
      <c r="V3872" s="49"/>
      <c r="W3872" s="49"/>
      <c r="X3872" s="49"/>
      <c r="Y3872" s="49"/>
      <c r="Z3872" s="49"/>
      <c r="AA3872" s="49"/>
      <c r="AB3872" s="49"/>
      <c r="AC3872" s="49"/>
      <c r="AD3872" s="49"/>
      <c r="AE3872" s="49"/>
      <c r="AF3872" s="49"/>
      <c r="AG3872" s="49"/>
      <c r="AH3872" s="49"/>
      <c r="AI3872" s="49"/>
      <c r="AJ3872" s="49"/>
      <c r="AK3872" s="49"/>
      <c r="AL3872" s="49"/>
      <c r="AM3872" s="49"/>
      <c r="AN3872" s="49"/>
      <c r="AO3872" s="49"/>
      <c r="AP3872" s="49"/>
      <c r="AQ3872" s="49"/>
      <c r="AR3872" s="49"/>
      <c r="AS3872" s="49"/>
      <c r="AT3872" s="49"/>
      <c r="AU3872" s="49"/>
      <c r="AV3872" s="49"/>
      <c r="AW3872" s="49"/>
      <c r="AX3872" s="50"/>
    </row>
    <row r="3873" spans="1:251" ht="12" customHeight="1">
      <c r="A3873" s="43"/>
      <c r="B3873" s="129" t="s">
        <v>876</v>
      </c>
      <c r="C3873" s="130"/>
      <c r="D3873" s="130"/>
      <c r="E3873" s="130"/>
      <c r="F3873" s="130"/>
      <c r="G3873" s="130"/>
      <c r="H3873" s="130"/>
      <c r="I3873" s="130"/>
      <c r="J3873" s="130"/>
      <c r="K3873" s="130"/>
      <c r="L3873" s="130"/>
      <c r="M3873" s="130"/>
      <c r="N3873" s="130"/>
      <c r="O3873" s="130"/>
      <c r="P3873" s="130"/>
      <c r="Q3873" s="130"/>
      <c r="R3873" s="130"/>
      <c r="S3873" s="130"/>
      <c r="T3873" s="130"/>
      <c r="U3873" s="130"/>
      <c r="V3873" s="130"/>
      <c r="W3873" s="130"/>
      <c r="X3873" s="130"/>
      <c r="Y3873" s="130"/>
      <c r="Z3873" s="130"/>
      <c r="AA3873" s="130"/>
      <c r="AB3873" s="130"/>
      <c r="AC3873" s="130"/>
      <c r="AD3873" s="130"/>
      <c r="AE3873" s="130"/>
      <c r="AF3873" s="130"/>
      <c r="AG3873" s="130"/>
      <c r="AH3873" s="130"/>
      <c r="AI3873" s="130"/>
      <c r="AJ3873" s="130"/>
      <c r="AK3873" s="130"/>
      <c r="AL3873" s="130"/>
      <c r="AM3873" s="130"/>
      <c r="AN3873" s="130"/>
      <c r="AO3873" s="130"/>
      <c r="AP3873" s="130"/>
      <c r="AQ3873" s="130"/>
      <c r="AR3873" s="130"/>
      <c r="AS3873" s="130"/>
      <c r="AT3873" s="130"/>
      <c r="AU3873" s="130"/>
      <c r="AV3873" s="130"/>
      <c r="AW3873" s="130"/>
      <c r="AX3873" s="131"/>
    </row>
    <row r="3874" spans="1:251" ht="12" customHeight="1">
      <c r="A3874" s="43"/>
      <c r="B3874" s="129"/>
      <c r="C3874" s="130"/>
      <c r="D3874" s="130"/>
      <c r="E3874" s="130"/>
      <c r="F3874" s="130"/>
      <c r="G3874" s="130"/>
      <c r="H3874" s="130"/>
      <c r="I3874" s="130"/>
      <c r="J3874" s="130"/>
      <c r="K3874" s="130"/>
      <c r="L3874" s="130"/>
      <c r="M3874" s="130"/>
      <c r="N3874" s="130"/>
      <c r="O3874" s="130"/>
      <c r="P3874" s="130"/>
      <c r="Q3874" s="130"/>
      <c r="R3874" s="130"/>
      <c r="S3874" s="130"/>
      <c r="T3874" s="130"/>
      <c r="U3874" s="130"/>
      <c r="V3874" s="130"/>
      <c r="W3874" s="130"/>
      <c r="X3874" s="130"/>
      <c r="Y3874" s="130"/>
      <c r="Z3874" s="130"/>
      <c r="AA3874" s="130"/>
      <c r="AB3874" s="130"/>
      <c r="AC3874" s="130"/>
      <c r="AD3874" s="130"/>
      <c r="AE3874" s="130"/>
      <c r="AF3874" s="130"/>
      <c r="AG3874" s="130"/>
      <c r="AH3874" s="130"/>
      <c r="AI3874" s="130"/>
      <c r="AJ3874" s="130"/>
      <c r="AK3874" s="130"/>
      <c r="AL3874" s="130"/>
      <c r="AM3874" s="130"/>
      <c r="AN3874" s="130"/>
      <c r="AO3874" s="130"/>
      <c r="AP3874" s="130"/>
      <c r="AQ3874" s="130"/>
      <c r="AR3874" s="130"/>
      <c r="AS3874" s="130"/>
      <c r="AT3874" s="130"/>
      <c r="AU3874" s="130"/>
      <c r="AV3874" s="130"/>
      <c r="AW3874" s="130"/>
      <c r="AX3874" s="131"/>
    </row>
    <row r="3875" spans="1:251" ht="12" customHeight="1">
      <c r="A3875" s="43"/>
      <c r="B3875" s="129"/>
      <c r="C3875" s="130"/>
      <c r="D3875" s="130"/>
      <c r="E3875" s="130"/>
      <c r="F3875" s="130"/>
      <c r="G3875" s="130"/>
      <c r="H3875" s="130"/>
      <c r="I3875" s="130"/>
      <c r="J3875" s="130"/>
      <c r="K3875" s="130"/>
      <c r="L3875" s="130"/>
      <c r="M3875" s="130"/>
      <c r="N3875" s="130"/>
      <c r="O3875" s="130"/>
      <c r="P3875" s="130"/>
      <c r="Q3875" s="130"/>
      <c r="R3875" s="130"/>
      <c r="S3875" s="130"/>
      <c r="T3875" s="130"/>
      <c r="U3875" s="130"/>
      <c r="V3875" s="130"/>
      <c r="W3875" s="130"/>
      <c r="X3875" s="130"/>
      <c r="Y3875" s="130"/>
      <c r="Z3875" s="130"/>
      <c r="AA3875" s="130"/>
      <c r="AB3875" s="130"/>
      <c r="AC3875" s="130"/>
      <c r="AD3875" s="130"/>
      <c r="AE3875" s="130"/>
      <c r="AF3875" s="130"/>
      <c r="AG3875" s="130"/>
      <c r="AH3875" s="130"/>
      <c r="AI3875" s="130"/>
      <c r="AJ3875" s="130"/>
      <c r="AK3875" s="130"/>
      <c r="AL3875" s="130"/>
      <c r="AM3875" s="130"/>
      <c r="AN3875" s="130"/>
      <c r="AO3875" s="130"/>
      <c r="AP3875" s="130"/>
      <c r="AQ3875" s="130"/>
      <c r="AR3875" s="130"/>
      <c r="AS3875" s="130"/>
      <c r="AT3875" s="130"/>
      <c r="AU3875" s="130"/>
      <c r="AV3875" s="130"/>
      <c r="AW3875" s="130"/>
      <c r="AX3875" s="131"/>
    </row>
    <row r="3876" spans="1:251" ht="12" customHeight="1">
      <c r="A3876" s="43"/>
      <c r="B3876" s="129"/>
      <c r="C3876" s="130"/>
      <c r="D3876" s="130"/>
      <c r="E3876" s="130"/>
      <c r="F3876" s="130"/>
      <c r="G3876" s="130"/>
      <c r="H3876" s="130"/>
      <c r="I3876" s="130"/>
      <c r="J3876" s="130"/>
      <c r="K3876" s="130"/>
      <c r="L3876" s="130"/>
      <c r="M3876" s="130"/>
      <c r="N3876" s="130"/>
      <c r="O3876" s="130"/>
      <c r="P3876" s="130"/>
      <c r="Q3876" s="130"/>
      <c r="R3876" s="130"/>
      <c r="S3876" s="130"/>
      <c r="T3876" s="130"/>
      <c r="U3876" s="130"/>
      <c r="V3876" s="130"/>
      <c r="W3876" s="130"/>
      <c r="X3876" s="130"/>
      <c r="Y3876" s="130"/>
      <c r="Z3876" s="130"/>
      <c r="AA3876" s="130"/>
      <c r="AB3876" s="130"/>
      <c r="AC3876" s="130"/>
      <c r="AD3876" s="130"/>
      <c r="AE3876" s="130"/>
      <c r="AF3876" s="130"/>
      <c r="AG3876" s="130"/>
      <c r="AH3876" s="130"/>
      <c r="AI3876" s="130"/>
      <c r="AJ3876" s="130"/>
      <c r="AK3876" s="130"/>
      <c r="AL3876" s="130"/>
      <c r="AM3876" s="130"/>
      <c r="AN3876" s="130"/>
      <c r="AO3876" s="130"/>
      <c r="AP3876" s="130"/>
      <c r="AQ3876" s="130"/>
      <c r="AR3876" s="130"/>
      <c r="AS3876" s="130"/>
      <c r="AT3876" s="130"/>
      <c r="AU3876" s="130"/>
      <c r="AV3876" s="130"/>
      <c r="AW3876" s="130"/>
      <c r="AX3876" s="131"/>
    </row>
    <row r="3877" spans="1:251" ht="12" customHeight="1">
      <c r="A3877" s="43"/>
      <c r="B3877" s="129"/>
      <c r="C3877" s="130"/>
      <c r="D3877" s="130"/>
      <c r="E3877" s="130"/>
      <c r="F3877" s="130"/>
      <c r="G3877" s="130"/>
      <c r="H3877" s="130"/>
      <c r="I3877" s="130"/>
      <c r="J3877" s="130"/>
      <c r="K3877" s="130"/>
      <c r="L3877" s="130"/>
      <c r="M3877" s="130"/>
      <c r="N3877" s="130"/>
      <c r="O3877" s="130"/>
      <c r="P3877" s="130"/>
      <c r="Q3877" s="130"/>
      <c r="R3877" s="130"/>
      <c r="S3877" s="130"/>
      <c r="T3877" s="130"/>
      <c r="U3877" s="130"/>
      <c r="V3877" s="130"/>
      <c r="W3877" s="130"/>
      <c r="X3877" s="130"/>
      <c r="Y3877" s="130"/>
      <c r="Z3877" s="130"/>
      <c r="AA3877" s="130"/>
      <c r="AB3877" s="130"/>
      <c r="AC3877" s="130"/>
      <c r="AD3877" s="130"/>
      <c r="AE3877" s="130"/>
      <c r="AF3877" s="130"/>
      <c r="AG3877" s="130"/>
      <c r="AH3877" s="130"/>
      <c r="AI3877" s="130"/>
      <c r="AJ3877" s="130"/>
      <c r="AK3877" s="130"/>
      <c r="AL3877" s="130"/>
      <c r="AM3877" s="130"/>
      <c r="AN3877" s="130"/>
      <c r="AO3877" s="130"/>
      <c r="AP3877" s="130"/>
      <c r="AQ3877" s="130"/>
      <c r="AR3877" s="130"/>
      <c r="AS3877" s="130"/>
      <c r="AT3877" s="130"/>
      <c r="AU3877" s="130"/>
      <c r="AV3877" s="130"/>
      <c r="AW3877" s="130"/>
      <c r="AX3877" s="131"/>
    </row>
    <row r="3878" spans="1:251" ht="12" customHeight="1">
      <c r="A3878" s="43"/>
      <c r="B3878" s="129"/>
      <c r="C3878" s="130"/>
      <c r="D3878" s="130"/>
      <c r="E3878" s="130"/>
      <c r="F3878" s="130"/>
      <c r="G3878" s="130"/>
      <c r="H3878" s="130"/>
      <c r="I3878" s="130"/>
      <c r="J3878" s="130"/>
      <c r="K3878" s="130"/>
      <c r="L3878" s="130"/>
      <c r="M3878" s="130"/>
      <c r="N3878" s="130"/>
      <c r="O3878" s="130"/>
      <c r="P3878" s="130"/>
      <c r="Q3878" s="130"/>
      <c r="R3878" s="130"/>
      <c r="S3878" s="130"/>
      <c r="T3878" s="130"/>
      <c r="U3878" s="130"/>
      <c r="V3878" s="130"/>
      <c r="W3878" s="130"/>
      <c r="X3878" s="130"/>
      <c r="Y3878" s="130"/>
      <c r="Z3878" s="130"/>
      <c r="AA3878" s="130"/>
      <c r="AB3878" s="130"/>
      <c r="AC3878" s="130"/>
      <c r="AD3878" s="130"/>
      <c r="AE3878" s="130"/>
      <c r="AF3878" s="130"/>
      <c r="AG3878" s="130"/>
      <c r="AH3878" s="130"/>
      <c r="AI3878" s="130"/>
      <c r="AJ3878" s="130"/>
      <c r="AK3878" s="130"/>
      <c r="AL3878" s="130"/>
      <c r="AM3878" s="130"/>
      <c r="AN3878" s="130"/>
      <c r="AO3878" s="130"/>
      <c r="AP3878" s="130"/>
      <c r="AQ3878" s="130"/>
      <c r="AR3878" s="130"/>
      <c r="AS3878" s="130"/>
      <c r="AT3878" s="130"/>
      <c r="AU3878" s="130"/>
      <c r="AV3878" s="130"/>
      <c r="AW3878" s="130"/>
      <c r="AX3878" s="131"/>
    </row>
    <row r="3879" spans="1:251" ht="12" customHeight="1">
      <c r="A3879" s="43"/>
      <c r="B3879" s="129"/>
      <c r="C3879" s="130"/>
      <c r="D3879" s="130"/>
      <c r="E3879" s="130"/>
      <c r="F3879" s="130"/>
      <c r="G3879" s="130"/>
      <c r="H3879" s="130"/>
      <c r="I3879" s="130"/>
      <c r="J3879" s="130"/>
      <c r="K3879" s="130"/>
      <c r="L3879" s="130"/>
      <c r="M3879" s="130"/>
      <c r="N3879" s="130"/>
      <c r="O3879" s="130"/>
      <c r="P3879" s="130"/>
      <c r="Q3879" s="130"/>
      <c r="R3879" s="130"/>
      <c r="S3879" s="130"/>
      <c r="T3879" s="130"/>
      <c r="U3879" s="130"/>
      <c r="V3879" s="130"/>
      <c r="W3879" s="130"/>
      <c r="X3879" s="130"/>
      <c r="Y3879" s="130"/>
      <c r="Z3879" s="130"/>
      <c r="AA3879" s="130"/>
      <c r="AB3879" s="130"/>
      <c r="AC3879" s="130"/>
      <c r="AD3879" s="130"/>
      <c r="AE3879" s="130"/>
      <c r="AF3879" s="130"/>
      <c r="AG3879" s="130"/>
      <c r="AH3879" s="130"/>
      <c r="AI3879" s="130"/>
      <c r="AJ3879" s="130"/>
      <c r="AK3879" s="130"/>
      <c r="AL3879" s="130"/>
      <c r="AM3879" s="130"/>
      <c r="AN3879" s="130"/>
      <c r="AO3879" s="130"/>
      <c r="AP3879" s="130"/>
      <c r="AQ3879" s="130"/>
      <c r="AR3879" s="130"/>
      <c r="AS3879" s="130"/>
      <c r="AT3879" s="130"/>
      <c r="AU3879" s="130"/>
      <c r="AV3879" s="130"/>
      <c r="AW3879" s="130"/>
      <c r="AX3879" s="131"/>
    </row>
    <row r="3880" spans="1:251" ht="15" thickBot="1">
      <c r="A3880" s="52"/>
      <c r="B3880" s="53"/>
      <c r="C3880" s="54"/>
      <c r="D3880" s="54"/>
      <c r="E3880" s="54"/>
      <c r="F3880" s="54"/>
      <c r="G3880" s="54"/>
      <c r="H3880" s="54"/>
      <c r="I3880" s="54"/>
      <c r="J3880" s="54"/>
      <c r="K3880" s="54"/>
      <c r="L3880" s="54"/>
      <c r="M3880" s="54"/>
      <c r="N3880" s="54"/>
      <c r="O3880" s="54"/>
      <c r="P3880" s="54"/>
      <c r="Q3880" s="54"/>
      <c r="R3880" s="54"/>
      <c r="S3880" s="54"/>
      <c r="T3880" s="54"/>
      <c r="U3880" s="54"/>
      <c r="V3880" s="54"/>
      <c r="W3880" s="54"/>
      <c r="X3880" s="54"/>
      <c r="Y3880" s="54"/>
      <c r="Z3880" s="54"/>
      <c r="AA3880" s="54"/>
      <c r="AB3880" s="54"/>
      <c r="AC3880" s="54"/>
      <c r="AD3880" s="54"/>
      <c r="AE3880" s="54"/>
      <c r="AF3880" s="54"/>
      <c r="AG3880" s="54"/>
      <c r="AH3880" s="54"/>
      <c r="AI3880" s="54"/>
      <c r="AJ3880" s="54"/>
      <c r="AK3880" s="54"/>
      <c r="AL3880" s="54"/>
      <c r="AM3880" s="54"/>
      <c r="AN3880" s="54"/>
      <c r="AO3880" s="54"/>
      <c r="AP3880" s="54"/>
      <c r="AQ3880" s="54"/>
      <c r="AR3880" s="54"/>
      <c r="AS3880" s="54"/>
      <c r="AT3880" s="54"/>
      <c r="AU3880" s="54"/>
      <c r="AV3880" s="54"/>
      <c r="AW3880" s="54"/>
      <c r="AX3880" s="55"/>
    </row>
    <row r="3881" spans="1:251">
      <c r="B3881" s="56"/>
    </row>
    <row r="3882" spans="1:251" ht="14.25">
      <c r="B3882" s="45" t="s">
        <v>247</v>
      </c>
      <c r="C3882" s="43"/>
      <c r="D3882" s="43"/>
      <c r="E3882" s="43"/>
      <c r="F3882" s="43"/>
      <c r="G3882" s="43"/>
      <c r="H3882" s="43"/>
      <c r="I3882" s="43"/>
      <c r="J3882" s="43"/>
      <c r="K3882" s="43"/>
      <c r="L3882" s="44"/>
      <c r="M3882" s="44"/>
      <c r="N3882" s="44"/>
      <c r="O3882" s="44"/>
      <c r="P3882" s="43"/>
      <c r="Q3882" s="43"/>
      <c r="R3882" s="43"/>
      <c r="S3882" s="43"/>
      <c r="T3882" s="43"/>
      <c r="U3882" s="43"/>
      <c r="V3882" s="45"/>
      <c r="W3882" s="45"/>
      <c r="X3882" s="45"/>
      <c r="Y3882" s="45"/>
      <c r="Z3882" s="45"/>
      <c r="AA3882" s="45"/>
      <c r="AB3882" s="45"/>
      <c r="AC3882" s="45"/>
      <c r="AD3882" s="45"/>
      <c r="AE3882" s="45"/>
      <c r="AF3882" s="45"/>
      <c r="AG3882" s="45"/>
      <c r="AH3882" s="45"/>
      <c r="AI3882" s="45"/>
      <c r="AJ3882" s="45"/>
      <c r="AK3882" s="45"/>
      <c r="AL3882" s="45"/>
      <c r="AM3882" s="45"/>
      <c r="AN3882" s="45"/>
      <c r="AO3882" s="45"/>
      <c r="AP3882" s="45"/>
      <c r="AQ3882" s="45"/>
      <c r="AR3882" s="45"/>
      <c r="AS3882" s="45"/>
      <c r="AT3882" s="45"/>
      <c r="AU3882" s="45"/>
      <c r="AV3882" s="45"/>
      <c r="AW3882" s="45"/>
      <c r="AX3882" s="45"/>
    </row>
    <row r="3883" spans="1:251" ht="15" thickBot="1">
      <c r="B3883" s="43"/>
      <c r="C3883" s="43"/>
      <c r="D3883" s="43"/>
      <c r="E3883" s="43"/>
      <c r="F3883" s="43"/>
      <c r="G3883" s="43"/>
      <c r="H3883" s="43"/>
      <c r="I3883" s="43"/>
      <c r="J3883" s="43"/>
      <c r="K3883" s="43"/>
      <c r="L3883" s="44"/>
      <c r="M3883" s="44"/>
      <c r="N3883" s="44"/>
      <c r="O3883" s="44"/>
      <c r="P3883" s="43"/>
      <c r="Q3883" s="43"/>
      <c r="R3883" s="43"/>
      <c r="S3883" s="43"/>
      <c r="T3883" s="43"/>
      <c r="U3883" s="43"/>
      <c r="V3883" s="45"/>
      <c r="W3883" s="45"/>
      <c r="X3883" s="45"/>
      <c r="Y3883" s="45"/>
      <c r="Z3883" s="45"/>
      <c r="AA3883" s="45"/>
      <c r="AB3883" s="45"/>
      <c r="AC3883" s="45"/>
      <c r="AD3883" s="45"/>
      <c r="AE3883" s="45"/>
      <c r="AF3883" s="45"/>
      <c r="AG3883" s="45"/>
      <c r="AH3883" s="45"/>
      <c r="AI3883" s="45"/>
      <c r="AJ3883" s="45"/>
      <c r="AK3883" s="45"/>
      <c r="AL3883" s="45"/>
      <c r="AM3883" s="45"/>
      <c r="AN3883" s="45"/>
      <c r="AO3883" s="45"/>
      <c r="AP3883" s="45"/>
      <c r="AQ3883" s="45"/>
      <c r="AR3883" s="45"/>
      <c r="AS3883" s="45"/>
      <c r="AT3883" s="45"/>
      <c r="AU3883" s="45"/>
      <c r="AV3883" s="45"/>
      <c r="AW3883" s="45"/>
      <c r="AX3883" s="57" t="s">
        <v>248</v>
      </c>
    </row>
    <row r="3884" spans="1:251" s="51" customFormat="1" ht="13.5" customHeight="1">
      <c r="A3884" s="43"/>
      <c r="B3884" s="132" t="s">
        <v>249</v>
      </c>
      <c r="C3884" s="133"/>
      <c r="D3884" s="133"/>
      <c r="E3884" s="133"/>
      <c r="F3884" s="133"/>
      <c r="G3884" s="133"/>
      <c r="H3884" s="133"/>
      <c r="I3884" s="133"/>
      <c r="J3884" s="133"/>
      <c r="K3884" s="133"/>
      <c r="L3884" s="133"/>
      <c r="M3884" s="133"/>
      <c r="N3884" s="133"/>
      <c r="O3884" s="133"/>
      <c r="P3884" s="133"/>
      <c r="Q3884" s="133"/>
      <c r="R3884" s="133"/>
      <c r="S3884" s="133"/>
      <c r="T3884" s="133"/>
      <c r="U3884" s="133"/>
      <c r="V3884" s="133"/>
      <c r="W3884" s="133"/>
      <c r="X3884" s="133"/>
      <c r="Y3884" s="133"/>
      <c r="Z3884" s="134"/>
      <c r="AA3884" s="138" t="s">
        <v>250</v>
      </c>
      <c r="AB3884" s="133"/>
      <c r="AC3884" s="133"/>
      <c r="AD3884" s="133"/>
      <c r="AE3884" s="133"/>
      <c r="AF3884" s="133"/>
      <c r="AG3884" s="133"/>
      <c r="AH3884" s="133"/>
      <c r="AI3884" s="134"/>
      <c r="AJ3884" s="138" t="s">
        <v>251</v>
      </c>
      <c r="AK3884" s="133"/>
      <c r="AL3884" s="133"/>
      <c r="AM3884" s="133"/>
      <c r="AN3884" s="133"/>
      <c r="AO3884" s="133"/>
      <c r="AP3884" s="133"/>
      <c r="AQ3884" s="133"/>
      <c r="AR3884" s="134"/>
      <c r="AS3884" s="138" t="s">
        <v>252</v>
      </c>
      <c r="AT3884" s="133"/>
      <c r="AU3884" s="133"/>
      <c r="AV3884" s="133"/>
      <c r="AW3884" s="133"/>
      <c r="AX3884" s="140"/>
      <c r="AY3884" s="37"/>
      <c r="AZ3884" s="37"/>
      <c r="BA3884" s="37"/>
      <c r="BB3884" s="37"/>
      <c r="BC3884" s="37"/>
      <c r="BD3884" s="37"/>
      <c r="BE3884" s="37"/>
      <c r="BF3884" s="37"/>
      <c r="BG3884" s="37"/>
      <c r="BH3884" s="37"/>
      <c r="BI3884" s="37"/>
      <c r="BJ3884" s="37"/>
      <c r="BK3884" s="37"/>
      <c r="BL3884" s="37"/>
      <c r="BM3884" s="37"/>
      <c r="BN3884" s="37"/>
      <c r="BO3884" s="37"/>
      <c r="BP3884" s="37"/>
      <c r="BQ3884" s="37"/>
      <c r="BR3884" s="37"/>
      <c r="BS3884" s="37"/>
      <c r="BT3884" s="37"/>
      <c r="BU3884" s="37"/>
      <c r="BV3884" s="37"/>
      <c r="BW3884" s="37"/>
      <c r="BX3884" s="37"/>
      <c r="BY3884" s="37"/>
      <c r="BZ3884" s="37"/>
      <c r="CA3884" s="37"/>
      <c r="CB3884" s="37"/>
      <c r="CC3884" s="37"/>
      <c r="CD3884" s="37"/>
      <c r="CE3884" s="37"/>
      <c r="CF3884" s="37"/>
      <c r="CG3884" s="37"/>
      <c r="CH3884" s="37"/>
      <c r="CI3884" s="37"/>
      <c r="CJ3884" s="37"/>
      <c r="CK3884" s="37"/>
      <c r="CL3884" s="37"/>
      <c r="CM3884" s="37"/>
      <c r="CN3884" s="37"/>
      <c r="CO3884" s="37"/>
      <c r="CP3884" s="37"/>
      <c r="CQ3884" s="37"/>
      <c r="CR3884" s="37"/>
      <c r="CS3884" s="37"/>
      <c r="CT3884" s="37"/>
      <c r="CU3884" s="37"/>
      <c r="CV3884" s="37"/>
      <c r="CW3884" s="37"/>
      <c r="CX3884" s="37"/>
      <c r="CY3884" s="37"/>
      <c r="CZ3884" s="37"/>
      <c r="DA3884" s="37"/>
      <c r="DB3884" s="37"/>
      <c r="DC3884" s="37"/>
      <c r="DD3884" s="37"/>
      <c r="DE3884" s="37"/>
      <c r="DF3884" s="37"/>
      <c r="DG3884" s="37"/>
      <c r="DH3884" s="37"/>
      <c r="DI3884" s="37"/>
      <c r="DJ3884" s="37"/>
      <c r="DK3884" s="37"/>
      <c r="DL3884" s="37"/>
      <c r="DM3884" s="37"/>
      <c r="DN3884" s="37"/>
      <c r="DO3884" s="37"/>
      <c r="DP3884" s="37"/>
      <c r="DQ3884" s="37"/>
      <c r="DR3884" s="37"/>
      <c r="DS3884" s="37"/>
      <c r="DT3884" s="37"/>
      <c r="DU3884" s="37"/>
      <c r="DV3884" s="37"/>
      <c r="DW3884" s="37"/>
      <c r="DX3884" s="37"/>
      <c r="DY3884" s="37"/>
      <c r="DZ3884" s="37"/>
      <c r="EA3884" s="37"/>
      <c r="EB3884" s="37"/>
      <c r="EC3884" s="37"/>
      <c r="ED3884" s="37"/>
      <c r="EE3884" s="37"/>
      <c r="EF3884" s="37"/>
      <c r="EG3884" s="37"/>
      <c r="EH3884" s="37"/>
      <c r="EI3884" s="37"/>
      <c r="EJ3884" s="37"/>
      <c r="EK3884" s="37"/>
      <c r="EL3884" s="37"/>
      <c r="EM3884" s="37"/>
      <c r="EN3884" s="37"/>
      <c r="EO3884" s="37"/>
      <c r="EP3884" s="37"/>
      <c r="EQ3884" s="37"/>
      <c r="ER3884" s="37"/>
      <c r="ES3884" s="37"/>
      <c r="ET3884" s="37"/>
      <c r="EU3884" s="37"/>
      <c r="EV3884" s="37"/>
      <c r="EW3884" s="37"/>
      <c r="EX3884" s="37"/>
      <c r="EY3884" s="37"/>
      <c r="EZ3884" s="37"/>
      <c r="FA3884" s="37"/>
      <c r="FB3884" s="37"/>
      <c r="FC3884" s="37"/>
      <c r="FD3884" s="37"/>
      <c r="FE3884" s="37"/>
      <c r="FF3884" s="37"/>
      <c r="FG3884" s="37"/>
      <c r="FH3884" s="37"/>
      <c r="FI3884" s="37"/>
      <c r="FJ3884" s="37"/>
      <c r="FK3884" s="37"/>
      <c r="FL3884" s="37"/>
      <c r="FM3884" s="37"/>
      <c r="FN3884" s="37"/>
      <c r="FO3884" s="37"/>
      <c r="FP3884" s="37"/>
      <c r="FQ3884" s="37"/>
      <c r="FR3884" s="37"/>
      <c r="FS3884" s="37"/>
      <c r="FT3884" s="37"/>
      <c r="FU3884" s="37"/>
      <c r="FV3884" s="37"/>
      <c r="FW3884" s="37"/>
      <c r="FX3884" s="37"/>
      <c r="FY3884" s="37"/>
      <c r="FZ3884" s="37"/>
      <c r="GA3884" s="37"/>
      <c r="GB3884" s="37"/>
      <c r="GC3884" s="37"/>
      <c r="GD3884" s="37"/>
      <c r="GE3884" s="37"/>
      <c r="GF3884" s="37"/>
      <c r="GG3884" s="37"/>
      <c r="GH3884" s="37"/>
      <c r="GI3884" s="37"/>
      <c r="GJ3884" s="37"/>
      <c r="GK3884" s="37"/>
      <c r="GL3884" s="37"/>
      <c r="GM3884" s="37"/>
      <c r="GN3884" s="37"/>
      <c r="GO3884" s="37"/>
      <c r="GP3884" s="37"/>
      <c r="GQ3884" s="37"/>
      <c r="GR3884" s="37"/>
      <c r="GS3884" s="37"/>
      <c r="GT3884" s="37"/>
      <c r="GU3884" s="37"/>
      <c r="GV3884" s="37"/>
      <c r="GW3884" s="37"/>
      <c r="GX3884" s="37"/>
      <c r="GY3884" s="37"/>
      <c r="GZ3884" s="37"/>
      <c r="HA3884" s="37"/>
      <c r="HB3884" s="37"/>
      <c r="HC3884" s="37"/>
      <c r="HD3884" s="37"/>
      <c r="HE3884" s="37"/>
      <c r="HF3884" s="37"/>
      <c r="HG3884" s="37"/>
      <c r="HH3884" s="37"/>
      <c r="HI3884" s="37"/>
      <c r="HJ3884" s="37"/>
      <c r="HK3884" s="37"/>
      <c r="HL3884" s="37"/>
      <c r="HM3884" s="37"/>
      <c r="HN3884" s="37"/>
      <c r="HO3884" s="37"/>
      <c r="HP3884" s="37"/>
      <c r="HQ3884" s="37"/>
      <c r="HR3884" s="37"/>
      <c r="HS3884" s="37"/>
      <c r="HT3884" s="37"/>
      <c r="HU3884" s="37"/>
      <c r="HV3884" s="37"/>
      <c r="HW3884" s="37"/>
      <c r="HX3884" s="37"/>
      <c r="HY3884" s="37"/>
      <c r="HZ3884" s="37"/>
      <c r="IA3884" s="37"/>
      <c r="IB3884" s="37"/>
      <c r="IC3884" s="37"/>
      <c r="ID3884" s="37"/>
      <c r="IE3884" s="37"/>
      <c r="IF3884" s="37"/>
      <c r="IG3884" s="37"/>
      <c r="IH3884" s="37"/>
      <c r="II3884" s="37"/>
      <c r="IJ3884" s="37"/>
      <c r="IK3884" s="37"/>
      <c r="IL3884" s="37"/>
      <c r="IM3884" s="37"/>
      <c r="IN3884" s="37"/>
      <c r="IO3884" s="37"/>
      <c r="IP3884" s="37"/>
      <c r="IQ3884" s="37"/>
    </row>
    <row r="3885" spans="1:251" s="51" customFormat="1" ht="13.5">
      <c r="A3885" s="43"/>
      <c r="B3885" s="135"/>
      <c r="C3885" s="136"/>
      <c r="D3885" s="136"/>
      <c r="E3885" s="136"/>
      <c r="F3885" s="136"/>
      <c r="G3885" s="136"/>
      <c r="H3885" s="136"/>
      <c r="I3885" s="136"/>
      <c r="J3885" s="136"/>
      <c r="K3885" s="136"/>
      <c r="L3885" s="136"/>
      <c r="M3885" s="136"/>
      <c r="N3885" s="136"/>
      <c r="O3885" s="136"/>
      <c r="P3885" s="136"/>
      <c r="Q3885" s="136"/>
      <c r="R3885" s="136"/>
      <c r="S3885" s="136"/>
      <c r="T3885" s="136"/>
      <c r="U3885" s="136"/>
      <c r="V3885" s="136"/>
      <c r="W3885" s="136"/>
      <c r="X3885" s="136"/>
      <c r="Y3885" s="136"/>
      <c r="Z3885" s="137"/>
      <c r="AA3885" s="139"/>
      <c r="AB3885" s="136"/>
      <c r="AC3885" s="136"/>
      <c r="AD3885" s="136"/>
      <c r="AE3885" s="136"/>
      <c r="AF3885" s="136"/>
      <c r="AG3885" s="136"/>
      <c r="AH3885" s="136"/>
      <c r="AI3885" s="137"/>
      <c r="AJ3885" s="139"/>
      <c r="AK3885" s="136"/>
      <c r="AL3885" s="136"/>
      <c r="AM3885" s="136"/>
      <c r="AN3885" s="136"/>
      <c r="AO3885" s="136"/>
      <c r="AP3885" s="136"/>
      <c r="AQ3885" s="136"/>
      <c r="AR3885" s="137"/>
      <c r="AS3885" s="139"/>
      <c r="AT3885" s="136"/>
      <c r="AU3885" s="136"/>
      <c r="AV3885" s="136"/>
      <c r="AW3885" s="136"/>
      <c r="AX3885" s="141"/>
      <c r="AY3885" s="37"/>
      <c r="AZ3885" s="37"/>
      <c r="BA3885" s="37"/>
      <c r="BB3885" s="58"/>
      <c r="BC3885" s="59"/>
      <c r="BE3885" s="37"/>
      <c r="BF3885" s="37"/>
      <c r="BG3885" s="37"/>
      <c r="BH3885" s="37"/>
      <c r="BI3885" s="37"/>
      <c r="BJ3885" s="37"/>
      <c r="BK3885" s="37"/>
      <c r="BL3885" s="37"/>
      <c r="BM3885" s="37"/>
      <c r="BN3885" s="37"/>
      <c r="BO3885" s="37"/>
      <c r="BP3885" s="37"/>
      <c r="BQ3885" s="37"/>
      <c r="BR3885" s="37"/>
      <c r="BS3885" s="37"/>
      <c r="BT3885" s="37"/>
      <c r="BU3885" s="37"/>
      <c r="BV3885" s="37"/>
      <c r="BW3885" s="37"/>
      <c r="BX3885" s="37"/>
      <c r="BY3885" s="37"/>
      <c r="BZ3885" s="37"/>
      <c r="CA3885" s="37"/>
      <c r="CB3885" s="37"/>
      <c r="CC3885" s="37"/>
      <c r="CD3885" s="37"/>
      <c r="CE3885" s="37"/>
      <c r="CF3885" s="37"/>
      <c r="CG3885" s="37"/>
      <c r="CH3885" s="37"/>
      <c r="CI3885" s="37"/>
      <c r="CJ3885" s="37"/>
      <c r="CK3885" s="37"/>
      <c r="CL3885" s="37"/>
      <c r="CM3885" s="37"/>
      <c r="CN3885" s="37"/>
      <c r="CO3885" s="37"/>
      <c r="CP3885" s="37"/>
      <c r="CQ3885" s="37"/>
      <c r="CR3885" s="37"/>
      <c r="CS3885" s="37"/>
      <c r="CT3885" s="37"/>
      <c r="CU3885" s="37"/>
      <c r="CV3885" s="37"/>
      <c r="CW3885" s="37"/>
      <c r="CX3885" s="37"/>
      <c r="CY3885" s="37"/>
      <c r="CZ3885" s="37"/>
      <c r="DA3885" s="37"/>
      <c r="DB3885" s="37"/>
      <c r="DC3885" s="37"/>
      <c r="DD3885" s="37"/>
      <c r="DE3885" s="37"/>
      <c r="DF3885" s="37"/>
      <c r="DG3885" s="37"/>
      <c r="DH3885" s="37"/>
      <c r="DI3885" s="37"/>
      <c r="DJ3885" s="37"/>
      <c r="DK3885" s="37"/>
      <c r="DL3885" s="37"/>
      <c r="DM3885" s="37"/>
      <c r="DN3885" s="37"/>
      <c r="DO3885" s="37"/>
      <c r="DP3885" s="37"/>
      <c r="DQ3885" s="37"/>
      <c r="DR3885" s="37"/>
      <c r="DS3885" s="37"/>
      <c r="DT3885" s="37"/>
      <c r="DU3885" s="37"/>
      <c r="DV3885" s="37"/>
      <c r="DW3885" s="37"/>
      <c r="DX3885" s="37"/>
      <c r="DY3885" s="37"/>
      <c r="DZ3885" s="37"/>
      <c r="EA3885" s="37"/>
      <c r="EB3885" s="37"/>
      <c r="EC3885" s="37"/>
      <c r="ED3885" s="37"/>
      <c r="EE3885" s="37"/>
      <c r="EF3885" s="37"/>
      <c r="EG3885" s="37"/>
      <c r="EH3885" s="37"/>
      <c r="EI3885" s="37"/>
      <c r="EJ3885" s="37"/>
      <c r="EK3885" s="37"/>
      <c r="EL3885" s="37"/>
      <c r="EM3885" s="37"/>
      <c r="EN3885" s="37"/>
      <c r="EO3885" s="37"/>
      <c r="EP3885" s="37"/>
      <c r="EQ3885" s="37"/>
      <c r="ER3885" s="37"/>
      <c r="ES3885" s="37"/>
      <c r="ET3885" s="37"/>
      <c r="EU3885" s="37"/>
      <c r="EV3885" s="37"/>
      <c r="EW3885" s="37"/>
      <c r="EX3885" s="37"/>
      <c r="EY3885" s="37"/>
      <c r="EZ3885" s="37"/>
      <c r="FA3885" s="37"/>
      <c r="FB3885" s="37"/>
      <c r="FC3885" s="37"/>
      <c r="FD3885" s="37"/>
      <c r="FE3885" s="37"/>
      <c r="FF3885" s="37"/>
      <c r="FG3885" s="37"/>
      <c r="FH3885" s="37"/>
      <c r="FI3885" s="37"/>
      <c r="FJ3885" s="37"/>
      <c r="FK3885" s="37"/>
      <c r="FL3885" s="37"/>
      <c r="FM3885" s="37"/>
      <c r="FN3885" s="37"/>
      <c r="FO3885" s="37"/>
      <c r="FP3885" s="37"/>
      <c r="FQ3885" s="37"/>
      <c r="FR3885" s="37"/>
      <c r="FS3885" s="37"/>
      <c r="FT3885" s="37"/>
      <c r="FU3885" s="37"/>
      <c r="FV3885" s="37"/>
      <c r="FW3885" s="37"/>
      <c r="FX3885" s="37"/>
      <c r="FY3885" s="37"/>
      <c r="FZ3885" s="37"/>
      <c r="GA3885" s="37"/>
      <c r="GB3885" s="37"/>
      <c r="GC3885" s="37"/>
      <c r="GD3885" s="37"/>
      <c r="GE3885" s="37"/>
      <c r="GF3885" s="37"/>
      <c r="GG3885" s="37"/>
      <c r="GH3885" s="37"/>
      <c r="GI3885" s="37"/>
      <c r="GJ3885" s="37"/>
      <c r="GK3885" s="37"/>
      <c r="GL3885" s="37"/>
      <c r="GM3885" s="37"/>
      <c r="GN3885" s="37"/>
      <c r="GO3885" s="37"/>
      <c r="GP3885" s="37"/>
      <c r="GQ3885" s="37"/>
      <c r="GR3885" s="37"/>
      <c r="GS3885" s="37"/>
      <c r="GT3885" s="37"/>
      <c r="GU3885" s="37"/>
      <c r="GV3885" s="37"/>
      <c r="GW3885" s="37"/>
      <c r="GX3885" s="37"/>
      <c r="GY3885" s="37"/>
      <c r="GZ3885" s="37"/>
      <c r="HA3885" s="37"/>
      <c r="HB3885" s="37"/>
      <c r="HC3885" s="37"/>
      <c r="HD3885" s="37"/>
      <c r="HE3885" s="37"/>
      <c r="HF3885" s="37"/>
      <c r="HG3885" s="37"/>
      <c r="HH3885" s="37"/>
      <c r="HI3885" s="37"/>
      <c r="HJ3885" s="37"/>
      <c r="HK3885" s="37"/>
      <c r="HL3885" s="37"/>
      <c r="HM3885" s="37"/>
      <c r="HN3885" s="37"/>
      <c r="HO3885" s="37"/>
      <c r="HP3885" s="37"/>
      <c r="HQ3885" s="37"/>
      <c r="HR3885" s="37"/>
      <c r="HS3885" s="37"/>
      <c r="HT3885" s="37"/>
      <c r="HU3885" s="37"/>
      <c r="HV3885" s="37"/>
      <c r="HW3885" s="37"/>
      <c r="HX3885" s="37"/>
      <c r="HY3885" s="37"/>
      <c r="HZ3885" s="37"/>
      <c r="IA3885" s="37"/>
      <c r="IB3885" s="37"/>
      <c r="IC3885" s="37"/>
      <c r="ID3885" s="37"/>
      <c r="IE3885" s="37"/>
      <c r="IF3885" s="37"/>
      <c r="IG3885" s="37"/>
      <c r="IH3885" s="37"/>
      <c r="II3885" s="37"/>
      <c r="IJ3885" s="37"/>
      <c r="IK3885" s="37"/>
      <c r="IL3885" s="37"/>
      <c r="IM3885" s="37"/>
      <c r="IN3885" s="37"/>
      <c r="IO3885" s="37"/>
      <c r="IP3885" s="37"/>
      <c r="IQ3885" s="37"/>
    </row>
    <row r="3886" spans="1:251" s="51" customFormat="1" ht="18.75" customHeight="1">
      <c r="A3886" s="43"/>
      <c r="B3886" s="60"/>
      <c r="C3886" s="104" t="s">
        <v>877</v>
      </c>
      <c r="D3886" s="105"/>
      <c r="E3886" s="105"/>
      <c r="F3886" s="105"/>
      <c r="G3886" s="105"/>
      <c r="H3886" s="105"/>
      <c r="I3886" s="105"/>
      <c r="J3886" s="105"/>
      <c r="K3886" s="105"/>
      <c r="L3886" s="105"/>
      <c r="M3886" s="105"/>
      <c r="N3886" s="105"/>
      <c r="O3886" s="105"/>
      <c r="P3886" s="105"/>
      <c r="Q3886" s="105"/>
      <c r="R3886" s="105"/>
      <c r="S3886" s="105"/>
      <c r="T3886" s="105"/>
      <c r="U3886" s="105"/>
      <c r="V3886" s="105"/>
      <c r="W3886" s="105"/>
      <c r="X3886" s="105"/>
      <c r="Y3886" s="105"/>
      <c r="Z3886" s="106"/>
      <c r="AA3886" s="107">
        <v>448114</v>
      </c>
      <c r="AB3886" s="108"/>
      <c r="AC3886" s="108"/>
      <c r="AD3886" s="108"/>
      <c r="AE3886" s="108"/>
      <c r="AF3886" s="108"/>
      <c r="AG3886" s="108"/>
      <c r="AH3886" s="108"/>
      <c r="AI3886" s="109"/>
      <c r="AJ3886" s="107">
        <v>526761</v>
      </c>
      <c r="AK3886" s="108"/>
      <c r="AL3886" s="108"/>
      <c r="AM3886" s="108"/>
      <c r="AN3886" s="108"/>
      <c r="AO3886" s="108"/>
      <c r="AP3886" s="108"/>
      <c r="AQ3886" s="108"/>
      <c r="AR3886" s="109"/>
      <c r="AS3886" s="110"/>
      <c r="AT3886" s="111"/>
      <c r="AU3886" s="111"/>
      <c r="AV3886" s="111"/>
      <c r="AW3886" s="111"/>
      <c r="AX3886" s="112"/>
      <c r="AY3886" s="37"/>
      <c r="AZ3886" s="37"/>
      <c r="BA3886" s="37"/>
      <c r="BB3886" s="37"/>
      <c r="BC3886" s="37"/>
      <c r="BD3886" s="37"/>
      <c r="BE3886" s="37"/>
      <c r="BF3886" s="37"/>
      <c r="BG3886" s="37"/>
      <c r="BH3886" s="37"/>
      <c r="BI3886" s="37"/>
      <c r="BJ3886" s="37"/>
      <c r="BK3886" s="37"/>
      <c r="BL3886" s="37"/>
      <c r="BM3886" s="37"/>
      <c r="BN3886" s="37"/>
      <c r="BO3886" s="37"/>
      <c r="BP3886" s="37"/>
      <c r="BQ3886" s="37"/>
      <c r="BR3886" s="37"/>
      <c r="BS3886" s="37"/>
      <c r="BT3886" s="37"/>
      <c r="BU3886" s="37"/>
      <c r="BV3886" s="37"/>
      <c r="BW3886" s="37"/>
      <c r="BX3886" s="37"/>
      <c r="BY3886" s="37"/>
      <c r="BZ3886" s="37"/>
      <c r="CA3886" s="37"/>
      <c r="CB3886" s="37"/>
      <c r="CC3886" s="37"/>
      <c r="CD3886" s="37"/>
      <c r="CE3886" s="37"/>
      <c r="CF3886" s="37"/>
      <c r="CG3886" s="37"/>
      <c r="CH3886" s="37"/>
      <c r="CI3886" s="37"/>
      <c r="CJ3886" s="37"/>
      <c r="CK3886" s="37"/>
      <c r="CL3886" s="37"/>
      <c r="CM3886" s="37"/>
      <c r="CN3886" s="37"/>
      <c r="CO3886" s="37"/>
      <c r="CP3886" s="37"/>
      <c r="CQ3886" s="37"/>
      <c r="CR3886" s="37"/>
      <c r="CS3886" s="37"/>
      <c r="CT3886" s="37"/>
      <c r="CU3886" s="37"/>
      <c r="CV3886" s="37"/>
      <c r="CW3886" s="37"/>
      <c r="CX3886" s="37"/>
      <c r="CY3886" s="37"/>
      <c r="CZ3886" s="37"/>
      <c r="DA3886" s="37"/>
      <c r="DB3886" s="37"/>
      <c r="DC3886" s="37"/>
      <c r="DD3886" s="37"/>
      <c r="DE3886" s="37"/>
      <c r="DF3886" s="37"/>
      <c r="DG3886" s="37"/>
      <c r="DH3886" s="37"/>
      <c r="DI3886" s="37"/>
      <c r="DJ3886" s="37"/>
      <c r="DK3886" s="37"/>
      <c r="DL3886" s="37"/>
      <c r="DM3886" s="37"/>
      <c r="DN3886" s="37"/>
      <c r="DO3886" s="37"/>
      <c r="DP3886" s="37"/>
      <c r="DQ3886" s="37"/>
      <c r="DR3886" s="37"/>
      <c r="DS3886" s="37"/>
      <c r="DT3886" s="37"/>
      <c r="DU3886" s="37"/>
      <c r="DV3886" s="37"/>
      <c r="DW3886" s="37"/>
      <c r="DX3886" s="37"/>
      <c r="DY3886" s="37"/>
      <c r="DZ3886" s="37"/>
      <c r="EA3886" s="37"/>
      <c r="EB3886" s="37"/>
      <c r="EC3886" s="37"/>
      <c r="ED3886" s="37"/>
      <c r="EE3886" s="37"/>
      <c r="EF3886" s="37"/>
      <c r="EG3886" s="37"/>
      <c r="EH3886" s="37"/>
      <c r="EI3886" s="37"/>
      <c r="EJ3886" s="37"/>
      <c r="EK3886" s="37"/>
      <c r="EL3886" s="37"/>
      <c r="EM3886" s="37"/>
      <c r="EN3886" s="37"/>
      <c r="EO3886" s="37"/>
      <c r="EP3886" s="37"/>
      <c r="EQ3886" s="37"/>
      <c r="ER3886" s="37"/>
      <c r="ES3886" s="37"/>
      <c r="ET3886" s="37"/>
      <c r="EU3886" s="37"/>
      <c r="EV3886" s="37"/>
      <c r="EW3886" s="37"/>
      <c r="EX3886" s="37"/>
      <c r="EY3886" s="37"/>
      <c r="EZ3886" s="37"/>
      <c r="FA3886" s="37"/>
      <c r="FB3886" s="37"/>
      <c r="FC3886" s="37"/>
      <c r="FD3886" s="37"/>
      <c r="FE3886" s="37"/>
      <c r="FF3886" s="37"/>
      <c r="FG3886" s="37"/>
      <c r="FH3886" s="37"/>
      <c r="FI3886" s="37"/>
      <c r="FJ3886" s="37"/>
      <c r="FK3886" s="37"/>
      <c r="FL3886" s="37"/>
      <c r="FM3886" s="37"/>
      <c r="FN3886" s="37"/>
      <c r="FO3886" s="37"/>
      <c r="FP3886" s="37"/>
      <c r="FQ3886" s="37"/>
      <c r="FR3886" s="37"/>
      <c r="FS3886" s="37"/>
      <c r="FT3886" s="37"/>
      <c r="FU3886" s="37"/>
      <c r="FV3886" s="37"/>
      <c r="FW3886" s="37"/>
      <c r="FX3886" s="37"/>
      <c r="FY3886" s="37"/>
      <c r="FZ3886" s="37"/>
      <c r="GA3886" s="37"/>
      <c r="GB3886" s="37"/>
      <c r="GC3886" s="37"/>
      <c r="GD3886" s="37"/>
      <c r="GE3886" s="37"/>
      <c r="GF3886" s="37"/>
      <c r="GG3886" s="37"/>
      <c r="GH3886" s="37"/>
      <c r="GI3886" s="37"/>
      <c r="GJ3886" s="37"/>
      <c r="GK3886" s="37"/>
      <c r="GL3886" s="37"/>
      <c r="GM3886" s="37"/>
      <c r="GN3886" s="37"/>
      <c r="GO3886" s="37"/>
      <c r="GP3886" s="37"/>
      <c r="GQ3886" s="37"/>
      <c r="GR3886" s="37"/>
      <c r="GS3886" s="37"/>
      <c r="GT3886" s="37"/>
      <c r="GU3886" s="37"/>
      <c r="GV3886" s="37"/>
      <c r="GW3886" s="37"/>
      <c r="GX3886" s="37"/>
      <c r="GY3886" s="37"/>
      <c r="GZ3886" s="37"/>
      <c r="HA3886" s="37"/>
      <c r="HB3886" s="37"/>
      <c r="HC3886" s="37"/>
      <c r="HD3886" s="37"/>
      <c r="HE3886" s="37"/>
      <c r="HF3886" s="37"/>
      <c r="HG3886" s="37"/>
      <c r="HH3886" s="37"/>
      <c r="HI3886" s="37"/>
      <c r="HJ3886" s="37"/>
      <c r="HK3886" s="37"/>
      <c r="HL3886" s="37"/>
      <c r="HM3886" s="37"/>
      <c r="HN3886" s="37"/>
      <c r="HO3886" s="37"/>
      <c r="HP3886" s="37"/>
      <c r="HQ3886" s="37"/>
      <c r="HR3886" s="37"/>
      <c r="HS3886" s="37"/>
      <c r="HT3886" s="37"/>
      <c r="HU3886" s="37"/>
      <c r="HV3886" s="37"/>
      <c r="HW3886" s="37"/>
      <c r="HX3886" s="37"/>
      <c r="HY3886" s="37"/>
      <c r="HZ3886" s="37"/>
      <c r="IA3886" s="37"/>
      <c r="IB3886" s="37"/>
      <c r="IC3886" s="37"/>
      <c r="ID3886" s="37"/>
      <c r="IE3886" s="37"/>
      <c r="IF3886" s="37"/>
      <c r="IG3886" s="37"/>
      <c r="IH3886" s="37"/>
      <c r="II3886" s="37"/>
      <c r="IJ3886" s="37"/>
      <c r="IK3886" s="37"/>
      <c r="IL3886" s="37"/>
      <c r="IM3886" s="37"/>
      <c r="IN3886" s="37"/>
      <c r="IO3886" s="37"/>
      <c r="IP3886" s="37"/>
      <c r="IQ3886" s="37"/>
    </row>
    <row r="3887" spans="1:251" s="51" customFormat="1" ht="18.75" customHeight="1">
      <c r="A3887" s="43"/>
      <c r="B3887" s="60"/>
      <c r="C3887" s="104" t="s">
        <v>878</v>
      </c>
      <c r="D3887" s="105"/>
      <c r="E3887" s="105"/>
      <c r="F3887" s="105"/>
      <c r="G3887" s="105"/>
      <c r="H3887" s="105"/>
      <c r="I3887" s="105"/>
      <c r="J3887" s="105"/>
      <c r="K3887" s="105"/>
      <c r="L3887" s="105"/>
      <c r="M3887" s="105"/>
      <c r="N3887" s="105"/>
      <c r="O3887" s="105"/>
      <c r="P3887" s="105"/>
      <c r="Q3887" s="105"/>
      <c r="R3887" s="105"/>
      <c r="S3887" s="105"/>
      <c r="T3887" s="105"/>
      <c r="U3887" s="105"/>
      <c r="V3887" s="105"/>
      <c r="W3887" s="105"/>
      <c r="X3887" s="105"/>
      <c r="Y3887" s="105"/>
      <c r="Z3887" s="106"/>
      <c r="AA3887" s="107">
        <v>102419</v>
      </c>
      <c r="AB3887" s="108"/>
      <c r="AC3887" s="108"/>
      <c r="AD3887" s="108"/>
      <c r="AE3887" s="108"/>
      <c r="AF3887" s="108"/>
      <c r="AG3887" s="108"/>
      <c r="AH3887" s="108"/>
      <c r="AI3887" s="109"/>
      <c r="AJ3887" s="107">
        <v>0</v>
      </c>
      <c r="AK3887" s="108"/>
      <c r="AL3887" s="108"/>
      <c r="AM3887" s="108"/>
      <c r="AN3887" s="108"/>
      <c r="AO3887" s="108"/>
      <c r="AP3887" s="108"/>
      <c r="AQ3887" s="108"/>
      <c r="AR3887" s="109"/>
      <c r="AS3887" s="110"/>
      <c r="AT3887" s="111"/>
      <c r="AU3887" s="111"/>
      <c r="AV3887" s="111"/>
      <c r="AW3887" s="111"/>
      <c r="AX3887" s="112"/>
      <c r="AY3887" s="37"/>
      <c r="AZ3887" s="37"/>
      <c r="BA3887" s="37"/>
      <c r="BB3887" s="37"/>
      <c r="BC3887" s="37"/>
      <c r="BD3887" s="37"/>
      <c r="BE3887" s="37"/>
      <c r="BF3887" s="37"/>
      <c r="BG3887" s="37"/>
      <c r="BH3887" s="37"/>
      <c r="BI3887" s="37"/>
      <c r="BJ3887" s="37"/>
      <c r="BK3887" s="37"/>
      <c r="BL3887" s="37"/>
      <c r="BM3887" s="37"/>
      <c r="BN3887" s="37"/>
      <c r="BO3887" s="37"/>
      <c r="BP3887" s="37"/>
      <c r="BQ3887" s="37"/>
      <c r="BR3887" s="37"/>
      <c r="BS3887" s="37"/>
      <c r="BT3887" s="37"/>
      <c r="BU3887" s="37"/>
      <c r="BV3887" s="37"/>
      <c r="BW3887" s="37"/>
      <c r="BX3887" s="37"/>
      <c r="BY3887" s="37"/>
      <c r="BZ3887" s="37"/>
      <c r="CA3887" s="37"/>
      <c r="CB3887" s="37"/>
      <c r="CC3887" s="37"/>
      <c r="CD3887" s="37"/>
      <c r="CE3887" s="37"/>
      <c r="CF3887" s="37"/>
      <c r="CG3887" s="37"/>
      <c r="CH3887" s="37"/>
      <c r="CI3887" s="37"/>
      <c r="CJ3887" s="37"/>
      <c r="CK3887" s="37"/>
      <c r="CL3887" s="37"/>
      <c r="CM3887" s="37"/>
      <c r="CN3887" s="37"/>
      <c r="CO3887" s="37"/>
      <c r="CP3887" s="37"/>
      <c r="CQ3887" s="37"/>
      <c r="CR3887" s="37"/>
      <c r="CS3887" s="37"/>
      <c r="CT3887" s="37"/>
      <c r="CU3887" s="37"/>
      <c r="CV3887" s="37"/>
      <c r="CW3887" s="37"/>
      <c r="CX3887" s="37"/>
      <c r="CY3887" s="37"/>
      <c r="CZ3887" s="37"/>
      <c r="DA3887" s="37"/>
      <c r="DB3887" s="37"/>
      <c r="DC3887" s="37"/>
      <c r="DD3887" s="37"/>
      <c r="DE3887" s="37"/>
      <c r="DF3887" s="37"/>
      <c r="DG3887" s="37"/>
      <c r="DH3887" s="37"/>
      <c r="DI3887" s="37"/>
      <c r="DJ3887" s="37"/>
      <c r="DK3887" s="37"/>
      <c r="DL3887" s="37"/>
      <c r="DM3887" s="37"/>
      <c r="DN3887" s="37"/>
      <c r="DO3887" s="37"/>
      <c r="DP3887" s="37"/>
      <c r="DQ3887" s="37"/>
      <c r="DR3887" s="37"/>
      <c r="DS3887" s="37"/>
      <c r="DT3887" s="37"/>
      <c r="DU3887" s="37"/>
      <c r="DV3887" s="37"/>
      <c r="DW3887" s="37"/>
      <c r="DX3887" s="37"/>
      <c r="DY3887" s="37"/>
      <c r="DZ3887" s="37"/>
      <c r="EA3887" s="37"/>
      <c r="EB3887" s="37"/>
      <c r="EC3887" s="37"/>
      <c r="ED3887" s="37"/>
      <c r="EE3887" s="37"/>
      <c r="EF3887" s="37"/>
      <c r="EG3887" s="37"/>
      <c r="EH3887" s="37"/>
      <c r="EI3887" s="37"/>
      <c r="EJ3887" s="37"/>
      <c r="EK3887" s="37"/>
      <c r="EL3887" s="37"/>
      <c r="EM3887" s="37"/>
      <c r="EN3887" s="37"/>
      <c r="EO3887" s="37"/>
      <c r="EP3887" s="37"/>
      <c r="EQ3887" s="37"/>
      <c r="ER3887" s="37"/>
      <c r="ES3887" s="37"/>
      <c r="ET3887" s="37"/>
      <c r="EU3887" s="37"/>
      <c r="EV3887" s="37"/>
      <c r="EW3887" s="37"/>
      <c r="EX3887" s="37"/>
      <c r="EY3887" s="37"/>
      <c r="EZ3887" s="37"/>
      <c r="FA3887" s="37"/>
      <c r="FB3887" s="37"/>
      <c r="FC3887" s="37"/>
      <c r="FD3887" s="37"/>
      <c r="FE3887" s="37"/>
      <c r="FF3887" s="37"/>
      <c r="FG3887" s="37"/>
      <c r="FH3887" s="37"/>
      <c r="FI3887" s="37"/>
      <c r="FJ3887" s="37"/>
      <c r="FK3887" s="37"/>
      <c r="FL3887" s="37"/>
      <c r="FM3887" s="37"/>
      <c r="FN3887" s="37"/>
      <c r="FO3887" s="37"/>
      <c r="FP3887" s="37"/>
      <c r="FQ3887" s="37"/>
      <c r="FR3887" s="37"/>
      <c r="FS3887" s="37"/>
      <c r="FT3887" s="37"/>
      <c r="FU3887" s="37"/>
      <c r="FV3887" s="37"/>
      <c r="FW3887" s="37"/>
      <c r="FX3887" s="37"/>
      <c r="FY3887" s="37"/>
      <c r="FZ3887" s="37"/>
      <c r="GA3887" s="37"/>
      <c r="GB3887" s="37"/>
      <c r="GC3887" s="37"/>
      <c r="GD3887" s="37"/>
      <c r="GE3887" s="37"/>
      <c r="GF3887" s="37"/>
      <c r="GG3887" s="37"/>
      <c r="GH3887" s="37"/>
      <c r="GI3887" s="37"/>
      <c r="GJ3887" s="37"/>
      <c r="GK3887" s="37"/>
      <c r="GL3887" s="37"/>
      <c r="GM3887" s="37"/>
      <c r="GN3887" s="37"/>
      <c r="GO3887" s="37"/>
      <c r="GP3887" s="37"/>
      <c r="GQ3887" s="37"/>
      <c r="GR3887" s="37"/>
      <c r="GS3887" s="37"/>
      <c r="GT3887" s="37"/>
      <c r="GU3887" s="37"/>
      <c r="GV3887" s="37"/>
      <c r="GW3887" s="37"/>
      <c r="GX3887" s="37"/>
      <c r="GY3887" s="37"/>
      <c r="GZ3887" s="37"/>
      <c r="HA3887" s="37"/>
      <c r="HB3887" s="37"/>
      <c r="HC3887" s="37"/>
      <c r="HD3887" s="37"/>
      <c r="HE3887" s="37"/>
      <c r="HF3887" s="37"/>
      <c r="HG3887" s="37"/>
      <c r="HH3887" s="37"/>
      <c r="HI3887" s="37"/>
      <c r="HJ3887" s="37"/>
      <c r="HK3887" s="37"/>
      <c r="HL3887" s="37"/>
      <c r="HM3887" s="37"/>
      <c r="HN3887" s="37"/>
      <c r="HO3887" s="37"/>
      <c r="HP3887" s="37"/>
      <c r="HQ3887" s="37"/>
      <c r="HR3887" s="37"/>
      <c r="HS3887" s="37"/>
      <c r="HT3887" s="37"/>
      <c r="HU3887" s="37"/>
      <c r="HV3887" s="37"/>
      <c r="HW3887" s="37"/>
      <c r="HX3887" s="37"/>
      <c r="HY3887" s="37"/>
      <c r="HZ3887" s="37"/>
      <c r="IA3887" s="37"/>
      <c r="IB3887" s="37"/>
      <c r="IC3887" s="37"/>
      <c r="ID3887" s="37"/>
      <c r="IE3887" s="37"/>
      <c r="IF3887" s="37"/>
      <c r="IG3887" s="37"/>
      <c r="IH3887" s="37"/>
      <c r="II3887" s="37"/>
      <c r="IJ3887" s="37"/>
      <c r="IK3887" s="37"/>
      <c r="IL3887" s="37"/>
      <c r="IM3887" s="37"/>
      <c r="IN3887" s="37"/>
      <c r="IO3887" s="37"/>
      <c r="IP3887" s="37"/>
      <c r="IQ3887" s="37"/>
    </row>
    <row r="3888" spans="1:251" s="51" customFormat="1" ht="18.75" customHeight="1">
      <c r="A3888" s="43"/>
      <c r="B3888" s="60"/>
      <c r="C3888" s="104" t="s">
        <v>879</v>
      </c>
      <c r="D3888" s="105"/>
      <c r="E3888" s="105"/>
      <c r="F3888" s="105"/>
      <c r="G3888" s="105"/>
      <c r="H3888" s="105"/>
      <c r="I3888" s="105"/>
      <c r="J3888" s="105"/>
      <c r="K3888" s="105"/>
      <c r="L3888" s="105"/>
      <c r="M3888" s="105"/>
      <c r="N3888" s="105"/>
      <c r="O3888" s="105"/>
      <c r="P3888" s="105"/>
      <c r="Q3888" s="105"/>
      <c r="R3888" s="105"/>
      <c r="S3888" s="105"/>
      <c r="T3888" s="105"/>
      <c r="U3888" s="105"/>
      <c r="V3888" s="105"/>
      <c r="W3888" s="105"/>
      <c r="X3888" s="105"/>
      <c r="Y3888" s="105"/>
      <c r="Z3888" s="106"/>
      <c r="AA3888" s="107">
        <v>64366</v>
      </c>
      <c r="AB3888" s="108"/>
      <c r="AC3888" s="108"/>
      <c r="AD3888" s="108"/>
      <c r="AE3888" s="108"/>
      <c r="AF3888" s="108"/>
      <c r="AG3888" s="108"/>
      <c r="AH3888" s="108"/>
      <c r="AI3888" s="109"/>
      <c r="AJ3888" s="107">
        <v>64366</v>
      </c>
      <c r="AK3888" s="108"/>
      <c r="AL3888" s="108"/>
      <c r="AM3888" s="108"/>
      <c r="AN3888" s="108"/>
      <c r="AO3888" s="108"/>
      <c r="AP3888" s="108"/>
      <c r="AQ3888" s="108"/>
      <c r="AR3888" s="109"/>
      <c r="AS3888" s="110"/>
      <c r="AT3888" s="111"/>
      <c r="AU3888" s="111"/>
      <c r="AV3888" s="111"/>
      <c r="AW3888" s="111"/>
      <c r="AX3888" s="112"/>
      <c r="AY3888" s="37"/>
      <c r="AZ3888" s="37"/>
      <c r="BA3888" s="37"/>
      <c r="BB3888" s="37"/>
      <c r="BC3888" s="37"/>
      <c r="BD3888" s="37"/>
      <c r="BE3888" s="37"/>
      <c r="BF3888" s="37"/>
      <c r="BG3888" s="37"/>
      <c r="BH3888" s="37"/>
      <c r="BI3888" s="37"/>
      <c r="BJ3888" s="37"/>
      <c r="BK3888" s="37"/>
      <c r="BL3888" s="37"/>
      <c r="BM3888" s="37"/>
      <c r="BN3888" s="37"/>
      <c r="BO3888" s="37"/>
      <c r="BP3888" s="37"/>
      <c r="BQ3888" s="37"/>
      <c r="BR3888" s="37"/>
      <c r="BS3888" s="37"/>
      <c r="BT3888" s="37"/>
      <c r="BU3888" s="37"/>
      <c r="BV3888" s="37"/>
      <c r="BW3888" s="37"/>
      <c r="BX3888" s="37"/>
      <c r="BY3888" s="37"/>
      <c r="BZ3888" s="37"/>
      <c r="CA3888" s="37"/>
      <c r="CB3888" s="37"/>
      <c r="CC3888" s="37"/>
      <c r="CD3888" s="37"/>
      <c r="CE3888" s="37"/>
      <c r="CF3888" s="37"/>
      <c r="CG3888" s="37"/>
      <c r="CH3888" s="37"/>
      <c r="CI3888" s="37"/>
      <c r="CJ3888" s="37"/>
      <c r="CK3888" s="37"/>
      <c r="CL3888" s="37"/>
      <c r="CM3888" s="37"/>
      <c r="CN3888" s="37"/>
      <c r="CO3888" s="37"/>
      <c r="CP3888" s="37"/>
      <c r="CQ3888" s="37"/>
      <c r="CR3888" s="37"/>
      <c r="CS3888" s="37"/>
      <c r="CT3888" s="37"/>
      <c r="CU3888" s="37"/>
      <c r="CV3888" s="37"/>
      <c r="CW3888" s="37"/>
      <c r="CX3888" s="37"/>
      <c r="CY3888" s="37"/>
      <c r="CZ3888" s="37"/>
      <c r="DA3888" s="37"/>
      <c r="DB3888" s="37"/>
      <c r="DC3888" s="37"/>
      <c r="DD3888" s="37"/>
      <c r="DE3888" s="37"/>
      <c r="DF3888" s="37"/>
      <c r="DG3888" s="37"/>
      <c r="DH3888" s="37"/>
      <c r="DI3888" s="37"/>
      <c r="DJ3888" s="37"/>
      <c r="DK3888" s="37"/>
      <c r="DL3888" s="37"/>
      <c r="DM3888" s="37"/>
      <c r="DN3888" s="37"/>
      <c r="DO3888" s="37"/>
      <c r="DP3888" s="37"/>
      <c r="DQ3888" s="37"/>
      <c r="DR3888" s="37"/>
      <c r="DS3888" s="37"/>
      <c r="DT3888" s="37"/>
      <c r="DU3888" s="37"/>
      <c r="DV3888" s="37"/>
      <c r="DW3888" s="37"/>
      <c r="DX3888" s="37"/>
      <c r="DY3888" s="37"/>
      <c r="DZ3888" s="37"/>
      <c r="EA3888" s="37"/>
      <c r="EB3888" s="37"/>
      <c r="EC3888" s="37"/>
      <c r="ED3888" s="37"/>
      <c r="EE3888" s="37"/>
      <c r="EF3888" s="37"/>
      <c r="EG3888" s="37"/>
      <c r="EH3888" s="37"/>
      <c r="EI3888" s="37"/>
      <c r="EJ3888" s="37"/>
      <c r="EK3888" s="37"/>
      <c r="EL3888" s="37"/>
      <c r="EM3888" s="37"/>
      <c r="EN3888" s="37"/>
      <c r="EO3888" s="37"/>
      <c r="EP3888" s="37"/>
      <c r="EQ3888" s="37"/>
      <c r="ER3888" s="37"/>
      <c r="ES3888" s="37"/>
      <c r="ET3888" s="37"/>
      <c r="EU3888" s="37"/>
      <c r="EV3888" s="37"/>
      <c r="EW3888" s="37"/>
      <c r="EX3888" s="37"/>
      <c r="EY3888" s="37"/>
      <c r="EZ3888" s="37"/>
      <c r="FA3888" s="37"/>
      <c r="FB3888" s="37"/>
      <c r="FC3888" s="37"/>
      <c r="FD3888" s="37"/>
      <c r="FE3888" s="37"/>
      <c r="FF3888" s="37"/>
      <c r="FG3888" s="37"/>
      <c r="FH3888" s="37"/>
      <c r="FI3888" s="37"/>
      <c r="FJ3888" s="37"/>
      <c r="FK3888" s="37"/>
      <c r="FL3888" s="37"/>
      <c r="FM3888" s="37"/>
      <c r="FN3888" s="37"/>
      <c r="FO3888" s="37"/>
      <c r="FP3888" s="37"/>
      <c r="FQ3888" s="37"/>
      <c r="FR3888" s="37"/>
      <c r="FS3888" s="37"/>
      <c r="FT3888" s="37"/>
      <c r="FU3888" s="37"/>
      <c r="FV3888" s="37"/>
      <c r="FW3888" s="37"/>
      <c r="FX3888" s="37"/>
      <c r="FY3888" s="37"/>
      <c r="FZ3888" s="37"/>
      <c r="GA3888" s="37"/>
      <c r="GB3888" s="37"/>
      <c r="GC3888" s="37"/>
      <c r="GD3888" s="37"/>
      <c r="GE3888" s="37"/>
      <c r="GF3888" s="37"/>
      <c r="GG3888" s="37"/>
      <c r="GH3888" s="37"/>
      <c r="GI3888" s="37"/>
      <c r="GJ3888" s="37"/>
      <c r="GK3888" s="37"/>
      <c r="GL3888" s="37"/>
      <c r="GM3888" s="37"/>
      <c r="GN3888" s="37"/>
      <c r="GO3888" s="37"/>
      <c r="GP3888" s="37"/>
      <c r="GQ3888" s="37"/>
      <c r="GR3888" s="37"/>
      <c r="GS3888" s="37"/>
      <c r="GT3888" s="37"/>
      <c r="GU3888" s="37"/>
      <c r="GV3888" s="37"/>
      <c r="GW3888" s="37"/>
      <c r="GX3888" s="37"/>
      <c r="GY3888" s="37"/>
      <c r="GZ3888" s="37"/>
      <c r="HA3888" s="37"/>
      <c r="HB3888" s="37"/>
      <c r="HC3888" s="37"/>
      <c r="HD3888" s="37"/>
      <c r="HE3888" s="37"/>
      <c r="HF3888" s="37"/>
      <c r="HG3888" s="37"/>
      <c r="HH3888" s="37"/>
      <c r="HI3888" s="37"/>
      <c r="HJ3888" s="37"/>
      <c r="HK3888" s="37"/>
      <c r="HL3888" s="37"/>
      <c r="HM3888" s="37"/>
      <c r="HN3888" s="37"/>
      <c r="HO3888" s="37"/>
      <c r="HP3888" s="37"/>
      <c r="HQ3888" s="37"/>
      <c r="HR3888" s="37"/>
      <c r="HS3888" s="37"/>
      <c r="HT3888" s="37"/>
      <c r="HU3888" s="37"/>
      <c r="HV3888" s="37"/>
      <c r="HW3888" s="37"/>
      <c r="HX3888" s="37"/>
      <c r="HY3888" s="37"/>
      <c r="HZ3888" s="37"/>
      <c r="IA3888" s="37"/>
      <c r="IB3888" s="37"/>
      <c r="IC3888" s="37"/>
      <c r="ID3888" s="37"/>
      <c r="IE3888" s="37"/>
      <c r="IF3888" s="37"/>
      <c r="IG3888" s="37"/>
      <c r="IH3888" s="37"/>
      <c r="II3888" s="37"/>
      <c r="IJ3888" s="37"/>
      <c r="IK3888" s="37"/>
      <c r="IL3888" s="37"/>
      <c r="IM3888" s="37"/>
      <c r="IN3888" s="37"/>
      <c r="IO3888" s="37"/>
      <c r="IP3888" s="37"/>
      <c r="IQ3888" s="37"/>
    </row>
    <row r="3889" spans="1:251" s="51" customFormat="1" ht="18.75" customHeight="1">
      <c r="A3889" s="43"/>
      <c r="B3889" s="60"/>
      <c r="C3889" s="104" t="s">
        <v>880</v>
      </c>
      <c r="D3889" s="105"/>
      <c r="E3889" s="105"/>
      <c r="F3889" s="105"/>
      <c r="G3889" s="105"/>
      <c r="H3889" s="105"/>
      <c r="I3889" s="105"/>
      <c r="J3889" s="105"/>
      <c r="K3889" s="105"/>
      <c r="L3889" s="105"/>
      <c r="M3889" s="105"/>
      <c r="N3889" s="105"/>
      <c r="O3889" s="105"/>
      <c r="P3889" s="105"/>
      <c r="Q3889" s="105"/>
      <c r="R3889" s="105"/>
      <c r="S3889" s="105"/>
      <c r="T3889" s="105"/>
      <c r="U3889" s="105"/>
      <c r="V3889" s="105"/>
      <c r="W3889" s="105"/>
      <c r="X3889" s="105"/>
      <c r="Y3889" s="105"/>
      <c r="Z3889" s="106"/>
      <c r="AA3889" s="107">
        <v>70265</v>
      </c>
      <c r="AB3889" s="108"/>
      <c r="AC3889" s="108"/>
      <c r="AD3889" s="108"/>
      <c r="AE3889" s="108"/>
      <c r="AF3889" s="108"/>
      <c r="AG3889" s="108"/>
      <c r="AH3889" s="108"/>
      <c r="AI3889" s="109"/>
      <c r="AJ3889" s="107">
        <v>59640</v>
      </c>
      <c r="AK3889" s="108"/>
      <c r="AL3889" s="108"/>
      <c r="AM3889" s="108"/>
      <c r="AN3889" s="108"/>
      <c r="AO3889" s="108"/>
      <c r="AP3889" s="108"/>
      <c r="AQ3889" s="108"/>
      <c r="AR3889" s="109"/>
      <c r="AS3889" s="110"/>
      <c r="AT3889" s="111"/>
      <c r="AU3889" s="111"/>
      <c r="AV3889" s="111"/>
      <c r="AW3889" s="111"/>
      <c r="AX3889" s="112"/>
      <c r="AY3889" s="37"/>
      <c r="AZ3889" s="37"/>
      <c r="BA3889" s="37"/>
      <c r="BB3889" s="37"/>
      <c r="BC3889" s="37"/>
      <c r="BD3889" s="37"/>
      <c r="BE3889" s="37"/>
      <c r="BF3889" s="37"/>
      <c r="BG3889" s="37"/>
      <c r="BH3889" s="37"/>
      <c r="BI3889" s="37"/>
      <c r="BJ3889" s="37"/>
      <c r="BK3889" s="37"/>
      <c r="BL3889" s="37"/>
      <c r="BM3889" s="37"/>
      <c r="BN3889" s="37"/>
      <c r="BO3889" s="37"/>
      <c r="BP3889" s="37"/>
      <c r="BQ3889" s="37"/>
      <c r="BR3889" s="37"/>
      <c r="BS3889" s="37"/>
      <c r="BT3889" s="37"/>
      <c r="BU3889" s="37"/>
      <c r="BV3889" s="37"/>
      <c r="BW3889" s="37"/>
      <c r="BX3889" s="37"/>
      <c r="BY3889" s="37"/>
      <c r="BZ3889" s="37"/>
      <c r="CA3889" s="37"/>
      <c r="CB3889" s="37"/>
      <c r="CC3889" s="37"/>
      <c r="CD3889" s="37"/>
      <c r="CE3889" s="37"/>
      <c r="CF3889" s="37"/>
      <c r="CG3889" s="37"/>
      <c r="CH3889" s="37"/>
      <c r="CI3889" s="37"/>
      <c r="CJ3889" s="37"/>
      <c r="CK3889" s="37"/>
      <c r="CL3889" s="37"/>
      <c r="CM3889" s="37"/>
      <c r="CN3889" s="37"/>
      <c r="CO3889" s="37"/>
      <c r="CP3889" s="37"/>
      <c r="CQ3889" s="37"/>
      <c r="CR3889" s="37"/>
      <c r="CS3889" s="37"/>
      <c r="CT3889" s="37"/>
      <c r="CU3889" s="37"/>
      <c r="CV3889" s="37"/>
      <c r="CW3889" s="37"/>
      <c r="CX3889" s="37"/>
      <c r="CY3889" s="37"/>
      <c r="CZ3889" s="37"/>
      <c r="DA3889" s="37"/>
      <c r="DB3889" s="37"/>
      <c r="DC3889" s="37"/>
      <c r="DD3889" s="37"/>
      <c r="DE3889" s="37"/>
      <c r="DF3889" s="37"/>
      <c r="DG3889" s="37"/>
      <c r="DH3889" s="37"/>
      <c r="DI3889" s="37"/>
      <c r="DJ3889" s="37"/>
      <c r="DK3889" s="37"/>
      <c r="DL3889" s="37"/>
      <c r="DM3889" s="37"/>
      <c r="DN3889" s="37"/>
      <c r="DO3889" s="37"/>
      <c r="DP3889" s="37"/>
      <c r="DQ3889" s="37"/>
      <c r="DR3889" s="37"/>
      <c r="DS3889" s="37"/>
      <c r="DT3889" s="37"/>
      <c r="DU3889" s="37"/>
      <c r="DV3889" s="37"/>
      <c r="DW3889" s="37"/>
      <c r="DX3889" s="37"/>
      <c r="DY3889" s="37"/>
      <c r="DZ3889" s="37"/>
      <c r="EA3889" s="37"/>
      <c r="EB3889" s="37"/>
      <c r="EC3889" s="37"/>
      <c r="ED3889" s="37"/>
      <c r="EE3889" s="37"/>
      <c r="EF3889" s="37"/>
      <c r="EG3889" s="37"/>
      <c r="EH3889" s="37"/>
      <c r="EI3889" s="37"/>
      <c r="EJ3889" s="37"/>
      <c r="EK3889" s="37"/>
      <c r="EL3889" s="37"/>
      <c r="EM3889" s="37"/>
      <c r="EN3889" s="37"/>
      <c r="EO3889" s="37"/>
      <c r="EP3889" s="37"/>
      <c r="EQ3889" s="37"/>
      <c r="ER3889" s="37"/>
      <c r="ES3889" s="37"/>
      <c r="ET3889" s="37"/>
      <c r="EU3889" s="37"/>
      <c r="EV3889" s="37"/>
      <c r="EW3889" s="37"/>
      <c r="EX3889" s="37"/>
      <c r="EY3889" s="37"/>
      <c r="EZ3889" s="37"/>
      <c r="FA3889" s="37"/>
      <c r="FB3889" s="37"/>
      <c r="FC3889" s="37"/>
      <c r="FD3889" s="37"/>
      <c r="FE3889" s="37"/>
      <c r="FF3889" s="37"/>
      <c r="FG3889" s="37"/>
      <c r="FH3889" s="37"/>
      <c r="FI3889" s="37"/>
      <c r="FJ3889" s="37"/>
      <c r="FK3889" s="37"/>
      <c r="FL3889" s="37"/>
      <c r="FM3889" s="37"/>
      <c r="FN3889" s="37"/>
      <c r="FO3889" s="37"/>
      <c r="FP3889" s="37"/>
      <c r="FQ3889" s="37"/>
      <c r="FR3889" s="37"/>
      <c r="FS3889" s="37"/>
      <c r="FT3889" s="37"/>
      <c r="FU3889" s="37"/>
      <c r="FV3889" s="37"/>
      <c r="FW3889" s="37"/>
      <c r="FX3889" s="37"/>
      <c r="FY3889" s="37"/>
      <c r="FZ3889" s="37"/>
      <c r="GA3889" s="37"/>
      <c r="GB3889" s="37"/>
      <c r="GC3889" s="37"/>
      <c r="GD3889" s="37"/>
      <c r="GE3889" s="37"/>
      <c r="GF3889" s="37"/>
      <c r="GG3889" s="37"/>
      <c r="GH3889" s="37"/>
      <c r="GI3889" s="37"/>
      <c r="GJ3889" s="37"/>
      <c r="GK3889" s="37"/>
      <c r="GL3889" s="37"/>
      <c r="GM3889" s="37"/>
      <c r="GN3889" s="37"/>
      <c r="GO3889" s="37"/>
      <c r="GP3889" s="37"/>
      <c r="GQ3889" s="37"/>
      <c r="GR3889" s="37"/>
      <c r="GS3889" s="37"/>
      <c r="GT3889" s="37"/>
      <c r="GU3889" s="37"/>
      <c r="GV3889" s="37"/>
      <c r="GW3889" s="37"/>
      <c r="GX3889" s="37"/>
      <c r="GY3889" s="37"/>
      <c r="GZ3889" s="37"/>
      <c r="HA3889" s="37"/>
      <c r="HB3889" s="37"/>
      <c r="HC3889" s="37"/>
      <c r="HD3889" s="37"/>
      <c r="HE3889" s="37"/>
      <c r="HF3889" s="37"/>
      <c r="HG3889" s="37"/>
      <c r="HH3889" s="37"/>
      <c r="HI3889" s="37"/>
      <c r="HJ3889" s="37"/>
      <c r="HK3889" s="37"/>
      <c r="HL3889" s="37"/>
      <c r="HM3889" s="37"/>
      <c r="HN3889" s="37"/>
      <c r="HO3889" s="37"/>
      <c r="HP3889" s="37"/>
      <c r="HQ3889" s="37"/>
      <c r="HR3889" s="37"/>
      <c r="HS3889" s="37"/>
      <c r="HT3889" s="37"/>
      <c r="HU3889" s="37"/>
      <c r="HV3889" s="37"/>
      <c r="HW3889" s="37"/>
      <c r="HX3889" s="37"/>
      <c r="HY3889" s="37"/>
      <c r="HZ3889" s="37"/>
      <c r="IA3889" s="37"/>
      <c r="IB3889" s="37"/>
      <c r="IC3889" s="37"/>
      <c r="ID3889" s="37"/>
      <c r="IE3889" s="37"/>
      <c r="IF3889" s="37"/>
      <c r="IG3889" s="37"/>
      <c r="IH3889" s="37"/>
      <c r="II3889" s="37"/>
      <c r="IJ3889" s="37"/>
      <c r="IK3889" s="37"/>
      <c r="IL3889" s="37"/>
      <c r="IM3889" s="37"/>
      <c r="IN3889" s="37"/>
      <c r="IO3889" s="37"/>
      <c r="IP3889" s="37"/>
      <c r="IQ3889" s="37"/>
    </row>
    <row r="3890" spans="1:251" s="51" customFormat="1" ht="18.75" customHeight="1">
      <c r="A3890" s="43"/>
      <c r="B3890" s="60"/>
      <c r="C3890" s="104" t="s">
        <v>881</v>
      </c>
      <c r="D3890" s="105"/>
      <c r="E3890" s="105"/>
      <c r="F3890" s="105"/>
      <c r="G3890" s="105"/>
      <c r="H3890" s="105"/>
      <c r="I3890" s="105"/>
      <c r="J3890" s="105"/>
      <c r="K3890" s="105"/>
      <c r="L3890" s="105"/>
      <c r="M3890" s="105"/>
      <c r="N3890" s="105"/>
      <c r="O3890" s="105"/>
      <c r="P3890" s="105"/>
      <c r="Q3890" s="105"/>
      <c r="R3890" s="105"/>
      <c r="S3890" s="105"/>
      <c r="T3890" s="105"/>
      <c r="U3890" s="105"/>
      <c r="V3890" s="105"/>
      <c r="W3890" s="105"/>
      <c r="X3890" s="105"/>
      <c r="Y3890" s="105"/>
      <c r="Z3890" s="106"/>
      <c r="AA3890" s="107">
        <v>50688</v>
      </c>
      <c r="AB3890" s="108"/>
      <c r="AC3890" s="108"/>
      <c r="AD3890" s="108"/>
      <c r="AE3890" s="108"/>
      <c r="AF3890" s="108"/>
      <c r="AG3890" s="108"/>
      <c r="AH3890" s="108"/>
      <c r="AI3890" s="109"/>
      <c r="AJ3890" s="107">
        <v>50688</v>
      </c>
      <c r="AK3890" s="108"/>
      <c r="AL3890" s="108"/>
      <c r="AM3890" s="108"/>
      <c r="AN3890" s="108"/>
      <c r="AO3890" s="108"/>
      <c r="AP3890" s="108"/>
      <c r="AQ3890" s="108"/>
      <c r="AR3890" s="109"/>
      <c r="AS3890" s="110"/>
      <c r="AT3890" s="111"/>
      <c r="AU3890" s="111"/>
      <c r="AV3890" s="111"/>
      <c r="AW3890" s="111"/>
      <c r="AX3890" s="112"/>
      <c r="AY3890" s="37"/>
      <c r="AZ3890" s="37"/>
      <c r="BA3890" s="37"/>
      <c r="BB3890" s="37"/>
      <c r="BC3890" s="37"/>
      <c r="BD3890" s="37"/>
      <c r="BE3890" s="37"/>
      <c r="BF3890" s="37"/>
      <c r="BG3890" s="37"/>
      <c r="BH3890" s="37"/>
      <c r="BI3890" s="37"/>
      <c r="BJ3890" s="37"/>
      <c r="BK3890" s="37"/>
      <c r="BL3890" s="37"/>
      <c r="BM3890" s="37"/>
      <c r="BN3890" s="37"/>
      <c r="BO3890" s="37"/>
      <c r="BP3890" s="37"/>
      <c r="BQ3890" s="37"/>
      <c r="BR3890" s="37"/>
      <c r="BS3890" s="37"/>
      <c r="BT3890" s="37"/>
      <c r="BU3890" s="37"/>
      <c r="BV3890" s="37"/>
      <c r="BW3890" s="37"/>
      <c r="BX3890" s="37"/>
      <c r="BY3890" s="37"/>
      <c r="BZ3890" s="37"/>
      <c r="CA3890" s="37"/>
      <c r="CB3890" s="37"/>
      <c r="CC3890" s="37"/>
      <c r="CD3890" s="37"/>
      <c r="CE3890" s="37"/>
      <c r="CF3890" s="37"/>
      <c r="CG3890" s="37"/>
      <c r="CH3890" s="37"/>
      <c r="CI3890" s="37"/>
      <c r="CJ3890" s="37"/>
      <c r="CK3890" s="37"/>
      <c r="CL3890" s="37"/>
      <c r="CM3890" s="37"/>
      <c r="CN3890" s="37"/>
      <c r="CO3890" s="37"/>
      <c r="CP3890" s="37"/>
      <c r="CQ3890" s="37"/>
      <c r="CR3890" s="37"/>
      <c r="CS3890" s="37"/>
      <c r="CT3890" s="37"/>
      <c r="CU3890" s="37"/>
      <c r="CV3890" s="37"/>
      <c r="CW3890" s="37"/>
      <c r="CX3890" s="37"/>
      <c r="CY3890" s="37"/>
      <c r="CZ3890" s="37"/>
      <c r="DA3890" s="37"/>
      <c r="DB3890" s="37"/>
      <c r="DC3890" s="37"/>
      <c r="DD3890" s="37"/>
      <c r="DE3890" s="37"/>
      <c r="DF3890" s="37"/>
      <c r="DG3890" s="37"/>
      <c r="DH3890" s="37"/>
      <c r="DI3890" s="37"/>
      <c r="DJ3890" s="37"/>
      <c r="DK3890" s="37"/>
      <c r="DL3890" s="37"/>
      <c r="DM3890" s="37"/>
      <c r="DN3890" s="37"/>
      <c r="DO3890" s="37"/>
      <c r="DP3890" s="37"/>
      <c r="DQ3890" s="37"/>
      <c r="DR3890" s="37"/>
      <c r="DS3890" s="37"/>
      <c r="DT3890" s="37"/>
      <c r="DU3890" s="37"/>
      <c r="DV3890" s="37"/>
      <c r="DW3890" s="37"/>
      <c r="DX3890" s="37"/>
      <c r="DY3890" s="37"/>
      <c r="DZ3890" s="37"/>
      <c r="EA3890" s="37"/>
      <c r="EB3890" s="37"/>
      <c r="EC3890" s="37"/>
      <c r="ED3890" s="37"/>
      <c r="EE3890" s="37"/>
      <c r="EF3890" s="37"/>
      <c r="EG3890" s="37"/>
      <c r="EH3890" s="37"/>
      <c r="EI3890" s="37"/>
      <c r="EJ3890" s="37"/>
      <c r="EK3890" s="37"/>
      <c r="EL3890" s="37"/>
      <c r="EM3890" s="37"/>
      <c r="EN3890" s="37"/>
      <c r="EO3890" s="37"/>
      <c r="EP3890" s="37"/>
      <c r="EQ3890" s="37"/>
      <c r="ER3890" s="37"/>
      <c r="ES3890" s="37"/>
      <c r="ET3890" s="37"/>
      <c r="EU3890" s="37"/>
      <c r="EV3890" s="37"/>
      <c r="EW3890" s="37"/>
      <c r="EX3890" s="37"/>
      <c r="EY3890" s="37"/>
      <c r="EZ3890" s="37"/>
      <c r="FA3890" s="37"/>
      <c r="FB3890" s="37"/>
      <c r="FC3890" s="37"/>
      <c r="FD3890" s="37"/>
      <c r="FE3890" s="37"/>
      <c r="FF3890" s="37"/>
      <c r="FG3890" s="37"/>
      <c r="FH3890" s="37"/>
      <c r="FI3890" s="37"/>
      <c r="FJ3890" s="37"/>
      <c r="FK3890" s="37"/>
      <c r="FL3890" s="37"/>
      <c r="FM3890" s="37"/>
      <c r="FN3890" s="37"/>
      <c r="FO3890" s="37"/>
      <c r="FP3890" s="37"/>
      <c r="FQ3890" s="37"/>
      <c r="FR3890" s="37"/>
      <c r="FS3890" s="37"/>
      <c r="FT3890" s="37"/>
      <c r="FU3890" s="37"/>
      <c r="FV3890" s="37"/>
      <c r="FW3890" s="37"/>
      <c r="FX3890" s="37"/>
      <c r="FY3890" s="37"/>
      <c r="FZ3890" s="37"/>
      <c r="GA3890" s="37"/>
      <c r="GB3890" s="37"/>
      <c r="GC3890" s="37"/>
      <c r="GD3890" s="37"/>
      <c r="GE3890" s="37"/>
      <c r="GF3890" s="37"/>
      <c r="GG3890" s="37"/>
      <c r="GH3890" s="37"/>
      <c r="GI3890" s="37"/>
      <c r="GJ3890" s="37"/>
      <c r="GK3890" s="37"/>
      <c r="GL3890" s="37"/>
      <c r="GM3890" s="37"/>
      <c r="GN3890" s="37"/>
      <c r="GO3890" s="37"/>
      <c r="GP3890" s="37"/>
      <c r="GQ3890" s="37"/>
      <c r="GR3890" s="37"/>
      <c r="GS3890" s="37"/>
      <c r="GT3890" s="37"/>
      <c r="GU3890" s="37"/>
      <c r="GV3890" s="37"/>
      <c r="GW3890" s="37"/>
      <c r="GX3890" s="37"/>
      <c r="GY3890" s="37"/>
      <c r="GZ3890" s="37"/>
      <c r="HA3890" s="37"/>
      <c r="HB3890" s="37"/>
      <c r="HC3890" s="37"/>
      <c r="HD3890" s="37"/>
      <c r="HE3890" s="37"/>
      <c r="HF3890" s="37"/>
      <c r="HG3890" s="37"/>
      <c r="HH3890" s="37"/>
      <c r="HI3890" s="37"/>
      <c r="HJ3890" s="37"/>
      <c r="HK3890" s="37"/>
      <c r="HL3890" s="37"/>
      <c r="HM3890" s="37"/>
      <c r="HN3890" s="37"/>
      <c r="HO3890" s="37"/>
      <c r="HP3890" s="37"/>
      <c r="HQ3890" s="37"/>
      <c r="HR3890" s="37"/>
      <c r="HS3890" s="37"/>
      <c r="HT3890" s="37"/>
      <c r="HU3890" s="37"/>
      <c r="HV3890" s="37"/>
      <c r="HW3890" s="37"/>
      <c r="HX3890" s="37"/>
      <c r="HY3890" s="37"/>
      <c r="HZ3890" s="37"/>
      <c r="IA3890" s="37"/>
      <c r="IB3890" s="37"/>
      <c r="IC3890" s="37"/>
      <c r="ID3890" s="37"/>
      <c r="IE3890" s="37"/>
      <c r="IF3890" s="37"/>
      <c r="IG3890" s="37"/>
      <c r="IH3890" s="37"/>
      <c r="II3890" s="37"/>
      <c r="IJ3890" s="37"/>
      <c r="IK3890" s="37"/>
      <c r="IL3890" s="37"/>
      <c r="IM3890" s="37"/>
      <c r="IN3890" s="37"/>
      <c r="IO3890" s="37"/>
      <c r="IP3890" s="37"/>
      <c r="IQ3890" s="37"/>
    </row>
    <row r="3891" spans="1:251" s="51" customFormat="1" ht="18.75" customHeight="1">
      <c r="A3891" s="43"/>
      <c r="B3891" s="60"/>
      <c r="C3891" s="104" t="s">
        <v>882</v>
      </c>
      <c r="D3891" s="105"/>
      <c r="E3891" s="105"/>
      <c r="F3891" s="105"/>
      <c r="G3891" s="105"/>
      <c r="H3891" s="105"/>
      <c r="I3891" s="105"/>
      <c r="J3891" s="105"/>
      <c r="K3891" s="105"/>
      <c r="L3891" s="105"/>
      <c r="M3891" s="105"/>
      <c r="N3891" s="105"/>
      <c r="O3891" s="105"/>
      <c r="P3891" s="105"/>
      <c r="Q3891" s="105"/>
      <c r="R3891" s="105"/>
      <c r="S3891" s="105"/>
      <c r="T3891" s="105"/>
      <c r="U3891" s="105"/>
      <c r="V3891" s="105"/>
      <c r="W3891" s="105"/>
      <c r="X3891" s="105"/>
      <c r="Y3891" s="105"/>
      <c r="Z3891" s="106"/>
      <c r="AA3891" s="107">
        <v>64945</v>
      </c>
      <c r="AB3891" s="108"/>
      <c r="AC3891" s="108"/>
      <c r="AD3891" s="108"/>
      <c r="AE3891" s="108"/>
      <c r="AF3891" s="108"/>
      <c r="AG3891" s="108"/>
      <c r="AH3891" s="108"/>
      <c r="AI3891" s="109"/>
      <c r="AJ3891" s="107">
        <v>64949</v>
      </c>
      <c r="AK3891" s="108"/>
      <c r="AL3891" s="108"/>
      <c r="AM3891" s="108"/>
      <c r="AN3891" s="108"/>
      <c r="AO3891" s="108"/>
      <c r="AP3891" s="108"/>
      <c r="AQ3891" s="108"/>
      <c r="AR3891" s="109"/>
      <c r="AS3891" s="110"/>
      <c r="AT3891" s="111"/>
      <c r="AU3891" s="111"/>
      <c r="AV3891" s="111"/>
      <c r="AW3891" s="111"/>
      <c r="AX3891" s="112"/>
      <c r="AY3891" s="37"/>
      <c r="AZ3891" s="37"/>
      <c r="BA3891" s="37"/>
      <c r="BB3891" s="37"/>
      <c r="BC3891" s="37"/>
      <c r="BD3891" s="37"/>
      <c r="BE3891" s="37"/>
      <c r="BF3891" s="37"/>
      <c r="BG3891" s="37"/>
      <c r="BH3891" s="37"/>
      <c r="BI3891" s="37"/>
      <c r="BJ3891" s="37"/>
      <c r="BK3891" s="37"/>
      <c r="BL3891" s="37"/>
      <c r="BM3891" s="37"/>
      <c r="BN3891" s="37"/>
      <c r="BO3891" s="37"/>
      <c r="BP3891" s="37"/>
      <c r="BQ3891" s="37"/>
      <c r="BR3891" s="37"/>
      <c r="BS3891" s="37"/>
      <c r="BT3891" s="37"/>
      <c r="BU3891" s="37"/>
      <c r="BV3891" s="37"/>
      <c r="BW3891" s="37"/>
      <c r="BX3891" s="37"/>
      <c r="BY3891" s="37"/>
      <c r="BZ3891" s="37"/>
      <c r="CA3891" s="37"/>
      <c r="CB3891" s="37"/>
      <c r="CC3891" s="37"/>
      <c r="CD3891" s="37"/>
      <c r="CE3891" s="37"/>
      <c r="CF3891" s="37"/>
      <c r="CG3891" s="37"/>
      <c r="CH3891" s="37"/>
      <c r="CI3891" s="37"/>
      <c r="CJ3891" s="37"/>
      <c r="CK3891" s="37"/>
      <c r="CL3891" s="37"/>
      <c r="CM3891" s="37"/>
      <c r="CN3891" s="37"/>
      <c r="CO3891" s="37"/>
      <c r="CP3891" s="37"/>
      <c r="CQ3891" s="37"/>
      <c r="CR3891" s="37"/>
      <c r="CS3891" s="37"/>
      <c r="CT3891" s="37"/>
      <c r="CU3891" s="37"/>
      <c r="CV3891" s="37"/>
      <c r="CW3891" s="37"/>
      <c r="CX3891" s="37"/>
      <c r="CY3891" s="37"/>
      <c r="CZ3891" s="37"/>
      <c r="DA3891" s="37"/>
      <c r="DB3891" s="37"/>
      <c r="DC3891" s="37"/>
      <c r="DD3891" s="37"/>
      <c r="DE3891" s="37"/>
      <c r="DF3891" s="37"/>
      <c r="DG3891" s="37"/>
      <c r="DH3891" s="37"/>
      <c r="DI3891" s="37"/>
      <c r="DJ3891" s="37"/>
      <c r="DK3891" s="37"/>
      <c r="DL3891" s="37"/>
      <c r="DM3891" s="37"/>
      <c r="DN3891" s="37"/>
      <c r="DO3891" s="37"/>
      <c r="DP3891" s="37"/>
      <c r="DQ3891" s="37"/>
      <c r="DR3891" s="37"/>
      <c r="DS3891" s="37"/>
      <c r="DT3891" s="37"/>
      <c r="DU3891" s="37"/>
      <c r="DV3891" s="37"/>
      <c r="DW3891" s="37"/>
      <c r="DX3891" s="37"/>
      <c r="DY3891" s="37"/>
      <c r="DZ3891" s="37"/>
      <c r="EA3891" s="37"/>
      <c r="EB3891" s="37"/>
      <c r="EC3891" s="37"/>
      <c r="ED3891" s="37"/>
      <c r="EE3891" s="37"/>
      <c r="EF3891" s="37"/>
      <c r="EG3891" s="37"/>
      <c r="EH3891" s="37"/>
      <c r="EI3891" s="37"/>
      <c r="EJ3891" s="37"/>
      <c r="EK3891" s="37"/>
      <c r="EL3891" s="37"/>
      <c r="EM3891" s="37"/>
      <c r="EN3891" s="37"/>
      <c r="EO3891" s="37"/>
      <c r="EP3891" s="37"/>
      <c r="EQ3891" s="37"/>
      <c r="ER3891" s="37"/>
      <c r="ES3891" s="37"/>
      <c r="ET3891" s="37"/>
      <c r="EU3891" s="37"/>
      <c r="EV3891" s="37"/>
      <c r="EW3891" s="37"/>
      <c r="EX3891" s="37"/>
      <c r="EY3891" s="37"/>
      <c r="EZ3891" s="37"/>
      <c r="FA3891" s="37"/>
      <c r="FB3891" s="37"/>
      <c r="FC3891" s="37"/>
      <c r="FD3891" s="37"/>
      <c r="FE3891" s="37"/>
      <c r="FF3891" s="37"/>
      <c r="FG3891" s="37"/>
      <c r="FH3891" s="37"/>
      <c r="FI3891" s="37"/>
      <c r="FJ3891" s="37"/>
      <c r="FK3891" s="37"/>
      <c r="FL3891" s="37"/>
      <c r="FM3891" s="37"/>
      <c r="FN3891" s="37"/>
      <c r="FO3891" s="37"/>
      <c r="FP3891" s="37"/>
      <c r="FQ3891" s="37"/>
      <c r="FR3891" s="37"/>
      <c r="FS3891" s="37"/>
      <c r="FT3891" s="37"/>
      <c r="FU3891" s="37"/>
      <c r="FV3891" s="37"/>
      <c r="FW3891" s="37"/>
      <c r="FX3891" s="37"/>
      <c r="FY3891" s="37"/>
      <c r="FZ3891" s="37"/>
      <c r="GA3891" s="37"/>
      <c r="GB3891" s="37"/>
      <c r="GC3891" s="37"/>
      <c r="GD3891" s="37"/>
      <c r="GE3891" s="37"/>
      <c r="GF3891" s="37"/>
      <c r="GG3891" s="37"/>
      <c r="GH3891" s="37"/>
      <c r="GI3891" s="37"/>
      <c r="GJ3891" s="37"/>
      <c r="GK3891" s="37"/>
      <c r="GL3891" s="37"/>
      <c r="GM3891" s="37"/>
      <c r="GN3891" s="37"/>
      <c r="GO3891" s="37"/>
      <c r="GP3891" s="37"/>
      <c r="GQ3891" s="37"/>
      <c r="GR3891" s="37"/>
      <c r="GS3891" s="37"/>
      <c r="GT3891" s="37"/>
      <c r="GU3891" s="37"/>
      <c r="GV3891" s="37"/>
      <c r="GW3891" s="37"/>
      <c r="GX3891" s="37"/>
      <c r="GY3891" s="37"/>
      <c r="GZ3891" s="37"/>
      <c r="HA3891" s="37"/>
      <c r="HB3891" s="37"/>
      <c r="HC3891" s="37"/>
      <c r="HD3891" s="37"/>
      <c r="HE3891" s="37"/>
      <c r="HF3891" s="37"/>
      <c r="HG3891" s="37"/>
      <c r="HH3891" s="37"/>
      <c r="HI3891" s="37"/>
      <c r="HJ3891" s="37"/>
      <c r="HK3891" s="37"/>
      <c r="HL3891" s="37"/>
      <c r="HM3891" s="37"/>
      <c r="HN3891" s="37"/>
      <c r="HO3891" s="37"/>
      <c r="HP3891" s="37"/>
      <c r="HQ3891" s="37"/>
      <c r="HR3891" s="37"/>
      <c r="HS3891" s="37"/>
      <c r="HT3891" s="37"/>
      <c r="HU3891" s="37"/>
      <c r="HV3891" s="37"/>
      <c r="HW3891" s="37"/>
      <c r="HX3891" s="37"/>
      <c r="HY3891" s="37"/>
      <c r="HZ3891" s="37"/>
      <c r="IA3891" s="37"/>
      <c r="IB3891" s="37"/>
      <c r="IC3891" s="37"/>
      <c r="ID3891" s="37"/>
      <c r="IE3891" s="37"/>
      <c r="IF3891" s="37"/>
      <c r="IG3891" s="37"/>
      <c r="IH3891" s="37"/>
      <c r="II3891" s="37"/>
      <c r="IJ3891" s="37"/>
      <c r="IK3891" s="37"/>
      <c r="IL3891" s="37"/>
      <c r="IM3891" s="37"/>
      <c r="IN3891" s="37"/>
      <c r="IO3891" s="37"/>
      <c r="IP3891" s="37"/>
      <c r="IQ3891" s="37"/>
    </row>
    <row r="3892" spans="1:251" s="51" customFormat="1" ht="18.75" customHeight="1">
      <c r="A3892" s="43"/>
      <c r="B3892" s="60"/>
      <c r="C3892" s="104" t="s">
        <v>883</v>
      </c>
      <c r="D3892" s="105"/>
      <c r="E3892" s="105"/>
      <c r="F3892" s="105"/>
      <c r="G3892" s="105"/>
      <c r="H3892" s="105"/>
      <c r="I3892" s="105"/>
      <c r="J3892" s="105"/>
      <c r="K3892" s="105"/>
      <c r="L3892" s="105"/>
      <c r="M3892" s="105"/>
      <c r="N3892" s="105"/>
      <c r="O3892" s="105"/>
      <c r="P3892" s="105"/>
      <c r="Q3892" s="105"/>
      <c r="R3892" s="105"/>
      <c r="S3892" s="105"/>
      <c r="T3892" s="105"/>
      <c r="U3892" s="105"/>
      <c r="V3892" s="105"/>
      <c r="W3892" s="105"/>
      <c r="X3892" s="105"/>
      <c r="Y3892" s="105"/>
      <c r="Z3892" s="106"/>
      <c r="AA3892" s="107">
        <v>26334</v>
      </c>
      <c r="AB3892" s="108"/>
      <c r="AC3892" s="108"/>
      <c r="AD3892" s="108"/>
      <c r="AE3892" s="108"/>
      <c r="AF3892" s="108"/>
      <c r="AG3892" s="108"/>
      <c r="AH3892" s="108"/>
      <c r="AI3892" s="109"/>
      <c r="AJ3892" s="107">
        <v>20325</v>
      </c>
      <c r="AK3892" s="108"/>
      <c r="AL3892" s="108"/>
      <c r="AM3892" s="108"/>
      <c r="AN3892" s="108"/>
      <c r="AO3892" s="108"/>
      <c r="AP3892" s="108"/>
      <c r="AQ3892" s="108"/>
      <c r="AR3892" s="109"/>
      <c r="AS3892" s="110"/>
      <c r="AT3892" s="111"/>
      <c r="AU3892" s="111"/>
      <c r="AV3892" s="111"/>
      <c r="AW3892" s="111"/>
      <c r="AX3892" s="112"/>
      <c r="AY3892" s="37"/>
      <c r="AZ3892" s="37"/>
      <c r="BA3892" s="37"/>
      <c r="BB3892" s="37"/>
      <c r="BC3892" s="37"/>
      <c r="BD3892" s="37"/>
      <c r="BE3892" s="37"/>
      <c r="BF3892" s="37"/>
      <c r="BG3892" s="37"/>
      <c r="BH3892" s="37"/>
      <c r="BI3892" s="37"/>
      <c r="BJ3892" s="37"/>
      <c r="BK3892" s="37"/>
      <c r="BL3892" s="37"/>
      <c r="BM3892" s="37"/>
      <c r="BN3892" s="37"/>
      <c r="BO3892" s="37"/>
      <c r="BP3892" s="37"/>
      <c r="BQ3892" s="37"/>
      <c r="BR3892" s="37"/>
      <c r="BS3892" s="37"/>
      <c r="BT3892" s="37"/>
      <c r="BU3892" s="37"/>
      <c r="BV3892" s="37"/>
      <c r="BW3892" s="37"/>
      <c r="BX3892" s="37"/>
      <c r="BY3892" s="37"/>
      <c r="BZ3892" s="37"/>
      <c r="CA3892" s="37"/>
      <c r="CB3892" s="37"/>
      <c r="CC3892" s="37"/>
      <c r="CD3892" s="37"/>
      <c r="CE3892" s="37"/>
      <c r="CF3892" s="37"/>
      <c r="CG3892" s="37"/>
      <c r="CH3892" s="37"/>
      <c r="CI3892" s="37"/>
      <c r="CJ3892" s="37"/>
      <c r="CK3892" s="37"/>
      <c r="CL3892" s="37"/>
      <c r="CM3892" s="37"/>
      <c r="CN3892" s="37"/>
      <c r="CO3892" s="37"/>
      <c r="CP3892" s="37"/>
      <c r="CQ3892" s="37"/>
      <c r="CR3892" s="37"/>
      <c r="CS3892" s="37"/>
      <c r="CT3892" s="37"/>
      <c r="CU3892" s="37"/>
      <c r="CV3892" s="37"/>
      <c r="CW3892" s="37"/>
      <c r="CX3892" s="37"/>
      <c r="CY3892" s="37"/>
      <c r="CZ3892" s="37"/>
      <c r="DA3892" s="37"/>
      <c r="DB3892" s="37"/>
      <c r="DC3892" s="37"/>
      <c r="DD3892" s="37"/>
      <c r="DE3892" s="37"/>
      <c r="DF3892" s="37"/>
      <c r="DG3892" s="37"/>
      <c r="DH3892" s="37"/>
      <c r="DI3892" s="37"/>
      <c r="DJ3892" s="37"/>
      <c r="DK3892" s="37"/>
      <c r="DL3892" s="37"/>
      <c r="DM3892" s="37"/>
      <c r="DN3892" s="37"/>
      <c r="DO3892" s="37"/>
      <c r="DP3892" s="37"/>
      <c r="DQ3892" s="37"/>
      <c r="DR3892" s="37"/>
      <c r="DS3892" s="37"/>
      <c r="DT3892" s="37"/>
      <c r="DU3892" s="37"/>
      <c r="DV3892" s="37"/>
      <c r="DW3892" s="37"/>
      <c r="DX3892" s="37"/>
      <c r="DY3892" s="37"/>
      <c r="DZ3892" s="37"/>
      <c r="EA3892" s="37"/>
      <c r="EB3892" s="37"/>
      <c r="EC3892" s="37"/>
      <c r="ED3892" s="37"/>
      <c r="EE3892" s="37"/>
      <c r="EF3892" s="37"/>
      <c r="EG3892" s="37"/>
      <c r="EH3892" s="37"/>
      <c r="EI3892" s="37"/>
      <c r="EJ3892" s="37"/>
      <c r="EK3892" s="37"/>
      <c r="EL3892" s="37"/>
      <c r="EM3892" s="37"/>
      <c r="EN3892" s="37"/>
      <c r="EO3892" s="37"/>
      <c r="EP3892" s="37"/>
      <c r="EQ3892" s="37"/>
      <c r="ER3892" s="37"/>
      <c r="ES3892" s="37"/>
      <c r="ET3892" s="37"/>
      <c r="EU3892" s="37"/>
      <c r="EV3892" s="37"/>
      <c r="EW3892" s="37"/>
      <c r="EX3892" s="37"/>
      <c r="EY3892" s="37"/>
      <c r="EZ3892" s="37"/>
      <c r="FA3892" s="37"/>
      <c r="FB3892" s="37"/>
      <c r="FC3892" s="37"/>
      <c r="FD3892" s="37"/>
      <c r="FE3892" s="37"/>
      <c r="FF3892" s="37"/>
      <c r="FG3892" s="37"/>
      <c r="FH3892" s="37"/>
      <c r="FI3892" s="37"/>
      <c r="FJ3892" s="37"/>
      <c r="FK3892" s="37"/>
      <c r="FL3892" s="37"/>
      <c r="FM3892" s="37"/>
      <c r="FN3892" s="37"/>
      <c r="FO3892" s="37"/>
      <c r="FP3892" s="37"/>
      <c r="FQ3892" s="37"/>
      <c r="FR3892" s="37"/>
      <c r="FS3892" s="37"/>
      <c r="FT3892" s="37"/>
      <c r="FU3892" s="37"/>
      <c r="FV3892" s="37"/>
      <c r="FW3892" s="37"/>
      <c r="FX3892" s="37"/>
      <c r="FY3892" s="37"/>
      <c r="FZ3892" s="37"/>
      <c r="GA3892" s="37"/>
      <c r="GB3892" s="37"/>
      <c r="GC3892" s="37"/>
      <c r="GD3892" s="37"/>
      <c r="GE3892" s="37"/>
      <c r="GF3892" s="37"/>
      <c r="GG3892" s="37"/>
      <c r="GH3892" s="37"/>
      <c r="GI3892" s="37"/>
      <c r="GJ3892" s="37"/>
      <c r="GK3892" s="37"/>
      <c r="GL3892" s="37"/>
      <c r="GM3892" s="37"/>
      <c r="GN3892" s="37"/>
      <c r="GO3892" s="37"/>
      <c r="GP3892" s="37"/>
      <c r="GQ3892" s="37"/>
      <c r="GR3892" s="37"/>
      <c r="GS3892" s="37"/>
      <c r="GT3892" s="37"/>
      <c r="GU3892" s="37"/>
      <c r="GV3892" s="37"/>
      <c r="GW3892" s="37"/>
      <c r="GX3892" s="37"/>
      <c r="GY3892" s="37"/>
      <c r="GZ3892" s="37"/>
      <c r="HA3892" s="37"/>
      <c r="HB3892" s="37"/>
      <c r="HC3892" s="37"/>
      <c r="HD3892" s="37"/>
      <c r="HE3892" s="37"/>
      <c r="HF3892" s="37"/>
      <c r="HG3892" s="37"/>
      <c r="HH3892" s="37"/>
      <c r="HI3892" s="37"/>
      <c r="HJ3892" s="37"/>
      <c r="HK3892" s="37"/>
      <c r="HL3892" s="37"/>
      <c r="HM3892" s="37"/>
      <c r="HN3892" s="37"/>
      <c r="HO3892" s="37"/>
      <c r="HP3892" s="37"/>
      <c r="HQ3892" s="37"/>
      <c r="HR3892" s="37"/>
      <c r="HS3892" s="37"/>
      <c r="HT3892" s="37"/>
      <c r="HU3892" s="37"/>
      <c r="HV3892" s="37"/>
      <c r="HW3892" s="37"/>
      <c r="HX3892" s="37"/>
      <c r="HY3892" s="37"/>
      <c r="HZ3892" s="37"/>
      <c r="IA3892" s="37"/>
      <c r="IB3892" s="37"/>
      <c r="IC3892" s="37"/>
      <c r="ID3892" s="37"/>
      <c r="IE3892" s="37"/>
      <c r="IF3892" s="37"/>
      <c r="IG3892" s="37"/>
      <c r="IH3892" s="37"/>
      <c r="II3892" s="37"/>
      <c r="IJ3892" s="37"/>
      <c r="IK3892" s="37"/>
      <c r="IL3892" s="37"/>
      <c r="IM3892" s="37"/>
      <c r="IN3892" s="37"/>
      <c r="IO3892" s="37"/>
      <c r="IP3892" s="37"/>
      <c r="IQ3892" s="37"/>
    </row>
    <row r="3893" spans="1:251" s="51" customFormat="1" ht="18.75" customHeight="1">
      <c r="A3893" s="43"/>
      <c r="B3893" s="60"/>
      <c r="C3893" s="104" t="s">
        <v>884</v>
      </c>
      <c r="D3893" s="105"/>
      <c r="E3893" s="105"/>
      <c r="F3893" s="105"/>
      <c r="G3893" s="105"/>
      <c r="H3893" s="105"/>
      <c r="I3893" s="105"/>
      <c r="J3893" s="105"/>
      <c r="K3893" s="105"/>
      <c r="L3893" s="105"/>
      <c r="M3893" s="105"/>
      <c r="N3893" s="105"/>
      <c r="O3893" s="105"/>
      <c r="P3893" s="105"/>
      <c r="Q3893" s="105"/>
      <c r="R3893" s="105"/>
      <c r="S3893" s="105"/>
      <c r="T3893" s="105"/>
      <c r="U3893" s="105"/>
      <c r="V3893" s="105"/>
      <c r="W3893" s="105"/>
      <c r="X3893" s="105"/>
      <c r="Y3893" s="105"/>
      <c r="Z3893" s="106"/>
      <c r="AA3893" s="107">
        <v>17231</v>
      </c>
      <c r="AB3893" s="108"/>
      <c r="AC3893" s="108"/>
      <c r="AD3893" s="108"/>
      <c r="AE3893" s="108"/>
      <c r="AF3893" s="108"/>
      <c r="AG3893" s="108"/>
      <c r="AH3893" s="108"/>
      <c r="AI3893" s="109"/>
      <c r="AJ3893" s="107">
        <v>19272</v>
      </c>
      <c r="AK3893" s="108"/>
      <c r="AL3893" s="108"/>
      <c r="AM3893" s="108"/>
      <c r="AN3893" s="108"/>
      <c r="AO3893" s="108"/>
      <c r="AP3893" s="108"/>
      <c r="AQ3893" s="108"/>
      <c r="AR3893" s="109"/>
      <c r="AS3893" s="110"/>
      <c r="AT3893" s="111"/>
      <c r="AU3893" s="111"/>
      <c r="AV3893" s="111"/>
      <c r="AW3893" s="111"/>
      <c r="AX3893" s="112"/>
      <c r="AY3893" s="37"/>
      <c r="AZ3893" s="37"/>
      <c r="BA3893" s="37"/>
      <c r="BB3893" s="37"/>
      <c r="BC3893" s="37"/>
      <c r="BD3893" s="37"/>
      <c r="BE3893" s="37"/>
      <c r="BF3893" s="37"/>
      <c r="BG3893" s="37"/>
      <c r="BH3893" s="37"/>
      <c r="BI3893" s="37"/>
      <c r="BJ3893" s="37"/>
      <c r="BK3893" s="37"/>
      <c r="BL3893" s="37"/>
      <c r="BM3893" s="37"/>
      <c r="BN3893" s="37"/>
      <c r="BO3893" s="37"/>
      <c r="BP3893" s="37"/>
      <c r="BQ3893" s="37"/>
      <c r="BR3893" s="37"/>
      <c r="BS3893" s="37"/>
      <c r="BT3893" s="37"/>
      <c r="BU3893" s="37"/>
      <c r="BV3893" s="37"/>
      <c r="BW3893" s="37"/>
      <c r="BX3893" s="37"/>
      <c r="BY3893" s="37"/>
      <c r="BZ3893" s="37"/>
      <c r="CA3893" s="37"/>
      <c r="CB3893" s="37"/>
      <c r="CC3893" s="37"/>
      <c r="CD3893" s="37"/>
      <c r="CE3893" s="37"/>
      <c r="CF3893" s="37"/>
      <c r="CG3893" s="37"/>
      <c r="CH3893" s="37"/>
      <c r="CI3893" s="37"/>
      <c r="CJ3893" s="37"/>
      <c r="CK3893" s="37"/>
      <c r="CL3893" s="37"/>
      <c r="CM3893" s="37"/>
      <c r="CN3893" s="37"/>
      <c r="CO3893" s="37"/>
      <c r="CP3893" s="37"/>
      <c r="CQ3893" s="37"/>
      <c r="CR3893" s="37"/>
      <c r="CS3893" s="37"/>
      <c r="CT3893" s="37"/>
      <c r="CU3893" s="37"/>
      <c r="CV3893" s="37"/>
      <c r="CW3893" s="37"/>
      <c r="CX3893" s="37"/>
      <c r="CY3893" s="37"/>
      <c r="CZ3893" s="37"/>
      <c r="DA3893" s="37"/>
      <c r="DB3893" s="37"/>
      <c r="DC3893" s="37"/>
      <c r="DD3893" s="37"/>
      <c r="DE3893" s="37"/>
      <c r="DF3893" s="37"/>
      <c r="DG3893" s="37"/>
      <c r="DH3893" s="37"/>
      <c r="DI3893" s="37"/>
      <c r="DJ3893" s="37"/>
      <c r="DK3893" s="37"/>
      <c r="DL3893" s="37"/>
      <c r="DM3893" s="37"/>
      <c r="DN3893" s="37"/>
      <c r="DO3893" s="37"/>
      <c r="DP3893" s="37"/>
      <c r="DQ3893" s="37"/>
      <c r="DR3893" s="37"/>
      <c r="DS3893" s="37"/>
      <c r="DT3893" s="37"/>
      <c r="DU3893" s="37"/>
      <c r="DV3893" s="37"/>
      <c r="DW3893" s="37"/>
      <c r="DX3893" s="37"/>
      <c r="DY3893" s="37"/>
      <c r="DZ3893" s="37"/>
      <c r="EA3893" s="37"/>
      <c r="EB3893" s="37"/>
      <c r="EC3893" s="37"/>
      <c r="ED3893" s="37"/>
      <c r="EE3893" s="37"/>
      <c r="EF3893" s="37"/>
      <c r="EG3893" s="37"/>
      <c r="EH3893" s="37"/>
      <c r="EI3893" s="37"/>
      <c r="EJ3893" s="37"/>
      <c r="EK3893" s="37"/>
      <c r="EL3893" s="37"/>
      <c r="EM3893" s="37"/>
      <c r="EN3893" s="37"/>
      <c r="EO3893" s="37"/>
      <c r="EP3893" s="37"/>
      <c r="EQ3893" s="37"/>
      <c r="ER3893" s="37"/>
      <c r="ES3893" s="37"/>
      <c r="ET3893" s="37"/>
      <c r="EU3893" s="37"/>
      <c r="EV3893" s="37"/>
      <c r="EW3893" s="37"/>
      <c r="EX3893" s="37"/>
      <c r="EY3893" s="37"/>
      <c r="EZ3893" s="37"/>
      <c r="FA3893" s="37"/>
      <c r="FB3893" s="37"/>
      <c r="FC3893" s="37"/>
      <c r="FD3893" s="37"/>
      <c r="FE3893" s="37"/>
      <c r="FF3893" s="37"/>
      <c r="FG3893" s="37"/>
      <c r="FH3893" s="37"/>
      <c r="FI3893" s="37"/>
      <c r="FJ3893" s="37"/>
      <c r="FK3893" s="37"/>
      <c r="FL3893" s="37"/>
      <c r="FM3893" s="37"/>
      <c r="FN3893" s="37"/>
      <c r="FO3893" s="37"/>
      <c r="FP3893" s="37"/>
      <c r="FQ3893" s="37"/>
      <c r="FR3893" s="37"/>
      <c r="FS3893" s="37"/>
      <c r="FT3893" s="37"/>
      <c r="FU3893" s="37"/>
      <c r="FV3893" s="37"/>
      <c r="FW3893" s="37"/>
      <c r="FX3893" s="37"/>
      <c r="FY3893" s="37"/>
      <c r="FZ3893" s="37"/>
      <c r="GA3893" s="37"/>
      <c r="GB3893" s="37"/>
      <c r="GC3893" s="37"/>
      <c r="GD3893" s="37"/>
      <c r="GE3893" s="37"/>
      <c r="GF3893" s="37"/>
      <c r="GG3893" s="37"/>
      <c r="GH3893" s="37"/>
      <c r="GI3893" s="37"/>
      <c r="GJ3893" s="37"/>
      <c r="GK3893" s="37"/>
      <c r="GL3893" s="37"/>
      <c r="GM3893" s="37"/>
      <c r="GN3893" s="37"/>
      <c r="GO3893" s="37"/>
      <c r="GP3893" s="37"/>
      <c r="GQ3893" s="37"/>
      <c r="GR3893" s="37"/>
      <c r="GS3893" s="37"/>
      <c r="GT3893" s="37"/>
      <c r="GU3893" s="37"/>
      <c r="GV3893" s="37"/>
      <c r="GW3893" s="37"/>
      <c r="GX3893" s="37"/>
      <c r="GY3893" s="37"/>
      <c r="GZ3893" s="37"/>
      <c r="HA3893" s="37"/>
      <c r="HB3893" s="37"/>
      <c r="HC3893" s="37"/>
      <c r="HD3893" s="37"/>
      <c r="HE3893" s="37"/>
      <c r="HF3893" s="37"/>
      <c r="HG3893" s="37"/>
      <c r="HH3893" s="37"/>
      <c r="HI3893" s="37"/>
      <c r="HJ3893" s="37"/>
      <c r="HK3893" s="37"/>
      <c r="HL3893" s="37"/>
      <c r="HM3893" s="37"/>
      <c r="HN3893" s="37"/>
      <c r="HO3893" s="37"/>
      <c r="HP3893" s="37"/>
      <c r="HQ3893" s="37"/>
      <c r="HR3893" s="37"/>
      <c r="HS3893" s="37"/>
      <c r="HT3893" s="37"/>
      <c r="HU3893" s="37"/>
      <c r="HV3893" s="37"/>
      <c r="HW3893" s="37"/>
      <c r="HX3893" s="37"/>
      <c r="HY3893" s="37"/>
      <c r="HZ3893" s="37"/>
      <c r="IA3893" s="37"/>
      <c r="IB3893" s="37"/>
      <c r="IC3893" s="37"/>
      <c r="ID3893" s="37"/>
      <c r="IE3893" s="37"/>
      <c r="IF3893" s="37"/>
      <c r="IG3893" s="37"/>
      <c r="IH3893" s="37"/>
      <c r="II3893" s="37"/>
      <c r="IJ3893" s="37"/>
      <c r="IK3893" s="37"/>
      <c r="IL3893" s="37"/>
      <c r="IM3893" s="37"/>
      <c r="IN3893" s="37"/>
      <c r="IO3893" s="37"/>
      <c r="IP3893" s="37"/>
      <c r="IQ3893" s="37"/>
    </row>
    <row r="3894" spans="1:251" s="51" customFormat="1" ht="18.75" customHeight="1" thickBot="1">
      <c r="A3894" s="52"/>
      <c r="B3894" s="113" t="s">
        <v>253</v>
      </c>
      <c r="C3894" s="114"/>
      <c r="D3894" s="114"/>
      <c r="E3894" s="114"/>
      <c r="F3894" s="114"/>
      <c r="G3894" s="114"/>
      <c r="H3894" s="114"/>
      <c r="I3894" s="114"/>
      <c r="J3894" s="114"/>
      <c r="K3894" s="114"/>
      <c r="L3894" s="114"/>
      <c r="M3894" s="114"/>
      <c r="N3894" s="114"/>
      <c r="O3894" s="114"/>
      <c r="P3894" s="114"/>
      <c r="Q3894" s="114"/>
      <c r="R3894" s="114"/>
      <c r="S3894" s="114"/>
      <c r="T3894" s="114"/>
      <c r="U3894" s="114"/>
      <c r="V3894" s="114"/>
      <c r="W3894" s="114"/>
      <c r="X3894" s="114"/>
      <c r="Y3894" s="114"/>
      <c r="Z3894" s="115"/>
      <c r="AA3894" s="116">
        <f>SUM(AA3886:AI3893)</f>
        <v>844362</v>
      </c>
      <c r="AB3894" s="117"/>
      <c r="AC3894" s="117"/>
      <c r="AD3894" s="117"/>
      <c r="AE3894" s="117"/>
      <c r="AF3894" s="117"/>
      <c r="AG3894" s="117"/>
      <c r="AH3894" s="117"/>
      <c r="AI3894" s="118"/>
      <c r="AJ3894" s="116">
        <f>SUM(AJ3886:AR3893)</f>
        <v>806001</v>
      </c>
      <c r="AK3894" s="117"/>
      <c r="AL3894" s="117"/>
      <c r="AM3894" s="117"/>
      <c r="AN3894" s="117"/>
      <c r="AO3894" s="117"/>
      <c r="AP3894" s="117"/>
      <c r="AQ3894" s="117"/>
      <c r="AR3894" s="118"/>
      <c r="AS3894" s="119"/>
      <c r="AT3894" s="120"/>
      <c r="AU3894" s="120"/>
      <c r="AV3894" s="120"/>
      <c r="AW3894" s="120"/>
      <c r="AX3894" s="121"/>
      <c r="AY3894" s="37"/>
      <c r="AZ3894" s="37"/>
      <c r="BA3894" s="37"/>
      <c r="BB3894" s="37"/>
      <c r="BC3894" s="37"/>
      <c r="BD3894" s="37"/>
      <c r="BE3894" s="37"/>
      <c r="BF3894" s="37"/>
      <c r="BG3894" s="37"/>
      <c r="BH3894" s="37"/>
      <c r="BI3894" s="37"/>
      <c r="BJ3894" s="37"/>
      <c r="BK3894" s="37"/>
      <c r="BL3894" s="37"/>
      <c r="BM3894" s="37"/>
      <c r="BN3894" s="37"/>
      <c r="BO3894" s="37"/>
      <c r="BP3894" s="37"/>
      <c r="BQ3894" s="37"/>
      <c r="BR3894" s="37"/>
      <c r="BS3894" s="37"/>
      <c r="BT3894" s="37"/>
      <c r="BU3894" s="37"/>
      <c r="BV3894" s="37"/>
      <c r="BW3894" s="37"/>
      <c r="BX3894" s="37"/>
      <c r="BY3894" s="37"/>
      <c r="BZ3894" s="37"/>
      <c r="CA3894" s="37"/>
      <c r="CB3894" s="37"/>
      <c r="CC3894" s="37"/>
      <c r="CD3894" s="37"/>
      <c r="CE3894" s="37"/>
      <c r="CF3894" s="37"/>
      <c r="CG3894" s="37"/>
      <c r="CH3894" s="37"/>
      <c r="CI3894" s="37"/>
      <c r="CJ3894" s="37"/>
      <c r="CK3894" s="37"/>
      <c r="CL3894" s="37"/>
      <c r="CM3894" s="37"/>
      <c r="CN3894" s="37"/>
      <c r="CO3894" s="37"/>
      <c r="CP3894" s="37"/>
      <c r="CQ3894" s="37"/>
      <c r="CR3894" s="37"/>
      <c r="CS3894" s="37"/>
      <c r="CT3894" s="37"/>
      <c r="CU3894" s="37"/>
      <c r="CV3894" s="37"/>
      <c r="CW3894" s="37"/>
      <c r="CX3894" s="37"/>
      <c r="CY3894" s="37"/>
      <c r="CZ3894" s="37"/>
      <c r="DA3894" s="37"/>
      <c r="DB3894" s="37"/>
      <c r="DC3894" s="37"/>
      <c r="DD3894" s="37"/>
      <c r="DE3894" s="37"/>
      <c r="DF3894" s="37"/>
      <c r="DG3894" s="37"/>
      <c r="DH3894" s="37"/>
      <c r="DI3894" s="37"/>
      <c r="DJ3894" s="37"/>
      <c r="DK3894" s="37"/>
      <c r="DL3894" s="37"/>
      <c r="DM3894" s="37"/>
      <c r="DN3894" s="37"/>
      <c r="DO3894" s="37"/>
      <c r="DP3894" s="37"/>
      <c r="DQ3894" s="37"/>
      <c r="DR3894" s="37"/>
      <c r="DS3894" s="37"/>
      <c r="DT3894" s="37"/>
      <c r="DU3894" s="37"/>
      <c r="DV3894" s="37"/>
      <c r="DW3894" s="37"/>
      <c r="DX3894" s="37"/>
      <c r="DY3894" s="37"/>
      <c r="DZ3894" s="37"/>
      <c r="EA3894" s="37"/>
      <c r="EB3894" s="37"/>
      <c r="EC3894" s="37"/>
      <c r="ED3894" s="37"/>
      <c r="EE3894" s="37"/>
      <c r="EF3894" s="37"/>
      <c r="EG3894" s="37"/>
      <c r="EH3894" s="37"/>
      <c r="EI3894" s="37"/>
      <c r="EJ3894" s="37"/>
      <c r="EK3894" s="37"/>
      <c r="EL3894" s="37"/>
      <c r="EM3894" s="37"/>
      <c r="EN3894" s="37"/>
      <c r="EO3894" s="37"/>
      <c r="EP3894" s="37"/>
      <c r="EQ3894" s="37"/>
      <c r="ER3894" s="37"/>
      <c r="ES3894" s="37"/>
      <c r="ET3894" s="37"/>
      <c r="EU3894" s="37"/>
      <c r="EV3894" s="37"/>
      <c r="EW3894" s="37"/>
      <c r="EX3894" s="37"/>
      <c r="EY3894" s="37"/>
      <c r="EZ3894" s="37"/>
      <c r="FA3894" s="37"/>
      <c r="FB3894" s="37"/>
      <c r="FC3894" s="37"/>
      <c r="FD3894" s="37"/>
      <c r="FE3894" s="37"/>
      <c r="FF3894" s="37"/>
      <c r="FG3894" s="37"/>
      <c r="FH3894" s="37"/>
      <c r="FI3894" s="37"/>
      <c r="FJ3894" s="37"/>
      <c r="FK3894" s="37"/>
      <c r="FL3894" s="37"/>
      <c r="FM3894" s="37"/>
      <c r="FN3894" s="37"/>
      <c r="FO3894" s="37"/>
      <c r="FP3894" s="37"/>
      <c r="FQ3894" s="37"/>
      <c r="FR3894" s="37"/>
      <c r="FS3894" s="37"/>
      <c r="FT3894" s="37"/>
      <c r="FU3894" s="37"/>
      <c r="FV3894" s="37"/>
      <c r="FW3894" s="37"/>
      <c r="FX3894" s="37"/>
      <c r="FY3894" s="37"/>
      <c r="FZ3894" s="37"/>
      <c r="GA3894" s="37"/>
      <c r="GB3894" s="37"/>
      <c r="GC3894" s="37"/>
      <c r="GD3894" s="37"/>
      <c r="GE3894" s="37"/>
      <c r="GF3894" s="37"/>
      <c r="GG3894" s="37"/>
      <c r="GH3894" s="37"/>
      <c r="GI3894" s="37"/>
      <c r="GJ3894" s="37"/>
      <c r="GK3894" s="37"/>
      <c r="GL3894" s="37"/>
      <c r="GM3894" s="37"/>
      <c r="GN3894" s="37"/>
      <c r="GO3894" s="37"/>
      <c r="GP3894" s="37"/>
      <c r="GQ3894" s="37"/>
      <c r="GR3894" s="37"/>
      <c r="GS3894" s="37"/>
      <c r="GT3894" s="37"/>
      <c r="GU3894" s="37"/>
      <c r="GV3894" s="37"/>
      <c r="GW3894" s="37"/>
      <c r="GX3894" s="37"/>
      <c r="GY3894" s="37"/>
      <c r="GZ3894" s="37"/>
      <c r="HA3894" s="37"/>
      <c r="HB3894" s="37"/>
      <c r="HC3894" s="37"/>
      <c r="HD3894" s="37"/>
      <c r="HE3894" s="37"/>
      <c r="HF3894" s="37"/>
      <c r="HG3894" s="37"/>
      <c r="HH3894" s="37"/>
      <c r="HI3894" s="37"/>
      <c r="HJ3894" s="37"/>
      <c r="HK3894" s="37"/>
      <c r="HL3894" s="37"/>
      <c r="HM3894" s="37"/>
      <c r="HN3894" s="37"/>
      <c r="HO3894" s="37"/>
      <c r="HP3894" s="37"/>
      <c r="HQ3894" s="37"/>
      <c r="HR3894" s="37"/>
      <c r="HS3894" s="37"/>
      <c r="HT3894" s="37"/>
      <c r="HU3894" s="37"/>
      <c r="HV3894" s="37"/>
      <c r="HW3894" s="37"/>
      <c r="HX3894" s="37"/>
      <c r="HY3894" s="37"/>
      <c r="HZ3894" s="37"/>
      <c r="IA3894" s="37"/>
      <c r="IB3894" s="37"/>
      <c r="IC3894" s="37"/>
      <c r="ID3894" s="37"/>
      <c r="IE3894" s="37"/>
      <c r="IF3894" s="37"/>
      <c r="IG3894" s="37"/>
      <c r="IH3894" s="37"/>
      <c r="II3894" s="37"/>
      <c r="IJ3894" s="37"/>
      <c r="IK3894" s="37"/>
      <c r="IL3894" s="37"/>
      <c r="IM3894" s="37"/>
      <c r="IN3894" s="37"/>
      <c r="IO3894" s="37"/>
      <c r="IP3894" s="37"/>
      <c r="IQ3894" s="37"/>
    </row>
    <row r="3896" spans="1:251" ht="18.75">
      <c r="A3896" s="36" t="s">
        <v>241</v>
      </c>
      <c r="AW3896" s="38"/>
      <c r="AX3896" s="39"/>
      <c r="AY3896" s="38"/>
    </row>
    <row r="3898" spans="1:251" ht="18.75">
      <c r="B3898" s="122" t="s">
        <v>0</v>
      </c>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row>
    <row r="3899" spans="1:251">
      <c r="Z3899" s="40"/>
      <c r="AD3899" s="40"/>
      <c r="AE3899" s="40"/>
      <c r="AF3899" s="40"/>
      <c r="AG3899" s="40"/>
      <c r="AH3899" s="40"/>
      <c r="AI3899" s="40"/>
      <c r="AO3899" s="40"/>
    </row>
    <row r="3900" spans="1:251" ht="13.5" thickBot="1">
      <c r="Z3900" s="40"/>
      <c r="AD3900" s="40"/>
      <c r="AE3900" s="40"/>
      <c r="AF3900" s="40"/>
      <c r="AG3900" s="40"/>
      <c r="AH3900" s="40"/>
      <c r="AI3900" s="40"/>
      <c r="AO3900" s="40"/>
      <c r="DI3900" s="41"/>
    </row>
    <row r="3901" spans="1:251" ht="24.75" customHeight="1" thickBot="1">
      <c r="B3901" s="124" t="s">
        <v>242</v>
      </c>
      <c r="C3901" s="125"/>
      <c r="D3901" s="125"/>
      <c r="E3901" s="125"/>
      <c r="F3901" s="125"/>
      <c r="G3901" s="125"/>
      <c r="H3901" s="126" t="s">
        <v>885</v>
      </c>
      <c r="I3901" s="127"/>
      <c r="J3901" s="127"/>
      <c r="K3901" s="127"/>
      <c r="L3901" s="127"/>
      <c r="M3901" s="127"/>
      <c r="N3901" s="127"/>
      <c r="O3901" s="127"/>
      <c r="P3901" s="127"/>
      <c r="Q3901" s="127"/>
      <c r="R3901" s="127"/>
      <c r="S3901" s="127"/>
      <c r="T3901" s="127"/>
      <c r="U3901" s="127"/>
      <c r="V3901" s="127"/>
      <c r="W3901" s="127"/>
      <c r="X3901" s="127"/>
      <c r="Y3901" s="127"/>
      <c r="Z3901" s="127"/>
      <c r="AA3901" s="127"/>
      <c r="AB3901" s="127"/>
      <c r="AC3901" s="127"/>
      <c r="AD3901" s="127"/>
      <c r="AE3901" s="127"/>
      <c r="AF3901" s="127"/>
      <c r="AG3901" s="127"/>
      <c r="AH3901" s="127"/>
      <c r="AI3901" s="127"/>
      <c r="AJ3901" s="127"/>
      <c r="AK3901" s="127"/>
      <c r="AL3901" s="127"/>
      <c r="AM3901" s="127"/>
      <c r="AN3901" s="127"/>
      <c r="AO3901" s="127"/>
      <c r="AP3901" s="127"/>
      <c r="AQ3901" s="127"/>
      <c r="AR3901" s="127"/>
      <c r="AS3901" s="127"/>
      <c r="AT3901" s="127"/>
      <c r="AU3901" s="127"/>
      <c r="AV3901" s="127"/>
      <c r="AW3901" s="127"/>
      <c r="AX3901" s="128"/>
      <c r="DI3901" s="41"/>
    </row>
    <row r="3902" spans="1:251" ht="14.25">
      <c r="B3902" s="42"/>
      <c r="C3902" s="42"/>
      <c r="D3902" s="42"/>
      <c r="E3902" s="42"/>
      <c r="F3902" s="42"/>
      <c r="G3902" s="42"/>
      <c r="H3902" s="43"/>
      <c r="I3902" s="43"/>
      <c r="J3902" s="43"/>
      <c r="K3902" s="43"/>
      <c r="L3902" s="44"/>
      <c r="M3902" s="44"/>
      <c r="N3902" s="44"/>
      <c r="O3902" s="44"/>
      <c r="P3902" s="43"/>
      <c r="Q3902" s="43"/>
      <c r="R3902" s="43"/>
      <c r="S3902" s="43"/>
      <c r="T3902" s="43"/>
      <c r="U3902" s="43"/>
      <c r="V3902" s="45"/>
      <c r="W3902" s="45"/>
      <c r="X3902" s="45"/>
      <c r="Y3902" s="45"/>
      <c r="Z3902" s="45"/>
      <c r="AA3902" s="45"/>
      <c r="AB3902" s="45"/>
      <c r="AC3902" s="45"/>
      <c r="AD3902" s="45"/>
      <c r="AE3902" s="45"/>
      <c r="AF3902" s="45"/>
      <c r="AG3902" s="45"/>
      <c r="AH3902" s="45"/>
      <c r="AI3902" s="45"/>
      <c r="AJ3902" s="45"/>
      <c r="AK3902" s="45"/>
      <c r="AL3902" s="45"/>
      <c r="AM3902" s="45"/>
      <c r="AN3902" s="45"/>
      <c r="AO3902" s="45"/>
      <c r="AP3902" s="45"/>
      <c r="AQ3902" s="45"/>
      <c r="AR3902" s="45"/>
      <c r="AS3902" s="45"/>
      <c r="AT3902" s="45"/>
      <c r="AU3902" s="45"/>
      <c r="AV3902" s="45"/>
      <c r="AW3902" s="45"/>
      <c r="AX3902" s="45"/>
      <c r="DI3902" s="41"/>
    </row>
    <row r="3903" spans="1:251" ht="15" thickBot="1">
      <c r="A3903" s="46"/>
      <c r="B3903" s="45" t="s">
        <v>244</v>
      </c>
      <c r="C3903" s="43"/>
      <c r="D3903" s="43"/>
      <c r="E3903" s="43"/>
      <c r="F3903" s="43"/>
      <c r="G3903" s="43"/>
      <c r="H3903" s="43"/>
      <c r="I3903" s="43"/>
      <c r="J3903" s="43"/>
      <c r="K3903" s="43"/>
      <c r="L3903" s="44"/>
      <c r="M3903" s="44"/>
      <c r="N3903" s="44"/>
      <c r="O3903" s="44"/>
      <c r="P3903" s="43"/>
      <c r="Q3903" s="43"/>
      <c r="R3903" s="43"/>
      <c r="S3903" s="43"/>
      <c r="T3903" s="43"/>
      <c r="U3903" s="43"/>
      <c r="V3903" s="45"/>
      <c r="W3903" s="45"/>
      <c r="X3903" s="45"/>
      <c r="Y3903" s="45"/>
      <c r="Z3903" s="45"/>
      <c r="AA3903" s="45"/>
      <c r="AB3903" s="45"/>
      <c r="AC3903" s="45"/>
      <c r="AD3903" s="45"/>
      <c r="AE3903" s="45"/>
      <c r="AF3903" s="45"/>
      <c r="AG3903" s="45"/>
      <c r="AH3903" s="45"/>
      <c r="AI3903" s="45"/>
      <c r="AJ3903" s="45"/>
      <c r="AK3903" s="45"/>
      <c r="AL3903" s="45"/>
      <c r="AM3903" s="45"/>
      <c r="AN3903" s="45"/>
      <c r="AO3903" s="45"/>
      <c r="AP3903" s="45"/>
      <c r="AQ3903" s="45"/>
      <c r="AR3903" s="45"/>
      <c r="AS3903" s="45"/>
      <c r="AT3903" s="45"/>
      <c r="AU3903" s="45"/>
      <c r="AV3903" s="45"/>
      <c r="AW3903" s="45"/>
      <c r="AX3903" s="45"/>
      <c r="DI3903" s="41"/>
    </row>
    <row r="3904" spans="1:251" ht="14.25">
      <c r="A3904" s="43"/>
      <c r="B3904" s="47"/>
      <c r="C3904" s="42"/>
      <c r="D3904" s="42"/>
      <c r="E3904" s="42"/>
      <c r="F3904" s="42"/>
      <c r="G3904" s="42"/>
      <c r="H3904" s="42"/>
      <c r="I3904" s="42"/>
      <c r="J3904" s="42"/>
      <c r="K3904" s="42"/>
      <c r="L3904" s="48"/>
      <c r="M3904" s="48"/>
      <c r="N3904" s="48"/>
      <c r="O3904" s="48"/>
      <c r="P3904" s="42"/>
      <c r="Q3904" s="42"/>
      <c r="R3904" s="42"/>
      <c r="S3904" s="42"/>
      <c r="T3904" s="42"/>
      <c r="U3904" s="42"/>
      <c r="V3904" s="49"/>
      <c r="W3904" s="49"/>
      <c r="X3904" s="49"/>
      <c r="Y3904" s="49"/>
      <c r="Z3904" s="49"/>
      <c r="AA3904" s="49"/>
      <c r="AB3904" s="49"/>
      <c r="AC3904" s="49"/>
      <c r="AD3904" s="49"/>
      <c r="AE3904" s="49"/>
      <c r="AF3904" s="49"/>
      <c r="AG3904" s="49"/>
      <c r="AH3904" s="49"/>
      <c r="AI3904" s="49"/>
      <c r="AJ3904" s="49"/>
      <c r="AK3904" s="49"/>
      <c r="AL3904" s="49"/>
      <c r="AM3904" s="49"/>
      <c r="AN3904" s="49"/>
      <c r="AO3904" s="49"/>
      <c r="AP3904" s="49"/>
      <c r="AQ3904" s="49"/>
      <c r="AR3904" s="49"/>
      <c r="AS3904" s="49"/>
      <c r="AT3904" s="49"/>
      <c r="AU3904" s="49"/>
      <c r="AV3904" s="49"/>
      <c r="AW3904" s="49"/>
      <c r="AX3904" s="50"/>
    </row>
    <row r="3905" spans="1:113" ht="12" customHeight="1">
      <c r="A3905" s="43"/>
      <c r="B3905" s="129" t="s">
        <v>886</v>
      </c>
      <c r="C3905" s="130"/>
      <c r="D3905" s="130"/>
      <c r="E3905" s="130"/>
      <c r="F3905" s="130"/>
      <c r="G3905" s="130"/>
      <c r="H3905" s="130"/>
      <c r="I3905" s="130"/>
      <c r="J3905" s="130"/>
      <c r="K3905" s="130"/>
      <c r="L3905" s="130"/>
      <c r="M3905" s="130"/>
      <c r="N3905" s="130"/>
      <c r="O3905" s="130"/>
      <c r="P3905" s="130"/>
      <c r="Q3905" s="130"/>
      <c r="R3905" s="130"/>
      <c r="S3905" s="130"/>
      <c r="T3905" s="130"/>
      <c r="U3905" s="130"/>
      <c r="V3905" s="130"/>
      <c r="W3905" s="130"/>
      <c r="X3905" s="130"/>
      <c r="Y3905" s="130"/>
      <c r="Z3905" s="130"/>
      <c r="AA3905" s="130"/>
      <c r="AB3905" s="130"/>
      <c r="AC3905" s="130"/>
      <c r="AD3905" s="130"/>
      <c r="AE3905" s="130"/>
      <c r="AF3905" s="130"/>
      <c r="AG3905" s="130"/>
      <c r="AH3905" s="130"/>
      <c r="AI3905" s="130"/>
      <c r="AJ3905" s="130"/>
      <c r="AK3905" s="130"/>
      <c r="AL3905" s="130"/>
      <c r="AM3905" s="130"/>
      <c r="AN3905" s="130"/>
      <c r="AO3905" s="130"/>
      <c r="AP3905" s="130"/>
      <c r="AQ3905" s="130"/>
      <c r="AR3905" s="130"/>
      <c r="AS3905" s="130"/>
      <c r="AT3905" s="130"/>
      <c r="AU3905" s="130"/>
      <c r="AV3905" s="130"/>
      <c r="AW3905" s="130"/>
      <c r="AX3905" s="131"/>
    </row>
    <row r="3906" spans="1:113" ht="12" customHeight="1">
      <c r="A3906" s="43"/>
      <c r="B3906" s="129"/>
      <c r="C3906" s="130"/>
      <c r="D3906" s="130"/>
      <c r="E3906" s="130"/>
      <c r="F3906" s="130"/>
      <c r="G3906" s="130"/>
      <c r="H3906" s="130"/>
      <c r="I3906" s="130"/>
      <c r="J3906" s="130"/>
      <c r="K3906" s="130"/>
      <c r="L3906" s="130"/>
      <c r="M3906" s="130"/>
      <c r="N3906" s="130"/>
      <c r="O3906" s="130"/>
      <c r="P3906" s="130"/>
      <c r="Q3906" s="130"/>
      <c r="R3906" s="130"/>
      <c r="S3906" s="130"/>
      <c r="T3906" s="130"/>
      <c r="U3906" s="130"/>
      <c r="V3906" s="130"/>
      <c r="W3906" s="130"/>
      <c r="X3906" s="130"/>
      <c r="Y3906" s="130"/>
      <c r="Z3906" s="130"/>
      <c r="AA3906" s="130"/>
      <c r="AB3906" s="130"/>
      <c r="AC3906" s="130"/>
      <c r="AD3906" s="130"/>
      <c r="AE3906" s="130"/>
      <c r="AF3906" s="130"/>
      <c r="AG3906" s="130"/>
      <c r="AH3906" s="130"/>
      <c r="AI3906" s="130"/>
      <c r="AJ3906" s="130"/>
      <c r="AK3906" s="130"/>
      <c r="AL3906" s="130"/>
      <c r="AM3906" s="130"/>
      <c r="AN3906" s="130"/>
      <c r="AO3906" s="130"/>
      <c r="AP3906" s="130"/>
      <c r="AQ3906" s="130"/>
      <c r="AR3906" s="130"/>
      <c r="AS3906" s="130"/>
      <c r="AT3906" s="130"/>
      <c r="AU3906" s="130"/>
      <c r="AV3906" s="130"/>
      <c r="AW3906" s="130"/>
      <c r="AX3906" s="131"/>
      <c r="BC3906" s="51"/>
    </row>
    <row r="3907" spans="1:113" ht="12" customHeight="1">
      <c r="A3907" s="43"/>
      <c r="B3907" s="129"/>
      <c r="C3907" s="130"/>
      <c r="D3907" s="130"/>
      <c r="E3907" s="130"/>
      <c r="F3907" s="130"/>
      <c r="G3907" s="130"/>
      <c r="H3907" s="130"/>
      <c r="I3907" s="130"/>
      <c r="J3907" s="130"/>
      <c r="K3907" s="130"/>
      <c r="L3907" s="130"/>
      <c r="M3907" s="130"/>
      <c r="N3907" s="130"/>
      <c r="O3907" s="130"/>
      <c r="P3907" s="130"/>
      <c r="Q3907" s="130"/>
      <c r="R3907" s="130"/>
      <c r="S3907" s="130"/>
      <c r="T3907" s="130"/>
      <c r="U3907" s="130"/>
      <c r="V3907" s="130"/>
      <c r="W3907" s="130"/>
      <c r="X3907" s="130"/>
      <c r="Y3907" s="130"/>
      <c r="Z3907" s="130"/>
      <c r="AA3907" s="130"/>
      <c r="AB3907" s="130"/>
      <c r="AC3907" s="130"/>
      <c r="AD3907" s="130"/>
      <c r="AE3907" s="130"/>
      <c r="AF3907" s="130"/>
      <c r="AG3907" s="130"/>
      <c r="AH3907" s="130"/>
      <c r="AI3907" s="130"/>
      <c r="AJ3907" s="130"/>
      <c r="AK3907" s="130"/>
      <c r="AL3907" s="130"/>
      <c r="AM3907" s="130"/>
      <c r="AN3907" s="130"/>
      <c r="AO3907" s="130"/>
      <c r="AP3907" s="130"/>
      <c r="AQ3907" s="130"/>
      <c r="AR3907" s="130"/>
      <c r="AS3907" s="130"/>
      <c r="AT3907" s="130"/>
      <c r="AU3907" s="130"/>
      <c r="AV3907" s="130"/>
      <c r="AW3907" s="130"/>
      <c r="AX3907" s="131"/>
    </row>
    <row r="3908" spans="1:113" ht="12" customHeight="1">
      <c r="A3908" s="43"/>
      <c r="B3908" s="129"/>
      <c r="C3908" s="130"/>
      <c r="D3908" s="130"/>
      <c r="E3908" s="130"/>
      <c r="F3908" s="130"/>
      <c r="G3908" s="130"/>
      <c r="H3908" s="130"/>
      <c r="I3908" s="130"/>
      <c r="J3908" s="130"/>
      <c r="K3908" s="130"/>
      <c r="L3908" s="130"/>
      <c r="M3908" s="130"/>
      <c r="N3908" s="130"/>
      <c r="O3908" s="130"/>
      <c r="P3908" s="130"/>
      <c r="Q3908" s="130"/>
      <c r="R3908" s="130"/>
      <c r="S3908" s="130"/>
      <c r="T3908" s="130"/>
      <c r="U3908" s="130"/>
      <c r="V3908" s="130"/>
      <c r="W3908" s="130"/>
      <c r="X3908" s="130"/>
      <c r="Y3908" s="130"/>
      <c r="Z3908" s="130"/>
      <c r="AA3908" s="130"/>
      <c r="AB3908" s="130"/>
      <c r="AC3908" s="130"/>
      <c r="AD3908" s="130"/>
      <c r="AE3908" s="130"/>
      <c r="AF3908" s="130"/>
      <c r="AG3908" s="130"/>
      <c r="AH3908" s="130"/>
      <c r="AI3908" s="130"/>
      <c r="AJ3908" s="130"/>
      <c r="AK3908" s="130"/>
      <c r="AL3908" s="130"/>
      <c r="AM3908" s="130"/>
      <c r="AN3908" s="130"/>
      <c r="AO3908" s="130"/>
      <c r="AP3908" s="130"/>
      <c r="AQ3908" s="130"/>
      <c r="AR3908" s="130"/>
      <c r="AS3908" s="130"/>
      <c r="AT3908" s="130"/>
      <c r="AU3908" s="130"/>
      <c r="AV3908" s="130"/>
      <c r="AW3908" s="130"/>
      <c r="AX3908" s="131"/>
    </row>
    <row r="3909" spans="1:113" ht="12" customHeight="1">
      <c r="A3909" s="43"/>
      <c r="B3909" s="129"/>
      <c r="C3909" s="130"/>
      <c r="D3909" s="130"/>
      <c r="E3909" s="130"/>
      <c r="F3909" s="130"/>
      <c r="G3909" s="130"/>
      <c r="H3909" s="130"/>
      <c r="I3909" s="130"/>
      <c r="J3909" s="130"/>
      <c r="K3909" s="130"/>
      <c r="L3909" s="130"/>
      <c r="M3909" s="130"/>
      <c r="N3909" s="130"/>
      <c r="O3909" s="130"/>
      <c r="P3909" s="130"/>
      <c r="Q3909" s="130"/>
      <c r="R3909" s="130"/>
      <c r="S3909" s="130"/>
      <c r="T3909" s="130"/>
      <c r="U3909" s="130"/>
      <c r="V3909" s="130"/>
      <c r="W3909" s="130"/>
      <c r="X3909" s="130"/>
      <c r="Y3909" s="130"/>
      <c r="Z3909" s="130"/>
      <c r="AA3909" s="130"/>
      <c r="AB3909" s="130"/>
      <c r="AC3909" s="130"/>
      <c r="AD3909" s="130"/>
      <c r="AE3909" s="130"/>
      <c r="AF3909" s="130"/>
      <c r="AG3909" s="130"/>
      <c r="AH3909" s="130"/>
      <c r="AI3909" s="130"/>
      <c r="AJ3909" s="130"/>
      <c r="AK3909" s="130"/>
      <c r="AL3909" s="130"/>
      <c r="AM3909" s="130"/>
      <c r="AN3909" s="130"/>
      <c r="AO3909" s="130"/>
      <c r="AP3909" s="130"/>
      <c r="AQ3909" s="130"/>
      <c r="AR3909" s="130"/>
      <c r="AS3909" s="130"/>
      <c r="AT3909" s="130"/>
      <c r="AU3909" s="130"/>
      <c r="AV3909" s="130"/>
      <c r="AW3909" s="130"/>
      <c r="AX3909" s="131"/>
    </row>
    <row r="3910" spans="1:113" ht="15" thickBot="1">
      <c r="A3910" s="52"/>
      <c r="B3910" s="53"/>
      <c r="C3910" s="54"/>
      <c r="D3910" s="54"/>
      <c r="E3910" s="54"/>
      <c r="F3910" s="54"/>
      <c r="G3910" s="54"/>
      <c r="H3910" s="54"/>
      <c r="I3910" s="54"/>
      <c r="J3910" s="54"/>
      <c r="K3910" s="54"/>
      <c r="L3910" s="54"/>
      <c r="M3910" s="54"/>
      <c r="N3910" s="54"/>
      <c r="O3910" s="54"/>
      <c r="P3910" s="54"/>
      <c r="Q3910" s="54"/>
      <c r="R3910" s="54"/>
      <c r="S3910" s="54"/>
      <c r="T3910" s="54"/>
      <c r="U3910" s="54"/>
      <c r="V3910" s="54"/>
      <c r="W3910" s="54"/>
      <c r="X3910" s="54"/>
      <c r="Y3910" s="54"/>
      <c r="Z3910" s="54"/>
      <c r="AA3910" s="54"/>
      <c r="AB3910" s="54"/>
      <c r="AC3910" s="54"/>
      <c r="AD3910" s="54"/>
      <c r="AE3910" s="54"/>
      <c r="AF3910" s="54"/>
      <c r="AG3910" s="54"/>
      <c r="AH3910" s="54"/>
      <c r="AI3910" s="54"/>
      <c r="AJ3910" s="54"/>
      <c r="AK3910" s="54"/>
      <c r="AL3910" s="54"/>
      <c r="AM3910" s="54"/>
      <c r="AN3910" s="54"/>
      <c r="AO3910" s="54"/>
      <c r="AP3910" s="54"/>
      <c r="AQ3910" s="54"/>
      <c r="AR3910" s="54"/>
      <c r="AS3910" s="54"/>
      <c r="AT3910" s="54"/>
      <c r="AU3910" s="54"/>
      <c r="AV3910" s="54"/>
      <c r="AW3910" s="54"/>
      <c r="AX3910" s="55"/>
    </row>
    <row r="3911" spans="1:113">
      <c r="B3911" s="56"/>
    </row>
    <row r="3912" spans="1:113" ht="15" thickBot="1">
      <c r="A3912" s="46"/>
      <c r="B3912" s="45" t="s">
        <v>245</v>
      </c>
      <c r="C3912" s="43"/>
      <c r="D3912" s="43"/>
      <c r="E3912" s="43"/>
      <c r="F3912" s="43"/>
      <c r="G3912" s="43"/>
      <c r="H3912" s="43"/>
      <c r="I3912" s="43"/>
      <c r="J3912" s="43"/>
      <c r="K3912" s="43"/>
      <c r="L3912" s="44"/>
      <c r="M3912" s="44"/>
      <c r="N3912" s="44"/>
      <c r="O3912" s="44"/>
      <c r="P3912" s="43"/>
      <c r="Q3912" s="43"/>
      <c r="R3912" s="43"/>
      <c r="S3912" s="43"/>
      <c r="T3912" s="43"/>
      <c r="U3912" s="43"/>
      <c r="V3912" s="45"/>
      <c r="W3912" s="45"/>
      <c r="X3912" s="45"/>
      <c r="Y3912" s="45"/>
      <c r="Z3912" s="45"/>
      <c r="AA3912" s="45"/>
      <c r="AB3912" s="45"/>
      <c r="AC3912" s="45"/>
      <c r="AD3912" s="45"/>
      <c r="AE3912" s="45"/>
      <c r="AF3912" s="45"/>
      <c r="AG3912" s="45"/>
      <c r="AH3912" s="45"/>
      <c r="AI3912" s="45"/>
      <c r="AJ3912" s="45"/>
      <c r="AK3912" s="45"/>
      <c r="AL3912" s="45"/>
      <c r="AM3912" s="45"/>
      <c r="AN3912" s="45"/>
      <c r="AO3912" s="45"/>
      <c r="AP3912" s="45"/>
      <c r="AQ3912" s="45"/>
      <c r="AR3912" s="45"/>
      <c r="AS3912" s="45"/>
      <c r="AT3912" s="45"/>
      <c r="AU3912" s="45"/>
      <c r="AV3912" s="45"/>
      <c r="AW3912" s="45"/>
      <c r="AX3912" s="45"/>
      <c r="DI3912" s="41"/>
    </row>
    <row r="3913" spans="1:113" ht="14.25">
      <c r="A3913" s="43"/>
      <c r="B3913" s="47"/>
      <c r="C3913" s="42"/>
      <c r="D3913" s="42"/>
      <c r="E3913" s="42"/>
      <c r="F3913" s="42"/>
      <c r="G3913" s="42"/>
      <c r="H3913" s="42"/>
      <c r="I3913" s="42"/>
      <c r="J3913" s="42"/>
      <c r="K3913" s="42"/>
      <c r="L3913" s="48"/>
      <c r="M3913" s="48"/>
      <c r="N3913" s="48"/>
      <c r="O3913" s="48"/>
      <c r="P3913" s="42"/>
      <c r="Q3913" s="42"/>
      <c r="R3913" s="42"/>
      <c r="S3913" s="42"/>
      <c r="T3913" s="42"/>
      <c r="U3913" s="42"/>
      <c r="V3913" s="49"/>
      <c r="W3913" s="49"/>
      <c r="X3913" s="49"/>
      <c r="Y3913" s="49"/>
      <c r="Z3913" s="49"/>
      <c r="AA3913" s="49"/>
      <c r="AB3913" s="49"/>
      <c r="AC3913" s="49"/>
      <c r="AD3913" s="49"/>
      <c r="AE3913" s="49"/>
      <c r="AF3913" s="49"/>
      <c r="AG3913" s="49"/>
      <c r="AH3913" s="49"/>
      <c r="AI3913" s="49"/>
      <c r="AJ3913" s="49"/>
      <c r="AK3913" s="49"/>
      <c r="AL3913" s="49"/>
      <c r="AM3913" s="49"/>
      <c r="AN3913" s="49"/>
      <c r="AO3913" s="49"/>
      <c r="AP3913" s="49"/>
      <c r="AQ3913" s="49"/>
      <c r="AR3913" s="49"/>
      <c r="AS3913" s="49"/>
      <c r="AT3913" s="49"/>
      <c r="AU3913" s="49"/>
      <c r="AV3913" s="49"/>
      <c r="AW3913" s="49"/>
      <c r="AX3913" s="50"/>
    </row>
    <row r="3914" spans="1:113" ht="12" customHeight="1">
      <c r="A3914" s="43"/>
      <c r="B3914" s="129" t="s">
        <v>887</v>
      </c>
      <c r="C3914" s="130"/>
      <c r="D3914" s="130"/>
      <c r="E3914" s="130"/>
      <c r="F3914" s="130"/>
      <c r="G3914" s="130"/>
      <c r="H3914" s="130"/>
      <c r="I3914" s="130"/>
      <c r="J3914" s="130"/>
      <c r="K3914" s="130"/>
      <c r="L3914" s="130"/>
      <c r="M3914" s="130"/>
      <c r="N3914" s="130"/>
      <c r="O3914" s="130"/>
      <c r="P3914" s="130"/>
      <c r="Q3914" s="130"/>
      <c r="R3914" s="130"/>
      <c r="S3914" s="130"/>
      <c r="T3914" s="130"/>
      <c r="U3914" s="130"/>
      <c r="V3914" s="130"/>
      <c r="W3914" s="130"/>
      <c r="X3914" s="130"/>
      <c r="Y3914" s="130"/>
      <c r="Z3914" s="130"/>
      <c r="AA3914" s="130"/>
      <c r="AB3914" s="130"/>
      <c r="AC3914" s="130"/>
      <c r="AD3914" s="130"/>
      <c r="AE3914" s="130"/>
      <c r="AF3914" s="130"/>
      <c r="AG3914" s="130"/>
      <c r="AH3914" s="130"/>
      <c r="AI3914" s="130"/>
      <c r="AJ3914" s="130"/>
      <c r="AK3914" s="130"/>
      <c r="AL3914" s="130"/>
      <c r="AM3914" s="130"/>
      <c r="AN3914" s="130"/>
      <c r="AO3914" s="130"/>
      <c r="AP3914" s="130"/>
      <c r="AQ3914" s="130"/>
      <c r="AR3914" s="130"/>
      <c r="AS3914" s="130"/>
      <c r="AT3914" s="130"/>
      <c r="AU3914" s="130"/>
      <c r="AV3914" s="130"/>
      <c r="AW3914" s="130"/>
      <c r="AX3914" s="131"/>
    </row>
    <row r="3915" spans="1:113" ht="12" customHeight="1">
      <c r="A3915" s="43"/>
      <c r="B3915" s="129"/>
      <c r="C3915" s="130"/>
      <c r="D3915" s="130"/>
      <c r="E3915" s="130"/>
      <c r="F3915" s="130"/>
      <c r="G3915" s="130"/>
      <c r="H3915" s="130"/>
      <c r="I3915" s="130"/>
      <c r="J3915" s="130"/>
      <c r="K3915" s="130"/>
      <c r="L3915" s="130"/>
      <c r="M3915" s="130"/>
      <c r="N3915" s="130"/>
      <c r="O3915" s="130"/>
      <c r="P3915" s="130"/>
      <c r="Q3915" s="130"/>
      <c r="R3915" s="130"/>
      <c r="S3915" s="130"/>
      <c r="T3915" s="130"/>
      <c r="U3915" s="130"/>
      <c r="V3915" s="130"/>
      <c r="W3915" s="130"/>
      <c r="X3915" s="130"/>
      <c r="Y3915" s="130"/>
      <c r="Z3915" s="130"/>
      <c r="AA3915" s="130"/>
      <c r="AB3915" s="130"/>
      <c r="AC3915" s="130"/>
      <c r="AD3915" s="130"/>
      <c r="AE3915" s="130"/>
      <c r="AF3915" s="130"/>
      <c r="AG3915" s="130"/>
      <c r="AH3915" s="130"/>
      <c r="AI3915" s="130"/>
      <c r="AJ3915" s="130"/>
      <c r="AK3915" s="130"/>
      <c r="AL3915" s="130"/>
      <c r="AM3915" s="130"/>
      <c r="AN3915" s="130"/>
      <c r="AO3915" s="130"/>
      <c r="AP3915" s="130"/>
      <c r="AQ3915" s="130"/>
      <c r="AR3915" s="130"/>
      <c r="AS3915" s="130"/>
      <c r="AT3915" s="130"/>
      <c r="AU3915" s="130"/>
      <c r="AV3915" s="130"/>
      <c r="AW3915" s="130"/>
      <c r="AX3915" s="131"/>
      <c r="BC3915" s="51"/>
    </row>
    <row r="3916" spans="1:113" ht="12" customHeight="1">
      <c r="A3916" s="43"/>
      <c r="B3916" s="129"/>
      <c r="C3916" s="130"/>
      <c r="D3916" s="130"/>
      <c r="E3916" s="130"/>
      <c r="F3916" s="130"/>
      <c r="G3916" s="130"/>
      <c r="H3916" s="130"/>
      <c r="I3916" s="130"/>
      <c r="J3916" s="130"/>
      <c r="K3916" s="130"/>
      <c r="L3916" s="130"/>
      <c r="M3916" s="130"/>
      <c r="N3916" s="130"/>
      <c r="O3916" s="130"/>
      <c r="P3916" s="130"/>
      <c r="Q3916" s="130"/>
      <c r="R3916" s="130"/>
      <c r="S3916" s="130"/>
      <c r="T3916" s="130"/>
      <c r="U3916" s="130"/>
      <c r="V3916" s="130"/>
      <c r="W3916" s="130"/>
      <c r="X3916" s="130"/>
      <c r="Y3916" s="130"/>
      <c r="Z3916" s="130"/>
      <c r="AA3916" s="130"/>
      <c r="AB3916" s="130"/>
      <c r="AC3916" s="130"/>
      <c r="AD3916" s="130"/>
      <c r="AE3916" s="130"/>
      <c r="AF3916" s="130"/>
      <c r="AG3916" s="130"/>
      <c r="AH3916" s="130"/>
      <c r="AI3916" s="130"/>
      <c r="AJ3916" s="130"/>
      <c r="AK3916" s="130"/>
      <c r="AL3916" s="130"/>
      <c r="AM3916" s="130"/>
      <c r="AN3916" s="130"/>
      <c r="AO3916" s="130"/>
      <c r="AP3916" s="130"/>
      <c r="AQ3916" s="130"/>
      <c r="AR3916" s="130"/>
      <c r="AS3916" s="130"/>
      <c r="AT3916" s="130"/>
      <c r="AU3916" s="130"/>
      <c r="AV3916" s="130"/>
      <c r="AW3916" s="130"/>
      <c r="AX3916" s="131"/>
    </row>
    <row r="3917" spans="1:113" ht="12" customHeight="1">
      <c r="A3917" s="43"/>
      <c r="B3917" s="129"/>
      <c r="C3917" s="130"/>
      <c r="D3917" s="130"/>
      <c r="E3917" s="130"/>
      <c r="F3917" s="130"/>
      <c r="G3917" s="130"/>
      <c r="H3917" s="130"/>
      <c r="I3917" s="130"/>
      <c r="J3917" s="130"/>
      <c r="K3917" s="130"/>
      <c r="L3917" s="130"/>
      <c r="M3917" s="130"/>
      <c r="N3917" s="130"/>
      <c r="O3917" s="130"/>
      <c r="P3917" s="130"/>
      <c r="Q3917" s="130"/>
      <c r="R3917" s="130"/>
      <c r="S3917" s="130"/>
      <c r="T3917" s="130"/>
      <c r="U3917" s="130"/>
      <c r="V3917" s="130"/>
      <c r="W3917" s="130"/>
      <c r="X3917" s="130"/>
      <c r="Y3917" s="130"/>
      <c r="Z3917" s="130"/>
      <c r="AA3917" s="130"/>
      <c r="AB3917" s="130"/>
      <c r="AC3917" s="130"/>
      <c r="AD3917" s="130"/>
      <c r="AE3917" s="130"/>
      <c r="AF3917" s="130"/>
      <c r="AG3917" s="130"/>
      <c r="AH3917" s="130"/>
      <c r="AI3917" s="130"/>
      <c r="AJ3917" s="130"/>
      <c r="AK3917" s="130"/>
      <c r="AL3917" s="130"/>
      <c r="AM3917" s="130"/>
      <c r="AN3917" s="130"/>
      <c r="AO3917" s="130"/>
      <c r="AP3917" s="130"/>
      <c r="AQ3917" s="130"/>
      <c r="AR3917" s="130"/>
      <c r="AS3917" s="130"/>
      <c r="AT3917" s="130"/>
      <c r="AU3917" s="130"/>
      <c r="AV3917" s="130"/>
      <c r="AW3917" s="130"/>
      <c r="AX3917" s="131"/>
    </row>
    <row r="3918" spans="1:113" ht="12" customHeight="1">
      <c r="A3918" s="43"/>
      <c r="B3918" s="129"/>
      <c r="C3918" s="130"/>
      <c r="D3918" s="130"/>
      <c r="E3918" s="130"/>
      <c r="F3918" s="130"/>
      <c r="G3918" s="130"/>
      <c r="H3918" s="130"/>
      <c r="I3918" s="130"/>
      <c r="J3918" s="130"/>
      <c r="K3918" s="130"/>
      <c r="L3918" s="130"/>
      <c r="M3918" s="130"/>
      <c r="N3918" s="130"/>
      <c r="O3918" s="130"/>
      <c r="P3918" s="130"/>
      <c r="Q3918" s="130"/>
      <c r="R3918" s="130"/>
      <c r="S3918" s="130"/>
      <c r="T3918" s="130"/>
      <c r="U3918" s="130"/>
      <c r="V3918" s="130"/>
      <c r="W3918" s="130"/>
      <c r="X3918" s="130"/>
      <c r="Y3918" s="130"/>
      <c r="Z3918" s="130"/>
      <c r="AA3918" s="130"/>
      <c r="AB3918" s="130"/>
      <c r="AC3918" s="130"/>
      <c r="AD3918" s="130"/>
      <c r="AE3918" s="130"/>
      <c r="AF3918" s="130"/>
      <c r="AG3918" s="130"/>
      <c r="AH3918" s="130"/>
      <c r="AI3918" s="130"/>
      <c r="AJ3918" s="130"/>
      <c r="AK3918" s="130"/>
      <c r="AL3918" s="130"/>
      <c r="AM3918" s="130"/>
      <c r="AN3918" s="130"/>
      <c r="AO3918" s="130"/>
      <c r="AP3918" s="130"/>
      <c r="AQ3918" s="130"/>
      <c r="AR3918" s="130"/>
      <c r="AS3918" s="130"/>
      <c r="AT3918" s="130"/>
      <c r="AU3918" s="130"/>
      <c r="AV3918" s="130"/>
      <c r="AW3918" s="130"/>
      <c r="AX3918" s="131"/>
    </row>
    <row r="3919" spans="1:113" ht="15" thickBot="1">
      <c r="A3919" s="52"/>
      <c r="B3919" s="53"/>
      <c r="C3919" s="54"/>
      <c r="D3919" s="54"/>
      <c r="E3919" s="54"/>
      <c r="F3919" s="54"/>
      <c r="G3919" s="54"/>
      <c r="H3919" s="54"/>
      <c r="I3919" s="54"/>
      <c r="J3919" s="54"/>
      <c r="K3919" s="54"/>
      <c r="L3919" s="54"/>
      <c r="M3919" s="54"/>
      <c r="N3919" s="54"/>
      <c r="O3919" s="54"/>
      <c r="P3919" s="54"/>
      <c r="Q3919" s="54"/>
      <c r="R3919" s="54"/>
      <c r="S3919" s="54"/>
      <c r="T3919" s="54"/>
      <c r="U3919" s="54"/>
      <c r="V3919" s="54"/>
      <c r="W3919" s="54"/>
      <c r="X3919" s="54"/>
      <c r="Y3919" s="54"/>
      <c r="Z3919" s="54"/>
      <c r="AA3919" s="54"/>
      <c r="AB3919" s="54"/>
      <c r="AC3919" s="54"/>
      <c r="AD3919" s="54"/>
      <c r="AE3919" s="54"/>
      <c r="AF3919" s="54"/>
      <c r="AG3919" s="54"/>
      <c r="AH3919" s="54"/>
      <c r="AI3919" s="54"/>
      <c r="AJ3919" s="54"/>
      <c r="AK3919" s="54"/>
      <c r="AL3919" s="54"/>
      <c r="AM3919" s="54"/>
      <c r="AN3919" s="54"/>
      <c r="AO3919" s="54"/>
      <c r="AP3919" s="54"/>
      <c r="AQ3919" s="54"/>
      <c r="AR3919" s="54"/>
      <c r="AS3919" s="54"/>
      <c r="AT3919" s="54"/>
      <c r="AU3919" s="54"/>
      <c r="AV3919" s="54"/>
      <c r="AW3919" s="54"/>
      <c r="AX3919" s="55"/>
    </row>
    <row r="3920" spans="1:113">
      <c r="B3920" s="56"/>
    </row>
    <row r="3921" spans="1:251" ht="14.25">
      <c r="B3921" s="45" t="s">
        <v>247</v>
      </c>
      <c r="C3921" s="43"/>
      <c r="D3921" s="43"/>
      <c r="E3921" s="43"/>
      <c r="F3921" s="43"/>
      <c r="G3921" s="43"/>
      <c r="H3921" s="43"/>
      <c r="I3921" s="43"/>
      <c r="J3921" s="43"/>
      <c r="K3921" s="43"/>
      <c r="L3921" s="44"/>
      <c r="M3921" s="44"/>
      <c r="N3921" s="44"/>
      <c r="O3921" s="44"/>
      <c r="P3921" s="43"/>
      <c r="Q3921" s="43"/>
      <c r="R3921" s="43"/>
      <c r="S3921" s="43"/>
      <c r="T3921" s="43"/>
      <c r="U3921" s="43"/>
      <c r="V3921" s="45"/>
      <c r="W3921" s="45"/>
      <c r="X3921" s="45"/>
      <c r="Y3921" s="45"/>
      <c r="Z3921" s="45"/>
      <c r="AA3921" s="45"/>
      <c r="AB3921" s="45"/>
      <c r="AC3921" s="45"/>
      <c r="AD3921" s="45"/>
      <c r="AE3921" s="45"/>
      <c r="AF3921" s="45"/>
      <c r="AG3921" s="45"/>
      <c r="AH3921" s="45"/>
      <c r="AI3921" s="45"/>
      <c r="AJ3921" s="45"/>
      <c r="AK3921" s="45"/>
      <c r="AL3921" s="45"/>
      <c r="AM3921" s="45"/>
      <c r="AN3921" s="45"/>
      <c r="AO3921" s="45"/>
      <c r="AP3921" s="45"/>
      <c r="AQ3921" s="45"/>
      <c r="AR3921" s="45"/>
      <c r="AS3921" s="45"/>
      <c r="AT3921" s="45"/>
      <c r="AU3921" s="45"/>
      <c r="AV3921" s="45"/>
      <c r="AW3921" s="45"/>
      <c r="AX3921" s="45"/>
    </row>
    <row r="3922" spans="1:251" ht="15" thickBot="1">
      <c r="B3922" s="43"/>
      <c r="C3922" s="43"/>
      <c r="D3922" s="43"/>
      <c r="E3922" s="43"/>
      <c r="F3922" s="43"/>
      <c r="G3922" s="43"/>
      <c r="H3922" s="43"/>
      <c r="I3922" s="43"/>
      <c r="J3922" s="43"/>
      <c r="K3922" s="43"/>
      <c r="L3922" s="44"/>
      <c r="M3922" s="44"/>
      <c r="N3922" s="44"/>
      <c r="O3922" s="44"/>
      <c r="P3922" s="43"/>
      <c r="Q3922" s="43"/>
      <c r="R3922" s="43"/>
      <c r="S3922" s="43"/>
      <c r="T3922" s="43"/>
      <c r="U3922" s="43"/>
      <c r="V3922" s="45"/>
      <c r="W3922" s="45"/>
      <c r="X3922" s="45"/>
      <c r="Y3922" s="45"/>
      <c r="Z3922" s="45"/>
      <c r="AA3922" s="45"/>
      <c r="AB3922" s="45"/>
      <c r="AC3922" s="45"/>
      <c r="AD3922" s="45"/>
      <c r="AE3922" s="45"/>
      <c r="AF3922" s="45"/>
      <c r="AG3922" s="45"/>
      <c r="AH3922" s="45"/>
      <c r="AI3922" s="45"/>
      <c r="AJ3922" s="45"/>
      <c r="AK3922" s="45"/>
      <c r="AL3922" s="45"/>
      <c r="AM3922" s="45"/>
      <c r="AN3922" s="45"/>
      <c r="AO3922" s="45"/>
      <c r="AP3922" s="45"/>
      <c r="AQ3922" s="45"/>
      <c r="AR3922" s="45"/>
      <c r="AS3922" s="45"/>
      <c r="AT3922" s="45"/>
      <c r="AU3922" s="45"/>
      <c r="AV3922" s="45"/>
      <c r="AW3922" s="45"/>
      <c r="AX3922" s="57" t="s">
        <v>248</v>
      </c>
    </row>
    <row r="3923" spans="1:251" s="51" customFormat="1" ht="13.5" customHeight="1">
      <c r="A3923" s="43"/>
      <c r="B3923" s="132" t="s">
        <v>249</v>
      </c>
      <c r="C3923" s="133"/>
      <c r="D3923" s="133"/>
      <c r="E3923" s="133"/>
      <c r="F3923" s="133"/>
      <c r="G3923" s="133"/>
      <c r="H3923" s="133"/>
      <c r="I3923" s="133"/>
      <c r="J3923" s="133"/>
      <c r="K3923" s="133"/>
      <c r="L3923" s="133"/>
      <c r="M3923" s="133"/>
      <c r="N3923" s="133"/>
      <c r="O3923" s="133"/>
      <c r="P3923" s="133"/>
      <c r="Q3923" s="133"/>
      <c r="R3923" s="133"/>
      <c r="S3923" s="133"/>
      <c r="T3923" s="133"/>
      <c r="U3923" s="133"/>
      <c r="V3923" s="133"/>
      <c r="W3923" s="133"/>
      <c r="X3923" s="133"/>
      <c r="Y3923" s="133"/>
      <c r="Z3923" s="134"/>
      <c r="AA3923" s="138" t="s">
        <v>250</v>
      </c>
      <c r="AB3923" s="133"/>
      <c r="AC3923" s="133"/>
      <c r="AD3923" s="133"/>
      <c r="AE3923" s="133"/>
      <c r="AF3923" s="133"/>
      <c r="AG3923" s="133"/>
      <c r="AH3923" s="133"/>
      <c r="AI3923" s="134"/>
      <c r="AJ3923" s="138" t="s">
        <v>251</v>
      </c>
      <c r="AK3923" s="133"/>
      <c r="AL3923" s="133"/>
      <c r="AM3923" s="133"/>
      <c r="AN3923" s="133"/>
      <c r="AO3923" s="133"/>
      <c r="AP3923" s="133"/>
      <c r="AQ3923" s="133"/>
      <c r="AR3923" s="134"/>
      <c r="AS3923" s="138" t="s">
        <v>252</v>
      </c>
      <c r="AT3923" s="133"/>
      <c r="AU3923" s="133"/>
      <c r="AV3923" s="133"/>
      <c r="AW3923" s="133"/>
      <c r="AX3923" s="140"/>
      <c r="AY3923" s="37"/>
      <c r="AZ3923" s="37"/>
      <c r="BA3923" s="37"/>
      <c r="BB3923" s="37"/>
      <c r="BC3923" s="37"/>
      <c r="BD3923" s="37"/>
      <c r="BE3923" s="37"/>
      <c r="BF3923" s="37"/>
      <c r="BG3923" s="37"/>
      <c r="BH3923" s="37"/>
      <c r="BI3923" s="37"/>
      <c r="BJ3923" s="37"/>
      <c r="BK3923" s="37"/>
      <c r="BL3923" s="37"/>
      <c r="BM3923" s="37"/>
      <c r="BN3923" s="37"/>
      <c r="BO3923" s="37"/>
      <c r="BP3923" s="37"/>
      <c r="BQ3923" s="37"/>
      <c r="BR3923" s="37"/>
      <c r="BS3923" s="37"/>
      <c r="BT3923" s="37"/>
      <c r="BU3923" s="37"/>
      <c r="BV3923" s="37"/>
      <c r="BW3923" s="37"/>
      <c r="BX3923" s="37"/>
      <c r="BY3923" s="37"/>
      <c r="BZ3923" s="37"/>
      <c r="CA3923" s="37"/>
      <c r="CB3923" s="37"/>
      <c r="CC3923" s="37"/>
      <c r="CD3923" s="37"/>
      <c r="CE3923" s="37"/>
      <c r="CF3923" s="37"/>
      <c r="CG3923" s="37"/>
      <c r="CH3923" s="37"/>
      <c r="CI3923" s="37"/>
      <c r="CJ3923" s="37"/>
      <c r="CK3923" s="37"/>
      <c r="CL3923" s="37"/>
      <c r="CM3923" s="37"/>
      <c r="CN3923" s="37"/>
      <c r="CO3923" s="37"/>
      <c r="CP3923" s="37"/>
      <c r="CQ3923" s="37"/>
      <c r="CR3923" s="37"/>
      <c r="CS3923" s="37"/>
      <c r="CT3923" s="37"/>
      <c r="CU3923" s="37"/>
      <c r="CV3923" s="37"/>
      <c r="CW3923" s="37"/>
      <c r="CX3923" s="37"/>
      <c r="CY3923" s="37"/>
      <c r="CZ3923" s="37"/>
      <c r="DA3923" s="37"/>
      <c r="DB3923" s="37"/>
      <c r="DC3923" s="37"/>
      <c r="DD3923" s="37"/>
      <c r="DE3923" s="37"/>
      <c r="DF3923" s="37"/>
      <c r="DG3923" s="37"/>
      <c r="DH3923" s="37"/>
      <c r="DI3923" s="37"/>
      <c r="DJ3923" s="37"/>
      <c r="DK3923" s="37"/>
      <c r="DL3923" s="37"/>
      <c r="DM3923" s="37"/>
      <c r="DN3923" s="37"/>
      <c r="DO3923" s="37"/>
      <c r="DP3923" s="37"/>
      <c r="DQ3923" s="37"/>
      <c r="DR3923" s="37"/>
      <c r="DS3923" s="37"/>
      <c r="DT3923" s="37"/>
      <c r="DU3923" s="37"/>
      <c r="DV3923" s="37"/>
      <c r="DW3923" s="37"/>
      <c r="DX3923" s="37"/>
      <c r="DY3923" s="37"/>
      <c r="DZ3923" s="37"/>
      <c r="EA3923" s="37"/>
      <c r="EB3923" s="37"/>
      <c r="EC3923" s="37"/>
      <c r="ED3923" s="37"/>
      <c r="EE3923" s="37"/>
      <c r="EF3923" s="37"/>
      <c r="EG3923" s="37"/>
      <c r="EH3923" s="37"/>
      <c r="EI3923" s="37"/>
      <c r="EJ3923" s="37"/>
      <c r="EK3923" s="37"/>
      <c r="EL3923" s="37"/>
      <c r="EM3923" s="37"/>
      <c r="EN3923" s="37"/>
      <c r="EO3923" s="37"/>
      <c r="EP3923" s="37"/>
      <c r="EQ3923" s="37"/>
      <c r="ER3923" s="37"/>
      <c r="ES3923" s="37"/>
      <c r="ET3923" s="37"/>
      <c r="EU3923" s="37"/>
      <c r="EV3923" s="37"/>
      <c r="EW3923" s="37"/>
      <c r="EX3923" s="37"/>
      <c r="EY3923" s="37"/>
      <c r="EZ3923" s="37"/>
      <c r="FA3923" s="37"/>
      <c r="FB3923" s="37"/>
      <c r="FC3923" s="37"/>
      <c r="FD3923" s="37"/>
      <c r="FE3923" s="37"/>
      <c r="FF3923" s="37"/>
      <c r="FG3923" s="37"/>
      <c r="FH3923" s="37"/>
      <c r="FI3923" s="37"/>
      <c r="FJ3923" s="37"/>
      <c r="FK3923" s="37"/>
      <c r="FL3923" s="37"/>
      <c r="FM3923" s="37"/>
      <c r="FN3923" s="37"/>
      <c r="FO3923" s="37"/>
      <c r="FP3923" s="37"/>
      <c r="FQ3923" s="37"/>
      <c r="FR3923" s="37"/>
      <c r="FS3923" s="37"/>
      <c r="FT3923" s="37"/>
      <c r="FU3923" s="37"/>
      <c r="FV3923" s="37"/>
      <c r="FW3923" s="37"/>
      <c r="FX3923" s="37"/>
      <c r="FY3923" s="37"/>
      <c r="FZ3923" s="37"/>
      <c r="GA3923" s="37"/>
      <c r="GB3923" s="37"/>
      <c r="GC3923" s="37"/>
      <c r="GD3923" s="37"/>
      <c r="GE3923" s="37"/>
      <c r="GF3923" s="37"/>
      <c r="GG3923" s="37"/>
      <c r="GH3923" s="37"/>
      <c r="GI3923" s="37"/>
      <c r="GJ3923" s="37"/>
      <c r="GK3923" s="37"/>
      <c r="GL3923" s="37"/>
      <c r="GM3923" s="37"/>
      <c r="GN3923" s="37"/>
      <c r="GO3923" s="37"/>
      <c r="GP3923" s="37"/>
      <c r="GQ3923" s="37"/>
      <c r="GR3923" s="37"/>
      <c r="GS3923" s="37"/>
      <c r="GT3923" s="37"/>
      <c r="GU3923" s="37"/>
      <c r="GV3923" s="37"/>
      <c r="GW3923" s="37"/>
      <c r="GX3923" s="37"/>
      <c r="GY3923" s="37"/>
      <c r="GZ3923" s="37"/>
      <c r="HA3923" s="37"/>
      <c r="HB3923" s="37"/>
      <c r="HC3923" s="37"/>
      <c r="HD3923" s="37"/>
      <c r="HE3923" s="37"/>
      <c r="HF3923" s="37"/>
      <c r="HG3923" s="37"/>
      <c r="HH3923" s="37"/>
      <c r="HI3923" s="37"/>
      <c r="HJ3923" s="37"/>
      <c r="HK3923" s="37"/>
      <c r="HL3923" s="37"/>
      <c r="HM3923" s="37"/>
      <c r="HN3923" s="37"/>
      <c r="HO3923" s="37"/>
      <c r="HP3923" s="37"/>
      <c r="HQ3923" s="37"/>
      <c r="HR3923" s="37"/>
      <c r="HS3923" s="37"/>
      <c r="HT3923" s="37"/>
      <c r="HU3923" s="37"/>
      <c r="HV3923" s="37"/>
      <c r="HW3923" s="37"/>
      <c r="HX3923" s="37"/>
      <c r="HY3923" s="37"/>
      <c r="HZ3923" s="37"/>
      <c r="IA3923" s="37"/>
      <c r="IB3923" s="37"/>
      <c r="IC3923" s="37"/>
      <c r="ID3923" s="37"/>
      <c r="IE3923" s="37"/>
      <c r="IF3923" s="37"/>
      <c r="IG3923" s="37"/>
      <c r="IH3923" s="37"/>
      <c r="II3923" s="37"/>
      <c r="IJ3923" s="37"/>
      <c r="IK3923" s="37"/>
      <c r="IL3923" s="37"/>
      <c r="IM3923" s="37"/>
      <c r="IN3923" s="37"/>
      <c r="IO3923" s="37"/>
      <c r="IP3923" s="37"/>
      <c r="IQ3923" s="37"/>
    </row>
    <row r="3924" spans="1:251" s="51" customFormat="1" ht="13.5">
      <c r="A3924" s="43"/>
      <c r="B3924" s="135"/>
      <c r="C3924" s="136"/>
      <c r="D3924" s="136"/>
      <c r="E3924" s="136"/>
      <c r="F3924" s="136"/>
      <c r="G3924" s="136"/>
      <c r="H3924" s="136"/>
      <c r="I3924" s="136"/>
      <c r="J3924" s="136"/>
      <c r="K3924" s="136"/>
      <c r="L3924" s="136"/>
      <c r="M3924" s="136"/>
      <c r="N3924" s="136"/>
      <c r="O3924" s="136"/>
      <c r="P3924" s="136"/>
      <c r="Q3924" s="136"/>
      <c r="R3924" s="136"/>
      <c r="S3924" s="136"/>
      <c r="T3924" s="136"/>
      <c r="U3924" s="136"/>
      <c r="V3924" s="136"/>
      <c r="W3924" s="136"/>
      <c r="X3924" s="136"/>
      <c r="Y3924" s="136"/>
      <c r="Z3924" s="137"/>
      <c r="AA3924" s="139"/>
      <c r="AB3924" s="136"/>
      <c r="AC3924" s="136"/>
      <c r="AD3924" s="136"/>
      <c r="AE3924" s="136"/>
      <c r="AF3924" s="136"/>
      <c r="AG3924" s="136"/>
      <c r="AH3924" s="136"/>
      <c r="AI3924" s="137"/>
      <c r="AJ3924" s="139"/>
      <c r="AK3924" s="136"/>
      <c r="AL3924" s="136"/>
      <c r="AM3924" s="136"/>
      <c r="AN3924" s="136"/>
      <c r="AO3924" s="136"/>
      <c r="AP3924" s="136"/>
      <c r="AQ3924" s="136"/>
      <c r="AR3924" s="137"/>
      <c r="AS3924" s="139"/>
      <c r="AT3924" s="136"/>
      <c r="AU3924" s="136"/>
      <c r="AV3924" s="136"/>
      <c r="AW3924" s="136"/>
      <c r="AX3924" s="141"/>
      <c r="AY3924" s="37"/>
      <c r="AZ3924" s="37"/>
      <c r="BA3924" s="37"/>
      <c r="BB3924" s="58"/>
      <c r="BC3924" s="59"/>
      <c r="BE3924" s="37"/>
      <c r="BF3924" s="37"/>
      <c r="BG3924" s="37"/>
      <c r="BH3924" s="37"/>
      <c r="BI3924" s="37"/>
      <c r="BJ3924" s="37"/>
      <c r="BK3924" s="37"/>
      <c r="BL3924" s="37"/>
      <c r="BM3924" s="37"/>
      <c r="BN3924" s="37"/>
      <c r="BO3924" s="37"/>
      <c r="BP3924" s="37"/>
      <c r="BQ3924" s="37"/>
      <c r="BR3924" s="37"/>
      <c r="BS3924" s="37"/>
      <c r="BT3924" s="37"/>
      <c r="BU3924" s="37"/>
      <c r="BV3924" s="37"/>
      <c r="BW3924" s="37"/>
      <c r="BX3924" s="37"/>
      <c r="BY3924" s="37"/>
      <c r="BZ3924" s="37"/>
      <c r="CA3924" s="37"/>
      <c r="CB3924" s="37"/>
      <c r="CC3924" s="37"/>
      <c r="CD3924" s="37"/>
      <c r="CE3924" s="37"/>
      <c r="CF3924" s="37"/>
      <c r="CG3924" s="37"/>
      <c r="CH3924" s="37"/>
      <c r="CI3924" s="37"/>
      <c r="CJ3924" s="37"/>
      <c r="CK3924" s="37"/>
      <c r="CL3924" s="37"/>
      <c r="CM3924" s="37"/>
      <c r="CN3924" s="37"/>
      <c r="CO3924" s="37"/>
      <c r="CP3924" s="37"/>
      <c r="CQ3924" s="37"/>
      <c r="CR3924" s="37"/>
      <c r="CS3924" s="37"/>
      <c r="CT3924" s="37"/>
      <c r="CU3924" s="37"/>
      <c r="CV3924" s="37"/>
      <c r="CW3924" s="37"/>
      <c r="CX3924" s="37"/>
      <c r="CY3924" s="37"/>
      <c r="CZ3924" s="37"/>
      <c r="DA3924" s="37"/>
      <c r="DB3924" s="37"/>
      <c r="DC3924" s="37"/>
      <c r="DD3924" s="37"/>
      <c r="DE3924" s="37"/>
      <c r="DF3924" s="37"/>
      <c r="DG3924" s="37"/>
      <c r="DH3924" s="37"/>
      <c r="DI3924" s="37"/>
      <c r="DJ3924" s="37"/>
      <c r="DK3924" s="37"/>
      <c r="DL3924" s="37"/>
      <c r="DM3924" s="37"/>
      <c r="DN3924" s="37"/>
      <c r="DO3924" s="37"/>
      <c r="DP3924" s="37"/>
      <c r="DQ3924" s="37"/>
      <c r="DR3924" s="37"/>
      <c r="DS3924" s="37"/>
      <c r="DT3924" s="37"/>
      <c r="DU3924" s="37"/>
      <c r="DV3924" s="37"/>
      <c r="DW3924" s="37"/>
      <c r="DX3924" s="37"/>
      <c r="DY3924" s="37"/>
      <c r="DZ3924" s="37"/>
      <c r="EA3924" s="37"/>
      <c r="EB3924" s="37"/>
      <c r="EC3924" s="37"/>
      <c r="ED3924" s="37"/>
      <c r="EE3924" s="37"/>
      <c r="EF3924" s="37"/>
      <c r="EG3924" s="37"/>
      <c r="EH3924" s="37"/>
      <c r="EI3924" s="37"/>
      <c r="EJ3924" s="37"/>
      <c r="EK3924" s="37"/>
      <c r="EL3924" s="37"/>
      <c r="EM3924" s="37"/>
      <c r="EN3924" s="37"/>
      <c r="EO3924" s="37"/>
      <c r="EP3924" s="37"/>
      <c r="EQ3924" s="37"/>
      <c r="ER3924" s="37"/>
      <c r="ES3924" s="37"/>
      <c r="ET3924" s="37"/>
      <c r="EU3924" s="37"/>
      <c r="EV3924" s="37"/>
      <c r="EW3924" s="37"/>
      <c r="EX3924" s="37"/>
      <c r="EY3924" s="37"/>
      <c r="EZ3924" s="37"/>
      <c r="FA3924" s="37"/>
      <c r="FB3924" s="37"/>
      <c r="FC3924" s="37"/>
      <c r="FD3924" s="37"/>
      <c r="FE3924" s="37"/>
      <c r="FF3924" s="37"/>
      <c r="FG3924" s="37"/>
      <c r="FH3924" s="37"/>
      <c r="FI3924" s="37"/>
      <c r="FJ3924" s="37"/>
      <c r="FK3924" s="37"/>
      <c r="FL3924" s="37"/>
      <c r="FM3924" s="37"/>
      <c r="FN3924" s="37"/>
      <c r="FO3924" s="37"/>
      <c r="FP3924" s="37"/>
      <c r="FQ3924" s="37"/>
      <c r="FR3924" s="37"/>
      <c r="FS3924" s="37"/>
      <c r="FT3924" s="37"/>
      <c r="FU3924" s="37"/>
      <c r="FV3924" s="37"/>
      <c r="FW3924" s="37"/>
      <c r="FX3924" s="37"/>
      <c r="FY3924" s="37"/>
      <c r="FZ3924" s="37"/>
      <c r="GA3924" s="37"/>
      <c r="GB3924" s="37"/>
      <c r="GC3924" s="37"/>
      <c r="GD3924" s="37"/>
      <c r="GE3924" s="37"/>
      <c r="GF3924" s="37"/>
      <c r="GG3924" s="37"/>
      <c r="GH3924" s="37"/>
      <c r="GI3924" s="37"/>
      <c r="GJ3924" s="37"/>
      <c r="GK3924" s="37"/>
      <c r="GL3924" s="37"/>
      <c r="GM3924" s="37"/>
      <c r="GN3924" s="37"/>
      <c r="GO3924" s="37"/>
      <c r="GP3924" s="37"/>
      <c r="GQ3924" s="37"/>
      <c r="GR3924" s="37"/>
      <c r="GS3924" s="37"/>
      <c r="GT3924" s="37"/>
      <c r="GU3924" s="37"/>
      <c r="GV3924" s="37"/>
      <c r="GW3924" s="37"/>
      <c r="GX3924" s="37"/>
      <c r="GY3924" s="37"/>
      <c r="GZ3924" s="37"/>
      <c r="HA3924" s="37"/>
      <c r="HB3924" s="37"/>
      <c r="HC3924" s="37"/>
      <c r="HD3924" s="37"/>
      <c r="HE3924" s="37"/>
      <c r="HF3924" s="37"/>
      <c r="HG3924" s="37"/>
      <c r="HH3924" s="37"/>
      <c r="HI3924" s="37"/>
      <c r="HJ3924" s="37"/>
      <c r="HK3924" s="37"/>
      <c r="HL3924" s="37"/>
      <c r="HM3924" s="37"/>
      <c r="HN3924" s="37"/>
      <c r="HO3924" s="37"/>
      <c r="HP3924" s="37"/>
      <c r="HQ3924" s="37"/>
      <c r="HR3924" s="37"/>
      <c r="HS3924" s="37"/>
      <c r="HT3924" s="37"/>
      <c r="HU3924" s="37"/>
      <c r="HV3924" s="37"/>
      <c r="HW3924" s="37"/>
      <c r="HX3924" s="37"/>
      <c r="HY3924" s="37"/>
      <c r="HZ3924" s="37"/>
      <c r="IA3924" s="37"/>
      <c r="IB3924" s="37"/>
      <c r="IC3924" s="37"/>
      <c r="ID3924" s="37"/>
      <c r="IE3924" s="37"/>
      <c r="IF3924" s="37"/>
      <c r="IG3924" s="37"/>
      <c r="IH3924" s="37"/>
      <c r="II3924" s="37"/>
      <c r="IJ3924" s="37"/>
      <c r="IK3924" s="37"/>
      <c r="IL3924" s="37"/>
      <c r="IM3924" s="37"/>
      <c r="IN3924" s="37"/>
      <c r="IO3924" s="37"/>
      <c r="IP3924" s="37"/>
      <c r="IQ3924" s="37"/>
    </row>
    <row r="3925" spans="1:251" s="51" customFormat="1" ht="18.75" customHeight="1">
      <c r="A3925" s="43"/>
      <c r="B3925" s="60"/>
      <c r="C3925" s="104" t="s">
        <v>888</v>
      </c>
      <c r="D3925" s="105"/>
      <c r="E3925" s="105"/>
      <c r="F3925" s="105"/>
      <c r="G3925" s="105"/>
      <c r="H3925" s="105"/>
      <c r="I3925" s="105"/>
      <c r="J3925" s="105"/>
      <c r="K3925" s="105"/>
      <c r="L3925" s="105"/>
      <c r="M3925" s="105"/>
      <c r="N3925" s="105"/>
      <c r="O3925" s="105"/>
      <c r="P3925" s="105"/>
      <c r="Q3925" s="105"/>
      <c r="R3925" s="105"/>
      <c r="S3925" s="105"/>
      <c r="T3925" s="105"/>
      <c r="U3925" s="105"/>
      <c r="V3925" s="105"/>
      <c r="W3925" s="105"/>
      <c r="X3925" s="105"/>
      <c r="Y3925" s="105"/>
      <c r="Z3925" s="106"/>
      <c r="AA3925" s="107">
        <v>140953</v>
      </c>
      <c r="AB3925" s="108"/>
      <c r="AC3925" s="108"/>
      <c r="AD3925" s="108"/>
      <c r="AE3925" s="108"/>
      <c r="AF3925" s="108"/>
      <c r="AG3925" s="108"/>
      <c r="AH3925" s="108"/>
      <c r="AI3925" s="109"/>
      <c r="AJ3925" s="107">
        <v>146686</v>
      </c>
      <c r="AK3925" s="108"/>
      <c r="AL3925" s="108"/>
      <c r="AM3925" s="108"/>
      <c r="AN3925" s="108"/>
      <c r="AO3925" s="108"/>
      <c r="AP3925" s="108"/>
      <c r="AQ3925" s="108"/>
      <c r="AR3925" s="109"/>
      <c r="AS3925" s="110"/>
      <c r="AT3925" s="111"/>
      <c r="AU3925" s="111"/>
      <c r="AV3925" s="111"/>
      <c r="AW3925" s="111"/>
      <c r="AX3925" s="112"/>
      <c r="AY3925" s="37"/>
      <c r="AZ3925" s="37"/>
      <c r="BA3925" s="37"/>
      <c r="BB3925" s="37"/>
      <c r="BC3925" s="37"/>
      <c r="BD3925" s="37"/>
      <c r="BE3925" s="37"/>
      <c r="BF3925" s="37"/>
      <c r="BG3925" s="37"/>
      <c r="BH3925" s="37"/>
      <c r="BI3925" s="37"/>
      <c r="BJ3925" s="37"/>
      <c r="BK3925" s="37"/>
      <c r="BL3925" s="37"/>
      <c r="BM3925" s="37"/>
      <c r="BN3925" s="37"/>
      <c r="BO3925" s="37"/>
      <c r="BP3925" s="37"/>
      <c r="BQ3925" s="37"/>
      <c r="BR3925" s="37"/>
      <c r="BS3925" s="37"/>
      <c r="BT3925" s="37"/>
      <c r="BU3925" s="37"/>
      <c r="BV3925" s="37"/>
      <c r="BW3925" s="37"/>
      <c r="BX3925" s="37"/>
      <c r="BY3925" s="37"/>
      <c r="BZ3925" s="37"/>
      <c r="CA3925" s="37"/>
      <c r="CB3925" s="37"/>
      <c r="CC3925" s="37"/>
      <c r="CD3925" s="37"/>
      <c r="CE3925" s="37"/>
      <c r="CF3925" s="37"/>
      <c r="CG3925" s="37"/>
      <c r="CH3925" s="37"/>
      <c r="CI3925" s="37"/>
      <c r="CJ3925" s="37"/>
      <c r="CK3925" s="37"/>
      <c r="CL3925" s="37"/>
      <c r="CM3925" s="37"/>
      <c r="CN3925" s="37"/>
      <c r="CO3925" s="37"/>
      <c r="CP3925" s="37"/>
      <c r="CQ3925" s="37"/>
      <c r="CR3925" s="37"/>
      <c r="CS3925" s="37"/>
      <c r="CT3925" s="37"/>
      <c r="CU3925" s="37"/>
      <c r="CV3925" s="37"/>
      <c r="CW3925" s="37"/>
      <c r="CX3925" s="37"/>
      <c r="CY3925" s="37"/>
      <c r="CZ3925" s="37"/>
      <c r="DA3925" s="37"/>
      <c r="DB3925" s="37"/>
      <c r="DC3925" s="37"/>
      <c r="DD3925" s="37"/>
      <c r="DE3925" s="37"/>
      <c r="DF3925" s="37"/>
      <c r="DG3925" s="37"/>
      <c r="DH3925" s="37"/>
      <c r="DI3925" s="37"/>
      <c r="DJ3925" s="37"/>
      <c r="DK3925" s="37"/>
      <c r="DL3925" s="37"/>
      <c r="DM3925" s="37"/>
      <c r="DN3925" s="37"/>
      <c r="DO3925" s="37"/>
      <c r="DP3925" s="37"/>
      <c r="DQ3925" s="37"/>
      <c r="DR3925" s="37"/>
      <c r="DS3925" s="37"/>
      <c r="DT3925" s="37"/>
      <c r="DU3925" s="37"/>
      <c r="DV3925" s="37"/>
      <c r="DW3925" s="37"/>
      <c r="DX3925" s="37"/>
      <c r="DY3925" s="37"/>
      <c r="DZ3925" s="37"/>
      <c r="EA3925" s="37"/>
      <c r="EB3925" s="37"/>
      <c r="EC3925" s="37"/>
      <c r="ED3925" s="37"/>
      <c r="EE3925" s="37"/>
      <c r="EF3925" s="37"/>
      <c r="EG3925" s="37"/>
      <c r="EH3925" s="37"/>
      <c r="EI3925" s="37"/>
      <c r="EJ3925" s="37"/>
      <c r="EK3925" s="37"/>
      <c r="EL3925" s="37"/>
      <c r="EM3925" s="37"/>
      <c r="EN3925" s="37"/>
      <c r="EO3925" s="37"/>
      <c r="EP3925" s="37"/>
      <c r="EQ3925" s="37"/>
      <c r="ER3925" s="37"/>
      <c r="ES3925" s="37"/>
      <c r="ET3925" s="37"/>
      <c r="EU3925" s="37"/>
      <c r="EV3925" s="37"/>
      <c r="EW3925" s="37"/>
      <c r="EX3925" s="37"/>
      <c r="EY3925" s="37"/>
      <c r="EZ3925" s="37"/>
      <c r="FA3925" s="37"/>
      <c r="FB3925" s="37"/>
      <c r="FC3925" s="37"/>
      <c r="FD3925" s="37"/>
      <c r="FE3925" s="37"/>
      <c r="FF3925" s="37"/>
      <c r="FG3925" s="37"/>
      <c r="FH3925" s="37"/>
      <c r="FI3925" s="37"/>
      <c r="FJ3925" s="37"/>
      <c r="FK3925" s="37"/>
      <c r="FL3925" s="37"/>
      <c r="FM3925" s="37"/>
      <c r="FN3925" s="37"/>
      <c r="FO3925" s="37"/>
      <c r="FP3925" s="37"/>
      <c r="FQ3925" s="37"/>
      <c r="FR3925" s="37"/>
      <c r="FS3925" s="37"/>
      <c r="FT3925" s="37"/>
      <c r="FU3925" s="37"/>
      <c r="FV3925" s="37"/>
      <c r="FW3925" s="37"/>
      <c r="FX3925" s="37"/>
      <c r="FY3925" s="37"/>
      <c r="FZ3925" s="37"/>
      <c r="GA3925" s="37"/>
      <c r="GB3925" s="37"/>
      <c r="GC3925" s="37"/>
      <c r="GD3925" s="37"/>
      <c r="GE3925" s="37"/>
      <c r="GF3925" s="37"/>
      <c r="GG3925" s="37"/>
      <c r="GH3925" s="37"/>
      <c r="GI3925" s="37"/>
      <c r="GJ3925" s="37"/>
      <c r="GK3925" s="37"/>
      <c r="GL3925" s="37"/>
      <c r="GM3925" s="37"/>
      <c r="GN3925" s="37"/>
      <c r="GO3925" s="37"/>
      <c r="GP3925" s="37"/>
      <c r="GQ3925" s="37"/>
      <c r="GR3925" s="37"/>
      <c r="GS3925" s="37"/>
      <c r="GT3925" s="37"/>
      <c r="GU3925" s="37"/>
      <c r="GV3925" s="37"/>
      <c r="GW3925" s="37"/>
      <c r="GX3925" s="37"/>
      <c r="GY3925" s="37"/>
      <c r="GZ3925" s="37"/>
      <c r="HA3925" s="37"/>
      <c r="HB3925" s="37"/>
      <c r="HC3925" s="37"/>
      <c r="HD3925" s="37"/>
      <c r="HE3925" s="37"/>
      <c r="HF3925" s="37"/>
      <c r="HG3925" s="37"/>
      <c r="HH3925" s="37"/>
      <c r="HI3925" s="37"/>
      <c r="HJ3925" s="37"/>
      <c r="HK3925" s="37"/>
      <c r="HL3925" s="37"/>
      <c r="HM3925" s="37"/>
      <c r="HN3925" s="37"/>
      <c r="HO3925" s="37"/>
      <c r="HP3925" s="37"/>
      <c r="HQ3925" s="37"/>
      <c r="HR3925" s="37"/>
      <c r="HS3925" s="37"/>
      <c r="HT3925" s="37"/>
      <c r="HU3925" s="37"/>
      <c r="HV3925" s="37"/>
      <c r="HW3925" s="37"/>
      <c r="HX3925" s="37"/>
      <c r="HY3925" s="37"/>
      <c r="HZ3925" s="37"/>
      <c r="IA3925" s="37"/>
      <c r="IB3925" s="37"/>
      <c r="IC3925" s="37"/>
      <c r="ID3925" s="37"/>
      <c r="IE3925" s="37"/>
      <c r="IF3925" s="37"/>
      <c r="IG3925" s="37"/>
      <c r="IH3925" s="37"/>
      <c r="II3925" s="37"/>
      <c r="IJ3925" s="37"/>
      <c r="IK3925" s="37"/>
      <c r="IL3925" s="37"/>
      <c r="IM3925" s="37"/>
      <c r="IN3925" s="37"/>
      <c r="IO3925" s="37"/>
      <c r="IP3925" s="37"/>
      <c r="IQ3925" s="37"/>
    </row>
    <row r="3926" spans="1:251" s="51" customFormat="1" ht="18.75" customHeight="1">
      <c r="A3926" s="43"/>
      <c r="B3926" s="60"/>
      <c r="C3926" s="104" t="s">
        <v>889</v>
      </c>
      <c r="D3926" s="105"/>
      <c r="E3926" s="105"/>
      <c r="F3926" s="105"/>
      <c r="G3926" s="105"/>
      <c r="H3926" s="105"/>
      <c r="I3926" s="105"/>
      <c r="J3926" s="105"/>
      <c r="K3926" s="105"/>
      <c r="L3926" s="105"/>
      <c r="M3926" s="105"/>
      <c r="N3926" s="105"/>
      <c r="O3926" s="105"/>
      <c r="P3926" s="105"/>
      <c r="Q3926" s="105"/>
      <c r="R3926" s="105"/>
      <c r="S3926" s="105"/>
      <c r="T3926" s="105"/>
      <c r="U3926" s="105"/>
      <c r="V3926" s="105"/>
      <c r="W3926" s="105"/>
      <c r="X3926" s="105"/>
      <c r="Y3926" s="105"/>
      <c r="Z3926" s="106"/>
      <c r="AA3926" s="107">
        <v>209</v>
      </c>
      <c r="AB3926" s="108"/>
      <c r="AC3926" s="108"/>
      <c r="AD3926" s="108"/>
      <c r="AE3926" s="108"/>
      <c r="AF3926" s="108"/>
      <c r="AG3926" s="108"/>
      <c r="AH3926" s="108"/>
      <c r="AI3926" s="109"/>
      <c r="AJ3926" s="107">
        <v>209</v>
      </c>
      <c r="AK3926" s="108"/>
      <c r="AL3926" s="108"/>
      <c r="AM3926" s="108"/>
      <c r="AN3926" s="108"/>
      <c r="AO3926" s="108"/>
      <c r="AP3926" s="108"/>
      <c r="AQ3926" s="108"/>
      <c r="AR3926" s="109"/>
      <c r="AS3926" s="110"/>
      <c r="AT3926" s="111"/>
      <c r="AU3926" s="111"/>
      <c r="AV3926" s="111"/>
      <c r="AW3926" s="111"/>
      <c r="AX3926" s="112"/>
      <c r="AY3926" s="37"/>
      <c r="AZ3926" s="37"/>
      <c r="BA3926" s="37"/>
      <c r="BB3926" s="37"/>
      <c r="BC3926" s="37"/>
      <c r="BD3926" s="37"/>
      <c r="BE3926" s="37"/>
      <c r="BF3926" s="37"/>
      <c r="BG3926" s="37"/>
      <c r="BH3926" s="37"/>
      <c r="BI3926" s="37"/>
      <c r="BJ3926" s="37"/>
      <c r="BK3926" s="37"/>
      <c r="BL3926" s="37"/>
      <c r="BM3926" s="37"/>
      <c r="BN3926" s="37"/>
      <c r="BO3926" s="37"/>
      <c r="BP3926" s="37"/>
      <c r="BQ3926" s="37"/>
      <c r="BR3926" s="37"/>
      <c r="BS3926" s="37"/>
      <c r="BT3926" s="37"/>
      <c r="BU3926" s="37"/>
      <c r="BV3926" s="37"/>
      <c r="BW3926" s="37"/>
      <c r="BX3926" s="37"/>
      <c r="BY3926" s="37"/>
      <c r="BZ3926" s="37"/>
      <c r="CA3926" s="37"/>
      <c r="CB3926" s="37"/>
      <c r="CC3926" s="37"/>
      <c r="CD3926" s="37"/>
      <c r="CE3926" s="37"/>
      <c r="CF3926" s="37"/>
      <c r="CG3926" s="37"/>
      <c r="CH3926" s="37"/>
      <c r="CI3926" s="37"/>
      <c r="CJ3926" s="37"/>
      <c r="CK3926" s="37"/>
      <c r="CL3926" s="37"/>
      <c r="CM3926" s="37"/>
      <c r="CN3926" s="37"/>
      <c r="CO3926" s="37"/>
      <c r="CP3926" s="37"/>
      <c r="CQ3926" s="37"/>
      <c r="CR3926" s="37"/>
      <c r="CS3926" s="37"/>
      <c r="CT3926" s="37"/>
      <c r="CU3926" s="37"/>
      <c r="CV3926" s="37"/>
      <c r="CW3926" s="37"/>
      <c r="CX3926" s="37"/>
      <c r="CY3926" s="37"/>
      <c r="CZ3926" s="37"/>
      <c r="DA3926" s="37"/>
      <c r="DB3926" s="37"/>
      <c r="DC3926" s="37"/>
      <c r="DD3926" s="37"/>
      <c r="DE3926" s="37"/>
      <c r="DF3926" s="37"/>
      <c r="DG3926" s="37"/>
      <c r="DH3926" s="37"/>
      <c r="DI3926" s="37"/>
      <c r="DJ3926" s="37"/>
      <c r="DK3926" s="37"/>
      <c r="DL3926" s="37"/>
      <c r="DM3926" s="37"/>
      <c r="DN3926" s="37"/>
      <c r="DO3926" s="37"/>
      <c r="DP3926" s="37"/>
      <c r="DQ3926" s="37"/>
      <c r="DR3926" s="37"/>
      <c r="DS3926" s="37"/>
      <c r="DT3926" s="37"/>
      <c r="DU3926" s="37"/>
      <c r="DV3926" s="37"/>
      <c r="DW3926" s="37"/>
      <c r="DX3926" s="37"/>
      <c r="DY3926" s="37"/>
      <c r="DZ3926" s="37"/>
      <c r="EA3926" s="37"/>
      <c r="EB3926" s="37"/>
      <c r="EC3926" s="37"/>
      <c r="ED3926" s="37"/>
      <c r="EE3926" s="37"/>
      <c r="EF3926" s="37"/>
      <c r="EG3926" s="37"/>
      <c r="EH3926" s="37"/>
      <c r="EI3926" s="37"/>
      <c r="EJ3926" s="37"/>
      <c r="EK3926" s="37"/>
      <c r="EL3926" s="37"/>
      <c r="EM3926" s="37"/>
      <c r="EN3926" s="37"/>
      <c r="EO3926" s="37"/>
      <c r="EP3926" s="37"/>
      <c r="EQ3926" s="37"/>
      <c r="ER3926" s="37"/>
      <c r="ES3926" s="37"/>
      <c r="ET3926" s="37"/>
      <c r="EU3926" s="37"/>
      <c r="EV3926" s="37"/>
      <c r="EW3926" s="37"/>
      <c r="EX3926" s="37"/>
      <c r="EY3926" s="37"/>
      <c r="EZ3926" s="37"/>
      <c r="FA3926" s="37"/>
      <c r="FB3926" s="37"/>
      <c r="FC3926" s="37"/>
      <c r="FD3926" s="37"/>
      <c r="FE3926" s="37"/>
      <c r="FF3926" s="37"/>
      <c r="FG3926" s="37"/>
      <c r="FH3926" s="37"/>
      <c r="FI3926" s="37"/>
      <c r="FJ3926" s="37"/>
      <c r="FK3926" s="37"/>
      <c r="FL3926" s="37"/>
      <c r="FM3926" s="37"/>
      <c r="FN3926" s="37"/>
      <c r="FO3926" s="37"/>
      <c r="FP3926" s="37"/>
      <c r="FQ3926" s="37"/>
      <c r="FR3926" s="37"/>
      <c r="FS3926" s="37"/>
      <c r="FT3926" s="37"/>
      <c r="FU3926" s="37"/>
      <c r="FV3926" s="37"/>
      <c r="FW3926" s="37"/>
      <c r="FX3926" s="37"/>
      <c r="FY3926" s="37"/>
      <c r="FZ3926" s="37"/>
      <c r="GA3926" s="37"/>
      <c r="GB3926" s="37"/>
      <c r="GC3926" s="37"/>
      <c r="GD3926" s="37"/>
      <c r="GE3926" s="37"/>
      <c r="GF3926" s="37"/>
      <c r="GG3926" s="37"/>
      <c r="GH3926" s="37"/>
      <c r="GI3926" s="37"/>
      <c r="GJ3926" s="37"/>
      <c r="GK3926" s="37"/>
      <c r="GL3926" s="37"/>
      <c r="GM3926" s="37"/>
      <c r="GN3926" s="37"/>
      <c r="GO3926" s="37"/>
      <c r="GP3926" s="37"/>
      <c r="GQ3926" s="37"/>
      <c r="GR3926" s="37"/>
      <c r="GS3926" s="37"/>
      <c r="GT3926" s="37"/>
      <c r="GU3926" s="37"/>
      <c r="GV3926" s="37"/>
      <c r="GW3926" s="37"/>
      <c r="GX3926" s="37"/>
      <c r="GY3926" s="37"/>
      <c r="GZ3926" s="37"/>
      <c r="HA3926" s="37"/>
      <c r="HB3926" s="37"/>
      <c r="HC3926" s="37"/>
      <c r="HD3926" s="37"/>
      <c r="HE3926" s="37"/>
      <c r="HF3926" s="37"/>
      <c r="HG3926" s="37"/>
      <c r="HH3926" s="37"/>
      <c r="HI3926" s="37"/>
      <c r="HJ3926" s="37"/>
      <c r="HK3926" s="37"/>
      <c r="HL3926" s="37"/>
      <c r="HM3926" s="37"/>
      <c r="HN3926" s="37"/>
      <c r="HO3926" s="37"/>
      <c r="HP3926" s="37"/>
      <c r="HQ3926" s="37"/>
      <c r="HR3926" s="37"/>
      <c r="HS3926" s="37"/>
      <c r="HT3926" s="37"/>
      <c r="HU3926" s="37"/>
      <c r="HV3926" s="37"/>
      <c r="HW3926" s="37"/>
      <c r="HX3926" s="37"/>
      <c r="HY3926" s="37"/>
      <c r="HZ3926" s="37"/>
      <c r="IA3926" s="37"/>
      <c r="IB3926" s="37"/>
      <c r="IC3926" s="37"/>
      <c r="ID3926" s="37"/>
      <c r="IE3926" s="37"/>
      <c r="IF3926" s="37"/>
      <c r="IG3926" s="37"/>
      <c r="IH3926" s="37"/>
      <c r="II3926" s="37"/>
      <c r="IJ3926" s="37"/>
      <c r="IK3926" s="37"/>
      <c r="IL3926" s="37"/>
      <c r="IM3926" s="37"/>
      <c r="IN3926" s="37"/>
      <c r="IO3926" s="37"/>
      <c r="IP3926" s="37"/>
      <c r="IQ3926" s="37"/>
    </row>
    <row r="3927" spans="1:251" s="51" customFormat="1" ht="18.75" customHeight="1">
      <c r="A3927" s="43"/>
      <c r="B3927" s="60"/>
      <c r="C3927" s="104" t="s">
        <v>890</v>
      </c>
      <c r="D3927" s="105"/>
      <c r="E3927" s="105"/>
      <c r="F3927" s="105"/>
      <c r="G3927" s="105"/>
      <c r="H3927" s="105"/>
      <c r="I3927" s="105"/>
      <c r="J3927" s="105"/>
      <c r="K3927" s="105"/>
      <c r="L3927" s="105"/>
      <c r="M3927" s="105"/>
      <c r="N3927" s="105"/>
      <c r="O3927" s="105"/>
      <c r="P3927" s="105"/>
      <c r="Q3927" s="105"/>
      <c r="R3927" s="105"/>
      <c r="S3927" s="105"/>
      <c r="T3927" s="105"/>
      <c r="U3927" s="105"/>
      <c r="V3927" s="105"/>
      <c r="W3927" s="105"/>
      <c r="X3927" s="105"/>
      <c r="Y3927" s="105"/>
      <c r="Z3927" s="106"/>
      <c r="AA3927" s="107">
        <v>33567</v>
      </c>
      <c r="AB3927" s="108"/>
      <c r="AC3927" s="108"/>
      <c r="AD3927" s="108"/>
      <c r="AE3927" s="108"/>
      <c r="AF3927" s="108"/>
      <c r="AG3927" s="108"/>
      <c r="AH3927" s="108"/>
      <c r="AI3927" s="109"/>
      <c r="AJ3927" s="107">
        <v>33740</v>
      </c>
      <c r="AK3927" s="108"/>
      <c r="AL3927" s="108"/>
      <c r="AM3927" s="108"/>
      <c r="AN3927" s="108"/>
      <c r="AO3927" s="108"/>
      <c r="AP3927" s="108"/>
      <c r="AQ3927" s="108"/>
      <c r="AR3927" s="109"/>
      <c r="AS3927" s="110"/>
      <c r="AT3927" s="111"/>
      <c r="AU3927" s="111"/>
      <c r="AV3927" s="111"/>
      <c r="AW3927" s="111"/>
      <c r="AX3927" s="112"/>
      <c r="AY3927" s="37"/>
      <c r="AZ3927" s="37"/>
      <c r="BA3927" s="37"/>
      <c r="BB3927" s="37"/>
      <c r="BC3927" s="37"/>
      <c r="BD3927" s="37"/>
      <c r="BE3927" s="37"/>
      <c r="BF3927" s="37"/>
      <c r="BG3927" s="37"/>
      <c r="BH3927" s="37"/>
      <c r="BI3927" s="37"/>
      <c r="BJ3927" s="37"/>
      <c r="BK3927" s="37"/>
      <c r="BL3927" s="37"/>
      <c r="BM3927" s="37"/>
      <c r="BN3927" s="37"/>
      <c r="BO3927" s="37"/>
      <c r="BP3927" s="37"/>
      <c r="BQ3927" s="37"/>
      <c r="BR3927" s="37"/>
      <c r="BS3927" s="37"/>
      <c r="BT3927" s="37"/>
      <c r="BU3927" s="37"/>
      <c r="BV3927" s="37"/>
      <c r="BW3927" s="37"/>
      <c r="BX3927" s="37"/>
      <c r="BY3927" s="37"/>
      <c r="BZ3927" s="37"/>
      <c r="CA3927" s="37"/>
      <c r="CB3927" s="37"/>
      <c r="CC3927" s="37"/>
      <c r="CD3927" s="37"/>
      <c r="CE3927" s="37"/>
      <c r="CF3927" s="37"/>
      <c r="CG3927" s="37"/>
      <c r="CH3927" s="37"/>
      <c r="CI3927" s="37"/>
      <c r="CJ3927" s="37"/>
      <c r="CK3927" s="37"/>
      <c r="CL3927" s="37"/>
      <c r="CM3927" s="37"/>
      <c r="CN3927" s="37"/>
      <c r="CO3927" s="37"/>
      <c r="CP3927" s="37"/>
      <c r="CQ3927" s="37"/>
      <c r="CR3927" s="37"/>
      <c r="CS3927" s="37"/>
      <c r="CT3927" s="37"/>
      <c r="CU3927" s="37"/>
      <c r="CV3927" s="37"/>
      <c r="CW3927" s="37"/>
      <c r="CX3927" s="37"/>
      <c r="CY3927" s="37"/>
      <c r="CZ3927" s="37"/>
      <c r="DA3927" s="37"/>
      <c r="DB3927" s="37"/>
      <c r="DC3927" s="37"/>
      <c r="DD3927" s="37"/>
      <c r="DE3927" s="37"/>
      <c r="DF3927" s="37"/>
      <c r="DG3927" s="37"/>
      <c r="DH3927" s="37"/>
      <c r="DI3927" s="37"/>
      <c r="DJ3927" s="37"/>
      <c r="DK3927" s="37"/>
      <c r="DL3927" s="37"/>
      <c r="DM3927" s="37"/>
      <c r="DN3927" s="37"/>
      <c r="DO3927" s="37"/>
      <c r="DP3927" s="37"/>
      <c r="DQ3927" s="37"/>
      <c r="DR3927" s="37"/>
      <c r="DS3927" s="37"/>
      <c r="DT3927" s="37"/>
      <c r="DU3927" s="37"/>
      <c r="DV3927" s="37"/>
      <c r="DW3927" s="37"/>
      <c r="DX3927" s="37"/>
      <c r="DY3927" s="37"/>
      <c r="DZ3927" s="37"/>
      <c r="EA3927" s="37"/>
      <c r="EB3927" s="37"/>
      <c r="EC3927" s="37"/>
      <c r="ED3927" s="37"/>
      <c r="EE3927" s="37"/>
      <c r="EF3927" s="37"/>
      <c r="EG3927" s="37"/>
      <c r="EH3927" s="37"/>
      <c r="EI3927" s="37"/>
      <c r="EJ3927" s="37"/>
      <c r="EK3927" s="37"/>
      <c r="EL3927" s="37"/>
      <c r="EM3927" s="37"/>
      <c r="EN3927" s="37"/>
      <c r="EO3927" s="37"/>
      <c r="EP3927" s="37"/>
      <c r="EQ3927" s="37"/>
      <c r="ER3927" s="37"/>
      <c r="ES3927" s="37"/>
      <c r="ET3927" s="37"/>
      <c r="EU3927" s="37"/>
      <c r="EV3927" s="37"/>
      <c r="EW3927" s="37"/>
      <c r="EX3927" s="37"/>
      <c r="EY3927" s="37"/>
      <c r="EZ3927" s="37"/>
      <c r="FA3927" s="37"/>
      <c r="FB3927" s="37"/>
      <c r="FC3927" s="37"/>
      <c r="FD3927" s="37"/>
      <c r="FE3927" s="37"/>
      <c r="FF3927" s="37"/>
      <c r="FG3927" s="37"/>
      <c r="FH3927" s="37"/>
      <c r="FI3927" s="37"/>
      <c r="FJ3927" s="37"/>
      <c r="FK3927" s="37"/>
      <c r="FL3927" s="37"/>
      <c r="FM3927" s="37"/>
      <c r="FN3927" s="37"/>
      <c r="FO3927" s="37"/>
      <c r="FP3927" s="37"/>
      <c r="FQ3927" s="37"/>
      <c r="FR3927" s="37"/>
      <c r="FS3927" s="37"/>
      <c r="FT3927" s="37"/>
      <c r="FU3927" s="37"/>
      <c r="FV3927" s="37"/>
      <c r="FW3927" s="37"/>
      <c r="FX3927" s="37"/>
      <c r="FY3927" s="37"/>
      <c r="FZ3927" s="37"/>
      <c r="GA3927" s="37"/>
      <c r="GB3927" s="37"/>
      <c r="GC3927" s="37"/>
      <c r="GD3927" s="37"/>
      <c r="GE3927" s="37"/>
      <c r="GF3927" s="37"/>
      <c r="GG3927" s="37"/>
      <c r="GH3927" s="37"/>
      <c r="GI3927" s="37"/>
      <c r="GJ3927" s="37"/>
      <c r="GK3927" s="37"/>
      <c r="GL3927" s="37"/>
      <c r="GM3927" s="37"/>
      <c r="GN3927" s="37"/>
      <c r="GO3927" s="37"/>
      <c r="GP3927" s="37"/>
      <c r="GQ3927" s="37"/>
      <c r="GR3927" s="37"/>
      <c r="GS3927" s="37"/>
      <c r="GT3927" s="37"/>
      <c r="GU3927" s="37"/>
      <c r="GV3927" s="37"/>
      <c r="GW3927" s="37"/>
      <c r="GX3927" s="37"/>
      <c r="GY3927" s="37"/>
      <c r="GZ3927" s="37"/>
      <c r="HA3927" s="37"/>
      <c r="HB3927" s="37"/>
      <c r="HC3927" s="37"/>
      <c r="HD3927" s="37"/>
      <c r="HE3927" s="37"/>
      <c r="HF3927" s="37"/>
      <c r="HG3927" s="37"/>
      <c r="HH3927" s="37"/>
      <c r="HI3927" s="37"/>
      <c r="HJ3927" s="37"/>
      <c r="HK3927" s="37"/>
      <c r="HL3927" s="37"/>
      <c r="HM3927" s="37"/>
      <c r="HN3927" s="37"/>
      <c r="HO3927" s="37"/>
      <c r="HP3927" s="37"/>
      <c r="HQ3927" s="37"/>
      <c r="HR3927" s="37"/>
      <c r="HS3927" s="37"/>
      <c r="HT3927" s="37"/>
      <c r="HU3927" s="37"/>
      <c r="HV3927" s="37"/>
      <c r="HW3927" s="37"/>
      <c r="HX3927" s="37"/>
      <c r="HY3927" s="37"/>
      <c r="HZ3927" s="37"/>
      <c r="IA3927" s="37"/>
      <c r="IB3927" s="37"/>
      <c r="IC3927" s="37"/>
      <c r="ID3927" s="37"/>
      <c r="IE3927" s="37"/>
      <c r="IF3927" s="37"/>
      <c r="IG3927" s="37"/>
      <c r="IH3927" s="37"/>
      <c r="II3927" s="37"/>
      <c r="IJ3927" s="37"/>
      <c r="IK3927" s="37"/>
      <c r="IL3927" s="37"/>
      <c r="IM3927" s="37"/>
      <c r="IN3927" s="37"/>
      <c r="IO3927" s="37"/>
      <c r="IP3927" s="37"/>
      <c r="IQ3927" s="37"/>
    </row>
    <row r="3928" spans="1:251" s="51" customFormat="1" ht="18.75" customHeight="1">
      <c r="A3928" s="43"/>
      <c r="B3928" s="60"/>
      <c r="C3928" s="104" t="s">
        <v>891</v>
      </c>
      <c r="D3928" s="105"/>
      <c r="E3928" s="105"/>
      <c r="F3928" s="105"/>
      <c r="G3928" s="105"/>
      <c r="H3928" s="105"/>
      <c r="I3928" s="105"/>
      <c r="J3928" s="105"/>
      <c r="K3928" s="105"/>
      <c r="L3928" s="105"/>
      <c r="M3928" s="105"/>
      <c r="N3928" s="105"/>
      <c r="O3928" s="105"/>
      <c r="P3928" s="105"/>
      <c r="Q3928" s="105"/>
      <c r="R3928" s="105"/>
      <c r="S3928" s="105"/>
      <c r="T3928" s="105"/>
      <c r="U3928" s="105"/>
      <c r="V3928" s="105"/>
      <c r="W3928" s="105"/>
      <c r="X3928" s="105"/>
      <c r="Y3928" s="105"/>
      <c r="Z3928" s="106"/>
      <c r="AA3928" s="107">
        <v>172</v>
      </c>
      <c r="AB3928" s="108"/>
      <c r="AC3928" s="108"/>
      <c r="AD3928" s="108"/>
      <c r="AE3928" s="108"/>
      <c r="AF3928" s="108"/>
      <c r="AG3928" s="108"/>
      <c r="AH3928" s="108"/>
      <c r="AI3928" s="109"/>
      <c r="AJ3928" s="107">
        <v>161</v>
      </c>
      <c r="AK3928" s="108"/>
      <c r="AL3928" s="108"/>
      <c r="AM3928" s="108"/>
      <c r="AN3928" s="108"/>
      <c r="AO3928" s="108"/>
      <c r="AP3928" s="108"/>
      <c r="AQ3928" s="108"/>
      <c r="AR3928" s="109"/>
      <c r="AS3928" s="110"/>
      <c r="AT3928" s="111"/>
      <c r="AU3928" s="111"/>
      <c r="AV3928" s="111"/>
      <c r="AW3928" s="111"/>
      <c r="AX3928" s="112"/>
      <c r="AY3928" s="37"/>
      <c r="AZ3928" s="37"/>
      <c r="BA3928" s="37"/>
      <c r="BB3928" s="37"/>
      <c r="BC3928" s="37"/>
      <c r="BD3928" s="37"/>
      <c r="BE3928" s="37"/>
      <c r="BF3928" s="37"/>
      <c r="BG3928" s="37"/>
      <c r="BH3928" s="37"/>
      <c r="BI3928" s="37"/>
      <c r="BJ3928" s="37"/>
      <c r="BK3928" s="37"/>
      <c r="BL3928" s="37"/>
      <c r="BM3928" s="37"/>
      <c r="BN3928" s="37"/>
      <c r="BO3928" s="37"/>
      <c r="BP3928" s="37"/>
      <c r="BQ3928" s="37"/>
      <c r="BR3928" s="37"/>
      <c r="BS3928" s="37"/>
      <c r="BT3928" s="37"/>
      <c r="BU3928" s="37"/>
      <c r="BV3928" s="37"/>
      <c r="BW3928" s="37"/>
      <c r="BX3928" s="37"/>
      <c r="BY3928" s="37"/>
      <c r="BZ3928" s="37"/>
      <c r="CA3928" s="37"/>
      <c r="CB3928" s="37"/>
      <c r="CC3928" s="37"/>
      <c r="CD3928" s="37"/>
      <c r="CE3928" s="37"/>
      <c r="CF3928" s="37"/>
      <c r="CG3928" s="37"/>
      <c r="CH3928" s="37"/>
      <c r="CI3928" s="37"/>
      <c r="CJ3928" s="37"/>
      <c r="CK3928" s="37"/>
      <c r="CL3928" s="37"/>
      <c r="CM3928" s="37"/>
      <c r="CN3928" s="37"/>
      <c r="CO3928" s="37"/>
      <c r="CP3928" s="37"/>
      <c r="CQ3928" s="37"/>
      <c r="CR3928" s="37"/>
      <c r="CS3928" s="37"/>
      <c r="CT3928" s="37"/>
      <c r="CU3928" s="37"/>
      <c r="CV3928" s="37"/>
      <c r="CW3928" s="37"/>
      <c r="CX3928" s="37"/>
      <c r="CY3928" s="37"/>
      <c r="CZ3928" s="37"/>
      <c r="DA3928" s="37"/>
      <c r="DB3928" s="37"/>
      <c r="DC3928" s="37"/>
      <c r="DD3928" s="37"/>
      <c r="DE3928" s="37"/>
      <c r="DF3928" s="37"/>
      <c r="DG3928" s="37"/>
      <c r="DH3928" s="37"/>
      <c r="DI3928" s="37"/>
      <c r="DJ3928" s="37"/>
      <c r="DK3928" s="37"/>
      <c r="DL3928" s="37"/>
      <c r="DM3928" s="37"/>
      <c r="DN3928" s="37"/>
      <c r="DO3928" s="37"/>
      <c r="DP3928" s="37"/>
      <c r="DQ3928" s="37"/>
      <c r="DR3928" s="37"/>
      <c r="DS3928" s="37"/>
      <c r="DT3928" s="37"/>
      <c r="DU3928" s="37"/>
      <c r="DV3928" s="37"/>
      <c r="DW3928" s="37"/>
      <c r="DX3928" s="37"/>
      <c r="DY3928" s="37"/>
      <c r="DZ3928" s="37"/>
      <c r="EA3928" s="37"/>
      <c r="EB3928" s="37"/>
      <c r="EC3928" s="37"/>
      <c r="ED3928" s="37"/>
      <c r="EE3928" s="37"/>
      <c r="EF3928" s="37"/>
      <c r="EG3928" s="37"/>
      <c r="EH3928" s="37"/>
      <c r="EI3928" s="37"/>
      <c r="EJ3928" s="37"/>
      <c r="EK3928" s="37"/>
      <c r="EL3928" s="37"/>
      <c r="EM3928" s="37"/>
      <c r="EN3928" s="37"/>
      <c r="EO3928" s="37"/>
      <c r="EP3928" s="37"/>
      <c r="EQ3928" s="37"/>
      <c r="ER3928" s="37"/>
      <c r="ES3928" s="37"/>
      <c r="ET3928" s="37"/>
      <c r="EU3928" s="37"/>
      <c r="EV3928" s="37"/>
      <c r="EW3928" s="37"/>
      <c r="EX3928" s="37"/>
      <c r="EY3928" s="37"/>
      <c r="EZ3928" s="37"/>
      <c r="FA3928" s="37"/>
      <c r="FB3928" s="37"/>
      <c r="FC3928" s="37"/>
      <c r="FD3928" s="37"/>
      <c r="FE3928" s="37"/>
      <c r="FF3928" s="37"/>
      <c r="FG3928" s="37"/>
      <c r="FH3928" s="37"/>
      <c r="FI3928" s="37"/>
      <c r="FJ3928" s="37"/>
      <c r="FK3928" s="37"/>
      <c r="FL3928" s="37"/>
      <c r="FM3928" s="37"/>
      <c r="FN3928" s="37"/>
      <c r="FO3928" s="37"/>
      <c r="FP3928" s="37"/>
      <c r="FQ3928" s="37"/>
      <c r="FR3928" s="37"/>
      <c r="FS3928" s="37"/>
      <c r="FT3928" s="37"/>
      <c r="FU3928" s="37"/>
      <c r="FV3928" s="37"/>
      <c r="FW3928" s="37"/>
      <c r="FX3928" s="37"/>
      <c r="FY3928" s="37"/>
      <c r="FZ3928" s="37"/>
      <c r="GA3928" s="37"/>
      <c r="GB3928" s="37"/>
      <c r="GC3928" s="37"/>
      <c r="GD3928" s="37"/>
      <c r="GE3928" s="37"/>
      <c r="GF3928" s="37"/>
      <c r="GG3928" s="37"/>
      <c r="GH3928" s="37"/>
      <c r="GI3928" s="37"/>
      <c r="GJ3928" s="37"/>
      <c r="GK3928" s="37"/>
      <c r="GL3928" s="37"/>
      <c r="GM3928" s="37"/>
      <c r="GN3928" s="37"/>
      <c r="GO3928" s="37"/>
      <c r="GP3928" s="37"/>
      <c r="GQ3928" s="37"/>
      <c r="GR3928" s="37"/>
      <c r="GS3928" s="37"/>
      <c r="GT3928" s="37"/>
      <c r="GU3928" s="37"/>
      <c r="GV3928" s="37"/>
      <c r="GW3928" s="37"/>
      <c r="GX3928" s="37"/>
      <c r="GY3928" s="37"/>
      <c r="GZ3928" s="37"/>
      <c r="HA3928" s="37"/>
      <c r="HB3928" s="37"/>
      <c r="HC3928" s="37"/>
      <c r="HD3928" s="37"/>
      <c r="HE3928" s="37"/>
      <c r="HF3928" s="37"/>
      <c r="HG3928" s="37"/>
      <c r="HH3928" s="37"/>
      <c r="HI3928" s="37"/>
      <c r="HJ3928" s="37"/>
      <c r="HK3928" s="37"/>
      <c r="HL3928" s="37"/>
      <c r="HM3928" s="37"/>
      <c r="HN3928" s="37"/>
      <c r="HO3928" s="37"/>
      <c r="HP3928" s="37"/>
      <c r="HQ3928" s="37"/>
      <c r="HR3928" s="37"/>
      <c r="HS3928" s="37"/>
      <c r="HT3928" s="37"/>
      <c r="HU3928" s="37"/>
      <c r="HV3928" s="37"/>
      <c r="HW3928" s="37"/>
      <c r="HX3928" s="37"/>
      <c r="HY3928" s="37"/>
      <c r="HZ3928" s="37"/>
      <c r="IA3928" s="37"/>
      <c r="IB3928" s="37"/>
      <c r="IC3928" s="37"/>
      <c r="ID3928" s="37"/>
      <c r="IE3928" s="37"/>
      <c r="IF3928" s="37"/>
      <c r="IG3928" s="37"/>
      <c r="IH3928" s="37"/>
      <c r="II3928" s="37"/>
      <c r="IJ3928" s="37"/>
      <c r="IK3928" s="37"/>
      <c r="IL3928" s="37"/>
      <c r="IM3928" s="37"/>
      <c r="IN3928" s="37"/>
      <c r="IO3928" s="37"/>
      <c r="IP3928" s="37"/>
      <c r="IQ3928" s="37"/>
    </row>
    <row r="3929" spans="1:251" s="51" customFormat="1" ht="18.75" customHeight="1" thickBot="1">
      <c r="A3929" s="52"/>
      <c r="B3929" s="113" t="s">
        <v>253</v>
      </c>
      <c r="C3929" s="114"/>
      <c r="D3929" s="114"/>
      <c r="E3929" s="114"/>
      <c r="F3929" s="114"/>
      <c r="G3929" s="114"/>
      <c r="H3929" s="114"/>
      <c r="I3929" s="114"/>
      <c r="J3929" s="114"/>
      <c r="K3929" s="114"/>
      <c r="L3929" s="114"/>
      <c r="M3929" s="114"/>
      <c r="N3929" s="114"/>
      <c r="O3929" s="114"/>
      <c r="P3929" s="114"/>
      <c r="Q3929" s="114"/>
      <c r="R3929" s="114"/>
      <c r="S3929" s="114"/>
      <c r="T3929" s="114"/>
      <c r="U3929" s="114"/>
      <c r="V3929" s="114"/>
      <c r="W3929" s="114"/>
      <c r="X3929" s="114"/>
      <c r="Y3929" s="114"/>
      <c r="Z3929" s="115"/>
      <c r="AA3929" s="116">
        <f>SUM(AA3925:AI3928)</f>
        <v>174901</v>
      </c>
      <c r="AB3929" s="117"/>
      <c r="AC3929" s="117"/>
      <c r="AD3929" s="117"/>
      <c r="AE3929" s="117"/>
      <c r="AF3929" s="117"/>
      <c r="AG3929" s="117"/>
      <c r="AH3929" s="117"/>
      <c r="AI3929" s="118"/>
      <c r="AJ3929" s="116">
        <f>SUM(AJ3925:AR3928)</f>
        <v>180796</v>
      </c>
      <c r="AK3929" s="117"/>
      <c r="AL3929" s="117"/>
      <c r="AM3929" s="117"/>
      <c r="AN3929" s="117"/>
      <c r="AO3929" s="117"/>
      <c r="AP3929" s="117"/>
      <c r="AQ3929" s="117"/>
      <c r="AR3929" s="118"/>
      <c r="AS3929" s="119"/>
      <c r="AT3929" s="120"/>
      <c r="AU3929" s="120"/>
      <c r="AV3929" s="120"/>
      <c r="AW3929" s="120"/>
      <c r="AX3929" s="121"/>
      <c r="AY3929" s="37"/>
      <c r="AZ3929" s="37"/>
      <c r="BA3929" s="37"/>
      <c r="BB3929" s="37"/>
      <c r="BC3929" s="37"/>
      <c r="BD3929" s="37"/>
      <c r="BE3929" s="37"/>
      <c r="BF3929" s="37"/>
      <c r="BG3929" s="37"/>
      <c r="BH3929" s="37"/>
      <c r="BI3929" s="37"/>
      <c r="BJ3929" s="37"/>
      <c r="BK3929" s="37"/>
      <c r="BL3929" s="37"/>
      <c r="BM3929" s="37"/>
      <c r="BN3929" s="37"/>
      <c r="BO3929" s="37"/>
      <c r="BP3929" s="37"/>
      <c r="BQ3929" s="37"/>
      <c r="BR3929" s="37"/>
      <c r="BS3929" s="37"/>
      <c r="BT3929" s="37"/>
      <c r="BU3929" s="37"/>
      <c r="BV3929" s="37"/>
      <c r="BW3929" s="37"/>
      <c r="BX3929" s="37"/>
      <c r="BY3929" s="37"/>
      <c r="BZ3929" s="37"/>
      <c r="CA3929" s="37"/>
      <c r="CB3929" s="37"/>
      <c r="CC3929" s="37"/>
      <c r="CD3929" s="37"/>
      <c r="CE3929" s="37"/>
      <c r="CF3929" s="37"/>
      <c r="CG3929" s="37"/>
      <c r="CH3929" s="37"/>
      <c r="CI3929" s="37"/>
      <c r="CJ3929" s="37"/>
      <c r="CK3929" s="37"/>
      <c r="CL3929" s="37"/>
      <c r="CM3929" s="37"/>
      <c r="CN3929" s="37"/>
      <c r="CO3929" s="37"/>
      <c r="CP3929" s="37"/>
      <c r="CQ3929" s="37"/>
      <c r="CR3929" s="37"/>
      <c r="CS3929" s="37"/>
      <c r="CT3929" s="37"/>
      <c r="CU3929" s="37"/>
      <c r="CV3929" s="37"/>
      <c r="CW3929" s="37"/>
      <c r="CX3929" s="37"/>
      <c r="CY3929" s="37"/>
      <c r="CZ3929" s="37"/>
      <c r="DA3929" s="37"/>
      <c r="DB3929" s="37"/>
      <c r="DC3929" s="37"/>
      <c r="DD3929" s="37"/>
      <c r="DE3929" s="37"/>
      <c r="DF3929" s="37"/>
      <c r="DG3929" s="37"/>
      <c r="DH3929" s="37"/>
      <c r="DI3929" s="37"/>
      <c r="DJ3929" s="37"/>
      <c r="DK3929" s="37"/>
      <c r="DL3929" s="37"/>
      <c r="DM3929" s="37"/>
      <c r="DN3929" s="37"/>
      <c r="DO3929" s="37"/>
      <c r="DP3929" s="37"/>
      <c r="DQ3929" s="37"/>
      <c r="DR3929" s="37"/>
      <c r="DS3929" s="37"/>
      <c r="DT3929" s="37"/>
      <c r="DU3929" s="37"/>
      <c r="DV3929" s="37"/>
      <c r="DW3929" s="37"/>
      <c r="DX3929" s="37"/>
      <c r="DY3929" s="37"/>
      <c r="DZ3929" s="37"/>
      <c r="EA3929" s="37"/>
      <c r="EB3929" s="37"/>
      <c r="EC3929" s="37"/>
      <c r="ED3929" s="37"/>
      <c r="EE3929" s="37"/>
      <c r="EF3929" s="37"/>
      <c r="EG3929" s="37"/>
      <c r="EH3929" s="37"/>
      <c r="EI3929" s="37"/>
      <c r="EJ3929" s="37"/>
      <c r="EK3929" s="37"/>
      <c r="EL3929" s="37"/>
      <c r="EM3929" s="37"/>
      <c r="EN3929" s="37"/>
      <c r="EO3929" s="37"/>
      <c r="EP3929" s="37"/>
      <c r="EQ3929" s="37"/>
      <c r="ER3929" s="37"/>
      <c r="ES3929" s="37"/>
      <c r="ET3929" s="37"/>
      <c r="EU3929" s="37"/>
      <c r="EV3929" s="37"/>
      <c r="EW3929" s="37"/>
      <c r="EX3929" s="37"/>
      <c r="EY3929" s="37"/>
      <c r="EZ3929" s="37"/>
      <c r="FA3929" s="37"/>
      <c r="FB3929" s="37"/>
      <c r="FC3929" s="37"/>
      <c r="FD3929" s="37"/>
      <c r="FE3929" s="37"/>
      <c r="FF3929" s="37"/>
      <c r="FG3929" s="37"/>
      <c r="FH3929" s="37"/>
      <c r="FI3929" s="37"/>
      <c r="FJ3929" s="37"/>
      <c r="FK3929" s="37"/>
      <c r="FL3929" s="37"/>
      <c r="FM3929" s="37"/>
      <c r="FN3929" s="37"/>
      <c r="FO3929" s="37"/>
      <c r="FP3929" s="37"/>
      <c r="FQ3929" s="37"/>
      <c r="FR3929" s="37"/>
      <c r="FS3929" s="37"/>
      <c r="FT3929" s="37"/>
      <c r="FU3929" s="37"/>
      <c r="FV3929" s="37"/>
      <c r="FW3929" s="37"/>
      <c r="FX3929" s="37"/>
      <c r="FY3929" s="37"/>
      <c r="FZ3929" s="37"/>
      <c r="GA3929" s="37"/>
      <c r="GB3929" s="37"/>
      <c r="GC3929" s="37"/>
      <c r="GD3929" s="37"/>
      <c r="GE3929" s="37"/>
      <c r="GF3929" s="37"/>
      <c r="GG3929" s="37"/>
      <c r="GH3929" s="37"/>
      <c r="GI3929" s="37"/>
      <c r="GJ3929" s="37"/>
      <c r="GK3929" s="37"/>
      <c r="GL3929" s="37"/>
      <c r="GM3929" s="37"/>
      <c r="GN3929" s="37"/>
      <c r="GO3929" s="37"/>
      <c r="GP3929" s="37"/>
      <c r="GQ3929" s="37"/>
      <c r="GR3929" s="37"/>
      <c r="GS3929" s="37"/>
      <c r="GT3929" s="37"/>
      <c r="GU3929" s="37"/>
      <c r="GV3929" s="37"/>
      <c r="GW3929" s="37"/>
      <c r="GX3929" s="37"/>
      <c r="GY3929" s="37"/>
      <c r="GZ3929" s="37"/>
      <c r="HA3929" s="37"/>
      <c r="HB3929" s="37"/>
      <c r="HC3929" s="37"/>
      <c r="HD3929" s="37"/>
      <c r="HE3929" s="37"/>
      <c r="HF3929" s="37"/>
      <c r="HG3929" s="37"/>
      <c r="HH3929" s="37"/>
      <c r="HI3929" s="37"/>
      <c r="HJ3929" s="37"/>
      <c r="HK3929" s="37"/>
      <c r="HL3929" s="37"/>
      <c r="HM3929" s="37"/>
      <c r="HN3929" s="37"/>
      <c r="HO3929" s="37"/>
      <c r="HP3929" s="37"/>
      <c r="HQ3929" s="37"/>
      <c r="HR3929" s="37"/>
      <c r="HS3929" s="37"/>
      <c r="HT3929" s="37"/>
      <c r="HU3929" s="37"/>
      <c r="HV3929" s="37"/>
      <c r="HW3929" s="37"/>
      <c r="HX3929" s="37"/>
      <c r="HY3929" s="37"/>
      <c r="HZ3929" s="37"/>
      <c r="IA3929" s="37"/>
      <c r="IB3929" s="37"/>
      <c r="IC3929" s="37"/>
      <c r="ID3929" s="37"/>
      <c r="IE3929" s="37"/>
      <c r="IF3929" s="37"/>
      <c r="IG3929" s="37"/>
      <c r="IH3929" s="37"/>
      <c r="II3929" s="37"/>
      <c r="IJ3929" s="37"/>
      <c r="IK3929" s="37"/>
      <c r="IL3929" s="37"/>
      <c r="IM3929" s="37"/>
      <c r="IN3929" s="37"/>
      <c r="IO3929" s="37"/>
      <c r="IP3929" s="37"/>
      <c r="IQ3929" s="37"/>
    </row>
    <row r="3931" spans="1:251" ht="18.75">
      <c r="A3931" s="36" t="s">
        <v>241</v>
      </c>
      <c r="AW3931" s="38"/>
      <c r="AX3931" s="39"/>
      <c r="AY3931" s="38"/>
    </row>
    <row r="3933" spans="1:251" ht="18.75">
      <c r="B3933" s="122" t="s">
        <v>0</v>
      </c>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row>
    <row r="3934" spans="1:251">
      <c r="Z3934" s="40"/>
      <c r="AD3934" s="40"/>
      <c r="AE3934" s="40"/>
      <c r="AF3934" s="40"/>
      <c r="AG3934" s="40"/>
      <c r="AH3934" s="40"/>
      <c r="AI3934" s="40"/>
      <c r="AO3934" s="40"/>
    </row>
    <row r="3935" spans="1:251" ht="13.5" thickBot="1">
      <c r="Z3935" s="40"/>
      <c r="AD3935" s="40"/>
      <c r="AE3935" s="40"/>
      <c r="AF3935" s="40"/>
      <c r="AG3935" s="40"/>
      <c r="AH3935" s="40"/>
      <c r="AI3935" s="40"/>
      <c r="AO3935" s="40"/>
      <c r="DI3935" s="41"/>
    </row>
    <row r="3936" spans="1:251" ht="24.75" customHeight="1" thickBot="1">
      <c r="B3936" s="124" t="s">
        <v>242</v>
      </c>
      <c r="C3936" s="125"/>
      <c r="D3936" s="125"/>
      <c r="E3936" s="125"/>
      <c r="F3936" s="125"/>
      <c r="G3936" s="125"/>
      <c r="H3936" s="126" t="s">
        <v>892</v>
      </c>
      <c r="I3936" s="127"/>
      <c r="J3936" s="127"/>
      <c r="K3936" s="127"/>
      <c r="L3936" s="127"/>
      <c r="M3936" s="127"/>
      <c r="N3936" s="127"/>
      <c r="O3936" s="127"/>
      <c r="P3936" s="127"/>
      <c r="Q3936" s="127"/>
      <c r="R3936" s="127"/>
      <c r="S3936" s="127"/>
      <c r="T3936" s="127"/>
      <c r="U3936" s="127"/>
      <c r="V3936" s="127"/>
      <c r="W3936" s="127"/>
      <c r="X3936" s="127"/>
      <c r="Y3936" s="127"/>
      <c r="Z3936" s="127"/>
      <c r="AA3936" s="127"/>
      <c r="AB3936" s="127"/>
      <c r="AC3936" s="127"/>
      <c r="AD3936" s="127"/>
      <c r="AE3936" s="127"/>
      <c r="AF3936" s="127"/>
      <c r="AG3936" s="127"/>
      <c r="AH3936" s="127"/>
      <c r="AI3936" s="127"/>
      <c r="AJ3936" s="127"/>
      <c r="AK3936" s="127"/>
      <c r="AL3936" s="127"/>
      <c r="AM3936" s="127"/>
      <c r="AN3936" s="127"/>
      <c r="AO3936" s="127"/>
      <c r="AP3936" s="127"/>
      <c r="AQ3936" s="127"/>
      <c r="AR3936" s="127"/>
      <c r="AS3936" s="127"/>
      <c r="AT3936" s="127"/>
      <c r="AU3936" s="127"/>
      <c r="AV3936" s="127"/>
      <c r="AW3936" s="127"/>
      <c r="AX3936" s="128"/>
      <c r="DI3936" s="41"/>
    </row>
    <row r="3937" spans="1:113" ht="14.25">
      <c r="B3937" s="42"/>
      <c r="C3937" s="42"/>
      <c r="D3937" s="42"/>
      <c r="E3937" s="42"/>
      <c r="F3937" s="42"/>
      <c r="G3937" s="42"/>
      <c r="H3937" s="43"/>
      <c r="I3937" s="43"/>
      <c r="J3937" s="43"/>
      <c r="K3937" s="43"/>
      <c r="L3937" s="44"/>
      <c r="M3937" s="44"/>
      <c r="N3937" s="44"/>
      <c r="O3937" s="44"/>
      <c r="P3937" s="43"/>
      <c r="Q3937" s="43"/>
      <c r="R3937" s="43"/>
      <c r="S3937" s="43"/>
      <c r="T3937" s="43"/>
      <c r="U3937" s="43"/>
      <c r="V3937" s="45"/>
      <c r="W3937" s="45"/>
      <c r="X3937" s="45"/>
      <c r="Y3937" s="45"/>
      <c r="Z3937" s="45"/>
      <c r="AA3937" s="45"/>
      <c r="AB3937" s="45"/>
      <c r="AC3937" s="45"/>
      <c r="AD3937" s="45"/>
      <c r="AE3937" s="45"/>
      <c r="AF3937" s="45"/>
      <c r="AG3937" s="45"/>
      <c r="AH3937" s="45"/>
      <c r="AI3937" s="45"/>
      <c r="AJ3937" s="45"/>
      <c r="AK3937" s="45"/>
      <c r="AL3937" s="45"/>
      <c r="AM3937" s="45"/>
      <c r="AN3937" s="45"/>
      <c r="AO3937" s="45"/>
      <c r="AP3937" s="45"/>
      <c r="AQ3937" s="45"/>
      <c r="AR3937" s="45"/>
      <c r="AS3937" s="45"/>
      <c r="AT3937" s="45"/>
      <c r="AU3937" s="45"/>
      <c r="AV3937" s="45"/>
      <c r="AW3937" s="45"/>
      <c r="AX3937" s="45"/>
      <c r="DI3937" s="41"/>
    </row>
    <row r="3938" spans="1:113" ht="15" thickBot="1">
      <c r="A3938" s="46"/>
      <c r="B3938" s="45" t="s">
        <v>244</v>
      </c>
      <c r="C3938" s="43"/>
      <c r="D3938" s="43"/>
      <c r="E3938" s="43"/>
      <c r="F3938" s="43"/>
      <c r="G3938" s="43"/>
      <c r="H3938" s="43"/>
      <c r="I3938" s="43"/>
      <c r="J3938" s="43"/>
      <c r="K3938" s="43"/>
      <c r="L3938" s="44"/>
      <c r="M3938" s="44"/>
      <c r="N3938" s="44"/>
      <c r="O3938" s="44"/>
      <c r="P3938" s="43"/>
      <c r="Q3938" s="43"/>
      <c r="R3938" s="43"/>
      <c r="S3938" s="43"/>
      <c r="T3938" s="43"/>
      <c r="U3938" s="43"/>
      <c r="V3938" s="45"/>
      <c r="W3938" s="45"/>
      <c r="X3938" s="45"/>
      <c r="Y3938" s="45"/>
      <c r="Z3938" s="45"/>
      <c r="AA3938" s="45"/>
      <c r="AB3938" s="45"/>
      <c r="AC3938" s="45"/>
      <c r="AD3938" s="45"/>
      <c r="AE3938" s="45"/>
      <c r="AF3938" s="45"/>
      <c r="AG3938" s="45"/>
      <c r="AH3938" s="45"/>
      <c r="AI3938" s="45"/>
      <c r="AJ3938" s="45"/>
      <c r="AK3938" s="45"/>
      <c r="AL3938" s="45"/>
      <c r="AM3938" s="45"/>
      <c r="AN3938" s="45"/>
      <c r="AO3938" s="45"/>
      <c r="AP3938" s="45"/>
      <c r="AQ3938" s="45"/>
      <c r="AR3938" s="45"/>
      <c r="AS3938" s="45"/>
      <c r="AT3938" s="45"/>
      <c r="AU3938" s="45"/>
      <c r="AV3938" s="45"/>
      <c r="AW3938" s="45"/>
      <c r="AX3938" s="45"/>
      <c r="DI3938" s="41"/>
    </row>
    <row r="3939" spans="1:113" ht="14.25">
      <c r="A3939" s="43"/>
      <c r="B3939" s="47"/>
      <c r="C3939" s="42"/>
      <c r="D3939" s="42"/>
      <c r="E3939" s="42"/>
      <c r="F3939" s="42"/>
      <c r="G3939" s="42"/>
      <c r="H3939" s="42"/>
      <c r="I3939" s="42"/>
      <c r="J3939" s="42"/>
      <c r="K3939" s="42"/>
      <c r="L3939" s="48"/>
      <c r="M3939" s="48"/>
      <c r="N3939" s="48"/>
      <c r="O3939" s="48"/>
      <c r="P3939" s="42"/>
      <c r="Q3939" s="42"/>
      <c r="R3939" s="42"/>
      <c r="S3939" s="42"/>
      <c r="T3939" s="42"/>
      <c r="U3939" s="42"/>
      <c r="V3939" s="49"/>
      <c r="W3939" s="49"/>
      <c r="X3939" s="49"/>
      <c r="Y3939" s="49"/>
      <c r="Z3939" s="49"/>
      <c r="AA3939" s="49"/>
      <c r="AB3939" s="49"/>
      <c r="AC3939" s="49"/>
      <c r="AD3939" s="49"/>
      <c r="AE3939" s="49"/>
      <c r="AF3939" s="49"/>
      <c r="AG3939" s="49"/>
      <c r="AH3939" s="49"/>
      <c r="AI3939" s="49"/>
      <c r="AJ3939" s="49"/>
      <c r="AK3939" s="49"/>
      <c r="AL3939" s="49"/>
      <c r="AM3939" s="49"/>
      <c r="AN3939" s="49"/>
      <c r="AO3939" s="49"/>
      <c r="AP3939" s="49"/>
      <c r="AQ3939" s="49"/>
      <c r="AR3939" s="49"/>
      <c r="AS3939" s="49"/>
      <c r="AT3939" s="49"/>
      <c r="AU3939" s="49"/>
      <c r="AV3939" s="49"/>
      <c r="AW3939" s="49"/>
      <c r="AX3939" s="50"/>
    </row>
    <row r="3940" spans="1:113" ht="12" customHeight="1">
      <c r="A3940" s="43"/>
      <c r="B3940" s="129" t="s">
        <v>893</v>
      </c>
      <c r="C3940" s="130"/>
      <c r="D3940" s="130"/>
      <c r="E3940" s="130"/>
      <c r="F3940" s="130"/>
      <c r="G3940" s="130"/>
      <c r="H3940" s="130"/>
      <c r="I3940" s="130"/>
      <c r="J3940" s="130"/>
      <c r="K3940" s="130"/>
      <c r="L3940" s="130"/>
      <c r="M3940" s="130"/>
      <c r="N3940" s="130"/>
      <c r="O3940" s="130"/>
      <c r="P3940" s="130"/>
      <c r="Q3940" s="130"/>
      <c r="R3940" s="130"/>
      <c r="S3940" s="130"/>
      <c r="T3940" s="130"/>
      <c r="U3940" s="130"/>
      <c r="V3940" s="130"/>
      <c r="W3940" s="130"/>
      <c r="X3940" s="130"/>
      <c r="Y3940" s="130"/>
      <c r="Z3940" s="130"/>
      <c r="AA3940" s="130"/>
      <c r="AB3940" s="130"/>
      <c r="AC3940" s="130"/>
      <c r="AD3940" s="130"/>
      <c r="AE3940" s="130"/>
      <c r="AF3940" s="130"/>
      <c r="AG3940" s="130"/>
      <c r="AH3940" s="130"/>
      <c r="AI3940" s="130"/>
      <c r="AJ3940" s="130"/>
      <c r="AK3940" s="130"/>
      <c r="AL3940" s="130"/>
      <c r="AM3940" s="130"/>
      <c r="AN3940" s="130"/>
      <c r="AO3940" s="130"/>
      <c r="AP3940" s="130"/>
      <c r="AQ3940" s="130"/>
      <c r="AR3940" s="130"/>
      <c r="AS3940" s="130"/>
      <c r="AT3940" s="130"/>
      <c r="AU3940" s="130"/>
      <c r="AV3940" s="130"/>
      <c r="AW3940" s="130"/>
      <c r="AX3940" s="131"/>
    </row>
    <row r="3941" spans="1:113" ht="12" customHeight="1">
      <c r="A3941" s="43"/>
      <c r="B3941" s="129"/>
      <c r="C3941" s="130"/>
      <c r="D3941" s="130"/>
      <c r="E3941" s="130"/>
      <c r="F3941" s="130"/>
      <c r="G3941" s="130"/>
      <c r="H3941" s="130"/>
      <c r="I3941" s="130"/>
      <c r="J3941" s="130"/>
      <c r="K3941" s="130"/>
      <c r="L3941" s="130"/>
      <c r="M3941" s="130"/>
      <c r="N3941" s="130"/>
      <c r="O3941" s="130"/>
      <c r="P3941" s="130"/>
      <c r="Q3941" s="130"/>
      <c r="R3941" s="130"/>
      <c r="S3941" s="130"/>
      <c r="T3941" s="130"/>
      <c r="U3941" s="130"/>
      <c r="V3941" s="130"/>
      <c r="W3941" s="130"/>
      <c r="X3941" s="130"/>
      <c r="Y3941" s="130"/>
      <c r="Z3941" s="130"/>
      <c r="AA3941" s="130"/>
      <c r="AB3941" s="130"/>
      <c r="AC3941" s="130"/>
      <c r="AD3941" s="130"/>
      <c r="AE3941" s="130"/>
      <c r="AF3941" s="130"/>
      <c r="AG3941" s="130"/>
      <c r="AH3941" s="130"/>
      <c r="AI3941" s="130"/>
      <c r="AJ3941" s="130"/>
      <c r="AK3941" s="130"/>
      <c r="AL3941" s="130"/>
      <c r="AM3941" s="130"/>
      <c r="AN3941" s="130"/>
      <c r="AO3941" s="130"/>
      <c r="AP3941" s="130"/>
      <c r="AQ3941" s="130"/>
      <c r="AR3941" s="130"/>
      <c r="AS3941" s="130"/>
      <c r="AT3941" s="130"/>
      <c r="AU3941" s="130"/>
      <c r="AV3941" s="130"/>
      <c r="AW3941" s="130"/>
      <c r="AX3941" s="131"/>
      <c r="BC3941" s="51"/>
    </row>
    <row r="3942" spans="1:113" ht="12" customHeight="1">
      <c r="A3942" s="43"/>
      <c r="B3942" s="129"/>
      <c r="C3942" s="130"/>
      <c r="D3942" s="130"/>
      <c r="E3942" s="130"/>
      <c r="F3942" s="130"/>
      <c r="G3942" s="130"/>
      <c r="H3942" s="130"/>
      <c r="I3942" s="130"/>
      <c r="J3942" s="130"/>
      <c r="K3942" s="130"/>
      <c r="L3942" s="130"/>
      <c r="M3942" s="130"/>
      <c r="N3942" s="130"/>
      <c r="O3942" s="130"/>
      <c r="P3942" s="130"/>
      <c r="Q3942" s="130"/>
      <c r="R3942" s="130"/>
      <c r="S3942" s="130"/>
      <c r="T3942" s="130"/>
      <c r="U3942" s="130"/>
      <c r="V3942" s="130"/>
      <c r="W3942" s="130"/>
      <c r="X3942" s="130"/>
      <c r="Y3942" s="130"/>
      <c r="Z3942" s="130"/>
      <c r="AA3942" s="130"/>
      <c r="AB3942" s="130"/>
      <c r="AC3942" s="130"/>
      <c r="AD3942" s="130"/>
      <c r="AE3942" s="130"/>
      <c r="AF3942" s="130"/>
      <c r="AG3942" s="130"/>
      <c r="AH3942" s="130"/>
      <c r="AI3942" s="130"/>
      <c r="AJ3942" s="130"/>
      <c r="AK3942" s="130"/>
      <c r="AL3942" s="130"/>
      <c r="AM3942" s="130"/>
      <c r="AN3942" s="130"/>
      <c r="AO3942" s="130"/>
      <c r="AP3942" s="130"/>
      <c r="AQ3942" s="130"/>
      <c r="AR3942" s="130"/>
      <c r="AS3942" s="130"/>
      <c r="AT3942" s="130"/>
      <c r="AU3942" s="130"/>
      <c r="AV3942" s="130"/>
      <c r="AW3942" s="130"/>
      <c r="AX3942" s="131"/>
    </row>
    <row r="3943" spans="1:113" ht="12" customHeight="1">
      <c r="A3943" s="43"/>
      <c r="B3943" s="129"/>
      <c r="C3943" s="130"/>
      <c r="D3943" s="130"/>
      <c r="E3943" s="130"/>
      <c r="F3943" s="130"/>
      <c r="G3943" s="130"/>
      <c r="H3943" s="130"/>
      <c r="I3943" s="130"/>
      <c r="J3943" s="130"/>
      <c r="K3943" s="130"/>
      <c r="L3943" s="130"/>
      <c r="M3943" s="130"/>
      <c r="N3943" s="130"/>
      <c r="O3943" s="130"/>
      <c r="P3943" s="130"/>
      <c r="Q3943" s="130"/>
      <c r="R3943" s="130"/>
      <c r="S3943" s="130"/>
      <c r="T3943" s="130"/>
      <c r="U3943" s="130"/>
      <c r="V3943" s="130"/>
      <c r="W3943" s="130"/>
      <c r="X3943" s="130"/>
      <c r="Y3943" s="130"/>
      <c r="Z3943" s="130"/>
      <c r="AA3943" s="130"/>
      <c r="AB3943" s="130"/>
      <c r="AC3943" s="130"/>
      <c r="AD3943" s="130"/>
      <c r="AE3943" s="130"/>
      <c r="AF3943" s="130"/>
      <c r="AG3943" s="130"/>
      <c r="AH3943" s="130"/>
      <c r="AI3943" s="130"/>
      <c r="AJ3943" s="130"/>
      <c r="AK3943" s="130"/>
      <c r="AL3943" s="130"/>
      <c r="AM3943" s="130"/>
      <c r="AN3943" s="130"/>
      <c r="AO3943" s="130"/>
      <c r="AP3943" s="130"/>
      <c r="AQ3943" s="130"/>
      <c r="AR3943" s="130"/>
      <c r="AS3943" s="130"/>
      <c r="AT3943" s="130"/>
      <c r="AU3943" s="130"/>
      <c r="AV3943" s="130"/>
      <c r="AW3943" s="130"/>
      <c r="AX3943" s="131"/>
    </row>
    <row r="3944" spans="1:113" ht="12" customHeight="1">
      <c r="A3944" s="43"/>
      <c r="B3944" s="129"/>
      <c r="C3944" s="130"/>
      <c r="D3944" s="130"/>
      <c r="E3944" s="130"/>
      <c r="F3944" s="130"/>
      <c r="G3944" s="130"/>
      <c r="H3944" s="130"/>
      <c r="I3944" s="130"/>
      <c r="J3944" s="130"/>
      <c r="K3944" s="130"/>
      <c r="L3944" s="130"/>
      <c r="M3944" s="130"/>
      <c r="N3944" s="130"/>
      <c r="O3944" s="130"/>
      <c r="P3944" s="130"/>
      <c r="Q3944" s="130"/>
      <c r="R3944" s="130"/>
      <c r="S3944" s="130"/>
      <c r="T3944" s="130"/>
      <c r="U3944" s="130"/>
      <c r="V3944" s="130"/>
      <c r="W3944" s="130"/>
      <c r="X3944" s="130"/>
      <c r="Y3944" s="130"/>
      <c r="Z3944" s="130"/>
      <c r="AA3944" s="130"/>
      <c r="AB3944" s="130"/>
      <c r="AC3944" s="130"/>
      <c r="AD3944" s="130"/>
      <c r="AE3944" s="130"/>
      <c r="AF3944" s="130"/>
      <c r="AG3944" s="130"/>
      <c r="AH3944" s="130"/>
      <c r="AI3944" s="130"/>
      <c r="AJ3944" s="130"/>
      <c r="AK3944" s="130"/>
      <c r="AL3944" s="130"/>
      <c r="AM3944" s="130"/>
      <c r="AN3944" s="130"/>
      <c r="AO3944" s="130"/>
      <c r="AP3944" s="130"/>
      <c r="AQ3944" s="130"/>
      <c r="AR3944" s="130"/>
      <c r="AS3944" s="130"/>
      <c r="AT3944" s="130"/>
      <c r="AU3944" s="130"/>
      <c r="AV3944" s="130"/>
      <c r="AW3944" s="130"/>
      <c r="AX3944" s="131"/>
    </row>
    <row r="3945" spans="1:113" ht="15" thickBot="1">
      <c r="A3945" s="52"/>
      <c r="B3945" s="53"/>
      <c r="C3945" s="54"/>
      <c r="D3945" s="54"/>
      <c r="E3945" s="54"/>
      <c r="F3945" s="54"/>
      <c r="G3945" s="54"/>
      <c r="H3945" s="54"/>
      <c r="I3945" s="54"/>
      <c r="J3945" s="54"/>
      <c r="K3945" s="54"/>
      <c r="L3945" s="54"/>
      <c r="M3945" s="54"/>
      <c r="N3945" s="54"/>
      <c r="O3945" s="54"/>
      <c r="P3945" s="54"/>
      <c r="Q3945" s="54"/>
      <c r="R3945" s="54"/>
      <c r="S3945" s="54"/>
      <c r="T3945" s="54"/>
      <c r="U3945" s="54"/>
      <c r="V3945" s="54"/>
      <c r="W3945" s="54"/>
      <c r="X3945" s="54"/>
      <c r="Y3945" s="54"/>
      <c r="Z3945" s="54"/>
      <c r="AA3945" s="54"/>
      <c r="AB3945" s="54"/>
      <c r="AC3945" s="54"/>
      <c r="AD3945" s="54"/>
      <c r="AE3945" s="54"/>
      <c r="AF3945" s="54"/>
      <c r="AG3945" s="54"/>
      <c r="AH3945" s="54"/>
      <c r="AI3945" s="54"/>
      <c r="AJ3945" s="54"/>
      <c r="AK3945" s="54"/>
      <c r="AL3945" s="54"/>
      <c r="AM3945" s="54"/>
      <c r="AN3945" s="54"/>
      <c r="AO3945" s="54"/>
      <c r="AP3945" s="54"/>
      <c r="AQ3945" s="54"/>
      <c r="AR3945" s="54"/>
      <c r="AS3945" s="54"/>
      <c r="AT3945" s="54"/>
      <c r="AU3945" s="54"/>
      <c r="AV3945" s="54"/>
      <c r="AW3945" s="54"/>
      <c r="AX3945" s="55"/>
    </row>
    <row r="3946" spans="1:113">
      <c r="B3946" s="56"/>
    </row>
    <row r="3947" spans="1:113" ht="15" thickBot="1">
      <c r="A3947" s="46"/>
      <c r="B3947" s="45" t="s">
        <v>245</v>
      </c>
      <c r="C3947" s="43"/>
      <c r="D3947" s="43"/>
      <c r="E3947" s="43"/>
      <c r="F3947" s="43"/>
      <c r="G3947" s="43"/>
      <c r="H3947" s="43"/>
      <c r="I3947" s="43"/>
      <c r="J3947" s="43"/>
      <c r="K3947" s="43"/>
      <c r="L3947" s="44"/>
      <c r="M3947" s="44"/>
      <c r="N3947" s="44"/>
      <c r="O3947" s="44"/>
      <c r="P3947" s="43"/>
      <c r="Q3947" s="43"/>
      <c r="R3947" s="43"/>
      <c r="S3947" s="43"/>
      <c r="T3947" s="43"/>
      <c r="U3947" s="43"/>
      <c r="V3947" s="45"/>
      <c r="W3947" s="45"/>
      <c r="X3947" s="45"/>
      <c r="Y3947" s="45"/>
      <c r="Z3947" s="45"/>
      <c r="AA3947" s="45"/>
      <c r="AB3947" s="45"/>
      <c r="AC3947" s="45"/>
      <c r="AD3947" s="45"/>
      <c r="AE3947" s="45"/>
      <c r="AF3947" s="45"/>
      <c r="AG3947" s="45"/>
      <c r="AH3947" s="45"/>
      <c r="AI3947" s="45"/>
      <c r="AJ3947" s="45"/>
      <c r="AK3947" s="45"/>
      <c r="AL3947" s="45"/>
      <c r="AM3947" s="45"/>
      <c r="AN3947" s="45"/>
      <c r="AO3947" s="45"/>
      <c r="AP3947" s="45"/>
      <c r="AQ3947" s="45"/>
      <c r="AR3947" s="45"/>
      <c r="AS3947" s="45"/>
      <c r="AT3947" s="45"/>
      <c r="AU3947" s="45"/>
      <c r="AV3947" s="45"/>
      <c r="AW3947" s="45"/>
      <c r="AX3947" s="45"/>
      <c r="DI3947" s="41"/>
    </row>
    <row r="3948" spans="1:113" ht="14.25">
      <c r="A3948" s="43"/>
      <c r="B3948" s="47"/>
      <c r="C3948" s="42"/>
      <c r="D3948" s="42"/>
      <c r="E3948" s="42"/>
      <c r="F3948" s="42"/>
      <c r="G3948" s="42"/>
      <c r="H3948" s="42"/>
      <c r="I3948" s="42"/>
      <c r="J3948" s="42"/>
      <c r="K3948" s="42"/>
      <c r="L3948" s="48"/>
      <c r="M3948" s="48"/>
      <c r="N3948" s="48"/>
      <c r="O3948" s="48"/>
      <c r="P3948" s="42"/>
      <c r="Q3948" s="42"/>
      <c r="R3948" s="42"/>
      <c r="S3948" s="42"/>
      <c r="T3948" s="42"/>
      <c r="U3948" s="42"/>
      <c r="V3948" s="49"/>
      <c r="W3948" s="49"/>
      <c r="X3948" s="49"/>
      <c r="Y3948" s="49"/>
      <c r="Z3948" s="49"/>
      <c r="AA3948" s="49"/>
      <c r="AB3948" s="49"/>
      <c r="AC3948" s="49"/>
      <c r="AD3948" s="49"/>
      <c r="AE3948" s="49"/>
      <c r="AF3948" s="49"/>
      <c r="AG3948" s="49"/>
      <c r="AH3948" s="49"/>
      <c r="AI3948" s="49"/>
      <c r="AJ3948" s="49"/>
      <c r="AK3948" s="49"/>
      <c r="AL3948" s="49"/>
      <c r="AM3948" s="49"/>
      <c r="AN3948" s="49"/>
      <c r="AO3948" s="49"/>
      <c r="AP3948" s="49"/>
      <c r="AQ3948" s="49"/>
      <c r="AR3948" s="49"/>
      <c r="AS3948" s="49"/>
      <c r="AT3948" s="49"/>
      <c r="AU3948" s="49"/>
      <c r="AV3948" s="49"/>
      <c r="AW3948" s="49"/>
      <c r="AX3948" s="50"/>
    </row>
    <row r="3949" spans="1:113" ht="12" customHeight="1">
      <c r="A3949" s="43"/>
      <c r="B3949" s="129" t="s">
        <v>894</v>
      </c>
      <c r="C3949" s="130"/>
      <c r="D3949" s="130"/>
      <c r="E3949" s="130"/>
      <c r="F3949" s="130"/>
      <c r="G3949" s="130"/>
      <c r="H3949" s="130"/>
      <c r="I3949" s="130"/>
      <c r="J3949" s="130"/>
      <c r="K3949" s="130"/>
      <c r="L3949" s="130"/>
      <c r="M3949" s="130"/>
      <c r="N3949" s="130"/>
      <c r="O3949" s="130"/>
      <c r="P3949" s="130"/>
      <c r="Q3949" s="130"/>
      <c r="R3949" s="130"/>
      <c r="S3949" s="130"/>
      <c r="T3949" s="130"/>
      <c r="U3949" s="130"/>
      <c r="V3949" s="130"/>
      <c r="W3949" s="130"/>
      <c r="X3949" s="130"/>
      <c r="Y3949" s="130"/>
      <c r="Z3949" s="130"/>
      <c r="AA3949" s="130"/>
      <c r="AB3949" s="130"/>
      <c r="AC3949" s="130"/>
      <c r="AD3949" s="130"/>
      <c r="AE3949" s="130"/>
      <c r="AF3949" s="130"/>
      <c r="AG3949" s="130"/>
      <c r="AH3949" s="130"/>
      <c r="AI3949" s="130"/>
      <c r="AJ3949" s="130"/>
      <c r="AK3949" s="130"/>
      <c r="AL3949" s="130"/>
      <c r="AM3949" s="130"/>
      <c r="AN3949" s="130"/>
      <c r="AO3949" s="130"/>
      <c r="AP3949" s="130"/>
      <c r="AQ3949" s="130"/>
      <c r="AR3949" s="130"/>
      <c r="AS3949" s="130"/>
      <c r="AT3949" s="130"/>
      <c r="AU3949" s="130"/>
      <c r="AV3949" s="130"/>
      <c r="AW3949" s="130"/>
      <c r="AX3949" s="131"/>
    </row>
    <row r="3950" spans="1:113" ht="12" customHeight="1">
      <c r="A3950" s="43"/>
      <c r="B3950" s="129"/>
      <c r="C3950" s="130"/>
      <c r="D3950" s="130"/>
      <c r="E3950" s="130"/>
      <c r="F3950" s="130"/>
      <c r="G3950" s="130"/>
      <c r="H3950" s="130"/>
      <c r="I3950" s="130"/>
      <c r="J3950" s="130"/>
      <c r="K3950" s="130"/>
      <c r="L3950" s="130"/>
      <c r="M3950" s="130"/>
      <c r="N3950" s="130"/>
      <c r="O3950" s="130"/>
      <c r="P3950" s="130"/>
      <c r="Q3950" s="130"/>
      <c r="R3950" s="130"/>
      <c r="S3950" s="130"/>
      <c r="T3950" s="130"/>
      <c r="U3950" s="130"/>
      <c r="V3950" s="130"/>
      <c r="W3950" s="130"/>
      <c r="X3950" s="130"/>
      <c r="Y3950" s="130"/>
      <c r="Z3950" s="130"/>
      <c r="AA3950" s="130"/>
      <c r="AB3950" s="130"/>
      <c r="AC3950" s="130"/>
      <c r="AD3950" s="130"/>
      <c r="AE3950" s="130"/>
      <c r="AF3950" s="130"/>
      <c r="AG3950" s="130"/>
      <c r="AH3950" s="130"/>
      <c r="AI3950" s="130"/>
      <c r="AJ3950" s="130"/>
      <c r="AK3950" s="130"/>
      <c r="AL3950" s="130"/>
      <c r="AM3950" s="130"/>
      <c r="AN3950" s="130"/>
      <c r="AO3950" s="130"/>
      <c r="AP3950" s="130"/>
      <c r="AQ3950" s="130"/>
      <c r="AR3950" s="130"/>
      <c r="AS3950" s="130"/>
      <c r="AT3950" s="130"/>
      <c r="AU3950" s="130"/>
      <c r="AV3950" s="130"/>
      <c r="AW3950" s="130"/>
      <c r="AX3950" s="131"/>
      <c r="BC3950" s="51"/>
    </row>
    <row r="3951" spans="1:113" ht="12" customHeight="1">
      <c r="A3951" s="43"/>
      <c r="B3951" s="129"/>
      <c r="C3951" s="130"/>
      <c r="D3951" s="130"/>
      <c r="E3951" s="130"/>
      <c r="F3951" s="130"/>
      <c r="G3951" s="130"/>
      <c r="H3951" s="130"/>
      <c r="I3951" s="130"/>
      <c r="J3951" s="130"/>
      <c r="K3951" s="130"/>
      <c r="L3951" s="130"/>
      <c r="M3951" s="130"/>
      <c r="N3951" s="130"/>
      <c r="O3951" s="130"/>
      <c r="P3951" s="130"/>
      <c r="Q3951" s="130"/>
      <c r="R3951" s="130"/>
      <c r="S3951" s="130"/>
      <c r="T3951" s="130"/>
      <c r="U3951" s="130"/>
      <c r="V3951" s="130"/>
      <c r="W3951" s="130"/>
      <c r="X3951" s="130"/>
      <c r="Y3951" s="130"/>
      <c r="Z3951" s="130"/>
      <c r="AA3951" s="130"/>
      <c r="AB3951" s="130"/>
      <c r="AC3951" s="130"/>
      <c r="AD3951" s="130"/>
      <c r="AE3951" s="130"/>
      <c r="AF3951" s="130"/>
      <c r="AG3951" s="130"/>
      <c r="AH3951" s="130"/>
      <c r="AI3951" s="130"/>
      <c r="AJ3951" s="130"/>
      <c r="AK3951" s="130"/>
      <c r="AL3951" s="130"/>
      <c r="AM3951" s="130"/>
      <c r="AN3951" s="130"/>
      <c r="AO3951" s="130"/>
      <c r="AP3951" s="130"/>
      <c r="AQ3951" s="130"/>
      <c r="AR3951" s="130"/>
      <c r="AS3951" s="130"/>
      <c r="AT3951" s="130"/>
      <c r="AU3951" s="130"/>
      <c r="AV3951" s="130"/>
      <c r="AW3951" s="130"/>
      <c r="AX3951" s="131"/>
    </row>
    <row r="3952" spans="1:113" ht="12" customHeight="1">
      <c r="A3952" s="43"/>
      <c r="B3952" s="129"/>
      <c r="C3952" s="130"/>
      <c r="D3952" s="130"/>
      <c r="E3952" s="130"/>
      <c r="F3952" s="130"/>
      <c r="G3952" s="130"/>
      <c r="H3952" s="130"/>
      <c r="I3952" s="130"/>
      <c r="J3952" s="130"/>
      <c r="K3952" s="130"/>
      <c r="L3952" s="130"/>
      <c r="M3952" s="130"/>
      <c r="N3952" s="130"/>
      <c r="O3952" s="130"/>
      <c r="P3952" s="130"/>
      <c r="Q3952" s="130"/>
      <c r="R3952" s="130"/>
      <c r="S3952" s="130"/>
      <c r="T3952" s="130"/>
      <c r="U3952" s="130"/>
      <c r="V3952" s="130"/>
      <c r="W3952" s="130"/>
      <c r="X3952" s="130"/>
      <c r="Y3952" s="130"/>
      <c r="Z3952" s="130"/>
      <c r="AA3952" s="130"/>
      <c r="AB3952" s="130"/>
      <c r="AC3952" s="130"/>
      <c r="AD3952" s="130"/>
      <c r="AE3952" s="130"/>
      <c r="AF3952" s="130"/>
      <c r="AG3952" s="130"/>
      <c r="AH3952" s="130"/>
      <c r="AI3952" s="130"/>
      <c r="AJ3952" s="130"/>
      <c r="AK3952" s="130"/>
      <c r="AL3952" s="130"/>
      <c r="AM3952" s="130"/>
      <c r="AN3952" s="130"/>
      <c r="AO3952" s="130"/>
      <c r="AP3952" s="130"/>
      <c r="AQ3952" s="130"/>
      <c r="AR3952" s="130"/>
      <c r="AS3952" s="130"/>
      <c r="AT3952" s="130"/>
      <c r="AU3952" s="130"/>
      <c r="AV3952" s="130"/>
      <c r="AW3952" s="130"/>
      <c r="AX3952" s="131"/>
    </row>
    <row r="3953" spans="1:251" ht="12" customHeight="1">
      <c r="A3953" s="43"/>
      <c r="B3953" s="129"/>
      <c r="C3953" s="130"/>
      <c r="D3953" s="130"/>
      <c r="E3953" s="130"/>
      <c r="F3953" s="130"/>
      <c r="G3953" s="130"/>
      <c r="H3953" s="130"/>
      <c r="I3953" s="130"/>
      <c r="J3953" s="130"/>
      <c r="K3953" s="130"/>
      <c r="L3953" s="130"/>
      <c r="M3953" s="130"/>
      <c r="N3953" s="130"/>
      <c r="O3953" s="130"/>
      <c r="P3953" s="130"/>
      <c r="Q3953" s="130"/>
      <c r="R3953" s="130"/>
      <c r="S3953" s="130"/>
      <c r="T3953" s="130"/>
      <c r="U3953" s="130"/>
      <c r="V3953" s="130"/>
      <c r="W3953" s="130"/>
      <c r="X3953" s="130"/>
      <c r="Y3953" s="130"/>
      <c r="Z3953" s="130"/>
      <c r="AA3953" s="130"/>
      <c r="AB3953" s="130"/>
      <c r="AC3953" s="130"/>
      <c r="AD3953" s="130"/>
      <c r="AE3953" s="130"/>
      <c r="AF3953" s="130"/>
      <c r="AG3953" s="130"/>
      <c r="AH3953" s="130"/>
      <c r="AI3953" s="130"/>
      <c r="AJ3953" s="130"/>
      <c r="AK3953" s="130"/>
      <c r="AL3953" s="130"/>
      <c r="AM3953" s="130"/>
      <c r="AN3953" s="130"/>
      <c r="AO3953" s="130"/>
      <c r="AP3953" s="130"/>
      <c r="AQ3953" s="130"/>
      <c r="AR3953" s="130"/>
      <c r="AS3953" s="130"/>
      <c r="AT3953" s="130"/>
      <c r="AU3953" s="130"/>
      <c r="AV3953" s="130"/>
      <c r="AW3953" s="130"/>
      <c r="AX3953" s="131"/>
    </row>
    <row r="3954" spans="1:251" ht="15" thickBot="1">
      <c r="A3954" s="52"/>
      <c r="B3954" s="53"/>
      <c r="C3954" s="54"/>
      <c r="D3954" s="54"/>
      <c r="E3954" s="54"/>
      <c r="F3954" s="54"/>
      <c r="G3954" s="54"/>
      <c r="H3954" s="54"/>
      <c r="I3954" s="54"/>
      <c r="J3954" s="54"/>
      <c r="K3954" s="54"/>
      <c r="L3954" s="54"/>
      <c r="M3954" s="54"/>
      <c r="N3954" s="54"/>
      <c r="O3954" s="54"/>
      <c r="P3954" s="54"/>
      <c r="Q3954" s="54"/>
      <c r="R3954" s="54"/>
      <c r="S3954" s="54"/>
      <c r="T3954" s="54"/>
      <c r="U3954" s="54"/>
      <c r="V3954" s="54"/>
      <c r="W3954" s="54"/>
      <c r="X3954" s="54"/>
      <c r="Y3954" s="54"/>
      <c r="Z3954" s="54"/>
      <c r="AA3954" s="54"/>
      <c r="AB3954" s="54"/>
      <c r="AC3954" s="54"/>
      <c r="AD3954" s="54"/>
      <c r="AE3954" s="54"/>
      <c r="AF3954" s="54"/>
      <c r="AG3954" s="54"/>
      <c r="AH3954" s="54"/>
      <c r="AI3954" s="54"/>
      <c r="AJ3954" s="54"/>
      <c r="AK3954" s="54"/>
      <c r="AL3954" s="54"/>
      <c r="AM3954" s="54"/>
      <c r="AN3954" s="54"/>
      <c r="AO3954" s="54"/>
      <c r="AP3954" s="54"/>
      <c r="AQ3954" s="54"/>
      <c r="AR3954" s="54"/>
      <c r="AS3954" s="54"/>
      <c r="AT3954" s="54"/>
      <c r="AU3954" s="54"/>
      <c r="AV3954" s="54"/>
      <c r="AW3954" s="54"/>
      <c r="AX3954" s="55"/>
    </row>
    <row r="3955" spans="1:251">
      <c r="B3955" s="56"/>
    </row>
    <row r="3956" spans="1:251" ht="14.25">
      <c r="B3956" s="45" t="s">
        <v>247</v>
      </c>
      <c r="C3956" s="43"/>
      <c r="D3956" s="43"/>
      <c r="E3956" s="43"/>
      <c r="F3956" s="43"/>
      <c r="G3956" s="43"/>
      <c r="H3956" s="43"/>
      <c r="I3956" s="43"/>
      <c r="J3956" s="43"/>
      <c r="K3956" s="43"/>
      <c r="L3956" s="44"/>
      <c r="M3956" s="44"/>
      <c r="N3956" s="44"/>
      <c r="O3956" s="44"/>
      <c r="P3956" s="43"/>
      <c r="Q3956" s="43"/>
      <c r="R3956" s="43"/>
      <c r="S3956" s="43"/>
      <c r="T3956" s="43"/>
      <c r="U3956" s="43"/>
      <c r="V3956" s="45"/>
      <c r="W3956" s="45"/>
      <c r="X3956" s="45"/>
      <c r="Y3956" s="45"/>
      <c r="Z3956" s="45"/>
      <c r="AA3956" s="45"/>
      <c r="AB3956" s="45"/>
      <c r="AC3956" s="45"/>
      <c r="AD3956" s="45"/>
      <c r="AE3956" s="45"/>
      <c r="AF3956" s="45"/>
      <c r="AG3956" s="45"/>
      <c r="AH3956" s="45"/>
      <c r="AI3956" s="45"/>
      <c r="AJ3956" s="45"/>
      <c r="AK3956" s="45"/>
      <c r="AL3956" s="45"/>
      <c r="AM3956" s="45"/>
      <c r="AN3956" s="45"/>
      <c r="AO3956" s="45"/>
      <c r="AP3956" s="45"/>
      <c r="AQ3956" s="45"/>
      <c r="AR3956" s="45"/>
      <c r="AS3956" s="45"/>
      <c r="AT3956" s="45"/>
      <c r="AU3956" s="45"/>
      <c r="AV3956" s="45"/>
      <c r="AW3956" s="45"/>
      <c r="AX3956" s="45"/>
    </row>
    <row r="3957" spans="1:251" ht="15" thickBot="1">
      <c r="B3957" s="43"/>
      <c r="C3957" s="43"/>
      <c r="D3957" s="43"/>
      <c r="E3957" s="43"/>
      <c r="F3957" s="43"/>
      <c r="G3957" s="43"/>
      <c r="H3957" s="43"/>
      <c r="I3957" s="43"/>
      <c r="J3957" s="43"/>
      <c r="K3957" s="43"/>
      <c r="L3957" s="44"/>
      <c r="M3957" s="44"/>
      <c r="N3957" s="44"/>
      <c r="O3957" s="44"/>
      <c r="P3957" s="43"/>
      <c r="Q3957" s="43"/>
      <c r="R3957" s="43"/>
      <c r="S3957" s="43"/>
      <c r="T3957" s="43"/>
      <c r="U3957" s="43"/>
      <c r="V3957" s="45"/>
      <c r="W3957" s="45"/>
      <c r="X3957" s="45"/>
      <c r="Y3957" s="45"/>
      <c r="Z3957" s="45"/>
      <c r="AA3957" s="45"/>
      <c r="AB3957" s="45"/>
      <c r="AC3957" s="45"/>
      <c r="AD3957" s="45"/>
      <c r="AE3957" s="45"/>
      <c r="AF3957" s="45"/>
      <c r="AG3957" s="45"/>
      <c r="AH3957" s="45"/>
      <c r="AI3957" s="45"/>
      <c r="AJ3957" s="45"/>
      <c r="AK3957" s="45"/>
      <c r="AL3957" s="45"/>
      <c r="AM3957" s="45"/>
      <c r="AN3957" s="45"/>
      <c r="AO3957" s="45"/>
      <c r="AP3957" s="45"/>
      <c r="AQ3957" s="45"/>
      <c r="AR3957" s="45"/>
      <c r="AS3957" s="45"/>
      <c r="AT3957" s="45"/>
      <c r="AU3957" s="45"/>
      <c r="AV3957" s="45"/>
      <c r="AW3957" s="45"/>
      <c r="AX3957" s="57" t="s">
        <v>248</v>
      </c>
    </row>
    <row r="3958" spans="1:251" s="51" customFormat="1" ht="13.5" customHeight="1">
      <c r="A3958" s="43"/>
      <c r="B3958" s="132" t="s">
        <v>249</v>
      </c>
      <c r="C3958" s="133"/>
      <c r="D3958" s="133"/>
      <c r="E3958" s="133"/>
      <c r="F3958" s="133"/>
      <c r="G3958" s="133"/>
      <c r="H3958" s="133"/>
      <c r="I3958" s="133"/>
      <c r="J3958" s="133"/>
      <c r="K3958" s="133"/>
      <c r="L3958" s="133"/>
      <c r="M3958" s="133"/>
      <c r="N3958" s="133"/>
      <c r="O3958" s="133"/>
      <c r="P3958" s="133"/>
      <c r="Q3958" s="133"/>
      <c r="R3958" s="133"/>
      <c r="S3958" s="133"/>
      <c r="T3958" s="133"/>
      <c r="U3958" s="133"/>
      <c r="V3958" s="133"/>
      <c r="W3958" s="133"/>
      <c r="X3958" s="133"/>
      <c r="Y3958" s="133"/>
      <c r="Z3958" s="134"/>
      <c r="AA3958" s="138" t="s">
        <v>250</v>
      </c>
      <c r="AB3958" s="133"/>
      <c r="AC3958" s="133"/>
      <c r="AD3958" s="133"/>
      <c r="AE3958" s="133"/>
      <c r="AF3958" s="133"/>
      <c r="AG3958" s="133"/>
      <c r="AH3958" s="133"/>
      <c r="AI3958" s="134"/>
      <c r="AJ3958" s="138" t="s">
        <v>251</v>
      </c>
      <c r="AK3958" s="133"/>
      <c r="AL3958" s="133"/>
      <c r="AM3958" s="133"/>
      <c r="AN3958" s="133"/>
      <c r="AO3958" s="133"/>
      <c r="AP3958" s="133"/>
      <c r="AQ3958" s="133"/>
      <c r="AR3958" s="134"/>
      <c r="AS3958" s="138" t="s">
        <v>252</v>
      </c>
      <c r="AT3958" s="133"/>
      <c r="AU3958" s="133"/>
      <c r="AV3958" s="133"/>
      <c r="AW3958" s="133"/>
      <c r="AX3958" s="140"/>
      <c r="AY3958" s="37"/>
      <c r="AZ3958" s="37"/>
      <c r="BA3958" s="37"/>
      <c r="BB3958" s="37"/>
      <c r="BC3958" s="37"/>
      <c r="BD3958" s="37"/>
      <c r="BE3958" s="37"/>
      <c r="BF3958" s="37"/>
      <c r="BG3958" s="37"/>
      <c r="BH3958" s="37"/>
      <c r="BI3958" s="37"/>
      <c r="BJ3958" s="37"/>
      <c r="BK3958" s="37"/>
      <c r="BL3958" s="37"/>
      <c r="BM3958" s="37"/>
      <c r="BN3958" s="37"/>
      <c r="BO3958" s="37"/>
      <c r="BP3958" s="37"/>
      <c r="BQ3958" s="37"/>
      <c r="BR3958" s="37"/>
      <c r="BS3958" s="37"/>
      <c r="BT3958" s="37"/>
      <c r="BU3958" s="37"/>
      <c r="BV3958" s="37"/>
      <c r="BW3958" s="37"/>
      <c r="BX3958" s="37"/>
      <c r="BY3958" s="37"/>
      <c r="BZ3958" s="37"/>
      <c r="CA3958" s="37"/>
      <c r="CB3958" s="37"/>
      <c r="CC3958" s="37"/>
      <c r="CD3958" s="37"/>
      <c r="CE3958" s="37"/>
      <c r="CF3958" s="37"/>
      <c r="CG3958" s="37"/>
      <c r="CH3958" s="37"/>
      <c r="CI3958" s="37"/>
      <c r="CJ3958" s="37"/>
      <c r="CK3958" s="37"/>
      <c r="CL3958" s="37"/>
      <c r="CM3958" s="37"/>
      <c r="CN3958" s="37"/>
      <c r="CO3958" s="37"/>
      <c r="CP3958" s="37"/>
      <c r="CQ3958" s="37"/>
      <c r="CR3958" s="37"/>
      <c r="CS3958" s="37"/>
      <c r="CT3958" s="37"/>
      <c r="CU3958" s="37"/>
      <c r="CV3958" s="37"/>
      <c r="CW3958" s="37"/>
      <c r="CX3958" s="37"/>
      <c r="CY3958" s="37"/>
      <c r="CZ3958" s="37"/>
      <c r="DA3958" s="37"/>
      <c r="DB3958" s="37"/>
      <c r="DC3958" s="37"/>
      <c r="DD3958" s="37"/>
      <c r="DE3958" s="37"/>
      <c r="DF3958" s="37"/>
      <c r="DG3958" s="37"/>
      <c r="DH3958" s="37"/>
      <c r="DI3958" s="37"/>
      <c r="DJ3958" s="37"/>
      <c r="DK3958" s="37"/>
      <c r="DL3958" s="37"/>
      <c r="DM3958" s="37"/>
      <c r="DN3958" s="37"/>
      <c r="DO3958" s="37"/>
      <c r="DP3958" s="37"/>
      <c r="DQ3958" s="37"/>
      <c r="DR3958" s="37"/>
      <c r="DS3958" s="37"/>
      <c r="DT3958" s="37"/>
      <c r="DU3958" s="37"/>
      <c r="DV3958" s="37"/>
      <c r="DW3958" s="37"/>
      <c r="DX3958" s="37"/>
      <c r="DY3958" s="37"/>
      <c r="DZ3958" s="37"/>
      <c r="EA3958" s="37"/>
      <c r="EB3958" s="37"/>
      <c r="EC3958" s="37"/>
      <c r="ED3958" s="37"/>
      <c r="EE3958" s="37"/>
      <c r="EF3958" s="37"/>
      <c r="EG3958" s="37"/>
      <c r="EH3958" s="37"/>
      <c r="EI3958" s="37"/>
      <c r="EJ3958" s="37"/>
      <c r="EK3958" s="37"/>
      <c r="EL3958" s="37"/>
      <c r="EM3958" s="37"/>
      <c r="EN3958" s="37"/>
      <c r="EO3958" s="37"/>
      <c r="EP3958" s="37"/>
      <c r="EQ3958" s="37"/>
      <c r="ER3958" s="37"/>
      <c r="ES3958" s="37"/>
      <c r="ET3958" s="37"/>
      <c r="EU3958" s="37"/>
      <c r="EV3958" s="37"/>
      <c r="EW3958" s="37"/>
      <c r="EX3958" s="37"/>
      <c r="EY3958" s="37"/>
      <c r="EZ3958" s="37"/>
      <c r="FA3958" s="37"/>
      <c r="FB3958" s="37"/>
      <c r="FC3958" s="37"/>
      <c r="FD3958" s="37"/>
      <c r="FE3958" s="37"/>
      <c r="FF3958" s="37"/>
      <c r="FG3958" s="37"/>
      <c r="FH3958" s="37"/>
      <c r="FI3958" s="37"/>
      <c r="FJ3958" s="37"/>
      <c r="FK3958" s="37"/>
      <c r="FL3958" s="37"/>
      <c r="FM3958" s="37"/>
      <c r="FN3958" s="37"/>
      <c r="FO3958" s="37"/>
      <c r="FP3958" s="37"/>
      <c r="FQ3958" s="37"/>
      <c r="FR3958" s="37"/>
      <c r="FS3958" s="37"/>
      <c r="FT3958" s="37"/>
      <c r="FU3958" s="37"/>
      <c r="FV3958" s="37"/>
      <c r="FW3958" s="37"/>
      <c r="FX3958" s="37"/>
      <c r="FY3958" s="37"/>
      <c r="FZ3958" s="37"/>
      <c r="GA3958" s="37"/>
      <c r="GB3958" s="37"/>
      <c r="GC3958" s="37"/>
      <c r="GD3958" s="37"/>
      <c r="GE3958" s="37"/>
      <c r="GF3958" s="37"/>
      <c r="GG3958" s="37"/>
      <c r="GH3958" s="37"/>
      <c r="GI3958" s="37"/>
      <c r="GJ3958" s="37"/>
      <c r="GK3958" s="37"/>
      <c r="GL3958" s="37"/>
      <c r="GM3958" s="37"/>
      <c r="GN3958" s="37"/>
      <c r="GO3958" s="37"/>
      <c r="GP3958" s="37"/>
      <c r="GQ3958" s="37"/>
      <c r="GR3958" s="37"/>
      <c r="GS3958" s="37"/>
      <c r="GT3958" s="37"/>
      <c r="GU3958" s="37"/>
      <c r="GV3958" s="37"/>
      <c r="GW3958" s="37"/>
      <c r="GX3958" s="37"/>
      <c r="GY3958" s="37"/>
      <c r="GZ3958" s="37"/>
      <c r="HA3958" s="37"/>
      <c r="HB3958" s="37"/>
      <c r="HC3958" s="37"/>
      <c r="HD3958" s="37"/>
      <c r="HE3958" s="37"/>
      <c r="HF3958" s="37"/>
      <c r="HG3958" s="37"/>
      <c r="HH3958" s="37"/>
      <c r="HI3958" s="37"/>
      <c r="HJ3958" s="37"/>
      <c r="HK3958" s="37"/>
      <c r="HL3958" s="37"/>
      <c r="HM3958" s="37"/>
      <c r="HN3958" s="37"/>
      <c r="HO3958" s="37"/>
      <c r="HP3958" s="37"/>
      <c r="HQ3958" s="37"/>
      <c r="HR3958" s="37"/>
      <c r="HS3958" s="37"/>
      <c r="HT3958" s="37"/>
      <c r="HU3958" s="37"/>
      <c r="HV3958" s="37"/>
      <c r="HW3958" s="37"/>
      <c r="HX3958" s="37"/>
      <c r="HY3958" s="37"/>
      <c r="HZ3958" s="37"/>
      <c r="IA3958" s="37"/>
      <c r="IB3958" s="37"/>
      <c r="IC3958" s="37"/>
      <c r="ID3958" s="37"/>
      <c r="IE3958" s="37"/>
      <c r="IF3958" s="37"/>
      <c r="IG3958" s="37"/>
      <c r="IH3958" s="37"/>
      <c r="II3958" s="37"/>
      <c r="IJ3958" s="37"/>
      <c r="IK3958" s="37"/>
      <c r="IL3958" s="37"/>
      <c r="IM3958" s="37"/>
      <c r="IN3958" s="37"/>
      <c r="IO3958" s="37"/>
      <c r="IP3958" s="37"/>
      <c r="IQ3958" s="37"/>
    </row>
    <row r="3959" spans="1:251" s="51" customFormat="1" ht="13.5">
      <c r="A3959" s="43"/>
      <c r="B3959" s="135"/>
      <c r="C3959" s="136"/>
      <c r="D3959" s="136"/>
      <c r="E3959" s="136"/>
      <c r="F3959" s="136"/>
      <c r="G3959" s="136"/>
      <c r="H3959" s="136"/>
      <c r="I3959" s="136"/>
      <c r="J3959" s="136"/>
      <c r="K3959" s="136"/>
      <c r="L3959" s="136"/>
      <c r="M3959" s="136"/>
      <c r="N3959" s="136"/>
      <c r="O3959" s="136"/>
      <c r="P3959" s="136"/>
      <c r="Q3959" s="136"/>
      <c r="R3959" s="136"/>
      <c r="S3959" s="136"/>
      <c r="T3959" s="136"/>
      <c r="U3959" s="136"/>
      <c r="V3959" s="136"/>
      <c r="W3959" s="136"/>
      <c r="X3959" s="136"/>
      <c r="Y3959" s="136"/>
      <c r="Z3959" s="137"/>
      <c r="AA3959" s="139"/>
      <c r="AB3959" s="136"/>
      <c r="AC3959" s="136"/>
      <c r="AD3959" s="136"/>
      <c r="AE3959" s="136"/>
      <c r="AF3959" s="136"/>
      <c r="AG3959" s="136"/>
      <c r="AH3959" s="136"/>
      <c r="AI3959" s="137"/>
      <c r="AJ3959" s="139"/>
      <c r="AK3959" s="136"/>
      <c r="AL3959" s="136"/>
      <c r="AM3959" s="136"/>
      <c r="AN3959" s="136"/>
      <c r="AO3959" s="136"/>
      <c r="AP3959" s="136"/>
      <c r="AQ3959" s="136"/>
      <c r="AR3959" s="137"/>
      <c r="AS3959" s="139"/>
      <c r="AT3959" s="136"/>
      <c r="AU3959" s="136"/>
      <c r="AV3959" s="136"/>
      <c r="AW3959" s="136"/>
      <c r="AX3959" s="141"/>
      <c r="AY3959" s="37"/>
      <c r="AZ3959" s="37"/>
      <c r="BA3959" s="37"/>
      <c r="BB3959" s="58"/>
      <c r="BC3959" s="59"/>
      <c r="BE3959" s="37"/>
      <c r="BF3959" s="37"/>
      <c r="BG3959" s="37"/>
      <c r="BH3959" s="37"/>
      <c r="BI3959" s="37"/>
      <c r="BJ3959" s="37"/>
      <c r="BK3959" s="37"/>
      <c r="BL3959" s="37"/>
      <c r="BM3959" s="37"/>
      <c r="BN3959" s="37"/>
      <c r="BO3959" s="37"/>
      <c r="BP3959" s="37"/>
      <c r="BQ3959" s="37"/>
      <c r="BR3959" s="37"/>
      <c r="BS3959" s="37"/>
      <c r="BT3959" s="37"/>
      <c r="BU3959" s="37"/>
      <c r="BV3959" s="37"/>
      <c r="BW3959" s="37"/>
      <c r="BX3959" s="37"/>
      <c r="BY3959" s="37"/>
      <c r="BZ3959" s="37"/>
      <c r="CA3959" s="37"/>
      <c r="CB3959" s="37"/>
      <c r="CC3959" s="37"/>
      <c r="CD3959" s="37"/>
      <c r="CE3959" s="37"/>
      <c r="CF3959" s="37"/>
      <c r="CG3959" s="37"/>
      <c r="CH3959" s="37"/>
      <c r="CI3959" s="37"/>
      <c r="CJ3959" s="37"/>
      <c r="CK3959" s="37"/>
      <c r="CL3959" s="37"/>
      <c r="CM3959" s="37"/>
      <c r="CN3959" s="37"/>
      <c r="CO3959" s="37"/>
      <c r="CP3959" s="37"/>
      <c r="CQ3959" s="37"/>
      <c r="CR3959" s="37"/>
      <c r="CS3959" s="37"/>
      <c r="CT3959" s="37"/>
      <c r="CU3959" s="37"/>
      <c r="CV3959" s="37"/>
      <c r="CW3959" s="37"/>
      <c r="CX3959" s="37"/>
      <c r="CY3959" s="37"/>
      <c r="CZ3959" s="37"/>
      <c r="DA3959" s="37"/>
      <c r="DB3959" s="37"/>
      <c r="DC3959" s="37"/>
      <c r="DD3959" s="37"/>
      <c r="DE3959" s="37"/>
      <c r="DF3959" s="37"/>
      <c r="DG3959" s="37"/>
      <c r="DH3959" s="37"/>
      <c r="DI3959" s="37"/>
      <c r="DJ3959" s="37"/>
      <c r="DK3959" s="37"/>
      <c r="DL3959" s="37"/>
      <c r="DM3959" s="37"/>
      <c r="DN3959" s="37"/>
      <c r="DO3959" s="37"/>
      <c r="DP3959" s="37"/>
      <c r="DQ3959" s="37"/>
      <c r="DR3959" s="37"/>
      <c r="DS3959" s="37"/>
      <c r="DT3959" s="37"/>
      <c r="DU3959" s="37"/>
      <c r="DV3959" s="37"/>
      <c r="DW3959" s="37"/>
      <c r="DX3959" s="37"/>
      <c r="DY3959" s="37"/>
      <c r="DZ3959" s="37"/>
      <c r="EA3959" s="37"/>
      <c r="EB3959" s="37"/>
      <c r="EC3959" s="37"/>
      <c r="ED3959" s="37"/>
      <c r="EE3959" s="37"/>
      <c r="EF3959" s="37"/>
      <c r="EG3959" s="37"/>
      <c r="EH3959" s="37"/>
      <c r="EI3959" s="37"/>
      <c r="EJ3959" s="37"/>
      <c r="EK3959" s="37"/>
      <c r="EL3959" s="37"/>
      <c r="EM3959" s="37"/>
      <c r="EN3959" s="37"/>
      <c r="EO3959" s="37"/>
      <c r="EP3959" s="37"/>
      <c r="EQ3959" s="37"/>
      <c r="ER3959" s="37"/>
      <c r="ES3959" s="37"/>
      <c r="ET3959" s="37"/>
      <c r="EU3959" s="37"/>
      <c r="EV3959" s="37"/>
      <c r="EW3959" s="37"/>
      <c r="EX3959" s="37"/>
      <c r="EY3959" s="37"/>
      <c r="EZ3959" s="37"/>
      <c r="FA3959" s="37"/>
      <c r="FB3959" s="37"/>
      <c r="FC3959" s="37"/>
      <c r="FD3959" s="37"/>
      <c r="FE3959" s="37"/>
      <c r="FF3959" s="37"/>
      <c r="FG3959" s="37"/>
      <c r="FH3959" s="37"/>
      <c r="FI3959" s="37"/>
      <c r="FJ3959" s="37"/>
      <c r="FK3959" s="37"/>
      <c r="FL3959" s="37"/>
      <c r="FM3959" s="37"/>
      <c r="FN3959" s="37"/>
      <c r="FO3959" s="37"/>
      <c r="FP3959" s="37"/>
      <c r="FQ3959" s="37"/>
      <c r="FR3959" s="37"/>
      <c r="FS3959" s="37"/>
      <c r="FT3959" s="37"/>
      <c r="FU3959" s="37"/>
      <c r="FV3959" s="37"/>
      <c r="FW3959" s="37"/>
      <c r="FX3959" s="37"/>
      <c r="FY3959" s="37"/>
      <c r="FZ3959" s="37"/>
      <c r="GA3959" s="37"/>
      <c r="GB3959" s="37"/>
      <c r="GC3959" s="37"/>
      <c r="GD3959" s="37"/>
      <c r="GE3959" s="37"/>
      <c r="GF3959" s="37"/>
      <c r="GG3959" s="37"/>
      <c r="GH3959" s="37"/>
      <c r="GI3959" s="37"/>
      <c r="GJ3959" s="37"/>
      <c r="GK3959" s="37"/>
      <c r="GL3959" s="37"/>
      <c r="GM3959" s="37"/>
      <c r="GN3959" s="37"/>
      <c r="GO3959" s="37"/>
      <c r="GP3959" s="37"/>
      <c r="GQ3959" s="37"/>
      <c r="GR3959" s="37"/>
      <c r="GS3959" s="37"/>
      <c r="GT3959" s="37"/>
      <c r="GU3959" s="37"/>
      <c r="GV3959" s="37"/>
      <c r="GW3959" s="37"/>
      <c r="GX3959" s="37"/>
      <c r="GY3959" s="37"/>
      <c r="GZ3959" s="37"/>
      <c r="HA3959" s="37"/>
      <c r="HB3959" s="37"/>
      <c r="HC3959" s="37"/>
      <c r="HD3959" s="37"/>
      <c r="HE3959" s="37"/>
      <c r="HF3959" s="37"/>
      <c r="HG3959" s="37"/>
      <c r="HH3959" s="37"/>
      <c r="HI3959" s="37"/>
      <c r="HJ3959" s="37"/>
      <c r="HK3959" s="37"/>
      <c r="HL3959" s="37"/>
      <c r="HM3959" s="37"/>
      <c r="HN3959" s="37"/>
      <c r="HO3959" s="37"/>
      <c r="HP3959" s="37"/>
      <c r="HQ3959" s="37"/>
      <c r="HR3959" s="37"/>
      <c r="HS3959" s="37"/>
      <c r="HT3959" s="37"/>
      <c r="HU3959" s="37"/>
      <c r="HV3959" s="37"/>
      <c r="HW3959" s="37"/>
      <c r="HX3959" s="37"/>
      <c r="HY3959" s="37"/>
      <c r="HZ3959" s="37"/>
      <c r="IA3959" s="37"/>
      <c r="IB3959" s="37"/>
      <c r="IC3959" s="37"/>
      <c r="ID3959" s="37"/>
      <c r="IE3959" s="37"/>
      <c r="IF3959" s="37"/>
      <c r="IG3959" s="37"/>
      <c r="IH3959" s="37"/>
      <c r="II3959" s="37"/>
      <c r="IJ3959" s="37"/>
      <c r="IK3959" s="37"/>
      <c r="IL3959" s="37"/>
      <c r="IM3959" s="37"/>
      <c r="IN3959" s="37"/>
      <c r="IO3959" s="37"/>
      <c r="IP3959" s="37"/>
      <c r="IQ3959" s="37"/>
    </row>
    <row r="3960" spans="1:251" s="51" customFormat="1" ht="18.75" customHeight="1">
      <c r="A3960" s="43"/>
      <c r="B3960" s="60"/>
      <c r="C3960" s="104" t="s">
        <v>895</v>
      </c>
      <c r="D3960" s="105"/>
      <c r="E3960" s="105"/>
      <c r="F3960" s="105"/>
      <c r="G3960" s="105"/>
      <c r="H3960" s="105"/>
      <c r="I3960" s="105"/>
      <c r="J3960" s="105"/>
      <c r="K3960" s="105"/>
      <c r="L3960" s="105"/>
      <c r="M3960" s="105"/>
      <c r="N3960" s="105"/>
      <c r="O3960" s="105"/>
      <c r="P3960" s="105"/>
      <c r="Q3960" s="105"/>
      <c r="R3960" s="105"/>
      <c r="S3960" s="105"/>
      <c r="T3960" s="105"/>
      <c r="U3960" s="105"/>
      <c r="V3960" s="105"/>
      <c r="W3960" s="105"/>
      <c r="X3960" s="105"/>
      <c r="Y3960" s="105"/>
      <c r="Z3960" s="106"/>
      <c r="AA3960" s="107">
        <v>161721</v>
      </c>
      <c r="AB3960" s="108"/>
      <c r="AC3960" s="108"/>
      <c r="AD3960" s="108"/>
      <c r="AE3960" s="108"/>
      <c r="AF3960" s="108"/>
      <c r="AG3960" s="108"/>
      <c r="AH3960" s="108"/>
      <c r="AI3960" s="109"/>
      <c r="AJ3960" s="107">
        <v>161668</v>
      </c>
      <c r="AK3960" s="108"/>
      <c r="AL3960" s="108"/>
      <c r="AM3960" s="108"/>
      <c r="AN3960" s="108"/>
      <c r="AO3960" s="108"/>
      <c r="AP3960" s="108"/>
      <c r="AQ3960" s="108"/>
      <c r="AR3960" s="109"/>
      <c r="AS3960" s="110"/>
      <c r="AT3960" s="111"/>
      <c r="AU3960" s="111"/>
      <c r="AV3960" s="111"/>
      <c r="AW3960" s="111"/>
      <c r="AX3960" s="112"/>
      <c r="AY3960" s="37"/>
      <c r="AZ3960" s="37"/>
      <c r="BA3960" s="37"/>
      <c r="BB3960" s="37"/>
      <c r="BC3960" s="37"/>
      <c r="BD3960" s="37"/>
      <c r="BE3960" s="37"/>
      <c r="BF3960" s="37"/>
      <c r="BG3960" s="37"/>
      <c r="BH3960" s="37"/>
      <c r="BI3960" s="37"/>
      <c r="BJ3960" s="37"/>
      <c r="BK3960" s="37"/>
      <c r="BL3960" s="37"/>
      <c r="BM3960" s="37"/>
      <c r="BN3960" s="37"/>
      <c r="BO3960" s="37"/>
      <c r="BP3960" s="37"/>
      <c r="BQ3960" s="37"/>
      <c r="BR3960" s="37"/>
      <c r="BS3960" s="37"/>
      <c r="BT3960" s="37"/>
      <c r="BU3960" s="37"/>
      <c r="BV3960" s="37"/>
      <c r="BW3960" s="37"/>
      <c r="BX3960" s="37"/>
      <c r="BY3960" s="37"/>
      <c r="BZ3960" s="37"/>
      <c r="CA3960" s="37"/>
      <c r="CB3960" s="37"/>
      <c r="CC3960" s="37"/>
      <c r="CD3960" s="37"/>
      <c r="CE3960" s="37"/>
      <c r="CF3960" s="37"/>
      <c r="CG3960" s="37"/>
      <c r="CH3960" s="37"/>
      <c r="CI3960" s="37"/>
      <c r="CJ3960" s="37"/>
      <c r="CK3960" s="37"/>
      <c r="CL3960" s="37"/>
      <c r="CM3960" s="37"/>
      <c r="CN3960" s="37"/>
      <c r="CO3960" s="37"/>
      <c r="CP3960" s="37"/>
      <c r="CQ3960" s="37"/>
      <c r="CR3960" s="37"/>
      <c r="CS3960" s="37"/>
      <c r="CT3960" s="37"/>
      <c r="CU3960" s="37"/>
      <c r="CV3960" s="37"/>
      <c r="CW3960" s="37"/>
      <c r="CX3960" s="37"/>
      <c r="CY3960" s="37"/>
      <c r="CZ3960" s="37"/>
      <c r="DA3960" s="37"/>
      <c r="DB3960" s="37"/>
      <c r="DC3960" s="37"/>
      <c r="DD3960" s="37"/>
      <c r="DE3960" s="37"/>
      <c r="DF3960" s="37"/>
      <c r="DG3960" s="37"/>
      <c r="DH3960" s="37"/>
      <c r="DI3960" s="37"/>
      <c r="DJ3960" s="37"/>
      <c r="DK3960" s="37"/>
      <c r="DL3960" s="37"/>
      <c r="DM3960" s="37"/>
      <c r="DN3960" s="37"/>
      <c r="DO3960" s="37"/>
      <c r="DP3960" s="37"/>
      <c r="DQ3960" s="37"/>
      <c r="DR3960" s="37"/>
      <c r="DS3960" s="37"/>
      <c r="DT3960" s="37"/>
      <c r="DU3960" s="37"/>
      <c r="DV3960" s="37"/>
      <c r="DW3960" s="37"/>
      <c r="DX3960" s="37"/>
      <c r="DY3960" s="37"/>
      <c r="DZ3960" s="37"/>
      <c r="EA3960" s="37"/>
      <c r="EB3960" s="37"/>
      <c r="EC3960" s="37"/>
      <c r="ED3960" s="37"/>
      <c r="EE3960" s="37"/>
      <c r="EF3960" s="37"/>
      <c r="EG3960" s="37"/>
      <c r="EH3960" s="37"/>
      <c r="EI3960" s="37"/>
      <c r="EJ3960" s="37"/>
      <c r="EK3960" s="37"/>
      <c r="EL3960" s="37"/>
      <c r="EM3960" s="37"/>
      <c r="EN3960" s="37"/>
      <c r="EO3960" s="37"/>
      <c r="EP3960" s="37"/>
      <c r="EQ3960" s="37"/>
      <c r="ER3960" s="37"/>
      <c r="ES3960" s="37"/>
      <c r="ET3960" s="37"/>
      <c r="EU3960" s="37"/>
      <c r="EV3960" s="37"/>
      <c r="EW3960" s="37"/>
      <c r="EX3960" s="37"/>
      <c r="EY3960" s="37"/>
      <c r="EZ3960" s="37"/>
      <c r="FA3960" s="37"/>
      <c r="FB3960" s="37"/>
      <c r="FC3960" s="37"/>
      <c r="FD3960" s="37"/>
      <c r="FE3960" s="37"/>
      <c r="FF3960" s="37"/>
      <c r="FG3960" s="37"/>
      <c r="FH3960" s="37"/>
      <c r="FI3960" s="37"/>
      <c r="FJ3960" s="37"/>
      <c r="FK3960" s="37"/>
      <c r="FL3960" s="37"/>
      <c r="FM3960" s="37"/>
      <c r="FN3960" s="37"/>
      <c r="FO3960" s="37"/>
      <c r="FP3960" s="37"/>
      <c r="FQ3960" s="37"/>
      <c r="FR3960" s="37"/>
      <c r="FS3960" s="37"/>
      <c r="FT3960" s="37"/>
      <c r="FU3960" s="37"/>
      <c r="FV3960" s="37"/>
      <c r="FW3960" s="37"/>
      <c r="FX3960" s="37"/>
      <c r="FY3960" s="37"/>
      <c r="FZ3960" s="37"/>
      <c r="GA3960" s="37"/>
      <c r="GB3960" s="37"/>
      <c r="GC3960" s="37"/>
      <c r="GD3960" s="37"/>
      <c r="GE3960" s="37"/>
      <c r="GF3960" s="37"/>
      <c r="GG3960" s="37"/>
      <c r="GH3960" s="37"/>
      <c r="GI3960" s="37"/>
      <c r="GJ3960" s="37"/>
      <c r="GK3960" s="37"/>
      <c r="GL3960" s="37"/>
      <c r="GM3960" s="37"/>
      <c r="GN3960" s="37"/>
      <c r="GO3960" s="37"/>
      <c r="GP3960" s="37"/>
      <c r="GQ3960" s="37"/>
      <c r="GR3960" s="37"/>
      <c r="GS3960" s="37"/>
      <c r="GT3960" s="37"/>
      <c r="GU3960" s="37"/>
      <c r="GV3960" s="37"/>
      <c r="GW3960" s="37"/>
      <c r="GX3960" s="37"/>
      <c r="GY3960" s="37"/>
      <c r="GZ3960" s="37"/>
      <c r="HA3960" s="37"/>
      <c r="HB3960" s="37"/>
      <c r="HC3960" s="37"/>
      <c r="HD3960" s="37"/>
      <c r="HE3960" s="37"/>
      <c r="HF3960" s="37"/>
      <c r="HG3960" s="37"/>
      <c r="HH3960" s="37"/>
      <c r="HI3960" s="37"/>
      <c r="HJ3960" s="37"/>
      <c r="HK3960" s="37"/>
      <c r="HL3960" s="37"/>
      <c r="HM3960" s="37"/>
      <c r="HN3960" s="37"/>
      <c r="HO3960" s="37"/>
      <c r="HP3960" s="37"/>
      <c r="HQ3960" s="37"/>
      <c r="HR3960" s="37"/>
      <c r="HS3960" s="37"/>
      <c r="HT3960" s="37"/>
      <c r="HU3960" s="37"/>
      <c r="HV3960" s="37"/>
      <c r="HW3960" s="37"/>
      <c r="HX3960" s="37"/>
      <c r="HY3960" s="37"/>
      <c r="HZ3960" s="37"/>
      <c r="IA3960" s="37"/>
      <c r="IB3960" s="37"/>
      <c r="IC3960" s="37"/>
      <c r="ID3960" s="37"/>
      <c r="IE3960" s="37"/>
      <c r="IF3960" s="37"/>
      <c r="IG3960" s="37"/>
      <c r="IH3960" s="37"/>
      <c r="II3960" s="37"/>
      <c r="IJ3960" s="37"/>
      <c r="IK3960" s="37"/>
      <c r="IL3960" s="37"/>
      <c r="IM3960" s="37"/>
      <c r="IN3960" s="37"/>
      <c r="IO3960" s="37"/>
      <c r="IP3960" s="37"/>
      <c r="IQ3960" s="37"/>
    </row>
    <row r="3961" spans="1:251" s="51" customFormat="1" ht="18.75" customHeight="1" thickBot="1">
      <c r="A3961" s="52"/>
      <c r="B3961" s="113" t="s">
        <v>253</v>
      </c>
      <c r="C3961" s="114"/>
      <c r="D3961" s="114"/>
      <c r="E3961" s="114"/>
      <c r="F3961" s="114"/>
      <c r="G3961" s="114"/>
      <c r="H3961" s="114"/>
      <c r="I3961" s="114"/>
      <c r="J3961" s="114"/>
      <c r="K3961" s="114"/>
      <c r="L3961" s="114"/>
      <c r="M3961" s="114"/>
      <c r="N3961" s="114"/>
      <c r="O3961" s="114"/>
      <c r="P3961" s="114"/>
      <c r="Q3961" s="114"/>
      <c r="R3961" s="114"/>
      <c r="S3961" s="114"/>
      <c r="T3961" s="114"/>
      <c r="U3961" s="114"/>
      <c r="V3961" s="114"/>
      <c r="W3961" s="114"/>
      <c r="X3961" s="114"/>
      <c r="Y3961" s="114"/>
      <c r="Z3961" s="115"/>
      <c r="AA3961" s="116">
        <f>SUM($AA$3960:$AA$3960)</f>
        <v>161721</v>
      </c>
      <c r="AB3961" s="117"/>
      <c r="AC3961" s="117"/>
      <c r="AD3961" s="117"/>
      <c r="AE3961" s="117"/>
      <c r="AF3961" s="117"/>
      <c r="AG3961" s="117"/>
      <c r="AH3961" s="117"/>
      <c r="AI3961" s="118"/>
      <c r="AJ3961" s="116">
        <f>SUM($AJ$3960:$AJ$3960)</f>
        <v>161668</v>
      </c>
      <c r="AK3961" s="117"/>
      <c r="AL3961" s="117"/>
      <c r="AM3961" s="117"/>
      <c r="AN3961" s="117"/>
      <c r="AO3961" s="117"/>
      <c r="AP3961" s="117"/>
      <c r="AQ3961" s="117"/>
      <c r="AR3961" s="118"/>
      <c r="AS3961" s="119"/>
      <c r="AT3961" s="120"/>
      <c r="AU3961" s="120"/>
      <c r="AV3961" s="120"/>
      <c r="AW3961" s="120"/>
      <c r="AX3961" s="121"/>
      <c r="AY3961" s="37"/>
      <c r="AZ3961" s="37"/>
      <c r="BA3961" s="37"/>
      <c r="BB3961" s="37"/>
      <c r="BC3961" s="37"/>
      <c r="BD3961" s="37"/>
      <c r="BE3961" s="37"/>
      <c r="BF3961" s="37"/>
      <c r="BG3961" s="37"/>
      <c r="BH3961" s="37"/>
      <c r="BI3961" s="37"/>
      <c r="BJ3961" s="37"/>
      <c r="BK3961" s="37"/>
      <c r="BL3961" s="37"/>
      <c r="BM3961" s="37"/>
      <c r="BN3961" s="37"/>
      <c r="BO3961" s="37"/>
      <c r="BP3961" s="37"/>
      <c r="BQ3961" s="37"/>
      <c r="BR3961" s="37"/>
      <c r="BS3961" s="37"/>
      <c r="BT3961" s="37"/>
      <c r="BU3961" s="37"/>
      <c r="BV3961" s="37"/>
      <c r="BW3961" s="37"/>
      <c r="BX3961" s="37"/>
      <c r="BY3961" s="37"/>
      <c r="BZ3961" s="37"/>
      <c r="CA3961" s="37"/>
      <c r="CB3961" s="37"/>
      <c r="CC3961" s="37"/>
      <c r="CD3961" s="37"/>
      <c r="CE3961" s="37"/>
      <c r="CF3961" s="37"/>
      <c r="CG3961" s="37"/>
      <c r="CH3961" s="37"/>
      <c r="CI3961" s="37"/>
      <c r="CJ3961" s="37"/>
      <c r="CK3961" s="37"/>
      <c r="CL3961" s="37"/>
      <c r="CM3961" s="37"/>
      <c r="CN3961" s="37"/>
      <c r="CO3961" s="37"/>
      <c r="CP3961" s="37"/>
      <c r="CQ3961" s="37"/>
      <c r="CR3961" s="37"/>
      <c r="CS3961" s="37"/>
      <c r="CT3961" s="37"/>
      <c r="CU3961" s="37"/>
      <c r="CV3961" s="37"/>
      <c r="CW3961" s="37"/>
      <c r="CX3961" s="37"/>
      <c r="CY3961" s="37"/>
      <c r="CZ3961" s="37"/>
      <c r="DA3961" s="37"/>
      <c r="DB3961" s="37"/>
      <c r="DC3961" s="37"/>
      <c r="DD3961" s="37"/>
      <c r="DE3961" s="37"/>
      <c r="DF3961" s="37"/>
      <c r="DG3961" s="37"/>
      <c r="DH3961" s="37"/>
      <c r="DI3961" s="37"/>
      <c r="DJ3961" s="37"/>
      <c r="DK3961" s="37"/>
      <c r="DL3961" s="37"/>
      <c r="DM3961" s="37"/>
      <c r="DN3961" s="37"/>
      <c r="DO3961" s="37"/>
      <c r="DP3961" s="37"/>
      <c r="DQ3961" s="37"/>
      <c r="DR3961" s="37"/>
      <c r="DS3961" s="37"/>
      <c r="DT3961" s="37"/>
      <c r="DU3961" s="37"/>
      <c r="DV3961" s="37"/>
      <c r="DW3961" s="37"/>
      <c r="DX3961" s="37"/>
      <c r="DY3961" s="37"/>
      <c r="DZ3961" s="37"/>
      <c r="EA3961" s="37"/>
      <c r="EB3961" s="37"/>
      <c r="EC3961" s="37"/>
      <c r="ED3961" s="37"/>
      <c r="EE3961" s="37"/>
      <c r="EF3961" s="37"/>
      <c r="EG3961" s="37"/>
      <c r="EH3961" s="37"/>
      <c r="EI3961" s="37"/>
      <c r="EJ3961" s="37"/>
      <c r="EK3961" s="37"/>
      <c r="EL3961" s="37"/>
      <c r="EM3961" s="37"/>
      <c r="EN3961" s="37"/>
      <c r="EO3961" s="37"/>
      <c r="EP3961" s="37"/>
      <c r="EQ3961" s="37"/>
      <c r="ER3961" s="37"/>
      <c r="ES3961" s="37"/>
      <c r="ET3961" s="37"/>
      <c r="EU3961" s="37"/>
      <c r="EV3961" s="37"/>
      <c r="EW3961" s="37"/>
      <c r="EX3961" s="37"/>
      <c r="EY3961" s="37"/>
      <c r="EZ3961" s="37"/>
      <c r="FA3961" s="37"/>
      <c r="FB3961" s="37"/>
      <c r="FC3961" s="37"/>
      <c r="FD3961" s="37"/>
      <c r="FE3961" s="37"/>
      <c r="FF3961" s="37"/>
      <c r="FG3961" s="37"/>
      <c r="FH3961" s="37"/>
      <c r="FI3961" s="37"/>
      <c r="FJ3961" s="37"/>
      <c r="FK3961" s="37"/>
      <c r="FL3961" s="37"/>
      <c r="FM3961" s="37"/>
      <c r="FN3961" s="37"/>
      <c r="FO3961" s="37"/>
      <c r="FP3961" s="37"/>
      <c r="FQ3961" s="37"/>
      <c r="FR3961" s="37"/>
      <c r="FS3961" s="37"/>
      <c r="FT3961" s="37"/>
      <c r="FU3961" s="37"/>
      <c r="FV3961" s="37"/>
      <c r="FW3961" s="37"/>
      <c r="FX3961" s="37"/>
      <c r="FY3961" s="37"/>
      <c r="FZ3961" s="37"/>
      <c r="GA3961" s="37"/>
      <c r="GB3961" s="37"/>
      <c r="GC3961" s="37"/>
      <c r="GD3961" s="37"/>
      <c r="GE3961" s="37"/>
      <c r="GF3961" s="37"/>
      <c r="GG3961" s="37"/>
      <c r="GH3961" s="37"/>
      <c r="GI3961" s="37"/>
      <c r="GJ3961" s="37"/>
      <c r="GK3961" s="37"/>
      <c r="GL3961" s="37"/>
      <c r="GM3961" s="37"/>
      <c r="GN3961" s="37"/>
      <c r="GO3961" s="37"/>
      <c r="GP3961" s="37"/>
      <c r="GQ3961" s="37"/>
      <c r="GR3961" s="37"/>
      <c r="GS3961" s="37"/>
      <c r="GT3961" s="37"/>
      <c r="GU3961" s="37"/>
      <c r="GV3961" s="37"/>
      <c r="GW3961" s="37"/>
      <c r="GX3961" s="37"/>
      <c r="GY3961" s="37"/>
      <c r="GZ3961" s="37"/>
      <c r="HA3961" s="37"/>
      <c r="HB3961" s="37"/>
      <c r="HC3961" s="37"/>
      <c r="HD3961" s="37"/>
      <c r="HE3961" s="37"/>
      <c r="HF3961" s="37"/>
      <c r="HG3961" s="37"/>
      <c r="HH3961" s="37"/>
      <c r="HI3961" s="37"/>
      <c r="HJ3961" s="37"/>
      <c r="HK3961" s="37"/>
      <c r="HL3961" s="37"/>
      <c r="HM3961" s="37"/>
      <c r="HN3961" s="37"/>
      <c r="HO3961" s="37"/>
      <c r="HP3961" s="37"/>
      <c r="HQ3961" s="37"/>
      <c r="HR3961" s="37"/>
      <c r="HS3961" s="37"/>
      <c r="HT3961" s="37"/>
      <c r="HU3961" s="37"/>
      <c r="HV3961" s="37"/>
      <c r="HW3961" s="37"/>
      <c r="HX3961" s="37"/>
      <c r="HY3961" s="37"/>
      <c r="HZ3961" s="37"/>
      <c r="IA3961" s="37"/>
      <c r="IB3961" s="37"/>
      <c r="IC3961" s="37"/>
      <c r="ID3961" s="37"/>
      <c r="IE3961" s="37"/>
      <c r="IF3961" s="37"/>
      <c r="IG3961" s="37"/>
      <c r="IH3961" s="37"/>
      <c r="II3961" s="37"/>
      <c r="IJ3961" s="37"/>
      <c r="IK3961" s="37"/>
      <c r="IL3961" s="37"/>
      <c r="IM3961" s="37"/>
      <c r="IN3961" s="37"/>
      <c r="IO3961" s="37"/>
      <c r="IP3961" s="37"/>
      <c r="IQ3961" s="37"/>
    </row>
    <row r="3963" spans="1:251" ht="18.75">
      <c r="A3963" s="36" t="s">
        <v>241</v>
      </c>
      <c r="AW3963" s="38"/>
      <c r="AX3963" s="39"/>
      <c r="AY3963" s="38"/>
    </row>
    <row r="3965" spans="1:251" ht="18.75">
      <c r="B3965" s="122" t="s">
        <v>0</v>
      </c>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row>
    <row r="3966" spans="1:251">
      <c r="Z3966" s="40"/>
      <c r="AD3966" s="40"/>
      <c r="AE3966" s="40"/>
      <c r="AF3966" s="40"/>
      <c r="AG3966" s="40"/>
      <c r="AH3966" s="40"/>
      <c r="AI3966" s="40"/>
      <c r="AO3966" s="40"/>
    </row>
    <row r="3967" spans="1:251" ht="13.5" thickBot="1">
      <c r="Z3967" s="40"/>
      <c r="AD3967" s="40"/>
      <c r="AE3967" s="40"/>
      <c r="AF3967" s="40"/>
      <c r="AG3967" s="40"/>
      <c r="AH3967" s="40"/>
      <c r="AI3967" s="40"/>
      <c r="AO3967" s="40"/>
      <c r="DI3967" s="41"/>
    </row>
    <row r="3968" spans="1:251" ht="24.75" customHeight="1" thickBot="1">
      <c r="B3968" s="124" t="s">
        <v>242</v>
      </c>
      <c r="C3968" s="125"/>
      <c r="D3968" s="125"/>
      <c r="E3968" s="125"/>
      <c r="F3968" s="125"/>
      <c r="G3968" s="125"/>
      <c r="H3968" s="126" t="s">
        <v>896</v>
      </c>
      <c r="I3968" s="127"/>
      <c r="J3968" s="127"/>
      <c r="K3968" s="127"/>
      <c r="L3968" s="127"/>
      <c r="M3968" s="127"/>
      <c r="N3968" s="127"/>
      <c r="O3968" s="127"/>
      <c r="P3968" s="127"/>
      <c r="Q3968" s="127"/>
      <c r="R3968" s="127"/>
      <c r="S3968" s="127"/>
      <c r="T3968" s="127"/>
      <c r="U3968" s="127"/>
      <c r="V3968" s="127"/>
      <c r="W3968" s="127"/>
      <c r="X3968" s="127"/>
      <c r="Y3968" s="127"/>
      <c r="Z3968" s="127"/>
      <c r="AA3968" s="127"/>
      <c r="AB3968" s="127"/>
      <c r="AC3968" s="127"/>
      <c r="AD3968" s="127"/>
      <c r="AE3968" s="127"/>
      <c r="AF3968" s="127"/>
      <c r="AG3968" s="127"/>
      <c r="AH3968" s="127"/>
      <c r="AI3968" s="127"/>
      <c r="AJ3968" s="127"/>
      <c r="AK3968" s="127"/>
      <c r="AL3968" s="127"/>
      <c r="AM3968" s="127"/>
      <c r="AN3968" s="127"/>
      <c r="AO3968" s="127"/>
      <c r="AP3968" s="127"/>
      <c r="AQ3968" s="127"/>
      <c r="AR3968" s="127"/>
      <c r="AS3968" s="127"/>
      <c r="AT3968" s="127"/>
      <c r="AU3968" s="127"/>
      <c r="AV3968" s="127"/>
      <c r="AW3968" s="127"/>
      <c r="AX3968" s="128"/>
      <c r="DI3968" s="41"/>
    </row>
    <row r="3969" spans="1:113" ht="14.25">
      <c r="B3969" s="42"/>
      <c r="C3969" s="42"/>
      <c r="D3969" s="42"/>
      <c r="E3969" s="42"/>
      <c r="F3969" s="42"/>
      <c r="G3969" s="42"/>
      <c r="H3969" s="43"/>
      <c r="I3969" s="43"/>
      <c r="J3969" s="43"/>
      <c r="K3969" s="43"/>
      <c r="L3969" s="44"/>
      <c r="M3969" s="44"/>
      <c r="N3969" s="44"/>
      <c r="O3969" s="44"/>
      <c r="P3969" s="43"/>
      <c r="Q3969" s="43"/>
      <c r="R3969" s="43"/>
      <c r="S3969" s="43"/>
      <c r="T3969" s="43"/>
      <c r="U3969" s="43"/>
      <c r="V3969" s="45"/>
      <c r="W3969" s="45"/>
      <c r="X3969" s="45"/>
      <c r="Y3969" s="45"/>
      <c r="Z3969" s="45"/>
      <c r="AA3969" s="45"/>
      <c r="AB3969" s="45"/>
      <c r="AC3969" s="45"/>
      <c r="AD3969" s="45"/>
      <c r="AE3969" s="45"/>
      <c r="AF3969" s="45"/>
      <c r="AG3969" s="45"/>
      <c r="AH3969" s="45"/>
      <c r="AI3969" s="45"/>
      <c r="AJ3969" s="45"/>
      <c r="AK3969" s="45"/>
      <c r="AL3969" s="45"/>
      <c r="AM3969" s="45"/>
      <c r="AN3969" s="45"/>
      <c r="AO3969" s="45"/>
      <c r="AP3969" s="45"/>
      <c r="AQ3969" s="45"/>
      <c r="AR3969" s="45"/>
      <c r="AS3969" s="45"/>
      <c r="AT3969" s="45"/>
      <c r="AU3969" s="45"/>
      <c r="AV3969" s="45"/>
      <c r="AW3969" s="45"/>
      <c r="AX3969" s="45"/>
      <c r="DI3969" s="41"/>
    </row>
    <row r="3970" spans="1:113" ht="15" thickBot="1">
      <c r="A3970" s="46"/>
      <c r="B3970" s="45" t="s">
        <v>244</v>
      </c>
      <c r="C3970" s="43"/>
      <c r="D3970" s="43"/>
      <c r="E3970" s="43"/>
      <c r="F3970" s="43"/>
      <c r="G3970" s="43"/>
      <c r="H3970" s="43"/>
      <c r="I3970" s="43"/>
      <c r="J3970" s="43"/>
      <c r="K3970" s="43"/>
      <c r="L3970" s="44"/>
      <c r="M3970" s="44"/>
      <c r="N3970" s="44"/>
      <c r="O3970" s="44"/>
      <c r="P3970" s="43"/>
      <c r="Q3970" s="43"/>
      <c r="R3970" s="43"/>
      <c r="S3970" s="43"/>
      <c r="T3970" s="43"/>
      <c r="U3970" s="43"/>
      <c r="V3970" s="45"/>
      <c r="W3970" s="45"/>
      <c r="X3970" s="45"/>
      <c r="Y3970" s="45"/>
      <c r="Z3970" s="45"/>
      <c r="AA3970" s="45"/>
      <c r="AB3970" s="45"/>
      <c r="AC3970" s="45"/>
      <c r="AD3970" s="45"/>
      <c r="AE3970" s="45"/>
      <c r="AF3970" s="45"/>
      <c r="AG3970" s="45"/>
      <c r="AH3970" s="45"/>
      <c r="AI3970" s="45"/>
      <c r="AJ3970" s="45"/>
      <c r="AK3970" s="45"/>
      <c r="AL3970" s="45"/>
      <c r="AM3970" s="45"/>
      <c r="AN3970" s="45"/>
      <c r="AO3970" s="45"/>
      <c r="AP3970" s="45"/>
      <c r="AQ3970" s="45"/>
      <c r="AR3970" s="45"/>
      <c r="AS3970" s="45"/>
      <c r="AT3970" s="45"/>
      <c r="AU3970" s="45"/>
      <c r="AV3970" s="45"/>
      <c r="AW3970" s="45"/>
      <c r="AX3970" s="45"/>
      <c r="DI3970" s="41"/>
    </row>
    <row r="3971" spans="1:113" ht="14.25">
      <c r="A3971" s="43"/>
      <c r="B3971" s="47"/>
      <c r="C3971" s="42"/>
      <c r="D3971" s="42"/>
      <c r="E3971" s="42"/>
      <c r="F3971" s="42"/>
      <c r="G3971" s="42"/>
      <c r="H3971" s="42"/>
      <c r="I3971" s="42"/>
      <c r="J3971" s="42"/>
      <c r="K3971" s="42"/>
      <c r="L3971" s="48"/>
      <c r="M3971" s="48"/>
      <c r="N3971" s="48"/>
      <c r="O3971" s="48"/>
      <c r="P3971" s="42"/>
      <c r="Q3971" s="42"/>
      <c r="R3971" s="42"/>
      <c r="S3971" s="42"/>
      <c r="T3971" s="42"/>
      <c r="U3971" s="42"/>
      <c r="V3971" s="49"/>
      <c r="W3971" s="49"/>
      <c r="X3971" s="49"/>
      <c r="Y3971" s="49"/>
      <c r="Z3971" s="49"/>
      <c r="AA3971" s="49"/>
      <c r="AB3971" s="49"/>
      <c r="AC3971" s="49"/>
      <c r="AD3971" s="49"/>
      <c r="AE3971" s="49"/>
      <c r="AF3971" s="49"/>
      <c r="AG3971" s="49"/>
      <c r="AH3971" s="49"/>
      <c r="AI3971" s="49"/>
      <c r="AJ3971" s="49"/>
      <c r="AK3971" s="49"/>
      <c r="AL3971" s="49"/>
      <c r="AM3971" s="49"/>
      <c r="AN3971" s="49"/>
      <c r="AO3971" s="49"/>
      <c r="AP3971" s="49"/>
      <c r="AQ3971" s="49"/>
      <c r="AR3971" s="49"/>
      <c r="AS3971" s="49"/>
      <c r="AT3971" s="49"/>
      <c r="AU3971" s="49"/>
      <c r="AV3971" s="49"/>
      <c r="AW3971" s="49"/>
      <c r="AX3971" s="50"/>
    </row>
    <row r="3972" spans="1:113" ht="12" customHeight="1">
      <c r="A3972" s="43"/>
      <c r="B3972" s="129" t="s">
        <v>897</v>
      </c>
      <c r="C3972" s="130"/>
      <c r="D3972" s="130"/>
      <c r="E3972" s="130"/>
      <c r="F3972" s="130"/>
      <c r="G3972" s="130"/>
      <c r="H3972" s="130"/>
      <c r="I3972" s="130"/>
      <c r="J3972" s="130"/>
      <c r="K3972" s="130"/>
      <c r="L3972" s="130"/>
      <c r="M3972" s="130"/>
      <c r="N3972" s="130"/>
      <c r="O3972" s="130"/>
      <c r="P3972" s="130"/>
      <c r="Q3972" s="130"/>
      <c r="R3972" s="130"/>
      <c r="S3972" s="130"/>
      <c r="T3972" s="130"/>
      <c r="U3972" s="130"/>
      <c r="V3972" s="130"/>
      <c r="W3972" s="130"/>
      <c r="X3972" s="130"/>
      <c r="Y3972" s="130"/>
      <c r="Z3972" s="130"/>
      <c r="AA3972" s="130"/>
      <c r="AB3972" s="130"/>
      <c r="AC3972" s="130"/>
      <c r="AD3972" s="130"/>
      <c r="AE3972" s="130"/>
      <c r="AF3972" s="130"/>
      <c r="AG3972" s="130"/>
      <c r="AH3972" s="130"/>
      <c r="AI3972" s="130"/>
      <c r="AJ3972" s="130"/>
      <c r="AK3972" s="130"/>
      <c r="AL3972" s="130"/>
      <c r="AM3972" s="130"/>
      <c r="AN3972" s="130"/>
      <c r="AO3972" s="130"/>
      <c r="AP3972" s="130"/>
      <c r="AQ3972" s="130"/>
      <c r="AR3972" s="130"/>
      <c r="AS3972" s="130"/>
      <c r="AT3972" s="130"/>
      <c r="AU3972" s="130"/>
      <c r="AV3972" s="130"/>
      <c r="AW3972" s="130"/>
      <c r="AX3972" s="131"/>
    </row>
    <row r="3973" spans="1:113" ht="12" customHeight="1">
      <c r="A3973" s="43"/>
      <c r="B3973" s="129"/>
      <c r="C3973" s="130"/>
      <c r="D3973" s="130"/>
      <c r="E3973" s="130"/>
      <c r="F3973" s="130"/>
      <c r="G3973" s="130"/>
      <c r="H3973" s="130"/>
      <c r="I3973" s="130"/>
      <c r="J3973" s="130"/>
      <c r="K3973" s="130"/>
      <c r="L3973" s="130"/>
      <c r="M3973" s="130"/>
      <c r="N3973" s="130"/>
      <c r="O3973" s="130"/>
      <c r="P3973" s="130"/>
      <c r="Q3973" s="130"/>
      <c r="R3973" s="130"/>
      <c r="S3973" s="130"/>
      <c r="T3973" s="130"/>
      <c r="U3973" s="130"/>
      <c r="V3973" s="130"/>
      <c r="W3973" s="130"/>
      <c r="X3973" s="130"/>
      <c r="Y3973" s="130"/>
      <c r="Z3973" s="130"/>
      <c r="AA3973" s="130"/>
      <c r="AB3973" s="130"/>
      <c r="AC3973" s="130"/>
      <c r="AD3973" s="130"/>
      <c r="AE3973" s="130"/>
      <c r="AF3973" s="130"/>
      <c r="AG3973" s="130"/>
      <c r="AH3973" s="130"/>
      <c r="AI3973" s="130"/>
      <c r="AJ3973" s="130"/>
      <c r="AK3973" s="130"/>
      <c r="AL3973" s="130"/>
      <c r="AM3973" s="130"/>
      <c r="AN3973" s="130"/>
      <c r="AO3973" s="130"/>
      <c r="AP3973" s="130"/>
      <c r="AQ3973" s="130"/>
      <c r="AR3973" s="130"/>
      <c r="AS3973" s="130"/>
      <c r="AT3973" s="130"/>
      <c r="AU3973" s="130"/>
      <c r="AV3973" s="130"/>
      <c r="AW3973" s="130"/>
      <c r="AX3973" s="131"/>
      <c r="BC3973" s="51"/>
    </row>
    <row r="3974" spans="1:113" ht="12" customHeight="1">
      <c r="A3974" s="43"/>
      <c r="B3974" s="129"/>
      <c r="C3974" s="130"/>
      <c r="D3974" s="130"/>
      <c r="E3974" s="130"/>
      <c r="F3974" s="130"/>
      <c r="G3974" s="130"/>
      <c r="H3974" s="130"/>
      <c r="I3974" s="130"/>
      <c r="J3974" s="130"/>
      <c r="K3974" s="130"/>
      <c r="L3974" s="130"/>
      <c r="M3974" s="130"/>
      <c r="N3974" s="130"/>
      <c r="O3974" s="130"/>
      <c r="P3974" s="130"/>
      <c r="Q3974" s="130"/>
      <c r="R3974" s="130"/>
      <c r="S3974" s="130"/>
      <c r="T3974" s="130"/>
      <c r="U3974" s="130"/>
      <c r="V3974" s="130"/>
      <c r="W3974" s="130"/>
      <c r="X3974" s="130"/>
      <c r="Y3974" s="130"/>
      <c r="Z3974" s="130"/>
      <c r="AA3974" s="130"/>
      <c r="AB3974" s="130"/>
      <c r="AC3974" s="130"/>
      <c r="AD3974" s="130"/>
      <c r="AE3974" s="130"/>
      <c r="AF3974" s="130"/>
      <c r="AG3974" s="130"/>
      <c r="AH3974" s="130"/>
      <c r="AI3974" s="130"/>
      <c r="AJ3974" s="130"/>
      <c r="AK3974" s="130"/>
      <c r="AL3974" s="130"/>
      <c r="AM3974" s="130"/>
      <c r="AN3974" s="130"/>
      <c r="AO3974" s="130"/>
      <c r="AP3974" s="130"/>
      <c r="AQ3974" s="130"/>
      <c r="AR3974" s="130"/>
      <c r="AS3974" s="130"/>
      <c r="AT3974" s="130"/>
      <c r="AU3974" s="130"/>
      <c r="AV3974" s="130"/>
      <c r="AW3974" s="130"/>
      <c r="AX3974" s="131"/>
    </row>
    <row r="3975" spans="1:113" ht="12" customHeight="1">
      <c r="A3975" s="43"/>
      <c r="B3975" s="129"/>
      <c r="C3975" s="130"/>
      <c r="D3975" s="130"/>
      <c r="E3975" s="130"/>
      <c r="F3975" s="130"/>
      <c r="G3975" s="130"/>
      <c r="H3975" s="130"/>
      <c r="I3975" s="130"/>
      <c r="J3975" s="130"/>
      <c r="K3975" s="130"/>
      <c r="L3975" s="130"/>
      <c r="M3975" s="130"/>
      <c r="N3975" s="130"/>
      <c r="O3975" s="130"/>
      <c r="P3975" s="130"/>
      <c r="Q3975" s="130"/>
      <c r="R3975" s="130"/>
      <c r="S3975" s="130"/>
      <c r="T3975" s="130"/>
      <c r="U3975" s="130"/>
      <c r="V3975" s="130"/>
      <c r="W3975" s="130"/>
      <c r="X3975" s="130"/>
      <c r="Y3975" s="130"/>
      <c r="Z3975" s="130"/>
      <c r="AA3975" s="130"/>
      <c r="AB3975" s="130"/>
      <c r="AC3975" s="130"/>
      <c r="AD3975" s="130"/>
      <c r="AE3975" s="130"/>
      <c r="AF3975" s="130"/>
      <c r="AG3975" s="130"/>
      <c r="AH3975" s="130"/>
      <c r="AI3975" s="130"/>
      <c r="AJ3975" s="130"/>
      <c r="AK3975" s="130"/>
      <c r="AL3975" s="130"/>
      <c r="AM3975" s="130"/>
      <c r="AN3975" s="130"/>
      <c r="AO3975" s="130"/>
      <c r="AP3975" s="130"/>
      <c r="AQ3975" s="130"/>
      <c r="AR3975" s="130"/>
      <c r="AS3975" s="130"/>
      <c r="AT3975" s="130"/>
      <c r="AU3975" s="130"/>
      <c r="AV3975" s="130"/>
      <c r="AW3975" s="130"/>
      <c r="AX3975" s="131"/>
    </row>
    <row r="3976" spans="1:113" ht="12" customHeight="1">
      <c r="A3976" s="43"/>
      <c r="B3976" s="129"/>
      <c r="C3976" s="130"/>
      <c r="D3976" s="130"/>
      <c r="E3976" s="130"/>
      <c r="F3976" s="130"/>
      <c r="G3976" s="130"/>
      <c r="H3976" s="130"/>
      <c r="I3976" s="130"/>
      <c r="J3976" s="130"/>
      <c r="K3976" s="130"/>
      <c r="L3976" s="130"/>
      <c r="M3976" s="130"/>
      <c r="N3976" s="130"/>
      <c r="O3976" s="130"/>
      <c r="P3976" s="130"/>
      <c r="Q3976" s="130"/>
      <c r="R3976" s="130"/>
      <c r="S3976" s="130"/>
      <c r="T3976" s="130"/>
      <c r="U3976" s="130"/>
      <c r="V3976" s="130"/>
      <c r="W3976" s="130"/>
      <c r="X3976" s="130"/>
      <c r="Y3976" s="130"/>
      <c r="Z3976" s="130"/>
      <c r="AA3976" s="130"/>
      <c r="AB3976" s="130"/>
      <c r="AC3976" s="130"/>
      <c r="AD3976" s="130"/>
      <c r="AE3976" s="130"/>
      <c r="AF3976" s="130"/>
      <c r="AG3976" s="130"/>
      <c r="AH3976" s="130"/>
      <c r="AI3976" s="130"/>
      <c r="AJ3976" s="130"/>
      <c r="AK3976" s="130"/>
      <c r="AL3976" s="130"/>
      <c r="AM3976" s="130"/>
      <c r="AN3976" s="130"/>
      <c r="AO3976" s="130"/>
      <c r="AP3976" s="130"/>
      <c r="AQ3976" s="130"/>
      <c r="AR3976" s="130"/>
      <c r="AS3976" s="130"/>
      <c r="AT3976" s="130"/>
      <c r="AU3976" s="130"/>
      <c r="AV3976" s="130"/>
      <c r="AW3976" s="130"/>
      <c r="AX3976" s="131"/>
    </row>
    <row r="3977" spans="1:113" ht="15" thickBot="1">
      <c r="A3977" s="52"/>
      <c r="B3977" s="53"/>
      <c r="C3977" s="54"/>
      <c r="D3977" s="54"/>
      <c r="E3977" s="54"/>
      <c r="F3977" s="54"/>
      <c r="G3977" s="54"/>
      <c r="H3977" s="54"/>
      <c r="I3977" s="54"/>
      <c r="J3977" s="54"/>
      <c r="K3977" s="54"/>
      <c r="L3977" s="54"/>
      <c r="M3977" s="54"/>
      <c r="N3977" s="54"/>
      <c r="O3977" s="54"/>
      <c r="P3977" s="54"/>
      <c r="Q3977" s="54"/>
      <c r="R3977" s="54"/>
      <c r="S3977" s="54"/>
      <c r="T3977" s="54"/>
      <c r="U3977" s="54"/>
      <c r="V3977" s="54"/>
      <c r="W3977" s="54"/>
      <c r="X3977" s="54"/>
      <c r="Y3977" s="54"/>
      <c r="Z3977" s="54"/>
      <c r="AA3977" s="54"/>
      <c r="AB3977" s="54"/>
      <c r="AC3977" s="54"/>
      <c r="AD3977" s="54"/>
      <c r="AE3977" s="54"/>
      <c r="AF3977" s="54"/>
      <c r="AG3977" s="54"/>
      <c r="AH3977" s="54"/>
      <c r="AI3977" s="54"/>
      <c r="AJ3977" s="54"/>
      <c r="AK3977" s="54"/>
      <c r="AL3977" s="54"/>
      <c r="AM3977" s="54"/>
      <c r="AN3977" s="54"/>
      <c r="AO3977" s="54"/>
      <c r="AP3977" s="54"/>
      <c r="AQ3977" s="54"/>
      <c r="AR3977" s="54"/>
      <c r="AS3977" s="54"/>
      <c r="AT3977" s="54"/>
      <c r="AU3977" s="54"/>
      <c r="AV3977" s="54"/>
      <c r="AW3977" s="54"/>
      <c r="AX3977" s="55"/>
    </row>
    <row r="3978" spans="1:113">
      <c r="B3978" s="56"/>
    </row>
    <row r="3979" spans="1:113" ht="15" thickBot="1">
      <c r="A3979" s="46"/>
      <c r="B3979" s="45" t="s">
        <v>245</v>
      </c>
      <c r="C3979" s="43"/>
      <c r="D3979" s="43"/>
      <c r="E3979" s="43"/>
      <c r="F3979" s="43"/>
      <c r="G3979" s="43"/>
      <c r="H3979" s="43"/>
      <c r="I3979" s="43"/>
      <c r="J3979" s="43"/>
      <c r="K3979" s="43"/>
      <c r="L3979" s="44"/>
      <c r="M3979" s="44"/>
      <c r="N3979" s="44"/>
      <c r="O3979" s="44"/>
      <c r="P3979" s="43"/>
      <c r="Q3979" s="43"/>
      <c r="R3979" s="43"/>
      <c r="S3979" s="43"/>
      <c r="T3979" s="43"/>
      <c r="U3979" s="43"/>
      <c r="V3979" s="45"/>
      <c r="W3979" s="45"/>
      <c r="X3979" s="45"/>
      <c r="Y3979" s="45"/>
      <c r="Z3979" s="45"/>
      <c r="AA3979" s="45"/>
      <c r="AB3979" s="45"/>
      <c r="AC3979" s="45"/>
      <c r="AD3979" s="45"/>
      <c r="AE3979" s="45"/>
      <c r="AF3979" s="45"/>
      <c r="AG3979" s="45"/>
      <c r="AH3979" s="45"/>
      <c r="AI3979" s="45"/>
      <c r="AJ3979" s="45"/>
      <c r="AK3979" s="45"/>
      <c r="AL3979" s="45"/>
      <c r="AM3979" s="45"/>
      <c r="AN3979" s="45"/>
      <c r="AO3979" s="45"/>
      <c r="AP3979" s="45"/>
      <c r="AQ3979" s="45"/>
      <c r="AR3979" s="45"/>
      <c r="AS3979" s="45"/>
      <c r="AT3979" s="45"/>
      <c r="AU3979" s="45"/>
      <c r="AV3979" s="45"/>
      <c r="AW3979" s="45"/>
      <c r="AX3979" s="45"/>
      <c r="DI3979" s="41"/>
    </row>
    <row r="3980" spans="1:113" ht="14.25">
      <c r="A3980" s="43"/>
      <c r="B3980" s="47"/>
      <c r="C3980" s="42"/>
      <c r="D3980" s="42"/>
      <c r="E3980" s="42"/>
      <c r="F3980" s="42"/>
      <c r="G3980" s="42"/>
      <c r="H3980" s="42"/>
      <c r="I3980" s="42"/>
      <c r="J3980" s="42"/>
      <c r="K3980" s="42"/>
      <c r="L3980" s="48"/>
      <c r="M3980" s="48"/>
      <c r="N3980" s="48"/>
      <c r="O3980" s="48"/>
      <c r="P3980" s="42"/>
      <c r="Q3980" s="42"/>
      <c r="R3980" s="42"/>
      <c r="S3980" s="42"/>
      <c r="T3980" s="42"/>
      <c r="U3980" s="42"/>
      <c r="V3980" s="49"/>
      <c r="W3980" s="49"/>
      <c r="X3980" s="49"/>
      <c r="Y3980" s="49"/>
      <c r="Z3980" s="49"/>
      <c r="AA3980" s="49"/>
      <c r="AB3980" s="49"/>
      <c r="AC3980" s="49"/>
      <c r="AD3980" s="49"/>
      <c r="AE3980" s="49"/>
      <c r="AF3980" s="49"/>
      <c r="AG3980" s="49"/>
      <c r="AH3980" s="49"/>
      <c r="AI3980" s="49"/>
      <c r="AJ3980" s="49"/>
      <c r="AK3980" s="49"/>
      <c r="AL3980" s="49"/>
      <c r="AM3980" s="49"/>
      <c r="AN3980" s="49"/>
      <c r="AO3980" s="49"/>
      <c r="AP3980" s="49"/>
      <c r="AQ3980" s="49"/>
      <c r="AR3980" s="49"/>
      <c r="AS3980" s="49"/>
      <c r="AT3980" s="49"/>
      <c r="AU3980" s="49"/>
      <c r="AV3980" s="49"/>
      <c r="AW3980" s="49"/>
      <c r="AX3980" s="50"/>
    </row>
    <row r="3981" spans="1:113" ht="12" customHeight="1">
      <c r="A3981" s="43"/>
      <c r="B3981" s="129" t="s">
        <v>898</v>
      </c>
      <c r="C3981" s="130"/>
      <c r="D3981" s="130"/>
      <c r="E3981" s="130"/>
      <c r="F3981" s="130"/>
      <c r="G3981" s="130"/>
      <c r="H3981" s="130"/>
      <c r="I3981" s="130"/>
      <c r="J3981" s="130"/>
      <c r="K3981" s="130"/>
      <c r="L3981" s="130"/>
      <c r="M3981" s="130"/>
      <c r="N3981" s="130"/>
      <c r="O3981" s="130"/>
      <c r="P3981" s="130"/>
      <c r="Q3981" s="130"/>
      <c r="R3981" s="130"/>
      <c r="S3981" s="130"/>
      <c r="T3981" s="130"/>
      <c r="U3981" s="130"/>
      <c r="V3981" s="130"/>
      <c r="W3981" s="130"/>
      <c r="X3981" s="130"/>
      <c r="Y3981" s="130"/>
      <c r="Z3981" s="130"/>
      <c r="AA3981" s="130"/>
      <c r="AB3981" s="130"/>
      <c r="AC3981" s="130"/>
      <c r="AD3981" s="130"/>
      <c r="AE3981" s="130"/>
      <c r="AF3981" s="130"/>
      <c r="AG3981" s="130"/>
      <c r="AH3981" s="130"/>
      <c r="AI3981" s="130"/>
      <c r="AJ3981" s="130"/>
      <c r="AK3981" s="130"/>
      <c r="AL3981" s="130"/>
      <c r="AM3981" s="130"/>
      <c r="AN3981" s="130"/>
      <c r="AO3981" s="130"/>
      <c r="AP3981" s="130"/>
      <c r="AQ3981" s="130"/>
      <c r="AR3981" s="130"/>
      <c r="AS3981" s="130"/>
      <c r="AT3981" s="130"/>
      <c r="AU3981" s="130"/>
      <c r="AV3981" s="130"/>
      <c r="AW3981" s="130"/>
      <c r="AX3981" s="131"/>
    </row>
    <row r="3982" spans="1:113" ht="12" customHeight="1">
      <c r="A3982" s="43"/>
      <c r="B3982" s="129"/>
      <c r="C3982" s="130"/>
      <c r="D3982" s="130"/>
      <c r="E3982" s="130"/>
      <c r="F3982" s="130"/>
      <c r="G3982" s="130"/>
      <c r="H3982" s="130"/>
      <c r="I3982" s="130"/>
      <c r="J3982" s="130"/>
      <c r="K3982" s="130"/>
      <c r="L3982" s="130"/>
      <c r="M3982" s="130"/>
      <c r="N3982" s="130"/>
      <c r="O3982" s="130"/>
      <c r="P3982" s="130"/>
      <c r="Q3982" s="130"/>
      <c r="R3982" s="130"/>
      <c r="S3982" s="130"/>
      <c r="T3982" s="130"/>
      <c r="U3982" s="130"/>
      <c r="V3982" s="130"/>
      <c r="W3982" s="130"/>
      <c r="X3982" s="130"/>
      <c r="Y3982" s="130"/>
      <c r="Z3982" s="130"/>
      <c r="AA3982" s="130"/>
      <c r="AB3982" s="130"/>
      <c r="AC3982" s="130"/>
      <c r="AD3982" s="130"/>
      <c r="AE3982" s="130"/>
      <c r="AF3982" s="130"/>
      <c r="AG3982" s="130"/>
      <c r="AH3982" s="130"/>
      <c r="AI3982" s="130"/>
      <c r="AJ3982" s="130"/>
      <c r="AK3982" s="130"/>
      <c r="AL3982" s="130"/>
      <c r="AM3982" s="130"/>
      <c r="AN3982" s="130"/>
      <c r="AO3982" s="130"/>
      <c r="AP3982" s="130"/>
      <c r="AQ3982" s="130"/>
      <c r="AR3982" s="130"/>
      <c r="AS3982" s="130"/>
      <c r="AT3982" s="130"/>
      <c r="AU3982" s="130"/>
      <c r="AV3982" s="130"/>
      <c r="AW3982" s="130"/>
      <c r="AX3982" s="131"/>
    </row>
    <row r="3983" spans="1:113" ht="12" customHeight="1">
      <c r="A3983" s="43"/>
      <c r="B3983" s="129"/>
      <c r="C3983" s="130"/>
      <c r="D3983" s="130"/>
      <c r="E3983" s="130"/>
      <c r="F3983" s="130"/>
      <c r="G3983" s="130"/>
      <c r="H3983" s="130"/>
      <c r="I3983" s="130"/>
      <c r="J3983" s="130"/>
      <c r="K3983" s="130"/>
      <c r="L3983" s="130"/>
      <c r="M3983" s="130"/>
      <c r="N3983" s="130"/>
      <c r="O3983" s="130"/>
      <c r="P3983" s="130"/>
      <c r="Q3983" s="130"/>
      <c r="R3983" s="130"/>
      <c r="S3983" s="130"/>
      <c r="T3983" s="130"/>
      <c r="U3983" s="130"/>
      <c r="V3983" s="130"/>
      <c r="W3983" s="130"/>
      <c r="X3983" s="130"/>
      <c r="Y3983" s="130"/>
      <c r="Z3983" s="130"/>
      <c r="AA3983" s="130"/>
      <c r="AB3983" s="130"/>
      <c r="AC3983" s="130"/>
      <c r="AD3983" s="130"/>
      <c r="AE3983" s="130"/>
      <c r="AF3983" s="130"/>
      <c r="AG3983" s="130"/>
      <c r="AH3983" s="130"/>
      <c r="AI3983" s="130"/>
      <c r="AJ3983" s="130"/>
      <c r="AK3983" s="130"/>
      <c r="AL3983" s="130"/>
      <c r="AM3983" s="130"/>
      <c r="AN3983" s="130"/>
      <c r="AO3983" s="130"/>
      <c r="AP3983" s="130"/>
      <c r="AQ3983" s="130"/>
      <c r="AR3983" s="130"/>
      <c r="AS3983" s="130"/>
      <c r="AT3983" s="130"/>
      <c r="AU3983" s="130"/>
      <c r="AV3983" s="130"/>
      <c r="AW3983" s="130"/>
      <c r="AX3983" s="131"/>
    </row>
    <row r="3984" spans="1:113" ht="12" customHeight="1">
      <c r="A3984" s="43"/>
      <c r="B3984" s="129"/>
      <c r="C3984" s="130"/>
      <c r="D3984" s="130"/>
      <c r="E3984" s="130"/>
      <c r="F3984" s="130"/>
      <c r="G3984" s="130"/>
      <c r="H3984" s="130"/>
      <c r="I3984" s="130"/>
      <c r="J3984" s="130"/>
      <c r="K3984" s="130"/>
      <c r="L3984" s="130"/>
      <c r="M3984" s="130"/>
      <c r="N3984" s="130"/>
      <c r="O3984" s="130"/>
      <c r="P3984" s="130"/>
      <c r="Q3984" s="130"/>
      <c r="R3984" s="130"/>
      <c r="S3984" s="130"/>
      <c r="T3984" s="130"/>
      <c r="U3984" s="130"/>
      <c r="V3984" s="130"/>
      <c r="W3984" s="130"/>
      <c r="X3984" s="130"/>
      <c r="Y3984" s="130"/>
      <c r="Z3984" s="130"/>
      <c r="AA3984" s="130"/>
      <c r="AB3984" s="130"/>
      <c r="AC3984" s="130"/>
      <c r="AD3984" s="130"/>
      <c r="AE3984" s="130"/>
      <c r="AF3984" s="130"/>
      <c r="AG3984" s="130"/>
      <c r="AH3984" s="130"/>
      <c r="AI3984" s="130"/>
      <c r="AJ3984" s="130"/>
      <c r="AK3984" s="130"/>
      <c r="AL3984" s="130"/>
      <c r="AM3984" s="130"/>
      <c r="AN3984" s="130"/>
      <c r="AO3984" s="130"/>
      <c r="AP3984" s="130"/>
      <c r="AQ3984" s="130"/>
      <c r="AR3984" s="130"/>
      <c r="AS3984" s="130"/>
      <c r="AT3984" s="130"/>
      <c r="AU3984" s="130"/>
      <c r="AV3984" s="130"/>
      <c r="AW3984" s="130"/>
      <c r="AX3984" s="131"/>
    </row>
    <row r="3985" spans="1:251" ht="12" customHeight="1">
      <c r="A3985" s="43"/>
      <c r="B3985" s="129"/>
      <c r="C3985" s="130"/>
      <c r="D3985" s="130"/>
      <c r="E3985" s="130"/>
      <c r="F3985" s="130"/>
      <c r="G3985" s="130"/>
      <c r="H3985" s="130"/>
      <c r="I3985" s="130"/>
      <c r="J3985" s="130"/>
      <c r="K3985" s="130"/>
      <c r="L3985" s="130"/>
      <c r="M3985" s="130"/>
      <c r="N3985" s="130"/>
      <c r="O3985" s="130"/>
      <c r="P3985" s="130"/>
      <c r="Q3985" s="130"/>
      <c r="R3985" s="130"/>
      <c r="S3985" s="130"/>
      <c r="T3985" s="130"/>
      <c r="U3985" s="130"/>
      <c r="V3985" s="130"/>
      <c r="W3985" s="130"/>
      <c r="X3985" s="130"/>
      <c r="Y3985" s="130"/>
      <c r="Z3985" s="130"/>
      <c r="AA3985" s="130"/>
      <c r="AB3985" s="130"/>
      <c r="AC3985" s="130"/>
      <c r="AD3985" s="130"/>
      <c r="AE3985" s="130"/>
      <c r="AF3985" s="130"/>
      <c r="AG3985" s="130"/>
      <c r="AH3985" s="130"/>
      <c r="AI3985" s="130"/>
      <c r="AJ3985" s="130"/>
      <c r="AK3985" s="130"/>
      <c r="AL3985" s="130"/>
      <c r="AM3985" s="130"/>
      <c r="AN3985" s="130"/>
      <c r="AO3985" s="130"/>
      <c r="AP3985" s="130"/>
      <c r="AQ3985" s="130"/>
      <c r="AR3985" s="130"/>
      <c r="AS3985" s="130"/>
      <c r="AT3985" s="130"/>
      <c r="AU3985" s="130"/>
      <c r="AV3985" s="130"/>
      <c r="AW3985" s="130"/>
      <c r="AX3985" s="131"/>
      <c r="BC3985" s="51"/>
    </row>
    <row r="3986" spans="1:251" ht="12" customHeight="1">
      <c r="A3986" s="43"/>
      <c r="B3986" s="129"/>
      <c r="C3986" s="130"/>
      <c r="D3986" s="130"/>
      <c r="E3986" s="130"/>
      <c r="F3986" s="130"/>
      <c r="G3986" s="130"/>
      <c r="H3986" s="130"/>
      <c r="I3986" s="130"/>
      <c r="J3986" s="130"/>
      <c r="K3986" s="130"/>
      <c r="L3986" s="130"/>
      <c r="M3986" s="130"/>
      <c r="N3986" s="130"/>
      <c r="O3986" s="130"/>
      <c r="P3986" s="130"/>
      <c r="Q3986" s="130"/>
      <c r="R3986" s="130"/>
      <c r="S3986" s="130"/>
      <c r="T3986" s="130"/>
      <c r="U3986" s="130"/>
      <c r="V3986" s="130"/>
      <c r="W3986" s="130"/>
      <c r="X3986" s="130"/>
      <c r="Y3986" s="130"/>
      <c r="Z3986" s="130"/>
      <c r="AA3986" s="130"/>
      <c r="AB3986" s="130"/>
      <c r="AC3986" s="130"/>
      <c r="AD3986" s="130"/>
      <c r="AE3986" s="130"/>
      <c r="AF3986" s="130"/>
      <c r="AG3986" s="130"/>
      <c r="AH3986" s="130"/>
      <c r="AI3986" s="130"/>
      <c r="AJ3986" s="130"/>
      <c r="AK3986" s="130"/>
      <c r="AL3986" s="130"/>
      <c r="AM3986" s="130"/>
      <c r="AN3986" s="130"/>
      <c r="AO3986" s="130"/>
      <c r="AP3986" s="130"/>
      <c r="AQ3986" s="130"/>
      <c r="AR3986" s="130"/>
      <c r="AS3986" s="130"/>
      <c r="AT3986" s="130"/>
      <c r="AU3986" s="130"/>
      <c r="AV3986" s="130"/>
      <c r="AW3986" s="130"/>
      <c r="AX3986" s="131"/>
    </row>
    <row r="3987" spans="1:251" ht="12" customHeight="1">
      <c r="A3987" s="43"/>
      <c r="B3987" s="129"/>
      <c r="C3987" s="130"/>
      <c r="D3987" s="130"/>
      <c r="E3987" s="130"/>
      <c r="F3987" s="130"/>
      <c r="G3987" s="130"/>
      <c r="H3987" s="130"/>
      <c r="I3987" s="130"/>
      <c r="J3987" s="130"/>
      <c r="K3987" s="130"/>
      <c r="L3987" s="130"/>
      <c r="M3987" s="130"/>
      <c r="N3987" s="130"/>
      <c r="O3987" s="130"/>
      <c r="P3987" s="130"/>
      <c r="Q3987" s="130"/>
      <c r="R3987" s="130"/>
      <c r="S3987" s="130"/>
      <c r="T3987" s="130"/>
      <c r="U3987" s="130"/>
      <c r="V3987" s="130"/>
      <c r="W3987" s="130"/>
      <c r="X3987" s="130"/>
      <c r="Y3987" s="130"/>
      <c r="Z3987" s="130"/>
      <c r="AA3987" s="130"/>
      <c r="AB3987" s="130"/>
      <c r="AC3987" s="130"/>
      <c r="AD3987" s="130"/>
      <c r="AE3987" s="130"/>
      <c r="AF3987" s="130"/>
      <c r="AG3987" s="130"/>
      <c r="AH3987" s="130"/>
      <c r="AI3987" s="130"/>
      <c r="AJ3987" s="130"/>
      <c r="AK3987" s="130"/>
      <c r="AL3987" s="130"/>
      <c r="AM3987" s="130"/>
      <c r="AN3987" s="130"/>
      <c r="AO3987" s="130"/>
      <c r="AP3987" s="130"/>
      <c r="AQ3987" s="130"/>
      <c r="AR3987" s="130"/>
      <c r="AS3987" s="130"/>
      <c r="AT3987" s="130"/>
      <c r="AU3987" s="130"/>
      <c r="AV3987" s="130"/>
      <c r="AW3987" s="130"/>
      <c r="AX3987" s="131"/>
    </row>
    <row r="3988" spans="1:251" ht="12" customHeight="1">
      <c r="A3988" s="43"/>
      <c r="B3988" s="129"/>
      <c r="C3988" s="130"/>
      <c r="D3988" s="130"/>
      <c r="E3988" s="130"/>
      <c r="F3988" s="130"/>
      <c r="G3988" s="130"/>
      <c r="H3988" s="130"/>
      <c r="I3988" s="130"/>
      <c r="J3988" s="130"/>
      <c r="K3988" s="130"/>
      <c r="L3988" s="130"/>
      <c r="M3988" s="130"/>
      <c r="N3988" s="130"/>
      <c r="O3988" s="130"/>
      <c r="P3988" s="130"/>
      <c r="Q3988" s="130"/>
      <c r="R3988" s="130"/>
      <c r="S3988" s="130"/>
      <c r="T3988" s="130"/>
      <c r="U3988" s="130"/>
      <c r="V3988" s="130"/>
      <c r="W3988" s="130"/>
      <c r="X3988" s="130"/>
      <c r="Y3988" s="130"/>
      <c r="Z3988" s="130"/>
      <c r="AA3988" s="130"/>
      <c r="AB3988" s="130"/>
      <c r="AC3988" s="130"/>
      <c r="AD3988" s="130"/>
      <c r="AE3988" s="130"/>
      <c r="AF3988" s="130"/>
      <c r="AG3988" s="130"/>
      <c r="AH3988" s="130"/>
      <c r="AI3988" s="130"/>
      <c r="AJ3988" s="130"/>
      <c r="AK3988" s="130"/>
      <c r="AL3988" s="130"/>
      <c r="AM3988" s="130"/>
      <c r="AN3988" s="130"/>
      <c r="AO3988" s="130"/>
      <c r="AP3988" s="130"/>
      <c r="AQ3988" s="130"/>
      <c r="AR3988" s="130"/>
      <c r="AS3988" s="130"/>
      <c r="AT3988" s="130"/>
      <c r="AU3988" s="130"/>
      <c r="AV3988" s="130"/>
      <c r="AW3988" s="130"/>
      <c r="AX3988" s="131"/>
    </row>
    <row r="3989" spans="1:251" ht="15" thickBot="1">
      <c r="A3989" s="52"/>
      <c r="B3989" s="53"/>
      <c r="C3989" s="54"/>
      <c r="D3989" s="54"/>
      <c r="E3989" s="54"/>
      <c r="F3989" s="54"/>
      <c r="G3989" s="54"/>
      <c r="H3989" s="54"/>
      <c r="I3989" s="54"/>
      <c r="J3989" s="54"/>
      <c r="K3989" s="54"/>
      <c r="L3989" s="54"/>
      <c r="M3989" s="54"/>
      <c r="N3989" s="54"/>
      <c r="O3989" s="54"/>
      <c r="P3989" s="54"/>
      <c r="Q3989" s="54"/>
      <c r="R3989" s="54"/>
      <c r="S3989" s="54"/>
      <c r="T3989" s="54"/>
      <c r="U3989" s="54"/>
      <c r="V3989" s="54"/>
      <c r="W3989" s="54"/>
      <c r="X3989" s="54"/>
      <c r="Y3989" s="54"/>
      <c r="Z3989" s="54"/>
      <c r="AA3989" s="54"/>
      <c r="AB3989" s="54"/>
      <c r="AC3989" s="54"/>
      <c r="AD3989" s="54"/>
      <c r="AE3989" s="54"/>
      <c r="AF3989" s="54"/>
      <c r="AG3989" s="54"/>
      <c r="AH3989" s="54"/>
      <c r="AI3989" s="54"/>
      <c r="AJ3989" s="54"/>
      <c r="AK3989" s="54"/>
      <c r="AL3989" s="54"/>
      <c r="AM3989" s="54"/>
      <c r="AN3989" s="54"/>
      <c r="AO3989" s="54"/>
      <c r="AP3989" s="54"/>
      <c r="AQ3989" s="54"/>
      <c r="AR3989" s="54"/>
      <c r="AS3989" s="54"/>
      <c r="AT3989" s="54"/>
      <c r="AU3989" s="54"/>
      <c r="AV3989" s="54"/>
      <c r="AW3989" s="54"/>
      <c r="AX3989" s="55"/>
    </row>
    <row r="3990" spans="1:251">
      <c r="B3990" s="56"/>
    </row>
    <row r="3991" spans="1:251" ht="14.25">
      <c r="B3991" s="45" t="s">
        <v>247</v>
      </c>
      <c r="C3991" s="43"/>
      <c r="D3991" s="43"/>
      <c r="E3991" s="43"/>
      <c r="F3991" s="43"/>
      <c r="G3991" s="43"/>
      <c r="H3991" s="43"/>
      <c r="I3991" s="43"/>
      <c r="J3991" s="43"/>
      <c r="K3991" s="43"/>
      <c r="L3991" s="44"/>
      <c r="M3991" s="44"/>
      <c r="N3991" s="44"/>
      <c r="O3991" s="44"/>
      <c r="P3991" s="43"/>
      <c r="Q3991" s="43"/>
      <c r="R3991" s="43"/>
      <c r="S3991" s="43"/>
      <c r="T3991" s="43"/>
      <c r="U3991" s="43"/>
      <c r="V3991" s="45"/>
      <c r="W3991" s="45"/>
      <c r="X3991" s="45"/>
      <c r="Y3991" s="45"/>
      <c r="Z3991" s="45"/>
      <c r="AA3991" s="45"/>
      <c r="AB3991" s="45"/>
      <c r="AC3991" s="45"/>
      <c r="AD3991" s="45"/>
      <c r="AE3991" s="45"/>
      <c r="AF3991" s="45"/>
      <c r="AG3991" s="45"/>
      <c r="AH3991" s="45"/>
      <c r="AI3991" s="45"/>
      <c r="AJ3991" s="45"/>
      <c r="AK3991" s="45"/>
      <c r="AL3991" s="45"/>
      <c r="AM3991" s="45"/>
      <c r="AN3991" s="45"/>
      <c r="AO3991" s="45"/>
      <c r="AP3991" s="45"/>
      <c r="AQ3991" s="45"/>
      <c r="AR3991" s="45"/>
      <c r="AS3991" s="45"/>
      <c r="AT3991" s="45"/>
      <c r="AU3991" s="45"/>
      <c r="AV3991" s="45"/>
      <c r="AW3991" s="45"/>
      <c r="AX3991" s="45"/>
    </row>
    <row r="3992" spans="1:251" ht="15" thickBot="1">
      <c r="B3992" s="43"/>
      <c r="C3992" s="43"/>
      <c r="D3992" s="43"/>
      <c r="E3992" s="43"/>
      <c r="F3992" s="43"/>
      <c r="G3992" s="43"/>
      <c r="H3992" s="43"/>
      <c r="I3992" s="43"/>
      <c r="J3992" s="43"/>
      <c r="K3992" s="43"/>
      <c r="L3992" s="44"/>
      <c r="M3992" s="44"/>
      <c r="N3992" s="44"/>
      <c r="O3992" s="44"/>
      <c r="P3992" s="43"/>
      <c r="Q3992" s="43"/>
      <c r="R3992" s="43"/>
      <c r="S3992" s="43"/>
      <c r="T3992" s="43"/>
      <c r="U3992" s="43"/>
      <c r="V3992" s="45"/>
      <c r="W3992" s="45"/>
      <c r="X3992" s="45"/>
      <c r="Y3992" s="45"/>
      <c r="Z3992" s="45"/>
      <c r="AA3992" s="45"/>
      <c r="AB3992" s="45"/>
      <c r="AC3992" s="45"/>
      <c r="AD3992" s="45"/>
      <c r="AE3992" s="45"/>
      <c r="AF3992" s="45"/>
      <c r="AG3992" s="45"/>
      <c r="AH3992" s="45"/>
      <c r="AI3992" s="45"/>
      <c r="AJ3992" s="45"/>
      <c r="AK3992" s="45"/>
      <c r="AL3992" s="45"/>
      <c r="AM3992" s="45"/>
      <c r="AN3992" s="45"/>
      <c r="AO3992" s="45"/>
      <c r="AP3992" s="45"/>
      <c r="AQ3992" s="45"/>
      <c r="AR3992" s="45"/>
      <c r="AS3992" s="45"/>
      <c r="AT3992" s="45"/>
      <c r="AU3992" s="45"/>
      <c r="AV3992" s="45"/>
      <c r="AW3992" s="45"/>
      <c r="AX3992" s="57" t="s">
        <v>248</v>
      </c>
    </row>
    <row r="3993" spans="1:251" s="51" customFormat="1" ht="13.5" customHeight="1">
      <c r="A3993" s="43"/>
      <c r="B3993" s="132" t="s">
        <v>249</v>
      </c>
      <c r="C3993" s="133"/>
      <c r="D3993" s="133"/>
      <c r="E3993" s="133"/>
      <c r="F3993" s="133"/>
      <c r="G3993" s="133"/>
      <c r="H3993" s="133"/>
      <c r="I3993" s="133"/>
      <c r="J3993" s="133"/>
      <c r="K3993" s="133"/>
      <c r="L3993" s="133"/>
      <c r="M3993" s="133"/>
      <c r="N3993" s="133"/>
      <c r="O3993" s="133"/>
      <c r="P3993" s="133"/>
      <c r="Q3993" s="133"/>
      <c r="R3993" s="133"/>
      <c r="S3993" s="133"/>
      <c r="T3993" s="133"/>
      <c r="U3993" s="133"/>
      <c r="V3993" s="133"/>
      <c r="W3993" s="133"/>
      <c r="X3993" s="133"/>
      <c r="Y3993" s="133"/>
      <c r="Z3993" s="134"/>
      <c r="AA3993" s="138" t="s">
        <v>250</v>
      </c>
      <c r="AB3993" s="133"/>
      <c r="AC3993" s="133"/>
      <c r="AD3993" s="133"/>
      <c r="AE3993" s="133"/>
      <c r="AF3993" s="133"/>
      <c r="AG3993" s="133"/>
      <c r="AH3993" s="133"/>
      <c r="AI3993" s="134"/>
      <c r="AJ3993" s="138" t="s">
        <v>251</v>
      </c>
      <c r="AK3993" s="133"/>
      <c r="AL3993" s="133"/>
      <c r="AM3993" s="133"/>
      <c r="AN3993" s="133"/>
      <c r="AO3993" s="133"/>
      <c r="AP3993" s="133"/>
      <c r="AQ3993" s="133"/>
      <c r="AR3993" s="134"/>
      <c r="AS3993" s="138" t="s">
        <v>252</v>
      </c>
      <c r="AT3993" s="133"/>
      <c r="AU3993" s="133"/>
      <c r="AV3993" s="133"/>
      <c r="AW3993" s="133"/>
      <c r="AX3993" s="140"/>
      <c r="AY3993" s="37"/>
      <c r="AZ3993" s="37"/>
      <c r="BA3993" s="37"/>
      <c r="BB3993" s="37"/>
      <c r="BC3993" s="37"/>
      <c r="BD3993" s="37"/>
      <c r="BE3993" s="37"/>
      <c r="BF3993" s="37"/>
      <c r="BG3993" s="37"/>
      <c r="BH3993" s="37"/>
      <c r="BI3993" s="37"/>
      <c r="BJ3993" s="37"/>
      <c r="BK3993" s="37"/>
      <c r="BL3993" s="37"/>
      <c r="BM3993" s="37"/>
      <c r="BN3993" s="37"/>
      <c r="BO3993" s="37"/>
      <c r="BP3993" s="37"/>
      <c r="BQ3993" s="37"/>
      <c r="BR3993" s="37"/>
      <c r="BS3993" s="37"/>
      <c r="BT3993" s="37"/>
      <c r="BU3993" s="37"/>
      <c r="BV3993" s="37"/>
      <c r="BW3993" s="37"/>
      <c r="BX3993" s="37"/>
      <c r="BY3993" s="37"/>
      <c r="BZ3993" s="37"/>
      <c r="CA3993" s="37"/>
      <c r="CB3993" s="37"/>
      <c r="CC3993" s="37"/>
      <c r="CD3993" s="37"/>
      <c r="CE3993" s="37"/>
      <c r="CF3993" s="37"/>
      <c r="CG3993" s="37"/>
      <c r="CH3993" s="37"/>
      <c r="CI3993" s="37"/>
      <c r="CJ3993" s="37"/>
      <c r="CK3993" s="37"/>
      <c r="CL3993" s="37"/>
      <c r="CM3993" s="37"/>
      <c r="CN3993" s="37"/>
      <c r="CO3993" s="37"/>
      <c r="CP3993" s="37"/>
      <c r="CQ3993" s="37"/>
      <c r="CR3993" s="37"/>
      <c r="CS3993" s="37"/>
      <c r="CT3993" s="37"/>
      <c r="CU3993" s="37"/>
      <c r="CV3993" s="37"/>
      <c r="CW3993" s="37"/>
      <c r="CX3993" s="37"/>
      <c r="CY3993" s="37"/>
      <c r="CZ3993" s="37"/>
      <c r="DA3993" s="37"/>
      <c r="DB3993" s="37"/>
      <c r="DC3993" s="37"/>
      <c r="DD3993" s="37"/>
      <c r="DE3993" s="37"/>
      <c r="DF3993" s="37"/>
      <c r="DG3993" s="37"/>
      <c r="DH3993" s="37"/>
      <c r="DI3993" s="37"/>
      <c r="DJ3993" s="37"/>
      <c r="DK3993" s="37"/>
      <c r="DL3993" s="37"/>
      <c r="DM3993" s="37"/>
      <c r="DN3993" s="37"/>
      <c r="DO3993" s="37"/>
      <c r="DP3993" s="37"/>
      <c r="DQ3993" s="37"/>
      <c r="DR3993" s="37"/>
      <c r="DS3993" s="37"/>
      <c r="DT3993" s="37"/>
      <c r="DU3993" s="37"/>
      <c r="DV3993" s="37"/>
      <c r="DW3993" s="37"/>
      <c r="DX3993" s="37"/>
      <c r="DY3993" s="37"/>
      <c r="DZ3993" s="37"/>
      <c r="EA3993" s="37"/>
      <c r="EB3993" s="37"/>
      <c r="EC3993" s="37"/>
      <c r="ED3993" s="37"/>
      <c r="EE3993" s="37"/>
      <c r="EF3993" s="37"/>
      <c r="EG3993" s="37"/>
      <c r="EH3993" s="37"/>
      <c r="EI3993" s="37"/>
      <c r="EJ3993" s="37"/>
      <c r="EK3993" s="37"/>
      <c r="EL3993" s="37"/>
      <c r="EM3993" s="37"/>
      <c r="EN3993" s="37"/>
      <c r="EO3993" s="37"/>
      <c r="EP3993" s="37"/>
      <c r="EQ3993" s="37"/>
      <c r="ER3993" s="37"/>
      <c r="ES3993" s="37"/>
      <c r="ET3993" s="37"/>
      <c r="EU3993" s="37"/>
      <c r="EV3993" s="37"/>
      <c r="EW3993" s="37"/>
      <c r="EX3993" s="37"/>
      <c r="EY3993" s="37"/>
      <c r="EZ3993" s="37"/>
      <c r="FA3993" s="37"/>
      <c r="FB3993" s="37"/>
      <c r="FC3993" s="37"/>
      <c r="FD3993" s="37"/>
      <c r="FE3993" s="37"/>
      <c r="FF3993" s="37"/>
      <c r="FG3993" s="37"/>
      <c r="FH3993" s="37"/>
      <c r="FI3993" s="37"/>
      <c r="FJ3993" s="37"/>
      <c r="FK3993" s="37"/>
      <c r="FL3993" s="37"/>
      <c r="FM3993" s="37"/>
      <c r="FN3993" s="37"/>
      <c r="FO3993" s="37"/>
      <c r="FP3993" s="37"/>
      <c r="FQ3993" s="37"/>
      <c r="FR3993" s="37"/>
      <c r="FS3993" s="37"/>
      <c r="FT3993" s="37"/>
      <c r="FU3993" s="37"/>
      <c r="FV3993" s="37"/>
      <c r="FW3993" s="37"/>
      <c r="FX3993" s="37"/>
      <c r="FY3993" s="37"/>
      <c r="FZ3993" s="37"/>
      <c r="GA3993" s="37"/>
      <c r="GB3993" s="37"/>
      <c r="GC3993" s="37"/>
      <c r="GD3993" s="37"/>
      <c r="GE3993" s="37"/>
      <c r="GF3993" s="37"/>
      <c r="GG3993" s="37"/>
      <c r="GH3993" s="37"/>
      <c r="GI3993" s="37"/>
      <c r="GJ3993" s="37"/>
      <c r="GK3993" s="37"/>
      <c r="GL3993" s="37"/>
      <c r="GM3993" s="37"/>
      <c r="GN3993" s="37"/>
      <c r="GO3993" s="37"/>
      <c r="GP3993" s="37"/>
      <c r="GQ3993" s="37"/>
      <c r="GR3993" s="37"/>
      <c r="GS3993" s="37"/>
      <c r="GT3993" s="37"/>
      <c r="GU3993" s="37"/>
      <c r="GV3993" s="37"/>
      <c r="GW3993" s="37"/>
      <c r="GX3993" s="37"/>
      <c r="GY3993" s="37"/>
      <c r="GZ3993" s="37"/>
      <c r="HA3993" s="37"/>
      <c r="HB3993" s="37"/>
      <c r="HC3993" s="37"/>
      <c r="HD3993" s="37"/>
      <c r="HE3993" s="37"/>
      <c r="HF3993" s="37"/>
      <c r="HG3993" s="37"/>
      <c r="HH3993" s="37"/>
      <c r="HI3993" s="37"/>
      <c r="HJ3993" s="37"/>
      <c r="HK3993" s="37"/>
      <c r="HL3993" s="37"/>
      <c r="HM3993" s="37"/>
      <c r="HN3993" s="37"/>
      <c r="HO3993" s="37"/>
      <c r="HP3993" s="37"/>
      <c r="HQ3993" s="37"/>
      <c r="HR3993" s="37"/>
      <c r="HS3993" s="37"/>
      <c r="HT3993" s="37"/>
      <c r="HU3993" s="37"/>
      <c r="HV3993" s="37"/>
      <c r="HW3993" s="37"/>
      <c r="HX3993" s="37"/>
      <c r="HY3993" s="37"/>
      <c r="HZ3993" s="37"/>
      <c r="IA3993" s="37"/>
      <c r="IB3993" s="37"/>
      <c r="IC3993" s="37"/>
      <c r="ID3993" s="37"/>
      <c r="IE3993" s="37"/>
      <c r="IF3993" s="37"/>
      <c r="IG3993" s="37"/>
      <c r="IH3993" s="37"/>
      <c r="II3993" s="37"/>
      <c r="IJ3993" s="37"/>
      <c r="IK3993" s="37"/>
      <c r="IL3993" s="37"/>
      <c r="IM3993" s="37"/>
      <c r="IN3993" s="37"/>
      <c r="IO3993" s="37"/>
      <c r="IP3993" s="37"/>
      <c r="IQ3993" s="37"/>
    </row>
    <row r="3994" spans="1:251" s="51" customFormat="1" ht="13.5">
      <c r="A3994" s="43"/>
      <c r="B3994" s="135"/>
      <c r="C3994" s="136"/>
      <c r="D3994" s="136"/>
      <c r="E3994" s="136"/>
      <c r="F3994" s="136"/>
      <c r="G3994" s="136"/>
      <c r="H3994" s="136"/>
      <c r="I3994" s="136"/>
      <c r="J3994" s="136"/>
      <c r="K3994" s="136"/>
      <c r="L3994" s="136"/>
      <c r="M3994" s="136"/>
      <c r="N3994" s="136"/>
      <c r="O3994" s="136"/>
      <c r="P3994" s="136"/>
      <c r="Q3994" s="136"/>
      <c r="R3994" s="136"/>
      <c r="S3994" s="136"/>
      <c r="T3994" s="136"/>
      <c r="U3994" s="136"/>
      <c r="V3994" s="136"/>
      <c r="W3994" s="136"/>
      <c r="X3994" s="136"/>
      <c r="Y3994" s="136"/>
      <c r="Z3994" s="137"/>
      <c r="AA3994" s="139"/>
      <c r="AB3994" s="136"/>
      <c r="AC3994" s="136"/>
      <c r="AD3994" s="136"/>
      <c r="AE3994" s="136"/>
      <c r="AF3994" s="136"/>
      <c r="AG3994" s="136"/>
      <c r="AH3994" s="136"/>
      <c r="AI3994" s="137"/>
      <c r="AJ3994" s="139"/>
      <c r="AK3994" s="136"/>
      <c r="AL3994" s="136"/>
      <c r="AM3994" s="136"/>
      <c r="AN3994" s="136"/>
      <c r="AO3994" s="136"/>
      <c r="AP3994" s="136"/>
      <c r="AQ3994" s="136"/>
      <c r="AR3994" s="137"/>
      <c r="AS3994" s="139"/>
      <c r="AT3994" s="136"/>
      <c r="AU3994" s="136"/>
      <c r="AV3994" s="136"/>
      <c r="AW3994" s="136"/>
      <c r="AX3994" s="141"/>
      <c r="AY3994" s="37"/>
      <c r="AZ3994" s="37"/>
      <c r="BA3994" s="37"/>
      <c r="BB3994" s="58"/>
      <c r="BC3994" s="59"/>
      <c r="BE3994" s="37"/>
      <c r="BF3994" s="37"/>
      <c r="BG3994" s="37"/>
      <c r="BH3994" s="37"/>
      <c r="BI3994" s="37"/>
      <c r="BJ3994" s="37"/>
      <c r="BK3994" s="37"/>
      <c r="BL3994" s="37"/>
      <c r="BM3994" s="37"/>
      <c r="BN3994" s="37"/>
      <c r="BO3994" s="37"/>
      <c r="BP3994" s="37"/>
      <c r="BQ3994" s="37"/>
      <c r="BR3994" s="37"/>
      <c r="BS3994" s="37"/>
      <c r="BT3994" s="37"/>
      <c r="BU3994" s="37"/>
      <c r="BV3994" s="37"/>
      <c r="BW3994" s="37"/>
      <c r="BX3994" s="37"/>
      <c r="BY3994" s="37"/>
      <c r="BZ3994" s="37"/>
      <c r="CA3994" s="37"/>
      <c r="CB3994" s="37"/>
      <c r="CC3994" s="37"/>
      <c r="CD3994" s="37"/>
      <c r="CE3994" s="37"/>
      <c r="CF3994" s="37"/>
      <c r="CG3994" s="37"/>
      <c r="CH3994" s="37"/>
      <c r="CI3994" s="37"/>
      <c r="CJ3994" s="37"/>
      <c r="CK3994" s="37"/>
      <c r="CL3994" s="37"/>
      <c r="CM3994" s="37"/>
      <c r="CN3994" s="37"/>
      <c r="CO3994" s="37"/>
      <c r="CP3994" s="37"/>
      <c r="CQ3994" s="37"/>
      <c r="CR3994" s="37"/>
      <c r="CS3994" s="37"/>
      <c r="CT3994" s="37"/>
      <c r="CU3994" s="37"/>
      <c r="CV3994" s="37"/>
      <c r="CW3994" s="37"/>
      <c r="CX3994" s="37"/>
      <c r="CY3994" s="37"/>
      <c r="CZ3994" s="37"/>
      <c r="DA3994" s="37"/>
      <c r="DB3994" s="37"/>
      <c r="DC3994" s="37"/>
      <c r="DD3994" s="37"/>
      <c r="DE3994" s="37"/>
      <c r="DF3994" s="37"/>
      <c r="DG3994" s="37"/>
      <c r="DH3994" s="37"/>
      <c r="DI3994" s="37"/>
      <c r="DJ3994" s="37"/>
      <c r="DK3994" s="37"/>
      <c r="DL3994" s="37"/>
      <c r="DM3994" s="37"/>
      <c r="DN3994" s="37"/>
      <c r="DO3994" s="37"/>
      <c r="DP3994" s="37"/>
      <c r="DQ3994" s="37"/>
      <c r="DR3994" s="37"/>
      <c r="DS3994" s="37"/>
      <c r="DT3994" s="37"/>
      <c r="DU3994" s="37"/>
      <c r="DV3994" s="37"/>
      <c r="DW3994" s="37"/>
      <c r="DX3994" s="37"/>
      <c r="DY3994" s="37"/>
      <c r="DZ3994" s="37"/>
      <c r="EA3994" s="37"/>
      <c r="EB3994" s="37"/>
      <c r="EC3994" s="37"/>
      <c r="ED3994" s="37"/>
      <c r="EE3994" s="37"/>
      <c r="EF3994" s="37"/>
      <c r="EG3994" s="37"/>
      <c r="EH3994" s="37"/>
      <c r="EI3994" s="37"/>
      <c r="EJ3994" s="37"/>
      <c r="EK3994" s="37"/>
      <c r="EL3994" s="37"/>
      <c r="EM3994" s="37"/>
      <c r="EN3994" s="37"/>
      <c r="EO3994" s="37"/>
      <c r="EP3994" s="37"/>
      <c r="EQ3994" s="37"/>
      <c r="ER3994" s="37"/>
      <c r="ES3994" s="37"/>
      <c r="ET3994" s="37"/>
      <c r="EU3994" s="37"/>
      <c r="EV3994" s="37"/>
      <c r="EW3994" s="37"/>
      <c r="EX3994" s="37"/>
      <c r="EY3994" s="37"/>
      <c r="EZ3994" s="37"/>
      <c r="FA3994" s="37"/>
      <c r="FB3994" s="37"/>
      <c r="FC3994" s="37"/>
      <c r="FD3994" s="37"/>
      <c r="FE3994" s="37"/>
      <c r="FF3994" s="37"/>
      <c r="FG3994" s="37"/>
      <c r="FH3994" s="37"/>
      <c r="FI3994" s="37"/>
      <c r="FJ3994" s="37"/>
      <c r="FK3994" s="37"/>
      <c r="FL3994" s="37"/>
      <c r="FM3994" s="37"/>
      <c r="FN3994" s="37"/>
      <c r="FO3994" s="37"/>
      <c r="FP3994" s="37"/>
      <c r="FQ3994" s="37"/>
      <c r="FR3994" s="37"/>
      <c r="FS3994" s="37"/>
      <c r="FT3994" s="37"/>
      <c r="FU3994" s="37"/>
      <c r="FV3994" s="37"/>
      <c r="FW3994" s="37"/>
      <c r="FX3994" s="37"/>
      <c r="FY3994" s="37"/>
      <c r="FZ3994" s="37"/>
      <c r="GA3994" s="37"/>
      <c r="GB3994" s="37"/>
      <c r="GC3994" s="37"/>
      <c r="GD3994" s="37"/>
      <c r="GE3994" s="37"/>
      <c r="GF3994" s="37"/>
      <c r="GG3994" s="37"/>
      <c r="GH3994" s="37"/>
      <c r="GI3994" s="37"/>
      <c r="GJ3994" s="37"/>
      <c r="GK3994" s="37"/>
      <c r="GL3994" s="37"/>
      <c r="GM3994" s="37"/>
      <c r="GN3994" s="37"/>
      <c r="GO3994" s="37"/>
      <c r="GP3994" s="37"/>
      <c r="GQ3994" s="37"/>
      <c r="GR3994" s="37"/>
      <c r="GS3994" s="37"/>
      <c r="GT3994" s="37"/>
      <c r="GU3994" s="37"/>
      <c r="GV3994" s="37"/>
      <c r="GW3994" s="37"/>
      <c r="GX3994" s="37"/>
      <c r="GY3994" s="37"/>
      <c r="GZ3994" s="37"/>
      <c r="HA3994" s="37"/>
      <c r="HB3994" s="37"/>
      <c r="HC3994" s="37"/>
      <c r="HD3994" s="37"/>
      <c r="HE3994" s="37"/>
      <c r="HF3994" s="37"/>
      <c r="HG3994" s="37"/>
      <c r="HH3994" s="37"/>
      <c r="HI3994" s="37"/>
      <c r="HJ3994" s="37"/>
      <c r="HK3994" s="37"/>
      <c r="HL3994" s="37"/>
      <c r="HM3994" s="37"/>
      <c r="HN3994" s="37"/>
      <c r="HO3994" s="37"/>
      <c r="HP3994" s="37"/>
      <c r="HQ3994" s="37"/>
      <c r="HR3994" s="37"/>
      <c r="HS3994" s="37"/>
      <c r="HT3994" s="37"/>
      <c r="HU3994" s="37"/>
      <c r="HV3994" s="37"/>
      <c r="HW3994" s="37"/>
      <c r="HX3994" s="37"/>
      <c r="HY3994" s="37"/>
      <c r="HZ3994" s="37"/>
      <c r="IA3994" s="37"/>
      <c r="IB3994" s="37"/>
      <c r="IC3994" s="37"/>
      <c r="ID3994" s="37"/>
      <c r="IE3994" s="37"/>
      <c r="IF3994" s="37"/>
      <c r="IG3994" s="37"/>
      <c r="IH3994" s="37"/>
      <c r="II3994" s="37"/>
      <c r="IJ3994" s="37"/>
      <c r="IK3994" s="37"/>
      <c r="IL3994" s="37"/>
      <c r="IM3994" s="37"/>
      <c r="IN3994" s="37"/>
      <c r="IO3994" s="37"/>
      <c r="IP3994" s="37"/>
      <c r="IQ3994" s="37"/>
    </row>
    <row r="3995" spans="1:251" s="51" customFormat="1" ht="18.75" customHeight="1">
      <c r="A3995" s="43"/>
      <c r="B3995" s="60"/>
      <c r="C3995" s="104" t="s">
        <v>899</v>
      </c>
      <c r="D3995" s="105"/>
      <c r="E3995" s="105"/>
      <c r="F3995" s="105"/>
      <c r="G3995" s="105"/>
      <c r="H3995" s="105"/>
      <c r="I3995" s="105"/>
      <c r="J3995" s="105"/>
      <c r="K3995" s="105"/>
      <c r="L3995" s="105"/>
      <c r="M3995" s="105"/>
      <c r="N3995" s="105"/>
      <c r="O3995" s="105"/>
      <c r="P3995" s="105"/>
      <c r="Q3995" s="105"/>
      <c r="R3995" s="105"/>
      <c r="S3995" s="105"/>
      <c r="T3995" s="105"/>
      <c r="U3995" s="105"/>
      <c r="V3995" s="105"/>
      <c r="W3995" s="105"/>
      <c r="X3995" s="105"/>
      <c r="Y3995" s="105"/>
      <c r="Z3995" s="106"/>
      <c r="AA3995" s="107">
        <v>86444</v>
      </c>
      <c r="AB3995" s="108"/>
      <c r="AC3995" s="108"/>
      <c r="AD3995" s="108"/>
      <c r="AE3995" s="108"/>
      <c r="AF3995" s="108"/>
      <c r="AG3995" s="108"/>
      <c r="AH3995" s="108"/>
      <c r="AI3995" s="109"/>
      <c r="AJ3995" s="107">
        <v>86444</v>
      </c>
      <c r="AK3995" s="108"/>
      <c r="AL3995" s="108"/>
      <c r="AM3995" s="108"/>
      <c r="AN3995" s="108"/>
      <c r="AO3995" s="108"/>
      <c r="AP3995" s="108"/>
      <c r="AQ3995" s="108"/>
      <c r="AR3995" s="109"/>
      <c r="AS3995" s="110"/>
      <c r="AT3995" s="111"/>
      <c r="AU3995" s="111"/>
      <c r="AV3995" s="111"/>
      <c r="AW3995" s="111"/>
      <c r="AX3995" s="112"/>
      <c r="AY3995" s="37"/>
      <c r="AZ3995" s="37"/>
      <c r="BA3995" s="37"/>
      <c r="BB3995" s="37"/>
      <c r="BC3995" s="37"/>
      <c r="BD3995" s="37"/>
      <c r="BE3995" s="37"/>
      <c r="BF3995" s="37"/>
      <c r="BG3995" s="37"/>
      <c r="BH3995" s="37"/>
      <c r="BI3995" s="37"/>
      <c r="BJ3995" s="37"/>
      <c r="BK3995" s="37"/>
      <c r="BL3995" s="37"/>
      <c r="BM3995" s="37"/>
      <c r="BN3995" s="37"/>
      <c r="BO3995" s="37"/>
      <c r="BP3995" s="37"/>
      <c r="BQ3995" s="37"/>
      <c r="BR3995" s="37"/>
      <c r="BS3995" s="37"/>
      <c r="BT3995" s="37"/>
      <c r="BU3995" s="37"/>
      <c r="BV3995" s="37"/>
      <c r="BW3995" s="37"/>
      <c r="BX3995" s="37"/>
      <c r="BY3995" s="37"/>
      <c r="BZ3995" s="37"/>
      <c r="CA3995" s="37"/>
      <c r="CB3995" s="37"/>
      <c r="CC3995" s="37"/>
      <c r="CD3995" s="37"/>
      <c r="CE3995" s="37"/>
      <c r="CF3995" s="37"/>
      <c r="CG3995" s="37"/>
      <c r="CH3995" s="37"/>
      <c r="CI3995" s="37"/>
      <c r="CJ3995" s="37"/>
      <c r="CK3995" s="37"/>
      <c r="CL3995" s="37"/>
      <c r="CM3995" s="37"/>
      <c r="CN3995" s="37"/>
      <c r="CO3995" s="37"/>
      <c r="CP3995" s="37"/>
      <c r="CQ3995" s="37"/>
      <c r="CR3995" s="37"/>
      <c r="CS3995" s="37"/>
      <c r="CT3995" s="37"/>
      <c r="CU3995" s="37"/>
      <c r="CV3995" s="37"/>
      <c r="CW3995" s="37"/>
      <c r="CX3995" s="37"/>
      <c r="CY3995" s="37"/>
      <c r="CZ3995" s="37"/>
      <c r="DA3995" s="37"/>
      <c r="DB3995" s="37"/>
      <c r="DC3995" s="37"/>
      <c r="DD3995" s="37"/>
      <c r="DE3995" s="37"/>
      <c r="DF3995" s="37"/>
      <c r="DG3995" s="37"/>
      <c r="DH3995" s="37"/>
      <c r="DI3995" s="37"/>
      <c r="DJ3995" s="37"/>
      <c r="DK3995" s="37"/>
      <c r="DL3995" s="37"/>
      <c r="DM3995" s="37"/>
      <c r="DN3995" s="37"/>
      <c r="DO3995" s="37"/>
      <c r="DP3995" s="37"/>
      <c r="DQ3995" s="37"/>
      <c r="DR3995" s="37"/>
      <c r="DS3995" s="37"/>
      <c r="DT3995" s="37"/>
      <c r="DU3995" s="37"/>
      <c r="DV3995" s="37"/>
      <c r="DW3995" s="37"/>
      <c r="DX3995" s="37"/>
      <c r="DY3995" s="37"/>
      <c r="DZ3995" s="37"/>
      <c r="EA3995" s="37"/>
      <c r="EB3995" s="37"/>
      <c r="EC3995" s="37"/>
      <c r="ED3995" s="37"/>
      <c r="EE3995" s="37"/>
      <c r="EF3995" s="37"/>
      <c r="EG3995" s="37"/>
      <c r="EH3995" s="37"/>
      <c r="EI3995" s="37"/>
      <c r="EJ3995" s="37"/>
      <c r="EK3995" s="37"/>
      <c r="EL3995" s="37"/>
      <c r="EM3995" s="37"/>
      <c r="EN3995" s="37"/>
      <c r="EO3995" s="37"/>
      <c r="EP3995" s="37"/>
      <c r="EQ3995" s="37"/>
      <c r="ER3995" s="37"/>
      <c r="ES3995" s="37"/>
      <c r="ET3995" s="37"/>
      <c r="EU3995" s="37"/>
      <c r="EV3995" s="37"/>
      <c r="EW3995" s="37"/>
      <c r="EX3995" s="37"/>
      <c r="EY3995" s="37"/>
      <c r="EZ3995" s="37"/>
      <c r="FA3995" s="37"/>
      <c r="FB3995" s="37"/>
      <c r="FC3995" s="37"/>
      <c r="FD3995" s="37"/>
      <c r="FE3995" s="37"/>
      <c r="FF3995" s="37"/>
      <c r="FG3995" s="37"/>
      <c r="FH3995" s="37"/>
      <c r="FI3995" s="37"/>
      <c r="FJ3995" s="37"/>
      <c r="FK3995" s="37"/>
      <c r="FL3995" s="37"/>
      <c r="FM3995" s="37"/>
      <c r="FN3995" s="37"/>
      <c r="FO3995" s="37"/>
      <c r="FP3995" s="37"/>
      <c r="FQ3995" s="37"/>
      <c r="FR3995" s="37"/>
      <c r="FS3995" s="37"/>
      <c r="FT3995" s="37"/>
      <c r="FU3995" s="37"/>
      <c r="FV3995" s="37"/>
      <c r="FW3995" s="37"/>
      <c r="FX3995" s="37"/>
      <c r="FY3995" s="37"/>
      <c r="FZ3995" s="37"/>
      <c r="GA3995" s="37"/>
      <c r="GB3995" s="37"/>
      <c r="GC3995" s="37"/>
      <c r="GD3995" s="37"/>
      <c r="GE3995" s="37"/>
      <c r="GF3995" s="37"/>
      <c r="GG3995" s="37"/>
      <c r="GH3995" s="37"/>
      <c r="GI3995" s="37"/>
      <c r="GJ3995" s="37"/>
      <c r="GK3995" s="37"/>
      <c r="GL3995" s="37"/>
      <c r="GM3995" s="37"/>
      <c r="GN3995" s="37"/>
      <c r="GO3995" s="37"/>
      <c r="GP3995" s="37"/>
      <c r="GQ3995" s="37"/>
      <c r="GR3995" s="37"/>
      <c r="GS3995" s="37"/>
      <c r="GT3995" s="37"/>
      <c r="GU3995" s="37"/>
      <c r="GV3995" s="37"/>
      <c r="GW3995" s="37"/>
      <c r="GX3995" s="37"/>
      <c r="GY3995" s="37"/>
      <c r="GZ3995" s="37"/>
      <c r="HA3995" s="37"/>
      <c r="HB3995" s="37"/>
      <c r="HC3995" s="37"/>
      <c r="HD3995" s="37"/>
      <c r="HE3995" s="37"/>
      <c r="HF3995" s="37"/>
      <c r="HG3995" s="37"/>
      <c r="HH3995" s="37"/>
      <c r="HI3995" s="37"/>
      <c r="HJ3995" s="37"/>
      <c r="HK3995" s="37"/>
      <c r="HL3995" s="37"/>
      <c r="HM3995" s="37"/>
      <c r="HN3995" s="37"/>
      <c r="HO3995" s="37"/>
      <c r="HP3995" s="37"/>
      <c r="HQ3995" s="37"/>
      <c r="HR3995" s="37"/>
      <c r="HS3995" s="37"/>
      <c r="HT3995" s="37"/>
      <c r="HU3995" s="37"/>
      <c r="HV3995" s="37"/>
      <c r="HW3995" s="37"/>
      <c r="HX3995" s="37"/>
      <c r="HY3995" s="37"/>
      <c r="HZ3995" s="37"/>
      <c r="IA3995" s="37"/>
      <c r="IB3995" s="37"/>
      <c r="IC3995" s="37"/>
      <c r="ID3995" s="37"/>
      <c r="IE3995" s="37"/>
      <c r="IF3995" s="37"/>
      <c r="IG3995" s="37"/>
      <c r="IH3995" s="37"/>
      <c r="II3995" s="37"/>
      <c r="IJ3995" s="37"/>
      <c r="IK3995" s="37"/>
      <c r="IL3995" s="37"/>
      <c r="IM3995" s="37"/>
      <c r="IN3995" s="37"/>
      <c r="IO3995" s="37"/>
      <c r="IP3995" s="37"/>
      <c r="IQ3995" s="37"/>
    </row>
    <row r="3996" spans="1:251" s="51" customFormat="1" ht="18.75" customHeight="1" thickBot="1">
      <c r="A3996" s="52"/>
      <c r="B3996" s="113" t="s">
        <v>253</v>
      </c>
      <c r="C3996" s="114"/>
      <c r="D3996" s="114"/>
      <c r="E3996" s="114"/>
      <c r="F3996" s="114"/>
      <c r="G3996" s="114"/>
      <c r="H3996" s="114"/>
      <c r="I3996" s="114"/>
      <c r="J3996" s="114"/>
      <c r="K3996" s="114"/>
      <c r="L3996" s="114"/>
      <c r="M3996" s="114"/>
      <c r="N3996" s="114"/>
      <c r="O3996" s="114"/>
      <c r="P3996" s="114"/>
      <c r="Q3996" s="114"/>
      <c r="R3996" s="114"/>
      <c r="S3996" s="114"/>
      <c r="T3996" s="114"/>
      <c r="U3996" s="114"/>
      <c r="V3996" s="114"/>
      <c r="W3996" s="114"/>
      <c r="X3996" s="114"/>
      <c r="Y3996" s="114"/>
      <c r="Z3996" s="115"/>
      <c r="AA3996" s="116">
        <f>SUM($AA$3995:$AA$3995)</f>
        <v>86444</v>
      </c>
      <c r="AB3996" s="117"/>
      <c r="AC3996" s="117"/>
      <c r="AD3996" s="117"/>
      <c r="AE3996" s="117"/>
      <c r="AF3996" s="117"/>
      <c r="AG3996" s="117"/>
      <c r="AH3996" s="117"/>
      <c r="AI3996" s="118"/>
      <c r="AJ3996" s="116">
        <f>SUM($AJ$3995:$AJ$3995)</f>
        <v>86444</v>
      </c>
      <c r="AK3996" s="117"/>
      <c r="AL3996" s="117"/>
      <c r="AM3996" s="117"/>
      <c r="AN3996" s="117"/>
      <c r="AO3996" s="117"/>
      <c r="AP3996" s="117"/>
      <c r="AQ3996" s="117"/>
      <c r="AR3996" s="118"/>
      <c r="AS3996" s="119"/>
      <c r="AT3996" s="120"/>
      <c r="AU3996" s="120"/>
      <c r="AV3996" s="120"/>
      <c r="AW3996" s="120"/>
      <c r="AX3996" s="121"/>
      <c r="AY3996" s="37"/>
      <c r="AZ3996" s="37"/>
      <c r="BA3996" s="37"/>
      <c r="BB3996" s="37"/>
      <c r="BC3996" s="37"/>
      <c r="BD3996" s="37"/>
      <c r="BE3996" s="37"/>
      <c r="BF3996" s="37"/>
      <c r="BG3996" s="37"/>
      <c r="BH3996" s="37"/>
      <c r="BI3996" s="37"/>
      <c r="BJ3996" s="37"/>
      <c r="BK3996" s="37"/>
      <c r="BL3996" s="37"/>
      <c r="BM3996" s="37"/>
      <c r="BN3996" s="37"/>
      <c r="BO3996" s="37"/>
      <c r="BP3996" s="37"/>
      <c r="BQ3996" s="37"/>
      <c r="BR3996" s="37"/>
      <c r="BS3996" s="37"/>
      <c r="BT3996" s="37"/>
      <c r="BU3996" s="37"/>
      <c r="BV3996" s="37"/>
      <c r="BW3996" s="37"/>
      <c r="BX3996" s="37"/>
      <c r="BY3996" s="37"/>
      <c r="BZ3996" s="37"/>
      <c r="CA3996" s="37"/>
      <c r="CB3996" s="37"/>
      <c r="CC3996" s="37"/>
      <c r="CD3996" s="37"/>
      <c r="CE3996" s="37"/>
      <c r="CF3996" s="37"/>
      <c r="CG3996" s="37"/>
      <c r="CH3996" s="37"/>
      <c r="CI3996" s="37"/>
      <c r="CJ3996" s="37"/>
      <c r="CK3996" s="37"/>
      <c r="CL3996" s="37"/>
      <c r="CM3996" s="37"/>
      <c r="CN3996" s="37"/>
      <c r="CO3996" s="37"/>
      <c r="CP3996" s="37"/>
      <c r="CQ3996" s="37"/>
      <c r="CR3996" s="37"/>
      <c r="CS3996" s="37"/>
      <c r="CT3996" s="37"/>
      <c r="CU3996" s="37"/>
      <c r="CV3996" s="37"/>
      <c r="CW3996" s="37"/>
      <c r="CX3996" s="37"/>
      <c r="CY3996" s="37"/>
      <c r="CZ3996" s="37"/>
      <c r="DA3996" s="37"/>
      <c r="DB3996" s="37"/>
      <c r="DC3996" s="37"/>
      <c r="DD3996" s="37"/>
      <c r="DE3996" s="37"/>
      <c r="DF3996" s="37"/>
      <c r="DG3996" s="37"/>
      <c r="DH3996" s="37"/>
      <c r="DI3996" s="37"/>
      <c r="DJ3996" s="37"/>
      <c r="DK3996" s="37"/>
      <c r="DL3996" s="37"/>
      <c r="DM3996" s="37"/>
      <c r="DN3996" s="37"/>
      <c r="DO3996" s="37"/>
      <c r="DP3996" s="37"/>
      <c r="DQ3996" s="37"/>
      <c r="DR3996" s="37"/>
      <c r="DS3996" s="37"/>
      <c r="DT3996" s="37"/>
      <c r="DU3996" s="37"/>
      <c r="DV3996" s="37"/>
      <c r="DW3996" s="37"/>
      <c r="DX3996" s="37"/>
      <c r="DY3996" s="37"/>
      <c r="DZ3996" s="37"/>
      <c r="EA3996" s="37"/>
      <c r="EB3996" s="37"/>
      <c r="EC3996" s="37"/>
      <c r="ED3996" s="37"/>
      <c r="EE3996" s="37"/>
      <c r="EF3996" s="37"/>
      <c r="EG3996" s="37"/>
      <c r="EH3996" s="37"/>
      <c r="EI3996" s="37"/>
      <c r="EJ3996" s="37"/>
      <c r="EK3996" s="37"/>
      <c r="EL3996" s="37"/>
      <c r="EM3996" s="37"/>
      <c r="EN3996" s="37"/>
      <c r="EO3996" s="37"/>
      <c r="EP3996" s="37"/>
      <c r="EQ3996" s="37"/>
      <c r="ER3996" s="37"/>
      <c r="ES3996" s="37"/>
      <c r="ET3996" s="37"/>
      <c r="EU3996" s="37"/>
      <c r="EV3996" s="37"/>
      <c r="EW3996" s="37"/>
      <c r="EX3996" s="37"/>
      <c r="EY3996" s="37"/>
      <c r="EZ3996" s="37"/>
      <c r="FA3996" s="37"/>
      <c r="FB3996" s="37"/>
      <c r="FC3996" s="37"/>
      <c r="FD3996" s="37"/>
      <c r="FE3996" s="37"/>
      <c r="FF3996" s="37"/>
      <c r="FG3996" s="37"/>
      <c r="FH3996" s="37"/>
      <c r="FI3996" s="37"/>
      <c r="FJ3996" s="37"/>
      <c r="FK3996" s="37"/>
      <c r="FL3996" s="37"/>
      <c r="FM3996" s="37"/>
      <c r="FN3996" s="37"/>
      <c r="FO3996" s="37"/>
      <c r="FP3996" s="37"/>
      <c r="FQ3996" s="37"/>
      <c r="FR3996" s="37"/>
      <c r="FS3996" s="37"/>
      <c r="FT3996" s="37"/>
      <c r="FU3996" s="37"/>
      <c r="FV3996" s="37"/>
      <c r="FW3996" s="37"/>
      <c r="FX3996" s="37"/>
      <c r="FY3996" s="37"/>
      <c r="FZ3996" s="37"/>
      <c r="GA3996" s="37"/>
      <c r="GB3996" s="37"/>
      <c r="GC3996" s="37"/>
      <c r="GD3996" s="37"/>
      <c r="GE3996" s="37"/>
      <c r="GF3996" s="37"/>
      <c r="GG3996" s="37"/>
      <c r="GH3996" s="37"/>
      <c r="GI3996" s="37"/>
      <c r="GJ3996" s="37"/>
      <c r="GK3996" s="37"/>
      <c r="GL3996" s="37"/>
      <c r="GM3996" s="37"/>
      <c r="GN3996" s="37"/>
      <c r="GO3996" s="37"/>
      <c r="GP3996" s="37"/>
      <c r="GQ3996" s="37"/>
      <c r="GR3996" s="37"/>
      <c r="GS3996" s="37"/>
      <c r="GT3996" s="37"/>
      <c r="GU3996" s="37"/>
      <c r="GV3996" s="37"/>
      <c r="GW3996" s="37"/>
      <c r="GX3996" s="37"/>
      <c r="GY3996" s="37"/>
      <c r="GZ3996" s="37"/>
      <c r="HA3996" s="37"/>
      <c r="HB3996" s="37"/>
      <c r="HC3996" s="37"/>
      <c r="HD3996" s="37"/>
      <c r="HE3996" s="37"/>
      <c r="HF3996" s="37"/>
      <c r="HG3996" s="37"/>
      <c r="HH3996" s="37"/>
      <c r="HI3996" s="37"/>
      <c r="HJ3996" s="37"/>
      <c r="HK3996" s="37"/>
      <c r="HL3996" s="37"/>
      <c r="HM3996" s="37"/>
      <c r="HN3996" s="37"/>
      <c r="HO3996" s="37"/>
      <c r="HP3996" s="37"/>
      <c r="HQ3996" s="37"/>
      <c r="HR3996" s="37"/>
      <c r="HS3996" s="37"/>
      <c r="HT3996" s="37"/>
      <c r="HU3996" s="37"/>
      <c r="HV3996" s="37"/>
      <c r="HW3996" s="37"/>
      <c r="HX3996" s="37"/>
      <c r="HY3996" s="37"/>
      <c r="HZ3996" s="37"/>
      <c r="IA3996" s="37"/>
      <c r="IB3996" s="37"/>
      <c r="IC3996" s="37"/>
      <c r="ID3996" s="37"/>
      <c r="IE3996" s="37"/>
      <c r="IF3996" s="37"/>
      <c r="IG3996" s="37"/>
      <c r="IH3996" s="37"/>
      <c r="II3996" s="37"/>
      <c r="IJ3996" s="37"/>
      <c r="IK3996" s="37"/>
      <c r="IL3996" s="37"/>
      <c r="IM3996" s="37"/>
      <c r="IN3996" s="37"/>
      <c r="IO3996" s="37"/>
      <c r="IP3996" s="37"/>
      <c r="IQ3996" s="37"/>
    </row>
    <row r="3998" spans="1:251" ht="18.75">
      <c r="A3998" s="36" t="s">
        <v>241</v>
      </c>
      <c r="AW3998" s="38"/>
      <c r="AX3998" s="39"/>
      <c r="AY3998" s="38"/>
    </row>
    <row r="4000" spans="1:251" ht="18.75">
      <c r="B4000" s="122" t="s">
        <v>0</v>
      </c>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row>
    <row r="4001" spans="1:113">
      <c r="Z4001" s="40"/>
      <c r="AD4001" s="40"/>
      <c r="AE4001" s="40"/>
      <c r="AF4001" s="40"/>
      <c r="AG4001" s="40"/>
      <c r="AH4001" s="40"/>
      <c r="AI4001" s="40"/>
      <c r="AO4001" s="40"/>
    </row>
    <row r="4002" spans="1:113" ht="13.5" thickBot="1">
      <c r="Z4002" s="40"/>
      <c r="AD4002" s="40"/>
      <c r="AE4002" s="40"/>
      <c r="AF4002" s="40"/>
      <c r="AG4002" s="40"/>
      <c r="AH4002" s="40"/>
      <c r="AI4002" s="40"/>
      <c r="AO4002" s="40"/>
      <c r="DI4002" s="41"/>
    </row>
    <row r="4003" spans="1:113" ht="24.75" customHeight="1" thickBot="1">
      <c r="B4003" s="124" t="s">
        <v>242</v>
      </c>
      <c r="C4003" s="125"/>
      <c r="D4003" s="125"/>
      <c r="E4003" s="125"/>
      <c r="F4003" s="125"/>
      <c r="G4003" s="125"/>
      <c r="H4003" s="126" t="s">
        <v>900</v>
      </c>
      <c r="I4003" s="127"/>
      <c r="J4003" s="127"/>
      <c r="K4003" s="127"/>
      <c r="L4003" s="127"/>
      <c r="M4003" s="127"/>
      <c r="N4003" s="127"/>
      <c r="O4003" s="127"/>
      <c r="P4003" s="127"/>
      <c r="Q4003" s="127"/>
      <c r="R4003" s="127"/>
      <c r="S4003" s="127"/>
      <c r="T4003" s="127"/>
      <c r="U4003" s="127"/>
      <c r="V4003" s="127"/>
      <c r="W4003" s="127"/>
      <c r="X4003" s="127"/>
      <c r="Y4003" s="127"/>
      <c r="Z4003" s="127"/>
      <c r="AA4003" s="127"/>
      <c r="AB4003" s="127"/>
      <c r="AC4003" s="127"/>
      <c r="AD4003" s="127"/>
      <c r="AE4003" s="127"/>
      <c r="AF4003" s="127"/>
      <c r="AG4003" s="127"/>
      <c r="AH4003" s="127"/>
      <c r="AI4003" s="127"/>
      <c r="AJ4003" s="127"/>
      <c r="AK4003" s="127"/>
      <c r="AL4003" s="127"/>
      <c r="AM4003" s="127"/>
      <c r="AN4003" s="127"/>
      <c r="AO4003" s="127"/>
      <c r="AP4003" s="127"/>
      <c r="AQ4003" s="127"/>
      <c r="AR4003" s="127"/>
      <c r="AS4003" s="127"/>
      <c r="AT4003" s="127"/>
      <c r="AU4003" s="127"/>
      <c r="AV4003" s="127"/>
      <c r="AW4003" s="127"/>
      <c r="AX4003" s="128"/>
      <c r="DI4003" s="41"/>
    </row>
    <row r="4004" spans="1:113" ht="14.25">
      <c r="B4004" s="42"/>
      <c r="C4004" s="42"/>
      <c r="D4004" s="42"/>
      <c r="E4004" s="42"/>
      <c r="F4004" s="42"/>
      <c r="G4004" s="42"/>
      <c r="H4004" s="43"/>
      <c r="I4004" s="43"/>
      <c r="J4004" s="43"/>
      <c r="K4004" s="43"/>
      <c r="L4004" s="44"/>
      <c r="M4004" s="44"/>
      <c r="N4004" s="44"/>
      <c r="O4004" s="44"/>
      <c r="P4004" s="43"/>
      <c r="Q4004" s="43"/>
      <c r="R4004" s="43"/>
      <c r="S4004" s="43"/>
      <c r="T4004" s="43"/>
      <c r="U4004" s="43"/>
      <c r="V4004" s="45"/>
      <c r="W4004" s="45"/>
      <c r="X4004" s="45"/>
      <c r="Y4004" s="45"/>
      <c r="Z4004" s="45"/>
      <c r="AA4004" s="45"/>
      <c r="AB4004" s="45"/>
      <c r="AC4004" s="45"/>
      <c r="AD4004" s="45"/>
      <c r="AE4004" s="45"/>
      <c r="AF4004" s="45"/>
      <c r="AG4004" s="45"/>
      <c r="AH4004" s="45"/>
      <c r="AI4004" s="45"/>
      <c r="AJ4004" s="45"/>
      <c r="AK4004" s="45"/>
      <c r="AL4004" s="45"/>
      <c r="AM4004" s="45"/>
      <c r="AN4004" s="45"/>
      <c r="AO4004" s="45"/>
      <c r="AP4004" s="45"/>
      <c r="AQ4004" s="45"/>
      <c r="AR4004" s="45"/>
      <c r="AS4004" s="45"/>
      <c r="AT4004" s="45"/>
      <c r="AU4004" s="45"/>
      <c r="AV4004" s="45"/>
      <c r="AW4004" s="45"/>
      <c r="AX4004" s="45"/>
      <c r="DI4004" s="41"/>
    </row>
    <row r="4005" spans="1:113" ht="15" thickBot="1">
      <c r="A4005" s="46"/>
      <c r="B4005" s="45" t="s">
        <v>244</v>
      </c>
      <c r="C4005" s="43"/>
      <c r="D4005" s="43"/>
      <c r="E4005" s="43"/>
      <c r="F4005" s="43"/>
      <c r="G4005" s="43"/>
      <c r="H4005" s="43"/>
      <c r="I4005" s="43"/>
      <c r="J4005" s="43"/>
      <c r="K4005" s="43"/>
      <c r="L4005" s="44"/>
      <c r="M4005" s="44"/>
      <c r="N4005" s="44"/>
      <c r="O4005" s="44"/>
      <c r="P4005" s="43"/>
      <c r="Q4005" s="43"/>
      <c r="R4005" s="43"/>
      <c r="S4005" s="43"/>
      <c r="T4005" s="43"/>
      <c r="U4005" s="43"/>
      <c r="V4005" s="45"/>
      <c r="W4005" s="45"/>
      <c r="X4005" s="45"/>
      <c r="Y4005" s="45"/>
      <c r="Z4005" s="45"/>
      <c r="AA4005" s="45"/>
      <c r="AB4005" s="45"/>
      <c r="AC4005" s="45"/>
      <c r="AD4005" s="45"/>
      <c r="AE4005" s="45"/>
      <c r="AF4005" s="45"/>
      <c r="AG4005" s="45"/>
      <c r="AH4005" s="45"/>
      <c r="AI4005" s="45"/>
      <c r="AJ4005" s="45"/>
      <c r="AK4005" s="45"/>
      <c r="AL4005" s="45"/>
      <c r="AM4005" s="45"/>
      <c r="AN4005" s="45"/>
      <c r="AO4005" s="45"/>
      <c r="AP4005" s="45"/>
      <c r="AQ4005" s="45"/>
      <c r="AR4005" s="45"/>
      <c r="AS4005" s="45"/>
      <c r="AT4005" s="45"/>
      <c r="AU4005" s="45"/>
      <c r="AV4005" s="45"/>
      <c r="AW4005" s="45"/>
      <c r="AX4005" s="45"/>
      <c r="DI4005" s="41"/>
    </row>
    <row r="4006" spans="1:113" ht="14.25">
      <c r="A4006" s="43"/>
      <c r="B4006" s="47"/>
      <c r="C4006" s="42"/>
      <c r="D4006" s="42"/>
      <c r="E4006" s="42"/>
      <c r="F4006" s="42"/>
      <c r="G4006" s="42"/>
      <c r="H4006" s="42"/>
      <c r="I4006" s="42"/>
      <c r="J4006" s="42"/>
      <c r="K4006" s="42"/>
      <c r="L4006" s="48"/>
      <c r="M4006" s="48"/>
      <c r="N4006" s="48"/>
      <c r="O4006" s="48"/>
      <c r="P4006" s="42"/>
      <c r="Q4006" s="42"/>
      <c r="R4006" s="42"/>
      <c r="S4006" s="42"/>
      <c r="T4006" s="42"/>
      <c r="U4006" s="42"/>
      <c r="V4006" s="49"/>
      <c r="W4006" s="49"/>
      <c r="X4006" s="49"/>
      <c r="Y4006" s="49"/>
      <c r="Z4006" s="49"/>
      <c r="AA4006" s="49"/>
      <c r="AB4006" s="49"/>
      <c r="AC4006" s="49"/>
      <c r="AD4006" s="49"/>
      <c r="AE4006" s="49"/>
      <c r="AF4006" s="49"/>
      <c r="AG4006" s="49"/>
      <c r="AH4006" s="49"/>
      <c r="AI4006" s="49"/>
      <c r="AJ4006" s="49"/>
      <c r="AK4006" s="49"/>
      <c r="AL4006" s="49"/>
      <c r="AM4006" s="49"/>
      <c r="AN4006" s="49"/>
      <c r="AO4006" s="49"/>
      <c r="AP4006" s="49"/>
      <c r="AQ4006" s="49"/>
      <c r="AR4006" s="49"/>
      <c r="AS4006" s="49"/>
      <c r="AT4006" s="49"/>
      <c r="AU4006" s="49"/>
      <c r="AV4006" s="49"/>
      <c r="AW4006" s="49"/>
      <c r="AX4006" s="50"/>
    </row>
    <row r="4007" spans="1:113" ht="12" customHeight="1">
      <c r="A4007" s="43"/>
      <c r="B4007" s="129" t="s">
        <v>901</v>
      </c>
      <c r="C4007" s="130"/>
      <c r="D4007" s="130"/>
      <c r="E4007" s="130"/>
      <c r="F4007" s="130"/>
      <c r="G4007" s="130"/>
      <c r="H4007" s="130"/>
      <c r="I4007" s="130"/>
      <c r="J4007" s="130"/>
      <c r="K4007" s="130"/>
      <c r="L4007" s="130"/>
      <c r="M4007" s="130"/>
      <c r="N4007" s="130"/>
      <c r="O4007" s="130"/>
      <c r="P4007" s="130"/>
      <c r="Q4007" s="130"/>
      <c r="R4007" s="130"/>
      <c r="S4007" s="130"/>
      <c r="T4007" s="130"/>
      <c r="U4007" s="130"/>
      <c r="V4007" s="130"/>
      <c r="W4007" s="130"/>
      <c r="X4007" s="130"/>
      <c r="Y4007" s="130"/>
      <c r="Z4007" s="130"/>
      <c r="AA4007" s="130"/>
      <c r="AB4007" s="130"/>
      <c r="AC4007" s="130"/>
      <c r="AD4007" s="130"/>
      <c r="AE4007" s="130"/>
      <c r="AF4007" s="130"/>
      <c r="AG4007" s="130"/>
      <c r="AH4007" s="130"/>
      <c r="AI4007" s="130"/>
      <c r="AJ4007" s="130"/>
      <c r="AK4007" s="130"/>
      <c r="AL4007" s="130"/>
      <c r="AM4007" s="130"/>
      <c r="AN4007" s="130"/>
      <c r="AO4007" s="130"/>
      <c r="AP4007" s="130"/>
      <c r="AQ4007" s="130"/>
      <c r="AR4007" s="130"/>
      <c r="AS4007" s="130"/>
      <c r="AT4007" s="130"/>
      <c r="AU4007" s="130"/>
      <c r="AV4007" s="130"/>
      <c r="AW4007" s="130"/>
      <c r="AX4007" s="131"/>
    </row>
    <row r="4008" spans="1:113" ht="12" customHeight="1">
      <c r="A4008" s="43"/>
      <c r="B4008" s="129"/>
      <c r="C4008" s="130"/>
      <c r="D4008" s="130"/>
      <c r="E4008" s="130"/>
      <c r="F4008" s="130"/>
      <c r="G4008" s="130"/>
      <c r="H4008" s="130"/>
      <c r="I4008" s="130"/>
      <c r="J4008" s="130"/>
      <c r="K4008" s="130"/>
      <c r="L4008" s="130"/>
      <c r="M4008" s="130"/>
      <c r="N4008" s="130"/>
      <c r="O4008" s="130"/>
      <c r="P4008" s="130"/>
      <c r="Q4008" s="130"/>
      <c r="R4008" s="130"/>
      <c r="S4008" s="130"/>
      <c r="T4008" s="130"/>
      <c r="U4008" s="130"/>
      <c r="V4008" s="130"/>
      <c r="W4008" s="130"/>
      <c r="X4008" s="130"/>
      <c r="Y4008" s="130"/>
      <c r="Z4008" s="130"/>
      <c r="AA4008" s="130"/>
      <c r="AB4008" s="130"/>
      <c r="AC4008" s="130"/>
      <c r="AD4008" s="130"/>
      <c r="AE4008" s="130"/>
      <c r="AF4008" s="130"/>
      <c r="AG4008" s="130"/>
      <c r="AH4008" s="130"/>
      <c r="AI4008" s="130"/>
      <c r="AJ4008" s="130"/>
      <c r="AK4008" s="130"/>
      <c r="AL4008" s="130"/>
      <c r="AM4008" s="130"/>
      <c r="AN4008" s="130"/>
      <c r="AO4008" s="130"/>
      <c r="AP4008" s="130"/>
      <c r="AQ4008" s="130"/>
      <c r="AR4008" s="130"/>
      <c r="AS4008" s="130"/>
      <c r="AT4008" s="130"/>
      <c r="AU4008" s="130"/>
      <c r="AV4008" s="130"/>
      <c r="AW4008" s="130"/>
      <c r="AX4008" s="131"/>
      <c r="BC4008" s="51"/>
    </row>
    <row r="4009" spans="1:113" ht="12" customHeight="1">
      <c r="A4009" s="43"/>
      <c r="B4009" s="129"/>
      <c r="C4009" s="130"/>
      <c r="D4009" s="130"/>
      <c r="E4009" s="130"/>
      <c r="F4009" s="130"/>
      <c r="G4009" s="130"/>
      <c r="H4009" s="130"/>
      <c r="I4009" s="130"/>
      <c r="J4009" s="130"/>
      <c r="K4009" s="130"/>
      <c r="L4009" s="130"/>
      <c r="M4009" s="130"/>
      <c r="N4009" s="130"/>
      <c r="O4009" s="130"/>
      <c r="P4009" s="130"/>
      <c r="Q4009" s="130"/>
      <c r="R4009" s="130"/>
      <c r="S4009" s="130"/>
      <c r="T4009" s="130"/>
      <c r="U4009" s="130"/>
      <c r="V4009" s="130"/>
      <c r="W4009" s="130"/>
      <c r="X4009" s="130"/>
      <c r="Y4009" s="130"/>
      <c r="Z4009" s="130"/>
      <c r="AA4009" s="130"/>
      <c r="AB4009" s="130"/>
      <c r="AC4009" s="130"/>
      <c r="AD4009" s="130"/>
      <c r="AE4009" s="130"/>
      <c r="AF4009" s="130"/>
      <c r="AG4009" s="130"/>
      <c r="AH4009" s="130"/>
      <c r="AI4009" s="130"/>
      <c r="AJ4009" s="130"/>
      <c r="AK4009" s="130"/>
      <c r="AL4009" s="130"/>
      <c r="AM4009" s="130"/>
      <c r="AN4009" s="130"/>
      <c r="AO4009" s="130"/>
      <c r="AP4009" s="130"/>
      <c r="AQ4009" s="130"/>
      <c r="AR4009" s="130"/>
      <c r="AS4009" s="130"/>
      <c r="AT4009" s="130"/>
      <c r="AU4009" s="130"/>
      <c r="AV4009" s="130"/>
      <c r="AW4009" s="130"/>
      <c r="AX4009" s="131"/>
    </row>
    <row r="4010" spans="1:113" ht="12" customHeight="1">
      <c r="A4010" s="43"/>
      <c r="B4010" s="129"/>
      <c r="C4010" s="130"/>
      <c r="D4010" s="130"/>
      <c r="E4010" s="130"/>
      <c r="F4010" s="130"/>
      <c r="G4010" s="130"/>
      <c r="H4010" s="130"/>
      <c r="I4010" s="130"/>
      <c r="J4010" s="130"/>
      <c r="K4010" s="130"/>
      <c r="L4010" s="130"/>
      <c r="M4010" s="130"/>
      <c r="N4010" s="130"/>
      <c r="O4010" s="130"/>
      <c r="P4010" s="130"/>
      <c r="Q4010" s="130"/>
      <c r="R4010" s="130"/>
      <c r="S4010" s="130"/>
      <c r="T4010" s="130"/>
      <c r="U4010" s="130"/>
      <c r="V4010" s="130"/>
      <c r="W4010" s="130"/>
      <c r="X4010" s="130"/>
      <c r="Y4010" s="130"/>
      <c r="Z4010" s="130"/>
      <c r="AA4010" s="130"/>
      <c r="AB4010" s="130"/>
      <c r="AC4010" s="130"/>
      <c r="AD4010" s="130"/>
      <c r="AE4010" s="130"/>
      <c r="AF4010" s="130"/>
      <c r="AG4010" s="130"/>
      <c r="AH4010" s="130"/>
      <c r="AI4010" s="130"/>
      <c r="AJ4010" s="130"/>
      <c r="AK4010" s="130"/>
      <c r="AL4010" s="130"/>
      <c r="AM4010" s="130"/>
      <c r="AN4010" s="130"/>
      <c r="AO4010" s="130"/>
      <c r="AP4010" s="130"/>
      <c r="AQ4010" s="130"/>
      <c r="AR4010" s="130"/>
      <c r="AS4010" s="130"/>
      <c r="AT4010" s="130"/>
      <c r="AU4010" s="130"/>
      <c r="AV4010" s="130"/>
      <c r="AW4010" s="130"/>
      <c r="AX4010" s="131"/>
    </row>
    <row r="4011" spans="1:113" ht="12" customHeight="1">
      <c r="A4011" s="43"/>
      <c r="B4011" s="129"/>
      <c r="C4011" s="130"/>
      <c r="D4011" s="130"/>
      <c r="E4011" s="130"/>
      <c r="F4011" s="130"/>
      <c r="G4011" s="130"/>
      <c r="H4011" s="130"/>
      <c r="I4011" s="130"/>
      <c r="J4011" s="130"/>
      <c r="K4011" s="130"/>
      <c r="L4011" s="130"/>
      <c r="M4011" s="130"/>
      <c r="N4011" s="130"/>
      <c r="O4011" s="130"/>
      <c r="P4011" s="130"/>
      <c r="Q4011" s="130"/>
      <c r="R4011" s="130"/>
      <c r="S4011" s="130"/>
      <c r="T4011" s="130"/>
      <c r="U4011" s="130"/>
      <c r="V4011" s="130"/>
      <c r="W4011" s="130"/>
      <c r="X4011" s="130"/>
      <c r="Y4011" s="130"/>
      <c r="Z4011" s="130"/>
      <c r="AA4011" s="130"/>
      <c r="AB4011" s="130"/>
      <c r="AC4011" s="130"/>
      <c r="AD4011" s="130"/>
      <c r="AE4011" s="130"/>
      <c r="AF4011" s="130"/>
      <c r="AG4011" s="130"/>
      <c r="AH4011" s="130"/>
      <c r="AI4011" s="130"/>
      <c r="AJ4011" s="130"/>
      <c r="AK4011" s="130"/>
      <c r="AL4011" s="130"/>
      <c r="AM4011" s="130"/>
      <c r="AN4011" s="130"/>
      <c r="AO4011" s="130"/>
      <c r="AP4011" s="130"/>
      <c r="AQ4011" s="130"/>
      <c r="AR4011" s="130"/>
      <c r="AS4011" s="130"/>
      <c r="AT4011" s="130"/>
      <c r="AU4011" s="130"/>
      <c r="AV4011" s="130"/>
      <c r="AW4011" s="130"/>
      <c r="AX4011" s="131"/>
    </row>
    <row r="4012" spans="1:113" ht="15" thickBot="1">
      <c r="A4012" s="52"/>
      <c r="B4012" s="53"/>
      <c r="C4012" s="54"/>
      <c r="D4012" s="54"/>
      <c r="E4012" s="54"/>
      <c r="F4012" s="54"/>
      <c r="G4012" s="54"/>
      <c r="H4012" s="54"/>
      <c r="I4012" s="54"/>
      <c r="J4012" s="54"/>
      <c r="K4012" s="54"/>
      <c r="L4012" s="54"/>
      <c r="M4012" s="54"/>
      <c r="N4012" s="54"/>
      <c r="O4012" s="54"/>
      <c r="P4012" s="54"/>
      <c r="Q4012" s="54"/>
      <c r="R4012" s="54"/>
      <c r="S4012" s="54"/>
      <c r="T4012" s="54"/>
      <c r="U4012" s="54"/>
      <c r="V4012" s="54"/>
      <c r="W4012" s="54"/>
      <c r="X4012" s="54"/>
      <c r="Y4012" s="54"/>
      <c r="Z4012" s="54"/>
      <c r="AA4012" s="54"/>
      <c r="AB4012" s="54"/>
      <c r="AC4012" s="54"/>
      <c r="AD4012" s="54"/>
      <c r="AE4012" s="54"/>
      <c r="AF4012" s="54"/>
      <c r="AG4012" s="54"/>
      <c r="AH4012" s="54"/>
      <c r="AI4012" s="54"/>
      <c r="AJ4012" s="54"/>
      <c r="AK4012" s="54"/>
      <c r="AL4012" s="54"/>
      <c r="AM4012" s="54"/>
      <c r="AN4012" s="54"/>
      <c r="AO4012" s="54"/>
      <c r="AP4012" s="54"/>
      <c r="AQ4012" s="54"/>
      <c r="AR4012" s="54"/>
      <c r="AS4012" s="54"/>
      <c r="AT4012" s="54"/>
      <c r="AU4012" s="54"/>
      <c r="AV4012" s="54"/>
      <c r="AW4012" s="54"/>
      <c r="AX4012" s="55"/>
    </row>
    <row r="4013" spans="1:113">
      <c r="B4013" s="56"/>
    </row>
    <row r="4014" spans="1:113" ht="15" thickBot="1">
      <c r="A4014" s="46"/>
      <c r="B4014" s="45" t="s">
        <v>245</v>
      </c>
      <c r="C4014" s="43"/>
      <c r="D4014" s="43"/>
      <c r="E4014" s="43"/>
      <c r="F4014" s="43"/>
      <c r="G4014" s="43"/>
      <c r="H4014" s="43"/>
      <c r="I4014" s="43"/>
      <c r="J4014" s="43"/>
      <c r="K4014" s="43"/>
      <c r="L4014" s="44"/>
      <c r="M4014" s="44"/>
      <c r="N4014" s="44"/>
      <c r="O4014" s="44"/>
      <c r="P4014" s="43"/>
      <c r="Q4014" s="43"/>
      <c r="R4014" s="43"/>
      <c r="S4014" s="43"/>
      <c r="T4014" s="43"/>
      <c r="U4014" s="43"/>
      <c r="V4014" s="45"/>
      <c r="W4014" s="45"/>
      <c r="X4014" s="45"/>
      <c r="Y4014" s="45"/>
      <c r="Z4014" s="45"/>
      <c r="AA4014" s="45"/>
      <c r="AB4014" s="45"/>
      <c r="AC4014" s="45"/>
      <c r="AD4014" s="45"/>
      <c r="AE4014" s="45"/>
      <c r="AF4014" s="45"/>
      <c r="AG4014" s="45"/>
      <c r="AH4014" s="45"/>
      <c r="AI4014" s="45"/>
      <c r="AJ4014" s="45"/>
      <c r="AK4014" s="45"/>
      <c r="AL4014" s="45"/>
      <c r="AM4014" s="45"/>
      <c r="AN4014" s="45"/>
      <c r="AO4014" s="45"/>
      <c r="AP4014" s="45"/>
      <c r="AQ4014" s="45"/>
      <c r="AR4014" s="45"/>
      <c r="AS4014" s="45"/>
      <c r="AT4014" s="45"/>
      <c r="AU4014" s="45"/>
      <c r="AV4014" s="45"/>
      <c r="AW4014" s="45"/>
      <c r="AX4014" s="45"/>
      <c r="DI4014" s="41"/>
    </row>
    <row r="4015" spans="1:113" ht="14.25">
      <c r="A4015" s="43"/>
      <c r="B4015" s="47"/>
      <c r="C4015" s="42"/>
      <c r="D4015" s="42"/>
      <c r="E4015" s="42"/>
      <c r="F4015" s="42"/>
      <c r="G4015" s="42"/>
      <c r="H4015" s="42"/>
      <c r="I4015" s="42"/>
      <c r="J4015" s="42"/>
      <c r="K4015" s="42"/>
      <c r="L4015" s="48"/>
      <c r="M4015" s="48"/>
      <c r="N4015" s="48"/>
      <c r="O4015" s="48"/>
      <c r="P4015" s="42"/>
      <c r="Q4015" s="42"/>
      <c r="R4015" s="42"/>
      <c r="S4015" s="42"/>
      <c r="T4015" s="42"/>
      <c r="U4015" s="42"/>
      <c r="V4015" s="49"/>
      <c r="W4015" s="49"/>
      <c r="X4015" s="49"/>
      <c r="Y4015" s="49"/>
      <c r="Z4015" s="49"/>
      <c r="AA4015" s="49"/>
      <c r="AB4015" s="49"/>
      <c r="AC4015" s="49"/>
      <c r="AD4015" s="49"/>
      <c r="AE4015" s="49"/>
      <c r="AF4015" s="49"/>
      <c r="AG4015" s="49"/>
      <c r="AH4015" s="49"/>
      <c r="AI4015" s="49"/>
      <c r="AJ4015" s="49"/>
      <c r="AK4015" s="49"/>
      <c r="AL4015" s="49"/>
      <c r="AM4015" s="49"/>
      <c r="AN4015" s="49"/>
      <c r="AO4015" s="49"/>
      <c r="AP4015" s="49"/>
      <c r="AQ4015" s="49"/>
      <c r="AR4015" s="49"/>
      <c r="AS4015" s="49"/>
      <c r="AT4015" s="49"/>
      <c r="AU4015" s="49"/>
      <c r="AV4015" s="49"/>
      <c r="AW4015" s="49"/>
      <c r="AX4015" s="50"/>
    </row>
    <row r="4016" spans="1:113" ht="12" customHeight="1">
      <c r="A4016" s="43"/>
      <c r="B4016" s="129" t="s">
        <v>902</v>
      </c>
      <c r="C4016" s="130"/>
      <c r="D4016" s="130"/>
      <c r="E4016" s="130"/>
      <c r="F4016" s="130"/>
      <c r="G4016" s="130"/>
      <c r="H4016" s="130"/>
      <c r="I4016" s="130"/>
      <c r="J4016" s="130"/>
      <c r="K4016" s="130"/>
      <c r="L4016" s="130"/>
      <c r="M4016" s="130"/>
      <c r="N4016" s="130"/>
      <c r="O4016" s="130"/>
      <c r="P4016" s="130"/>
      <c r="Q4016" s="130"/>
      <c r="R4016" s="130"/>
      <c r="S4016" s="130"/>
      <c r="T4016" s="130"/>
      <c r="U4016" s="130"/>
      <c r="V4016" s="130"/>
      <c r="W4016" s="130"/>
      <c r="X4016" s="130"/>
      <c r="Y4016" s="130"/>
      <c r="Z4016" s="130"/>
      <c r="AA4016" s="130"/>
      <c r="AB4016" s="130"/>
      <c r="AC4016" s="130"/>
      <c r="AD4016" s="130"/>
      <c r="AE4016" s="130"/>
      <c r="AF4016" s="130"/>
      <c r="AG4016" s="130"/>
      <c r="AH4016" s="130"/>
      <c r="AI4016" s="130"/>
      <c r="AJ4016" s="130"/>
      <c r="AK4016" s="130"/>
      <c r="AL4016" s="130"/>
      <c r="AM4016" s="130"/>
      <c r="AN4016" s="130"/>
      <c r="AO4016" s="130"/>
      <c r="AP4016" s="130"/>
      <c r="AQ4016" s="130"/>
      <c r="AR4016" s="130"/>
      <c r="AS4016" s="130"/>
      <c r="AT4016" s="130"/>
      <c r="AU4016" s="130"/>
      <c r="AV4016" s="130"/>
      <c r="AW4016" s="130"/>
      <c r="AX4016" s="131"/>
    </row>
    <row r="4017" spans="1:251" ht="12" customHeight="1">
      <c r="A4017" s="43"/>
      <c r="B4017" s="129"/>
      <c r="C4017" s="130"/>
      <c r="D4017" s="130"/>
      <c r="E4017" s="130"/>
      <c r="F4017" s="130"/>
      <c r="G4017" s="130"/>
      <c r="H4017" s="130"/>
      <c r="I4017" s="130"/>
      <c r="J4017" s="130"/>
      <c r="K4017" s="130"/>
      <c r="L4017" s="130"/>
      <c r="M4017" s="130"/>
      <c r="N4017" s="130"/>
      <c r="O4017" s="130"/>
      <c r="P4017" s="130"/>
      <c r="Q4017" s="130"/>
      <c r="R4017" s="130"/>
      <c r="S4017" s="130"/>
      <c r="T4017" s="130"/>
      <c r="U4017" s="130"/>
      <c r="V4017" s="130"/>
      <c r="W4017" s="130"/>
      <c r="X4017" s="130"/>
      <c r="Y4017" s="130"/>
      <c r="Z4017" s="130"/>
      <c r="AA4017" s="130"/>
      <c r="AB4017" s="130"/>
      <c r="AC4017" s="130"/>
      <c r="AD4017" s="130"/>
      <c r="AE4017" s="130"/>
      <c r="AF4017" s="130"/>
      <c r="AG4017" s="130"/>
      <c r="AH4017" s="130"/>
      <c r="AI4017" s="130"/>
      <c r="AJ4017" s="130"/>
      <c r="AK4017" s="130"/>
      <c r="AL4017" s="130"/>
      <c r="AM4017" s="130"/>
      <c r="AN4017" s="130"/>
      <c r="AO4017" s="130"/>
      <c r="AP4017" s="130"/>
      <c r="AQ4017" s="130"/>
      <c r="AR4017" s="130"/>
      <c r="AS4017" s="130"/>
      <c r="AT4017" s="130"/>
      <c r="AU4017" s="130"/>
      <c r="AV4017" s="130"/>
      <c r="AW4017" s="130"/>
      <c r="AX4017" s="131"/>
    </row>
    <row r="4018" spans="1:251" ht="12" customHeight="1">
      <c r="A4018" s="43"/>
      <c r="B4018" s="129"/>
      <c r="C4018" s="130"/>
      <c r="D4018" s="130"/>
      <c r="E4018" s="130"/>
      <c r="F4018" s="130"/>
      <c r="G4018" s="130"/>
      <c r="H4018" s="130"/>
      <c r="I4018" s="130"/>
      <c r="J4018" s="130"/>
      <c r="K4018" s="130"/>
      <c r="L4018" s="130"/>
      <c r="M4018" s="130"/>
      <c r="N4018" s="130"/>
      <c r="O4018" s="130"/>
      <c r="P4018" s="130"/>
      <c r="Q4018" s="130"/>
      <c r="R4018" s="130"/>
      <c r="S4018" s="130"/>
      <c r="T4018" s="130"/>
      <c r="U4018" s="130"/>
      <c r="V4018" s="130"/>
      <c r="W4018" s="130"/>
      <c r="X4018" s="130"/>
      <c r="Y4018" s="130"/>
      <c r="Z4018" s="130"/>
      <c r="AA4018" s="130"/>
      <c r="AB4018" s="130"/>
      <c r="AC4018" s="130"/>
      <c r="AD4018" s="130"/>
      <c r="AE4018" s="130"/>
      <c r="AF4018" s="130"/>
      <c r="AG4018" s="130"/>
      <c r="AH4018" s="130"/>
      <c r="AI4018" s="130"/>
      <c r="AJ4018" s="130"/>
      <c r="AK4018" s="130"/>
      <c r="AL4018" s="130"/>
      <c r="AM4018" s="130"/>
      <c r="AN4018" s="130"/>
      <c r="AO4018" s="130"/>
      <c r="AP4018" s="130"/>
      <c r="AQ4018" s="130"/>
      <c r="AR4018" s="130"/>
      <c r="AS4018" s="130"/>
      <c r="AT4018" s="130"/>
      <c r="AU4018" s="130"/>
      <c r="AV4018" s="130"/>
      <c r="AW4018" s="130"/>
      <c r="AX4018" s="131"/>
    </row>
    <row r="4019" spans="1:251" ht="12" customHeight="1">
      <c r="A4019" s="43"/>
      <c r="B4019" s="129"/>
      <c r="C4019" s="130"/>
      <c r="D4019" s="130"/>
      <c r="E4019" s="130"/>
      <c r="F4019" s="130"/>
      <c r="G4019" s="130"/>
      <c r="H4019" s="130"/>
      <c r="I4019" s="130"/>
      <c r="J4019" s="130"/>
      <c r="K4019" s="130"/>
      <c r="L4019" s="130"/>
      <c r="M4019" s="130"/>
      <c r="N4019" s="130"/>
      <c r="O4019" s="130"/>
      <c r="P4019" s="130"/>
      <c r="Q4019" s="130"/>
      <c r="R4019" s="130"/>
      <c r="S4019" s="130"/>
      <c r="T4019" s="130"/>
      <c r="U4019" s="130"/>
      <c r="V4019" s="130"/>
      <c r="W4019" s="130"/>
      <c r="X4019" s="130"/>
      <c r="Y4019" s="130"/>
      <c r="Z4019" s="130"/>
      <c r="AA4019" s="130"/>
      <c r="AB4019" s="130"/>
      <c r="AC4019" s="130"/>
      <c r="AD4019" s="130"/>
      <c r="AE4019" s="130"/>
      <c r="AF4019" s="130"/>
      <c r="AG4019" s="130"/>
      <c r="AH4019" s="130"/>
      <c r="AI4019" s="130"/>
      <c r="AJ4019" s="130"/>
      <c r="AK4019" s="130"/>
      <c r="AL4019" s="130"/>
      <c r="AM4019" s="130"/>
      <c r="AN4019" s="130"/>
      <c r="AO4019" s="130"/>
      <c r="AP4019" s="130"/>
      <c r="AQ4019" s="130"/>
      <c r="AR4019" s="130"/>
      <c r="AS4019" s="130"/>
      <c r="AT4019" s="130"/>
      <c r="AU4019" s="130"/>
      <c r="AV4019" s="130"/>
      <c r="AW4019" s="130"/>
      <c r="AX4019" s="131"/>
    </row>
    <row r="4020" spans="1:251" ht="12" customHeight="1">
      <c r="A4020" s="43"/>
      <c r="B4020" s="129"/>
      <c r="C4020" s="130"/>
      <c r="D4020" s="130"/>
      <c r="E4020" s="130"/>
      <c r="F4020" s="130"/>
      <c r="G4020" s="130"/>
      <c r="H4020" s="130"/>
      <c r="I4020" s="130"/>
      <c r="J4020" s="130"/>
      <c r="K4020" s="130"/>
      <c r="L4020" s="130"/>
      <c r="M4020" s="130"/>
      <c r="N4020" s="130"/>
      <c r="O4020" s="130"/>
      <c r="P4020" s="130"/>
      <c r="Q4020" s="130"/>
      <c r="R4020" s="130"/>
      <c r="S4020" s="130"/>
      <c r="T4020" s="130"/>
      <c r="U4020" s="130"/>
      <c r="V4020" s="130"/>
      <c r="W4020" s="130"/>
      <c r="X4020" s="130"/>
      <c r="Y4020" s="130"/>
      <c r="Z4020" s="130"/>
      <c r="AA4020" s="130"/>
      <c r="AB4020" s="130"/>
      <c r="AC4020" s="130"/>
      <c r="AD4020" s="130"/>
      <c r="AE4020" s="130"/>
      <c r="AF4020" s="130"/>
      <c r="AG4020" s="130"/>
      <c r="AH4020" s="130"/>
      <c r="AI4020" s="130"/>
      <c r="AJ4020" s="130"/>
      <c r="AK4020" s="130"/>
      <c r="AL4020" s="130"/>
      <c r="AM4020" s="130"/>
      <c r="AN4020" s="130"/>
      <c r="AO4020" s="130"/>
      <c r="AP4020" s="130"/>
      <c r="AQ4020" s="130"/>
      <c r="AR4020" s="130"/>
      <c r="AS4020" s="130"/>
      <c r="AT4020" s="130"/>
      <c r="AU4020" s="130"/>
      <c r="AV4020" s="130"/>
      <c r="AW4020" s="130"/>
      <c r="AX4020" s="131"/>
    </row>
    <row r="4021" spans="1:251" ht="12" customHeight="1">
      <c r="A4021" s="43"/>
      <c r="B4021" s="129"/>
      <c r="C4021" s="130"/>
      <c r="D4021" s="130"/>
      <c r="E4021" s="130"/>
      <c r="F4021" s="130"/>
      <c r="G4021" s="130"/>
      <c r="H4021" s="130"/>
      <c r="I4021" s="130"/>
      <c r="J4021" s="130"/>
      <c r="K4021" s="130"/>
      <c r="L4021" s="130"/>
      <c r="M4021" s="130"/>
      <c r="N4021" s="130"/>
      <c r="O4021" s="130"/>
      <c r="P4021" s="130"/>
      <c r="Q4021" s="130"/>
      <c r="R4021" s="130"/>
      <c r="S4021" s="130"/>
      <c r="T4021" s="130"/>
      <c r="U4021" s="130"/>
      <c r="V4021" s="130"/>
      <c r="W4021" s="130"/>
      <c r="X4021" s="130"/>
      <c r="Y4021" s="130"/>
      <c r="Z4021" s="130"/>
      <c r="AA4021" s="130"/>
      <c r="AB4021" s="130"/>
      <c r="AC4021" s="130"/>
      <c r="AD4021" s="130"/>
      <c r="AE4021" s="130"/>
      <c r="AF4021" s="130"/>
      <c r="AG4021" s="130"/>
      <c r="AH4021" s="130"/>
      <c r="AI4021" s="130"/>
      <c r="AJ4021" s="130"/>
      <c r="AK4021" s="130"/>
      <c r="AL4021" s="130"/>
      <c r="AM4021" s="130"/>
      <c r="AN4021" s="130"/>
      <c r="AO4021" s="130"/>
      <c r="AP4021" s="130"/>
      <c r="AQ4021" s="130"/>
      <c r="AR4021" s="130"/>
      <c r="AS4021" s="130"/>
      <c r="AT4021" s="130"/>
      <c r="AU4021" s="130"/>
      <c r="AV4021" s="130"/>
      <c r="AW4021" s="130"/>
      <c r="AX4021" s="131"/>
    </row>
    <row r="4022" spans="1:251" ht="12" customHeight="1">
      <c r="A4022" s="43"/>
      <c r="B4022" s="129"/>
      <c r="C4022" s="130"/>
      <c r="D4022" s="130"/>
      <c r="E4022" s="130"/>
      <c r="F4022" s="130"/>
      <c r="G4022" s="130"/>
      <c r="H4022" s="130"/>
      <c r="I4022" s="130"/>
      <c r="J4022" s="130"/>
      <c r="K4022" s="130"/>
      <c r="L4022" s="130"/>
      <c r="M4022" s="130"/>
      <c r="N4022" s="130"/>
      <c r="O4022" s="130"/>
      <c r="P4022" s="130"/>
      <c r="Q4022" s="130"/>
      <c r="R4022" s="130"/>
      <c r="S4022" s="130"/>
      <c r="T4022" s="130"/>
      <c r="U4022" s="130"/>
      <c r="V4022" s="130"/>
      <c r="W4022" s="130"/>
      <c r="X4022" s="130"/>
      <c r="Y4022" s="130"/>
      <c r="Z4022" s="130"/>
      <c r="AA4022" s="130"/>
      <c r="AB4022" s="130"/>
      <c r="AC4022" s="130"/>
      <c r="AD4022" s="130"/>
      <c r="AE4022" s="130"/>
      <c r="AF4022" s="130"/>
      <c r="AG4022" s="130"/>
      <c r="AH4022" s="130"/>
      <c r="AI4022" s="130"/>
      <c r="AJ4022" s="130"/>
      <c r="AK4022" s="130"/>
      <c r="AL4022" s="130"/>
      <c r="AM4022" s="130"/>
      <c r="AN4022" s="130"/>
      <c r="AO4022" s="130"/>
      <c r="AP4022" s="130"/>
      <c r="AQ4022" s="130"/>
      <c r="AR4022" s="130"/>
      <c r="AS4022" s="130"/>
      <c r="AT4022" s="130"/>
      <c r="AU4022" s="130"/>
      <c r="AV4022" s="130"/>
      <c r="AW4022" s="130"/>
      <c r="AX4022" s="131"/>
      <c r="BC4022" s="51"/>
    </row>
    <row r="4023" spans="1:251" ht="12" customHeight="1">
      <c r="A4023" s="43"/>
      <c r="B4023" s="129"/>
      <c r="C4023" s="130"/>
      <c r="D4023" s="130"/>
      <c r="E4023" s="130"/>
      <c r="F4023" s="130"/>
      <c r="G4023" s="130"/>
      <c r="H4023" s="130"/>
      <c r="I4023" s="130"/>
      <c r="J4023" s="130"/>
      <c r="K4023" s="130"/>
      <c r="L4023" s="130"/>
      <c r="M4023" s="130"/>
      <c r="N4023" s="130"/>
      <c r="O4023" s="130"/>
      <c r="P4023" s="130"/>
      <c r="Q4023" s="130"/>
      <c r="R4023" s="130"/>
      <c r="S4023" s="130"/>
      <c r="T4023" s="130"/>
      <c r="U4023" s="130"/>
      <c r="V4023" s="130"/>
      <c r="W4023" s="130"/>
      <c r="X4023" s="130"/>
      <c r="Y4023" s="130"/>
      <c r="Z4023" s="130"/>
      <c r="AA4023" s="130"/>
      <c r="AB4023" s="130"/>
      <c r="AC4023" s="130"/>
      <c r="AD4023" s="130"/>
      <c r="AE4023" s="130"/>
      <c r="AF4023" s="130"/>
      <c r="AG4023" s="130"/>
      <c r="AH4023" s="130"/>
      <c r="AI4023" s="130"/>
      <c r="AJ4023" s="130"/>
      <c r="AK4023" s="130"/>
      <c r="AL4023" s="130"/>
      <c r="AM4023" s="130"/>
      <c r="AN4023" s="130"/>
      <c r="AO4023" s="130"/>
      <c r="AP4023" s="130"/>
      <c r="AQ4023" s="130"/>
      <c r="AR4023" s="130"/>
      <c r="AS4023" s="130"/>
      <c r="AT4023" s="130"/>
      <c r="AU4023" s="130"/>
      <c r="AV4023" s="130"/>
      <c r="AW4023" s="130"/>
      <c r="AX4023" s="131"/>
    </row>
    <row r="4024" spans="1:251" ht="12" customHeight="1">
      <c r="A4024" s="43"/>
      <c r="B4024" s="129"/>
      <c r="C4024" s="130"/>
      <c r="D4024" s="130"/>
      <c r="E4024" s="130"/>
      <c r="F4024" s="130"/>
      <c r="G4024" s="130"/>
      <c r="H4024" s="130"/>
      <c r="I4024" s="130"/>
      <c r="J4024" s="130"/>
      <c r="K4024" s="130"/>
      <c r="L4024" s="130"/>
      <c r="M4024" s="130"/>
      <c r="N4024" s="130"/>
      <c r="O4024" s="130"/>
      <c r="P4024" s="130"/>
      <c r="Q4024" s="130"/>
      <c r="R4024" s="130"/>
      <c r="S4024" s="130"/>
      <c r="T4024" s="130"/>
      <c r="U4024" s="130"/>
      <c r="V4024" s="130"/>
      <c r="W4024" s="130"/>
      <c r="X4024" s="130"/>
      <c r="Y4024" s="130"/>
      <c r="Z4024" s="130"/>
      <c r="AA4024" s="130"/>
      <c r="AB4024" s="130"/>
      <c r="AC4024" s="130"/>
      <c r="AD4024" s="130"/>
      <c r="AE4024" s="130"/>
      <c r="AF4024" s="130"/>
      <c r="AG4024" s="130"/>
      <c r="AH4024" s="130"/>
      <c r="AI4024" s="130"/>
      <c r="AJ4024" s="130"/>
      <c r="AK4024" s="130"/>
      <c r="AL4024" s="130"/>
      <c r="AM4024" s="130"/>
      <c r="AN4024" s="130"/>
      <c r="AO4024" s="130"/>
      <c r="AP4024" s="130"/>
      <c r="AQ4024" s="130"/>
      <c r="AR4024" s="130"/>
      <c r="AS4024" s="130"/>
      <c r="AT4024" s="130"/>
      <c r="AU4024" s="130"/>
      <c r="AV4024" s="130"/>
      <c r="AW4024" s="130"/>
      <c r="AX4024" s="131"/>
    </row>
    <row r="4025" spans="1:251" ht="12" customHeight="1">
      <c r="A4025" s="43"/>
      <c r="B4025" s="129"/>
      <c r="C4025" s="130"/>
      <c r="D4025" s="130"/>
      <c r="E4025" s="130"/>
      <c r="F4025" s="130"/>
      <c r="G4025" s="130"/>
      <c r="H4025" s="130"/>
      <c r="I4025" s="130"/>
      <c r="J4025" s="130"/>
      <c r="K4025" s="130"/>
      <c r="L4025" s="130"/>
      <c r="M4025" s="130"/>
      <c r="N4025" s="130"/>
      <c r="O4025" s="130"/>
      <c r="P4025" s="130"/>
      <c r="Q4025" s="130"/>
      <c r="R4025" s="130"/>
      <c r="S4025" s="130"/>
      <c r="T4025" s="130"/>
      <c r="U4025" s="130"/>
      <c r="V4025" s="130"/>
      <c r="W4025" s="130"/>
      <c r="X4025" s="130"/>
      <c r="Y4025" s="130"/>
      <c r="Z4025" s="130"/>
      <c r="AA4025" s="130"/>
      <c r="AB4025" s="130"/>
      <c r="AC4025" s="130"/>
      <c r="AD4025" s="130"/>
      <c r="AE4025" s="130"/>
      <c r="AF4025" s="130"/>
      <c r="AG4025" s="130"/>
      <c r="AH4025" s="130"/>
      <c r="AI4025" s="130"/>
      <c r="AJ4025" s="130"/>
      <c r="AK4025" s="130"/>
      <c r="AL4025" s="130"/>
      <c r="AM4025" s="130"/>
      <c r="AN4025" s="130"/>
      <c r="AO4025" s="130"/>
      <c r="AP4025" s="130"/>
      <c r="AQ4025" s="130"/>
      <c r="AR4025" s="130"/>
      <c r="AS4025" s="130"/>
      <c r="AT4025" s="130"/>
      <c r="AU4025" s="130"/>
      <c r="AV4025" s="130"/>
      <c r="AW4025" s="130"/>
      <c r="AX4025" s="131"/>
    </row>
    <row r="4026" spans="1:251" ht="15" thickBot="1">
      <c r="A4026" s="52"/>
      <c r="B4026" s="53"/>
      <c r="C4026" s="54"/>
      <c r="D4026" s="54"/>
      <c r="E4026" s="54"/>
      <c r="F4026" s="54"/>
      <c r="G4026" s="54"/>
      <c r="H4026" s="54"/>
      <c r="I4026" s="54"/>
      <c r="J4026" s="54"/>
      <c r="K4026" s="54"/>
      <c r="L4026" s="54"/>
      <c r="M4026" s="54"/>
      <c r="N4026" s="54"/>
      <c r="O4026" s="54"/>
      <c r="P4026" s="54"/>
      <c r="Q4026" s="54"/>
      <c r="R4026" s="54"/>
      <c r="S4026" s="54"/>
      <c r="T4026" s="54"/>
      <c r="U4026" s="54"/>
      <c r="V4026" s="54"/>
      <c r="W4026" s="54"/>
      <c r="X4026" s="54"/>
      <c r="Y4026" s="54"/>
      <c r="Z4026" s="54"/>
      <c r="AA4026" s="54"/>
      <c r="AB4026" s="54"/>
      <c r="AC4026" s="54"/>
      <c r="AD4026" s="54"/>
      <c r="AE4026" s="54"/>
      <c r="AF4026" s="54"/>
      <c r="AG4026" s="54"/>
      <c r="AH4026" s="54"/>
      <c r="AI4026" s="54"/>
      <c r="AJ4026" s="54"/>
      <c r="AK4026" s="54"/>
      <c r="AL4026" s="54"/>
      <c r="AM4026" s="54"/>
      <c r="AN4026" s="54"/>
      <c r="AO4026" s="54"/>
      <c r="AP4026" s="54"/>
      <c r="AQ4026" s="54"/>
      <c r="AR4026" s="54"/>
      <c r="AS4026" s="54"/>
      <c r="AT4026" s="54"/>
      <c r="AU4026" s="54"/>
      <c r="AV4026" s="54"/>
      <c r="AW4026" s="54"/>
      <c r="AX4026" s="55"/>
    </row>
    <row r="4027" spans="1:251">
      <c r="B4027" s="56"/>
    </row>
    <row r="4028" spans="1:251" ht="14.25">
      <c r="B4028" s="45" t="s">
        <v>247</v>
      </c>
      <c r="C4028" s="43"/>
      <c r="D4028" s="43"/>
      <c r="E4028" s="43"/>
      <c r="F4028" s="43"/>
      <c r="G4028" s="43"/>
      <c r="H4028" s="43"/>
      <c r="I4028" s="43"/>
      <c r="J4028" s="43"/>
      <c r="K4028" s="43"/>
      <c r="L4028" s="44"/>
      <c r="M4028" s="44"/>
      <c r="N4028" s="44"/>
      <c r="O4028" s="44"/>
      <c r="P4028" s="43"/>
      <c r="Q4028" s="43"/>
      <c r="R4028" s="43"/>
      <c r="S4028" s="43"/>
      <c r="T4028" s="43"/>
      <c r="U4028" s="43"/>
      <c r="V4028" s="45"/>
      <c r="W4028" s="45"/>
      <c r="X4028" s="45"/>
      <c r="Y4028" s="45"/>
      <c r="Z4028" s="45"/>
      <c r="AA4028" s="45"/>
      <c r="AB4028" s="45"/>
      <c r="AC4028" s="45"/>
      <c r="AD4028" s="45"/>
      <c r="AE4028" s="45"/>
      <c r="AF4028" s="45"/>
      <c r="AG4028" s="45"/>
      <c r="AH4028" s="45"/>
      <c r="AI4028" s="45"/>
      <c r="AJ4028" s="45"/>
      <c r="AK4028" s="45"/>
      <c r="AL4028" s="45"/>
      <c r="AM4028" s="45"/>
      <c r="AN4028" s="45"/>
      <c r="AO4028" s="45"/>
      <c r="AP4028" s="45"/>
      <c r="AQ4028" s="45"/>
      <c r="AR4028" s="45"/>
      <c r="AS4028" s="45"/>
      <c r="AT4028" s="45"/>
      <c r="AU4028" s="45"/>
      <c r="AV4028" s="45"/>
      <c r="AW4028" s="45"/>
      <c r="AX4028" s="45"/>
    </row>
    <row r="4029" spans="1:251" ht="15" thickBot="1">
      <c r="B4029" s="43"/>
      <c r="C4029" s="43"/>
      <c r="D4029" s="43"/>
      <c r="E4029" s="43"/>
      <c r="F4029" s="43"/>
      <c r="G4029" s="43"/>
      <c r="H4029" s="43"/>
      <c r="I4029" s="43"/>
      <c r="J4029" s="43"/>
      <c r="K4029" s="43"/>
      <c r="L4029" s="44"/>
      <c r="M4029" s="44"/>
      <c r="N4029" s="44"/>
      <c r="O4029" s="44"/>
      <c r="P4029" s="43"/>
      <c r="Q4029" s="43"/>
      <c r="R4029" s="43"/>
      <c r="S4029" s="43"/>
      <c r="T4029" s="43"/>
      <c r="U4029" s="43"/>
      <c r="V4029" s="45"/>
      <c r="W4029" s="45"/>
      <c r="X4029" s="45"/>
      <c r="Y4029" s="45"/>
      <c r="Z4029" s="45"/>
      <c r="AA4029" s="45"/>
      <c r="AB4029" s="45"/>
      <c r="AC4029" s="45"/>
      <c r="AD4029" s="45"/>
      <c r="AE4029" s="45"/>
      <c r="AF4029" s="45"/>
      <c r="AG4029" s="45"/>
      <c r="AH4029" s="45"/>
      <c r="AI4029" s="45"/>
      <c r="AJ4029" s="45"/>
      <c r="AK4029" s="45"/>
      <c r="AL4029" s="45"/>
      <c r="AM4029" s="45"/>
      <c r="AN4029" s="45"/>
      <c r="AO4029" s="45"/>
      <c r="AP4029" s="45"/>
      <c r="AQ4029" s="45"/>
      <c r="AR4029" s="45"/>
      <c r="AS4029" s="45"/>
      <c r="AT4029" s="45"/>
      <c r="AU4029" s="45"/>
      <c r="AV4029" s="45"/>
      <c r="AW4029" s="45"/>
      <c r="AX4029" s="57" t="s">
        <v>248</v>
      </c>
    </row>
    <row r="4030" spans="1:251" s="51" customFormat="1" ht="13.5" customHeight="1">
      <c r="A4030" s="43"/>
      <c r="B4030" s="132" t="s">
        <v>249</v>
      </c>
      <c r="C4030" s="133"/>
      <c r="D4030" s="133"/>
      <c r="E4030" s="133"/>
      <c r="F4030" s="133"/>
      <c r="G4030" s="133"/>
      <c r="H4030" s="133"/>
      <c r="I4030" s="133"/>
      <c r="J4030" s="133"/>
      <c r="K4030" s="133"/>
      <c r="L4030" s="133"/>
      <c r="M4030" s="133"/>
      <c r="N4030" s="133"/>
      <c r="O4030" s="133"/>
      <c r="P4030" s="133"/>
      <c r="Q4030" s="133"/>
      <c r="R4030" s="133"/>
      <c r="S4030" s="133"/>
      <c r="T4030" s="133"/>
      <c r="U4030" s="133"/>
      <c r="V4030" s="133"/>
      <c r="W4030" s="133"/>
      <c r="X4030" s="133"/>
      <c r="Y4030" s="133"/>
      <c r="Z4030" s="134"/>
      <c r="AA4030" s="138" t="s">
        <v>250</v>
      </c>
      <c r="AB4030" s="133"/>
      <c r="AC4030" s="133"/>
      <c r="AD4030" s="133"/>
      <c r="AE4030" s="133"/>
      <c r="AF4030" s="133"/>
      <c r="AG4030" s="133"/>
      <c r="AH4030" s="133"/>
      <c r="AI4030" s="134"/>
      <c r="AJ4030" s="138" t="s">
        <v>251</v>
      </c>
      <c r="AK4030" s="133"/>
      <c r="AL4030" s="133"/>
      <c r="AM4030" s="133"/>
      <c r="AN4030" s="133"/>
      <c r="AO4030" s="133"/>
      <c r="AP4030" s="133"/>
      <c r="AQ4030" s="133"/>
      <c r="AR4030" s="134"/>
      <c r="AS4030" s="138" t="s">
        <v>252</v>
      </c>
      <c r="AT4030" s="133"/>
      <c r="AU4030" s="133"/>
      <c r="AV4030" s="133"/>
      <c r="AW4030" s="133"/>
      <c r="AX4030" s="140"/>
      <c r="AY4030" s="37"/>
      <c r="AZ4030" s="37"/>
      <c r="BA4030" s="37"/>
      <c r="BB4030" s="37"/>
      <c r="BC4030" s="37"/>
      <c r="BD4030" s="37"/>
      <c r="BE4030" s="37"/>
      <c r="BF4030" s="37"/>
      <c r="BG4030" s="37"/>
      <c r="BH4030" s="37"/>
      <c r="BI4030" s="37"/>
      <c r="BJ4030" s="37"/>
      <c r="BK4030" s="37"/>
      <c r="BL4030" s="37"/>
      <c r="BM4030" s="37"/>
      <c r="BN4030" s="37"/>
      <c r="BO4030" s="37"/>
      <c r="BP4030" s="37"/>
      <c r="BQ4030" s="37"/>
      <c r="BR4030" s="37"/>
      <c r="BS4030" s="37"/>
      <c r="BT4030" s="37"/>
      <c r="BU4030" s="37"/>
      <c r="BV4030" s="37"/>
      <c r="BW4030" s="37"/>
      <c r="BX4030" s="37"/>
      <c r="BY4030" s="37"/>
      <c r="BZ4030" s="37"/>
      <c r="CA4030" s="37"/>
      <c r="CB4030" s="37"/>
      <c r="CC4030" s="37"/>
      <c r="CD4030" s="37"/>
      <c r="CE4030" s="37"/>
      <c r="CF4030" s="37"/>
      <c r="CG4030" s="37"/>
      <c r="CH4030" s="37"/>
      <c r="CI4030" s="37"/>
      <c r="CJ4030" s="37"/>
      <c r="CK4030" s="37"/>
      <c r="CL4030" s="37"/>
      <c r="CM4030" s="37"/>
      <c r="CN4030" s="37"/>
      <c r="CO4030" s="37"/>
      <c r="CP4030" s="37"/>
      <c r="CQ4030" s="37"/>
      <c r="CR4030" s="37"/>
      <c r="CS4030" s="37"/>
      <c r="CT4030" s="37"/>
      <c r="CU4030" s="37"/>
      <c r="CV4030" s="37"/>
      <c r="CW4030" s="37"/>
      <c r="CX4030" s="37"/>
      <c r="CY4030" s="37"/>
      <c r="CZ4030" s="37"/>
      <c r="DA4030" s="37"/>
      <c r="DB4030" s="37"/>
      <c r="DC4030" s="37"/>
      <c r="DD4030" s="37"/>
      <c r="DE4030" s="37"/>
      <c r="DF4030" s="37"/>
      <c r="DG4030" s="37"/>
      <c r="DH4030" s="37"/>
      <c r="DI4030" s="37"/>
      <c r="DJ4030" s="37"/>
      <c r="DK4030" s="37"/>
      <c r="DL4030" s="37"/>
      <c r="DM4030" s="37"/>
      <c r="DN4030" s="37"/>
      <c r="DO4030" s="37"/>
      <c r="DP4030" s="37"/>
      <c r="DQ4030" s="37"/>
      <c r="DR4030" s="37"/>
      <c r="DS4030" s="37"/>
      <c r="DT4030" s="37"/>
      <c r="DU4030" s="37"/>
      <c r="DV4030" s="37"/>
      <c r="DW4030" s="37"/>
      <c r="DX4030" s="37"/>
      <c r="DY4030" s="37"/>
      <c r="DZ4030" s="37"/>
      <c r="EA4030" s="37"/>
      <c r="EB4030" s="37"/>
      <c r="EC4030" s="37"/>
      <c r="ED4030" s="37"/>
      <c r="EE4030" s="37"/>
      <c r="EF4030" s="37"/>
      <c r="EG4030" s="37"/>
      <c r="EH4030" s="37"/>
      <c r="EI4030" s="37"/>
      <c r="EJ4030" s="37"/>
      <c r="EK4030" s="37"/>
      <c r="EL4030" s="37"/>
      <c r="EM4030" s="37"/>
      <c r="EN4030" s="37"/>
      <c r="EO4030" s="37"/>
      <c r="EP4030" s="37"/>
      <c r="EQ4030" s="37"/>
      <c r="ER4030" s="37"/>
      <c r="ES4030" s="37"/>
      <c r="ET4030" s="37"/>
      <c r="EU4030" s="37"/>
      <c r="EV4030" s="37"/>
      <c r="EW4030" s="37"/>
      <c r="EX4030" s="37"/>
      <c r="EY4030" s="37"/>
      <c r="EZ4030" s="37"/>
      <c r="FA4030" s="37"/>
      <c r="FB4030" s="37"/>
      <c r="FC4030" s="37"/>
      <c r="FD4030" s="37"/>
      <c r="FE4030" s="37"/>
      <c r="FF4030" s="37"/>
      <c r="FG4030" s="37"/>
      <c r="FH4030" s="37"/>
      <c r="FI4030" s="37"/>
      <c r="FJ4030" s="37"/>
      <c r="FK4030" s="37"/>
      <c r="FL4030" s="37"/>
      <c r="FM4030" s="37"/>
      <c r="FN4030" s="37"/>
      <c r="FO4030" s="37"/>
      <c r="FP4030" s="37"/>
      <c r="FQ4030" s="37"/>
      <c r="FR4030" s="37"/>
      <c r="FS4030" s="37"/>
      <c r="FT4030" s="37"/>
      <c r="FU4030" s="37"/>
      <c r="FV4030" s="37"/>
      <c r="FW4030" s="37"/>
      <c r="FX4030" s="37"/>
      <c r="FY4030" s="37"/>
      <c r="FZ4030" s="37"/>
      <c r="GA4030" s="37"/>
      <c r="GB4030" s="37"/>
      <c r="GC4030" s="37"/>
      <c r="GD4030" s="37"/>
      <c r="GE4030" s="37"/>
      <c r="GF4030" s="37"/>
      <c r="GG4030" s="37"/>
      <c r="GH4030" s="37"/>
      <c r="GI4030" s="37"/>
      <c r="GJ4030" s="37"/>
      <c r="GK4030" s="37"/>
      <c r="GL4030" s="37"/>
      <c r="GM4030" s="37"/>
      <c r="GN4030" s="37"/>
      <c r="GO4030" s="37"/>
      <c r="GP4030" s="37"/>
      <c r="GQ4030" s="37"/>
      <c r="GR4030" s="37"/>
      <c r="GS4030" s="37"/>
      <c r="GT4030" s="37"/>
      <c r="GU4030" s="37"/>
      <c r="GV4030" s="37"/>
      <c r="GW4030" s="37"/>
      <c r="GX4030" s="37"/>
      <c r="GY4030" s="37"/>
      <c r="GZ4030" s="37"/>
      <c r="HA4030" s="37"/>
      <c r="HB4030" s="37"/>
      <c r="HC4030" s="37"/>
      <c r="HD4030" s="37"/>
      <c r="HE4030" s="37"/>
      <c r="HF4030" s="37"/>
      <c r="HG4030" s="37"/>
      <c r="HH4030" s="37"/>
      <c r="HI4030" s="37"/>
      <c r="HJ4030" s="37"/>
      <c r="HK4030" s="37"/>
      <c r="HL4030" s="37"/>
      <c r="HM4030" s="37"/>
      <c r="HN4030" s="37"/>
      <c r="HO4030" s="37"/>
      <c r="HP4030" s="37"/>
      <c r="HQ4030" s="37"/>
      <c r="HR4030" s="37"/>
      <c r="HS4030" s="37"/>
      <c r="HT4030" s="37"/>
      <c r="HU4030" s="37"/>
      <c r="HV4030" s="37"/>
      <c r="HW4030" s="37"/>
      <c r="HX4030" s="37"/>
      <c r="HY4030" s="37"/>
      <c r="HZ4030" s="37"/>
      <c r="IA4030" s="37"/>
      <c r="IB4030" s="37"/>
      <c r="IC4030" s="37"/>
      <c r="ID4030" s="37"/>
      <c r="IE4030" s="37"/>
      <c r="IF4030" s="37"/>
      <c r="IG4030" s="37"/>
      <c r="IH4030" s="37"/>
      <c r="II4030" s="37"/>
      <c r="IJ4030" s="37"/>
      <c r="IK4030" s="37"/>
      <c r="IL4030" s="37"/>
      <c r="IM4030" s="37"/>
      <c r="IN4030" s="37"/>
      <c r="IO4030" s="37"/>
      <c r="IP4030" s="37"/>
      <c r="IQ4030" s="37"/>
    </row>
    <row r="4031" spans="1:251" s="51" customFormat="1" ht="13.5">
      <c r="A4031" s="43"/>
      <c r="B4031" s="135"/>
      <c r="C4031" s="136"/>
      <c r="D4031" s="136"/>
      <c r="E4031" s="136"/>
      <c r="F4031" s="136"/>
      <c r="G4031" s="136"/>
      <c r="H4031" s="136"/>
      <c r="I4031" s="136"/>
      <c r="J4031" s="136"/>
      <c r="K4031" s="136"/>
      <c r="L4031" s="136"/>
      <c r="M4031" s="136"/>
      <c r="N4031" s="136"/>
      <c r="O4031" s="136"/>
      <c r="P4031" s="136"/>
      <c r="Q4031" s="136"/>
      <c r="R4031" s="136"/>
      <c r="S4031" s="136"/>
      <c r="T4031" s="136"/>
      <c r="U4031" s="136"/>
      <c r="V4031" s="136"/>
      <c r="W4031" s="136"/>
      <c r="X4031" s="136"/>
      <c r="Y4031" s="136"/>
      <c r="Z4031" s="137"/>
      <c r="AA4031" s="139"/>
      <c r="AB4031" s="136"/>
      <c r="AC4031" s="136"/>
      <c r="AD4031" s="136"/>
      <c r="AE4031" s="136"/>
      <c r="AF4031" s="136"/>
      <c r="AG4031" s="136"/>
      <c r="AH4031" s="136"/>
      <c r="AI4031" s="137"/>
      <c r="AJ4031" s="139"/>
      <c r="AK4031" s="136"/>
      <c r="AL4031" s="136"/>
      <c r="AM4031" s="136"/>
      <c r="AN4031" s="136"/>
      <c r="AO4031" s="136"/>
      <c r="AP4031" s="136"/>
      <c r="AQ4031" s="136"/>
      <c r="AR4031" s="137"/>
      <c r="AS4031" s="139"/>
      <c r="AT4031" s="136"/>
      <c r="AU4031" s="136"/>
      <c r="AV4031" s="136"/>
      <c r="AW4031" s="136"/>
      <c r="AX4031" s="141"/>
      <c r="AY4031" s="37"/>
      <c r="AZ4031" s="37"/>
      <c r="BA4031" s="37"/>
      <c r="BB4031" s="58"/>
      <c r="BC4031" s="59"/>
      <c r="BE4031" s="37"/>
      <c r="BF4031" s="37"/>
      <c r="BG4031" s="37"/>
      <c r="BH4031" s="37"/>
      <c r="BI4031" s="37"/>
      <c r="BJ4031" s="37"/>
      <c r="BK4031" s="37"/>
      <c r="BL4031" s="37"/>
      <c r="BM4031" s="37"/>
      <c r="BN4031" s="37"/>
      <c r="BO4031" s="37"/>
      <c r="BP4031" s="37"/>
      <c r="BQ4031" s="37"/>
      <c r="BR4031" s="37"/>
      <c r="BS4031" s="37"/>
      <c r="BT4031" s="37"/>
      <c r="BU4031" s="37"/>
      <c r="BV4031" s="37"/>
      <c r="BW4031" s="37"/>
      <c r="BX4031" s="37"/>
      <c r="BY4031" s="37"/>
      <c r="BZ4031" s="37"/>
      <c r="CA4031" s="37"/>
      <c r="CB4031" s="37"/>
      <c r="CC4031" s="37"/>
      <c r="CD4031" s="37"/>
      <c r="CE4031" s="37"/>
      <c r="CF4031" s="37"/>
      <c r="CG4031" s="37"/>
      <c r="CH4031" s="37"/>
      <c r="CI4031" s="37"/>
      <c r="CJ4031" s="37"/>
      <c r="CK4031" s="37"/>
      <c r="CL4031" s="37"/>
      <c r="CM4031" s="37"/>
      <c r="CN4031" s="37"/>
      <c r="CO4031" s="37"/>
      <c r="CP4031" s="37"/>
      <c r="CQ4031" s="37"/>
      <c r="CR4031" s="37"/>
      <c r="CS4031" s="37"/>
      <c r="CT4031" s="37"/>
      <c r="CU4031" s="37"/>
      <c r="CV4031" s="37"/>
      <c r="CW4031" s="37"/>
      <c r="CX4031" s="37"/>
      <c r="CY4031" s="37"/>
      <c r="CZ4031" s="37"/>
      <c r="DA4031" s="37"/>
      <c r="DB4031" s="37"/>
      <c r="DC4031" s="37"/>
      <c r="DD4031" s="37"/>
      <c r="DE4031" s="37"/>
      <c r="DF4031" s="37"/>
      <c r="DG4031" s="37"/>
      <c r="DH4031" s="37"/>
      <c r="DI4031" s="37"/>
      <c r="DJ4031" s="37"/>
      <c r="DK4031" s="37"/>
      <c r="DL4031" s="37"/>
      <c r="DM4031" s="37"/>
      <c r="DN4031" s="37"/>
      <c r="DO4031" s="37"/>
      <c r="DP4031" s="37"/>
      <c r="DQ4031" s="37"/>
      <c r="DR4031" s="37"/>
      <c r="DS4031" s="37"/>
      <c r="DT4031" s="37"/>
      <c r="DU4031" s="37"/>
      <c r="DV4031" s="37"/>
      <c r="DW4031" s="37"/>
      <c r="DX4031" s="37"/>
      <c r="DY4031" s="37"/>
      <c r="DZ4031" s="37"/>
      <c r="EA4031" s="37"/>
      <c r="EB4031" s="37"/>
      <c r="EC4031" s="37"/>
      <c r="ED4031" s="37"/>
      <c r="EE4031" s="37"/>
      <c r="EF4031" s="37"/>
      <c r="EG4031" s="37"/>
      <c r="EH4031" s="37"/>
      <c r="EI4031" s="37"/>
      <c r="EJ4031" s="37"/>
      <c r="EK4031" s="37"/>
      <c r="EL4031" s="37"/>
      <c r="EM4031" s="37"/>
      <c r="EN4031" s="37"/>
      <c r="EO4031" s="37"/>
      <c r="EP4031" s="37"/>
      <c r="EQ4031" s="37"/>
      <c r="ER4031" s="37"/>
      <c r="ES4031" s="37"/>
      <c r="ET4031" s="37"/>
      <c r="EU4031" s="37"/>
      <c r="EV4031" s="37"/>
      <c r="EW4031" s="37"/>
      <c r="EX4031" s="37"/>
      <c r="EY4031" s="37"/>
      <c r="EZ4031" s="37"/>
      <c r="FA4031" s="37"/>
      <c r="FB4031" s="37"/>
      <c r="FC4031" s="37"/>
      <c r="FD4031" s="37"/>
      <c r="FE4031" s="37"/>
      <c r="FF4031" s="37"/>
      <c r="FG4031" s="37"/>
      <c r="FH4031" s="37"/>
      <c r="FI4031" s="37"/>
      <c r="FJ4031" s="37"/>
      <c r="FK4031" s="37"/>
      <c r="FL4031" s="37"/>
      <c r="FM4031" s="37"/>
      <c r="FN4031" s="37"/>
      <c r="FO4031" s="37"/>
      <c r="FP4031" s="37"/>
      <c r="FQ4031" s="37"/>
      <c r="FR4031" s="37"/>
      <c r="FS4031" s="37"/>
      <c r="FT4031" s="37"/>
      <c r="FU4031" s="37"/>
      <c r="FV4031" s="37"/>
      <c r="FW4031" s="37"/>
      <c r="FX4031" s="37"/>
      <c r="FY4031" s="37"/>
      <c r="FZ4031" s="37"/>
      <c r="GA4031" s="37"/>
      <c r="GB4031" s="37"/>
      <c r="GC4031" s="37"/>
      <c r="GD4031" s="37"/>
      <c r="GE4031" s="37"/>
      <c r="GF4031" s="37"/>
      <c r="GG4031" s="37"/>
      <c r="GH4031" s="37"/>
      <c r="GI4031" s="37"/>
      <c r="GJ4031" s="37"/>
      <c r="GK4031" s="37"/>
      <c r="GL4031" s="37"/>
      <c r="GM4031" s="37"/>
      <c r="GN4031" s="37"/>
      <c r="GO4031" s="37"/>
      <c r="GP4031" s="37"/>
      <c r="GQ4031" s="37"/>
      <c r="GR4031" s="37"/>
      <c r="GS4031" s="37"/>
      <c r="GT4031" s="37"/>
      <c r="GU4031" s="37"/>
      <c r="GV4031" s="37"/>
      <c r="GW4031" s="37"/>
      <c r="GX4031" s="37"/>
      <c r="GY4031" s="37"/>
      <c r="GZ4031" s="37"/>
      <c r="HA4031" s="37"/>
      <c r="HB4031" s="37"/>
      <c r="HC4031" s="37"/>
      <c r="HD4031" s="37"/>
      <c r="HE4031" s="37"/>
      <c r="HF4031" s="37"/>
      <c r="HG4031" s="37"/>
      <c r="HH4031" s="37"/>
      <c r="HI4031" s="37"/>
      <c r="HJ4031" s="37"/>
      <c r="HK4031" s="37"/>
      <c r="HL4031" s="37"/>
      <c r="HM4031" s="37"/>
      <c r="HN4031" s="37"/>
      <c r="HO4031" s="37"/>
      <c r="HP4031" s="37"/>
      <c r="HQ4031" s="37"/>
      <c r="HR4031" s="37"/>
      <c r="HS4031" s="37"/>
      <c r="HT4031" s="37"/>
      <c r="HU4031" s="37"/>
      <c r="HV4031" s="37"/>
      <c r="HW4031" s="37"/>
      <c r="HX4031" s="37"/>
      <c r="HY4031" s="37"/>
      <c r="HZ4031" s="37"/>
      <c r="IA4031" s="37"/>
      <c r="IB4031" s="37"/>
      <c r="IC4031" s="37"/>
      <c r="ID4031" s="37"/>
      <c r="IE4031" s="37"/>
      <c r="IF4031" s="37"/>
      <c r="IG4031" s="37"/>
      <c r="IH4031" s="37"/>
      <c r="II4031" s="37"/>
      <c r="IJ4031" s="37"/>
      <c r="IK4031" s="37"/>
      <c r="IL4031" s="37"/>
      <c r="IM4031" s="37"/>
      <c r="IN4031" s="37"/>
      <c r="IO4031" s="37"/>
      <c r="IP4031" s="37"/>
      <c r="IQ4031" s="37"/>
    </row>
    <row r="4032" spans="1:251" s="51" customFormat="1" ht="18.75" customHeight="1">
      <c r="A4032" s="43"/>
      <c r="B4032" s="60"/>
      <c r="C4032" s="104" t="s">
        <v>903</v>
      </c>
      <c r="D4032" s="105"/>
      <c r="E4032" s="105"/>
      <c r="F4032" s="105"/>
      <c r="G4032" s="105"/>
      <c r="H4032" s="105"/>
      <c r="I4032" s="105"/>
      <c r="J4032" s="105"/>
      <c r="K4032" s="105"/>
      <c r="L4032" s="105"/>
      <c r="M4032" s="105"/>
      <c r="N4032" s="105"/>
      <c r="O4032" s="105"/>
      <c r="P4032" s="105"/>
      <c r="Q4032" s="105"/>
      <c r="R4032" s="105"/>
      <c r="S4032" s="105"/>
      <c r="T4032" s="105"/>
      <c r="U4032" s="105"/>
      <c r="V4032" s="105"/>
      <c r="W4032" s="105"/>
      <c r="X4032" s="105"/>
      <c r="Y4032" s="105"/>
      <c r="Z4032" s="106"/>
      <c r="AA4032" s="107">
        <v>67930</v>
      </c>
      <c r="AB4032" s="108"/>
      <c r="AC4032" s="108"/>
      <c r="AD4032" s="108"/>
      <c r="AE4032" s="108"/>
      <c r="AF4032" s="108"/>
      <c r="AG4032" s="108"/>
      <c r="AH4032" s="108"/>
      <c r="AI4032" s="109"/>
      <c r="AJ4032" s="107">
        <v>64819</v>
      </c>
      <c r="AK4032" s="108"/>
      <c r="AL4032" s="108"/>
      <c r="AM4032" s="108"/>
      <c r="AN4032" s="108"/>
      <c r="AO4032" s="108"/>
      <c r="AP4032" s="108"/>
      <c r="AQ4032" s="108"/>
      <c r="AR4032" s="109"/>
      <c r="AS4032" s="110"/>
      <c r="AT4032" s="111"/>
      <c r="AU4032" s="111"/>
      <c r="AV4032" s="111"/>
      <c r="AW4032" s="111"/>
      <c r="AX4032" s="112"/>
      <c r="AY4032" s="37"/>
      <c r="AZ4032" s="37"/>
      <c r="BA4032" s="37"/>
      <c r="BB4032" s="37"/>
      <c r="BC4032" s="37"/>
      <c r="BD4032" s="37"/>
      <c r="BE4032" s="37"/>
      <c r="BF4032" s="37"/>
      <c r="BG4032" s="37"/>
      <c r="BH4032" s="37"/>
      <c r="BI4032" s="37"/>
      <c r="BJ4032" s="37"/>
      <c r="BK4032" s="37"/>
      <c r="BL4032" s="37"/>
      <c r="BM4032" s="37"/>
      <c r="BN4032" s="37"/>
      <c r="BO4032" s="37"/>
      <c r="BP4032" s="37"/>
      <c r="BQ4032" s="37"/>
      <c r="BR4032" s="37"/>
      <c r="BS4032" s="37"/>
      <c r="BT4032" s="37"/>
      <c r="BU4032" s="37"/>
      <c r="BV4032" s="37"/>
      <c r="BW4032" s="37"/>
      <c r="BX4032" s="37"/>
      <c r="BY4032" s="37"/>
      <c r="BZ4032" s="37"/>
      <c r="CA4032" s="37"/>
      <c r="CB4032" s="37"/>
      <c r="CC4032" s="37"/>
      <c r="CD4032" s="37"/>
      <c r="CE4032" s="37"/>
      <c r="CF4032" s="37"/>
      <c r="CG4032" s="37"/>
      <c r="CH4032" s="37"/>
      <c r="CI4032" s="37"/>
      <c r="CJ4032" s="37"/>
      <c r="CK4032" s="37"/>
      <c r="CL4032" s="37"/>
      <c r="CM4032" s="37"/>
      <c r="CN4032" s="37"/>
      <c r="CO4032" s="37"/>
      <c r="CP4032" s="37"/>
      <c r="CQ4032" s="37"/>
      <c r="CR4032" s="37"/>
      <c r="CS4032" s="37"/>
      <c r="CT4032" s="37"/>
      <c r="CU4032" s="37"/>
      <c r="CV4032" s="37"/>
      <c r="CW4032" s="37"/>
      <c r="CX4032" s="37"/>
      <c r="CY4032" s="37"/>
      <c r="CZ4032" s="37"/>
      <c r="DA4032" s="37"/>
      <c r="DB4032" s="37"/>
      <c r="DC4032" s="37"/>
      <c r="DD4032" s="37"/>
      <c r="DE4032" s="37"/>
      <c r="DF4032" s="37"/>
      <c r="DG4032" s="37"/>
      <c r="DH4032" s="37"/>
      <c r="DI4032" s="37"/>
      <c r="DJ4032" s="37"/>
      <c r="DK4032" s="37"/>
      <c r="DL4032" s="37"/>
      <c r="DM4032" s="37"/>
      <c r="DN4032" s="37"/>
      <c r="DO4032" s="37"/>
      <c r="DP4032" s="37"/>
      <c r="DQ4032" s="37"/>
      <c r="DR4032" s="37"/>
      <c r="DS4032" s="37"/>
      <c r="DT4032" s="37"/>
      <c r="DU4032" s="37"/>
      <c r="DV4032" s="37"/>
      <c r="DW4032" s="37"/>
      <c r="DX4032" s="37"/>
      <c r="DY4032" s="37"/>
      <c r="DZ4032" s="37"/>
      <c r="EA4032" s="37"/>
      <c r="EB4032" s="37"/>
      <c r="EC4032" s="37"/>
      <c r="ED4032" s="37"/>
      <c r="EE4032" s="37"/>
      <c r="EF4032" s="37"/>
      <c r="EG4032" s="37"/>
      <c r="EH4032" s="37"/>
      <c r="EI4032" s="37"/>
      <c r="EJ4032" s="37"/>
      <c r="EK4032" s="37"/>
      <c r="EL4032" s="37"/>
      <c r="EM4032" s="37"/>
      <c r="EN4032" s="37"/>
      <c r="EO4032" s="37"/>
      <c r="EP4032" s="37"/>
      <c r="EQ4032" s="37"/>
      <c r="ER4032" s="37"/>
      <c r="ES4032" s="37"/>
      <c r="ET4032" s="37"/>
      <c r="EU4032" s="37"/>
      <c r="EV4032" s="37"/>
      <c r="EW4032" s="37"/>
      <c r="EX4032" s="37"/>
      <c r="EY4032" s="37"/>
      <c r="EZ4032" s="37"/>
      <c r="FA4032" s="37"/>
      <c r="FB4032" s="37"/>
      <c r="FC4032" s="37"/>
      <c r="FD4032" s="37"/>
      <c r="FE4032" s="37"/>
      <c r="FF4032" s="37"/>
      <c r="FG4032" s="37"/>
      <c r="FH4032" s="37"/>
      <c r="FI4032" s="37"/>
      <c r="FJ4032" s="37"/>
      <c r="FK4032" s="37"/>
      <c r="FL4032" s="37"/>
      <c r="FM4032" s="37"/>
      <c r="FN4032" s="37"/>
      <c r="FO4032" s="37"/>
      <c r="FP4032" s="37"/>
      <c r="FQ4032" s="37"/>
      <c r="FR4032" s="37"/>
      <c r="FS4032" s="37"/>
      <c r="FT4032" s="37"/>
      <c r="FU4032" s="37"/>
      <c r="FV4032" s="37"/>
      <c r="FW4032" s="37"/>
      <c r="FX4032" s="37"/>
      <c r="FY4032" s="37"/>
      <c r="FZ4032" s="37"/>
      <c r="GA4032" s="37"/>
      <c r="GB4032" s="37"/>
      <c r="GC4032" s="37"/>
      <c r="GD4032" s="37"/>
      <c r="GE4032" s="37"/>
      <c r="GF4032" s="37"/>
      <c r="GG4032" s="37"/>
      <c r="GH4032" s="37"/>
      <c r="GI4032" s="37"/>
      <c r="GJ4032" s="37"/>
      <c r="GK4032" s="37"/>
      <c r="GL4032" s="37"/>
      <c r="GM4032" s="37"/>
      <c r="GN4032" s="37"/>
      <c r="GO4032" s="37"/>
      <c r="GP4032" s="37"/>
      <c r="GQ4032" s="37"/>
      <c r="GR4032" s="37"/>
      <c r="GS4032" s="37"/>
      <c r="GT4032" s="37"/>
      <c r="GU4032" s="37"/>
      <c r="GV4032" s="37"/>
      <c r="GW4032" s="37"/>
      <c r="GX4032" s="37"/>
      <c r="GY4032" s="37"/>
      <c r="GZ4032" s="37"/>
      <c r="HA4032" s="37"/>
      <c r="HB4032" s="37"/>
      <c r="HC4032" s="37"/>
      <c r="HD4032" s="37"/>
      <c r="HE4032" s="37"/>
      <c r="HF4032" s="37"/>
      <c r="HG4032" s="37"/>
      <c r="HH4032" s="37"/>
      <c r="HI4032" s="37"/>
      <c r="HJ4032" s="37"/>
      <c r="HK4032" s="37"/>
      <c r="HL4032" s="37"/>
      <c r="HM4032" s="37"/>
      <c r="HN4032" s="37"/>
      <c r="HO4032" s="37"/>
      <c r="HP4032" s="37"/>
      <c r="HQ4032" s="37"/>
      <c r="HR4032" s="37"/>
      <c r="HS4032" s="37"/>
      <c r="HT4032" s="37"/>
      <c r="HU4032" s="37"/>
      <c r="HV4032" s="37"/>
      <c r="HW4032" s="37"/>
      <c r="HX4032" s="37"/>
      <c r="HY4032" s="37"/>
      <c r="HZ4032" s="37"/>
      <c r="IA4032" s="37"/>
      <c r="IB4032" s="37"/>
      <c r="IC4032" s="37"/>
      <c r="ID4032" s="37"/>
      <c r="IE4032" s="37"/>
      <c r="IF4032" s="37"/>
      <c r="IG4032" s="37"/>
      <c r="IH4032" s="37"/>
      <c r="II4032" s="37"/>
      <c r="IJ4032" s="37"/>
      <c r="IK4032" s="37"/>
      <c r="IL4032" s="37"/>
      <c r="IM4032" s="37"/>
      <c r="IN4032" s="37"/>
      <c r="IO4032" s="37"/>
      <c r="IP4032" s="37"/>
      <c r="IQ4032" s="37"/>
    </row>
    <row r="4033" spans="1:251" s="51" customFormat="1" ht="18.75" customHeight="1" thickBot="1">
      <c r="A4033" s="52"/>
      <c r="B4033" s="113" t="s">
        <v>253</v>
      </c>
      <c r="C4033" s="114"/>
      <c r="D4033" s="114"/>
      <c r="E4033" s="114"/>
      <c r="F4033" s="114"/>
      <c r="G4033" s="114"/>
      <c r="H4033" s="114"/>
      <c r="I4033" s="114"/>
      <c r="J4033" s="114"/>
      <c r="K4033" s="114"/>
      <c r="L4033" s="114"/>
      <c r="M4033" s="114"/>
      <c r="N4033" s="114"/>
      <c r="O4033" s="114"/>
      <c r="P4033" s="114"/>
      <c r="Q4033" s="114"/>
      <c r="R4033" s="114"/>
      <c r="S4033" s="114"/>
      <c r="T4033" s="114"/>
      <c r="U4033" s="114"/>
      <c r="V4033" s="114"/>
      <c r="W4033" s="114"/>
      <c r="X4033" s="114"/>
      <c r="Y4033" s="114"/>
      <c r="Z4033" s="115"/>
      <c r="AA4033" s="116">
        <f>SUM($AA$4032:$AA$4032)</f>
        <v>67930</v>
      </c>
      <c r="AB4033" s="117"/>
      <c r="AC4033" s="117"/>
      <c r="AD4033" s="117"/>
      <c r="AE4033" s="117"/>
      <c r="AF4033" s="117"/>
      <c r="AG4033" s="117"/>
      <c r="AH4033" s="117"/>
      <c r="AI4033" s="118"/>
      <c r="AJ4033" s="116">
        <f>SUM($AJ$4032:$AJ$4032)</f>
        <v>64819</v>
      </c>
      <c r="AK4033" s="117"/>
      <c r="AL4033" s="117"/>
      <c r="AM4033" s="117"/>
      <c r="AN4033" s="117"/>
      <c r="AO4033" s="117"/>
      <c r="AP4033" s="117"/>
      <c r="AQ4033" s="117"/>
      <c r="AR4033" s="118"/>
      <c r="AS4033" s="119"/>
      <c r="AT4033" s="120"/>
      <c r="AU4033" s="120"/>
      <c r="AV4033" s="120"/>
      <c r="AW4033" s="120"/>
      <c r="AX4033" s="121"/>
      <c r="AY4033" s="37"/>
      <c r="AZ4033" s="37"/>
      <c r="BA4033" s="37"/>
      <c r="BB4033" s="37"/>
      <c r="BC4033" s="37"/>
      <c r="BD4033" s="37"/>
      <c r="BE4033" s="37"/>
      <c r="BF4033" s="37"/>
      <c r="BG4033" s="37"/>
      <c r="BH4033" s="37"/>
      <c r="BI4033" s="37"/>
      <c r="BJ4033" s="37"/>
      <c r="BK4033" s="37"/>
      <c r="BL4033" s="37"/>
      <c r="BM4033" s="37"/>
      <c r="BN4033" s="37"/>
      <c r="BO4033" s="37"/>
      <c r="BP4033" s="37"/>
      <c r="BQ4033" s="37"/>
      <c r="BR4033" s="37"/>
      <c r="BS4033" s="37"/>
      <c r="BT4033" s="37"/>
      <c r="BU4033" s="37"/>
      <c r="BV4033" s="37"/>
      <c r="BW4033" s="37"/>
      <c r="BX4033" s="37"/>
      <c r="BY4033" s="37"/>
      <c r="BZ4033" s="37"/>
      <c r="CA4033" s="37"/>
      <c r="CB4033" s="37"/>
      <c r="CC4033" s="37"/>
      <c r="CD4033" s="37"/>
      <c r="CE4033" s="37"/>
      <c r="CF4033" s="37"/>
      <c r="CG4033" s="37"/>
      <c r="CH4033" s="37"/>
      <c r="CI4033" s="37"/>
      <c r="CJ4033" s="37"/>
      <c r="CK4033" s="37"/>
      <c r="CL4033" s="37"/>
      <c r="CM4033" s="37"/>
      <c r="CN4033" s="37"/>
      <c r="CO4033" s="37"/>
      <c r="CP4033" s="37"/>
      <c r="CQ4033" s="37"/>
      <c r="CR4033" s="37"/>
      <c r="CS4033" s="37"/>
      <c r="CT4033" s="37"/>
      <c r="CU4033" s="37"/>
      <c r="CV4033" s="37"/>
      <c r="CW4033" s="37"/>
      <c r="CX4033" s="37"/>
      <c r="CY4033" s="37"/>
      <c r="CZ4033" s="37"/>
      <c r="DA4033" s="37"/>
      <c r="DB4033" s="37"/>
      <c r="DC4033" s="37"/>
      <c r="DD4033" s="37"/>
      <c r="DE4033" s="37"/>
      <c r="DF4033" s="37"/>
      <c r="DG4033" s="37"/>
      <c r="DH4033" s="37"/>
      <c r="DI4033" s="37"/>
      <c r="DJ4033" s="37"/>
      <c r="DK4033" s="37"/>
      <c r="DL4033" s="37"/>
      <c r="DM4033" s="37"/>
      <c r="DN4033" s="37"/>
      <c r="DO4033" s="37"/>
      <c r="DP4033" s="37"/>
      <c r="DQ4033" s="37"/>
      <c r="DR4033" s="37"/>
      <c r="DS4033" s="37"/>
      <c r="DT4033" s="37"/>
      <c r="DU4033" s="37"/>
      <c r="DV4033" s="37"/>
      <c r="DW4033" s="37"/>
      <c r="DX4033" s="37"/>
      <c r="DY4033" s="37"/>
      <c r="DZ4033" s="37"/>
      <c r="EA4033" s="37"/>
      <c r="EB4033" s="37"/>
      <c r="EC4033" s="37"/>
      <c r="ED4033" s="37"/>
      <c r="EE4033" s="37"/>
      <c r="EF4033" s="37"/>
      <c r="EG4033" s="37"/>
      <c r="EH4033" s="37"/>
      <c r="EI4033" s="37"/>
      <c r="EJ4033" s="37"/>
      <c r="EK4033" s="37"/>
      <c r="EL4033" s="37"/>
      <c r="EM4033" s="37"/>
      <c r="EN4033" s="37"/>
      <c r="EO4033" s="37"/>
      <c r="EP4033" s="37"/>
      <c r="EQ4033" s="37"/>
      <c r="ER4033" s="37"/>
      <c r="ES4033" s="37"/>
      <c r="ET4033" s="37"/>
      <c r="EU4033" s="37"/>
      <c r="EV4033" s="37"/>
      <c r="EW4033" s="37"/>
      <c r="EX4033" s="37"/>
      <c r="EY4033" s="37"/>
      <c r="EZ4033" s="37"/>
      <c r="FA4033" s="37"/>
      <c r="FB4033" s="37"/>
      <c r="FC4033" s="37"/>
      <c r="FD4033" s="37"/>
      <c r="FE4033" s="37"/>
      <c r="FF4033" s="37"/>
      <c r="FG4033" s="37"/>
      <c r="FH4033" s="37"/>
      <c r="FI4033" s="37"/>
      <c r="FJ4033" s="37"/>
      <c r="FK4033" s="37"/>
      <c r="FL4033" s="37"/>
      <c r="FM4033" s="37"/>
      <c r="FN4033" s="37"/>
      <c r="FO4033" s="37"/>
      <c r="FP4033" s="37"/>
      <c r="FQ4033" s="37"/>
      <c r="FR4033" s="37"/>
      <c r="FS4033" s="37"/>
      <c r="FT4033" s="37"/>
      <c r="FU4033" s="37"/>
      <c r="FV4033" s="37"/>
      <c r="FW4033" s="37"/>
      <c r="FX4033" s="37"/>
      <c r="FY4033" s="37"/>
      <c r="FZ4033" s="37"/>
      <c r="GA4033" s="37"/>
      <c r="GB4033" s="37"/>
      <c r="GC4033" s="37"/>
      <c r="GD4033" s="37"/>
      <c r="GE4033" s="37"/>
      <c r="GF4033" s="37"/>
      <c r="GG4033" s="37"/>
      <c r="GH4033" s="37"/>
      <c r="GI4033" s="37"/>
      <c r="GJ4033" s="37"/>
      <c r="GK4033" s="37"/>
      <c r="GL4033" s="37"/>
      <c r="GM4033" s="37"/>
      <c r="GN4033" s="37"/>
      <c r="GO4033" s="37"/>
      <c r="GP4033" s="37"/>
      <c r="GQ4033" s="37"/>
      <c r="GR4033" s="37"/>
      <c r="GS4033" s="37"/>
      <c r="GT4033" s="37"/>
      <c r="GU4033" s="37"/>
      <c r="GV4033" s="37"/>
      <c r="GW4033" s="37"/>
      <c r="GX4033" s="37"/>
      <c r="GY4033" s="37"/>
      <c r="GZ4033" s="37"/>
      <c r="HA4033" s="37"/>
      <c r="HB4033" s="37"/>
      <c r="HC4033" s="37"/>
      <c r="HD4033" s="37"/>
      <c r="HE4033" s="37"/>
      <c r="HF4033" s="37"/>
      <c r="HG4033" s="37"/>
      <c r="HH4033" s="37"/>
      <c r="HI4033" s="37"/>
      <c r="HJ4033" s="37"/>
      <c r="HK4033" s="37"/>
      <c r="HL4033" s="37"/>
      <c r="HM4033" s="37"/>
      <c r="HN4033" s="37"/>
      <c r="HO4033" s="37"/>
      <c r="HP4033" s="37"/>
      <c r="HQ4033" s="37"/>
      <c r="HR4033" s="37"/>
      <c r="HS4033" s="37"/>
      <c r="HT4033" s="37"/>
      <c r="HU4033" s="37"/>
      <c r="HV4033" s="37"/>
      <c r="HW4033" s="37"/>
      <c r="HX4033" s="37"/>
      <c r="HY4033" s="37"/>
      <c r="HZ4033" s="37"/>
      <c r="IA4033" s="37"/>
      <c r="IB4033" s="37"/>
      <c r="IC4033" s="37"/>
      <c r="ID4033" s="37"/>
      <c r="IE4033" s="37"/>
      <c r="IF4033" s="37"/>
      <c r="IG4033" s="37"/>
      <c r="IH4033" s="37"/>
      <c r="II4033" s="37"/>
      <c r="IJ4033" s="37"/>
      <c r="IK4033" s="37"/>
      <c r="IL4033" s="37"/>
      <c r="IM4033" s="37"/>
      <c r="IN4033" s="37"/>
      <c r="IO4033" s="37"/>
      <c r="IP4033" s="37"/>
      <c r="IQ4033" s="37"/>
    </row>
    <row r="4035" spans="1:251" ht="18.75">
      <c r="A4035" s="36" t="s">
        <v>241</v>
      </c>
      <c r="AW4035" s="38"/>
      <c r="AX4035" s="39"/>
      <c r="AY4035" s="38"/>
    </row>
    <row r="4037" spans="1:251" ht="18.75">
      <c r="B4037" s="122" t="s">
        <v>0</v>
      </c>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row>
    <row r="4038" spans="1:251">
      <c r="Z4038" s="40"/>
      <c r="AD4038" s="40"/>
      <c r="AE4038" s="40"/>
      <c r="AF4038" s="40"/>
      <c r="AG4038" s="40"/>
      <c r="AH4038" s="40"/>
      <c r="AI4038" s="40"/>
      <c r="AO4038" s="40"/>
    </row>
    <row r="4039" spans="1:251" ht="13.5" thickBot="1">
      <c r="Z4039" s="40"/>
      <c r="AD4039" s="40"/>
      <c r="AE4039" s="40"/>
      <c r="AF4039" s="40"/>
      <c r="AG4039" s="40"/>
      <c r="AH4039" s="40"/>
      <c r="AI4039" s="40"/>
      <c r="AO4039" s="40"/>
      <c r="DI4039" s="41"/>
    </row>
    <row r="4040" spans="1:251" ht="24.75" customHeight="1" thickBot="1">
      <c r="B4040" s="124" t="s">
        <v>242</v>
      </c>
      <c r="C4040" s="125"/>
      <c r="D4040" s="125"/>
      <c r="E4040" s="125"/>
      <c r="F4040" s="125"/>
      <c r="G4040" s="125"/>
      <c r="H4040" s="126" t="s">
        <v>904</v>
      </c>
      <c r="I4040" s="127"/>
      <c r="J4040" s="127"/>
      <c r="K4040" s="127"/>
      <c r="L4040" s="127"/>
      <c r="M4040" s="127"/>
      <c r="N4040" s="127"/>
      <c r="O4040" s="127"/>
      <c r="P4040" s="127"/>
      <c r="Q4040" s="127"/>
      <c r="R4040" s="127"/>
      <c r="S4040" s="127"/>
      <c r="T4040" s="127"/>
      <c r="U4040" s="127"/>
      <c r="V4040" s="127"/>
      <c r="W4040" s="127"/>
      <c r="X4040" s="127"/>
      <c r="Y4040" s="127"/>
      <c r="Z4040" s="127"/>
      <c r="AA4040" s="127"/>
      <c r="AB4040" s="127"/>
      <c r="AC4040" s="127"/>
      <c r="AD4040" s="127"/>
      <c r="AE4040" s="127"/>
      <c r="AF4040" s="127"/>
      <c r="AG4040" s="127"/>
      <c r="AH4040" s="127"/>
      <c r="AI4040" s="127"/>
      <c r="AJ4040" s="127"/>
      <c r="AK4040" s="127"/>
      <c r="AL4040" s="127"/>
      <c r="AM4040" s="127"/>
      <c r="AN4040" s="127"/>
      <c r="AO4040" s="127"/>
      <c r="AP4040" s="127"/>
      <c r="AQ4040" s="127"/>
      <c r="AR4040" s="127"/>
      <c r="AS4040" s="127"/>
      <c r="AT4040" s="127"/>
      <c r="AU4040" s="127"/>
      <c r="AV4040" s="127"/>
      <c r="AW4040" s="127"/>
      <c r="AX4040" s="128"/>
      <c r="DI4040" s="41"/>
    </row>
    <row r="4041" spans="1:251" ht="14.25">
      <c r="B4041" s="42"/>
      <c r="C4041" s="42"/>
      <c r="D4041" s="42"/>
      <c r="E4041" s="42"/>
      <c r="F4041" s="42"/>
      <c r="G4041" s="42"/>
      <c r="H4041" s="43"/>
      <c r="I4041" s="43"/>
      <c r="J4041" s="43"/>
      <c r="K4041" s="43"/>
      <c r="L4041" s="44"/>
      <c r="M4041" s="44"/>
      <c r="N4041" s="44"/>
      <c r="O4041" s="44"/>
      <c r="P4041" s="43"/>
      <c r="Q4041" s="43"/>
      <c r="R4041" s="43"/>
      <c r="S4041" s="43"/>
      <c r="T4041" s="43"/>
      <c r="U4041" s="43"/>
      <c r="V4041" s="45"/>
      <c r="W4041" s="45"/>
      <c r="X4041" s="45"/>
      <c r="Y4041" s="45"/>
      <c r="Z4041" s="45"/>
      <c r="AA4041" s="45"/>
      <c r="AB4041" s="45"/>
      <c r="AC4041" s="45"/>
      <c r="AD4041" s="45"/>
      <c r="AE4041" s="45"/>
      <c r="AF4041" s="45"/>
      <c r="AG4041" s="45"/>
      <c r="AH4041" s="45"/>
      <c r="AI4041" s="45"/>
      <c r="AJ4041" s="45"/>
      <c r="AK4041" s="45"/>
      <c r="AL4041" s="45"/>
      <c r="AM4041" s="45"/>
      <c r="AN4041" s="45"/>
      <c r="AO4041" s="45"/>
      <c r="AP4041" s="45"/>
      <c r="AQ4041" s="45"/>
      <c r="AR4041" s="45"/>
      <c r="AS4041" s="45"/>
      <c r="AT4041" s="45"/>
      <c r="AU4041" s="45"/>
      <c r="AV4041" s="45"/>
      <c r="AW4041" s="45"/>
      <c r="AX4041" s="45"/>
      <c r="DI4041" s="41"/>
    </row>
    <row r="4042" spans="1:251" ht="15" thickBot="1">
      <c r="A4042" s="46"/>
      <c r="B4042" s="45" t="s">
        <v>244</v>
      </c>
      <c r="C4042" s="43"/>
      <c r="D4042" s="43"/>
      <c r="E4042" s="43"/>
      <c r="F4042" s="43"/>
      <c r="G4042" s="43"/>
      <c r="H4042" s="43"/>
      <c r="I4042" s="43"/>
      <c r="J4042" s="43"/>
      <c r="K4042" s="43"/>
      <c r="L4042" s="44"/>
      <c r="M4042" s="44"/>
      <c r="N4042" s="44"/>
      <c r="O4042" s="44"/>
      <c r="P4042" s="43"/>
      <c r="Q4042" s="43"/>
      <c r="R4042" s="43"/>
      <c r="S4042" s="43"/>
      <c r="T4042" s="43"/>
      <c r="U4042" s="43"/>
      <c r="V4042" s="45"/>
      <c r="W4042" s="45"/>
      <c r="X4042" s="45"/>
      <c r="Y4042" s="45"/>
      <c r="Z4042" s="45"/>
      <c r="AA4042" s="45"/>
      <c r="AB4042" s="45"/>
      <c r="AC4042" s="45"/>
      <c r="AD4042" s="45"/>
      <c r="AE4042" s="45"/>
      <c r="AF4042" s="45"/>
      <c r="AG4042" s="45"/>
      <c r="AH4042" s="45"/>
      <c r="AI4042" s="45"/>
      <c r="AJ4042" s="45"/>
      <c r="AK4042" s="45"/>
      <c r="AL4042" s="45"/>
      <c r="AM4042" s="45"/>
      <c r="AN4042" s="45"/>
      <c r="AO4042" s="45"/>
      <c r="AP4042" s="45"/>
      <c r="AQ4042" s="45"/>
      <c r="AR4042" s="45"/>
      <c r="AS4042" s="45"/>
      <c r="AT4042" s="45"/>
      <c r="AU4042" s="45"/>
      <c r="AV4042" s="45"/>
      <c r="AW4042" s="45"/>
      <c r="AX4042" s="45"/>
      <c r="DI4042" s="41"/>
    </row>
    <row r="4043" spans="1:251" ht="14.25">
      <c r="A4043" s="43"/>
      <c r="B4043" s="47"/>
      <c r="C4043" s="42"/>
      <c r="D4043" s="42"/>
      <c r="E4043" s="42"/>
      <c r="F4043" s="42"/>
      <c r="G4043" s="42"/>
      <c r="H4043" s="42"/>
      <c r="I4043" s="42"/>
      <c r="J4043" s="42"/>
      <c r="K4043" s="42"/>
      <c r="L4043" s="48"/>
      <c r="M4043" s="48"/>
      <c r="N4043" s="48"/>
      <c r="O4043" s="48"/>
      <c r="P4043" s="42"/>
      <c r="Q4043" s="42"/>
      <c r="R4043" s="42"/>
      <c r="S4043" s="42"/>
      <c r="T4043" s="42"/>
      <c r="U4043" s="42"/>
      <c r="V4043" s="49"/>
      <c r="W4043" s="49"/>
      <c r="X4043" s="49"/>
      <c r="Y4043" s="49"/>
      <c r="Z4043" s="49"/>
      <c r="AA4043" s="49"/>
      <c r="AB4043" s="49"/>
      <c r="AC4043" s="49"/>
      <c r="AD4043" s="49"/>
      <c r="AE4043" s="49"/>
      <c r="AF4043" s="49"/>
      <c r="AG4043" s="49"/>
      <c r="AH4043" s="49"/>
      <c r="AI4043" s="49"/>
      <c r="AJ4043" s="49"/>
      <c r="AK4043" s="49"/>
      <c r="AL4043" s="49"/>
      <c r="AM4043" s="49"/>
      <c r="AN4043" s="49"/>
      <c r="AO4043" s="49"/>
      <c r="AP4043" s="49"/>
      <c r="AQ4043" s="49"/>
      <c r="AR4043" s="49"/>
      <c r="AS4043" s="49"/>
      <c r="AT4043" s="49"/>
      <c r="AU4043" s="49"/>
      <c r="AV4043" s="49"/>
      <c r="AW4043" s="49"/>
      <c r="AX4043" s="50"/>
    </row>
    <row r="4044" spans="1:251" ht="12" customHeight="1">
      <c r="A4044" s="43"/>
      <c r="B4044" s="129" t="s">
        <v>905</v>
      </c>
      <c r="C4044" s="130"/>
      <c r="D4044" s="130"/>
      <c r="E4044" s="130"/>
      <c r="F4044" s="130"/>
      <c r="G4044" s="130"/>
      <c r="H4044" s="130"/>
      <c r="I4044" s="130"/>
      <c r="J4044" s="130"/>
      <c r="K4044" s="130"/>
      <c r="L4044" s="130"/>
      <c r="M4044" s="130"/>
      <c r="N4044" s="130"/>
      <c r="O4044" s="130"/>
      <c r="P4044" s="130"/>
      <c r="Q4044" s="130"/>
      <c r="R4044" s="130"/>
      <c r="S4044" s="130"/>
      <c r="T4044" s="130"/>
      <c r="U4044" s="130"/>
      <c r="V4044" s="130"/>
      <c r="W4044" s="130"/>
      <c r="X4044" s="130"/>
      <c r="Y4044" s="130"/>
      <c r="Z4044" s="130"/>
      <c r="AA4044" s="130"/>
      <c r="AB4044" s="130"/>
      <c r="AC4044" s="130"/>
      <c r="AD4044" s="130"/>
      <c r="AE4044" s="130"/>
      <c r="AF4044" s="130"/>
      <c r="AG4044" s="130"/>
      <c r="AH4044" s="130"/>
      <c r="AI4044" s="130"/>
      <c r="AJ4044" s="130"/>
      <c r="AK4044" s="130"/>
      <c r="AL4044" s="130"/>
      <c r="AM4044" s="130"/>
      <c r="AN4044" s="130"/>
      <c r="AO4044" s="130"/>
      <c r="AP4044" s="130"/>
      <c r="AQ4044" s="130"/>
      <c r="AR4044" s="130"/>
      <c r="AS4044" s="130"/>
      <c r="AT4044" s="130"/>
      <c r="AU4044" s="130"/>
      <c r="AV4044" s="130"/>
      <c r="AW4044" s="130"/>
      <c r="AX4044" s="131"/>
    </row>
    <row r="4045" spans="1:251" ht="12" customHeight="1">
      <c r="A4045" s="43"/>
      <c r="B4045" s="129"/>
      <c r="C4045" s="130"/>
      <c r="D4045" s="130"/>
      <c r="E4045" s="130"/>
      <c r="F4045" s="130"/>
      <c r="G4045" s="130"/>
      <c r="H4045" s="130"/>
      <c r="I4045" s="130"/>
      <c r="J4045" s="130"/>
      <c r="K4045" s="130"/>
      <c r="L4045" s="130"/>
      <c r="M4045" s="130"/>
      <c r="N4045" s="130"/>
      <c r="O4045" s="130"/>
      <c r="P4045" s="130"/>
      <c r="Q4045" s="130"/>
      <c r="R4045" s="130"/>
      <c r="S4045" s="130"/>
      <c r="T4045" s="130"/>
      <c r="U4045" s="130"/>
      <c r="V4045" s="130"/>
      <c r="W4045" s="130"/>
      <c r="X4045" s="130"/>
      <c r="Y4045" s="130"/>
      <c r="Z4045" s="130"/>
      <c r="AA4045" s="130"/>
      <c r="AB4045" s="130"/>
      <c r="AC4045" s="130"/>
      <c r="AD4045" s="130"/>
      <c r="AE4045" s="130"/>
      <c r="AF4045" s="130"/>
      <c r="AG4045" s="130"/>
      <c r="AH4045" s="130"/>
      <c r="AI4045" s="130"/>
      <c r="AJ4045" s="130"/>
      <c r="AK4045" s="130"/>
      <c r="AL4045" s="130"/>
      <c r="AM4045" s="130"/>
      <c r="AN4045" s="130"/>
      <c r="AO4045" s="130"/>
      <c r="AP4045" s="130"/>
      <c r="AQ4045" s="130"/>
      <c r="AR4045" s="130"/>
      <c r="AS4045" s="130"/>
      <c r="AT4045" s="130"/>
      <c r="AU4045" s="130"/>
      <c r="AV4045" s="130"/>
      <c r="AW4045" s="130"/>
      <c r="AX4045" s="131"/>
      <c r="BC4045" s="51"/>
    </row>
    <row r="4046" spans="1:251" ht="12" customHeight="1">
      <c r="A4046" s="43"/>
      <c r="B4046" s="129"/>
      <c r="C4046" s="130"/>
      <c r="D4046" s="130"/>
      <c r="E4046" s="130"/>
      <c r="F4046" s="130"/>
      <c r="G4046" s="130"/>
      <c r="H4046" s="130"/>
      <c r="I4046" s="130"/>
      <c r="J4046" s="130"/>
      <c r="K4046" s="130"/>
      <c r="L4046" s="130"/>
      <c r="M4046" s="130"/>
      <c r="N4046" s="130"/>
      <c r="O4046" s="130"/>
      <c r="P4046" s="130"/>
      <c r="Q4046" s="130"/>
      <c r="R4046" s="130"/>
      <c r="S4046" s="130"/>
      <c r="T4046" s="130"/>
      <c r="U4046" s="130"/>
      <c r="V4046" s="130"/>
      <c r="W4046" s="130"/>
      <c r="X4046" s="130"/>
      <c r="Y4046" s="130"/>
      <c r="Z4046" s="130"/>
      <c r="AA4046" s="130"/>
      <c r="AB4046" s="130"/>
      <c r="AC4046" s="130"/>
      <c r="AD4046" s="130"/>
      <c r="AE4046" s="130"/>
      <c r="AF4046" s="130"/>
      <c r="AG4046" s="130"/>
      <c r="AH4046" s="130"/>
      <c r="AI4046" s="130"/>
      <c r="AJ4046" s="130"/>
      <c r="AK4046" s="130"/>
      <c r="AL4046" s="130"/>
      <c r="AM4046" s="130"/>
      <c r="AN4046" s="130"/>
      <c r="AO4046" s="130"/>
      <c r="AP4046" s="130"/>
      <c r="AQ4046" s="130"/>
      <c r="AR4046" s="130"/>
      <c r="AS4046" s="130"/>
      <c r="AT4046" s="130"/>
      <c r="AU4046" s="130"/>
      <c r="AV4046" s="130"/>
      <c r="AW4046" s="130"/>
      <c r="AX4046" s="131"/>
    </row>
    <row r="4047" spans="1:251" ht="12" customHeight="1">
      <c r="A4047" s="43"/>
      <c r="B4047" s="129"/>
      <c r="C4047" s="130"/>
      <c r="D4047" s="130"/>
      <c r="E4047" s="130"/>
      <c r="F4047" s="130"/>
      <c r="G4047" s="130"/>
      <c r="H4047" s="130"/>
      <c r="I4047" s="130"/>
      <c r="J4047" s="130"/>
      <c r="K4047" s="130"/>
      <c r="L4047" s="130"/>
      <c r="M4047" s="130"/>
      <c r="N4047" s="130"/>
      <c r="O4047" s="130"/>
      <c r="P4047" s="130"/>
      <c r="Q4047" s="130"/>
      <c r="R4047" s="130"/>
      <c r="S4047" s="130"/>
      <c r="T4047" s="130"/>
      <c r="U4047" s="130"/>
      <c r="V4047" s="130"/>
      <c r="W4047" s="130"/>
      <c r="X4047" s="130"/>
      <c r="Y4047" s="130"/>
      <c r="Z4047" s="130"/>
      <c r="AA4047" s="130"/>
      <c r="AB4047" s="130"/>
      <c r="AC4047" s="130"/>
      <c r="AD4047" s="130"/>
      <c r="AE4047" s="130"/>
      <c r="AF4047" s="130"/>
      <c r="AG4047" s="130"/>
      <c r="AH4047" s="130"/>
      <c r="AI4047" s="130"/>
      <c r="AJ4047" s="130"/>
      <c r="AK4047" s="130"/>
      <c r="AL4047" s="130"/>
      <c r="AM4047" s="130"/>
      <c r="AN4047" s="130"/>
      <c r="AO4047" s="130"/>
      <c r="AP4047" s="130"/>
      <c r="AQ4047" s="130"/>
      <c r="AR4047" s="130"/>
      <c r="AS4047" s="130"/>
      <c r="AT4047" s="130"/>
      <c r="AU4047" s="130"/>
      <c r="AV4047" s="130"/>
      <c r="AW4047" s="130"/>
      <c r="AX4047" s="131"/>
    </row>
    <row r="4048" spans="1:251" ht="12" customHeight="1">
      <c r="A4048" s="43"/>
      <c r="B4048" s="129"/>
      <c r="C4048" s="130"/>
      <c r="D4048" s="130"/>
      <c r="E4048" s="130"/>
      <c r="F4048" s="130"/>
      <c r="G4048" s="130"/>
      <c r="H4048" s="130"/>
      <c r="I4048" s="130"/>
      <c r="J4048" s="130"/>
      <c r="K4048" s="130"/>
      <c r="L4048" s="130"/>
      <c r="M4048" s="130"/>
      <c r="N4048" s="130"/>
      <c r="O4048" s="130"/>
      <c r="P4048" s="130"/>
      <c r="Q4048" s="130"/>
      <c r="R4048" s="130"/>
      <c r="S4048" s="130"/>
      <c r="T4048" s="130"/>
      <c r="U4048" s="130"/>
      <c r="V4048" s="130"/>
      <c r="W4048" s="130"/>
      <c r="X4048" s="130"/>
      <c r="Y4048" s="130"/>
      <c r="Z4048" s="130"/>
      <c r="AA4048" s="130"/>
      <c r="AB4048" s="130"/>
      <c r="AC4048" s="130"/>
      <c r="AD4048" s="130"/>
      <c r="AE4048" s="130"/>
      <c r="AF4048" s="130"/>
      <c r="AG4048" s="130"/>
      <c r="AH4048" s="130"/>
      <c r="AI4048" s="130"/>
      <c r="AJ4048" s="130"/>
      <c r="AK4048" s="130"/>
      <c r="AL4048" s="130"/>
      <c r="AM4048" s="130"/>
      <c r="AN4048" s="130"/>
      <c r="AO4048" s="130"/>
      <c r="AP4048" s="130"/>
      <c r="AQ4048" s="130"/>
      <c r="AR4048" s="130"/>
      <c r="AS4048" s="130"/>
      <c r="AT4048" s="130"/>
      <c r="AU4048" s="130"/>
      <c r="AV4048" s="130"/>
      <c r="AW4048" s="130"/>
      <c r="AX4048" s="131"/>
    </row>
    <row r="4049" spans="1:251" ht="15" thickBot="1">
      <c r="A4049" s="52"/>
      <c r="B4049" s="53"/>
      <c r="C4049" s="54"/>
      <c r="D4049" s="54"/>
      <c r="E4049" s="54"/>
      <c r="F4049" s="54"/>
      <c r="G4049" s="54"/>
      <c r="H4049" s="54"/>
      <c r="I4049" s="54"/>
      <c r="J4049" s="54"/>
      <c r="K4049" s="54"/>
      <c r="L4049" s="54"/>
      <c r="M4049" s="54"/>
      <c r="N4049" s="54"/>
      <c r="O4049" s="54"/>
      <c r="P4049" s="54"/>
      <c r="Q4049" s="54"/>
      <c r="R4049" s="54"/>
      <c r="S4049" s="54"/>
      <c r="T4049" s="54"/>
      <c r="U4049" s="54"/>
      <c r="V4049" s="54"/>
      <c r="W4049" s="54"/>
      <c r="X4049" s="54"/>
      <c r="Y4049" s="54"/>
      <c r="Z4049" s="54"/>
      <c r="AA4049" s="54"/>
      <c r="AB4049" s="54"/>
      <c r="AC4049" s="54"/>
      <c r="AD4049" s="54"/>
      <c r="AE4049" s="54"/>
      <c r="AF4049" s="54"/>
      <c r="AG4049" s="54"/>
      <c r="AH4049" s="54"/>
      <c r="AI4049" s="54"/>
      <c r="AJ4049" s="54"/>
      <c r="AK4049" s="54"/>
      <c r="AL4049" s="54"/>
      <c r="AM4049" s="54"/>
      <c r="AN4049" s="54"/>
      <c r="AO4049" s="54"/>
      <c r="AP4049" s="54"/>
      <c r="AQ4049" s="54"/>
      <c r="AR4049" s="54"/>
      <c r="AS4049" s="54"/>
      <c r="AT4049" s="54"/>
      <c r="AU4049" s="54"/>
      <c r="AV4049" s="54"/>
      <c r="AW4049" s="54"/>
      <c r="AX4049" s="55"/>
    </row>
    <row r="4050" spans="1:251">
      <c r="B4050" s="56"/>
    </row>
    <row r="4051" spans="1:251" ht="15" thickBot="1">
      <c r="A4051" s="46"/>
      <c r="B4051" s="45" t="s">
        <v>245</v>
      </c>
      <c r="C4051" s="43"/>
      <c r="D4051" s="43"/>
      <c r="E4051" s="43"/>
      <c r="F4051" s="43"/>
      <c r="G4051" s="43"/>
      <c r="H4051" s="43"/>
      <c r="I4051" s="43"/>
      <c r="J4051" s="43"/>
      <c r="K4051" s="43"/>
      <c r="L4051" s="44"/>
      <c r="M4051" s="44"/>
      <c r="N4051" s="44"/>
      <c r="O4051" s="44"/>
      <c r="P4051" s="43"/>
      <c r="Q4051" s="43"/>
      <c r="R4051" s="43"/>
      <c r="S4051" s="43"/>
      <c r="T4051" s="43"/>
      <c r="U4051" s="43"/>
      <c r="V4051" s="45"/>
      <c r="W4051" s="45"/>
      <c r="X4051" s="45"/>
      <c r="Y4051" s="45"/>
      <c r="Z4051" s="45"/>
      <c r="AA4051" s="45"/>
      <c r="AB4051" s="45"/>
      <c r="AC4051" s="45"/>
      <c r="AD4051" s="45"/>
      <c r="AE4051" s="45"/>
      <c r="AF4051" s="45"/>
      <c r="AG4051" s="45"/>
      <c r="AH4051" s="45"/>
      <c r="AI4051" s="45"/>
      <c r="AJ4051" s="45"/>
      <c r="AK4051" s="45"/>
      <c r="AL4051" s="45"/>
      <c r="AM4051" s="45"/>
      <c r="AN4051" s="45"/>
      <c r="AO4051" s="45"/>
      <c r="AP4051" s="45"/>
      <c r="AQ4051" s="45"/>
      <c r="AR4051" s="45"/>
      <c r="AS4051" s="45"/>
      <c r="AT4051" s="45"/>
      <c r="AU4051" s="45"/>
      <c r="AV4051" s="45"/>
      <c r="AW4051" s="45"/>
      <c r="AX4051" s="45"/>
      <c r="DI4051" s="41"/>
    </row>
    <row r="4052" spans="1:251" ht="14.25">
      <c r="A4052" s="43"/>
      <c r="B4052" s="47"/>
      <c r="C4052" s="42"/>
      <c r="D4052" s="42"/>
      <c r="E4052" s="42"/>
      <c r="F4052" s="42"/>
      <c r="G4052" s="42"/>
      <c r="H4052" s="42"/>
      <c r="I4052" s="42"/>
      <c r="J4052" s="42"/>
      <c r="K4052" s="42"/>
      <c r="L4052" s="48"/>
      <c r="M4052" s="48"/>
      <c r="N4052" s="48"/>
      <c r="O4052" s="48"/>
      <c r="P4052" s="42"/>
      <c r="Q4052" s="42"/>
      <c r="R4052" s="42"/>
      <c r="S4052" s="42"/>
      <c r="T4052" s="42"/>
      <c r="U4052" s="42"/>
      <c r="V4052" s="49"/>
      <c r="W4052" s="49"/>
      <c r="X4052" s="49"/>
      <c r="Y4052" s="49"/>
      <c r="Z4052" s="49"/>
      <c r="AA4052" s="49"/>
      <c r="AB4052" s="49"/>
      <c r="AC4052" s="49"/>
      <c r="AD4052" s="49"/>
      <c r="AE4052" s="49"/>
      <c r="AF4052" s="49"/>
      <c r="AG4052" s="49"/>
      <c r="AH4052" s="49"/>
      <c r="AI4052" s="49"/>
      <c r="AJ4052" s="49"/>
      <c r="AK4052" s="49"/>
      <c r="AL4052" s="49"/>
      <c r="AM4052" s="49"/>
      <c r="AN4052" s="49"/>
      <c r="AO4052" s="49"/>
      <c r="AP4052" s="49"/>
      <c r="AQ4052" s="49"/>
      <c r="AR4052" s="49"/>
      <c r="AS4052" s="49"/>
      <c r="AT4052" s="49"/>
      <c r="AU4052" s="49"/>
      <c r="AV4052" s="49"/>
      <c r="AW4052" s="49"/>
      <c r="AX4052" s="50"/>
    </row>
    <row r="4053" spans="1:251" ht="12" customHeight="1">
      <c r="A4053" s="43"/>
      <c r="B4053" s="129" t="s">
        <v>906</v>
      </c>
      <c r="C4053" s="130"/>
      <c r="D4053" s="130"/>
      <c r="E4053" s="130"/>
      <c r="F4053" s="130"/>
      <c r="G4053" s="130"/>
      <c r="H4053" s="130"/>
      <c r="I4053" s="130"/>
      <c r="J4053" s="130"/>
      <c r="K4053" s="130"/>
      <c r="L4053" s="130"/>
      <c r="M4053" s="130"/>
      <c r="N4053" s="130"/>
      <c r="O4053" s="130"/>
      <c r="P4053" s="130"/>
      <c r="Q4053" s="130"/>
      <c r="R4053" s="130"/>
      <c r="S4053" s="130"/>
      <c r="T4053" s="130"/>
      <c r="U4053" s="130"/>
      <c r="V4053" s="130"/>
      <c r="W4053" s="130"/>
      <c r="X4053" s="130"/>
      <c r="Y4053" s="130"/>
      <c r="Z4053" s="130"/>
      <c r="AA4053" s="130"/>
      <c r="AB4053" s="130"/>
      <c r="AC4053" s="130"/>
      <c r="AD4053" s="130"/>
      <c r="AE4053" s="130"/>
      <c r="AF4053" s="130"/>
      <c r="AG4053" s="130"/>
      <c r="AH4053" s="130"/>
      <c r="AI4053" s="130"/>
      <c r="AJ4053" s="130"/>
      <c r="AK4053" s="130"/>
      <c r="AL4053" s="130"/>
      <c r="AM4053" s="130"/>
      <c r="AN4053" s="130"/>
      <c r="AO4053" s="130"/>
      <c r="AP4053" s="130"/>
      <c r="AQ4053" s="130"/>
      <c r="AR4053" s="130"/>
      <c r="AS4053" s="130"/>
      <c r="AT4053" s="130"/>
      <c r="AU4053" s="130"/>
      <c r="AV4053" s="130"/>
      <c r="AW4053" s="130"/>
      <c r="AX4053" s="131"/>
    </row>
    <row r="4054" spans="1:251" ht="12" customHeight="1">
      <c r="A4054" s="43"/>
      <c r="B4054" s="129"/>
      <c r="C4054" s="130"/>
      <c r="D4054" s="130"/>
      <c r="E4054" s="130"/>
      <c r="F4054" s="130"/>
      <c r="G4054" s="130"/>
      <c r="H4054" s="130"/>
      <c r="I4054" s="130"/>
      <c r="J4054" s="130"/>
      <c r="K4054" s="130"/>
      <c r="L4054" s="130"/>
      <c r="M4054" s="130"/>
      <c r="N4054" s="130"/>
      <c r="O4054" s="130"/>
      <c r="P4054" s="130"/>
      <c r="Q4054" s="130"/>
      <c r="R4054" s="130"/>
      <c r="S4054" s="130"/>
      <c r="T4054" s="130"/>
      <c r="U4054" s="130"/>
      <c r="V4054" s="130"/>
      <c r="W4054" s="130"/>
      <c r="X4054" s="130"/>
      <c r="Y4054" s="130"/>
      <c r="Z4054" s="130"/>
      <c r="AA4054" s="130"/>
      <c r="AB4054" s="130"/>
      <c r="AC4054" s="130"/>
      <c r="AD4054" s="130"/>
      <c r="AE4054" s="130"/>
      <c r="AF4054" s="130"/>
      <c r="AG4054" s="130"/>
      <c r="AH4054" s="130"/>
      <c r="AI4054" s="130"/>
      <c r="AJ4054" s="130"/>
      <c r="AK4054" s="130"/>
      <c r="AL4054" s="130"/>
      <c r="AM4054" s="130"/>
      <c r="AN4054" s="130"/>
      <c r="AO4054" s="130"/>
      <c r="AP4054" s="130"/>
      <c r="AQ4054" s="130"/>
      <c r="AR4054" s="130"/>
      <c r="AS4054" s="130"/>
      <c r="AT4054" s="130"/>
      <c r="AU4054" s="130"/>
      <c r="AV4054" s="130"/>
      <c r="AW4054" s="130"/>
      <c r="AX4054" s="131"/>
    </row>
    <row r="4055" spans="1:251" ht="12" customHeight="1">
      <c r="A4055" s="43"/>
      <c r="B4055" s="129"/>
      <c r="C4055" s="130"/>
      <c r="D4055" s="130"/>
      <c r="E4055" s="130"/>
      <c r="F4055" s="130"/>
      <c r="G4055" s="130"/>
      <c r="H4055" s="130"/>
      <c r="I4055" s="130"/>
      <c r="J4055" s="130"/>
      <c r="K4055" s="130"/>
      <c r="L4055" s="130"/>
      <c r="M4055" s="130"/>
      <c r="N4055" s="130"/>
      <c r="O4055" s="130"/>
      <c r="P4055" s="130"/>
      <c r="Q4055" s="130"/>
      <c r="R4055" s="130"/>
      <c r="S4055" s="130"/>
      <c r="T4055" s="130"/>
      <c r="U4055" s="130"/>
      <c r="V4055" s="130"/>
      <c r="W4055" s="130"/>
      <c r="X4055" s="130"/>
      <c r="Y4055" s="130"/>
      <c r="Z4055" s="130"/>
      <c r="AA4055" s="130"/>
      <c r="AB4055" s="130"/>
      <c r="AC4055" s="130"/>
      <c r="AD4055" s="130"/>
      <c r="AE4055" s="130"/>
      <c r="AF4055" s="130"/>
      <c r="AG4055" s="130"/>
      <c r="AH4055" s="130"/>
      <c r="AI4055" s="130"/>
      <c r="AJ4055" s="130"/>
      <c r="AK4055" s="130"/>
      <c r="AL4055" s="130"/>
      <c r="AM4055" s="130"/>
      <c r="AN4055" s="130"/>
      <c r="AO4055" s="130"/>
      <c r="AP4055" s="130"/>
      <c r="AQ4055" s="130"/>
      <c r="AR4055" s="130"/>
      <c r="AS4055" s="130"/>
      <c r="AT4055" s="130"/>
      <c r="AU4055" s="130"/>
      <c r="AV4055" s="130"/>
      <c r="AW4055" s="130"/>
      <c r="AX4055" s="131"/>
      <c r="BC4055" s="51"/>
    </row>
    <row r="4056" spans="1:251" ht="12" customHeight="1">
      <c r="A4056" s="43"/>
      <c r="B4056" s="129"/>
      <c r="C4056" s="130"/>
      <c r="D4056" s="130"/>
      <c r="E4056" s="130"/>
      <c r="F4056" s="130"/>
      <c r="G4056" s="130"/>
      <c r="H4056" s="130"/>
      <c r="I4056" s="130"/>
      <c r="J4056" s="130"/>
      <c r="K4056" s="130"/>
      <c r="L4056" s="130"/>
      <c r="M4056" s="130"/>
      <c r="N4056" s="130"/>
      <c r="O4056" s="130"/>
      <c r="P4056" s="130"/>
      <c r="Q4056" s="130"/>
      <c r="R4056" s="130"/>
      <c r="S4056" s="130"/>
      <c r="T4056" s="130"/>
      <c r="U4056" s="130"/>
      <c r="V4056" s="130"/>
      <c r="W4056" s="130"/>
      <c r="X4056" s="130"/>
      <c r="Y4056" s="130"/>
      <c r="Z4056" s="130"/>
      <c r="AA4056" s="130"/>
      <c r="AB4056" s="130"/>
      <c r="AC4056" s="130"/>
      <c r="AD4056" s="130"/>
      <c r="AE4056" s="130"/>
      <c r="AF4056" s="130"/>
      <c r="AG4056" s="130"/>
      <c r="AH4056" s="130"/>
      <c r="AI4056" s="130"/>
      <c r="AJ4056" s="130"/>
      <c r="AK4056" s="130"/>
      <c r="AL4056" s="130"/>
      <c r="AM4056" s="130"/>
      <c r="AN4056" s="130"/>
      <c r="AO4056" s="130"/>
      <c r="AP4056" s="130"/>
      <c r="AQ4056" s="130"/>
      <c r="AR4056" s="130"/>
      <c r="AS4056" s="130"/>
      <c r="AT4056" s="130"/>
      <c r="AU4056" s="130"/>
      <c r="AV4056" s="130"/>
      <c r="AW4056" s="130"/>
      <c r="AX4056" s="131"/>
    </row>
    <row r="4057" spans="1:251" ht="12" customHeight="1">
      <c r="A4057" s="43"/>
      <c r="B4057" s="129"/>
      <c r="C4057" s="130"/>
      <c r="D4057" s="130"/>
      <c r="E4057" s="130"/>
      <c r="F4057" s="130"/>
      <c r="G4057" s="130"/>
      <c r="H4057" s="130"/>
      <c r="I4057" s="130"/>
      <c r="J4057" s="130"/>
      <c r="K4057" s="130"/>
      <c r="L4057" s="130"/>
      <c r="M4057" s="130"/>
      <c r="N4057" s="130"/>
      <c r="O4057" s="130"/>
      <c r="P4057" s="130"/>
      <c r="Q4057" s="130"/>
      <c r="R4057" s="130"/>
      <c r="S4057" s="130"/>
      <c r="T4057" s="130"/>
      <c r="U4057" s="130"/>
      <c r="V4057" s="130"/>
      <c r="W4057" s="130"/>
      <c r="X4057" s="130"/>
      <c r="Y4057" s="130"/>
      <c r="Z4057" s="130"/>
      <c r="AA4057" s="130"/>
      <c r="AB4057" s="130"/>
      <c r="AC4057" s="130"/>
      <c r="AD4057" s="130"/>
      <c r="AE4057" s="130"/>
      <c r="AF4057" s="130"/>
      <c r="AG4057" s="130"/>
      <c r="AH4057" s="130"/>
      <c r="AI4057" s="130"/>
      <c r="AJ4057" s="130"/>
      <c r="AK4057" s="130"/>
      <c r="AL4057" s="130"/>
      <c r="AM4057" s="130"/>
      <c r="AN4057" s="130"/>
      <c r="AO4057" s="130"/>
      <c r="AP4057" s="130"/>
      <c r="AQ4057" s="130"/>
      <c r="AR4057" s="130"/>
      <c r="AS4057" s="130"/>
      <c r="AT4057" s="130"/>
      <c r="AU4057" s="130"/>
      <c r="AV4057" s="130"/>
      <c r="AW4057" s="130"/>
      <c r="AX4057" s="131"/>
    </row>
    <row r="4058" spans="1:251" ht="15" thickBot="1">
      <c r="A4058" s="52"/>
      <c r="B4058" s="53"/>
      <c r="C4058" s="54"/>
      <c r="D4058" s="54"/>
      <c r="E4058" s="54"/>
      <c r="F4058" s="54"/>
      <c r="G4058" s="54"/>
      <c r="H4058" s="54"/>
      <c r="I4058" s="54"/>
      <c r="J4058" s="54"/>
      <c r="K4058" s="54"/>
      <c r="L4058" s="54"/>
      <c r="M4058" s="54"/>
      <c r="N4058" s="54"/>
      <c r="O4058" s="54"/>
      <c r="P4058" s="54"/>
      <c r="Q4058" s="54"/>
      <c r="R4058" s="54"/>
      <c r="S4058" s="54"/>
      <c r="T4058" s="54"/>
      <c r="U4058" s="54"/>
      <c r="V4058" s="54"/>
      <c r="W4058" s="54"/>
      <c r="X4058" s="54"/>
      <c r="Y4058" s="54"/>
      <c r="Z4058" s="54"/>
      <c r="AA4058" s="54"/>
      <c r="AB4058" s="54"/>
      <c r="AC4058" s="54"/>
      <c r="AD4058" s="54"/>
      <c r="AE4058" s="54"/>
      <c r="AF4058" s="54"/>
      <c r="AG4058" s="54"/>
      <c r="AH4058" s="54"/>
      <c r="AI4058" s="54"/>
      <c r="AJ4058" s="54"/>
      <c r="AK4058" s="54"/>
      <c r="AL4058" s="54"/>
      <c r="AM4058" s="54"/>
      <c r="AN4058" s="54"/>
      <c r="AO4058" s="54"/>
      <c r="AP4058" s="54"/>
      <c r="AQ4058" s="54"/>
      <c r="AR4058" s="54"/>
      <c r="AS4058" s="54"/>
      <c r="AT4058" s="54"/>
      <c r="AU4058" s="54"/>
      <c r="AV4058" s="54"/>
      <c r="AW4058" s="54"/>
      <c r="AX4058" s="55"/>
    </row>
    <row r="4059" spans="1:251">
      <c r="B4059" s="56"/>
    </row>
    <row r="4060" spans="1:251" ht="14.25">
      <c r="B4060" s="45" t="s">
        <v>247</v>
      </c>
      <c r="C4060" s="43"/>
      <c r="D4060" s="43"/>
      <c r="E4060" s="43"/>
      <c r="F4060" s="43"/>
      <c r="G4060" s="43"/>
      <c r="H4060" s="43"/>
      <c r="I4060" s="43"/>
      <c r="J4060" s="43"/>
      <c r="K4060" s="43"/>
      <c r="L4060" s="44"/>
      <c r="M4060" s="44"/>
      <c r="N4060" s="44"/>
      <c r="O4060" s="44"/>
      <c r="P4060" s="43"/>
      <c r="Q4060" s="43"/>
      <c r="R4060" s="43"/>
      <c r="S4060" s="43"/>
      <c r="T4060" s="43"/>
      <c r="U4060" s="43"/>
      <c r="V4060" s="45"/>
      <c r="W4060" s="45"/>
      <c r="X4060" s="45"/>
      <c r="Y4060" s="45"/>
      <c r="Z4060" s="45"/>
      <c r="AA4060" s="45"/>
      <c r="AB4060" s="45"/>
      <c r="AC4060" s="45"/>
      <c r="AD4060" s="45"/>
      <c r="AE4060" s="45"/>
      <c r="AF4060" s="45"/>
      <c r="AG4060" s="45"/>
      <c r="AH4060" s="45"/>
      <c r="AI4060" s="45"/>
      <c r="AJ4060" s="45"/>
      <c r="AK4060" s="45"/>
      <c r="AL4060" s="45"/>
      <c r="AM4060" s="45"/>
      <c r="AN4060" s="45"/>
      <c r="AO4060" s="45"/>
      <c r="AP4060" s="45"/>
      <c r="AQ4060" s="45"/>
      <c r="AR4060" s="45"/>
      <c r="AS4060" s="45"/>
      <c r="AT4060" s="45"/>
      <c r="AU4060" s="45"/>
      <c r="AV4060" s="45"/>
      <c r="AW4060" s="45"/>
      <c r="AX4060" s="45"/>
    </row>
    <row r="4061" spans="1:251" ht="15" thickBot="1">
      <c r="B4061" s="43"/>
      <c r="C4061" s="43"/>
      <c r="D4061" s="43"/>
      <c r="E4061" s="43"/>
      <c r="F4061" s="43"/>
      <c r="G4061" s="43"/>
      <c r="H4061" s="43"/>
      <c r="I4061" s="43"/>
      <c r="J4061" s="43"/>
      <c r="K4061" s="43"/>
      <c r="L4061" s="44"/>
      <c r="M4061" s="44"/>
      <c r="N4061" s="44"/>
      <c r="O4061" s="44"/>
      <c r="P4061" s="43"/>
      <c r="Q4061" s="43"/>
      <c r="R4061" s="43"/>
      <c r="S4061" s="43"/>
      <c r="T4061" s="43"/>
      <c r="U4061" s="43"/>
      <c r="V4061" s="45"/>
      <c r="W4061" s="45"/>
      <c r="X4061" s="45"/>
      <c r="Y4061" s="45"/>
      <c r="Z4061" s="45"/>
      <c r="AA4061" s="45"/>
      <c r="AB4061" s="45"/>
      <c r="AC4061" s="45"/>
      <c r="AD4061" s="45"/>
      <c r="AE4061" s="45"/>
      <c r="AF4061" s="45"/>
      <c r="AG4061" s="45"/>
      <c r="AH4061" s="45"/>
      <c r="AI4061" s="45"/>
      <c r="AJ4061" s="45"/>
      <c r="AK4061" s="45"/>
      <c r="AL4061" s="45"/>
      <c r="AM4061" s="45"/>
      <c r="AN4061" s="45"/>
      <c r="AO4061" s="45"/>
      <c r="AP4061" s="45"/>
      <c r="AQ4061" s="45"/>
      <c r="AR4061" s="45"/>
      <c r="AS4061" s="45"/>
      <c r="AT4061" s="45"/>
      <c r="AU4061" s="45"/>
      <c r="AV4061" s="45"/>
      <c r="AW4061" s="45"/>
      <c r="AX4061" s="57" t="s">
        <v>248</v>
      </c>
    </row>
    <row r="4062" spans="1:251" s="51" customFormat="1" ht="13.5" customHeight="1">
      <c r="A4062" s="43"/>
      <c r="B4062" s="132" t="s">
        <v>249</v>
      </c>
      <c r="C4062" s="133"/>
      <c r="D4062" s="133"/>
      <c r="E4062" s="133"/>
      <c r="F4062" s="133"/>
      <c r="G4062" s="133"/>
      <c r="H4062" s="133"/>
      <c r="I4062" s="133"/>
      <c r="J4062" s="133"/>
      <c r="K4062" s="133"/>
      <c r="L4062" s="133"/>
      <c r="M4062" s="133"/>
      <c r="N4062" s="133"/>
      <c r="O4062" s="133"/>
      <c r="P4062" s="133"/>
      <c r="Q4062" s="133"/>
      <c r="R4062" s="133"/>
      <c r="S4062" s="133"/>
      <c r="T4062" s="133"/>
      <c r="U4062" s="133"/>
      <c r="V4062" s="133"/>
      <c r="W4062" s="133"/>
      <c r="X4062" s="133"/>
      <c r="Y4062" s="133"/>
      <c r="Z4062" s="134"/>
      <c r="AA4062" s="138" t="s">
        <v>250</v>
      </c>
      <c r="AB4062" s="133"/>
      <c r="AC4062" s="133"/>
      <c r="AD4062" s="133"/>
      <c r="AE4062" s="133"/>
      <c r="AF4062" s="133"/>
      <c r="AG4062" s="133"/>
      <c r="AH4062" s="133"/>
      <c r="AI4062" s="134"/>
      <c r="AJ4062" s="138" t="s">
        <v>251</v>
      </c>
      <c r="AK4062" s="133"/>
      <c r="AL4062" s="133"/>
      <c r="AM4062" s="133"/>
      <c r="AN4062" s="133"/>
      <c r="AO4062" s="133"/>
      <c r="AP4062" s="133"/>
      <c r="AQ4062" s="133"/>
      <c r="AR4062" s="134"/>
      <c r="AS4062" s="138" t="s">
        <v>252</v>
      </c>
      <c r="AT4062" s="133"/>
      <c r="AU4062" s="133"/>
      <c r="AV4062" s="133"/>
      <c r="AW4062" s="133"/>
      <c r="AX4062" s="140"/>
      <c r="AY4062" s="37"/>
      <c r="AZ4062" s="37"/>
      <c r="BA4062" s="37"/>
      <c r="BB4062" s="37"/>
      <c r="BC4062" s="37"/>
      <c r="BD4062" s="37"/>
      <c r="BE4062" s="37"/>
      <c r="BF4062" s="37"/>
      <c r="BG4062" s="37"/>
      <c r="BH4062" s="37"/>
      <c r="BI4062" s="37"/>
      <c r="BJ4062" s="37"/>
      <c r="BK4062" s="37"/>
      <c r="BL4062" s="37"/>
      <c r="BM4062" s="37"/>
      <c r="BN4062" s="37"/>
      <c r="BO4062" s="37"/>
      <c r="BP4062" s="37"/>
      <c r="BQ4062" s="37"/>
      <c r="BR4062" s="37"/>
      <c r="BS4062" s="37"/>
      <c r="BT4062" s="37"/>
      <c r="BU4062" s="37"/>
      <c r="BV4062" s="37"/>
      <c r="BW4062" s="37"/>
      <c r="BX4062" s="37"/>
      <c r="BY4062" s="37"/>
      <c r="BZ4062" s="37"/>
      <c r="CA4062" s="37"/>
      <c r="CB4062" s="37"/>
      <c r="CC4062" s="37"/>
      <c r="CD4062" s="37"/>
      <c r="CE4062" s="37"/>
      <c r="CF4062" s="37"/>
      <c r="CG4062" s="37"/>
      <c r="CH4062" s="37"/>
      <c r="CI4062" s="37"/>
      <c r="CJ4062" s="37"/>
      <c r="CK4062" s="37"/>
      <c r="CL4062" s="37"/>
      <c r="CM4062" s="37"/>
      <c r="CN4062" s="37"/>
      <c r="CO4062" s="37"/>
      <c r="CP4062" s="37"/>
      <c r="CQ4062" s="37"/>
      <c r="CR4062" s="37"/>
      <c r="CS4062" s="37"/>
      <c r="CT4062" s="37"/>
      <c r="CU4062" s="37"/>
      <c r="CV4062" s="37"/>
      <c r="CW4062" s="37"/>
      <c r="CX4062" s="37"/>
      <c r="CY4062" s="37"/>
      <c r="CZ4062" s="37"/>
      <c r="DA4062" s="37"/>
      <c r="DB4062" s="37"/>
      <c r="DC4062" s="37"/>
      <c r="DD4062" s="37"/>
      <c r="DE4062" s="37"/>
      <c r="DF4062" s="37"/>
      <c r="DG4062" s="37"/>
      <c r="DH4062" s="37"/>
      <c r="DI4062" s="37"/>
      <c r="DJ4062" s="37"/>
      <c r="DK4062" s="37"/>
      <c r="DL4062" s="37"/>
      <c r="DM4062" s="37"/>
      <c r="DN4062" s="37"/>
      <c r="DO4062" s="37"/>
      <c r="DP4062" s="37"/>
      <c r="DQ4062" s="37"/>
      <c r="DR4062" s="37"/>
      <c r="DS4062" s="37"/>
      <c r="DT4062" s="37"/>
      <c r="DU4062" s="37"/>
      <c r="DV4062" s="37"/>
      <c r="DW4062" s="37"/>
      <c r="DX4062" s="37"/>
      <c r="DY4062" s="37"/>
      <c r="DZ4062" s="37"/>
      <c r="EA4062" s="37"/>
      <c r="EB4062" s="37"/>
      <c r="EC4062" s="37"/>
      <c r="ED4062" s="37"/>
      <c r="EE4062" s="37"/>
      <c r="EF4062" s="37"/>
      <c r="EG4062" s="37"/>
      <c r="EH4062" s="37"/>
      <c r="EI4062" s="37"/>
      <c r="EJ4062" s="37"/>
      <c r="EK4062" s="37"/>
      <c r="EL4062" s="37"/>
      <c r="EM4062" s="37"/>
      <c r="EN4062" s="37"/>
      <c r="EO4062" s="37"/>
      <c r="EP4062" s="37"/>
      <c r="EQ4062" s="37"/>
      <c r="ER4062" s="37"/>
      <c r="ES4062" s="37"/>
      <c r="ET4062" s="37"/>
      <c r="EU4062" s="37"/>
      <c r="EV4062" s="37"/>
      <c r="EW4062" s="37"/>
      <c r="EX4062" s="37"/>
      <c r="EY4062" s="37"/>
      <c r="EZ4062" s="37"/>
      <c r="FA4062" s="37"/>
      <c r="FB4062" s="37"/>
      <c r="FC4062" s="37"/>
      <c r="FD4062" s="37"/>
      <c r="FE4062" s="37"/>
      <c r="FF4062" s="37"/>
      <c r="FG4062" s="37"/>
      <c r="FH4062" s="37"/>
      <c r="FI4062" s="37"/>
      <c r="FJ4062" s="37"/>
      <c r="FK4062" s="37"/>
      <c r="FL4062" s="37"/>
      <c r="FM4062" s="37"/>
      <c r="FN4062" s="37"/>
      <c r="FO4062" s="37"/>
      <c r="FP4062" s="37"/>
      <c r="FQ4062" s="37"/>
      <c r="FR4062" s="37"/>
      <c r="FS4062" s="37"/>
      <c r="FT4062" s="37"/>
      <c r="FU4062" s="37"/>
      <c r="FV4062" s="37"/>
      <c r="FW4062" s="37"/>
      <c r="FX4062" s="37"/>
      <c r="FY4062" s="37"/>
      <c r="FZ4062" s="37"/>
      <c r="GA4062" s="37"/>
      <c r="GB4062" s="37"/>
      <c r="GC4062" s="37"/>
      <c r="GD4062" s="37"/>
      <c r="GE4062" s="37"/>
      <c r="GF4062" s="37"/>
      <c r="GG4062" s="37"/>
      <c r="GH4062" s="37"/>
      <c r="GI4062" s="37"/>
      <c r="GJ4062" s="37"/>
      <c r="GK4062" s="37"/>
      <c r="GL4062" s="37"/>
      <c r="GM4062" s="37"/>
      <c r="GN4062" s="37"/>
      <c r="GO4062" s="37"/>
      <c r="GP4062" s="37"/>
      <c r="GQ4062" s="37"/>
      <c r="GR4062" s="37"/>
      <c r="GS4062" s="37"/>
      <c r="GT4062" s="37"/>
      <c r="GU4062" s="37"/>
      <c r="GV4062" s="37"/>
      <c r="GW4062" s="37"/>
      <c r="GX4062" s="37"/>
      <c r="GY4062" s="37"/>
      <c r="GZ4062" s="37"/>
      <c r="HA4062" s="37"/>
      <c r="HB4062" s="37"/>
      <c r="HC4062" s="37"/>
      <c r="HD4062" s="37"/>
      <c r="HE4062" s="37"/>
      <c r="HF4062" s="37"/>
      <c r="HG4062" s="37"/>
      <c r="HH4062" s="37"/>
      <c r="HI4062" s="37"/>
      <c r="HJ4062" s="37"/>
      <c r="HK4062" s="37"/>
      <c r="HL4062" s="37"/>
      <c r="HM4062" s="37"/>
      <c r="HN4062" s="37"/>
      <c r="HO4062" s="37"/>
      <c r="HP4062" s="37"/>
      <c r="HQ4062" s="37"/>
      <c r="HR4062" s="37"/>
      <c r="HS4062" s="37"/>
      <c r="HT4062" s="37"/>
      <c r="HU4062" s="37"/>
      <c r="HV4062" s="37"/>
      <c r="HW4062" s="37"/>
      <c r="HX4062" s="37"/>
      <c r="HY4062" s="37"/>
      <c r="HZ4062" s="37"/>
      <c r="IA4062" s="37"/>
      <c r="IB4062" s="37"/>
      <c r="IC4062" s="37"/>
      <c r="ID4062" s="37"/>
      <c r="IE4062" s="37"/>
      <c r="IF4062" s="37"/>
      <c r="IG4062" s="37"/>
      <c r="IH4062" s="37"/>
      <c r="II4062" s="37"/>
      <c r="IJ4062" s="37"/>
      <c r="IK4062" s="37"/>
      <c r="IL4062" s="37"/>
      <c r="IM4062" s="37"/>
      <c r="IN4062" s="37"/>
      <c r="IO4062" s="37"/>
      <c r="IP4062" s="37"/>
      <c r="IQ4062" s="37"/>
    </row>
    <row r="4063" spans="1:251" s="51" customFormat="1" ht="13.5">
      <c r="A4063" s="43"/>
      <c r="B4063" s="135"/>
      <c r="C4063" s="136"/>
      <c r="D4063" s="136"/>
      <c r="E4063" s="136"/>
      <c r="F4063" s="136"/>
      <c r="G4063" s="136"/>
      <c r="H4063" s="136"/>
      <c r="I4063" s="136"/>
      <c r="J4063" s="136"/>
      <c r="K4063" s="136"/>
      <c r="L4063" s="136"/>
      <c r="M4063" s="136"/>
      <c r="N4063" s="136"/>
      <c r="O4063" s="136"/>
      <c r="P4063" s="136"/>
      <c r="Q4063" s="136"/>
      <c r="R4063" s="136"/>
      <c r="S4063" s="136"/>
      <c r="T4063" s="136"/>
      <c r="U4063" s="136"/>
      <c r="V4063" s="136"/>
      <c r="W4063" s="136"/>
      <c r="X4063" s="136"/>
      <c r="Y4063" s="136"/>
      <c r="Z4063" s="137"/>
      <c r="AA4063" s="139"/>
      <c r="AB4063" s="136"/>
      <c r="AC4063" s="136"/>
      <c r="AD4063" s="136"/>
      <c r="AE4063" s="136"/>
      <c r="AF4063" s="136"/>
      <c r="AG4063" s="136"/>
      <c r="AH4063" s="136"/>
      <c r="AI4063" s="137"/>
      <c r="AJ4063" s="139"/>
      <c r="AK4063" s="136"/>
      <c r="AL4063" s="136"/>
      <c r="AM4063" s="136"/>
      <c r="AN4063" s="136"/>
      <c r="AO4063" s="136"/>
      <c r="AP4063" s="136"/>
      <c r="AQ4063" s="136"/>
      <c r="AR4063" s="137"/>
      <c r="AS4063" s="139"/>
      <c r="AT4063" s="136"/>
      <c r="AU4063" s="136"/>
      <c r="AV4063" s="136"/>
      <c r="AW4063" s="136"/>
      <c r="AX4063" s="141"/>
      <c r="AY4063" s="37"/>
      <c r="AZ4063" s="37"/>
      <c r="BA4063" s="37"/>
      <c r="BB4063" s="58"/>
      <c r="BC4063" s="59"/>
      <c r="BE4063" s="37"/>
      <c r="BF4063" s="37"/>
      <c r="BG4063" s="37"/>
      <c r="BH4063" s="37"/>
      <c r="BI4063" s="37"/>
      <c r="BJ4063" s="37"/>
      <c r="BK4063" s="37"/>
      <c r="BL4063" s="37"/>
      <c r="BM4063" s="37"/>
      <c r="BN4063" s="37"/>
      <c r="BO4063" s="37"/>
      <c r="BP4063" s="37"/>
      <c r="BQ4063" s="37"/>
      <c r="BR4063" s="37"/>
      <c r="BS4063" s="37"/>
      <c r="BT4063" s="37"/>
      <c r="BU4063" s="37"/>
      <c r="BV4063" s="37"/>
      <c r="BW4063" s="37"/>
      <c r="BX4063" s="37"/>
      <c r="BY4063" s="37"/>
      <c r="BZ4063" s="37"/>
      <c r="CA4063" s="37"/>
      <c r="CB4063" s="37"/>
      <c r="CC4063" s="37"/>
      <c r="CD4063" s="37"/>
      <c r="CE4063" s="37"/>
      <c r="CF4063" s="37"/>
      <c r="CG4063" s="37"/>
      <c r="CH4063" s="37"/>
      <c r="CI4063" s="37"/>
      <c r="CJ4063" s="37"/>
      <c r="CK4063" s="37"/>
      <c r="CL4063" s="37"/>
      <c r="CM4063" s="37"/>
      <c r="CN4063" s="37"/>
      <c r="CO4063" s="37"/>
      <c r="CP4063" s="37"/>
      <c r="CQ4063" s="37"/>
      <c r="CR4063" s="37"/>
      <c r="CS4063" s="37"/>
      <c r="CT4063" s="37"/>
      <c r="CU4063" s="37"/>
      <c r="CV4063" s="37"/>
      <c r="CW4063" s="37"/>
      <c r="CX4063" s="37"/>
      <c r="CY4063" s="37"/>
      <c r="CZ4063" s="37"/>
      <c r="DA4063" s="37"/>
      <c r="DB4063" s="37"/>
      <c r="DC4063" s="37"/>
      <c r="DD4063" s="37"/>
      <c r="DE4063" s="37"/>
      <c r="DF4063" s="37"/>
      <c r="DG4063" s="37"/>
      <c r="DH4063" s="37"/>
      <c r="DI4063" s="37"/>
      <c r="DJ4063" s="37"/>
      <c r="DK4063" s="37"/>
      <c r="DL4063" s="37"/>
      <c r="DM4063" s="37"/>
      <c r="DN4063" s="37"/>
      <c r="DO4063" s="37"/>
      <c r="DP4063" s="37"/>
      <c r="DQ4063" s="37"/>
      <c r="DR4063" s="37"/>
      <c r="DS4063" s="37"/>
      <c r="DT4063" s="37"/>
      <c r="DU4063" s="37"/>
      <c r="DV4063" s="37"/>
      <c r="DW4063" s="37"/>
      <c r="DX4063" s="37"/>
      <c r="DY4063" s="37"/>
      <c r="DZ4063" s="37"/>
      <c r="EA4063" s="37"/>
      <c r="EB4063" s="37"/>
      <c r="EC4063" s="37"/>
      <c r="ED4063" s="37"/>
      <c r="EE4063" s="37"/>
      <c r="EF4063" s="37"/>
      <c r="EG4063" s="37"/>
      <c r="EH4063" s="37"/>
      <c r="EI4063" s="37"/>
      <c r="EJ4063" s="37"/>
      <c r="EK4063" s="37"/>
      <c r="EL4063" s="37"/>
      <c r="EM4063" s="37"/>
      <c r="EN4063" s="37"/>
      <c r="EO4063" s="37"/>
      <c r="EP4063" s="37"/>
      <c r="EQ4063" s="37"/>
      <c r="ER4063" s="37"/>
      <c r="ES4063" s="37"/>
      <c r="ET4063" s="37"/>
      <c r="EU4063" s="37"/>
      <c r="EV4063" s="37"/>
      <c r="EW4063" s="37"/>
      <c r="EX4063" s="37"/>
      <c r="EY4063" s="37"/>
      <c r="EZ4063" s="37"/>
      <c r="FA4063" s="37"/>
      <c r="FB4063" s="37"/>
      <c r="FC4063" s="37"/>
      <c r="FD4063" s="37"/>
      <c r="FE4063" s="37"/>
      <c r="FF4063" s="37"/>
      <c r="FG4063" s="37"/>
      <c r="FH4063" s="37"/>
      <c r="FI4063" s="37"/>
      <c r="FJ4063" s="37"/>
      <c r="FK4063" s="37"/>
      <c r="FL4063" s="37"/>
      <c r="FM4063" s="37"/>
      <c r="FN4063" s="37"/>
      <c r="FO4063" s="37"/>
      <c r="FP4063" s="37"/>
      <c r="FQ4063" s="37"/>
      <c r="FR4063" s="37"/>
      <c r="FS4063" s="37"/>
      <c r="FT4063" s="37"/>
      <c r="FU4063" s="37"/>
      <c r="FV4063" s="37"/>
      <c r="FW4063" s="37"/>
      <c r="FX4063" s="37"/>
      <c r="FY4063" s="37"/>
      <c r="FZ4063" s="37"/>
      <c r="GA4063" s="37"/>
      <c r="GB4063" s="37"/>
      <c r="GC4063" s="37"/>
      <c r="GD4063" s="37"/>
      <c r="GE4063" s="37"/>
      <c r="GF4063" s="37"/>
      <c r="GG4063" s="37"/>
      <c r="GH4063" s="37"/>
      <c r="GI4063" s="37"/>
      <c r="GJ4063" s="37"/>
      <c r="GK4063" s="37"/>
      <c r="GL4063" s="37"/>
      <c r="GM4063" s="37"/>
      <c r="GN4063" s="37"/>
      <c r="GO4063" s="37"/>
      <c r="GP4063" s="37"/>
      <c r="GQ4063" s="37"/>
      <c r="GR4063" s="37"/>
      <c r="GS4063" s="37"/>
      <c r="GT4063" s="37"/>
      <c r="GU4063" s="37"/>
      <c r="GV4063" s="37"/>
      <c r="GW4063" s="37"/>
      <c r="GX4063" s="37"/>
      <c r="GY4063" s="37"/>
      <c r="GZ4063" s="37"/>
      <c r="HA4063" s="37"/>
      <c r="HB4063" s="37"/>
      <c r="HC4063" s="37"/>
      <c r="HD4063" s="37"/>
      <c r="HE4063" s="37"/>
      <c r="HF4063" s="37"/>
      <c r="HG4063" s="37"/>
      <c r="HH4063" s="37"/>
      <c r="HI4063" s="37"/>
      <c r="HJ4063" s="37"/>
      <c r="HK4063" s="37"/>
      <c r="HL4063" s="37"/>
      <c r="HM4063" s="37"/>
      <c r="HN4063" s="37"/>
      <c r="HO4063" s="37"/>
      <c r="HP4063" s="37"/>
      <c r="HQ4063" s="37"/>
      <c r="HR4063" s="37"/>
      <c r="HS4063" s="37"/>
      <c r="HT4063" s="37"/>
      <c r="HU4063" s="37"/>
      <c r="HV4063" s="37"/>
      <c r="HW4063" s="37"/>
      <c r="HX4063" s="37"/>
      <c r="HY4063" s="37"/>
      <c r="HZ4063" s="37"/>
      <c r="IA4063" s="37"/>
      <c r="IB4063" s="37"/>
      <c r="IC4063" s="37"/>
      <c r="ID4063" s="37"/>
      <c r="IE4063" s="37"/>
      <c r="IF4063" s="37"/>
      <c r="IG4063" s="37"/>
      <c r="IH4063" s="37"/>
      <c r="II4063" s="37"/>
      <c r="IJ4063" s="37"/>
      <c r="IK4063" s="37"/>
      <c r="IL4063" s="37"/>
      <c r="IM4063" s="37"/>
      <c r="IN4063" s="37"/>
      <c r="IO4063" s="37"/>
      <c r="IP4063" s="37"/>
      <c r="IQ4063" s="37"/>
    </row>
    <row r="4064" spans="1:251" s="51" customFormat="1" ht="18.75" customHeight="1">
      <c r="A4064" s="43"/>
      <c r="B4064" s="60"/>
      <c r="C4064" s="104" t="s">
        <v>907</v>
      </c>
      <c r="D4064" s="105"/>
      <c r="E4064" s="105"/>
      <c r="F4064" s="105"/>
      <c r="G4064" s="105"/>
      <c r="H4064" s="105"/>
      <c r="I4064" s="105"/>
      <c r="J4064" s="105"/>
      <c r="K4064" s="105"/>
      <c r="L4064" s="105"/>
      <c r="M4064" s="105"/>
      <c r="N4064" s="105"/>
      <c r="O4064" s="105"/>
      <c r="P4064" s="105"/>
      <c r="Q4064" s="105"/>
      <c r="R4064" s="105"/>
      <c r="S4064" s="105"/>
      <c r="T4064" s="105"/>
      <c r="U4064" s="105"/>
      <c r="V4064" s="105"/>
      <c r="W4064" s="105"/>
      <c r="X4064" s="105"/>
      <c r="Y4064" s="105"/>
      <c r="Z4064" s="106"/>
      <c r="AA4064" s="107">
        <v>1165</v>
      </c>
      <c r="AB4064" s="108"/>
      <c r="AC4064" s="108"/>
      <c r="AD4064" s="108"/>
      <c r="AE4064" s="108"/>
      <c r="AF4064" s="108"/>
      <c r="AG4064" s="108"/>
      <c r="AH4064" s="108"/>
      <c r="AI4064" s="109"/>
      <c r="AJ4064" s="107">
        <v>1142</v>
      </c>
      <c r="AK4064" s="108"/>
      <c r="AL4064" s="108"/>
      <c r="AM4064" s="108"/>
      <c r="AN4064" s="108"/>
      <c r="AO4064" s="108"/>
      <c r="AP4064" s="108"/>
      <c r="AQ4064" s="108"/>
      <c r="AR4064" s="109"/>
      <c r="AS4064" s="110"/>
      <c r="AT4064" s="111"/>
      <c r="AU4064" s="111"/>
      <c r="AV4064" s="111"/>
      <c r="AW4064" s="111"/>
      <c r="AX4064" s="112"/>
      <c r="AY4064" s="37"/>
      <c r="AZ4064" s="37"/>
      <c r="BA4064" s="37"/>
      <c r="BB4064" s="37"/>
      <c r="BC4064" s="37"/>
      <c r="BD4064" s="37"/>
      <c r="BE4064" s="37"/>
      <c r="BF4064" s="37"/>
      <c r="BG4064" s="37"/>
      <c r="BH4064" s="37"/>
      <c r="BI4064" s="37"/>
      <c r="BJ4064" s="37"/>
      <c r="BK4064" s="37"/>
      <c r="BL4064" s="37"/>
      <c r="BM4064" s="37"/>
      <c r="BN4064" s="37"/>
      <c r="BO4064" s="37"/>
      <c r="BP4064" s="37"/>
      <c r="BQ4064" s="37"/>
      <c r="BR4064" s="37"/>
      <c r="BS4064" s="37"/>
      <c r="BT4064" s="37"/>
      <c r="BU4064" s="37"/>
      <c r="BV4064" s="37"/>
      <c r="BW4064" s="37"/>
      <c r="BX4064" s="37"/>
      <c r="BY4064" s="37"/>
      <c r="BZ4064" s="37"/>
      <c r="CA4064" s="37"/>
      <c r="CB4064" s="37"/>
      <c r="CC4064" s="37"/>
      <c r="CD4064" s="37"/>
      <c r="CE4064" s="37"/>
      <c r="CF4064" s="37"/>
      <c r="CG4064" s="37"/>
      <c r="CH4064" s="37"/>
      <c r="CI4064" s="37"/>
      <c r="CJ4064" s="37"/>
      <c r="CK4064" s="37"/>
      <c r="CL4064" s="37"/>
      <c r="CM4064" s="37"/>
      <c r="CN4064" s="37"/>
      <c r="CO4064" s="37"/>
      <c r="CP4064" s="37"/>
      <c r="CQ4064" s="37"/>
      <c r="CR4064" s="37"/>
      <c r="CS4064" s="37"/>
      <c r="CT4064" s="37"/>
      <c r="CU4064" s="37"/>
      <c r="CV4064" s="37"/>
      <c r="CW4064" s="37"/>
      <c r="CX4064" s="37"/>
      <c r="CY4064" s="37"/>
      <c r="CZ4064" s="37"/>
      <c r="DA4064" s="37"/>
      <c r="DB4064" s="37"/>
      <c r="DC4064" s="37"/>
      <c r="DD4064" s="37"/>
      <c r="DE4064" s="37"/>
      <c r="DF4064" s="37"/>
      <c r="DG4064" s="37"/>
      <c r="DH4064" s="37"/>
      <c r="DI4064" s="37"/>
      <c r="DJ4064" s="37"/>
      <c r="DK4064" s="37"/>
      <c r="DL4064" s="37"/>
      <c r="DM4064" s="37"/>
      <c r="DN4064" s="37"/>
      <c r="DO4064" s="37"/>
      <c r="DP4064" s="37"/>
      <c r="DQ4064" s="37"/>
      <c r="DR4064" s="37"/>
      <c r="DS4064" s="37"/>
      <c r="DT4064" s="37"/>
      <c r="DU4064" s="37"/>
      <c r="DV4064" s="37"/>
      <c r="DW4064" s="37"/>
      <c r="DX4064" s="37"/>
      <c r="DY4064" s="37"/>
      <c r="DZ4064" s="37"/>
      <c r="EA4064" s="37"/>
      <c r="EB4064" s="37"/>
      <c r="EC4064" s="37"/>
      <c r="ED4064" s="37"/>
      <c r="EE4064" s="37"/>
      <c r="EF4064" s="37"/>
      <c r="EG4064" s="37"/>
      <c r="EH4064" s="37"/>
      <c r="EI4064" s="37"/>
      <c r="EJ4064" s="37"/>
      <c r="EK4064" s="37"/>
      <c r="EL4064" s="37"/>
      <c r="EM4064" s="37"/>
      <c r="EN4064" s="37"/>
      <c r="EO4064" s="37"/>
      <c r="EP4064" s="37"/>
      <c r="EQ4064" s="37"/>
      <c r="ER4064" s="37"/>
      <c r="ES4064" s="37"/>
      <c r="ET4064" s="37"/>
      <c r="EU4064" s="37"/>
      <c r="EV4064" s="37"/>
      <c r="EW4064" s="37"/>
      <c r="EX4064" s="37"/>
      <c r="EY4064" s="37"/>
      <c r="EZ4064" s="37"/>
      <c r="FA4064" s="37"/>
      <c r="FB4064" s="37"/>
      <c r="FC4064" s="37"/>
      <c r="FD4064" s="37"/>
      <c r="FE4064" s="37"/>
      <c r="FF4064" s="37"/>
      <c r="FG4064" s="37"/>
      <c r="FH4064" s="37"/>
      <c r="FI4064" s="37"/>
      <c r="FJ4064" s="37"/>
      <c r="FK4064" s="37"/>
      <c r="FL4064" s="37"/>
      <c r="FM4064" s="37"/>
      <c r="FN4064" s="37"/>
      <c r="FO4064" s="37"/>
      <c r="FP4064" s="37"/>
      <c r="FQ4064" s="37"/>
      <c r="FR4064" s="37"/>
      <c r="FS4064" s="37"/>
      <c r="FT4064" s="37"/>
      <c r="FU4064" s="37"/>
      <c r="FV4064" s="37"/>
      <c r="FW4064" s="37"/>
      <c r="FX4064" s="37"/>
      <c r="FY4064" s="37"/>
      <c r="FZ4064" s="37"/>
      <c r="GA4064" s="37"/>
      <c r="GB4064" s="37"/>
      <c r="GC4064" s="37"/>
      <c r="GD4064" s="37"/>
      <c r="GE4064" s="37"/>
      <c r="GF4064" s="37"/>
      <c r="GG4064" s="37"/>
      <c r="GH4064" s="37"/>
      <c r="GI4064" s="37"/>
      <c r="GJ4064" s="37"/>
      <c r="GK4064" s="37"/>
      <c r="GL4064" s="37"/>
      <c r="GM4064" s="37"/>
      <c r="GN4064" s="37"/>
      <c r="GO4064" s="37"/>
      <c r="GP4064" s="37"/>
      <c r="GQ4064" s="37"/>
      <c r="GR4064" s="37"/>
      <c r="GS4064" s="37"/>
      <c r="GT4064" s="37"/>
      <c r="GU4064" s="37"/>
      <c r="GV4064" s="37"/>
      <c r="GW4064" s="37"/>
      <c r="GX4064" s="37"/>
      <c r="GY4064" s="37"/>
      <c r="GZ4064" s="37"/>
      <c r="HA4064" s="37"/>
      <c r="HB4064" s="37"/>
      <c r="HC4064" s="37"/>
      <c r="HD4064" s="37"/>
      <c r="HE4064" s="37"/>
      <c r="HF4064" s="37"/>
      <c r="HG4064" s="37"/>
      <c r="HH4064" s="37"/>
      <c r="HI4064" s="37"/>
      <c r="HJ4064" s="37"/>
      <c r="HK4064" s="37"/>
      <c r="HL4064" s="37"/>
      <c r="HM4064" s="37"/>
      <c r="HN4064" s="37"/>
      <c r="HO4064" s="37"/>
      <c r="HP4064" s="37"/>
      <c r="HQ4064" s="37"/>
      <c r="HR4064" s="37"/>
      <c r="HS4064" s="37"/>
      <c r="HT4064" s="37"/>
      <c r="HU4064" s="37"/>
      <c r="HV4064" s="37"/>
      <c r="HW4064" s="37"/>
      <c r="HX4064" s="37"/>
      <c r="HY4064" s="37"/>
      <c r="HZ4064" s="37"/>
      <c r="IA4064" s="37"/>
      <c r="IB4064" s="37"/>
      <c r="IC4064" s="37"/>
      <c r="ID4064" s="37"/>
      <c r="IE4064" s="37"/>
      <c r="IF4064" s="37"/>
      <c r="IG4064" s="37"/>
      <c r="IH4064" s="37"/>
      <c r="II4064" s="37"/>
      <c r="IJ4064" s="37"/>
      <c r="IK4064" s="37"/>
      <c r="IL4064" s="37"/>
      <c r="IM4064" s="37"/>
      <c r="IN4064" s="37"/>
      <c r="IO4064" s="37"/>
      <c r="IP4064" s="37"/>
      <c r="IQ4064" s="37"/>
    </row>
    <row r="4065" spans="1:251" s="51" customFormat="1" ht="18.75" customHeight="1">
      <c r="A4065" s="43"/>
      <c r="B4065" s="60"/>
      <c r="C4065" s="104" t="s">
        <v>908</v>
      </c>
      <c r="D4065" s="105"/>
      <c r="E4065" s="105"/>
      <c r="F4065" s="105"/>
      <c r="G4065" s="105"/>
      <c r="H4065" s="105"/>
      <c r="I4065" s="105"/>
      <c r="J4065" s="105"/>
      <c r="K4065" s="105"/>
      <c r="L4065" s="105"/>
      <c r="M4065" s="105"/>
      <c r="N4065" s="105"/>
      <c r="O4065" s="105"/>
      <c r="P4065" s="105"/>
      <c r="Q4065" s="105"/>
      <c r="R4065" s="105"/>
      <c r="S4065" s="105"/>
      <c r="T4065" s="105"/>
      <c r="U4065" s="105"/>
      <c r="V4065" s="105"/>
      <c r="W4065" s="105"/>
      <c r="X4065" s="105"/>
      <c r="Y4065" s="105"/>
      <c r="Z4065" s="106"/>
      <c r="AA4065" s="107">
        <v>1603</v>
      </c>
      <c r="AB4065" s="108"/>
      <c r="AC4065" s="108"/>
      <c r="AD4065" s="108"/>
      <c r="AE4065" s="108"/>
      <c r="AF4065" s="108"/>
      <c r="AG4065" s="108"/>
      <c r="AH4065" s="108"/>
      <c r="AI4065" s="109"/>
      <c r="AJ4065" s="107">
        <v>1603</v>
      </c>
      <c r="AK4065" s="108"/>
      <c r="AL4065" s="108"/>
      <c r="AM4065" s="108"/>
      <c r="AN4065" s="108"/>
      <c r="AO4065" s="108"/>
      <c r="AP4065" s="108"/>
      <c r="AQ4065" s="108"/>
      <c r="AR4065" s="109"/>
      <c r="AS4065" s="110"/>
      <c r="AT4065" s="111"/>
      <c r="AU4065" s="111"/>
      <c r="AV4065" s="111"/>
      <c r="AW4065" s="111"/>
      <c r="AX4065" s="112"/>
      <c r="AY4065" s="37"/>
      <c r="AZ4065" s="37"/>
      <c r="BA4065" s="37"/>
      <c r="BB4065" s="37"/>
      <c r="BC4065" s="37"/>
      <c r="BD4065" s="37"/>
      <c r="BE4065" s="37"/>
      <c r="BF4065" s="37"/>
      <c r="BG4065" s="37"/>
      <c r="BH4065" s="37"/>
      <c r="BI4065" s="37"/>
      <c r="BJ4065" s="37"/>
      <c r="BK4065" s="37"/>
      <c r="BL4065" s="37"/>
      <c r="BM4065" s="37"/>
      <c r="BN4065" s="37"/>
      <c r="BO4065" s="37"/>
      <c r="BP4065" s="37"/>
      <c r="BQ4065" s="37"/>
      <c r="BR4065" s="37"/>
      <c r="BS4065" s="37"/>
      <c r="BT4065" s="37"/>
      <c r="BU4065" s="37"/>
      <c r="BV4065" s="37"/>
      <c r="BW4065" s="37"/>
      <c r="BX4065" s="37"/>
      <c r="BY4065" s="37"/>
      <c r="BZ4065" s="37"/>
      <c r="CA4065" s="37"/>
      <c r="CB4065" s="37"/>
      <c r="CC4065" s="37"/>
      <c r="CD4065" s="37"/>
      <c r="CE4065" s="37"/>
      <c r="CF4065" s="37"/>
      <c r="CG4065" s="37"/>
      <c r="CH4065" s="37"/>
      <c r="CI4065" s="37"/>
      <c r="CJ4065" s="37"/>
      <c r="CK4065" s="37"/>
      <c r="CL4065" s="37"/>
      <c r="CM4065" s="37"/>
      <c r="CN4065" s="37"/>
      <c r="CO4065" s="37"/>
      <c r="CP4065" s="37"/>
      <c r="CQ4065" s="37"/>
      <c r="CR4065" s="37"/>
      <c r="CS4065" s="37"/>
      <c r="CT4065" s="37"/>
      <c r="CU4065" s="37"/>
      <c r="CV4065" s="37"/>
      <c r="CW4065" s="37"/>
      <c r="CX4065" s="37"/>
      <c r="CY4065" s="37"/>
      <c r="CZ4065" s="37"/>
      <c r="DA4065" s="37"/>
      <c r="DB4065" s="37"/>
      <c r="DC4065" s="37"/>
      <c r="DD4065" s="37"/>
      <c r="DE4065" s="37"/>
      <c r="DF4065" s="37"/>
      <c r="DG4065" s="37"/>
      <c r="DH4065" s="37"/>
      <c r="DI4065" s="37"/>
      <c r="DJ4065" s="37"/>
      <c r="DK4065" s="37"/>
      <c r="DL4065" s="37"/>
      <c r="DM4065" s="37"/>
      <c r="DN4065" s="37"/>
      <c r="DO4065" s="37"/>
      <c r="DP4065" s="37"/>
      <c r="DQ4065" s="37"/>
      <c r="DR4065" s="37"/>
      <c r="DS4065" s="37"/>
      <c r="DT4065" s="37"/>
      <c r="DU4065" s="37"/>
      <c r="DV4065" s="37"/>
      <c r="DW4065" s="37"/>
      <c r="DX4065" s="37"/>
      <c r="DY4065" s="37"/>
      <c r="DZ4065" s="37"/>
      <c r="EA4065" s="37"/>
      <c r="EB4065" s="37"/>
      <c r="EC4065" s="37"/>
      <c r="ED4065" s="37"/>
      <c r="EE4065" s="37"/>
      <c r="EF4065" s="37"/>
      <c r="EG4065" s="37"/>
      <c r="EH4065" s="37"/>
      <c r="EI4065" s="37"/>
      <c r="EJ4065" s="37"/>
      <c r="EK4065" s="37"/>
      <c r="EL4065" s="37"/>
      <c r="EM4065" s="37"/>
      <c r="EN4065" s="37"/>
      <c r="EO4065" s="37"/>
      <c r="EP4065" s="37"/>
      <c r="EQ4065" s="37"/>
      <c r="ER4065" s="37"/>
      <c r="ES4065" s="37"/>
      <c r="ET4065" s="37"/>
      <c r="EU4065" s="37"/>
      <c r="EV4065" s="37"/>
      <c r="EW4065" s="37"/>
      <c r="EX4065" s="37"/>
      <c r="EY4065" s="37"/>
      <c r="EZ4065" s="37"/>
      <c r="FA4065" s="37"/>
      <c r="FB4065" s="37"/>
      <c r="FC4065" s="37"/>
      <c r="FD4065" s="37"/>
      <c r="FE4065" s="37"/>
      <c r="FF4065" s="37"/>
      <c r="FG4065" s="37"/>
      <c r="FH4065" s="37"/>
      <c r="FI4065" s="37"/>
      <c r="FJ4065" s="37"/>
      <c r="FK4065" s="37"/>
      <c r="FL4065" s="37"/>
      <c r="FM4065" s="37"/>
      <c r="FN4065" s="37"/>
      <c r="FO4065" s="37"/>
      <c r="FP4065" s="37"/>
      <c r="FQ4065" s="37"/>
      <c r="FR4065" s="37"/>
      <c r="FS4065" s="37"/>
      <c r="FT4065" s="37"/>
      <c r="FU4065" s="37"/>
      <c r="FV4065" s="37"/>
      <c r="FW4065" s="37"/>
      <c r="FX4065" s="37"/>
      <c r="FY4065" s="37"/>
      <c r="FZ4065" s="37"/>
      <c r="GA4065" s="37"/>
      <c r="GB4065" s="37"/>
      <c r="GC4065" s="37"/>
      <c r="GD4065" s="37"/>
      <c r="GE4065" s="37"/>
      <c r="GF4065" s="37"/>
      <c r="GG4065" s="37"/>
      <c r="GH4065" s="37"/>
      <c r="GI4065" s="37"/>
      <c r="GJ4065" s="37"/>
      <c r="GK4065" s="37"/>
      <c r="GL4065" s="37"/>
      <c r="GM4065" s="37"/>
      <c r="GN4065" s="37"/>
      <c r="GO4065" s="37"/>
      <c r="GP4065" s="37"/>
      <c r="GQ4065" s="37"/>
      <c r="GR4065" s="37"/>
      <c r="GS4065" s="37"/>
      <c r="GT4065" s="37"/>
      <c r="GU4065" s="37"/>
      <c r="GV4065" s="37"/>
      <c r="GW4065" s="37"/>
      <c r="GX4065" s="37"/>
      <c r="GY4065" s="37"/>
      <c r="GZ4065" s="37"/>
      <c r="HA4065" s="37"/>
      <c r="HB4065" s="37"/>
      <c r="HC4065" s="37"/>
      <c r="HD4065" s="37"/>
      <c r="HE4065" s="37"/>
      <c r="HF4065" s="37"/>
      <c r="HG4065" s="37"/>
      <c r="HH4065" s="37"/>
      <c r="HI4065" s="37"/>
      <c r="HJ4065" s="37"/>
      <c r="HK4065" s="37"/>
      <c r="HL4065" s="37"/>
      <c r="HM4065" s="37"/>
      <c r="HN4065" s="37"/>
      <c r="HO4065" s="37"/>
      <c r="HP4065" s="37"/>
      <c r="HQ4065" s="37"/>
      <c r="HR4065" s="37"/>
      <c r="HS4065" s="37"/>
      <c r="HT4065" s="37"/>
      <c r="HU4065" s="37"/>
      <c r="HV4065" s="37"/>
      <c r="HW4065" s="37"/>
      <c r="HX4065" s="37"/>
      <c r="HY4065" s="37"/>
      <c r="HZ4065" s="37"/>
      <c r="IA4065" s="37"/>
      <c r="IB4065" s="37"/>
      <c r="IC4065" s="37"/>
      <c r="ID4065" s="37"/>
      <c r="IE4065" s="37"/>
      <c r="IF4065" s="37"/>
      <c r="IG4065" s="37"/>
      <c r="IH4065" s="37"/>
      <c r="II4065" s="37"/>
      <c r="IJ4065" s="37"/>
      <c r="IK4065" s="37"/>
      <c r="IL4065" s="37"/>
      <c r="IM4065" s="37"/>
      <c r="IN4065" s="37"/>
      <c r="IO4065" s="37"/>
      <c r="IP4065" s="37"/>
      <c r="IQ4065" s="37"/>
    </row>
    <row r="4066" spans="1:251" s="51" customFormat="1" ht="18.75" customHeight="1">
      <c r="A4066" s="43"/>
      <c r="B4066" s="60"/>
      <c r="C4066" s="104" t="s">
        <v>909</v>
      </c>
      <c r="D4066" s="105"/>
      <c r="E4066" s="105"/>
      <c r="F4066" s="105"/>
      <c r="G4066" s="105"/>
      <c r="H4066" s="105"/>
      <c r="I4066" s="105"/>
      <c r="J4066" s="105"/>
      <c r="K4066" s="105"/>
      <c r="L4066" s="105"/>
      <c r="M4066" s="105"/>
      <c r="N4066" s="105"/>
      <c r="O4066" s="105"/>
      <c r="P4066" s="105"/>
      <c r="Q4066" s="105"/>
      <c r="R4066" s="105"/>
      <c r="S4066" s="105"/>
      <c r="T4066" s="105"/>
      <c r="U4066" s="105"/>
      <c r="V4066" s="105"/>
      <c r="W4066" s="105"/>
      <c r="X4066" s="105"/>
      <c r="Y4066" s="105"/>
      <c r="Z4066" s="106"/>
      <c r="AA4066" s="107">
        <v>0</v>
      </c>
      <c r="AB4066" s="108"/>
      <c r="AC4066" s="108"/>
      <c r="AD4066" s="108"/>
      <c r="AE4066" s="108"/>
      <c r="AF4066" s="108"/>
      <c r="AG4066" s="108"/>
      <c r="AH4066" s="108"/>
      <c r="AI4066" s="109"/>
      <c r="AJ4066" s="107">
        <v>51040</v>
      </c>
      <c r="AK4066" s="108"/>
      <c r="AL4066" s="108"/>
      <c r="AM4066" s="108"/>
      <c r="AN4066" s="108"/>
      <c r="AO4066" s="108"/>
      <c r="AP4066" s="108"/>
      <c r="AQ4066" s="108"/>
      <c r="AR4066" s="109"/>
      <c r="AS4066" s="110"/>
      <c r="AT4066" s="111"/>
      <c r="AU4066" s="111"/>
      <c r="AV4066" s="111"/>
      <c r="AW4066" s="111"/>
      <c r="AX4066" s="112"/>
      <c r="AY4066" s="37"/>
      <c r="AZ4066" s="37"/>
      <c r="BA4066" s="37"/>
      <c r="BB4066" s="37"/>
      <c r="BC4066" s="37"/>
      <c r="BD4066" s="37"/>
      <c r="BE4066" s="37"/>
      <c r="BF4066" s="37"/>
      <c r="BG4066" s="37"/>
      <c r="BH4066" s="37"/>
      <c r="BI4066" s="37"/>
      <c r="BJ4066" s="37"/>
      <c r="BK4066" s="37"/>
      <c r="BL4066" s="37"/>
      <c r="BM4066" s="37"/>
      <c r="BN4066" s="37"/>
      <c r="BO4066" s="37"/>
      <c r="BP4066" s="37"/>
      <c r="BQ4066" s="37"/>
      <c r="BR4066" s="37"/>
      <c r="BS4066" s="37"/>
      <c r="BT4066" s="37"/>
      <c r="BU4066" s="37"/>
      <c r="BV4066" s="37"/>
      <c r="BW4066" s="37"/>
      <c r="BX4066" s="37"/>
      <c r="BY4066" s="37"/>
      <c r="BZ4066" s="37"/>
      <c r="CA4066" s="37"/>
      <c r="CB4066" s="37"/>
      <c r="CC4066" s="37"/>
      <c r="CD4066" s="37"/>
      <c r="CE4066" s="37"/>
      <c r="CF4066" s="37"/>
      <c r="CG4066" s="37"/>
      <c r="CH4066" s="37"/>
      <c r="CI4066" s="37"/>
      <c r="CJ4066" s="37"/>
      <c r="CK4066" s="37"/>
      <c r="CL4066" s="37"/>
      <c r="CM4066" s="37"/>
      <c r="CN4066" s="37"/>
      <c r="CO4066" s="37"/>
      <c r="CP4066" s="37"/>
      <c r="CQ4066" s="37"/>
      <c r="CR4066" s="37"/>
      <c r="CS4066" s="37"/>
      <c r="CT4066" s="37"/>
      <c r="CU4066" s="37"/>
      <c r="CV4066" s="37"/>
      <c r="CW4066" s="37"/>
      <c r="CX4066" s="37"/>
      <c r="CY4066" s="37"/>
      <c r="CZ4066" s="37"/>
      <c r="DA4066" s="37"/>
      <c r="DB4066" s="37"/>
      <c r="DC4066" s="37"/>
      <c r="DD4066" s="37"/>
      <c r="DE4066" s="37"/>
      <c r="DF4066" s="37"/>
      <c r="DG4066" s="37"/>
      <c r="DH4066" s="37"/>
      <c r="DI4066" s="37"/>
      <c r="DJ4066" s="37"/>
      <c r="DK4066" s="37"/>
      <c r="DL4066" s="37"/>
      <c r="DM4066" s="37"/>
      <c r="DN4066" s="37"/>
      <c r="DO4066" s="37"/>
      <c r="DP4066" s="37"/>
      <c r="DQ4066" s="37"/>
      <c r="DR4066" s="37"/>
      <c r="DS4066" s="37"/>
      <c r="DT4066" s="37"/>
      <c r="DU4066" s="37"/>
      <c r="DV4066" s="37"/>
      <c r="DW4066" s="37"/>
      <c r="DX4066" s="37"/>
      <c r="DY4066" s="37"/>
      <c r="DZ4066" s="37"/>
      <c r="EA4066" s="37"/>
      <c r="EB4066" s="37"/>
      <c r="EC4066" s="37"/>
      <c r="ED4066" s="37"/>
      <c r="EE4066" s="37"/>
      <c r="EF4066" s="37"/>
      <c r="EG4066" s="37"/>
      <c r="EH4066" s="37"/>
      <c r="EI4066" s="37"/>
      <c r="EJ4066" s="37"/>
      <c r="EK4066" s="37"/>
      <c r="EL4066" s="37"/>
      <c r="EM4066" s="37"/>
      <c r="EN4066" s="37"/>
      <c r="EO4066" s="37"/>
      <c r="EP4066" s="37"/>
      <c r="EQ4066" s="37"/>
      <c r="ER4066" s="37"/>
      <c r="ES4066" s="37"/>
      <c r="ET4066" s="37"/>
      <c r="EU4066" s="37"/>
      <c r="EV4066" s="37"/>
      <c r="EW4066" s="37"/>
      <c r="EX4066" s="37"/>
      <c r="EY4066" s="37"/>
      <c r="EZ4066" s="37"/>
      <c r="FA4066" s="37"/>
      <c r="FB4066" s="37"/>
      <c r="FC4066" s="37"/>
      <c r="FD4066" s="37"/>
      <c r="FE4066" s="37"/>
      <c r="FF4066" s="37"/>
      <c r="FG4066" s="37"/>
      <c r="FH4066" s="37"/>
      <c r="FI4066" s="37"/>
      <c r="FJ4066" s="37"/>
      <c r="FK4066" s="37"/>
      <c r="FL4066" s="37"/>
      <c r="FM4066" s="37"/>
      <c r="FN4066" s="37"/>
      <c r="FO4066" s="37"/>
      <c r="FP4066" s="37"/>
      <c r="FQ4066" s="37"/>
      <c r="FR4066" s="37"/>
      <c r="FS4066" s="37"/>
      <c r="FT4066" s="37"/>
      <c r="FU4066" s="37"/>
      <c r="FV4066" s="37"/>
      <c r="FW4066" s="37"/>
      <c r="FX4066" s="37"/>
      <c r="FY4066" s="37"/>
      <c r="FZ4066" s="37"/>
      <c r="GA4066" s="37"/>
      <c r="GB4066" s="37"/>
      <c r="GC4066" s="37"/>
      <c r="GD4066" s="37"/>
      <c r="GE4066" s="37"/>
      <c r="GF4066" s="37"/>
      <c r="GG4066" s="37"/>
      <c r="GH4066" s="37"/>
      <c r="GI4066" s="37"/>
      <c r="GJ4066" s="37"/>
      <c r="GK4066" s="37"/>
      <c r="GL4066" s="37"/>
      <c r="GM4066" s="37"/>
      <c r="GN4066" s="37"/>
      <c r="GO4066" s="37"/>
      <c r="GP4066" s="37"/>
      <c r="GQ4066" s="37"/>
      <c r="GR4066" s="37"/>
      <c r="GS4066" s="37"/>
      <c r="GT4066" s="37"/>
      <c r="GU4066" s="37"/>
      <c r="GV4066" s="37"/>
      <c r="GW4066" s="37"/>
      <c r="GX4066" s="37"/>
      <c r="GY4066" s="37"/>
      <c r="GZ4066" s="37"/>
      <c r="HA4066" s="37"/>
      <c r="HB4066" s="37"/>
      <c r="HC4066" s="37"/>
      <c r="HD4066" s="37"/>
      <c r="HE4066" s="37"/>
      <c r="HF4066" s="37"/>
      <c r="HG4066" s="37"/>
      <c r="HH4066" s="37"/>
      <c r="HI4066" s="37"/>
      <c r="HJ4066" s="37"/>
      <c r="HK4066" s="37"/>
      <c r="HL4066" s="37"/>
      <c r="HM4066" s="37"/>
      <c r="HN4066" s="37"/>
      <c r="HO4066" s="37"/>
      <c r="HP4066" s="37"/>
      <c r="HQ4066" s="37"/>
      <c r="HR4066" s="37"/>
      <c r="HS4066" s="37"/>
      <c r="HT4066" s="37"/>
      <c r="HU4066" s="37"/>
      <c r="HV4066" s="37"/>
      <c r="HW4066" s="37"/>
      <c r="HX4066" s="37"/>
      <c r="HY4066" s="37"/>
      <c r="HZ4066" s="37"/>
      <c r="IA4066" s="37"/>
      <c r="IB4066" s="37"/>
      <c r="IC4066" s="37"/>
      <c r="ID4066" s="37"/>
      <c r="IE4066" s="37"/>
      <c r="IF4066" s="37"/>
      <c r="IG4066" s="37"/>
      <c r="IH4066" s="37"/>
      <c r="II4066" s="37"/>
      <c r="IJ4066" s="37"/>
      <c r="IK4066" s="37"/>
      <c r="IL4066" s="37"/>
      <c r="IM4066" s="37"/>
      <c r="IN4066" s="37"/>
      <c r="IO4066" s="37"/>
      <c r="IP4066" s="37"/>
      <c r="IQ4066" s="37"/>
    </row>
    <row r="4067" spans="1:251" s="51" customFormat="1" ht="18.75" customHeight="1">
      <c r="A4067" s="43"/>
      <c r="B4067" s="60"/>
      <c r="C4067" s="104" t="s">
        <v>910</v>
      </c>
      <c r="D4067" s="105"/>
      <c r="E4067" s="105"/>
      <c r="F4067" s="105"/>
      <c r="G4067" s="105"/>
      <c r="H4067" s="105"/>
      <c r="I4067" s="105"/>
      <c r="J4067" s="105"/>
      <c r="K4067" s="105"/>
      <c r="L4067" s="105"/>
      <c r="M4067" s="105"/>
      <c r="N4067" s="105"/>
      <c r="O4067" s="105"/>
      <c r="P4067" s="105"/>
      <c r="Q4067" s="105"/>
      <c r="R4067" s="105"/>
      <c r="S4067" s="105"/>
      <c r="T4067" s="105"/>
      <c r="U4067" s="105"/>
      <c r="V4067" s="105"/>
      <c r="W4067" s="105"/>
      <c r="X4067" s="105"/>
      <c r="Y4067" s="105"/>
      <c r="Z4067" s="106"/>
      <c r="AA4067" s="107">
        <v>52266</v>
      </c>
      <c r="AB4067" s="108"/>
      <c r="AC4067" s="108"/>
      <c r="AD4067" s="108"/>
      <c r="AE4067" s="108"/>
      <c r="AF4067" s="108"/>
      <c r="AG4067" s="108"/>
      <c r="AH4067" s="108"/>
      <c r="AI4067" s="109"/>
      <c r="AJ4067" s="107">
        <v>600</v>
      </c>
      <c r="AK4067" s="108"/>
      <c r="AL4067" s="108"/>
      <c r="AM4067" s="108"/>
      <c r="AN4067" s="108"/>
      <c r="AO4067" s="108"/>
      <c r="AP4067" s="108"/>
      <c r="AQ4067" s="108"/>
      <c r="AR4067" s="109"/>
      <c r="AS4067" s="110"/>
      <c r="AT4067" s="111"/>
      <c r="AU4067" s="111"/>
      <c r="AV4067" s="111"/>
      <c r="AW4067" s="111"/>
      <c r="AX4067" s="112"/>
      <c r="AY4067" s="37"/>
      <c r="AZ4067" s="37"/>
      <c r="BA4067" s="37"/>
      <c r="BB4067" s="37"/>
      <c r="BC4067" s="37"/>
      <c r="BD4067" s="37"/>
      <c r="BE4067" s="37"/>
      <c r="BF4067" s="37"/>
      <c r="BG4067" s="37"/>
      <c r="BH4067" s="37"/>
      <c r="BI4067" s="37"/>
      <c r="BJ4067" s="37"/>
      <c r="BK4067" s="37"/>
      <c r="BL4067" s="37"/>
      <c r="BM4067" s="37"/>
      <c r="BN4067" s="37"/>
      <c r="BO4067" s="37"/>
      <c r="BP4067" s="37"/>
      <c r="BQ4067" s="37"/>
      <c r="BR4067" s="37"/>
      <c r="BS4067" s="37"/>
      <c r="BT4067" s="37"/>
      <c r="BU4067" s="37"/>
      <c r="BV4067" s="37"/>
      <c r="BW4067" s="37"/>
      <c r="BX4067" s="37"/>
      <c r="BY4067" s="37"/>
      <c r="BZ4067" s="37"/>
      <c r="CA4067" s="37"/>
      <c r="CB4067" s="37"/>
      <c r="CC4067" s="37"/>
      <c r="CD4067" s="37"/>
      <c r="CE4067" s="37"/>
      <c r="CF4067" s="37"/>
      <c r="CG4067" s="37"/>
      <c r="CH4067" s="37"/>
      <c r="CI4067" s="37"/>
      <c r="CJ4067" s="37"/>
      <c r="CK4067" s="37"/>
      <c r="CL4067" s="37"/>
      <c r="CM4067" s="37"/>
      <c r="CN4067" s="37"/>
      <c r="CO4067" s="37"/>
      <c r="CP4067" s="37"/>
      <c r="CQ4067" s="37"/>
      <c r="CR4067" s="37"/>
      <c r="CS4067" s="37"/>
      <c r="CT4067" s="37"/>
      <c r="CU4067" s="37"/>
      <c r="CV4067" s="37"/>
      <c r="CW4067" s="37"/>
      <c r="CX4067" s="37"/>
      <c r="CY4067" s="37"/>
      <c r="CZ4067" s="37"/>
      <c r="DA4067" s="37"/>
      <c r="DB4067" s="37"/>
      <c r="DC4067" s="37"/>
      <c r="DD4067" s="37"/>
      <c r="DE4067" s="37"/>
      <c r="DF4067" s="37"/>
      <c r="DG4067" s="37"/>
      <c r="DH4067" s="37"/>
      <c r="DI4067" s="37"/>
      <c r="DJ4067" s="37"/>
      <c r="DK4067" s="37"/>
      <c r="DL4067" s="37"/>
      <c r="DM4067" s="37"/>
      <c r="DN4067" s="37"/>
      <c r="DO4067" s="37"/>
      <c r="DP4067" s="37"/>
      <c r="DQ4067" s="37"/>
      <c r="DR4067" s="37"/>
      <c r="DS4067" s="37"/>
      <c r="DT4067" s="37"/>
      <c r="DU4067" s="37"/>
      <c r="DV4067" s="37"/>
      <c r="DW4067" s="37"/>
      <c r="DX4067" s="37"/>
      <c r="DY4067" s="37"/>
      <c r="DZ4067" s="37"/>
      <c r="EA4067" s="37"/>
      <c r="EB4067" s="37"/>
      <c r="EC4067" s="37"/>
      <c r="ED4067" s="37"/>
      <c r="EE4067" s="37"/>
      <c r="EF4067" s="37"/>
      <c r="EG4067" s="37"/>
      <c r="EH4067" s="37"/>
      <c r="EI4067" s="37"/>
      <c r="EJ4067" s="37"/>
      <c r="EK4067" s="37"/>
      <c r="EL4067" s="37"/>
      <c r="EM4067" s="37"/>
      <c r="EN4067" s="37"/>
      <c r="EO4067" s="37"/>
      <c r="EP4067" s="37"/>
      <c r="EQ4067" s="37"/>
      <c r="ER4067" s="37"/>
      <c r="ES4067" s="37"/>
      <c r="ET4067" s="37"/>
      <c r="EU4067" s="37"/>
      <c r="EV4067" s="37"/>
      <c r="EW4067" s="37"/>
      <c r="EX4067" s="37"/>
      <c r="EY4067" s="37"/>
      <c r="EZ4067" s="37"/>
      <c r="FA4067" s="37"/>
      <c r="FB4067" s="37"/>
      <c r="FC4067" s="37"/>
      <c r="FD4067" s="37"/>
      <c r="FE4067" s="37"/>
      <c r="FF4067" s="37"/>
      <c r="FG4067" s="37"/>
      <c r="FH4067" s="37"/>
      <c r="FI4067" s="37"/>
      <c r="FJ4067" s="37"/>
      <c r="FK4067" s="37"/>
      <c r="FL4067" s="37"/>
      <c r="FM4067" s="37"/>
      <c r="FN4067" s="37"/>
      <c r="FO4067" s="37"/>
      <c r="FP4067" s="37"/>
      <c r="FQ4067" s="37"/>
      <c r="FR4067" s="37"/>
      <c r="FS4067" s="37"/>
      <c r="FT4067" s="37"/>
      <c r="FU4067" s="37"/>
      <c r="FV4067" s="37"/>
      <c r="FW4067" s="37"/>
      <c r="FX4067" s="37"/>
      <c r="FY4067" s="37"/>
      <c r="FZ4067" s="37"/>
      <c r="GA4067" s="37"/>
      <c r="GB4067" s="37"/>
      <c r="GC4067" s="37"/>
      <c r="GD4067" s="37"/>
      <c r="GE4067" s="37"/>
      <c r="GF4067" s="37"/>
      <c r="GG4067" s="37"/>
      <c r="GH4067" s="37"/>
      <c r="GI4067" s="37"/>
      <c r="GJ4067" s="37"/>
      <c r="GK4067" s="37"/>
      <c r="GL4067" s="37"/>
      <c r="GM4067" s="37"/>
      <c r="GN4067" s="37"/>
      <c r="GO4067" s="37"/>
      <c r="GP4067" s="37"/>
      <c r="GQ4067" s="37"/>
      <c r="GR4067" s="37"/>
      <c r="GS4067" s="37"/>
      <c r="GT4067" s="37"/>
      <c r="GU4067" s="37"/>
      <c r="GV4067" s="37"/>
      <c r="GW4067" s="37"/>
      <c r="GX4067" s="37"/>
      <c r="GY4067" s="37"/>
      <c r="GZ4067" s="37"/>
      <c r="HA4067" s="37"/>
      <c r="HB4067" s="37"/>
      <c r="HC4067" s="37"/>
      <c r="HD4067" s="37"/>
      <c r="HE4067" s="37"/>
      <c r="HF4067" s="37"/>
      <c r="HG4067" s="37"/>
      <c r="HH4067" s="37"/>
      <c r="HI4067" s="37"/>
      <c r="HJ4067" s="37"/>
      <c r="HK4067" s="37"/>
      <c r="HL4067" s="37"/>
      <c r="HM4067" s="37"/>
      <c r="HN4067" s="37"/>
      <c r="HO4067" s="37"/>
      <c r="HP4067" s="37"/>
      <c r="HQ4067" s="37"/>
      <c r="HR4067" s="37"/>
      <c r="HS4067" s="37"/>
      <c r="HT4067" s="37"/>
      <c r="HU4067" s="37"/>
      <c r="HV4067" s="37"/>
      <c r="HW4067" s="37"/>
      <c r="HX4067" s="37"/>
      <c r="HY4067" s="37"/>
      <c r="HZ4067" s="37"/>
      <c r="IA4067" s="37"/>
      <c r="IB4067" s="37"/>
      <c r="IC4067" s="37"/>
      <c r="ID4067" s="37"/>
      <c r="IE4067" s="37"/>
      <c r="IF4067" s="37"/>
      <c r="IG4067" s="37"/>
      <c r="IH4067" s="37"/>
      <c r="II4067" s="37"/>
      <c r="IJ4067" s="37"/>
      <c r="IK4067" s="37"/>
      <c r="IL4067" s="37"/>
      <c r="IM4067" s="37"/>
      <c r="IN4067" s="37"/>
      <c r="IO4067" s="37"/>
      <c r="IP4067" s="37"/>
      <c r="IQ4067" s="37"/>
    </row>
    <row r="4068" spans="1:251" s="51" customFormat="1" ht="18.75" customHeight="1">
      <c r="A4068" s="43"/>
      <c r="B4068" s="60"/>
      <c r="C4068" s="104" t="s">
        <v>911</v>
      </c>
      <c r="D4068" s="105"/>
      <c r="E4068" s="105"/>
      <c r="F4068" s="105"/>
      <c r="G4068" s="105"/>
      <c r="H4068" s="105"/>
      <c r="I4068" s="105"/>
      <c r="J4068" s="105"/>
      <c r="K4068" s="105"/>
      <c r="L4068" s="105"/>
      <c r="M4068" s="105"/>
      <c r="N4068" s="105"/>
      <c r="O4068" s="105"/>
      <c r="P4068" s="105"/>
      <c r="Q4068" s="105"/>
      <c r="R4068" s="105"/>
      <c r="S4068" s="105"/>
      <c r="T4068" s="105"/>
      <c r="U4068" s="105"/>
      <c r="V4068" s="105"/>
      <c r="W4068" s="105"/>
      <c r="X4068" s="105"/>
      <c r="Y4068" s="105"/>
      <c r="Z4068" s="106"/>
      <c r="AA4068" s="107">
        <v>125</v>
      </c>
      <c r="AB4068" s="108"/>
      <c r="AC4068" s="108"/>
      <c r="AD4068" s="108"/>
      <c r="AE4068" s="108"/>
      <c r="AF4068" s="108"/>
      <c r="AG4068" s="108"/>
      <c r="AH4068" s="108"/>
      <c r="AI4068" s="109"/>
      <c r="AJ4068" s="107">
        <v>0</v>
      </c>
      <c r="AK4068" s="108"/>
      <c r="AL4068" s="108"/>
      <c r="AM4068" s="108"/>
      <c r="AN4068" s="108"/>
      <c r="AO4068" s="108"/>
      <c r="AP4068" s="108"/>
      <c r="AQ4068" s="108"/>
      <c r="AR4068" s="109"/>
      <c r="AS4068" s="110"/>
      <c r="AT4068" s="111"/>
      <c r="AU4068" s="111"/>
      <c r="AV4068" s="111"/>
      <c r="AW4068" s="111"/>
      <c r="AX4068" s="112"/>
      <c r="AY4068" s="37"/>
      <c r="AZ4068" s="37"/>
      <c r="BA4068" s="37"/>
      <c r="BB4068" s="37"/>
      <c r="BC4068" s="37"/>
      <c r="BD4068" s="37"/>
      <c r="BE4068" s="37"/>
      <c r="BF4068" s="37"/>
      <c r="BG4068" s="37"/>
      <c r="BH4068" s="37"/>
      <c r="BI4068" s="37"/>
      <c r="BJ4068" s="37"/>
      <c r="BK4068" s="37"/>
      <c r="BL4068" s="37"/>
      <c r="BM4068" s="37"/>
      <c r="BN4068" s="37"/>
      <c r="BO4068" s="37"/>
      <c r="BP4068" s="37"/>
      <c r="BQ4068" s="37"/>
      <c r="BR4068" s="37"/>
      <c r="BS4068" s="37"/>
      <c r="BT4068" s="37"/>
      <c r="BU4068" s="37"/>
      <c r="BV4068" s="37"/>
      <c r="BW4068" s="37"/>
      <c r="BX4068" s="37"/>
      <c r="BY4068" s="37"/>
      <c r="BZ4068" s="37"/>
      <c r="CA4068" s="37"/>
      <c r="CB4068" s="37"/>
      <c r="CC4068" s="37"/>
      <c r="CD4068" s="37"/>
      <c r="CE4068" s="37"/>
      <c r="CF4068" s="37"/>
      <c r="CG4068" s="37"/>
      <c r="CH4068" s="37"/>
      <c r="CI4068" s="37"/>
      <c r="CJ4068" s="37"/>
      <c r="CK4068" s="37"/>
      <c r="CL4068" s="37"/>
      <c r="CM4068" s="37"/>
      <c r="CN4068" s="37"/>
      <c r="CO4068" s="37"/>
      <c r="CP4068" s="37"/>
      <c r="CQ4068" s="37"/>
      <c r="CR4068" s="37"/>
      <c r="CS4068" s="37"/>
      <c r="CT4068" s="37"/>
      <c r="CU4068" s="37"/>
      <c r="CV4068" s="37"/>
      <c r="CW4068" s="37"/>
      <c r="CX4068" s="37"/>
      <c r="CY4068" s="37"/>
      <c r="CZ4068" s="37"/>
      <c r="DA4068" s="37"/>
      <c r="DB4068" s="37"/>
      <c r="DC4068" s="37"/>
      <c r="DD4068" s="37"/>
      <c r="DE4068" s="37"/>
      <c r="DF4068" s="37"/>
      <c r="DG4068" s="37"/>
      <c r="DH4068" s="37"/>
      <c r="DI4068" s="37"/>
      <c r="DJ4068" s="37"/>
      <c r="DK4068" s="37"/>
      <c r="DL4068" s="37"/>
      <c r="DM4068" s="37"/>
      <c r="DN4068" s="37"/>
      <c r="DO4068" s="37"/>
      <c r="DP4068" s="37"/>
      <c r="DQ4068" s="37"/>
      <c r="DR4068" s="37"/>
      <c r="DS4068" s="37"/>
      <c r="DT4068" s="37"/>
      <c r="DU4068" s="37"/>
      <c r="DV4068" s="37"/>
      <c r="DW4068" s="37"/>
      <c r="DX4068" s="37"/>
      <c r="DY4068" s="37"/>
      <c r="DZ4068" s="37"/>
      <c r="EA4068" s="37"/>
      <c r="EB4068" s="37"/>
      <c r="EC4068" s="37"/>
      <c r="ED4068" s="37"/>
      <c r="EE4068" s="37"/>
      <c r="EF4068" s="37"/>
      <c r="EG4068" s="37"/>
      <c r="EH4068" s="37"/>
      <c r="EI4068" s="37"/>
      <c r="EJ4068" s="37"/>
      <c r="EK4068" s="37"/>
      <c r="EL4068" s="37"/>
      <c r="EM4068" s="37"/>
      <c r="EN4068" s="37"/>
      <c r="EO4068" s="37"/>
      <c r="EP4068" s="37"/>
      <c r="EQ4068" s="37"/>
      <c r="ER4068" s="37"/>
      <c r="ES4068" s="37"/>
      <c r="ET4068" s="37"/>
      <c r="EU4068" s="37"/>
      <c r="EV4068" s="37"/>
      <c r="EW4068" s="37"/>
      <c r="EX4068" s="37"/>
      <c r="EY4068" s="37"/>
      <c r="EZ4068" s="37"/>
      <c r="FA4068" s="37"/>
      <c r="FB4068" s="37"/>
      <c r="FC4068" s="37"/>
      <c r="FD4068" s="37"/>
      <c r="FE4068" s="37"/>
      <c r="FF4068" s="37"/>
      <c r="FG4068" s="37"/>
      <c r="FH4068" s="37"/>
      <c r="FI4068" s="37"/>
      <c r="FJ4068" s="37"/>
      <c r="FK4068" s="37"/>
      <c r="FL4068" s="37"/>
      <c r="FM4068" s="37"/>
      <c r="FN4068" s="37"/>
      <c r="FO4068" s="37"/>
      <c r="FP4068" s="37"/>
      <c r="FQ4068" s="37"/>
      <c r="FR4068" s="37"/>
      <c r="FS4068" s="37"/>
      <c r="FT4068" s="37"/>
      <c r="FU4068" s="37"/>
      <c r="FV4068" s="37"/>
      <c r="FW4068" s="37"/>
      <c r="FX4068" s="37"/>
      <c r="FY4068" s="37"/>
      <c r="FZ4068" s="37"/>
      <c r="GA4068" s="37"/>
      <c r="GB4068" s="37"/>
      <c r="GC4068" s="37"/>
      <c r="GD4068" s="37"/>
      <c r="GE4068" s="37"/>
      <c r="GF4068" s="37"/>
      <c r="GG4068" s="37"/>
      <c r="GH4068" s="37"/>
      <c r="GI4068" s="37"/>
      <c r="GJ4068" s="37"/>
      <c r="GK4068" s="37"/>
      <c r="GL4068" s="37"/>
      <c r="GM4068" s="37"/>
      <c r="GN4068" s="37"/>
      <c r="GO4068" s="37"/>
      <c r="GP4068" s="37"/>
      <c r="GQ4068" s="37"/>
      <c r="GR4068" s="37"/>
      <c r="GS4068" s="37"/>
      <c r="GT4068" s="37"/>
      <c r="GU4068" s="37"/>
      <c r="GV4068" s="37"/>
      <c r="GW4068" s="37"/>
      <c r="GX4068" s="37"/>
      <c r="GY4068" s="37"/>
      <c r="GZ4068" s="37"/>
      <c r="HA4068" s="37"/>
      <c r="HB4068" s="37"/>
      <c r="HC4068" s="37"/>
      <c r="HD4068" s="37"/>
      <c r="HE4068" s="37"/>
      <c r="HF4068" s="37"/>
      <c r="HG4068" s="37"/>
      <c r="HH4068" s="37"/>
      <c r="HI4068" s="37"/>
      <c r="HJ4068" s="37"/>
      <c r="HK4068" s="37"/>
      <c r="HL4068" s="37"/>
      <c r="HM4068" s="37"/>
      <c r="HN4068" s="37"/>
      <c r="HO4068" s="37"/>
      <c r="HP4068" s="37"/>
      <c r="HQ4068" s="37"/>
      <c r="HR4068" s="37"/>
      <c r="HS4068" s="37"/>
      <c r="HT4068" s="37"/>
      <c r="HU4068" s="37"/>
      <c r="HV4068" s="37"/>
      <c r="HW4068" s="37"/>
      <c r="HX4068" s="37"/>
      <c r="HY4068" s="37"/>
      <c r="HZ4068" s="37"/>
      <c r="IA4068" s="37"/>
      <c r="IB4068" s="37"/>
      <c r="IC4068" s="37"/>
      <c r="ID4068" s="37"/>
      <c r="IE4068" s="37"/>
      <c r="IF4068" s="37"/>
      <c r="IG4068" s="37"/>
      <c r="IH4068" s="37"/>
      <c r="II4068" s="37"/>
      <c r="IJ4068" s="37"/>
      <c r="IK4068" s="37"/>
      <c r="IL4068" s="37"/>
      <c r="IM4068" s="37"/>
      <c r="IN4068" s="37"/>
      <c r="IO4068" s="37"/>
      <c r="IP4068" s="37"/>
      <c r="IQ4068" s="37"/>
    </row>
    <row r="4069" spans="1:251" s="51" customFormat="1" ht="18.75" customHeight="1" thickBot="1">
      <c r="A4069" s="52"/>
      <c r="B4069" s="113" t="s">
        <v>253</v>
      </c>
      <c r="C4069" s="114"/>
      <c r="D4069" s="114"/>
      <c r="E4069" s="114"/>
      <c r="F4069" s="114"/>
      <c r="G4069" s="114"/>
      <c r="H4069" s="114"/>
      <c r="I4069" s="114"/>
      <c r="J4069" s="114"/>
      <c r="K4069" s="114"/>
      <c r="L4069" s="114"/>
      <c r="M4069" s="114"/>
      <c r="N4069" s="114"/>
      <c r="O4069" s="114"/>
      <c r="P4069" s="114"/>
      <c r="Q4069" s="114"/>
      <c r="R4069" s="114"/>
      <c r="S4069" s="114"/>
      <c r="T4069" s="114"/>
      <c r="U4069" s="114"/>
      <c r="V4069" s="114"/>
      <c r="W4069" s="114"/>
      <c r="X4069" s="114"/>
      <c r="Y4069" s="114"/>
      <c r="Z4069" s="115"/>
      <c r="AA4069" s="116">
        <f>SUM(AA4064:AI4068)</f>
        <v>55159</v>
      </c>
      <c r="AB4069" s="117"/>
      <c r="AC4069" s="117"/>
      <c r="AD4069" s="117"/>
      <c r="AE4069" s="117"/>
      <c r="AF4069" s="117"/>
      <c r="AG4069" s="117"/>
      <c r="AH4069" s="117"/>
      <c r="AI4069" s="118"/>
      <c r="AJ4069" s="116">
        <f>SUM(AJ4064:AR4068)</f>
        <v>54385</v>
      </c>
      <c r="AK4069" s="117"/>
      <c r="AL4069" s="117"/>
      <c r="AM4069" s="117"/>
      <c r="AN4069" s="117"/>
      <c r="AO4069" s="117"/>
      <c r="AP4069" s="117"/>
      <c r="AQ4069" s="117"/>
      <c r="AR4069" s="118"/>
      <c r="AS4069" s="119"/>
      <c r="AT4069" s="120"/>
      <c r="AU4069" s="120"/>
      <c r="AV4069" s="120"/>
      <c r="AW4069" s="120"/>
      <c r="AX4069" s="121"/>
      <c r="AY4069" s="37"/>
      <c r="AZ4069" s="37"/>
      <c r="BA4069" s="37"/>
      <c r="BB4069" s="37"/>
      <c r="BC4069" s="37"/>
      <c r="BD4069" s="37"/>
      <c r="BE4069" s="37"/>
      <c r="BF4069" s="37"/>
      <c r="BG4069" s="37"/>
      <c r="BH4069" s="37"/>
      <c r="BI4069" s="37"/>
      <c r="BJ4069" s="37"/>
      <c r="BK4069" s="37"/>
      <c r="BL4069" s="37"/>
      <c r="BM4069" s="37"/>
      <c r="BN4069" s="37"/>
      <c r="BO4069" s="37"/>
      <c r="BP4069" s="37"/>
      <c r="BQ4069" s="37"/>
      <c r="BR4069" s="37"/>
      <c r="BS4069" s="37"/>
      <c r="BT4069" s="37"/>
      <c r="BU4069" s="37"/>
      <c r="BV4069" s="37"/>
      <c r="BW4069" s="37"/>
      <c r="BX4069" s="37"/>
      <c r="BY4069" s="37"/>
      <c r="BZ4069" s="37"/>
      <c r="CA4069" s="37"/>
      <c r="CB4069" s="37"/>
      <c r="CC4069" s="37"/>
      <c r="CD4069" s="37"/>
      <c r="CE4069" s="37"/>
      <c r="CF4069" s="37"/>
      <c r="CG4069" s="37"/>
      <c r="CH4069" s="37"/>
      <c r="CI4069" s="37"/>
      <c r="CJ4069" s="37"/>
      <c r="CK4069" s="37"/>
      <c r="CL4069" s="37"/>
      <c r="CM4069" s="37"/>
      <c r="CN4069" s="37"/>
      <c r="CO4069" s="37"/>
      <c r="CP4069" s="37"/>
      <c r="CQ4069" s="37"/>
      <c r="CR4069" s="37"/>
      <c r="CS4069" s="37"/>
      <c r="CT4069" s="37"/>
      <c r="CU4069" s="37"/>
      <c r="CV4069" s="37"/>
      <c r="CW4069" s="37"/>
      <c r="CX4069" s="37"/>
      <c r="CY4069" s="37"/>
      <c r="CZ4069" s="37"/>
      <c r="DA4069" s="37"/>
      <c r="DB4069" s="37"/>
      <c r="DC4069" s="37"/>
      <c r="DD4069" s="37"/>
      <c r="DE4069" s="37"/>
      <c r="DF4069" s="37"/>
      <c r="DG4069" s="37"/>
      <c r="DH4069" s="37"/>
      <c r="DI4069" s="37"/>
      <c r="DJ4069" s="37"/>
      <c r="DK4069" s="37"/>
      <c r="DL4069" s="37"/>
      <c r="DM4069" s="37"/>
      <c r="DN4069" s="37"/>
      <c r="DO4069" s="37"/>
      <c r="DP4069" s="37"/>
      <c r="DQ4069" s="37"/>
      <c r="DR4069" s="37"/>
      <c r="DS4069" s="37"/>
      <c r="DT4069" s="37"/>
      <c r="DU4069" s="37"/>
      <c r="DV4069" s="37"/>
      <c r="DW4069" s="37"/>
      <c r="DX4069" s="37"/>
      <c r="DY4069" s="37"/>
      <c r="DZ4069" s="37"/>
      <c r="EA4069" s="37"/>
      <c r="EB4069" s="37"/>
      <c r="EC4069" s="37"/>
      <c r="ED4069" s="37"/>
      <c r="EE4069" s="37"/>
      <c r="EF4069" s="37"/>
      <c r="EG4069" s="37"/>
      <c r="EH4069" s="37"/>
      <c r="EI4069" s="37"/>
      <c r="EJ4069" s="37"/>
      <c r="EK4069" s="37"/>
      <c r="EL4069" s="37"/>
      <c r="EM4069" s="37"/>
      <c r="EN4069" s="37"/>
      <c r="EO4069" s="37"/>
      <c r="EP4069" s="37"/>
      <c r="EQ4069" s="37"/>
      <c r="ER4069" s="37"/>
      <c r="ES4069" s="37"/>
      <c r="ET4069" s="37"/>
      <c r="EU4069" s="37"/>
      <c r="EV4069" s="37"/>
      <c r="EW4069" s="37"/>
      <c r="EX4069" s="37"/>
      <c r="EY4069" s="37"/>
      <c r="EZ4069" s="37"/>
      <c r="FA4069" s="37"/>
      <c r="FB4069" s="37"/>
      <c r="FC4069" s="37"/>
      <c r="FD4069" s="37"/>
      <c r="FE4069" s="37"/>
      <c r="FF4069" s="37"/>
      <c r="FG4069" s="37"/>
      <c r="FH4069" s="37"/>
      <c r="FI4069" s="37"/>
      <c r="FJ4069" s="37"/>
      <c r="FK4069" s="37"/>
      <c r="FL4069" s="37"/>
      <c r="FM4069" s="37"/>
      <c r="FN4069" s="37"/>
      <c r="FO4069" s="37"/>
      <c r="FP4069" s="37"/>
      <c r="FQ4069" s="37"/>
      <c r="FR4069" s="37"/>
      <c r="FS4069" s="37"/>
      <c r="FT4069" s="37"/>
      <c r="FU4069" s="37"/>
      <c r="FV4069" s="37"/>
      <c r="FW4069" s="37"/>
      <c r="FX4069" s="37"/>
      <c r="FY4069" s="37"/>
      <c r="FZ4069" s="37"/>
      <c r="GA4069" s="37"/>
      <c r="GB4069" s="37"/>
      <c r="GC4069" s="37"/>
      <c r="GD4069" s="37"/>
      <c r="GE4069" s="37"/>
      <c r="GF4069" s="37"/>
      <c r="GG4069" s="37"/>
      <c r="GH4069" s="37"/>
      <c r="GI4069" s="37"/>
      <c r="GJ4069" s="37"/>
      <c r="GK4069" s="37"/>
      <c r="GL4069" s="37"/>
      <c r="GM4069" s="37"/>
      <c r="GN4069" s="37"/>
      <c r="GO4069" s="37"/>
      <c r="GP4069" s="37"/>
      <c r="GQ4069" s="37"/>
      <c r="GR4069" s="37"/>
      <c r="GS4069" s="37"/>
      <c r="GT4069" s="37"/>
      <c r="GU4069" s="37"/>
      <c r="GV4069" s="37"/>
      <c r="GW4069" s="37"/>
      <c r="GX4069" s="37"/>
      <c r="GY4069" s="37"/>
      <c r="GZ4069" s="37"/>
      <c r="HA4069" s="37"/>
      <c r="HB4069" s="37"/>
      <c r="HC4069" s="37"/>
      <c r="HD4069" s="37"/>
      <c r="HE4069" s="37"/>
      <c r="HF4069" s="37"/>
      <c r="HG4069" s="37"/>
      <c r="HH4069" s="37"/>
      <c r="HI4069" s="37"/>
      <c r="HJ4069" s="37"/>
      <c r="HK4069" s="37"/>
      <c r="HL4069" s="37"/>
      <c r="HM4069" s="37"/>
      <c r="HN4069" s="37"/>
      <c r="HO4069" s="37"/>
      <c r="HP4069" s="37"/>
      <c r="HQ4069" s="37"/>
      <c r="HR4069" s="37"/>
      <c r="HS4069" s="37"/>
      <c r="HT4069" s="37"/>
      <c r="HU4069" s="37"/>
      <c r="HV4069" s="37"/>
      <c r="HW4069" s="37"/>
      <c r="HX4069" s="37"/>
      <c r="HY4069" s="37"/>
      <c r="HZ4069" s="37"/>
      <c r="IA4069" s="37"/>
      <c r="IB4069" s="37"/>
      <c r="IC4069" s="37"/>
      <c r="ID4069" s="37"/>
      <c r="IE4069" s="37"/>
      <c r="IF4069" s="37"/>
      <c r="IG4069" s="37"/>
      <c r="IH4069" s="37"/>
      <c r="II4069" s="37"/>
      <c r="IJ4069" s="37"/>
      <c r="IK4069" s="37"/>
      <c r="IL4069" s="37"/>
      <c r="IM4069" s="37"/>
      <c r="IN4069" s="37"/>
      <c r="IO4069" s="37"/>
      <c r="IP4069" s="37"/>
      <c r="IQ4069" s="37"/>
    </row>
    <row r="4071" spans="1:251" ht="18.75">
      <c r="A4071" s="36" t="s">
        <v>241</v>
      </c>
      <c r="AW4071" s="38"/>
      <c r="AX4071" s="39"/>
      <c r="AY4071" s="38"/>
    </row>
    <row r="4073" spans="1:251" ht="18.75">
      <c r="B4073" s="122" t="s">
        <v>0</v>
      </c>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row>
    <row r="4074" spans="1:251">
      <c r="Z4074" s="40"/>
      <c r="AD4074" s="40"/>
      <c r="AE4074" s="40"/>
      <c r="AF4074" s="40"/>
      <c r="AG4074" s="40"/>
      <c r="AH4074" s="40"/>
      <c r="AI4074" s="40"/>
      <c r="AO4074" s="40"/>
    </row>
    <row r="4075" spans="1:251" ht="13.5" thickBot="1">
      <c r="Z4075" s="40"/>
      <c r="AD4075" s="40"/>
      <c r="AE4075" s="40"/>
      <c r="AF4075" s="40"/>
      <c r="AG4075" s="40"/>
      <c r="AH4075" s="40"/>
      <c r="AI4075" s="40"/>
      <c r="AO4075" s="40"/>
      <c r="DI4075" s="41"/>
    </row>
    <row r="4076" spans="1:251" ht="24.75" customHeight="1" thickBot="1">
      <c r="B4076" s="124" t="s">
        <v>242</v>
      </c>
      <c r="C4076" s="125"/>
      <c r="D4076" s="125"/>
      <c r="E4076" s="125"/>
      <c r="F4076" s="125"/>
      <c r="G4076" s="125"/>
      <c r="H4076" s="126" t="s">
        <v>329</v>
      </c>
      <c r="I4076" s="127"/>
      <c r="J4076" s="127"/>
      <c r="K4076" s="127"/>
      <c r="L4076" s="127"/>
      <c r="M4076" s="127"/>
      <c r="N4076" s="127"/>
      <c r="O4076" s="127"/>
      <c r="P4076" s="127"/>
      <c r="Q4076" s="127"/>
      <c r="R4076" s="127"/>
      <c r="S4076" s="127"/>
      <c r="T4076" s="127"/>
      <c r="U4076" s="127"/>
      <c r="V4076" s="127"/>
      <c r="W4076" s="127"/>
      <c r="X4076" s="127"/>
      <c r="Y4076" s="127"/>
      <c r="Z4076" s="127"/>
      <c r="AA4076" s="127"/>
      <c r="AB4076" s="127"/>
      <c r="AC4076" s="127"/>
      <c r="AD4076" s="127"/>
      <c r="AE4076" s="127"/>
      <c r="AF4076" s="127"/>
      <c r="AG4076" s="127"/>
      <c r="AH4076" s="127"/>
      <c r="AI4076" s="127"/>
      <c r="AJ4076" s="127"/>
      <c r="AK4076" s="127"/>
      <c r="AL4076" s="127"/>
      <c r="AM4076" s="127"/>
      <c r="AN4076" s="127"/>
      <c r="AO4076" s="127"/>
      <c r="AP4076" s="127"/>
      <c r="AQ4076" s="127"/>
      <c r="AR4076" s="127"/>
      <c r="AS4076" s="127"/>
      <c r="AT4076" s="127"/>
      <c r="AU4076" s="127"/>
      <c r="AV4076" s="127"/>
      <c r="AW4076" s="127"/>
      <c r="AX4076" s="128"/>
      <c r="DI4076" s="41"/>
    </row>
    <row r="4077" spans="1:251" ht="14.25">
      <c r="B4077" s="42"/>
      <c r="C4077" s="42"/>
      <c r="D4077" s="42"/>
      <c r="E4077" s="42"/>
      <c r="F4077" s="42"/>
      <c r="G4077" s="42"/>
      <c r="H4077" s="43"/>
      <c r="I4077" s="43"/>
      <c r="J4077" s="43"/>
      <c r="K4077" s="43"/>
      <c r="L4077" s="44"/>
      <c r="M4077" s="44"/>
      <c r="N4077" s="44"/>
      <c r="O4077" s="44"/>
      <c r="P4077" s="43"/>
      <c r="Q4077" s="43"/>
      <c r="R4077" s="43"/>
      <c r="S4077" s="43"/>
      <c r="T4077" s="43"/>
      <c r="U4077" s="43"/>
      <c r="V4077" s="45"/>
      <c r="W4077" s="45"/>
      <c r="X4077" s="45"/>
      <c r="Y4077" s="45"/>
      <c r="Z4077" s="45"/>
      <c r="AA4077" s="45"/>
      <c r="AB4077" s="45"/>
      <c r="AC4077" s="45"/>
      <c r="AD4077" s="45"/>
      <c r="AE4077" s="45"/>
      <c r="AF4077" s="45"/>
      <c r="AG4077" s="45"/>
      <c r="AH4077" s="45"/>
      <c r="AI4077" s="45"/>
      <c r="AJ4077" s="45"/>
      <c r="AK4077" s="45"/>
      <c r="AL4077" s="45"/>
      <c r="AM4077" s="45"/>
      <c r="AN4077" s="45"/>
      <c r="AO4077" s="45"/>
      <c r="AP4077" s="45"/>
      <c r="AQ4077" s="45"/>
      <c r="AR4077" s="45"/>
      <c r="AS4077" s="45"/>
      <c r="AT4077" s="45"/>
      <c r="AU4077" s="45"/>
      <c r="AV4077" s="45"/>
      <c r="AW4077" s="45"/>
      <c r="AX4077" s="45"/>
      <c r="DI4077" s="41"/>
    </row>
    <row r="4078" spans="1:251" ht="15" thickBot="1">
      <c r="A4078" s="46"/>
      <c r="B4078" s="45" t="s">
        <v>244</v>
      </c>
      <c r="C4078" s="43"/>
      <c r="D4078" s="43"/>
      <c r="E4078" s="43"/>
      <c r="F4078" s="43"/>
      <c r="G4078" s="43"/>
      <c r="H4078" s="43"/>
      <c r="I4078" s="43"/>
      <c r="J4078" s="43"/>
      <c r="K4078" s="43"/>
      <c r="L4078" s="44"/>
      <c r="M4078" s="44"/>
      <c r="N4078" s="44"/>
      <c r="O4078" s="44"/>
      <c r="P4078" s="43"/>
      <c r="Q4078" s="43"/>
      <c r="R4078" s="43"/>
      <c r="S4078" s="43"/>
      <c r="T4078" s="43"/>
      <c r="U4078" s="43"/>
      <c r="V4078" s="45"/>
      <c r="W4078" s="45"/>
      <c r="X4078" s="45"/>
      <c r="Y4078" s="45"/>
      <c r="Z4078" s="45"/>
      <c r="AA4078" s="45"/>
      <c r="AB4078" s="45"/>
      <c r="AC4078" s="45"/>
      <c r="AD4078" s="45"/>
      <c r="AE4078" s="45"/>
      <c r="AF4078" s="45"/>
      <c r="AG4078" s="45"/>
      <c r="AH4078" s="45"/>
      <c r="AI4078" s="45"/>
      <c r="AJ4078" s="45"/>
      <c r="AK4078" s="45"/>
      <c r="AL4078" s="45"/>
      <c r="AM4078" s="45"/>
      <c r="AN4078" s="45"/>
      <c r="AO4078" s="45"/>
      <c r="AP4078" s="45"/>
      <c r="AQ4078" s="45"/>
      <c r="AR4078" s="45"/>
      <c r="AS4078" s="45"/>
      <c r="AT4078" s="45"/>
      <c r="AU4078" s="45"/>
      <c r="AV4078" s="45"/>
      <c r="AW4078" s="45"/>
      <c r="AX4078" s="45"/>
      <c r="DI4078" s="41"/>
    </row>
    <row r="4079" spans="1:251" ht="14.25">
      <c r="A4079" s="43"/>
      <c r="B4079" s="47"/>
      <c r="C4079" s="42"/>
      <c r="D4079" s="42"/>
      <c r="E4079" s="42"/>
      <c r="F4079" s="42"/>
      <c r="G4079" s="42"/>
      <c r="H4079" s="42"/>
      <c r="I4079" s="42"/>
      <c r="J4079" s="42"/>
      <c r="K4079" s="42"/>
      <c r="L4079" s="48"/>
      <c r="M4079" s="48"/>
      <c r="N4079" s="48"/>
      <c r="O4079" s="48"/>
      <c r="P4079" s="42"/>
      <c r="Q4079" s="42"/>
      <c r="R4079" s="42"/>
      <c r="S4079" s="42"/>
      <c r="T4079" s="42"/>
      <c r="U4079" s="42"/>
      <c r="V4079" s="49"/>
      <c r="W4079" s="49"/>
      <c r="X4079" s="49"/>
      <c r="Y4079" s="49"/>
      <c r="Z4079" s="49"/>
      <c r="AA4079" s="49"/>
      <c r="AB4079" s="49"/>
      <c r="AC4079" s="49"/>
      <c r="AD4079" s="49"/>
      <c r="AE4079" s="49"/>
      <c r="AF4079" s="49"/>
      <c r="AG4079" s="49"/>
      <c r="AH4079" s="49"/>
      <c r="AI4079" s="49"/>
      <c r="AJ4079" s="49"/>
      <c r="AK4079" s="49"/>
      <c r="AL4079" s="49"/>
      <c r="AM4079" s="49"/>
      <c r="AN4079" s="49"/>
      <c r="AO4079" s="49"/>
      <c r="AP4079" s="49"/>
      <c r="AQ4079" s="49"/>
      <c r="AR4079" s="49"/>
      <c r="AS4079" s="49"/>
      <c r="AT4079" s="49"/>
      <c r="AU4079" s="49"/>
      <c r="AV4079" s="49"/>
      <c r="AW4079" s="49"/>
      <c r="AX4079" s="50"/>
    </row>
    <row r="4080" spans="1:251" ht="12" customHeight="1">
      <c r="A4080" s="43"/>
      <c r="B4080" s="129" t="s">
        <v>330</v>
      </c>
      <c r="C4080" s="130"/>
      <c r="D4080" s="130"/>
      <c r="E4080" s="130"/>
      <c r="F4080" s="130"/>
      <c r="G4080" s="130"/>
      <c r="H4080" s="130"/>
      <c r="I4080" s="130"/>
      <c r="J4080" s="130"/>
      <c r="K4080" s="130"/>
      <c r="L4080" s="130"/>
      <c r="M4080" s="130"/>
      <c r="N4080" s="130"/>
      <c r="O4080" s="130"/>
      <c r="P4080" s="130"/>
      <c r="Q4080" s="130"/>
      <c r="R4080" s="130"/>
      <c r="S4080" s="130"/>
      <c r="T4080" s="130"/>
      <c r="U4080" s="130"/>
      <c r="V4080" s="130"/>
      <c r="W4080" s="130"/>
      <c r="X4080" s="130"/>
      <c r="Y4080" s="130"/>
      <c r="Z4080" s="130"/>
      <c r="AA4080" s="130"/>
      <c r="AB4080" s="130"/>
      <c r="AC4080" s="130"/>
      <c r="AD4080" s="130"/>
      <c r="AE4080" s="130"/>
      <c r="AF4080" s="130"/>
      <c r="AG4080" s="130"/>
      <c r="AH4080" s="130"/>
      <c r="AI4080" s="130"/>
      <c r="AJ4080" s="130"/>
      <c r="AK4080" s="130"/>
      <c r="AL4080" s="130"/>
      <c r="AM4080" s="130"/>
      <c r="AN4080" s="130"/>
      <c r="AO4080" s="130"/>
      <c r="AP4080" s="130"/>
      <c r="AQ4080" s="130"/>
      <c r="AR4080" s="130"/>
      <c r="AS4080" s="130"/>
      <c r="AT4080" s="130"/>
      <c r="AU4080" s="130"/>
      <c r="AV4080" s="130"/>
      <c r="AW4080" s="130"/>
      <c r="AX4080" s="131"/>
    </row>
    <row r="4081" spans="1:113" ht="12" customHeight="1">
      <c r="A4081" s="43"/>
      <c r="B4081" s="129"/>
      <c r="C4081" s="130"/>
      <c r="D4081" s="130"/>
      <c r="E4081" s="130"/>
      <c r="F4081" s="130"/>
      <c r="G4081" s="130"/>
      <c r="H4081" s="130"/>
      <c r="I4081" s="130"/>
      <c r="J4081" s="130"/>
      <c r="K4081" s="130"/>
      <c r="L4081" s="130"/>
      <c r="M4081" s="130"/>
      <c r="N4081" s="130"/>
      <c r="O4081" s="130"/>
      <c r="P4081" s="130"/>
      <c r="Q4081" s="130"/>
      <c r="R4081" s="130"/>
      <c r="S4081" s="130"/>
      <c r="T4081" s="130"/>
      <c r="U4081" s="130"/>
      <c r="V4081" s="130"/>
      <c r="W4081" s="130"/>
      <c r="X4081" s="130"/>
      <c r="Y4081" s="130"/>
      <c r="Z4081" s="130"/>
      <c r="AA4081" s="130"/>
      <c r="AB4081" s="130"/>
      <c r="AC4081" s="130"/>
      <c r="AD4081" s="130"/>
      <c r="AE4081" s="130"/>
      <c r="AF4081" s="130"/>
      <c r="AG4081" s="130"/>
      <c r="AH4081" s="130"/>
      <c r="AI4081" s="130"/>
      <c r="AJ4081" s="130"/>
      <c r="AK4081" s="130"/>
      <c r="AL4081" s="130"/>
      <c r="AM4081" s="130"/>
      <c r="AN4081" s="130"/>
      <c r="AO4081" s="130"/>
      <c r="AP4081" s="130"/>
      <c r="AQ4081" s="130"/>
      <c r="AR4081" s="130"/>
      <c r="AS4081" s="130"/>
      <c r="AT4081" s="130"/>
      <c r="AU4081" s="130"/>
      <c r="AV4081" s="130"/>
      <c r="AW4081" s="130"/>
      <c r="AX4081" s="131"/>
    </row>
    <row r="4082" spans="1:113" ht="12" customHeight="1">
      <c r="A4082" s="43"/>
      <c r="B4082" s="129"/>
      <c r="C4082" s="130"/>
      <c r="D4082" s="130"/>
      <c r="E4082" s="130"/>
      <c r="F4082" s="130"/>
      <c r="G4082" s="130"/>
      <c r="H4082" s="130"/>
      <c r="I4082" s="130"/>
      <c r="J4082" s="130"/>
      <c r="K4082" s="130"/>
      <c r="L4082" s="130"/>
      <c r="M4082" s="130"/>
      <c r="N4082" s="130"/>
      <c r="O4082" s="130"/>
      <c r="P4082" s="130"/>
      <c r="Q4082" s="130"/>
      <c r="R4082" s="130"/>
      <c r="S4082" s="130"/>
      <c r="T4082" s="130"/>
      <c r="U4082" s="130"/>
      <c r="V4082" s="130"/>
      <c r="W4082" s="130"/>
      <c r="X4082" s="130"/>
      <c r="Y4082" s="130"/>
      <c r="Z4082" s="130"/>
      <c r="AA4082" s="130"/>
      <c r="AB4082" s="130"/>
      <c r="AC4082" s="130"/>
      <c r="AD4082" s="130"/>
      <c r="AE4082" s="130"/>
      <c r="AF4082" s="130"/>
      <c r="AG4082" s="130"/>
      <c r="AH4082" s="130"/>
      <c r="AI4082" s="130"/>
      <c r="AJ4082" s="130"/>
      <c r="AK4082" s="130"/>
      <c r="AL4082" s="130"/>
      <c r="AM4082" s="130"/>
      <c r="AN4082" s="130"/>
      <c r="AO4082" s="130"/>
      <c r="AP4082" s="130"/>
      <c r="AQ4082" s="130"/>
      <c r="AR4082" s="130"/>
      <c r="AS4082" s="130"/>
      <c r="AT4082" s="130"/>
      <c r="AU4082" s="130"/>
      <c r="AV4082" s="130"/>
      <c r="AW4082" s="130"/>
      <c r="AX4082" s="131"/>
      <c r="BC4082" s="51"/>
    </row>
    <row r="4083" spans="1:113" ht="12" customHeight="1">
      <c r="A4083" s="43"/>
      <c r="B4083" s="129"/>
      <c r="C4083" s="130"/>
      <c r="D4083" s="130"/>
      <c r="E4083" s="130"/>
      <c r="F4083" s="130"/>
      <c r="G4083" s="130"/>
      <c r="H4083" s="130"/>
      <c r="I4083" s="130"/>
      <c r="J4083" s="130"/>
      <c r="K4083" s="130"/>
      <c r="L4083" s="130"/>
      <c r="M4083" s="130"/>
      <c r="N4083" s="130"/>
      <c r="O4083" s="130"/>
      <c r="P4083" s="130"/>
      <c r="Q4083" s="130"/>
      <c r="R4083" s="130"/>
      <c r="S4083" s="130"/>
      <c r="T4083" s="130"/>
      <c r="U4083" s="130"/>
      <c r="V4083" s="130"/>
      <c r="W4083" s="130"/>
      <c r="X4083" s="130"/>
      <c r="Y4083" s="130"/>
      <c r="Z4083" s="130"/>
      <c r="AA4083" s="130"/>
      <c r="AB4083" s="130"/>
      <c r="AC4083" s="130"/>
      <c r="AD4083" s="130"/>
      <c r="AE4083" s="130"/>
      <c r="AF4083" s="130"/>
      <c r="AG4083" s="130"/>
      <c r="AH4083" s="130"/>
      <c r="AI4083" s="130"/>
      <c r="AJ4083" s="130"/>
      <c r="AK4083" s="130"/>
      <c r="AL4083" s="130"/>
      <c r="AM4083" s="130"/>
      <c r="AN4083" s="130"/>
      <c r="AO4083" s="130"/>
      <c r="AP4083" s="130"/>
      <c r="AQ4083" s="130"/>
      <c r="AR4083" s="130"/>
      <c r="AS4083" s="130"/>
      <c r="AT4083" s="130"/>
      <c r="AU4083" s="130"/>
      <c r="AV4083" s="130"/>
      <c r="AW4083" s="130"/>
      <c r="AX4083" s="131"/>
    </row>
    <row r="4084" spans="1:113" ht="12" customHeight="1">
      <c r="A4084" s="43"/>
      <c r="B4084" s="129"/>
      <c r="C4084" s="130"/>
      <c r="D4084" s="130"/>
      <c r="E4084" s="130"/>
      <c r="F4084" s="130"/>
      <c r="G4084" s="130"/>
      <c r="H4084" s="130"/>
      <c r="I4084" s="130"/>
      <c r="J4084" s="130"/>
      <c r="K4084" s="130"/>
      <c r="L4084" s="130"/>
      <c r="M4084" s="130"/>
      <c r="N4084" s="130"/>
      <c r="O4084" s="130"/>
      <c r="P4084" s="130"/>
      <c r="Q4084" s="130"/>
      <c r="R4084" s="130"/>
      <c r="S4084" s="130"/>
      <c r="T4084" s="130"/>
      <c r="U4084" s="130"/>
      <c r="V4084" s="130"/>
      <c r="W4084" s="130"/>
      <c r="X4084" s="130"/>
      <c r="Y4084" s="130"/>
      <c r="Z4084" s="130"/>
      <c r="AA4084" s="130"/>
      <c r="AB4084" s="130"/>
      <c r="AC4084" s="130"/>
      <c r="AD4084" s="130"/>
      <c r="AE4084" s="130"/>
      <c r="AF4084" s="130"/>
      <c r="AG4084" s="130"/>
      <c r="AH4084" s="130"/>
      <c r="AI4084" s="130"/>
      <c r="AJ4084" s="130"/>
      <c r="AK4084" s="130"/>
      <c r="AL4084" s="130"/>
      <c r="AM4084" s="130"/>
      <c r="AN4084" s="130"/>
      <c r="AO4084" s="130"/>
      <c r="AP4084" s="130"/>
      <c r="AQ4084" s="130"/>
      <c r="AR4084" s="130"/>
      <c r="AS4084" s="130"/>
      <c r="AT4084" s="130"/>
      <c r="AU4084" s="130"/>
      <c r="AV4084" s="130"/>
      <c r="AW4084" s="130"/>
      <c r="AX4084" s="131"/>
    </row>
    <row r="4085" spans="1:113" ht="15" thickBot="1">
      <c r="A4085" s="52"/>
      <c r="B4085" s="53"/>
      <c r="C4085" s="54"/>
      <c r="D4085" s="54"/>
      <c r="E4085" s="54"/>
      <c r="F4085" s="54"/>
      <c r="G4085" s="54"/>
      <c r="H4085" s="54"/>
      <c r="I4085" s="54"/>
      <c r="J4085" s="54"/>
      <c r="K4085" s="54"/>
      <c r="L4085" s="54"/>
      <c r="M4085" s="54"/>
      <c r="N4085" s="54"/>
      <c r="O4085" s="54"/>
      <c r="P4085" s="54"/>
      <c r="Q4085" s="54"/>
      <c r="R4085" s="54"/>
      <c r="S4085" s="54"/>
      <c r="T4085" s="54"/>
      <c r="U4085" s="54"/>
      <c r="V4085" s="54"/>
      <c r="W4085" s="54"/>
      <c r="X4085" s="54"/>
      <c r="Y4085" s="54"/>
      <c r="Z4085" s="54"/>
      <c r="AA4085" s="54"/>
      <c r="AB4085" s="54"/>
      <c r="AC4085" s="54"/>
      <c r="AD4085" s="54"/>
      <c r="AE4085" s="54"/>
      <c r="AF4085" s="54"/>
      <c r="AG4085" s="54"/>
      <c r="AH4085" s="54"/>
      <c r="AI4085" s="54"/>
      <c r="AJ4085" s="54"/>
      <c r="AK4085" s="54"/>
      <c r="AL4085" s="54"/>
      <c r="AM4085" s="54"/>
      <c r="AN4085" s="54"/>
      <c r="AO4085" s="54"/>
      <c r="AP4085" s="54"/>
      <c r="AQ4085" s="54"/>
      <c r="AR4085" s="54"/>
      <c r="AS4085" s="54"/>
      <c r="AT4085" s="54"/>
      <c r="AU4085" s="54"/>
      <c r="AV4085" s="54"/>
      <c r="AW4085" s="54"/>
      <c r="AX4085" s="55"/>
    </row>
    <row r="4086" spans="1:113">
      <c r="B4086" s="56"/>
    </row>
    <row r="4087" spans="1:113" ht="15" thickBot="1">
      <c r="A4087" s="46"/>
      <c r="B4087" s="45" t="s">
        <v>245</v>
      </c>
      <c r="C4087" s="43"/>
      <c r="D4087" s="43"/>
      <c r="E4087" s="43"/>
      <c r="F4087" s="43"/>
      <c r="G4087" s="43"/>
      <c r="H4087" s="43"/>
      <c r="I4087" s="43"/>
      <c r="J4087" s="43"/>
      <c r="K4087" s="43"/>
      <c r="L4087" s="44"/>
      <c r="M4087" s="44"/>
      <c r="N4087" s="44"/>
      <c r="O4087" s="44"/>
      <c r="P4087" s="43"/>
      <c r="Q4087" s="43"/>
      <c r="R4087" s="43"/>
      <c r="S4087" s="43"/>
      <c r="T4087" s="43"/>
      <c r="U4087" s="43"/>
      <c r="V4087" s="45"/>
      <c r="W4087" s="45"/>
      <c r="X4087" s="45"/>
      <c r="Y4087" s="45"/>
      <c r="Z4087" s="45"/>
      <c r="AA4087" s="45"/>
      <c r="AB4087" s="45"/>
      <c r="AC4087" s="45"/>
      <c r="AD4087" s="45"/>
      <c r="AE4087" s="45"/>
      <c r="AF4087" s="45"/>
      <c r="AG4087" s="45"/>
      <c r="AH4087" s="45"/>
      <c r="AI4087" s="45"/>
      <c r="AJ4087" s="45"/>
      <c r="AK4087" s="45"/>
      <c r="AL4087" s="45"/>
      <c r="AM4087" s="45"/>
      <c r="AN4087" s="45"/>
      <c r="AO4087" s="45"/>
      <c r="AP4087" s="45"/>
      <c r="AQ4087" s="45"/>
      <c r="AR4087" s="45"/>
      <c r="AS4087" s="45"/>
      <c r="AT4087" s="45"/>
      <c r="AU4087" s="45"/>
      <c r="AV4087" s="45"/>
      <c r="AW4087" s="45"/>
      <c r="AX4087" s="45"/>
      <c r="DI4087" s="41"/>
    </row>
    <row r="4088" spans="1:113" ht="14.25">
      <c r="A4088" s="43"/>
      <c r="B4088" s="47"/>
      <c r="C4088" s="42"/>
      <c r="D4088" s="42"/>
      <c r="E4088" s="42"/>
      <c r="F4088" s="42"/>
      <c r="G4088" s="42"/>
      <c r="H4088" s="42"/>
      <c r="I4088" s="42"/>
      <c r="J4088" s="42"/>
      <c r="K4088" s="42"/>
      <c r="L4088" s="48"/>
      <c r="M4088" s="48"/>
      <c r="N4088" s="48"/>
      <c r="O4088" s="48"/>
      <c r="P4088" s="42"/>
      <c r="Q4088" s="42"/>
      <c r="R4088" s="42"/>
      <c r="S4088" s="42"/>
      <c r="T4088" s="42"/>
      <c r="U4088" s="42"/>
      <c r="V4088" s="49"/>
      <c r="W4088" s="49"/>
      <c r="X4088" s="49"/>
      <c r="Y4088" s="49"/>
      <c r="Z4088" s="49"/>
      <c r="AA4088" s="49"/>
      <c r="AB4088" s="49"/>
      <c r="AC4088" s="49"/>
      <c r="AD4088" s="49"/>
      <c r="AE4088" s="49"/>
      <c r="AF4088" s="49"/>
      <c r="AG4088" s="49"/>
      <c r="AH4088" s="49"/>
      <c r="AI4088" s="49"/>
      <c r="AJ4088" s="49"/>
      <c r="AK4088" s="49"/>
      <c r="AL4088" s="49"/>
      <c r="AM4088" s="49"/>
      <c r="AN4088" s="49"/>
      <c r="AO4088" s="49"/>
      <c r="AP4088" s="49"/>
      <c r="AQ4088" s="49"/>
      <c r="AR4088" s="49"/>
      <c r="AS4088" s="49"/>
      <c r="AT4088" s="49"/>
      <c r="AU4088" s="49"/>
      <c r="AV4088" s="49"/>
      <c r="AW4088" s="49"/>
      <c r="AX4088" s="50"/>
    </row>
    <row r="4089" spans="1:113" ht="12" customHeight="1">
      <c r="A4089" s="43"/>
      <c r="B4089" s="129" t="s">
        <v>331</v>
      </c>
      <c r="C4089" s="130"/>
      <c r="D4089" s="130"/>
      <c r="E4089" s="130"/>
      <c r="F4089" s="130"/>
      <c r="G4089" s="130"/>
      <c r="H4089" s="130"/>
      <c r="I4089" s="130"/>
      <c r="J4089" s="130"/>
      <c r="K4089" s="130"/>
      <c r="L4089" s="130"/>
      <c r="M4089" s="130"/>
      <c r="N4089" s="130"/>
      <c r="O4089" s="130"/>
      <c r="P4089" s="130"/>
      <c r="Q4089" s="130"/>
      <c r="R4089" s="130"/>
      <c r="S4089" s="130"/>
      <c r="T4089" s="130"/>
      <c r="U4089" s="130"/>
      <c r="V4089" s="130"/>
      <c r="W4089" s="130"/>
      <c r="X4089" s="130"/>
      <c r="Y4089" s="130"/>
      <c r="Z4089" s="130"/>
      <c r="AA4089" s="130"/>
      <c r="AB4089" s="130"/>
      <c r="AC4089" s="130"/>
      <c r="AD4089" s="130"/>
      <c r="AE4089" s="130"/>
      <c r="AF4089" s="130"/>
      <c r="AG4089" s="130"/>
      <c r="AH4089" s="130"/>
      <c r="AI4089" s="130"/>
      <c r="AJ4089" s="130"/>
      <c r="AK4089" s="130"/>
      <c r="AL4089" s="130"/>
      <c r="AM4089" s="130"/>
      <c r="AN4089" s="130"/>
      <c r="AO4089" s="130"/>
      <c r="AP4089" s="130"/>
      <c r="AQ4089" s="130"/>
      <c r="AR4089" s="130"/>
      <c r="AS4089" s="130"/>
      <c r="AT4089" s="130"/>
      <c r="AU4089" s="130"/>
      <c r="AV4089" s="130"/>
      <c r="AW4089" s="130"/>
      <c r="AX4089" s="131"/>
    </row>
    <row r="4090" spans="1:113" ht="12" customHeight="1">
      <c r="A4090" s="43"/>
      <c r="B4090" s="129"/>
      <c r="C4090" s="130"/>
      <c r="D4090" s="130"/>
      <c r="E4090" s="130"/>
      <c r="F4090" s="130"/>
      <c r="G4090" s="130"/>
      <c r="H4090" s="130"/>
      <c r="I4090" s="130"/>
      <c r="J4090" s="130"/>
      <c r="K4090" s="130"/>
      <c r="L4090" s="130"/>
      <c r="M4090" s="130"/>
      <c r="N4090" s="130"/>
      <c r="O4090" s="130"/>
      <c r="P4090" s="130"/>
      <c r="Q4090" s="130"/>
      <c r="R4090" s="130"/>
      <c r="S4090" s="130"/>
      <c r="T4090" s="130"/>
      <c r="U4090" s="130"/>
      <c r="V4090" s="130"/>
      <c r="W4090" s="130"/>
      <c r="X4090" s="130"/>
      <c r="Y4090" s="130"/>
      <c r="Z4090" s="130"/>
      <c r="AA4090" s="130"/>
      <c r="AB4090" s="130"/>
      <c r="AC4090" s="130"/>
      <c r="AD4090" s="130"/>
      <c r="AE4090" s="130"/>
      <c r="AF4090" s="130"/>
      <c r="AG4090" s="130"/>
      <c r="AH4090" s="130"/>
      <c r="AI4090" s="130"/>
      <c r="AJ4090" s="130"/>
      <c r="AK4090" s="130"/>
      <c r="AL4090" s="130"/>
      <c r="AM4090" s="130"/>
      <c r="AN4090" s="130"/>
      <c r="AO4090" s="130"/>
      <c r="AP4090" s="130"/>
      <c r="AQ4090" s="130"/>
      <c r="AR4090" s="130"/>
      <c r="AS4090" s="130"/>
      <c r="AT4090" s="130"/>
      <c r="AU4090" s="130"/>
      <c r="AV4090" s="130"/>
      <c r="AW4090" s="130"/>
      <c r="AX4090" s="131"/>
    </row>
    <row r="4091" spans="1:113" ht="12" customHeight="1">
      <c r="A4091" s="43"/>
      <c r="B4091" s="129"/>
      <c r="C4091" s="130"/>
      <c r="D4091" s="130"/>
      <c r="E4091" s="130"/>
      <c r="F4091" s="130"/>
      <c r="G4091" s="130"/>
      <c r="H4091" s="130"/>
      <c r="I4091" s="130"/>
      <c r="J4091" s="130"/>
      <c r="K4091" s="130"/>
      <c r="L4091" s="130"/>
      <c r="M4091" s="130"/>
      <c r="N4091" s="130"/>
      <c r="O4091" s="130"/>
      <c r="P4091" s="130"/>
      <c r="Q4091" s="130"/>
      <c r="R4091" s="130"/>
      <c r="S4091" s="130"/>
      <c r="T4091" s="130"/>
      <c r="U4091" s="130"/>
      <c r="V4091" s="130"/>
      <c r="W4091" s="130"/>
      <c r="X4091" s="130"/>
      <c r="Y4091" s="130"/>
      <c r="Z4091" s="130"/>
      <c r="AA4091" s="130"/>
      <c r="AB4091" s="130"/>
      <c r="AC4091" s="130"/>
      <c r="AD4091" s="130"/>
      <c r="AE4091" s="130"/>
      <c r="AF4091" s="130"/>
      <c r="AG4091" s="130"/>
      <c r="AH4091" s="130"/>
      <c r="AI4091" s="130"/>
      <c r="AJ4091" s="130"/>
      <c r="AK4091" s="130"/>
      <c r="AL4091" s="130"/>
      <c r="AM4091" s="130"/>
      <c r="AN4091" s="130"/>
      <c r="AO4091" s="130"/>
      <c r="AP4091" s="130"/>
      <c r="AQ4091" s="130"/>
      <c r="AR4091" s="130"/>
      <c r="AS4091" s="130"/>
      <c r="AT4091" s="130"/>
      <c r="AU4091" s="130"/>
      <c r="AV4091" s="130"/>
      <c r="AW4091" s="130"/>
      <c r="AX4091" s="131"/>
      <c r="BC4091" s="51"/>
    </row>
    <row r="4092" spans="1:113" ht="12" customHeight="1">
      <c r="A4092" s="43"/>
      <c r="B4092" s="129"/>
      <c r="C4092" s="130"/>
      <c r="D4092" s="130"/>
      <c r="E4092" s="130"/>
      <c r="F4092" s="130"/>
      <c r="G4092" s="130"/>
      <c r="H4092" s="130"/>
      <c r="I4092" s="130"/>
      <c r="J4092" s="130"/>
      <c r="K4092" s="130"/>
      <c r="L4092" s="130"/>
      <c r="M4092" s="130"/>
      <c r="N4092" s="130"/>
      <c r="O4092" s="130"/>
      <c r="P4092" s="130"/>
      <c r="Q4092" s="130"/>
      <c r="R4092" s="130"/>
      <c r="S4092" s="130"/>
      <c r="T4092" s="130"/>
      <c r="U4092" s="130"/>
      <c r="V4092" s="130"/>
      <c r="W4092" s="130"/>
      <c r="X4092" s="130"/>
      <c r="Y4092" s="130"/>
      <c r="Z4092" s="130"/>
      <c r="AA4092" s="130"/>
      <c r="AB4092" s="130"/>
      <c r="AC4092" s="130"/>
      <c r="AD4092" s="130"/>
      <c r="AE4092" s="130"/>
      <c r="AF4092" s="130"/>
      <c r="AG4092" s="130"/>
      <c r="AH4092" s="130"/>
      <c r="AI4092" s="130"/>
      <c r="AJ4092" s="130"/>
      <c r="AK4092" s="130"/>
      <c r="AL4092" s="130"/>
      <c r="AM4092" s="130"/>
      <c r="AN4092" s="130"/>
      <c r="AO4092" s="130"/>
      <c r="AP4092" s="130"/>
      <c r="AQ4092" s="130"/>
      <c r="AR4092" s="130"/>
      <c r="AS4092" s="130"/>
      <c r="AT4092" s="130"/>
      <c r="AU4092" s="130"/>
      <c r="AV4092" s="130"/>
      <c r="AW4092" s="130"/>
      <c r="AX4092" s="131"/>
    </row>
    <row r="4093" spans="1:113" ht="12" customHeight="1">
      <c r="A4093" s="43"/>
      <c r="B4093" s="129"/>
      <c r="C4093" s="130"/>
      <c r="D4093" s="130"/>
      <c r="E4093" s="130"/>
      <c r="F4093" s="130"/>
      <c r="G4093" s="130"/>
      <c r="H4093" s="130"/>
      <c r="I4093" s="130"/>
      <c r="J4093" s="130"/>
      <c r="K4093" s="130"/>
      <c r="L4093" s="130"/>
      <c r="M4093" s="130"/>
      <c r="N4093" s="130"/>
      <c r="O4093" s="130"/>
      <c r="P4093" s="130"/>
      <c r="Q4093" s="130"/>
      <c r="R4093" s="130"/>
      <c r="S4093" s="130"/>
      <c r="T4093" s="130"/>
      <c r="U4093" s="130"/>
      <c r="V4093" s="130"/>
      <c r="W4093" s="130"/>
      <c r="X4093" s="130"/>
      <c r="Y4093" s="130"/>
      <c r="Z4093" s="130"/>
      <c r="AA4093" s="130"/>
      <c r="AB4093" s="130"/>
      <c r="AC4093" s="130"/>
      <c r="AD4093" s="130"/>
      <c r="AE4093" s="130"/>
      <c r="AF4093" s="130"/>
      <c r="AG4093" s="130"/>
      <c r="AH4093" s="130"/>
      <c r="AI4093" s="130"/>
      <c r="AJ4093" s="130"/>
      <c r="AK4093" s="130"/>
      <c r="AL4093" s="130"/>
      <c r="AM4093" s="130"/>
      <c r="AN4093" s="130"/>
      <c r="AO4093" s="130"/>
      <c r="AP4093" s="130"/>
      <c r="AQ4093" s="130"/>
      <c r="AR4093" s="130"/>
      <c r="AS4093" s="130"/>
      <c r="AT4093" s="130"/>
      <c r="AU4093" s="130"/>
      <c r="AV4093" s="130"/>
      <c r="AW4093" s="130"/>
      <c r="AX4093" s="131"/>
    </row>
    <row r="4094" spans="1:113" ht="15" thickBot="1">
      <c r="A4094" s="52"/>
      <c r="B4094" s="53"/>
      <c r="C4094" s="54"/>
      <c r="D4094" s="54"/>
      <c r="E4094" s="54"/>
      <c r="F4094" s="54"/>
      <c r="G4094" s="54"/>
      <c r="H4094" s="54"/>
      <c r="I4094" s="54"/>
      <c r="J4094" s="54"/>
      <c r="K4094" s="54"/>
      <c r="L4094" s="54"/>
      <c r="M4094" s="54"/>
      <c r="N4094" s="54"/>
      <c r="O4094" s="54"/>
      <c r="P4094" s="54"/>
      <c r="Q4094" s="54"/>
      <c r="R4094" s="54"/>
      <c r="S4094" s="54"/>
      <c r="T4094" s="54"/>
      <c r="U4094" s="54"/>
      <c r="V4094" s="54"/>
      <c r="W4094" s="54"/>
      <c r="X4094" s="54"/>
      <c r="Y4094" s="54"/>
      <c r="Z4094" s="54"/>
      <c r="AA4094" s="54"/>
      <c r="AB4094" s="54"/>
      <c r="AC4094" s="54"/>
      <c r="AD4094" s="54"/>
      <c r="AE4094" s="54"/>
      <c r="AF4094" s="54"/>
      <c r="AG4094" s="54"/>
      <c r="AH4094" s="54"/>
      <c r="AI4094" s="54"/>
      <c r="AJ4094" s="54"/>
      <c r="AK4094" s="54"/>
      <c r="AL4094" s="54"/>
      <c r="AM4094" s="54"/>
      <c r="AN4094" s="54"/>
      <c r="AO4094" s="54"/>
      <c r="AP4094" s="54"/>
      <c r="AQ4094" s="54"/>
      <c r="AR4094" s="54"/>
      <c r="AS4094" s="54"/>
      <c r="AT4094" s="54"/>
      <c r="AU4094" s="54"/>
      <c r="AV4094" s="54"/>
      <c r="AW4094" s="54"/>
      <c r="AX4094" s="55"/>
    </row>
    <row r="4095" spans="1:113">
      <c r="B4095" s="56"/>
    </row>
    <row r="4096" spans="1:113" ht="14.25">
      <c r="B4096" s="45" t="s">
        <v>247</v>
      </c>
      <c r="C4096" s="43"/>
      <c r="D4096" s="43"/>
      <c r="E4096" s="43"/>
      <c r="F4096" s="43"/>
      <c r="G4096" s="43"/>
      <c r="H4096" s="43"/>
      <c r="I4096" s="43"/>
      <c r="J4096" s="43"/>
      <c r="K4096" s="43"/>
      <c r="L4096" s="44"/>
      <c r="M4096" s="44"/>
      <c r="N4096" s="44"/>
      <c r="O4096" s="44"/>
      <c r="P4096" s="43"/>
      <c r="Q4096" s="43"/>
      <c r="R4096" s="43"/>
      <c r="S4096" s="43"/>
      <c r="T4096" s="43"/>
      <c r="U4096" s="43"/>
      <c r="V4096" s="45"/>
      <c r="W4096" s="45"/>
      <c r="X4096" s="45"/>
      <c r="Y4096" s="45"/>
      <c r="Z4096" s="45"/>
      <c r="AA4096" s="45"/>
      <c r="AB4096" s="45"/>
      <c r="AC4096" s="45"/>
      <c r="AD4096" s="45"/>
      <c r="AE4096" s="45"/>
      <c r="AF4096" s="45"/>
      <c r="AG4096" s="45"/>
      <c r="AH4096" s="45"/>
      <c r="AI4096" s="45"/>
      <c r="AJ4096" s="45"/>
      <c r="AK4096" s="45"/>
      <c r="AL4096" s="45"/>
      <c r="AM4096" s="45"/>
      <c r="AN4096" s="45"/>
      <c r="AO4096" s="45"/>
      <c r="AP4096" s="45"/>
      <c r="AQ4096" s="45"/>
      <c r="AR4096" s="45"/>
      <c r="AS4096" s="45"/>
      <c r="AT4096" s="45"/>
      <c r="AU4096" s="45"/>
      <c r="AV4096" s="45"/>
      <c r="AW4096" s="45"/>
      <c r="AX4096" s="45"/>
    </row>
    <row r="4097" spans="1:251" ht="15" thickBot="1">
      <c r="B4097" s="43"/>
      <c r="C4097" s="43"/>
      <c r="D4097" s="43"/>
      <c r="E4097" s="43"/>
      <c r="F4097" s="43"/>
      <c r="G4097" s="43"/>
      <c r="H4097" s="43"/>
      <c r="I4097" s="43"/>
      <c r="J4097" s="43"/>
      <c r="K4097" s="43"/>
      <c r="L4097" s="44"/>
      <c r="M4097" s="44"/>
      <c r="N4097" s="44"/>
      <c r="O4097" s="44"/>
      <c r="P4097" s="43"/>
      <c r="Q4097" s="43"/>
      <c r="R4097" s="43"/>
      <c r="S4097" s="43"/>
      <c r="T4097" s="43"/>
      <c r="U4097" s="43"/>
      <c r="V4097" s="45"/>
      <c r="W4097" s="45"/>
      <c r="X4097" s="45"/>
      <c r="Y4097" s="45"/>
      <c r="Z4097" s="45"/>
      <c r="AA4097" s="45"/>
      <c r="AB4097" s="45"/>
      <c r="AC4097" s="45"/>
      <c r="AD4097" s="45"/>
      <c r="AE4097" s="45"/>
      <c r="AF4097" s="45"/>
      <c r="AG4097" s="45"/>
      <c r="AH4097" s="45"/>
      <c r="AI4097" s="45"/>
      <c r="AJ4097" s="45"/>
      <c r="AK4097" s="45"/>
      <c r="AL4097" s="45"/>
      <c r="AM4097" s="45"/>
      <c r="AN4097" s="45"/>
      <c r="AO4097" s="45"/>
      <c r="AP4097" s="45"/>
      <c r="AQ4097" s="45"/>
      <c r="AR4097" s="45"/>
      <c r="AS4097" s="45"/>
      <c r="AT4097" s="45"/>
      <c r="AU4097" s="45"/>
      <c r="AV4097" s="45"/>
      <c r="AW4097" s="45"/>
      <c r="AX4097" s="57" t="s">
        <v>248</v>
      </c>
    </row>
    <row r="4098" spans="1:251" s="51" customFormat="1" ht="13.5" customHeight="1">
      <c r="A4098" s="43"/>
      <c r="B4098" s="132" t="s">
        <v>249</v>
      </c>
      <c r="C4098" s="133"/>
      <c r="D4098" s="133"/>
      <c r="E4098" s="133"/>
      <c r="F4098" s="133"/>
      <c r="G4098" s="133"/>
      <c r="H4098" s="133"/>
      <c r="I4098" s="133"/>
      <c r="J4098" s="133"/>
      <c r="K4098" s="133"/>
      <c r="L4098" s="133"/>
      <c r="M4098" s="133"/>
      <c r="N4098" s="133"/>
      <c r="O4098" s="133"/>
      <c r="P4098" s="133"/>
      <c r="Q4098" s="133"/>
      <c r="R4098" s="133"/>
      <c r="S4098" s="133"/>
      <c r="T4098" s="133"/>
      <c r="U4098" s="133"/>
      <c r="V4098" s="133"/>
      <c r="W4098" s="133"/>
      <c r="X4098" s="133"/>
      <c r="Y4098" s="133"/>
      <c r="Z4098" s="134"/>
      <c r="AA4098" s="138" t="s">
        <v>250</v>
      </c>
      <c r="AB4098" s="133"/>
      <c r="AC4098" s="133"/>
      <c r="AD4098" s="133"/>
      <c r="AE4098" s="133"/>
      <c r="AF4098" s="133"/>
      <c r="AG4098" s="133"/>
      <c r="AH4098" s="133"/>
      <c r="AI4098" s="134"/>
      <c r="AJ4098" s="138" t="s">
        <v>251</v>
      </c>
      <c r="AK4098" s="133"/>
      <c r="AL4098" s="133"/>
      <c r="AM4098" s="133"/>
      <c r="AN4098" s="133"/>
      <c r="AO4098" s="133"/>
      <c r="AP4098" s="133"/>
      <c r="AQ4098" s="133"/>
      <c r="AR4098" s="134"/>
      <c r="AS4098" s="138" t="s">
        <v>252</v>
      </c>
      <c r="AT4098" s="133"/>
      <c r="AU4098" s="133"/>
      <c r="AV4098" s="133"/>
      <c r="AW4098" s="133"/>
      <c r="AX4098" s="140"/>
      <c r="AY4098" s="37"/>
      <c r="AZ4098" s="37"/>
      <c r="BA4098" s="37"/>
      <c r="BB4098" s="37"/>
      <c r="BC4098" s="37"/>
      <c r="BD4098" s="37"/>
      <c r="BE4098" s="37"/>
      <c r="BF4098" s="37"/>
      <c r="BG4098" s="37"/>
      <c r="BH4098" s="37"/>
      <c r="BI4098" s="37"/>
      <c r="BJ4098" s="37"/>
      <c r="BK4098" s="37"/>
      <c r="BL4098" s="37"/>
      <c r="BM4098" s="37"/>
      <c r="BN4098" s="37"/>
      <c r="BO4098" s="37"/>
      <c r="BP4098" s="37"/>
      <c r="BQ4098" s="37"/>
      <c r="BR4098" s="37"/>
      <c r="BS4098" s="37"/>
      <c r="BT4098" s="37"/>
      <c r="BU4098" s="37"/>
      <c r="BV4098" s="37"/>
      <c r="BW4098" s="37"/>
      <c r="BX4098" s="37"/>
      <c r="BY4098" s="37"/>
      <c r="BZ4098" s="37"/>
      <c r="CA4098" s="37"/>
      <c r="CB4098" s="37"/>
      <c r="CC4098" s="37"/>
      <c r="CD4098" s="37"/>
      <c r="CE4098" s="37"/>
      <c r="CF4098" s="37"/>
      <c r="CG4098" s="37"/>
      <c r="CH4098" s="37"/>
      <c r="CI4098" s="37"/>
      <c r="CJ4098" s="37"/>
      <c r="CK4098" s="37"/>
      <c r="CL4098" s="37"/>
      <c r="CM4098" s="37"/>
      <c r="CN4098" s="37"/>
      <c r="CO4098" s="37"/>
      <c r="CP4098" s="37"/>
      <c r="CQ4098" s="37"/>
      <c r="CR4098" s="37"/>
      <c r="CS4098" s="37"/>
      <c r="CT4098" s="37"/>
      <c r="CU4098" s="37"/>
      <c r="CV4098" s="37"/>
      <c r="CW4098" s="37"/>
      <c r="CX4098" s="37"/>
      <c r="CY4098" s="37"/>
      <c r="CZ4098" s="37"/>
      <c r="DA4098" s="37"/>
      <c r="DB4098" s="37"/>
      <c r="DC4098" s="37"/>
      <c r="DD4098" s="37"/>
      <c r="DE4098" s="37"/>
      <c r="DF4098" s="37"/>
      <c r="DG4098" s="37"/>
      <c r="DH4098" s="37"/>
      <c r="DI4098" s="37"/>
      <c r="DJ4098" s="37"/>
      <c r="DK4098" s="37"/>
      <c r="DL4098" s="37"/>
      <c r="DM4098" s="37"/>
      <c r="DN4098" s="37"/>
      <c r="DO4098" s="37"/>
      <c r="DP4098" s="37"/>
      <c r="DQ4098" s="37"/>
      <c r="DR4098" s="37"/>
      <c r="DS4098" s="37"/>
      <c r="DT4098" s="37"/>
      <c r="DU4098" s="37"/>
      <c r="DV4098" s="37"/>
      <c r="DW4098" s="37"/>
      <c r="DX4098" s="37"/>
      <c r="DY4098" s="37"/>
      <c r="DZ4098" s="37"/>
      <c r="EA4098" s="37"/>
      <c r="EB4098" s="37"/>
      <c r="EC4098" s="37"/>
      <c r="ED4098" s="37"/>
      <c r="EE4098" s="37"/>
      <c r="EF4098" s="37"/>
      <c r="EG4098" s="37"/>
      <c r="EH4098" s="37"/>
      <c r="EI4098" s="37"/>
      <c r="EJ4098" s="37"/>
      <c r="EK4098" s="37"/>
      <c r="EL4098" s="37"/>
      <c r="EM4098" s="37"/>
      <c r="EN4098" s="37"/>
      <c r="EO4098" s="37"/>
      <c r="EP4098" s="37"/>
      <c r="EQ4098" s="37"/>
      <c r="ER4098" s="37"/>
      <c r="ES4098" s="37"/>
      <c r="ET4098" s="37"/>
      <c r="EU4098" s="37"/>
      <c r="EV4098" s="37"/>
      <c r="EW4098" s="37"/>
      <c r="EX4098" s="37"/>
      <c r="EY4098" s="37"/>
      <c r="EZ4098" s="37"/>
      <c r="FA4098" s="37"/>
      <c r="FB4098" s="37"/>
      <c r="FC4098" s="37"/>
      <c r="FD4098" s="37"/>
      <c r="FE4098" s="37"/>
      <c r="FF4098" s="37"/>
      <c r="FG4098" s="37"/>
      <c r="FH4098" s="37"/>
      <c r="FI4098" s="37"/>
      <c r="FJ4098" s="37"/>
      <c r="FK4098" s="37"/>
      <c r="FL4098" s="37"/>
      <c r="FM4098" s="37"/>
      <c r="FN4098" s="37"/>
      <c r="FO4098" s="37"/>
      <c r="FP4098" s="37"/>
      <c r="FQ4098" s="37"/>
      <c r="FR4098" s="37"/>
      <c r="FS4098" s="37"/>
      <c r="FT4098" s="37"/>
      <c r="FU4098" s="37"/>
      <c r="FV4098" s="37"/>
      <c r="FW4098" s="37"/>
      <c r="FX4098" s="37"/>
      <c r="FY4098" s="37"/>
      <c r="FZ4098" s="37"/>
      <c r="GA4098" s="37"/>
      <c r="GB4098" s="37"/>
      <c r="GC4098" s="37"/>
      <c r="GD4098" s="37"/>
      <c r="GE4098" s="37"/>
      <c r="GF4098" s="37"/>
      <c r="GG4098" s="37"/>
      <c r="GH4098" s="37"/>
      <c r="GI4098" s="37"/>
      <c r="GJ4098" s="37"/>
      <c r="GK4098" s="37"/>
      <c r="GL4098" s="37"/>
      <c r="GM4098" s="37"/>
      <c r="GN4098" s="37"/>
      <c r="GO4098" s="37"/>
      <c r="GP4098" s="37"/>
      <c r="GQ4098" s="37"/>
      <c r="GR4098" s="37"/>
      <c r="GS4098" s="37"/>
      <c r="GT4098" s="37"/>
      <c r="GU4098" s="37"/>
      <c r="GV4098" s="37"/>
      <c r="GW4098" s="37"/>
      <c r="GX4098" s="37"/>
      <c r="GY4098" s="37"/>
      <c r="GZ4098" s="37"/>
      <c r="HA4098" s="37"/>
      <c r="HB4098" s="37"/>
      <c r="HC4098" s="37"/>
      <c r="HD4098" s="37"/>
      <c r="HE4098" s="37"/>
      <c r="HF4098" s="37"/>
      <c r="HG4098" s="37"/>
      <c r="HH4098" s="37"/>
      <c r="HI4098" s="37"/>
      <c r="HJ4098" s="37"/>
      <c r="HK4098" s="37"/>
      <c r="HL4098" s="37"/>
      <c r="HM4098" s="37"/>
      <c r="HN4098" s="37"/>
      <c r="HO4098" s="37"/>
      <c r="HP4098" s="37"/>
      <c r="HQ4098" s="37"/>
      <c r="HR4098" s="37"/>
      <c r="HS4098" s="37"/>
      <c r="HT4098" s="37"/>
      <c r="HU4098" s="37"/>
      <c r="HV4098" s="37"/>
      <c r="HW4098" s="37"/>
      <c r="HX4098" s="37"/>
      <c r="HY4098" s="37"/>
      <c r="HZ4098" s="37"/>
      <c r="IA4098" s="37"/>
      <c r="IB4098" s="37"/>
      <c r="IC4098" s="37"/>
      <c r="ID4098" s="37"/>
      <c r="IE4098" s="37"/>
      <c r="IF4098" s="37"/>
      <c r="IG4098" s="37"/>
      <c r="IH4098" s="37"/>
      <c r="II4098" s="37"/>
      <c r="IJ4098" s="37"/>
      <c r="IK4098" s="37"/>
      <c r="IL4098" s="37"/>
      <c r="IM4098" s="37"/>
      <c r="IN4098" s="37"/>
      <c r="IO4098" s="37"/>
      <c r="IP4098" s="37"/>
      <c r="IQ4098" s="37"/>
    </row>
    <row r="4099" spans="1:251" s="51" customFormat="1" ht="13.5">
      <c r="A4099" s="43"/>
      <c r="B4099" s="135"/>
      <c r="C4099" s="136"/>
      <c r="D4099" s="136"/>
      <c r="E4099" s="136"/>
      <c r="F4099" s="136"/>
      <c r="G4099" s="136"/>
      <c r="H4099" s="136"/>
      <c r="I4099" s="136"/>
      <c r="J4099" s="136"/>
      <c r="K4099" s="136"/>
      <c r="L4099" s="136"/>
      <c r="M4099" s="136"/>
      <c r="N4099" s="136"/>
      <c r="O4099" s="136"/>
      <c r="P4099" s="136"/>
      <c r="Q4099" s="136"/>
      <c r="R4099" s="136"/>
      <c r="S4099" s="136"/>
      <c r="T4099" s="136"/>
      <c r="U4099" s="136"/>
      <c r="V4099" s="136"/>
      <c r="W4099" s="136"/>
      <c r="X4099" s="136"/>
      <c r="Y4099" s="136"/>
      <c r="Z4099" s="137"/>
      <c r="AA4099" s="139"/>
      <c r="AB4099" s="136"/>
      <c r="AC4099" s="136"/>
      <c r="AD4099" s="136"/>
      <c r="AE4099" s="136"/>
      <c r="AF4099" s="136"/>
      <c r="AG4099" s="136"/>
      <c r="AH4099" s="136"/>
      <c r="AI4099" s="137"/>
      <c r="AJ4099" s="139"/>
      <c r="AK4099" s="136"/>
      <c r="AL4099" s="136"/>
      <c r="AM4099" s="136"/>
      <c r="AN4099" s="136"/>
      <c r="AO4099" s="136"/>
      <c r="AP4099" s="136"/>
      <c r="AQ4099" s="136"/>
      <c r="AR4099" s="137"/>
      <c r="AS4099" s="139"/>
      <c r="AT4099" s="136"/>
      <c r="AU4099" s="136"/>
      <c r="AV4099" s="136"/>
      <c r="AW4099" s="136"/>
      <c r="AX4099" s="141"/>
      <c r="AY4099" s="37"/>
      <c r="AZ4099" s="37"/>
      <c r="BA4099" s="37"/>
      <c r="BB4099" s="58"/>
      <c r="BC4099" s="59"/>
      <c r="BE4099" s="37"/>
      <c r="BF4099" s="37"/>
      <c r="BG4099" s="37"/>
      <c r="BH4099" s="37"/>
      <c r="BI4099" s="37"/>
      <c r="BJ4099" s="37"/>
      <c r="BK4099" s="37"/>
      <c r="BL4099" s="37"/>
      <c r="BM4099" s="37"/>
      <c r="BN4099" s="37"/>
      <c r="BO4099" s="37"/>
      <c r="BP4099" s="37"/>
      <c r="BQ4099" s="37"/>
      <c r="BR4099" s="37"/>
      <c r="BS4099" s="37"/>
      <c r="BT4099" s="37"/>
      <c r="BU4099" s="37"/>
      <c r="BV4099" s="37"/>
      <c r="BW4099" s="37"/>
      <c r="BX4099" s="37"/>
      <c r="BY4099" s="37"/>
      <c r="BZ4099" s="37"/>
      <c r="CA4099" s="37"/>
      <c r="CB4099" s="37"/>
      <c r="CC4099" s="37"/>
      <c r="CD4099" s="37"/>
      <c r="CE4099" s="37"/>
      <c r="CF4099" s="37"/>
      <c r="CG4099" s="37"/>
      <c r="CH4099" s="37"/>
      <c r="CI4099" s="37"/>
      <c r="CJ4099" s="37"/>
      <c r="CK4099" s="37"/>
      <c r="CL4099" s="37"/>
      <c r="CM4099" s="37"/>
      <c r="CN4099" s="37"/>
      <c r="CO4099" s="37"/>
      <c r="CP4099" s="37"/>
      <c r="CQ4099" s="37"/>
      <c r="CR4099" s="37"/>
      <c r="CS4099" s="37"/>
      <c r="CT4099" s="37"/>
      <c r="CU4099" s="37"/>
      <c r="CV4099" s="37"/>
      <c r="CW4099" s="37"/>
      <c r="CX4099" s="37"/>
      <c r="CY4099" s="37"/>
      <c r="CZ4099" s="37"/>
      <c r="DA4099" s="37"/>
      <c r="DB4099" s="37"/>
      <c r="DC4099" s="37"/>
      <c r="DD4099" s="37"/>
      <c r="DE4099" s="37"/>
      <c r="DF4099" s="37"/>
      <c r="DG4099" s="37"/>
      <c r="DH4099" s="37"/>
      <c r="DI4099" s="37"/>
      <c r="DJ4099" s="37"/>
      <c r="DK4099" s="37"/>
      <c r="DL4099" s="37"/>
      <c r="DM4099" s="37"/>
      <c r="DN4099" s="37"/>
      <c r="DO4099" s="37"/>
      <c r="DP4099" s="37"/>
      <c r="DQ4099" s="37"/>
      <c r="DR4099" s="37"/>
      <c r="DS4099" s="37"/>
      <c r="DT4099" s="37"/>
      <c r="DU4099" s="37"/>
      <c r="DV4099" s="37"/>
      <c r="DW4099" s="37"/>
      <c r="DX4099" s="37"/>
      <c r="DY4099" s="37"/>
      <c r="DZ4099" s="37"/>
      <c r="EA4099" s="37"/>
      <c r="EB4099" s="37"/>
      <c r="EC4099" s="37"/>
      <c r="ED4099" s="37"/>
      <c r="EE4099" s="37"/>
      <c r="EF4099" s="37"/>
      <c r="EG4099" s="37"/>
      <c r="EH4099" s="37"/>
      <c r="EI4099" s="37"/>
      <c r="EJ4099" s="37"/>
      <c r="EK4099" s="37"/>
      <c r="EL4099" s="37"/>
      <c r="EM4099" s="37"/>
      <c r="EN4099" s="37"/>
      <c r="EO4099" s="37"/>
      <c r="EP4099" s="37"/>
      <c r="EQ4099" s="37"/>
      <c r="ER4099" s="37"/>
      <c r="ES4099" s="37"/>
      <c r="ET4099" s="37"/>
      <c r="EU4099" s="37"/>
      <c r="EV4099" s="37"/>
      <c r="EW4099" s="37"/>
      <c r="EX4099" s="37"/>
      <c r="EY4099" s="37"/>
      <c r="EZ4099" s="37"/>
      <c r="FA4099" s="37"/>
      <c r="FB4099" s="37"/>
      <c r="FC4099" s="37"/>
      <c r="FD4099" s="37"/>
      <c r="FE4099" s="37"/>
      <c r="FF4099" s="37"/>
      <c r="FG4099" s="37"/>
      <c r="FH4099" s="37"/>
      <c r="FI4099" s="37"/>
      <c r="FJ4099" s="37"/>
      <c r="FK4099" s="37"/>
      <c r="FL4099" s="37"/>
      <c r="FM4099" s="37"/>
      <c r="FN4099" s="37"/>
      <c r="FO4099" s="37"/>
      <c r="FP4099" s="37"/>
      <c r="FQ4099" s="37"/>
      <c r="FR4099" s="37"/>
      <c r="FS4099" s="37"/>
      <c r="FT4099" s="37"/>
      <c r="FU4099" s="37"/>
      <c r="FV4099" s="37"/>
      <c r="FW4099" s="37"/>
      <c r="FX4099" s="37"/>
      <c r="FY4099" s="37"/>
      <c r="FZ4099" s="37"/>
      <c r="GA4099" s="37"/>
      <c r="GB4099" s="37"/>
      <c r="GC4099" s="37"/>
      <c r="GD4099" s="37"/>
      <c r="GE4099" s="37"/>
      <c r="GF4099" s="37"/>
      <c r="GG4099" s="37"/>
      <c r="GH4099" s="37"/>
      <c r="GI4099" s="37"/>
      <c r="GJ4099" s="37"/>
      <c r="GK4099" s="37"/>
      <c r="GL4099" s="37"/>
      <c r="GM4099" s="37"/>
      <c r="GN4099" s="37"/>
      <c r="GO4099" s="37"/>
      <c r="GP4099" s="37"/>
      <c r="GQ4099" s="37"/>
      <c r="GR4099" s="37"/>
      <c r="GS4099" s="37"/>
      <c r="GT4099" s="37"/>
      <c r="GU4099" s="37"/>
      <c r="GV4099" s="37"/>
      <c r="GW4099" s="37"/>
      <c r="GX4099" s="37"/>
      <c r="GY4099" s="37"/>
      <c r="GZ4099" s="37"/>
      <c r="HA4099" s="37"/>
      <c r="HB4099" s="37"/>
      <c r="HC4099" s="37"/>
      <c r="HD4099" s="37"/>
      <c r="HE4099" s="37"/>
      <c r="HF4099" s="37"/>
      <c r="HG4099" s="37"/>
      <c r="HH4099" s="37"/>
      <c r="HI4099" s="37"/>
      <c r="HJ4099" s="37"/>
      <c r="HK4099" s="37"/>
      <c r="HL4099" s="37"/>
      <c r="HM4099" s="37"/>
      <c r="HN4099" s="37"/>
      <c r="HO4099" s="37"/>
      <c r="HP4099" s="37"/>
      <c r="HQ4099" s="37"/>
      <c r="HR4099" s="37"/>
      <c r="HS4099" s="37"/>
      <c r="HT4099" s="37"/>
      <c r="HU4099" s="37"/>
      <c r="HV4099" s="37"/>
      <c r="HW4099" s="37"/>
      <c r="HX4099" s="37"/>
      <c r="HY4099" s="37"/>
      <c r="HZ4099" s="37"/>
      <c r="IA4099" s="37"/>
      <c r="IB4099" s="37"/>
      <c r="IC4099" s="37"/>
      <c r="ID4099" s="37"/>
      <c r="IE4099" s="37"/>
      <c r="IF4099" s="37"/>
      <c r="IG4099" s="37"/>
      <c r="IH4099" s="37"/>
      <c r="II4099" s="37"/>
      <c r="IJ4099" s="37"/>
      <c r="IK4099" s="37"/>
      <c r="IL4099" s="37"/>
      <c r="IM4099" s="37"/>
      <c r="IN4099" s="37"/>
      <c r="IO4099" s="37"/>
      <c r="IP4099" s="37"/>
      <c r="IQ4099" s="37"/>
    </row>
    <row r="4100" spans="1:251" s="51" customFormat="1" ht="18.75" customHeight="1">
      <c r="A4100" s="43"/>
      <c r="B4100" s="60"/>
      <c r="C4100" s="104" t="s">
        <v>912</v>
      </c>
      <c r="D4100" s="105"/>
      <c r="E4100" s="105"/>
      <c r="F4100" s="105"/>
      <c r="G4100" s="105"/>
      <c r="H4100" s="105"/>
      <c r="I4100" s="105"/>
      <c r="J4100" s="105"/>
      <c r="K4100" s="105"/>
      <c r="L4100" s="105"/>
      <c r="M4100" s="105"/>
      <c r="N4100" s="105"/>
      <c r="O4100" s="105"/>
      <c r="P4100" s="105"/>
      <c r="Q4100" s="105"/>
      <c r="R4100" s="105"/>
      <c r="S4100" s="105"/>
      <c r="T4100" s="105"/>
      <c r="U4100" s="105"/>
      <c r="V4100" s="105"/>
      <c r="W4100" s="105"/>
      <c r="X4100" s="105"/>
      <c r="Y4100" s="105"/>
      <c r="Z4100" s="106"/>
      <c r="AA4100" s="107">
        <v>5095</v>
      </c>
      <c r="AB4100" s="108"/>
      <c r="AC4100" s="108"/>
      <c r="AD4100" s="108"/>
      <c r="AE4100" s="108"/>
      <c r="AF4100" s="108"/>
      <c r="AG4100" s="108"/>
      <c r="AH4100" s="108"/>
      <c r="AI4100" s="109"/>
      <c r="AJ4100" s="107">
        <v>5428</v>
      </c>
      <c r="AK4100" s="108"/>
      <c r="AL4100" s="108"/>
      <c r="AM4100" s="108"/>
      <c r="AN4100" s="108"/>
      <c r="AO4100" s="108"/>
      <c r="AP4100" s="108"/>
      <c r="AQ4100" s="108"/>
      <c r="AR4100" s="109"/>
      <c r="AS4100" s="110"/>
      <c r="AT4100" s="111"/>
      <c r="AU4100" s="111"/>
      <c r="AV4100" s="111"/>
      <c r="AW4100" s="111"/>
      <c r="AX4100" s="112"/>
      <c r="AY4100" s="37"/>
      <c r="AZ4100" s="37"/>
      <c r="BA4100" s="37"/>
      <c r="BB4100" s="37"/>
      <c r="BC4100" s="37"/>
      <c r="BD4100" s="37"/>
      <c r="BE4100" s="37"/>
      <c r="BF4100" s="37"/>
      <c r="BG4100" s="37"/>
      <c r="BH4100" s="37"/>
      <c r="BI4100" s="37"/>
      <c r="BJ4100" s="37"/>
      <c r="BK4100" s="37"/>
      <c r="BL4100" s="37"/>
      <c r="BM4100" s="37"/>
      <c r="BN4100" s="37"/>
      <c r="BO4100" s="37"/>
      <c r="BP4100" s="37"/>
      <c r="BQ4100" s="37"/>
      <c r="BR4100" s="37"/>
      <c r="BS4100" s="37"/>
      <c r="BT4100" s="37"/>
      <c r="BU4100" s="37"/>
      <c r="BV4100" s="37"/>
      <c r="BW4100" s="37"/>
      <c r="BX4100" s="37"/>
      <c r="BY4100" s="37"/>
      <c r="BZ4100" s="37"/>
      <c r="CA4100" s="37"/>
      <c r="CB4100" s="37"/>
      <c r="CC4100" s="37"/>
      <c r="CD4100" s="37"/>
      <c r="CE4100" s="37"/>
      <c r="CF4100" s="37"/>
      <c r="CG4100" s="37"/>
      <c r="CH4100" s="37"/>
      <c r="CI4100" s="37"/>
      <c r="CJ4100" s="37"/>
      <c r="CK4100" s="37"/>
      <c r="CL4100" s="37"/>
      <c r="CM4100" s="37"/>
      <c r="CN4100" s="37"/>
      <c r="CO4100" s="37"/>
      <c r="CP4100" s="37"/>
      <c r="CQ4100" s="37"/>
      <c r="CR4100" s="37"/>
      <c r="CS4100" s="37"/>
      <c r="CT4100" s="37"/>
      <c r="CU4100" s="37"/>
      <c r="CV4100" s="37"/>
      <c r="CW4100" s="37"/>
      <c r="CX4100" s="37"/>
      <c r="CY4100" s="37"/>
      <c r="CZ4100" s="37"/>
      <c r="DA4100" s="37"/>
      <c r="DB4100" s="37"/>
      <c r="DC4100" s="37"/>
      <c r="DD4100" s="37"/>
      <c r="DE4100" s="37"/>
      <c r="DF4100" s="37"/>
      <c r="DG4100" s="37"/>
      <c r="DH4100" s="37"/>
      <c r="DI4100" s="37"/>
      <c r="DJ4100" s="37"/>
      <c r="DK4100" s="37"/>
      <c r="DL4100" s="37"/>
      <c r="DM4100" s="37"/>
      <c r="DN4100" s="37"/>
      <c r="DO4100" s="37"/>
      <c r="DP4100" s="37"/>
      <c r="DQ4100" s="37"/>
      <c r="DR4100" s="37"/>
      <c r="DS4100" s="37"/>
      <c r="DT4100" s="37"/>
      <c r="DU4100" s="37"/>
      <c r="DV4100" s="37"/>
      <c r="DW4100" s="37"/>
      <c r="DX4100" s="37"/>
      <c r="DY4100" s="37"/>
      <c r="DZ4100" s="37"/>
      <c r="EA4100" s="37"/>
      <c r="EB4100" s="37"/>
      <c r="EC4100" s="37"/>
      <c r="ED4100" s="37"/>
      <c r="EE4100" s="37"/>
      <c r="EF4100" s="37"/>
      <c r="EG4100" s="37"/>
      <c r="EH4100" s="37"/>
      <c r="EI4100" s="37"/>
      <c r="EJ4100" s="37"/>
      <c r="EK4100" s="37"/>
      <c r="EL4100" s="37"/>
      <c r="EM4100" s="37"/>
      <c r="EN4100" s="37"/>
      <c r="EO4100" s="37"/>
      <c r="EP4100" s="37"/>
      <c r="EQ4100" s="37"/>
      <c r="ER4100" s="37"/>
      <c r="ES4100" s="37"/>
      <c r="ET4100" s="37"/>
      <c r="EU4100" s="37"/>
      <c r="EV4100" s="37"/>
      <c r="EW4100" s="37"/>
      <c r="EX4100" s="37"/>
      <c r="EY4100" s="37"/>
      <c r="EZ4100" s="37"/>
      <c r="FA4100" s="37"/>
      <c r="FB4100" s="37"/>
      <c r="FC4100" s="37"/>
      <c r="FD4100" s="37"/>
      <c r="FE4100" s="37"/>
      <c r="FF4100" s="37"/>
      <c r="FG4100" s="37"/>
      <c r="FH4100" s="37"/>
      <c r="FI4100" s="37"/>
      <c r="FJ4100" s="37"/>
      <c r="FK4100" s="37"/>
      <c r="FL4100" s="37"/>
      <c r="FM4100" s="37"/>
      <c r="FN4100" s="37"/>
      <c r="FO4100" s="37"/>
      <c r="FP4100" s="37"/>
      <c r="FQ4100" s="37"/>
      <c r="FR4100" s="37"/>
      <c r="FS4100" s="37"/>
      <c r="FT4100" s="37"/>
      <c r="FU4100" s="37"/>
      <c r="FV4100" s="37"/>
      <c r="FW4100" s="37"/>
      <c r="FX4100" s="37"/>
      <c r="FY4100" s="37"/>
      <c r="FZ4100" s="37"/>
      <c r="GA4100" s="37"/>
      <c r="GB4100" s="37"/>
      <c r="GC4100" s="37"/>
      <c r="GD4100" s="37"/>
      <c r="GE4100" s="37"/>
      <c r="GF4100" s="37"/>
      <c r="GG4100" s="37"/>
      <c r="GH4100" s="37"/>
      <c r="GI4100" s="37"/>
      <c r="GJ4100" s="37"/>
      <c r="GK4100" s="37"/>
      <c r="GL4100" s="37"/>
      <c r="GM4100" s="37"/>
      <c r="GN4100" s="37"/>
      <c r="GO4100" s="37"/>
      <c r="GP4100" s="37"/>
      <c r="GQ4100" s="37"/>
      <c r="GR4100" s="37"/>
      <c r="GS4100" s="37"/>
      <c r="GT4100" s="37"/>
      <c r="GU4100" s="37"/>
      <c r="GV4100" s="37"/>
      <c r="GW4100" s="37"/>
      <c r="GX4100" s="37"/>
      <c r="GY4100" s="37"/>
      <c r="GZ4100" s="37"/>
      <c r="HA4100" s="37"/>
      <c r="HB4100" s="37"/>
      <c r="HC4100" s="37"/>
      <c r="HD4100" s="37"/>
      <c r="HE4100" s="37"/>
      <c r="HF4100" s="37"/>
      <c r="HG4100" s="37"/>
      <c r="HH4100" s="37"/>
      <c r="HI4100" s="37"/>
      <c r="HJ4100" s="37"/>
      <c r="HK4100" s="37"/>
      <c r="HL4100" s="37"/>
      <c r="HM4100" s="37"/>
      <c r="HN4100" s="37"/>
      <c r="HO4100" s="37"/>
      <c r="HP4100" s="37"/>
      <c r="HQ4100" s="37"/>
      <c r="HR4100" s="37"/>
      <c r="HS4100" s="37"/>
      <c r="HT4100" s="37"/>
      <c r="HU4100" s="37"/>
      <c r="HV4100" s="37"/>
      <c r="HW4100" s="37"/>
      <c r="HX4100" s="37"/>
      <c r="HY4100" s="37"/>
      <c r="HZ4100" s="37"/>
      <c r="IA4100" s="37"/>
      <c r="IB4100" s="37"/>
      <c r="IC4100" s="37"/>
      <c r="ID4100" s="37"/>
      <c r="IE4100" s="37"/>
      <c r="IF4100" s="37"/>
      <c r="IG4100" s="37"/>
      <c r="IH4100" s="37"/>
      <c r="II4100" s="37"/>
      <c r="IJ4100" s="37"/>
      <c r="IK4100" s="37"/>
      <c r="IL4100" s="37"/>
      <c r="IM4100" s="37"/>
      <c r="IN4100" s="37"/>
      <c r="IO4100" s="37"/>
      <c r="IP4100" s="37"/>
      <c r="IQ4100" s="37"/>
    </row>
    <row r="4101" spans="1:251" s="51" customFormat="1" ht="18.75" customHeight="1" thickBot="1">
      <c r="A4101" s="52"/>
      <c r="B4101" s="113" t="s">
        <v>253</v>
      </c>
      <c r="C4101" s="114"/>
      <c r="D4101" s="114"/>
      <c r="E4101" s="114"/>
      <c r="F4101" s="114"/>
      <c r="G4101" s="114"/>
      <c r="H4101" s="114"/>
      <c r="I4101" s="114"/>
      <c r="J4101" s="114"/>
      <c r="K4101" s="114"/>
      <c r="L4101" s="114"/>
      <c r="M4101" s="114"/>
      <c r="N4101" s="114"/>
      <c r="O4101" s="114"/>
      <c r="P4101" s="114"/>
      <c r="Q4101" s="114"/>
      <c r="R4101" s="114"/>
      <c r="S4101" s="114"/>
      <c r="T4101" s="114"/>
      <c r="U4101" s="114"/>
      <c r="V4101" s="114"/>
      <c r="W4101" s="114"/>
      <c r="X4101" s="114"/>
      <c r="Y4101" s="114"/>
      <c r="Z4101" s="115"/>
      <c r="AA4101" s="116">
        <f>SUM($AA$4100:$AA$4100)</f>
        <v>5095</v>
      </c>
      <c r="AB4101" s="117"/>
      <c r="AC4101" s="117"/>
      <c r="AD4101" s="117"/>
      <c r="AE4101" s="117"/>
      <c r="AF4101" s="117"/>
      <c r="AG4101" s="117"/>
      <c r="AH4101" s="117"/>
      <c r="AI4101" s="118"/>
      <c r="AJ4101" s="116">
        <f>SUM($AJ$4100:$AJ$4100)</f>
        <v>5428</v>
      </c>
      <c r="AK4101" s="117"/>
      <c r="AL4101" s="117"/>
      <c r="AM4101" s="117"/>
      <c r="AN4101" s="117"/>
      <c r="AO4101" s="117"/>
      <c r="AP4101" s="117"/>
      <c r="AQ4101" s="117"/>
      <c r="AR4101" s="118"/>
      <c r="AS4101" s="119"/>
      <c r="AT4101" s="120"/>
      <c r="AU4101" s="120"/>
      <c r="AV4101" s="120"/>
      <c r="AW4101" s="120"/>
      <c r="AX4101" s="121"/>
      <c r="AY4101" s="37"/>
      <c r="AZ4101" s="37"/>
      <c r="BA4101" s="37"/>
      <c r="BB4101" s="37"/>
      <c r="BC4101" s="37"/>
      <c r="BD4101" s="37"/>
      <c r="BE4101" s="37"/>
      <c r="BF4101" s="37"/>
      <c r="BG4101" s="37"/>
      <c r="BH4101" s="37"/>
      <c r="BI4101" s="37"/>
      <c r="BJ4101" s="37"/>
      <c r="BK4101" s="37"/>
      <c r="BL4101" s="37"/>
      <c r="BM4101" s="37"/>
      <c r="BN4101" s="37"/>
      <c r="BO4101" s="37"/>
      <c r="BP4101" s="37"/>
      <c r="BQ4101" s="37"/>
      <c r="BR4101" s="37"/>
      <c r="BS4101" s="37"/>
      <c r="BT4101" s="37"/>
      <c r="BU4101" s="37"/>
      <c r="BV4101" s="37"/>
      <c r="BW4101" s="37"/>
      <c r="BX4101" s="37"/>
      <c r="BY4101" s="37"/>
      <c r="BZ4101" s="37"/>
      <c r="CA4101" s="37"/>
      <c r="CB4101" s="37"/>
      <c r="CC4101" s="37"/>
      <c r="CD4101" s="37"/>
      <c r="CE4101" s="37"/>
      <c r="CF4101" s="37"/>
      <c r="CG4101" s="37"/>
      <c r="CH4101" s="37"/>
      <c r="CI4101" s="37"/>
      <c r="CJ4101" s="37"/>
      <c r="CK4101" s="37"/>
      <c r="CL4101" s="37"/>
      <c r="CM4101" s="37"/>
      <c r="CN4101" s="37"/>
      <c r="CO4101" s="37"/>
      <c r="CP4101" s="37"/>
      <c r="CQ4101" s="37"/>
      <c r="CR4101" s="37"/>
      <c r="CS4101" s="37"/>
      <c r="CT4101" s="37"/>
      <c r="CU4101" s="37"/>
      <c r="CV4101" s="37"/>
      <c r="CW4101" s="37"/>
      <c r="CX4101" s="37"/>
      <c r="CY4101" s="37"/>
      <c r="CZ4101" s="37"/>
      <c r="DA4101" s="37"/>
      <c r="DB4101" s="37"/>
      <c r="DC4101" s="37"/>
      <c r="DD4101" s="37"/>
      <c r="DE4101" s="37"/>
      <c r="DF4101" s="37"/>
      <c r="DG4101" s="37"/>
      <c r="DH4101" s="37"/>
      <c r="DI4101" s="37"/>
      <c r="DJ4101" s="37"/>
      <c r="DK4101" s="37"/>
      <c r="DL4101" s="37"/>
      <c r="DM4101" s="37"/>
      <c r="DN4101" s="37"/>
      <c r="DO4101" s="37"/>
      <c r="DP4101" s="37"/>
      <c r="DQ4101" s="37"/>
      <c r="DR4101" s="37"/>
      <c r="DS4101" s="37"/>
      <c r="DT4101" s="37"/>
      <c r="DU4101" s="37"/>
      <c r="DV4101" s="37"/>
      <c r="DW4101" s="37"/>
      <c r="DX4101" s="37"/>
      <c r="DY4101" s="37"/>
      <c r="DZ4101" s="37"/>
      <c r="EA4101" s="37"/>
      <c r="EB4101" s="37"/>
      <c r="EC4101" s="37"/>
      <c r="ED4101" s="37"/>
      <c r="EE4101" s="37"/>
      <c r="EF4101" s="37"/>
      <c r="EG4101" s="37"/>
      <c r="EH4101" s="37"/>
      <c r="EI4101" s="37"/>
      <c r="EJ4101" s="37"/>
      <c r="EK4101" s="37"/>
      <c r="EL4101" s="37"/>
      <c r="EM4101" s="37"/>
      <c r="EN4101" s="37"/>
      <c r="EO4101" s="37"/>
      <c r="EP4101" s="37"/>
      <c r="EQ4101" s="37"/>
      <c r="ER4101" s="37"/>
      <c r="ES4101" s="37"/>
      <c r="ET4101" s="37"/>
      <c r="EU4101" s="37"/>
      <c r="EV4101" s="37"/>
      <c r="EW4101" s="37"/>
      <c r="EX4101" s="37"/>
      <c r="EY4101" s="37"/>
      <c r="EZ4101" s="37"/>
      <c r="FA4101" s="37"/>
      <c r="FB4101" s="37"/>
      <c r="FC4101" s="37"/>
      <c r="FD4101" s="37"/>
      <c r="FE4101" s="37"/>
      <c r="FF4101" s="37"/>
      <c r="FG4101" s="37"/>
      <c r="FH4101" s="37"/>
      <c r="FI4101" s="37"/>
      <c r="FJ4101" s="37"/>
      <c r="FK4101" s="37"/>
      <c r="FL4101" s="37"/>
      <c r="FM4101" s="37"/>
      <c r="FN4101" s="37"/>
      <c r="FO4101" s="37"/>
      <c r="FP4101" s="37"/>
      <c r="FQ4101" s="37"/>
      <c r="FR4101" s="37"/>
      <c r="FS4101" s="37"/>
      <c r="FT4101" s="37"/>
      <c r="FU4101" s="37"/>
      <c r="FV4101" s="37"/>
      <c r="FW4101" s="37"/>
      <c r="FX4101" s="37"/>
      <c r="FY4101" s="37"/>
      <c r="FZ4101" s="37"/>
      <c r="GA4101" s="37"/>
      <c r="GB4101" s="37"/>
      <c r="GC4101" s="37"/>
      <c r="GD4101" s="37"/>
      <c r="GE4101" s="37"/>
      <c r="GF4101" s="37"/>
      <c r="GG4101" s="37"/>
      <c r="GH4101" s="37"/>
      <c r="GI4101" s="37"/>
      <c r="GJ4101" s="37"/>
      <c r="GK4101" s="37"/>
      <c r="GL4101" s="37"/>
      <c r="GM4101" s="37"/>
      <c r="GN4101" s="37"/>
      <c r="GO4101" s="37"/>
      <c r="GP4101" s="37"/>
      <c r="GQ4101" s="37"/>
      <c r="GR4101" s="37"/>
      <c r="GS4101" s="37"/>
      <c r="GT4101" s="37"/>
      <c r="GU4101" s="37"/>
      <c r="GV4101" s="37"/>
      <c r="GW4101" s="37"/>
      <c r="GX4101" s="37"/>
      <c r="GY4101" s="37"/>
      <c r="GZ4101" s="37"/>
      <c r="HA4101" s="37"/>
      <c r="HB4101" s="37"/>
      <c r="HC4101" s="37"/>
      <c r="HD4101" s="37"/>
      <c r="HE4101" s="37"/>
      <c r="HF4101" s="37"/>
      <c r="HG4101" s="37"/>
      <c r="HH4101" s="37"/>
      <c r="HI4101" s="37"/>
      <c r="HJ4101" s="37"/>
      <c r="HK4101" s="37"/>
      <c r="HL4101" s="37"/>
      <c r="HM4101" s="37"/>
      <c r="HN4101" s="37"/>
      <c r="HO4101" s="37"/>
      <c r="HP4101" s="37"/>
      <c r="HQ4101" s="37"/>
      <c r="HR4101" s="37"/>
      <c r="HS4101" s="37"/>
      <c r="HT4101" s="37"/>
      <c r="HU4101" s="37"/>
      <c r="HV4101" s="37"/>
      <c r="HW4101" s="37"/>
      <c r="HX4101" s="37"/>
      <c r="HY4101" s="37"/>
      <c r="HZ4101" s="37"/>
      <c r="IA4101" s="37"/>
      <c r="IB4101" s="37"/>
      <c r="IC4101" s="37"/>
      <c r="ID4101" s="37"/>
      <c r="IE4101" s="37"/>
      <c r="IF4101" s="37"/>
      <c r="IG4101" s="37"/>
      <c r="IH4101" s="37"/>
      <c r="II4101" s="37"/>
      <c r="IJ4101" s="37"/>
      <c r="IK4101" s="37"/>
      <c r="IL4101" s="37"/>
      <c r="IM4101" s="37"/>
      <c r="IN4101" s="37"/>
      <c r="IO4101" s="37"/>
      <c r="IP4101" s="37"/>
      <c r="IQ4101" s="37"/>
    </row>
    <row r="4103" spans="1:251" ht="18.75">
      <c r="A4103" s="36" t="s">
        <v>241</v>
      </c>
      <c r="AW4103" s="38"/>
      <c r="AX4103" s="39"/>
      <c r="AY4103" s="38"/>
    </row>
    <row r="4105" spans="1:251" ht="18.75">
      <c r="B4105" s="122" t="s">
        <v>0</v>
      </c>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row>
    <row r="4106" spans="1:251">
      <c r="Z4106" s="40"/>
      <c r="AD4106" s="40"/>
      <c r="AE4106" s="40"/>
      <c r="AF4106" s="40"/>
      <c r="AG4106" s="40"/>
      <c r="AH4106" s="40"/>
      <c r="AI4106" s="40"/>
      <c r="AO4106" s="40"/>
    </row>
    <row r="4107" spans="1:251" ht="13.5" thickBot="1">
      <c r="Z4107" s="40"/>
      <c r="AD4107" s="40"/>
      <c r="AE4107" s="40"/>
      <c r="AF4107" s="40"/>
      <c r="AG4107" s="40"/>
      <c r="AH4107" s="40"/>
      <c r="AI4107" s="40"/>
      <c r="AO4107" s="40"/>
      <c r="DI4107" s="41"/>
    </row>
    <row r="4108" spans="1:251" ht="24.75" customHeight="1" thickBot="1">
      <c r="B4108" s="124" t="s">
        <v>242</v>
      </c>
      <c r="C4108" s="125"/>
      <c r="D4108" s="125"/>
      <c r="E4108" s="125"/>
      <c r="F4108" s="125"/>
      <c r="G4108" s="125"/>
      <c r="H4108" s="126" t="s">
        <v>649</v>
      </c>
      <c r="I4108" s="127"/>
      <c r="J4108" s="127"/>
      <c r="K4108" s="127"/>
      <c r="L4108" s="127"/>
      <c r="M4108" s="127"/>
      <c r="N4108" s="127"/>
      <c r="O4108" s="127"/>
      <c r="P4108" s="127"/>
      <c r="Q4108" s="127"/>
      <c r="R4108" s="127"/>
      <c r="S4108" s="127"/>
      <c r="T4108" s="127"/>
      <c r="U4108" s="127"/>
      <c r="V4108" s="127"/>
      <c r="W4108" s="127"/>
      <c r="X4108" s="127"/>
      <c r="Y4108" s="127"/>
      <c r="Z4108" s="127"/>
      <c r="AA4108" s="127"/>
      <c r="AB4108" s="127"/>
      <c r="AC4108" s="127"/>
      <c r="AD4108" s="127"/>
      <c r="AE4108" s="127"/>
      <c r="AF4108" s="127"/>
      <c r="AG4108" s="127"/>
      <c r="AH4108" s="127"/>
      <c r="AI4108" s="127"/>
      <c r="AJ4108" s="127"/>
      <c r="AK4108" s="127"/>
      <c r="AL4108" s="127"/>
      <c r="AM4108" s="127"/>
      <c r="AN4108" s="127"/>
      <c r="AO4108" s="127"/>
      <c r="AP4108" s="127"/>
      <c r="AQ4108" s="127"/>
      <c r="AR4108" s="127"/>
      <c r="AS4108" s="127"/>
      <c r="AT4108" s="127"/>
      <c r="AU4108" s="127"/>
      <c r="AV4108" s="127"/>
      <c r="AW4108" s="127"/>
      <c r="AX4108" s="128"/>
      <c r="DI4108" s="41"/>
    </row>
    <row r="4109" spans="1:251" ht="14.25">
      <c r="B4109" s="42"/>
      <c r="C4109" s="42"/>
      <c r="D4109" s="42"/>
      <c r="E4109" s="42"/>
      <c r="F4109" s="42"/>
      <c r="G4109" s="42"/>
      <c r="H4109" s="43"/>
      <c r="I4109" s="43"/>
      <c r="J4109" s="43"/>
      <c r="K4109" s="43"/>
      <c r="L4109" s="44"/>
      <c r="M4109" s="44"/>
      <c r="N4109" s="44"/>
      <c r="O4109" s="44"/>
      <c r="P4109" s="43"/>
      <c r="Q4109" s="43"/>
      <c r="R4109" s="43"/>
      <c r="S4109" s="43"/>
      <c r="T4109" s="43"/>
      <c r="U4109" s="43"/>
      <c r="V4109" s="45"/>
      <c r="W4109" s="45"/>
      <c r="X4109" s="45"/>
      <c r="Y4109" s="45"/>
      <c r="Z4109" s="45"/>
      <c r="AA4109" s="45"/>
      <c r="AB4109" s="45"/>
      <c r="AC4109" s="45"/>
      <c r="AD4109" s="45"/>
      <c r="AE4109" s="45"/>
      <c r="AF4109" s="45"/>
      <c r="AG4109" s="45"/>
      <c r="AH4109" s="45"/>
      <c r="AI4109" s="45"/>
      <c r="AJ4109" s="45"/>
      <c r="AK4109" s="45"/>
      <c r="AL4109" s="45"/>
      <c r="AM4109" s="45"/>
      <c r="AN4109" s="45"/>
      <c r="AO4109" s="45"/>
      <c r="AP4109" s="45"/>
      <c r="AQ4109" s="45"/>
      <c r="AR4109" s="45"/>
      <c r="AS4109" s="45"/>
      <c r="AT4109" s="45"/>
      <c r="AU4109" s="45"/>
      <c r="AV4109" s="45"/>
      <c r="AW4109" s="45"/>
      <c r="AX4109" s="45"/>
      <c r="DI4109" s="41"/>
    </row>
    <row r="4110" spans="1:251" ht="15" thickBot="1">
      <c r="A4110" s="46"/>
      <c r="B4110" s="45" t="s">
        <v>244</v>
      </c>
      <c r="C4110" s="43"/>
      <c r="D4110" s="43"/>
      <c r="E4110" s="43"/>
      <c r="F4110" s="43"/>
      <c r="G4110" s="43"/>
      <c r="H4110" s="43"/>
      <c r="I4110" s="43"/>
      <c r="J4110" s="43"/>
      <c r="K4110" s="43"/>
      <c r="L4110" s="44"/>
      <c r="M4110" s="44"/>
      <c r="N4110" s="44"/>
      <c r="O4110" s="44"/>
      <c r="P4110" s="43"/>
      <c r="Q4110" s="43"/>
      <c r="R4110" s="43"/>
      <c r="S4110" s="43"/>
      <c r="T4110" s="43"/>
      <c r="U4110" s="43"/>
      <c r="V4110" s="45"/>
      <c r="W4110" s="45"/>
      <c r="X4110" s="45"/>
      <c r="Y4110" s="45"/>
      <c r="Z4110" s="45"/>
      <c r="AA4110" s="45"/>
      <c r="AB4110" s="45"/>
      <c r="AC4110" s="45"/>
      <c r="AD4110" s="45"/>
      <c r="AE4110" s="45"/>
      <c r="AF4110" s="45"/>
      <c r="AG4110" s="45"/>
      <c r="AH4110" s="45"/>
      <c r="AI4110" s="45"/>
      <c r="AJ4110" s="45"/>
      <c r="AK4110" s="45"/>
      <c r="AL4110" s="45"/>
      <c r="AM4110" s="45"/>
      <c r="AN4110" s="45"/>
      <c r="AO4110" s="45"/>
      <c r="AP4110" s="45"/>
      <c r="AQ4110" s="45"/>
      <c r="AR4110" s="45"/>
      <c r="AS4110" s="45"/>
      <c r="AT4110" s="45"/>
      <c r="AU4110" s="45"/>
      <c r="AV4110" s="45"/>
      <c r="AW4110" s="45"/>
      <c r="AX4110" s="45"/>
      <c r="DI4110" s="41"/>
    </row>
    <row r="4111" spans="1:251" ht="14.25">
      <c r="A4111" s="43"/>
      <c r="B4111" s="47"/>
      <c r="C4111" s="42"/>
      <c r="D4111" s="42"/>
      <c r="E4111" s="42"/>
      <c r="F4111" s="42"/>
      <c r="G4111" s="42"/>
      <c r="H4111" s="42"/>
      <c r="I4111" s="42"/>
      <c r="J4111" s="42"/>
      <c r="K4111" s="42"/>
      <c r="L4111" s="48"/>
      <c r="M4111" s="48"/>
      <c r="N4111" s="48"/>
      <c r="O4111" s="48"/>
      <c r="P4111" s="42"/>
      <c r="Q4111" s="42"/>
      <c r="R4111" s="42"/>
      <c r="S4111" s="42"/>
      <c r="T4111" s="42"/>
      <c r="U4111" s="42"/>
      <c r="V4111" s="49"/>
      <c r="W4111" s="49"/>
      <c r="X4111" s="49"/>
      <c r="Y4111" s="49"/>
      <c r="Z4111" s="49"/>
      <c r="AA4111" s="49"/>
      <c r="AB4111" s="49"/>
      <c r="AC4111" s="49"/>
      <c r="AD4111" s="49"/>
      <c r="AE4111" s="49"/>
      <c r="AF4111" s="49"/>
      <c r="AG4111" s="49"/>
      <c r="AH4111" s="49"/>
      <c r="AI4111" s="49"/>
      <c r="AJ4111" s="49"/>
      <c r="AK4111" s="49"/>
      <c r="AL4111" s="49"/>
      <c r="AM4111" s="49"/>
      <c r="AN4111" s="49"/>
      <c r="AO4111" s="49"/>
      <c r="AP4111" s="49"/>
      <c r="AQ4111" s="49"/>
      <c r="AR4111" s="49"/>
      <c r="AS4111" s="49"/>
      <c r="AT4111" s="49"/>
      <c r="AU4111" s="49"/>
      <c r="AV4111" s="49"/>
      <c r="AW4111" s="49"/>
      <c r="AX4111" s="50"/>
    </row>
    <row r="4112" spans="1:251" ht="12" customHeight="1">
      <c r="A4112" s="43"/>
      <c r="B4112" s="129" t="s">
        <v>650</v>
      </c>
      <c r="C4112" s="130"/>
      <c r="D4112" s="130"/>
      <c r="E4112" s="130"/>
      <c r="F4112" s="130"/>
      <c r="G4112" s="130"/>
      <c r="H4112" s="130"/>
      <c r="I4112" s="130"/>
      <c r="J4112" s="130"/>
      <c r="K4112" s="130"/>
      <c r="L4112" s="130"/>
      <c r="M4112" s="130"/>
      <c r="N4112" s="130"/>
      <c r="O4112" s="130"/>
      <c r="P4112" s="130"/>
      <c r="Q4112" s="130"/>
      <c r="R4112" s="130"/>
      <c r="S4112" s="130"/>
      <c r="T4112" s="130"/>
      <c r="U4112" s="130"/>
      <c r="V4112" s="130"/>
      <c r="W4112" s="130"/>
      <c r="X4112" s="130"/>
      <c r="Y4112" s="130"/>
      <c r="Z4112" s="130"/>
      <c r="AA4112" s="130"/>
      <c r="AB4112" s="130"/>
      <c r="AC4112" s="130"/>
      <c r="AD4112" s="130"/>
      <c r="AE4112" s="130"/>
      <c r="AF4112" s="130"/>
      <c r="AG4112" s="130"/>
      <c r="AH4112" s="130"/>
      <c r="AI4112" s="130"/>
      <c r="AJ4112" s="130"/>
      <c r="AK4112" s="130"/>
      <c r="AL4112" s="130"/>
      <c r="AM4112" s="130"/>
      <c r="AN4112" s="130"/>
      <c r="AO4112" s="130"/>
      <c r="AP4112" s="130"/>
      <c r="AQ4112" s="130"/>
      <c r="AR4112" s="130"/>
      <c r="AS4112" s="130"/>
      <c r="AT4112" s="130"/>
      <c r="AU4112" s="130"/>
      <c r="AV4112" s="130"/>
      <c r="AW4112" s="130"/>
      <c r="AX4112" s="131"/>
    </row>
    <row r="4113" spans="1:113" ht="12" customHeight="1">
      <c r="A4113" s="43"/>
      <c r="B4113" s="129"/>
      <c r="C4113" s="130"/>
      <c r="D4113" s="130"/>
      <c r="E4113" s="130"/>
      <c r="F4113" s="130"/>
      <c r="G4113" s="130"/>
      <c r="H4113" s="130"/>
      <c r="I4113" s="130"/>
      <c r="J4113" s="130"/>
      <c r="K4113" s="130"/>
      <c r="L4113" s="130"/>
      <c r="M4113" s="130"/>
      <c r="N4113" s="130"/>
      <c r="O4113" s="130"/>
      <c r="P4113" s="130"/>
      <c r="Q4113" s="130"/>
      <c r="R4113" s="130"/>
      <c r="S4113" s="130"/>
      <c r="T4113" s="130"/>
      <c r="U4113" s="130"/>
      <c r="V4113" s="130"/>
      <c r="W4113" s="130"/>
      <c r="X4113" s="130"/>
      <c r="Y4113" s="130"/>
      <c r="Z4113" s="130"/>
      <c r="AA4113" s="130"/>
      <c r="AB4113" s="130"/>
      <c r="AC4113" s="130"/>
      <c r="AD4113" s="130"/>
      <c r="AE4113" s="130"/>
      <c r="AF4113" s="130"/>
      <c r="AG4113" s="130"/>
      <c r="AH4113" s="130"/>
      <c r="AI4113" s="130"/>
      <c r="AJ4113" s="130"/>
      <c r="AK4113" s="130"/>
      <c r="AL4113" s="130"/>
      <c r="AM4113" s="130"/>
      <c r="AN4113" s="130"/>
      <c r="AO4113" s="130"/>
      <c r="AP4113" s="130"/>
      <c r="AQ4113" s="130"/>
      <c r="AR4113" s="130"/>
      <c r="AS4113" s="130"/>
      <c r="AT4113" s="130"/>
      <c r="AU4113" s="130"/>
      <c r="AV4113" s="130"/>
      <c r="AW4113" s="130"/>
      <c r="AX4113" s="131"/>
      <c r="BC4113" s="51"/>
    </row>
    <row r="4114" spans="1:113" ht="12" customHeight="1">
      <c r="A4114" s="43"/>
      <c r="B4114" s="129"/>
      <c r="C4114" s="130"/>
      <c r="D4114" s="130"/>
      <c r="E4114" s="130"/>
      <c r="F4114" s="130"/>
      <c r="G4114" s="130"/>
      <c r="H4114" s="130"/>
      <c r="I4114" s="130"/>
      <c r="J4114" s="130"/>
      <c r="K4114" s="130"/>
      <c r="L4114" s="130"/>
      <c r="M4114" s="130"/>
      <c r="N4114" s="130"/>
      <c r="O4114" s="130"/>
      <c r="P4114" s="130"/>
      <c r="Q4114" s="130"/>
      <c r="R4114" s="130"/>
      <c r="S4114" s="130"/>
      <c r="T4114" s="130"/>
      <c r="U4114" s="130"/>
      <c r="V4114" s="130"/>
      <c r="W4114" s="130"/>
      <c r="X4114" s="130"/>
      <c r="Y4114" s="130"/>
      <c r="Z4114" s="130"/>
      <c r="AA4114" s="130"/>
      <c r="AB4114" s="130"/>
      <c r="AC4114" s="130"/>
      <c r="AD4114" s="130"/>
      <c r="AE4114" s="130"/>
      <c r="AF4114" s="130"/>
      <c r="AG4114" s="130"/>
      <c r="AH4114" s="130"/>
      <c r="AI4114" s="130"/>
      <c r="AJ4114" s="130"/>
      <c r="AK4114" s="130"/>
      <c r="AL4114" s="130"/>
      <c r="AM4114" s="130"/>
      <c r="AN4114" s="130"/>
      <c r="AO4114" s="130"/>
      <c r="AP4114" s="130"/>
      <c r="AQ4114" s="130"/>
      <c r="AR4114" s="130"/>
      <c r="AS4114" s="130"/>
      <c r="AT4114" s="130"/>
      <c r="AU4114" s="130"/>
      <c r="AV4114" s="130"/>
      <c r="AW4114" s="130"/>
      <c r="AX4114" s="131"/>
    </row>
    <row r="4115" spans="1:113" ht="12" customHeight="1">
      <c r="A4115" s="43"/>
      <c r="B4115" s="129"/>
      <c r="C4115" s="130"/>
      <c r="D4115" s="130"/>
      <c r="E4115" s="130"/>
      <c r="F4115" s="130"/>
      <c r="G4115" s="130"/>
      <c r="H4115" s="130"/>
      <c r="I4115" s="130"/>
      <c r="J4115" s="130"/>
      <c r="K4115" s="130"/>
      <c r="L4115" s="130"/>
      <c r="M4115" s="130"/>
      <c r="N4115" s="130"/>
      <c r="O4115" s="130"/>
      <c r="P4115" s="130"/>
      <c r="Q4115" s="130"/>
      <c r="R4115" s="130"/>
      <c r="S4115" s="130"/>
      <c r="T4115" s="130"/>
      <c r="U4115" s="130"/>
      <c r="V4115" s="130"/>
      <c r="W4115" s="130"/>
      <c r="X4115" s="130"/>
      <c r="Y4115" s="130"/>
      <c r="Z4115" s="130"/>
      <c r="AA4115" s="130"/>
      <c r="AB4115" s="130"/>
      <c r="AC4115" s="130"/>
      <c r="AD4115" s="130"/>
      <c r="AE4115" s="130"/>
      <c r="AF4115" s="130"/>
      <c r="AG4115" s="130"/>
      <c r="AH4115" s="130"/>
      <c r="AI4115" s="130"/>
      <c r="AJ4115" s="130"/>
      <c r="AK4115" s="130"/>
      <c r="AL4115" s="130"/>
      <c r="AM4115" s="130"/>
      <c r="AN4115" s="130"/>
      <c r="AO4115" s="130"/>
      <c r="AP4115" s="130"/>
      <c r="AQ4115" s="130"/>
      <c r="AR4115" s="130"/>
      <c r="AS4115" s="130"/>
      <c r="AT4115" s="130"/>
      <c r="AU4115" s="130"/>
      <c r="AV4115" s="130"/>
      <c r="AW4115" s="130"/>
      <c r="AX4115" s="131"/>
    </row>
    <row r="4116" spans="1:113" ht="12" customHeight="1">
      <c r="A4116" s="43"/>
      <c r="B4116" s="129"/>
      <c r="C4116" s="130"/>
      <c r="D4116" s="130"/>
      <c r="E4116" s="130"/>
      <c r="F4116" s="130"/>
      <c r="G4116" s="130"/>
      <c r="H4116" s="130"/>
      <c r="I4116" s="130"/>
      <c r="J4116" s="130"/>
      <c r="K4116" s="130"/>
      <c r="L4116" s="130"/>
      <c r="M4116" s="130"/>
      <c r="N4116" s="130"/>
      <c r="O4116" s="130"/>
      <c r="P4116" s="130"/>
      <c r="Q4116" s="130"/>
      <c r="R4116" s="130"/>
      <c r="S4116" s="130"/>
      <c r="T4116" s="130"/>
      <c r="U4116" s="130"/>
      <c r="V4116" s="130"/>
      <c r="W4116" s="130"/>
      <c r="X4116" s="130"/>
      <c r="Y4116" s="130"/>
      <c r="Z4116" s="130"/>
      <c r="AA4116" s="130"/>
      <c r="AB4116" s="130"/>
      <c r="AC4116" s="130"/>
      <c r="AD4116" s="130"/>
      <c r="AE4116" s="130"/>
      <c r="AF4116" s="130"/>
      <c r="AG4116" s="130"/>
      <c r="AH4116" s="130"/>
      <c r="AI4116" s="130"/>
      <c r="AJ4116" s="130"/>
      <c r="AK4116" s="130"/>
      <c r="AL4116" s="130"/>
      <c r="AM4116" s="130"/>
      <c r="AN4116" s="130"/>
      <c r="AO4116" s="130"/>
      <c r="AP4116" s="130"/>
      <c r="AQ4116" s="130"/>
      <c r="AR4116" s="130"/>
      <c r="AS4116" s="130"/>
      <c r="AT4116" s="130"/>
      <c r="AU4116" s="130"/>
      <c r="AV4116" s="130"/>
      <c r="AW4116" s="130"/>
      <c r="AX4116" s="131"/>
    </row>
    <row r="4117" spans="1:113" ht="15" thickBot="1">
      <c r="A4117" s="52"/>
      <c r="B4117" s="53"/>
      <c r="C4117" s="54"/>
      <c r="D4117" s="54"/>
      <c r="E4117" s="54"/>
      <c r="F4117" s="54"/>
      <c r="G4117" s="54"/>
      <c r="H4117" s="54"/>
      <c r="I4117" s="54"/>
      <c r="J4117" s="54"/>
      <c r="K4117" s="54"/>
      <c r="L4117" s="54"/>
      <c r="M4117" s="54"/>
      <c r="N4117" s="54"/>
      <c r="O4117" s="54"/>
      <c r="P4117" s="54"/>
      <c r="Q4117" s="54"/>
      <c r="R4117" s="54"/>
      <c r="S4117" s="54"/>
      <c r="T4117" s="54"/>
      <c r="U4117" s="54"/>
      <c r="V4117" s="54"/>
      <c r="W4117" s="54"/>
      <c r="X4117" s="54"/>
      <c r="Y4117" s="54"/>
      <c r="Z4117" s="54"/>
      <c r="AA4117" s="54"/>
      <c r="AB4117" s="54"/>
      <c r="AC4117" s="54"/>
      <c r="AD4117" s="54"/>
      <c r="AE4117" s="54"/>
      <c r="AF4117" s="54"/>
      <c r="AG4117" s="54"/>
      <c r="AH4117" s="54"/>
      <c r="AI4117" s="54"/>
      <c r="AJ4117" s="54"/>
      <c r="AK4117" s="54"/>
      <c r="AL4117" s="54"/>
      <c r="AM4117" s="54"/>
      <c r="AN4117" s="54"/>
      <c r="AO4117" s="54"/>
      <c r="AP4117" s="54"/>
      <c r="AQ4117" s="54"/>
      <c r="AR4117" s="54"/>
      <c r="AS4117" s="54"/>
      <c r="AT4117" s="54"/>
      <c r="AU4117" s="54"/>
      <c r="AV4117" s="54"/>
      <c r="AW4117" s="54"/>
      <c r="AX4117" s="55"/>
    </row>
    <row r="4118" spans="1:113">
      <c r="B4118" s="56"/>
    </row>
    <row r="4119" spans="1:113" ht="15" thickBot="1">
      <c r="A4119" s="46"/>
      <c r="B4119" s="45" t="s">
        <v>245</v>
      </c>
      <c r="C4119" s="43"/>
      <c r="D4119" s="43"/>
      <c r="E4119" s="43"/>
      <c r="F4119" s="43"/>
      <c r="G4119" s="43"/>
      <c r="H4119" s="43"/>
      <c r="I4119" s="43"/>
      <c r="J4119" s="43"/>
      <c r="K4119" s="43"/>
      <c r="L4119" s="44"/>
      <c r="M4119" s="44"/>
      <c r="N4119" s="44"/>
      <c r="O4119" s="44"/>
      <c r="P4119" s="43"/>
      <c r="Q4119" s="43"/>
      <c r="R4119" s="43"/>
      <c r="S4119" s="43"/>
      <c r="T4119" s="43"/>
      <c r="U4119" s="43"/>
      <c r="V4119" s="45"/>
      <c r="W4119" s="45"/>
      <c r="X4119" s="45"/>
      <c r="Y4119" s="45"/>
      <c r="Z4119" s="45"/>
      <c r="AA4119" s="45"/>
      <c r="AB4119" s="45"/>
      <c r="AC4119" s="45"/>
      <c r="AD4119" s="45"/>
      <c r="AE4119" s="45"/>
      <c r="AF4119" s="45"/>
      <c r="AG4119" s="45"/>
      <c r="AH4119" s="45"/>
      <c r="AI4119" s="45"/>
      <c r="AJ4119" s="45"/>
      <c r="AK4119" s="45"/>
      <c r="AL4119" s="45"/>
      <c r="AM4119" s="45"/>
      <c r="AN4119" s="45"/>
      <c r="AO4119" s="45"/>
      <c r="AP4119" s="45"/>
      <c r="AQ4119" s="45"/>
      <c r="AR4119" s="45"/>
      <c r="AS4119" s="45"/>
      <c r="AT4119" s="45"/>
      <c r="AU4119" s="45"/>
      <c r="AV4119" s="45"/>
      <c r="AW4119" s="45"/>
      <c r="AX4119" s="45"/>
      <c r="DI4119" s="41"/>
    </row>
    <row r="4120" spans="1:113" ht="14.25">
      <c r="A4120" s="43"/>
      <c r="B4120" s="47"/>
      <c r="C4120" s="42"/>
      <c r="D4120" s="42"/>
      <c r="E4120" s="42"/>
      <c r="F4120" s="42"/>
      <c r="G4120" s="42"/>
      <c r="H4120" s="42"/>
      <c r="I4120" s="42"/>
      <c r="J4120" s="42"/>
      <c r="K4120" s="42"/>
      <c r="L4120" s="48"/>
      <c r="M4120" s="48"/>
      <c r="N4120" s="48"/>
      <c r="O4120" s="48"/>
      <c r="P4120" s="42"/>
      <c r="Q4120" s="42"/>
      <c r="R4120" s="42"/>
      <c r="S4120" s="42"/>
      <c r="T4120" s="42"/>
      <c r="U4120" s="42"/>
      <c r="V4120" s="49"/>
      <c r="W4120" s="49"/>
      <c r="X4120" s="49"/>
      <c r="Y4120" s="49"/>
      <c r="Z4120" s="49"/>
      <c r="AA4120" s="49"/>
      <c r="AB4120" s="49"/>
      <c r="AC4120" s="49"/>
      <c r="AD4120" s="49"/>
      <c r="AE4120" s="49"/>
      <c r="AF4120" s="49"/>
      <c r="AG4120" s="49"/>
      <c r="AH4120" s="49"/>
      <c r="AI4120" s="49"/>
      <c r="AJ4120" s="49"/>
      <c r="AK4120" s="49"/>
      <c r="AL4120" s="49"/>
      <c r="AM4120" s="49"/>
      <c r="AN4120" s="49"/>
      <c r="AO4120" s="49"/>
      <c r="AP4120" s="49"/>
      <c r="AQ4120" s="49"/>
      <c r="AR4120" s="49"/>
      <c r="AS4120" s="49"/>
      <c r="AT4120" s="49"/>
      <c r="AU4120" s="49"/>
      <c r="AV4120" s="49"/>
      <c r="AW4120" s="49"/>
      <c r="AX4120" s="50"/>
    </row>
    <row r="4121" spans="1:113" ht="12" customHeight="1">
      <c r="A4121" s="43"/>
      <c r="B4121" s="129" t="s">
        <v>651</v>
      </c>
      <c r="C4121" s="130"/>
      <c r="D4121" s="130"/>
      <c r="E4121" s="130"/>
      <c r="F4121" s="130"/>
      <c r="G4121" s="130"/>
      <c r="H4121" s="130"/>
      <c r="I4121" s="130"/>
      <c r="J4121" s="130"/>
      <c r="K4121" s="130"/>
      <c r="L4121" s="130"/>
      <c r="M4121" s="130"/>
      <c r="N4121" s="130"/>
      <c r="O4121" s="130"/>
      <c r="P4121" s="130"/>
      <c r="Q4121" s="130"/>
      <c r="R4121" s="130"/>
      <c r="S4121" s="130"/>
      <c r="T4121" s="130"/>
      <c r="U4121" s="130"/>
      <c r="V4121" s="130"/>
      <c r="W4121" s="130"/>
      <c r="X4121" s="130"/>
      <c r="Y4121" s="130"/>
      <c r="Z4121" s="130"/>
      <c r="AA4121" s="130"/>
      <c r="AB4121" s="130"/>
      <c r="AC4121" s="130"/>
      <c r="AD4121" s="130"/>
      <c r="AE4121" s="130"/>
      <c r="AF4121" s="130"/>
      <c r="AG4121" s="130"/>
      <c r="AH4121" s="130"/>
      <c r="AI4121" s="130"/>
      <c r="AJ4121" s="130"/>
      <c r="AK4121" s="130"/>
      <c r="AL4121" s="130"/>
      <c r="AM4121" s="130"/>
      <c r="AN4121" s="130"/>
      <c r="AO4121" s="130"/>
      <c r="AP4121" s="130"/>
      <c r="AQ4121" s="130"/>
      <c r="AR4121" s="130"/>
      <c r="AS4121" s="130"/>
      <c r="AT4121" s="130"/>
      <c r="AU4121" s="130"/>
      <c r="AV4121" s="130"/>
      <c r="AW4121" s="130"/>
      <c r="AX4121" s="131"/>
    </row>
    <row r="4122" spans="1:113" ht="12" customHeight="1">
      <c r="A4122" s="43"/>
      <c r="B4122" s="129"/>
      <c r="C4122" s="130"/>
      <c r="D4122" s="130"/>
      <c r="E4122" s="130"/>
      <c r="F4122" s="130"/>
      <c r="G4122" s="130"/>
      <c r="H4122" s="130"/>
      <c r="I4122" s="130"/>
      <c r="J4122" s="130"/>
      <c r="K4122" s="130"/>
      <c r="L4122" s="130"/>
      <c r="M4122" s="130"/>
      <c r="N4122" s="130"/>
      <c r="O4122" s="130"/>
      <c r="P4122" s="130"/>
      <c r="Q4122" s="130"/>
      <c r="R4122" s="130"/>
      <c r="S4122" s="130"/>
      <c r="T4122" s="130"/>
      <c r="U4122" s="130"/>
      <c r="V4122" s="130"/>
      <c r="W4122" s="130"/>
      <c r="X4122" s="130"/>
      <c r="Y4122" s="130"/>
      <c r="Z4122" s="130"/>
      <c r="AA4122" s="130"/>
      <c r="AB4122" s="130"/>
      <c r="AC4122" s="130"/>
      <c r="AD4122" s="130"/>
      <c r="AE4122" s="130"/>
      <c r="AF4122" s="130"/>
      <c r="AG4122" s="130"/>
      <c r="AH4122" s="130"/>
      <c r="AI4122" s="130"/>
      <c r="AJ4122" s="130"/>
      <c r="AK4122" s="130"/>
      <c r="AL4122" s="130"/>
      <c r="AM4122" s="130"/>
      <c r="AN4122" s="130"/>
      <c r="AO4122" s="130"/>
      <c r="AP4122" s="130"/>
      <c r="AQ4122" s="130"/>
      <c r="AR4122" s="130"/>
      <c r="AS4122" s="130"/>
      <c r="AT4122" s="130"/>
      <c r="AU4122" s="130"/>
      <c r="AV4122" s="130"/>
      <c r="AW4122" s="130"/>
      <c r="AX4122" s="131"/>
      <c r="BC4122" s="51"/>
    </row>
    <row r="4123" spans="1:113" ht="12" customHeight="1">
      <c r="A4123" s="43"/>
      <c r="B4123" s="129"/>
      <c r="C4123" s="130"/>
      <c r="D4123" s="130"/>
      <c r="E4123" s="130"/>
      <c r="F4123" s="130"/>
      <c r="G4123" s="130"/>
      <c r="H4123" s="130"/>
      <c r="I4123" s="130"/>
      <c r="J4123" s="130"/>
      <c r="K4123" s="130"/>
      <c r="L4123" s="130"/>
      <c r="M4123" s="130"/>
      <c r="N4123" s="130"/>
      <c r="O4123" s="130"/>
      <c r="P4123" s="130"/>
      <c r="Q4123" s="130"/>
      <c r="R4123" s="130"/>
      <c r="S4123" s="130"/>
      <c r="T4123" s="130"/>
      <c r="U4123" s="130"/>
      <c r="V4123" s="130"/>
      <c r="W4123" s="130"/>
      <c r="X4123" s="130"/>
      <c r="Y4123" s="130"/>
      <c r="Z4123" s="130"/>
      <c r="AA4123" s="130"/>
      <c r="AB4123" s="130"/>
      <c r="AC4123" s="130"/>
      <c r="AD4123" s="130"/>
      <c r="AE4123" s="130"/>
      <c r="AF4123" s="130"/>
      <c r="AG4123" s="130"/>
      <c r="AH4123" s="130"/>
      <c r="AI4123" s="130"/>
      <c r="AJ4123" s="130"/>
      <c r="AK4123" s="130"/>
      <c r="AL4123" s="130"/>
      <c r="AM4123" s="130"/>
      <c r="AN4123" s="130"/>
      <c r="AO4123" s="130"/>
      <c r="AP4123" s="130"/>
      <c r="AQ4123" s="130"/>
      <c r="AR4123" s="130"/>
      <c r="AS4123" s="130"/>
      <c r="AT4123" s="130"/>
      <c r="AU4123" s="130"/>
      <c r="AV4123" s="130"/>
      <c r="AW4123" s="130"/>
      <c r="AX4123" s="131"/>
    </row>
    <row r="4124" spans="1:113" ht="12" customHeight="1">
      <c r="A4124" s="43"/>
      <c r="B4124" s="129"/>
      <c r="C4124" s="130"/>
      <c r="D4124" s="130"/>
      <c r="E4124" s="130"/>
      <c r="F4124" s="130"/>
      <c r="G4124" s="130"/>
      <c r="H4124" s="130"/>
      <c r="I4124" s="130"/>
      <c r="J4124" s="130"/>
      <c r="K4124" s="130"/>
      <c r="L4124" s="130"/>
      <c r="M4124" s="130"/>
      <c r="N4124" s="130"/>
      <c r="O4124" s="130"/>
      <c r="P4124" s="130"/>
      <c r="Q4124" s="130"/>
      <c r="R4124" s="130"/>
      <c r="S4124" s="130"/>
      <c r="T4124" s="130"/>
      <c r="U4124" s="130"/>
      <c r="V4124" s="130"/>
      <c r="W4124" s="130"/>
      <c r="X4124" s="130"/>
      <c r="Y4124" s="130"/>
      <c r="Z4124" s="130"/>
      <c r="AA4124" s="130"/>
      <c r="AB4124" s="130"/>
      <c r="AC4124" s="130"/>
      <c r="AD4124" s="130"/>
      <c r="AE4124" s="130"/>
      <c r="AF4124" s="130"/>
      <c r="AG4124" s="130"/>
      <c r="AH4124" s="130"/>
      <c r="AI4124" s="130"/>
      <c r="AJ4124" s="130"/>
      <c r="AK4124" s="130"/>
      <c r="AL4124" s="130"/>
      <c r="AM4124" s="130"/>
      <c r="AN4124" s="130"/>
      <c r="AO4124" s="130"/>
      <c r="AP4124" s="130"/>
      <c r="AQ4124" s="130"/>
      <c r="AR4124" s="130"/>
      <c r="AS4124" s="130"/>
      <c r="AT4124" s="130"/>
      <c r="AU4124" s="130"/>
      <c r="AV4124" s="130"/>
      <c r="AW4124" s="130"/>
      <c r="AX4124" s="131"/>
    </row>
    <row r="4125" spans="1:113" ht="12" customHeight="1">
      <c r="A4125" s="43"/>
      <c r="B4125" s="129"/>
      <c r="C4125" s="130"/>
      <c r="D4125" s="130"/>
      <c r="E4125" s="130"/>
      <c r="F4125" s="130"/>
      <c r="G4125" s="130"/>
      <c r="H4125" s="130"/>
      <c r="I4125" s="130"/>
      <c r="J4125" s="130"/>
      <c r="K4125" s="130"/>
      <c r="L4125" s="130"/>
      <c r="M4125" s="130"/>
      <c r="N4125" s="130"/>
      <c r="O4125" s="130"/>
      <c r="P4125" s="130"/>
      <c r="Q4125" s="130"/>
      <c r="R4125" s="130"/>
      <c r="S4125" s="130"/>
      <c r="T4125" s="130"/>
      <c r="U4125" s="130"/>
      <c r="V4125" s="130"/>
      <c r="W4125" s="130"/>
      <c r="X4125" s="130"/>
      <c r="Y4125" s="130"/>
      <c r="Z4125" s="130"/>
      <c r="AA4125" s="130"/>
      <c r="AB4125" s="130"/>
      <c r="AC4125" s="130"/>
      <c r="AD4125" s="130"/>
      <c r="AE4125" s="130"/>
      <c r="AF4125" s="130"/>
      <c r="AG4125" s="130"/>
      <c r="AH4125" s="130"/>
      <c r="AI4125" s="130"/>
      <c r="AJ4125" s="130"/>
      <c r="AK4125" s="130"/>
      <c r="AL4125" s="130"/>
      <c r="AM4125" s="130"/>
      <c r="AN4125" s="130"/>
      <c r="AO4125" s="130"/>
      <c r="AP4125" s="130"/>
      <c r="AQ4125" s="130"/>
      <c r="AR4125" s="130"/>
      <c r="AS4125" s="130"/>
      <c r="AT4125" s="130"/>
      <c r="AU4125" s="130"/>
      <c r="AV4125" s="130"/>
      <c r="AW4125" s="130"/>
      <c r="AX4125" s="131"/>
    </row>
    <row r="4126" spans="1:113" ht="15" thickBot="1">
      <c r="A4126" s="52"/>
      <c r="B4126" s="53"/>
      <c r="C4126" s="54"/>
      <c r="D4126" s="54"/>
      <c r="E4126" s="54"/>
      <c r="F4126" s="54"/>
      <c r="G4126" s="54"/>
      <c r="H4126" s="54"/>
      <c r="I4126" s="54"/>
      <c r="J4126" s="54"/>
      <c r="K4126" s="54"/>
      <c r="L4126" s="54"/>
      <c r="M4126" s="54"/>
      <c r="N4126" s="54"/>
      <c r="O4126" s="54"/>
      <c r="P4126" s="54"/>
      <c r="Q4126" s="54"/>
      <c r="R4126" s="54"/>
      <c r="S4126" s="54"/>
      <c r="T4126" s="54"/>
      <c r="U4126" s="54"/>
      <c r="V4126" s="54"/>
      <c r="W4126" s="54"/>
      <c r="X4126" s="54"/>
      <c r="Y4126" s="54"/>
      <c r="Z4126" s="54"/>
      <c r="AA4126" s="54"/>
      <c r="AB4126" s="54"/>
      <c r="AC4126" s="54"/>
      <c r="AD4126" s="54"/>
      <c r="AE4126" s="54"/>
      <c r="AF4126" s="54"/>
      <c r="AG4126" s="54"/>
      <c r="AH4126" s="54"/>
      <c r="AI4126" s="54"/>
      <c r="AJ4126" s="54"/>
      <c r="AK4126" s="54"/>
      <c r="AL4126" s="54"/>
      <c r="AM4126" s="54"/>
      <c r="AN4126" s="54"/>
      <c r="AO4126" s="54"/>
      <c r="AP4126" s="54"/>
      <c r="AQ4126" s="54"/>
      <c r="AR4126" s="54"/>
      <c r="AS4126" s="54"/>
      <c r="AT4126" s="54"/>
      <c r="AU4126" s="54"/>
      <c r="AV4126" s="54"/>
      <c r="AW4126" s="54"/>
      <c r="AX4126" s="55"/>
    </row>
    <row r="4127" spans="1:113">
      <c r="B4127" s="56"/>
    </row>
    <row r="4128" spans="1:113" ht="14.25">
      <c r="B4128" s="45" t="s">
        <v>247</v>
      </c>
      <c r="C4128" s="43"/>
      <c r="D4128" s="43"/>
      <c r="E4128" s="43"/>
      <c r="F4128" s="43"/>
      <c r="G4128" s="43"/>
      <c r="H4128" s="43"/>
      <c r="I4128" s="43"/>
      <c r="J4128" s="43"/>
      <c r="K4128" s="43"/>
      <c r="L4128" s="44"/>
      <c r="M4128" s="44"/>
      <c r="N4128" s="44"/>
      <c r="O4128" s="44"/>
      <c r="P4128" s="43"/>
      <c r="Q4128" s="43"/>
      <c r="R4128" s="43"/>
      <c r="S4128" s="43"/>
      <c r="T4128" s="43"/>
      <c r="U4128" s="43"/>
      <c r="V4128" s="45"/>
      <c r="W4128" s="45"/>
      <c r="X4128" s="45"/>
      <c r="Y4128" s="45"/>
      <c r="Z4128" s="45"/>
      <c r="AA4128" s="45"/>
      <c r="AB4128" s="45"/>
      <c r="AC4128" s="45"/>
      <c r="AD4128" s="45"/>
      <c r="AE4128" s="45"/>
      <c r="AF4128" s="45"/>
      <c r="AG4128" s="45"/>
      <c r="AH4128" s="45"/>
      <c r="AI4128" s="45"/>
      <c r="AJ4128" s="45"/>
      <c r="AK4128" s="45"/>
      <c r="AL4128" s="45"/>
      <c r="AM4128" s="45"/>
      <c r="AN4128" s="45"/>
      <c r="AO4128" s="45"/>
      <c r="AP4128" s="45"/>
      <c r="AQ4128" s="45"/>
      <c r="AR4128" s="45"/>
      <c r="AS4128" s="45"/>
      <c r="AT4128" s="45"/>
      <c r="AU4128" s="45"/>
      <c r="AV4128" s="45"/>
      <c r="AW4128" s="45"/>
      <c r="AX4128" s="45"/>
    </row>
    <row r="4129" spans="1:251" ht="15" thickBot="1">
      <c r="B4129" s="43"/>
      <c r="C4129" s="43"/>
      <c r="D4129" s="43"/>
      <c r="E4129" s="43"/>
      <c r="F4129" s="43"/>
      <c r="G4129" s="43"/>
      <c r="H4129" s="43"/>
      <c r="I4129" s="43"/>
      <c r="J4129" s="43"/>
      <c r="K4129" s="43"/>
      <c r="L4129" s="44"/>
      <c r="M4129" s="44"/>
      <c r="N4129" s="44"/>
      <c r="O4129" s="44"/>
      <c r="P4129" s="43"/>
      <c r="Q4129" s="43"/>
      <c r="R4129" s="43"/>
      <c r="S4129" s="43"/>
      <c r="T4129" s="43"/>
      <c r="U4129" s="43"/>
      <c r="V4129" s="45"/>
      <c r="W4129" s="45"/>
      <c r="X4129" s="45"/>
      <c r="Y4129" s="45"/>
      <c r="Z4129" s="45"/>
      <c r="AA4129" s="45"/>
      <c r="AB4129" s="45"/>
      <c r="AC4129" s="45"/>
      <c r="AD4129" s="45"/>
      <c r="AE4129" s="45"/>
      <c r="AF4129" s="45"/>
      <c r="AG4129" s="45"/>
      <c r="AH4129" s="45"/>
      <c r="AI4129" s="45"/>
      <c r="AJ4129" s="45"/>
      <c r="AK4129" s="45"/>
      <c r="AL4129" s="45"/>
      <c r="AM4129" s="45"/>
      <c r="AN4129" s="45"/>
      <c r="AO4129" s="45"/>
      <c r="AP4129" s="45"/>
      <c r="AQ4129" s="45"/>
      <c r="AR4129" s="45"/>
      <c r="AS4129" s="45"/>
      <c r="AT4129" s="45"/>
      <c r="AU4129" s="45"/>
      <c r="AV4129" s="45"/>
      <c r="AW4129" s="45"/>
      <c r="AX4129" s="57" t="s">
        <v>248</v>
      </c>
    </row>
    <row r="4130" spans="1:251" s="51" customFormat="1" ht="13.5" customHeight="1">
      <c r="A4130" s="43"/>
      <c r="B4130" s="132" t="s">
        <v>249</v>
      </c>
      <c r="C4130" s="133"/>
      <c r="D4130" s="133"/>
      <c r="E4130" s="133"/>
      <c r="F4130" s="133"/>
      <c r="G4130" s="133"/>
      <c r="H4130" s="133"/>
      <c r="I4130" s="133"/>
      <c r="J4130" s="133"/>
      <c r="K4130" s="133"/>
      <c r="L4130" s="133"/>
      <c r="M4130" s="133"/>
      <c r="N4130" s="133"/>
      <c r="O4130" s="133"/>
      <c r="P4130" s="133"/>
      <c r="Q4130" s="133"/>
      <c r="R4130" s="133"/>
      <c r="S4130" s="133"/>
      <c r="T4130" s="133"/>
      <c r="U4130" s="133"/>
      <c r="V4130" s="133"/>
      <c r="W4130" s="133"/>
      <c r="X4130" s="133"/>
      <c r="Y4130" s="133"/>
      <c r="Z4130" s="134"/>
      <c r="AA4130" s="138" t="s">
        <v>250</v>
      </c>
      <c r="AB4130" s="133"/>
      <c r="AC4130" s="133"/>
      <c r="AD4130" s="133"/>
      <c r="AE4130" s="133"/>
      <c r="AF4130" s="133"/>
      <c r="AG4130" s="133"/>
      <c r="AH4130" s="133"/>
      <c r="AI4130" s="134"/>
      <c r="AJ4130" s="138" t="s">
        <v>251</v>
      </c>
      <c r="AK4130" s="133"/>
      <c r="AL4130" s="133"/>
      <c r="AM4130" s="133"/>
      <c r="AN4130" s="133"/>
      <c r="AO4130" s="133"/>
      <c r="AP4130" s="133"/>
      <c r="AQ4130" s="133"/>
      <c r="AR4130" s="134"/>
      <c r="AS4130" s="138" t="s">
        <v>252</v>
      </c>
      <c r="AT4130" s="133"/>
      <c r="AU4130" s="133"/>
      <c r="AV4130" s="133"/>
      <c r="AW4130" s="133"/>
      <c r="AX4130" s="140"/>
      <c r="AY4130" s="37"/>
      <c r="AZ4130" s="37"/>
      <c r="BA4130" s="37"/>
      <c r="BB4130" s="37"/>
      <c r="BC4130" s="37"/>
      <c r="BD4130" s="37"/>
      <c r="BE4130" s="37"/>
      <c r="BF4130" s="37"/>
      <c r="BG4130" s="37"/>
      <c r="BH4130" s="37"/>
      <c r="BI4130" s="37"/>
      <c r="BJ4130" s="37"/>
      <c r="BK4130" s="37"/>
      <c r="BL4130" s="37"/>
      <c r="BM4130" s="37"/>
      <c r="BN4130" s="37"/>
      <c r="BO4130" s="37"/>
      <c r="BP4130" s="37"/>
      <c r="BQ4130" s="37"/>
      <c r="BR4130" s="37"/>
      <c r="BS4130" s="37"/>
      <c r="BT4130" s="37"/>
      <c r="BU4130" s="37"/>
      <c r="BV4130" s="37"/>
      <c r="BW4130" s="37"/>
      <c r="BX4130" s="37"/>
      <c r="BY4130" s="37"/>
      <c r="BZ4130" s="37"/>
      <c r="CA4130" s="37"/>
      <c r="CB4130" s="37"/>
      <c r="CC4130" s="37"/>
      <c r="CD4130" s="37"/>
      <c r="CE4130" s="37"/>
      <c r="CF4130" s="37"/>
      <c r="CG4130" s="37"/>
      <c r="CH4130" s="37"/>
      <c r="CI4130" s="37"/>
      <c r="CJ4130" s="37"/>
      <c r="CK4130" s="37"/>
      <c r="CL4130" s="37"/>
      <c r="CM4130" s="37"/>
      <c r="CN4130" s="37"/>
      <c r="CO4130" s="37"/>
      <c r="CP4130" s="37"/>
      <c r="CQ4130" s="37"/>
      <c r="CR4130" s="37"/>
      <c r="CS4130" s="37"/>
      <c r="CT4130" s="37"/>
      <c r="CU4130" s="37"/>
      <c r="CV4130" s="37"/>
      <c r="CW4130" s="37"/>
      <c r="CX4130" s="37"/>
      <c r="CY4130" s="37"/>
      <c r="CZ4130" s="37"/>
      <c r="DA4130" s="37"/>
      <c r="DB4130" s="37"/>
      <c r="DC4130" s="37"/>
      <c r="DD4130" s="37"/>
      <c r="DE4130" s="37"/>
      <c r="DF4130" s="37"/>
      <c r="DG4130" s="37"/>
      <c r="DH4130" s="37"/>
      <c r="DI4130" s="37"/>
      <c r="DJ4130" s="37"/>
      <c r="DK4130" s="37"/>
      <c r="DL4130" s="37"/>
      <c r="DM4130" s="37"/>
      <c r="DN4130" s="37"/>
      <c r="DO4130" s="37"/>
      <c r="DP4130" s="37"/>
      <c r="DQ4130" s="37"/>
      <c r="DR4130" s="37"/>
      <c r="DS4130" s="37"/>
      <c r="DT4130" s="37"/>
      <c r="DU4130" s="37"/>
      <c r="DV4130" s="37"/>
      <c r="DW4130" s="37"/>
      <c r="DX4130" s="37"/>
      <c r="DY4130" s="37"/>
      <c r="DZ4130" s="37"/>
      <c r="EA4130" s="37"/>
      <c r="EB4130" s="37"/>
      <c r="EC4130" s="37"/>
      <c r="ED4130" s="37"/>
      <c r="EE4130" s="37"/>
      <c r="EF4130" s="37"/>
      <c r="EG4130" s="37"/>
      <c r="EH4130" s="37"/>
      <c r="EI4130" s="37"/>
      <c r="EJ4130" s="37"/>
      <c r="EK4130" s="37"/>
      <c r="EL4130" s="37"/>
      <c r="EM4130" s="37"/>
      <c r="EN4130" s="37"/>
      <c r="EO4130" s="37"/>
      <c r="EP4130" s="37"/>
      <c r="EQ4130" s="37"/>
      <c r="ER4130" s="37"/>
      <c r="ES4130" s="37"/>
      <c r="ET4130" s="37"/>
      <c r="EU4130" s="37"/>
      <c r="EV4130" s="37"/>
      <c r="EW4130" s="37"/>
      <c r="EX4130" s="37"/>
      <c r="EY4130" s="37"/>
      <c r="EZ4130" s="37"/>
      <c r="FA4130" s="37"/>
      <c r="FB4130" s="37"/>
      <c r="FC4130" s="37"/>
      <c r="FD4130" s="37"/>
      <c r="FE4130" s="37"/>
      <c r="FF4130" s="37"/>
      <c r="FG4130" s="37"/>
      <c r="FH4130" s="37"/>
      <c r="FI4130" s="37"/>
      <c r="FJ4130" s="37"/>
      <c r="FK4130" s="37"/>
      <c r="FL4130" s="37"/>
      <c r="FM4130" s="37"/>
      <c r="FN4130" s="37"/>
      <c r="FO4130" s="37"/>
      <c r="FP4130" s="37"/>
      <c r="FQ4130" s="37"/>
      <c r="FR4130" s="37"/>
      <c r="FS4130" s="37"/>
      <c r="FT4130" s="37"/>
      <c r="FU4130" s="37"/>
      <c r="FV4130" s="37"/>
      <c r="FW4130" s="37"/>
      <c r="FX4130" s="37"/>
      <c r="FY4130" s="37"/>
      <c r="FZ4130" s="37"/>
      <c r="GA4130" s="37"/>
      <c r="GB4130" s="37"/>
      <c r="GC4130" s="37"/>
      <c r="GD4130" s="37"/>
      <c r="GE4130" s="37"/>
      <c r="GF4130" s="37"/>
      <c r="GG4130" s="37"/>
      <c r="GH4130" s="37"/>
      <c r="GI4130" s="37"/>
      <c r="GJ4130" s="37"/>
      <c r="GK4130" s="37"/>
      <c r="GL4130" s="37"/>
      <c r="GM4130" s="37"/>
      <c r="GN4130" s="37"/>
      <c r="GO4130" s="37"/>
      <c r="GP4130" s="37"/>
      <c r="GQ4130" s="37"/>
      <c r="GR4130" s="37"/>
      <c r="GS4130" s="37"/>
      <c r="GT4130" s="37"/>
      <c r="GU4130" s="37"/>
      <c r="GV4130" s="37"/>
      <c r="GW4130" s="37"/>
      <c r="GX4130" s="37"/>
      <c r="GY4130" s="37"/>
      <c r="GZ4130" s="37"/>
      <c r="HA4130" s="37"/>
      <c r="HB4130" s="37"/>
      <c r="HC4130" s="37"/>
      <c r="HD4130" s="37"/>
      <c r="HE4130" s="37"/>
      <c r="HF4130" s="37"/>
      <c r="HG4130" s="37"/>
      <c r="HH4130" s="37"/>
      <c r="HI4130" s="37"/>
      <c r="HJ4130" s="37"/>
      <c r="HK4130" s="37"/>
      <c r="HL4130" s="37"/>
      <c r="HM4130" s="37"/>
      <c r="HN4130" s="37"/>
      <c r="HO4130" s="37"/>
      <c r="HP4130" s="37"/>
      <c r="HQ4130" s="37"/>
      <c r="HR4130" s="37"/>
      <c r="HS4130" s="37"/>
      <c r="HT4130" s="37"/>
      <c r="HU4130" s="37"/>
      <c r="HV4130" s="37"/>
      <c r="HW4130" s="37"/>
      <c r="HX4130" s="37"/>
      <c r="HY4130" s="37"/>
      <c r="HZ4130" s="37"/>
      <c r="IA4130" s="37"/>
      <c r="IB4130" s="37"/>
      <c r="IC4130" s="37"/>
      <c r="ID4130" s="37"/>
      <c r="IE4130" s="37"/>
      <c r="IF4130" s="37"/>
      <c r="IG4130" s="37"/>
      <c r="IH4130" s="37"/>
      <c r="II4130" s="37"/>
      <c r="IJ4130" s="37"/>
      <c r="IK4130" s="37"/>
      <c r="IL4130" s="37"/>
      <c r="IM4130" s="37"/>
      <c r="IN4130" s="37"/>
      <c r="IO4130" s="37"/>
      <c r="IP4130" s="37"/>
      <c r="IQ4130" s="37"/>
    </row>
    <row r="4131" spans="1:251" s="51" customFormat="1" ht="13.5">
      <c r="A4131" s="43"/>
      <c r="B4131" s="135"/>
      <c r="C4131" s="136"/>
      <c r="D4131" s="136"/>
      <c r="E4131" s="136"/>
      <c r="F4131" s="136"/>
      <c r="G4131" s="136"/>
      <c r="H4131" s="136"/>
      <c r="I4131" s="136"/>
      <c r="J4131" s="136"/>
      <c r="K4131" s="136"/>
      <c r="L4131" s="136"/>
      <c r="M4131" s="136"/>
      <c r="N4131" s="136"/>
      <c r="O4131" s="136"/>
      <c r="P4131" s="136"/>
      <c r="Q4131" s="136"/>
      <c r="R4131" s="136"/>
      <c r="S4131" s="136"/>
      <c r="T4131" s="136"/>
      <c r="U4131" s="136"/>
      <c r="V4131" s="136"/>
      <c r="W4131" s="136"/>
      <c r="X4131" s="136"/>
      <c r="Y4131" s="136"/>
      <c r="Z4131" s="137"/>
      <c r="AA4131" s="139"/>
      <c r="AB4131" s="136"/>
      <c r="AC4131" s="136"/>
      <c r="AD4131" s="136"/>
      <c r="AE4131" s="136"/>
      <c r="AF4131" s="136"/>
      <c r="AG4131" s="136"/>
      <c r="AH4131" s="136"/>
      <c r="AI4131" s="137"/>
      <c r="AJ4131" s="139"/>
      <c r="AK4131" s="136"/>
      <c r="AL4131" s="136"/>
      <c r="AM4131" s="136"/>
      <c r="AN4131" s="136"/>
      <c r="AO4131" s="136"/>
      <c r="AP4131" s="136"/>
      <c r="AQ4131" s="136"/>
      <c r="AR4131" s="137"/>
      <c r="AS4131" s="139"/>
      <c r="AT4131" s="136"/>
      <c r="AU4131" s="136"/>
      <c r="AV4131" s="136"/>
      <c r="AW4131" s="136"/>
      <c r="AX4131" s="141"/>
      <c r="AY4131" s="37"/>
      <c r="AZ4131" s="37"/>
      <c r="BA4131" s="37"/>
      <c r="BB4131" s="58"/>
      <c r="BC4131" s="59"/>
      <c r="BE4131" s="37"/>
      <c r="BF4131" s="37"/>
      <c r="BG4131" s="37"/>
      <c r="BH4131" s="37"/>
      <c r="BI4131" s="37"/>
      <c r="BJ4131" s="37"/>
      <c r="BK4131" s="37"/>
      <c r="BL4131" s="37"/>
      <c r="BM4131" s="37"/>
      <c r="BN4131" s="37"/>
      <c r="BO4131" s="37"/>
      <c r="BP4131" s="37"/>
      <c r="BQ4131" s="37"/>
      <c r="BR4131" s="37"/>
      <c r="BS4131" s="37"/>
      <c r="BT4131" s="37"/>
      <c r="BU4131" s="37"/>
      <c r="BV4131" s="37"/>
      <c r="BW4131" s="37"/>
      <c r="BX4131" s="37"/>
      <c r="BY4131" s="37"/>
      <c r="BZ4131" s="37"/>
      <c r="CA4131" s="37"/>
      <c r="CB4131" s="37"/>
      <c r="CC4131" s="37"/>
      <c r="CD4131" s="37"/>
      <c r="CE4131" s="37"/>
      <c r="CF4131" s="37"/>
      <c r="CG4131" s="37"/>
      <c r="CH4131" s="37"/>
      <c r="CI4131" s="37"/>
      <c r="CJ4131" s="37"/>
      <c r="CK4131" s="37"/>
      <c r="CL4131" s="37"/>
      <c r="CM4131" s="37"/>
      <c r="CN4131" s="37"/>
      <c r="CO4131" s="37"/>
      <c r="CP4131" s="37"/>
      <c r="CQ4131" s="37"/>
      <c r="CR4131" s="37"/>
      <c r="CS4131" s="37"/>
      <c r="CT4131" s="37"/>
      <c r="CU4131" s="37"/>
      <c r="CV4131" s="37"/>
      <c r="CW4131" s="37"/>
      <c r="CX4131" s="37"/>
      <c r="CY4131" s="37"/>
      <c r="CZ4131" s="37"/>
      <c r="DA4131" s="37"/>
      <c r="DB4131" s="37"/>
      <c r="DC4131" s="37"/>
      <c r="DD4131" s="37"/>
      <c r="DE4131" s="37"/>
      <c r="DF4131" s="37"/>
      <c r="DG4131" s="37"/>
      <c r="DH4131" s="37"/>
      <c r="DI4131" s="37"/>
      <c r="DJ4131" s="37"/>
      <c r="DK4131" s="37"/>
      <c r="DL4131" s="37"/>
      <c r="DM4131" s="37"/>
      <c r="DN4131" s="37"/>
      <c r="DO4131" s="37"/>
      <c r="DP4131" s="37"/>
      <c r="DQ4131" s="37"/>
      <c r="DR4131" s="37"/>
      <c r="DS4131" s="37"/>
      <c r="DT4131" s="37"/>
      <c r="DU4131" s="37"/>
      <c r="DV4131" s="37"/>
      <c r="DW4131" s="37"/>
      <c r="DX4131" s="37"/>
      <c r="DY4131" s="37"/>
      <c r="DZ4131" s="37"/>
      <c r="EA4131" s="37"/>
      <c r="EB4131" s="37"/>
      <c r="EC4131" s="37"/>
      <c r="ED4131" s="37"/>
      <c r="EE4131" s="37"/>
      <c r="EF4131" s="37"/>
      <c r="EG4131" s="37"/>
      <c r="EH4131" s="37"/>
      <c r="EI4131" s="37"/>
      <c r="EJ4131" s="37"/>
      <c r="EK4131" s="37"/>
      <c r="EL4131" s="37"/>
      <c r="EM4131" s="37"/>
      <c r="EN4131" s="37"/>
      <c r="EO4131" s="37"/>
      <c r="EP4131" s="37"/>
      <c r="EQ4131" s="37"/>
      <c r="ER4131" s="37"/>
      <c r="ES4131" s="37"/>
      <c r="ET4131" s="37"/>
      <c r="EU4131" s="37"/>
      <c r="EV4131" s="37"/>
      <c r="EW4131" s="37"/>
      <c r="EX4131" s="37"/>
      <c r="EY4131" s="37"/>
      <c r="EZ4131" s="37"/>
      <c r="FA4131" s="37"/>
      <c r="FB4131" s="37"/>
      <c r="FC4131" s="37"/>
      <c r="FD4131" s="37"/>
      <c r="FE4131" s="37"/>
      <c r="FF4131" s="37"/>
      <c r="FG4131" s="37"/>
      <c r="FH4131" s="37"/>
      <c r="FI4131" s="37"/>
      <c r="FJ4131" s="37"/>
      <c r="FK4131" s="37"/>
      <c r="FL4131" s="37"/>
      <c r="FM4131" s="37"/>
      <c r="FN4131" s="37"/>
      <c r="FO4131" s="37"/>
      <c r="FP4131" s="37"/>
      <c r="FQ4131" s="37"/>
      <c r="FR4131" s="37"/>
      <c r="FS4131" s="37"/>
      <c r="FT4131" s="37"/>
      <c r="FU4131" s="37"/>
      <c r="FV4131" s="37"/>
      <c r="FW4131" s="37"/>
      <c r="FX4131" s="37"/>
      <c r="FY4131" s="37"/>
      <c r="FZ4131" s="37"/>
      <c r="GA4131" s="37"/>
      <c r="GB4131" s="37"/>
      <c r="GC4131" s="37"/>
      <c r="GD4131" s="37"/>
      <c r="GE4131" s="37"/>
      <c r="GF4131" s="37"/>
      <c r="GG4131" s="37"/>
      <c r="GH4131" s="37"/>
      <c r="GI4131" s="37"/>
      <c r="GJ4131" s="37"/>
      <c r="GK4131" s="37"/>
      <c r="GL4131" s="37"/>
      <c r="GM4131" s="37"/>
      <c r="GN4131" s="37"/>
      <c r="GO4131" s="37"/>
      <c r="GP4131" s="37"/>
      <c r="GQ4131" s="37"/>
      <c r="GR4131" s="37"/>
      <c r="GS4131" s="37"/>
      <c r="GT4131" s="37"/>
      <c r="GU4131" s="37"/>
      <c r="GV4131" s="37"/>
      <c r="GW4131" s="37"/>
      <c r="GX4131" s="37"/>
      <c r="GY4131" s="37"/>
      <c r="GZ4131" s="37"/>
      <c r="HA4131" s="37"/>
      <c r="HB4131" s="37"/>
      <c r="HC4131" s="37"/>
      <c r="HD4131" s="37"/>
      <c r="HE4131" s="37"/>
      <c r="HF4131" s="37"/>
      <c r="HG4131" s="37"/>
      <c r="HH4131" s="37"/>
      <c r="HI4131" s="37"/>
      <c r="HJ4131" s="37"/>
      <c r="HK4131" s="37"/>
      <c r="HL4131" s="37"/>
      <c r="HM4131" s="37"/>
      <c r="HN4131" s="37"/>
      <c r="HO4131" s="37"/>
      <c r="HP4131" s="37"/>
      <c r="HQ4131" s="37"/>
      <c r="HR4131" s="37"/>
      <c r="HS4131" s="37"/>
      <c r="HT4131" s="37"/>
      <c r="HU4131" s="37"/>
      <c r="HV4131" s="37"/>
      <c r="HW4131" s="37"/>
      <c r="HX4131" s="37"/>
      <c r="HY4131" s="37"/>
      <c r="HZ4131" s="37"/>
      <c r="IA4131" s="37"/>
      <c r="IB4131" s="37"/>
      <c r="IC4131" s="37"/>
      <c r="ID4131" s="37"/>
      <c r="IE4131" s="37"/>
      <c r="IF4131" s="37"/>
      <c r="IG4131" s="37"/>
      <c r="IH4131" s="37"/>
      <c r="II4131" s="37"/>
      <c r="IJ4131" s="37"/>
      <c r="IK4131" s="37"/>
      <c r="IL4131" s="37"/>
      <c r="IM4131" s="37"/>
      <c r="IN4131" s="37"/>
      <c r="IO4131" s="37"/>
      <c r="IP4131" s="37"/>
      <c r="IQ4131" s="37"/>
    </row>
    <row r="4132" spans="1:251" s="51" customFormat="1" ht="18.75" customHeight="1">
      <c r="A4132" s="43"/>
      <c r="B4132" s="60"/>
      <c r="C4132" s="104" t="s">
        <v>913</v>
      </c>
      <c r="D4132" s="105"/>
      <c r="E4132" s="105"/>
      <c r="F4132" s="105"/>
      <c r="G4132" s="105"/>
      <c r="H4132" s="105"/>
      <c r="I4132" s="105"/>
      <c r="J4132" s="105"/>
      <c r="K4132" s="105"/>
      <c r="L4132" s="105"/>
      <c r="M4132" s="105"/>
      <c r="N4132" s="105"/>
      <c r="O4132" s="105"/>
      <c r="P4132" s="105"/>
      <c r="Q4132" s="105"/>
      <c r="R4132" s="105"/>
      <c r="S4132" s="105"/>
      <c r="T4132" s="105"/>
      <c r="U4132" s="105"/>
      <c r="V4132" s="105"/>
      <c r="W4132" s="105"/>
      <c r="X4132" s="105"/>
      <c r="Y4132" s="105"/>
      <c r="Z4132" s="106"/>
      <c r="AA4132" s="107">
        <v>228</v>
      </c>
      <c r="AB4132" s="108"/>
      <c r="AC4132" s="108"/>
      <c r="AD4132" s="108"/>
      <c r="AE4132" s="108"/>
      <c r="AF4132" s="108"/>
      <c r="AG4132" s="108"/>
      <c r="AH4132" s="108"/>
      <c r="AI4132" s="109"/>
      <c r="AJ4132" s="107">
        <v>175</v>
      </c>
      <c r="AK4132" s="108"/>
      <c r="AL4132" s="108"/>
      <c r="AM4132" s="108"/>
      <c r="AN4132" s="108"/>
      <c r="AO4132" s="108"/>
      <c r="AP4132" s="108"/>
      <c r="AQ4132" s="108"/>
      <c r="AR4132" s="109"/>
      <c r="AS4132" s="110"/>
      <c r="AT4132" s="111"/>
      <c r="AU4132" s="111"/>
      <c r="AV4132" s="111"/>
      <c r="AW4132" s="111"/>
      <c r="AX4132" s="112"/>
      <c r="AY4132" s="37"/>
      <c r="AZ4132" s="37"/>
      <c r="BA4132" s="37"/>
      <c r="BB4132" s="37"/>
      <c r="BC4132" s="37"/>
      <c r="BD4132" s="37"/>
      <c r="BE4132" s="37"/>
      <c r="BF4132" s="37"/>
      <c r="BG4132" s="37"/>
      <c r="BH4132" s="37"/>
      <c r="BI4132" s="37"/>
      <c r="BJ4132" s="37"/>
      <c r="BK4132" s="37"/>
      <c r="BL4132" s="37"/>
      <c r="BM4132" s="37"/>
      <c r="BN4132" s="37"/>
      <c r="BO4132" s="37"/>
      <c r="BP4132" s="37"/>
      <c r="BQ4132" s="37"/>
      <c r="BR4132" s="37"/>
      <c r="BS4132" s="37"/>
      <c r="BT4132" s="37"/>
      <c r="BU4132" s="37"/>
      <c r="BV4132" s="37"/>
      <c r="BW4132" s="37"/>
      <c r="BX4132" s="37"/>
      <c r="BY4132" s="37"/>
      <c r="BZ4132" s="37"/>
      <c r="CA4132" s="37"/>
      <c r="CB4132" s="37"/>
      <c r="CC4132" s="37"/>
      <c r="CD4132" s="37"/>
      <c r="CE4132" s="37"/>
      <c r="CF4132" s="37"/>
      <c r="CG4132" s="37"/>
      <c r="CH4132" s="37"/>
      <c r="CI4132" s="37"/>
      <c r="CJ4132" s="37"/>
      <c r="CK4132" s="37"/>
      <c r="CL4132" s="37"/>
      <c r="CM4132" s="37"/>
      <c r="CN4132" s="37"/>
      <c r="CO4132" s="37"/>
      <c r="CP4132" s="37"/>
      <c r="CQ4132" s="37"/>
      <c r="CR4132" s="37"/>
      <c r="CS4132" s="37"/>
      <c r="CT4132" s="37"/>
      <c r="CU4132" s="37"/>
      <c r="CV4132" s="37"/>
      <c r="CW4132" s="37"/>
      <c r="CX4132" s="37"/>
      <c r="CY4132" s="37"/>
      <c r="CZ4132" s="37"/>
      <c r="DA4132" s="37"/>
      <c r="DB4132" s="37"/>
      <c r="DC4132" s="37"/>
      <c r="DD4132" s="37"/>
      <c r="DE4132" s="37"/>
      <c r="DF4132" s="37"/>
      <c r="DG4132" s="37"/>
      <c r="DH4132" s="37"/>
      <c r="DI4132" s="37"/>
      <c r="DJ4132" s="37"/>
      <c r="DK4132" s="37"/>
      <c r="DL4132" s="37"/>
      <c r="DM4132" s="37"/>
      <c r="DN4132" s="37"/>
      <c r="DO4132" s="37"/>
      <c r="DP4132" s="37"/>
      <c r="DQ4132" s="37"/>
      <c r="DR4132" s="37"/>
      <c r="DS4132" s="37"/>
      <c r="DT4132" s="37"/>
      <c r="DU4132" s="37"/>
      <c r="DV4132" s="37"/>
      <c r="DW4132" s="37"/>
      <c r="DX4132" s="37"/>
      <c r="DY4132" s="37"/>
      <c r="DZ4132" s="37"/>
      <c r="EA4132" s="37"/>
      <c r="EB4132" s="37"/>
      <c r="EC4132" s="37"/>
      <c r="ED4132" s="37"/>
      <c r="EE4132" s="37"/>
      <c r="EF4132" s="37"/>
      <c r="EG4132" s="37"/>
      <c r="EH4132" s="37"/>
      <c r="EI4132" s="37"/>
      <c r="EJ4132" s="37"/>
      <c r="EK4132" s="37"/>
      <c r="EL4132" s="37"/>
      <c r="EM4132" s="37"/>
      <c r="EN4132" s="37"/>
      <c r="EO4132" s="37"/>
      <c r="EP4132" s="37"/>
      <c r="EQ4132" s="37"/>
      <c r="ER4132" s="37"/>
      <c r="ES4132" s="37"/>
      <c r="ET4132" s="37"/>
      <c r="EU4132" s="37"/>
      <c r="EV4132" s="37"/>
      <c r="EW4132" s="37"/>
      <c r="EX4132" s="37"/>
      <c r="EY4132" s="37"/>
      <c r="EZ4132" s="37"/>
      <c r="FA4132" s="37"/>
      <c r="FB4132" s="37"/>
      <c r="FC4132" s="37"/>
      <c r="FD4132" s="37"/>
      <c r="FE4132" s="37"/>
      <c r="FF4132" s="37"/>
      <c r="FG4132" s="37"/>
      <c r="FH4132" s="37"/>
      <c r="FI4132" s="37"/>
      <c r="FJ4132" s="37"/>
      <c r="FK4132" s="37"/>
      <c r="FL4132" s="37"/>
      <c r="FM4132" s="37"/>
      <c r="FN4132" s="37"/>
      <c r="FO4132" s="37"/>
      <c r="FP4132" s="37"/>
      <c r="FQ4132" s="37"/>
      <c r="FR4132" s="37"/>
      <c r="FS4132" s="37"/>
      <c r="FT4132" s="37"/>
      <c r="FU4132" s="37"/>
      <c r="FV4132" s="37"/>
      <c r="FW4132" s="37"/>
      <c r="FX4132" s="37"/>
      <c r="FY4132" s="37"/>
      <c r="FZ4132" s="37"/>
      <c r="GA4132" s="37"/>
      <c r="GB4132" s="37"/>
      <c r="GC4132" s="37"/>
      <c r="GD4132" s="37"/>
      <c r="GE4132" s="37"/>
      <c r="GF4132" s="37"/>
      <c r="GG4132" s="37"/>
      <c r="GH4132" s="37"/>
      <c r="GI4132" s="37"/>
      <c r="GJ4132" s="37"/>
      <c r="GK4132" s="37"/>
      <c r="GL4132" s="37"/>
      <c r="GM4132" s="37"/>
      <c r="GN4132" s="37"/>
      <c r="GO4132" s="37"/>
      <c r="GP4132" s="37"/>
      <c r="GQ4132" s="37"/>
      <c r="GR4132" s="37"/>
      <c r="GS4132" s="37"/>
      <c r="GT4132" s="37"/>
      <c r="GU4132" s="37"/>
      <c r="GV4132" s="37"/>
      <c r="GW4132" s="37"/>
      <c r="GX4132" s="37"/>
      <c r="GY4132" s="37"/>
      <c r="GZ4132" s="37"/>
      <c r="HA4132" s="37"/>
      <c r="HB4132" s="37"/>
      <c r="HC4132" s="37"/>
      <c r="HD4132" s="37"/>
      <c r="HE4132" s="37"/>
      <c r="HF4132" s="37"/>
      <c r="HG4132" s="37"/>
      <c r="HH4132" s="37"/>
      <c r="HI4132" s="37"/>
      <c r="HJ4132" s="37"/>
      <c r="HK4132" s="37"/>
      <c r="HL4132" s="37"/>
      <c r="HM4132" s="37"/>
      <c r="HN4132" s="37"/>
      <c r="HO4132" s="37"/>
      <c r="HP4132" s="37"/>
      <c r="HQ4132" s="37"/>
      <c r="HR4132" s="37"/>
      <c r="HS4132" s="37"/>
      <c r="HT4132" s="37"/>
      <c r="HU4132" s="37"/>
      <c r="HV4132" s="37"/>
      <c r="HW4132" s="37"/>
      <c r="HX4132" s="37"/>
      <c r="HY4132" s="37"/>
      <c r="HZ4132" s="37"/>
      <c r="IA4132" s="37"/>
      <c r="IB4132" s="37"/>
      <c r="IC4132" s="37"/>
      <c r="ID4132" s="37"/>
      <c r="IE4132" s="37"/>
      <c r="IF4132" s="37"/>
      <c r="IG4132" s="37"/>
      <c r="IH4132" s="37"/>
      <c r="II4132" s="37"/>
      <c r="IJ4132" s="37"/>
      <c r="IK4132" s="37"/>
      <c r="IL4132" s="37"/>
      <c r="IM4132" s="37"/>
      <c r="IN4132" s="37"/>
      <c r="IO4132" s="37"/>
      <c r="IP4132" s="37"/>
      <c r="IQ4132" s="37"/>
    </row>
    <row r="4133" spans="1:251" s="51" customFormat="1" ht="18.75" customHeight="1" thickBot="1">
      <c r="A4133" s="52"/>
      <c r="B4133" s="113" t="s">
        <v>253</v>
      </c>
      <c r="C4133" s="114"/>
      <c r="D4133" s="114"/>
      <c r="E4133" s="114"/>
      <c r="F4133" s="114"/>
      <c r="G4133" s="114"/>
      <c r="H4133" s="114"/>
      <c r="I4133" s="114"/>
      <c r="J4133" s="114"/>
      <c r="K4133" s="114"/>
      <c r="L4133" s="114"/>
      <c r="M4133" s="114"/>
      <c r="N4133" s="114"/>
      <c r="O4133" s="114"/>
      <c r="P4133" s="114"/>
      <c r="Q4133" s="114"/>
      <c r="R4133" s="114"/>
      <c r="S4133" s="114"/>
      <c r="T4133" s="114"/>
      <c r="U4133" s="114"/>
      <c r="V4133" s="114"/>
      <c r="W4133" s="114"/>
      <c r="X4133" s="114"/>
      <c r="Y4133" s="114"/>
      <c r="Z4133" s="115"/>
      <c r="AA4133" s="116">
        <f>SUM($AA$4132:$AA$4132)</f>
        <v>228</v>
      </c>
      <c r="AB4133" s="117"/>
      <c r="AC4133" s="117"/>
      <c r="AD4133" s="117"/>
      <c r="AE4133" s="117"/>
      <c r="AF4133" s="117"/>
      <c r="AG4133" s="117"/>
      <c r="AH4133" s="117"/>
      <c r="AI4133" s="118"/>
      <c r="AJ4133" s="116">
        <f>SUM($AJ$4132:$AJ$4132)</f>
        <v>175</v>
      </c>
      <c r="AK4133" s="117"/>
      <c r="AL4133" s="117"/>
      <c r="AM4133" s="117"/>
      <c r="AN4133" s="117"/>
      <c r="AO4133" s="117"/>
      <c r="AP4133" s="117"/>
      <c r="AQ4133" s="117"/>
      <c r="AR4133" s="118"/>
      <c r="AS4133" s="119"/>
      <c r="AT4133" s="120"/>
      <c r="AU4133" s="120"/>
      <c r="AV4133" s="120"/>
      <c r="AW4133" s="120"/>
      <c r="AX4133" s="121"/>
      <c r="AY4133" s="37"/>
      <c r="AZ4133" s="37"/>
      <c r="BA4133" s="37"/>
      <c r="BB4133" s="37"/>
      <c r="BC4133" s="37"/>
      <c r="BD4133" s="37"/>
      <c r="BE4133" s="37"/>
      <c r="BF4133" s="37"/>
      <c r="BG4133" s="37"/>
      <c r="BH4133" s="37"/>
      <c r="BI4133" s="37"/>
      <c r="BJ4133" s="37"/>
      <c r="BK4133" s="37"/>
      <c r="BL4133" s="37"/>
      <c r="BM4133" s="37"/>
      <c r="BN4133" s="37"/>
      <c r="BO4133" s="37"/>
      <c r="BP4133" s="37"/>
      <c r="BQ4133" s="37"/>
      <c r="BR4133" s="37"/>
      <c r="BS4133" s="37"/>
      <c r="BT4133" s="37"/>
      <c r="BU4133" s="37"/>
      <c r="BV4133" s="37"/>
      <c r="BW4133" s="37"/>
      <c r="BX4133" s="37"/>
      <c r="BY4133" s="37"/>
      <c r="BZ4133" s="37"/>
      <c r="CA4133" s="37"/>
      <c r="CB4133" s="37"/>
      <c r="CC4133" s="37"/>
      <c r="CD4133" s="37"/>
      <c r="CE4133" s="37"/>
      <c r="CF4133" s="37"/>
      <c r="CG4133" s="37"/>
      <c r="CH4133" s="37"/>
      <c r="CI4133" s="37"/>
      <c r="CJ4133" s="37"/>
      <c r="CK4133" s="37"/>
      <c r="CL4133" s="37"/>
      <c r="CM4133" s="37"/>
      <c r="CN4133" s="37"/>
      <c r="CO4133" s="37"/>
      <c r="CP4133" s="37"/>
      <c r="CQ4133" s="37"/>
      <c r="CR4133" s="37"/>
      <c r="CS4133" s="37"/>
      <c r="CT4133" s="37"/>
      <c r="CU4133" s="37"/>
      <c r="CV4133" s="37"/>
      <c r="CW4133" s="37"/>
      <c r="CX4133" s="37"/>
      <c r="CY4133" s="37"/>
      <c r="CZ4133" s="37"/>
      <c r="DA4133" s="37"/>
      <c r="DB4133" s="37"/>
      <c r="DC4133" s="37"/>
      <c r="DD4133" s="37"/>
      <c r="DE4133" s="37"/>
      <c r="DF4133" s="37"/>
      <c r="DG4133" s="37"/>
      <c r="DH4133" s="37"/>
      <c r="DI4133" s="37"/>
      <c r="DJ4133" s="37"/>
      <c r="DK4133" s="37"/>
      <c r="DL4133" s="37"/>
      <c r="DM4133" s="37"/>
      <c r="DN4133" s="37"/>
      <c r="DO4133" s="37"/>
      <c r="DP4133" s="37"/>
      <c r="DQ4133" s="37"/>
      <c r="DR4133" s="37"/>
      <c r="DS4133" s="37"/>
      <c r="DT4133" s="37"/>
      <c r="DU4133" s="37"/>
      <c r="DV4133" s="37"/>
      <c r="DW4133" s="37"/>
      <c r="DX4133" s="37"/>
      <c r="DY4133" s="37"/>
      <c r="DZ4133" s="37"/>
      <c r="EA4133" s="37"/>
      <c r="EB4133" s="37"/>
      <c r="EC4133" s="37"/>
      <c r="ED4133" s="37"/>
      <c r="EE4133" s="37"/>
      <c r="EF4133" s="37"/>
      <c r="EG4133" s="37"/>
      <c r="EH4133" s="37"/>
      <c r="EI4133" s="37"/>
      <c r="EJ4133" s="37"/>
      <c r="EK4133" s="37"/>
      <c r="EL4133" s="37"/>
      <c r="EM4133" s="37"/>
      <c r="EN4133" s="37"/>
      <c r="EO4133" s="37"/>
      <c r="EP4133" s="37"/>
      <c r="EQ4133" s="37"/>
      <c r="ER4133" s="37"/>
      <c r="ES4133" s="37"/>
      <c r="ET4133" s="37"/>
      <c r="EU4133" s="37"/>
      <c r="EV4133" s="37"/>
      <c r="EW4133" s="37"/>
      <c r="EX4133" s="37"/>
      <c r="EY4133" s="37"/>
      <c r="EZ4133" s="37"/>
      <c r="FA4133" s="37"/>
      <c r="FB4133" s="37"/>
      <c r="FC4133" s="37"/>
      <c r="FD4133" s="37"/>
      <c r="FE4133" s="37"/>
      <c r="FF4133" s="37"/>
      <c r="FG4133" s="37"/>
      <c r="FH4133" s="37"/>
      <c r="FI4133" s="37"/>
      <c r="FJ4133" s="37"/>
      <c r="FK4133" s="37"/>
      <c r="FL4133" s="37"/>
      <c r="FM4133" s="37"/>
      <c r="FN4133" s="37"/>
      <c r="FO4133" s="37"/>
      <c r="FP4133" s="37"/>
      <c r="FQ4133" s="37"/>
      <c r="FR4133" s="37"/>
      <c r="FS4133" s="37"/>
      <c r="FT4133" s="37"/>
      <c r="FU4133" s="37"/>
      <c r="FV4133" s="37"/>
      <c r="FW4133" s="37"/>
      <c r="FX4133" s="37"/>
      <c r="FY4133" s="37"/>
      <c r="FZ4133" s="37"/>
      <c r="GA4133" s="37"/>
      <c r="GB4133" s="37"/>
      <c r="GC4133" s="37"/>
      <c r="GD4133" s="37"/>
      <c r="GE4133" s="37"/>
      <c r="GF4133" s="37"/>
      <c r="GG4133" s="37"/>
      <c r="GH4133" s="37"/>
      <c r="GI4133" s="37"/>
      <c r="GJ4133" s="37"/>
      <c r="GK4133" s="37"/>
      <c r="GL4133" s="37"/>
      <c r="GM4133" s="37"/>
      <c r="GN4133" s="37"/>
      <c r="GO4133" s="37"/>
      <c r="GP4133" s="37"/>
      <c r="GQ4133" s="37"/>
      <c r="GR4133" s="37"/>
      <c r="GS4133" s="37"/>
      <c r="GT4133" s="37"/>
      <c r="GU4133" s="37"/>
      <c r="GV4133" s="37"/>
      <c r="GW4133" s="37"/>
      <c r="GX4133" s="37"/>
      <c r="GY4133" s="37"/>
      <c r="GZ4133" s="37"/>
      <c r="HA4133" s="37"/>
      <c r="HB4133" s="37"/>
      <c r="HC4133" s="37"/>
      <c r="HD4133" s="37"/>
      <c r="HE4133" s="37"/>
      <c r="HF4133" s="37"/>
      <c r="HG4133" s="37"/>
      <c r="HH4133" s="37"/>
      <c r="HI4133" s="37"/>
      <c r="HJ4133" s="37"/>
      <c r="HK4133" s="37"/>
      <c r="HL4133" s="37"/>
      <c r="HM4133" s="37"/>
      <c r="HN4133" s="37"/>
      <c r="HO4133" s="37"/>
      <c r="HP4133" s="37"/>
      <c r="HQ4133" s="37"/>
      <c r="HR4133" s="37"/>
      <c r="HS4133" s="37"/>
      <c r="HT4133" s="37"/>
      <c r="HU4133" s="37"/>
      <c r="HV4133" s="37"/>
      <c r="HW4133" s="37"/>
      <c r="HX4133" s="37"/>
      <c r="HY4133" s="37"/>
      <c r="HZ4133" s="37"/>
      <c r="IA4133" s="37"/>
      <c r="IB4133" s="37"/>
      <c r="IC4133" s="37"/>
      <c r="ID4133" s="37"/>
      <c r="IE4133" s="37"/>
      <c r="IF4133" s="37"/>
      <c r="IG4133" s="37"/>
      <c r="IH4133" s="37"/>
      <c r="II4133" s="37"/>
      <c r="IJ4133" s="37"/>
      <c r="IK4133" s="37"/>
      <c r="IL4133" s="37"/>
      <c r="IM4133" s="37"/>
      <c r="IN4133" s="37"/>
      <c r="IO4133" s="37"/>
      <c r="IP4133" s="37"/>
      <c r="IQ4133" s="37"/>
    </row>
    <row r="4135" spans="1:251" ht="18.75">
      <c r="A4135" s="36" t="s">
        <v>241</v>
      </c>
      <c r="AW4135" s="38"/>
      <c r="AX4135" s="39"/>
      <c r="AY4135" s="38"/>
    </row>
    <row r="4137" spans="1:251" ht="18.75">
      <c r="B4137" s="122" t="s">
        <v>0</v>
      </c>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row>
    <row r="4138" spans="1:251">
      <c r="Z4138" s="40"/>
      <c r="AD4138" s="40"/>
      <c r="AE4138" s="40"/>
      <c r="AF4138" s="40"/>
      <c r="AG4138" s="40"/>
      <c r="AH4138" s="40"/>
      <c r="AI4138" s="40"/>
      <c r="AO4138" s="40"/>
    </row>
    <row r="4139" spans="1:251" ht="13.5" thickBot="1">
      <c r="Z4139" s="40"/>
      <c r="AD4139" s="40"/>
      <c r="AE4139" s="40"/>
      <c r="AF4139" s="40"/>
      <c r="AG4139" s="40"/>
      <c r="AH4139" s="40"/>
      <c r="AI4139" s="40"/>
      <c r="AO4139" s="40"/>
      <c r="DI4139" s="41"/>
    </row>
    <row r="4140" spans="1:251" ht="24.75" customHeight="1" thickBot="1">
      <c r="B4140" s="124" t="s">
        <v>242</v>
      </c>
      <c r="C4140" s="125"/>
      <c r="D4140" s="125"/>
      <c r="E4140" s="125"/>
      <c r="F4140" s="125"/>
      <c r="G4140" s="125"/>
      <c r="H4140" s="126" t="s">
        <v>334</v>
      </c>
      <c r="I4140" s="127"/>
      <c r="J4140" s="127"/>
      <c r="K4140" s="127"/>
      <c r="L4140" s="127"/>
      <c r="M4140" s="127"/>
      <c r="N4140" s="127"/>
      <c r="O4140" s="127"/>
      <c r="P4140" s="127"/>
      <c r="Q4140" s="127"/>
      <c r="R4140" s="127"/>
      <c r="S4140" s="127"/>
      <c r="T4140" s="127"/>
      <c r="U4140" s="127"/>
      <c r="V4140" s="127"/>
      <c r="W4140" s="127"/>
      <c r="X4140" s="127"/>
      <c r="Y4140" s="127"/>
      <c r="Z4140" s="127"/>
      <c r="AA4140" s="127"/>
      <c r="AB4140" s="127"/>
      <c r="AC4140" s="127"/>
      <c r="AD4140" s="127"/>
      <c r="AE4140" s="127"/>
      <c r="AF4140" s="127"/>
      <c r="AG4140" s="127"/>
      <c r="AH4140" s="127"/>
      <c r="AI4140" s="127"/>
      <c r="AJ4140" s="127"/>
      <c r="AK4140" s="127"/>
      <c r="AL4140" s="127"/>
      <c r="AM4140" s="127"/>
      <c r="AN4140" s="127"/>
      <c r="AO4140" s="127"/>
      <c r="AP4140" s="127"/>
      <c r="AQ4140" s="127"/>
      <c r="AR4140" s="127"/>
      <c r="AS4140" s="127"/>
      <c r="AT4140" s="127"/>
      <c r="AU4140" s="127"/>
      <c r="AV4140" s="127"/>
      <c r="AW4140" s="127"/>
      <c r="AX4140" s="128"/>
      <c r="DI4140" s="41"/>
    </row>
    <row r="4141" spans="1:251" ht="14.25">
      <c r="B4141" s="42"/>
      <c r="C4141" s="42"/>
      <c r="D4141" s="42"/>
      <c r="E4141" s="42"/>
      <c r="F4141" s="42"/>
      <c r="G4141" s="42"/>
      <c r="H4141" s="43"/>
      <c r="I4141" s="43"/>
      <c r="J4141" s="43"/>
      <c r="K4141" s="43"/>
      <c r="L4141" s="44"/>
      <c r="M4141" s="44"/>
      <c r="N4141" s="44"/>
      <c r="O4141" s="44"/>
      <c r="P4141" s="43"/>
      <c r="Q4141" s="43"/>
      <c r="R4141" s="43"/>
      <c r="S4141" s="43"/>
      <c r="T4141" s="43"/>
      <c r="U4141" s="43"/>
      <c r="V4141" s="45"/>
      <c r="W4141" s="45"/>
      <c r="X4141" s="45"/>
      <c r="Y4141" s="45"/>
      <c r="Z4141" s="45"/>
      <c r="AA4141" s="45"/>
      <c r="AB4141" s="45"/>
      <c r="AC4141" s="45"/>
      <c r="AD4141" s="45"/>
      <c r="AE4141" s="45"/>
      <c r="AF4141" s="45"/>
      <c r="AG4141" s="45"/>
      <c r="AH4141" s="45"/>
      <c r="AI4141" s="45"/>
      <c r="AJ4141" s="45"/>
      <c r="AK4141" s="45"/>
      <c r="AL4141" s="45"/>
      <c r="AM4141" s="45"/>
      <c r="AN4141" s="45"/>
      <c r="AO4141" s="45"/>
      <c r="AP4141" s="45"/>
      <c r="AQ4141" s="45"/>
      <c r="AR4141" s="45"/>
      <c r="AS4141" s="45"/>
      <c r="AT4141" s="45"/>
      <c r="AU4141" s="45"/>
      <c r="AV4141" s="45"/>
      <c r="AW4141" s="45"/>
      <c r="AX4141" s="45"/>
      <c r="DI4141" s="41"/>
    </row>
    <row r="4142" spans="1:251" ht="15" thickBot="1">
      <c r="A4142" s="46"/>
      <c r="B4142" s="45" t="s">
        <v>244</v>
      </c>
      <c r="C4142" s="43"/>
      <c r="D4142" s="43"/>
      <c r="E4142" s="43"/>
      <c r="F4142" s="43"/>
      <c r="G4142" s="43"/>
      <c r="H4142" s="43"/>
      <c r="I4142" s="43"/>
      <c r="J4142" s="43"/>
      <c r="K4142" s="43"/>
      <c r="L4142" s="44"/>
      <c r="M4142" s="44"/>
      <c r="N4142" s="44"/>
      <c r="O4142" s="44"/>
      <c r="P4142" s="43"/>
      <c r="Q4142" s="43"/>
      <c r="R4142" s="43"/>
      <c r="S4142" s="43"/>
      <c r="T4142" s="43"/>
      <c r="U4142" s="43"/>
      <c r="V4142" s="45"/>
      <c r="W4142" s="45"/>
      <c r="X4142" s="45"/>
      <c r="Y4142" s="45"/>
      <c r="Z4142" s="45"/>
      <c r="AA4142" s="45"/>
      <c r="AB4142" s="45"/>
      <c r="AC4142" s="45"/>
      <c r="AD4142" s="45"/>
      <c r="AE4142" s="45"/>
      <c r="AF4142" s="45"/>
      <c r="AG4142" s="45"/>
      <c r="AH4142" s="45"/>
      <c r="AI4142" s="45"/>
      <c r="AJ4142" s="45"/>
      <c r="AK4142" s="45"/>
      <c r="AL4142" s="45"/>
      <c r="AM4142" s="45"/>
      <c r="AN4142" s="45"/>
      <c r="AO4142" s="45"/>
      <c r="AP4142" s="45"/>
      <c r="AQ4142" s="45"/>
      <c r="AR4142" s="45"/>
      <c r="AS4142" s="45"/>
      <c r="AT4142" s="45"/>
      <c r="AU4142" s="45"/>
      <c r="AV4142" s="45"/>
      <c r="AW4142" s="45"/>
      <c r="AX4142" s="45"/>
      <c r="DI4142" s="41"/>
    </row>
    <row r="4143" spans="1:251" ht="14.25">
      <c r="A4143" s="43"/>
      <c r="B4143" s="47"/>
      <c r="C4143" s="42"/>
      <c r="D4143" s="42"/>
      <c r="E4143" s="42"/>
      <c r="F4143" s="42"/>
      <c r="G4143" s="42"/>
      <c r="H4143" s="42"/>
      <c r="I4143" s="42"/>
      <c r="J4143" s="42"/>
      <c r="K4143" s="42"/>
      <c r="L4143" s="48"/>
      <c r="M4143" s="48"/>
      <c r="N4143" s="48"/>
      <c r="O4143" s="48"/>
      <c r="P4143" s="42"/>
      <c r="Q4143" s="42"/>
      <c r="R4143" s="42"/>
      <c r="S4143" s="42"/>
      <c r="T4143" s="42"/>
      <c r="U4143" s="42"/>
      <c r="V4143" s="49"/>
      <c r="W4143" s="49"/>
      <c r="X4143" s="49"/>
      <c r="Y4143" s="49"/>
      <c r="Z4143" s="49"/>
      <c r="AA4143" s="49"/>
      <c r="AB4143" s="49"/>
      <c r="AC4143" s="49"/>
      <c r="AD4143" s="49"/>
      <c r="AE4143" s="49"/>
      <c r="AF4143" s="49"/>
      <c r="AG4143" s="49"/>
      <c r="AH4143" s="49"/>
      <c r="AI4143" s="49"/>
      <c r="AJ4143" s="49"/>
      <c r="AK4143" s="49"/>
      <c r="AL4143" s="49"/>
      <c r="AM4143" s="49"/>
      <c r="AN4143" s="49"/>
      <c r="AO4143" s="49"/>
      <c r="AP4143" s="49"/>
      <c r="AQ4143" s="49"/>
      <c r="AR4143" s="49"/>
      <c r="AS4143" s="49"/>
      <c r="AT4143" s="49"/>
      <c r="AU4143" s="49"/>
      <c r="AV4143" s="49"/>
      <c r="AW4143" s="49"/>
      <c r="AX4143" s="50"/>
    </row>
    <row r="4144" spans="1:251" ht="12" customHeight="1">
      <c r="A4144" s="43"/>
      <c r="B4144" s="129" t="s">
        <v>335</v>
      </c>
      <c r="C4144" s="130"/>
      <c r="D4144" s="130"/>
      <c r="E4144" s="130"/>
      <c r="F4144" s="130"/>
      <c r="G4144" s="130"/>
      <c r="H4144" s="130"/>
      <c r="I4144" s="130"/>
      <c r="J4144" s="130"/>
      <c r="K4144" s="130"/>
      <c r="L4144" s="130"/>
      <c r="M4144" s="130"/>
      <c r="N4144" s="130"/>
      <c r="O4144" s="130"/>
      <c r="P4144" s="130"/>
      <c r="Q4144" s="130"/>
      <c r="R4144" s="130"/>
      <c r="S4144" s="130"/>
      <c r="T4144" s="130"/>
      <c r="U4144" s="130"/>
      <c r="V4144" s="130"/>
      <c r="W4144" s="130"/>
      <c r="X4144" s="130"/>
      <c r="Y4144" s="130"/>
      <c r="Z4144" s="130"/>
      <c r="AA4144" s="130"/>
      <c r="AB4144" s="130"/>
      <c r="AC4144" s="130"/>
      <c r="AD4144" s="130"/>
      <c r="AE4144" s="130"/>
      <c r="AF4144" s="130"/>
      <c r="AG4144" s="130"/>
      <c r="AH4144" s="130"/>
      <c r="AI4144" s="130"/>
      <c r="AJ4144" s="130"/>
      <c r="AK4144" s="130"/>
      <c r="AL4144" s="130"/>
      <c r="AM4144" s="130"/>
      <c r="AN4144" s="130"/>
      <c r="AO4144" s="130"/>
      <c r="AP4144" s="130"/>
      <c r="AQ4144" s="130"/>
      <c r="AR4144" s="130"/>
      <c r="AS4144" s="130"/>
      <c r="AT4144" s="130"/>
      <c r="AU4144" s="130"/>
      <c r="AV4144" s="130"/>
      <c r="AW4144" s="130"/>
      <c r="AX4144" s="131"/>
    </row>
    <row r="4145" spans="1:113" ht="12" customHeight="1">
      <c r="A4145" s="43"/>
      <c r="B4145" s="129"/>
      <c r="C4145" s="130"/>
      <c r="D4145" s="130"/>
      <c r="E4145" s="130"/>
      <c r="F4145" s="130"/>
      <c r="G4145" s="130"/>
      <c r="H4145" s="130"/>
      <c r="I4145" s="130"/>
      <c r="J4145" s="130"/>
      <c r="K4145" s="130"/>
      <c r="L4145" s="130"/>
      <c r="M4145" s="130"/>
      <c r="N4145" s="130"/>
      <c r="O4145" s="130"/>
      <c r="P4145" s="130"/>
      <c r="Q4145" s="130"/>
      <c r="R4145" s="130"/>
      <c r="S4145" s="130"/>
      <c r="T4145" s="130"/>
      <c r="U4145" s="130"/>
      <c r="V4145" s="130"/>
      <c r="W4145" s="130"/>
      <c r="X4145" s="130"/>
      <c r="Y4145" s="130"/>
      <c r="Z4145" s="130"/>
      <c r="AA4145" s="130"/>
      <c r="AB4145" s="130"/>
      <c r="AC4145" s="130"/>
      <c r="AD4145" s="130"/>
      <c r="AE4145" s="130"/>
      <c r="AF4145" s="130"/>
      <c r="AG4145" s="130"/>
      <c r="AH4145" s="130"/>
      <c r="AI4145" s="130"/>
      <c r="AJ4145" s="130"/>
      <c r="AK4145" s="130"/>
      <c r="AL4145" s="130"/>
      <c r="AM4145" s="130"/>
      <c r="AN4145" s="130"/>
      <c r="AO4145" s="130"/>
      <c r="AP4145" s="130"/>
      <c r="AQ4145" s="130"/>
      <c r="AR4145" s="130"/>
      <c r="AS4145" s="130"/>
      <c r="AT4145" s="130"/>
      <c r="AU4145" s="130"/>
      <c r="AV4145" s="130"/>
      <c r="AW4145" s="130"/>
      <c r="AX4145" s="131"/>
      <c r="BC4145" s="51"/>
    </row>
    <row r="4146" spans="1:113" ht="12" customHeight="1">
      <c r="A4146" s="43"/>
      <c r="B4146" s="129"/>
      <c r="C4146" s="130"/>
      <c r="D4146" s="130"/>
      <c r="E4146" s="130"/>
      <c r="F4146" s="130"/>
      <c r="G4146" s="130"/>
      <c r="H4146" s="130"/>
      <c r="I4146" s="130"/>
      <c r="J4146" s="130"/>
      <c r="K4146" s="130"/>
      <c r="L4146" s="130"/>
      <c r="M4146" s="130"/>
      <c r="N4146" s="130"/>
      <c r="O4146" s="130"/>
      <c r="P4146" s="130"/>
      <c r="Q4146" s="130"/>
      <c r="R4146" s="130"/>
      <c r="S4146" s="130"/>
      <c r="T4146" s="130"/>
      <c r="U4146" s="130"/>
      <c r="V4146" s="130"/>
      <c r="W4146" s="130"/>
      <c r="X4146" s="130"/>
      <c r="Y4146" s="130"/>
      <c r="Z4146" s="130"/>
      <c r="AA4146" s="130"/>
      <c r="AB4146" s="130"/>
      <c r="AC4146" s="130"/>
      <c r="AD4146" s="130"/>
      <c r="AE4146" s="130"/>
      <c r="AF4146" s="130"/>
      <c r="AG4146" s="130"/>
      <c r="AH4146" s="130"/>
      <c r="AI4146" s="130"/>
      <c r="AJ4146" s="130"/>
      <c r="AK4146" s="130"/>
      <c r="AL4146" s="130"/>
      <c r="AM4146" s="130"/>
      <c r="AN4146" s="130"/>
      <c r="AO4146" s="130"/>
      <c r="AP4146" s="130"/>
      <c r="AQ4146" s="130"/>
      <c r="AR4146" s="130"/>
      <c r="AS4146" s="130"/>
      <c r="AT4146" s="130"/>
      <c r="AU4146" s="130"/>
      <c r="AV4146" s="130"/>
      <c r="AW4146" s="130"/>
      <c r="AX4146" s="131"/>
    </row>
    <row r="4147" spans="1:113" ht="12" customHeight="1">
      <c r="A4147" s="43"/>
      <c r="B4147" s="129"/>
      <c r="C4147" s="130"/>
      <c r="D4147" s="130"/>
      <c r="E4147" s="130"/>
      <c r="F4147" s="130"/>
      <c r="G4147" s="130"/>
      <c r="H4147" s="130"/>
      <c r="I4147" s="130"/>
      <c r="J4147" s="130"/>
      <c r="K4147" s="130"/>
      <c r="L4147" s="130"/>
      <c r="M4147" s="130"/>
      <c r="N4147" s="130"/>
      <c r="O4147" s="130"/>
      <c r="P4147" s="130"/>
      <c r="Q4147" s="130"/>
      <c r="R4147" s="130"/>
      <c r="S4147" s="130"/>
      <c r="T4147" s="130"/>
      <c r="U4147" s="130"/>
      <c r="V4147" s="130"/>
      <c r="W4147" s="130"/>
      <c r="X4147" s="130"/>
      <c r="Y4147" s="130"/>
      <c r="Z4147" s="130"/>
      <c r="AA4147" s="130"/>
      <c r="AB4147" s="130"/>
      <c r="AC4147" s="130"/>
      <c r="AD4147" s="130"/>
      <c r="AE4147" s="130"/>
      <c r="AF4147" s="130"/>
      <c r="AG4147" s="130"/>
      <c r="AH4147" s="130"/>
      <c r="AI4147" s="130"/>
      <c r="AJ4147" s="130"/>
      <c r="AK4147" s="130"/>
      <c r="AL4147" s="130"/>
      <c r="AM4147" s="130"/>
      <c r="AN4147" s="130"/>
      <c r="AO4147" s="130"/>
      <c r="AP4147" s="130"/>
      <c r="AQ4147" s="130"/>
      <c r="AR4147" s="130"/>
      <c r="AS4147" s="130"/>
      <c r="AT4147" s="130"/>
      <c r="AU4147" s="130"/>
      <c r="AV4147" s="130"/>
      <c r="AW4147" s="130"/>
      <c r="AX4147" s="131"/>
    </row>
    <row r="4148" spans="1:113" ht="12" customHeight="1">
      <c r="A4148" s="43"/>
      <c r="B4148" s="129"/>
      <c r="C4148" s="130"/>
      <c r="D4148" s="130"/>
      <c r="E4148" s="130"/>
      <c r="F4148" s="130"/>
      <c r="G4148" s="130"/>
      <c r="H4148" s="130"/>
      <c r="I4148" s="130"/>
      <c r="J4148" s="130"/>
      <c r="K4148" s="130"/>
      <c r="L4148" s="130"/>
      <c r="M4148" s="130"/>
      <c r="N4148" s="130"/>
      <c r="O4148" s="130"/>
      <c r="P4148" s="130"/>
      <c r="Q4148" s="130"/>
      <c r="R4148" s="130"/>
      <c r="S4148" s="130"/>
      <c r="T4148" s="130"/>
      <c r="U4148" s="130"/>
      <c r="V4148" s="130"/>
      <c r="W4148" s="130"/>
      <c r="X4148" s="130"/>
      <c r="Y4148" s="130"/>
      <c r="Z4148" s="130"/>
      <c r="AA4148" s="130"/>
      <c r="AB4148" s="130"/>
      <c r="AC4148" s="130"/>
      <c r="AD4148" s="130"/>
      <c r="AE4148" s="130"/>
      <c r="AF4148" s="130"/>
      <c r="AG4148" s="130"/>
      <c r="AH4148" s="130"/>
      <c r="AI4148" s="130"/>
      <c r="AJ4148" s="130"/>
      <c r="AK4148" s="130"/>
      <c r="AL4148" s="130"/>
      <c r="AM4148" s="130"/>
      <c r="AN4148" s="130"/>
      <c r="AO4148" s="130"/>
      <c r="AP4148" s="130"/>
      <c r="AQ4148" s="130"/>
      <c r="AR4148" s="130"/>
      <c r="AS4148" s="130"/>
      <c r="AT4148" s="130"/>
      <c r="AU4148" s="130"/>
      <c r="AV4148" s="130"/>
      <c r="AW4148" s="130"/>
      <c r="AX4148" s="131"/>
    </row>
    <row r="4149" spans="1:113" ht="15" thickBot="1">
      <c r="A4149" s="52"/>
      <c r="B4149" s="53"/>
      <c r="C4149" s="54"/>
      <c r="D4149" s="54"/>
      <c r="E4149" s="54"/>
      <c r="F4149" s="54"/>
      <c r="G4149" s="54"/>
      <c r="H4149" s="54"/>
      <c r="I4149" s="54"/>
      <c r="J4149" s="54"/>
      <c r="K4149" s="54"/>
      <c r="L4149" s="54"/>
      <c r="M4149" s="54"/>
      <c r="N4149" s="54"/>
      <c r="O4149" s="54"/>
      <c r="P4149" s="54"/>
      <c r="Q4149" s="54"/>
      <c r="R4149" s="54"/>
      <c r="S4149" s="54"/>
      <c r="T4149" s="54"/>
      <c r="U4149" s="54"/>
      <c r="V4149" s="54"/>
      <c r="W4149" s="54"/>
      <c r="X4149" s="54"/>
      <c r="Y4149" s="54"/>
      <c r="Z4149" s="54"/>
      <c r="AA4149" s="54"/>
      <c r="AB4149" s="54"/>
      <c r="AC4149" s="54"/>
      <c r="AD4149" s="54"/>
      <c r="AE4149" s="54"/>
      <c r="AF4149" s="54"/>
      <c r="AG4149" s="54"/>
      <c r="AH4149" s="54"/>
      <c r="AI4149" s="54"/>
      <c r="AJ4149" s="54"/>
      <c r="AK4149" s="54"/>
      <c r="AL4149" s="54"/>
      <c r="AM4149" s="54"/>
      <c r="AN4149" s="54"/>
      <c r="AO4149" s="54"/>
      <c r="AP4149" s="54"/>
      <c r="AQ4149" s="54"/>
      <c r="AR4149" s="54"/>
      <c r="AS4149" s="54"/>
      <c r="AT4149" s="54"/>
      <c r="AU4149" s="54"/>
      <c r="AV4149" s="54"/>
      <c r="AW4149" s="54"/>
      <c r="AX4149" s="55"/>
    </row>
    <row r="4150" spans="1:113">
      <c r="B4150" s="56"/>
    </row>
    <row r="4151" spans="1:113" ht="15" thickBot="1">
      <c r="A4151" s="46"/>
      <c r="B4151" s="45" t="s">
        <v>245</v>
      </c>
      <c r="C4151" s="43"/>
      <c r="D4151" s="43"/>
      <c r="E4151" s="43"/>
      <c r="F4151" s="43"/>
      <c r="G4151" s="43"/>
      <c r="H4151" s="43"/>
      <c r="I4151" s="43"/>
      <c r="J4151" s="43"/>
      <c r="K4151" s="43"/>
      <c r="L4151" s="44"/>
      <c r="M4151" s="44"/>
      <c r="N4151" s="44"/>
      <c r="O4151" s="44"/>
      <c r="P4151" s="43"/>
      <c r="Q4151" s="43"/>
      <c r="R4151" s="43"/>
      <c r="S4151" s="43"/>
      <c r="T4151" s="43"/>
      <c r="U4151" s="43"/>
      <c r="V4151" s="45"/>
      <c r="W4151" s="45"/>
      <c r="X4151" s="45"/>
      <c r="Y4151" s="45"/>
      <c r="Z4151" s="45"/>
      <c r="AA4151" s="45"/>
      <c r="AB4151" s="45"/>
      <c r="AC4151" s="45"/>
      <c r="AD4151" s="45"/>
      <c r="AE4151" s="45"/>
      <c r="AF4151" s="45"/>
      <c r="AG4151" s="45"/>
      <c r="AH4151" s="45"/>
      <c r="AI4151" s="45"/>
      <c r="AJ4151" s="45"/>
      <c r="AK4151" s="45"/>
      <c r="AL4151" s="45"/>
      <c r="AM4151" s="45"/>
      <c r="AN4151" s="45"/>
      <c r="AO4151" s="45"/>
      <c r="AP4151" s="45"/>
      <c r="AQ4151" s="45"/>
      <c r="AR4151" s="45"/>
      <c r="AS4151" s="45"/>
      <c r="AT4151" s="45"/>
      <c r="AU4151" s="45"/>
      <c r="AV4151" s="45"/>
      <c r="AW4151" s="45"/>
      <c r="AX4151" s="45"/>
      <c r="DI4151" s="41"/>
    </row>
    <row r="4152" spans="1:113" ht="14.25">
      <c r="A4152" s="43"/>
      <c r="B4152" s="47"/>
      <c r="C4152" s="42"/>
      <c r="D4152" s="42"/>
      <c r="E4152" s="42"/>
      <c r="F4152" s="42"/>
      <c r="G4152" s="42"/>
      <c r="H4152" s="42"/>
      <c r="I4152" s="42"/>
      <c r="J4152" s="42"/>
      <c r="K4152" s="42"/>
      <c r="L4152" s="48"/>
      <c r="M4152" s="48"/>
      <c r="N4152" s="48"/>
      <c r="O4152" s="48"/>
      <c r="P4152" s="42"/>
      <c r="Q4152" s="42"/>
      <c r="R4152" s="42"/>
      <c r="S4152" s="42"/>
      <c r="T4152" s="42"/>
      <c r="U4152" s="42"/>
      <c r="V4152" s="49"/>
      <c r="W4152" s="49"/>
      <c r="X4152" s="49"/>
      <c r="Y4152" s="49"/>
      <c r="Z4152" s="49"/>
      <c r="AA4152" s="49"/>
      <c r="AB4152" s="49"/>
      <c r="AC4152" s="49"/>
      <c r="AD4152" s="49"/>
      <c r="AE4152" s="49"/>
      <c r="AF4152" s="49"/>
      <c r="AG4152" s="49"/>
      <c r="AH4152" s="49"/>
      <c r="AI4152" s="49"/>
      <c r="AJ4152" s="49"/>
      <c r="AK4152" s="49"/>
      <c r="AL4152" s="49"/>
      <c r="AM4152" s="49"/>
      <c r="AN4152" s="49"/>
      <c r="AO4152" s="49"/>
      <c r="AP4152" s="49"/>
      <c r="AQ4152" s="49"/>
      <c r="AR4152" s="49"/>
      <c r="AS4152" s="49"/>
      <c r="AT4152" s="49"/>
      <c r="AU4152" s="49"/>
      <c r="AV4152" s="49"/>
      <c r="AW4152" s="49"/>
      <c r="AX4152" s="50"/>
    </row>
    <row r="4153" spans="1:113" ht="12" customHeight="1">
      <c r="A4153" s="43"/>
      <c r="B4153" s="129" t="s">
        <v>655</v>
      </c>
      <c r="C4153" s="130"/>
      <c r="D4153" s="130"/>
      <c r="E4153" s="130"/>
      <c r="F4153" s="130"/>
      <c r="G4153" s="130"/>
      <c r="H4153" s="130"/>
      <c r="I4153" s="130"/>
      <c r="J4153" s="130"/>
      <c r="K4153" s="130"/>
      <c r="L4153" s="130"/>
      <c r="M4153" s="130"/>
      <c r="N4153" s="130"/>
      <c r="O4153" s="130"/>
      <c r="P4153" s="130"/>
      <c r="Q4153" s="130"/>
      <c r="R4153" s="130"/>
      <c r="S4153" s="130"/>
      <c r="T4153" s="130"/>
      <c r="U4153" s="130"/>
      <c r="V4153" s="130"/>
      <c r="W4153" s="130"/>
      <c r="X4153" s="130"/>
      <c r="Y4153" s="130"/>
      <c r="Z4153" s="130"/>
      <c r="AA4153" s="130"/>
      <c r="AB4153" s="130"/>
      <c r="AC4153" s="130"/>
      <c r="AD4153" s="130"/>
      <c r="AE4153" s="130"/>
      <c r="AF4153" s="130"/>
      <c r="AG4153" s="130"/>
      <c r="AH4153" s="130"/>
      <c r="AI4153" s="130"/>
      <c r="AJ4153" s="130"/>
      <c r="AK4153" s="130"/>
      <c r="AL4153" s="130"/>
      <c r="AM4153" s="130"/>
      <c r="AN4153" s="130"/>
      <c r="AO4153" s="130"/>
      <c r="AP4153" s="130"/>
      <c r="AQ4153" s="130"/>
      <c r="AR4153" s="130"/>
      <c r="AS4153" s="130"/>
      <c r="AT4153" s="130"/>
      <c r="AU4153" s="130"/>
      <c r="AV4153" s="130"/>
      <c r="AW4153" s="130"/>
      <c r="AX4153" s="131"/>
    </row>
    <row r="4154" spans="1:113" ht="12" customHeight="1">
      <c r="A4154" s="43"/>
      <c r="B4154" s="129"/>
      <c r="C4154" s="130"/>
      <c r="D4154" s="130"/>
      <c r="E4154" s="130"/>
      <c r="F4154" s="130"/>
      <c r="G4154" s="130"/>
      <c r="H4154" s="130"/>
      <c r="I4154" s="130"/>
      <c r="J4154" s="130"/>
      <c r="K4154" s="130"/>
      <c r="L4154" s="130"/>
      <c r="M4154" s="130"/>
      <c r="N4154" s="130"/>
      <c r="O4154" s="130"/>
      <c r="P4154" s="130"/>
      <c r="Q4154" s="130"/>
      <c r="R4154" s="130"/>
      <c r="S4154" s="130"/>
      <c r="T4154" s="130"/>
      <c r="U4154" s="130"/>
      <c r="V4154" s="130"/>
      <c r="W4154" s="130"/>
      <c r="X4154" s="130"/>
      <c r="Y4154" s="130"/>
      <c r="Z4154" s="130"/>
      <c r="AA4154" s="130"/>
      <c r="AB4154" s="130"/>
      <c r="AC4154" s="130"/>
      <c r="AD4154" s="130"/>
      <c r="AE4154" s="130"/>
      <c r="AF4154" s="130"/>
      <c r="AG4154" s="130"/>
      <c r="AH4154" s="130"/>
      <c r="AI4154" s="130"/>
      <c r="AJ4154" s="130"/>
      <c r="AK4154" s="130"/>
      <c r="AL4154" s="130"/>
      <c r="AM4154" s="130"/>
      <c r="AN4154" s="130"/>
      <c r="AO4154" s="130"/>
      <c r="AP4154" s="130"/>
      <c r="AQ4154" s="130"/>
      <c r="AR4154" s="130"/>
      <c r="AS4154" s="130"/>
      <c r="AT4154" s="130"/>
      <c r="AU4154" s="130"/>
      <c r="AV4154" s="130"/>
      <c r="AW4154" s="130"/>
      <c r="AX4154" s="131"/>
    </row>
    <row r="4155" spans="1:113" ht="12" customHeight="1">
      <c r="A4155" s="43"/>
      <c r="B4155" s="129"/>
      <c r="C4155" s="130"/>
      <c r="D4155" s="130"/>
      <c r="E4155" s="130"/>
      <c r="F4155" s="130"/>
      <c r="G4155" s="130"/>
      <c r="H4155" s="130"/>
      <c r="I4155" s="130"/>
      <c r="J4155" s="130"/>
      <c r="K4155" s="130"/>
      <c r="L4155" s="130"/>
      <c r="M4155" s="130"/>
      <c r="N4155" s="130"/>
      <c r="O4155" s="130"/>
      <c r="P4155" s="130"/>
      <c r="Q4155" s="130"/>
      <c r="R4155" s="130"/>
      <c r="S4155" s="130"/>
      <c r="T4155" s="130"/>
      <c r="U4155" s="130"/>
      <c r="V4155" s="130"/>
      <c r="W4155" s="130"/>
      <c r="X4155" s="130"/>
      <c r="Y4155" s="130"/>
      <c r="Z4155" s="130"/>
      <c r="AA4155" s="130"/>
      <c r="AB4155" s="130"/>
      <c r="AC4155" s="130"/>
      <c r="AD4155" s="130"/>
      <c r="AE4155" s="130"/>
      <c r="AF4155" s="130"/>
      <c r="AG4155" s="130"/>
      <c r="AH4155" s="130"/>
      <c r="AI4155" s="130"/>
      <c r="AJ4155" s="130"/>
      <c r="AK4155" s="130"/>
      <c r="AL4155" s="130"/>
      <c r="AM4155" s="130"/>
      <c r="AN4155" s="130"/>
      <c r="AO4155" s="130"/>
      <c r="AP4155" s="130"/>
      <c r="AQ4155" s="130"/>
      <c r="AR4155" s="130"/>
      <c r="AS4155" s="130"/>
      <c r="AT4155" s="130"/>
      <c r="AU4155" s="130"/>
      <c r="AV4155" s="130"/>
      <c r="AW4155" s="130"/>
      <c r="AX4155" s="131"/>
    </row>
    <row r="4156" spans="1:113" ht="12" customHeight="1">
      <c r="A4156" s="43"/>
      <c r="B4156" s="129"/>
      <c r="C4156" s="130"/>
      <c r="D4156" s="130"/>
      <c r="E4156" s="130"/>
      <c r="F4156" s="130"/>
      <c r="G4156" s="130"/>
      <c r="H4156" s="130"/>
      <c r="I4156" s="130"/>
      <c r="J4156" s="130"/>
      <c r="K4156" s="130"/>
      <c r="L4156" s="130"/>
      <c r="M4156" s="130"/>
      <c r="N4156" s="130"/>
      <c r="O4156" s="130"/>
      <c r="P4156" s="130"/>
      <c r="Q4156" s="130"/>
      <c r="R4156" s="130"/>
      <c r="S4156" s="130"/>
      <c r="T4156" s="130"/>
      <c r="U4156" s="130"/>
      <c r="V4156" s="130"/>
      <c r="W4156" s="130"/>
      <c r="X4156" s="130"/>
      <c r="Y4156" s="130"/>
      <c r="Z4156" s="130"/>
      <c r="AA4156" s="130"/>
      <c r="AB4156" s="130"/>
      <c r="AC4156" s="130"/>
      <c r="AD4156" s="130"/>
      <c r="AE4156" s="130"/>
      <c r="AF4156" s="130"/>
      <c r="AG4156" s="130"/>
      <c r="AH4156" s="130"/>
      <c r="AI4156" s="130"/>
      <c r="AJ4156" s="130"/>
      <c r="AK4156" s="130"/>
      <c r="AL4156" s="130"/>
      <c r="AM4156" s="130"/>
      <c r="AN4156" s="130"/>
      <c r="AO4156" s="130"/>
      <c r="AP4156" s="130"/>
      <c r="AQ4156" s="130"/>
      <c r="AR4156" s="130"/>
      <c r="AS4156" s="130"/>
      <c r="AT4156" s="130"/>
      <c r="AU4156" s="130"/>
      <c r="AV4156" s="130"/>
      <c r="AW4156" s="130"/>
      <c r="AX4156" s="131"/>
    </row>
    <row r="4157" spans="1:113" ht="12" customHeight="1">
      <c r="A4157" s="43"/>
      <c r="B4157" s="129"/>
      <c r="C4157" s="130"/>
      <c r="D4157" s="130"/>
      <c r="E4157" s="130"/>
      <c r="F4157" s="130"/>
      <c r="G4157" s="130"/>
      <c r="H4157" s="130"/>
      <c r="I4157" s="130"/>
      <c r="J4157" s="130"/>
      <c r="K4157" s="130"/>
      <c r="L4157" s="130"/>
      <c r="M4157" s="130"/>
      <c r="N4157" s="130"/>
      <c r="O4157" s="130"/>
      <c r="P4157" s="130"/>
      <c r="Q4157" s="130"/>
      <c r="R4157" s="130"/>
      <c r="S4157" s="130"/>
      <c r="T4157" s="130"/>
      <c r="U4157" s="130"/>
      <c r="V4157" s="130"/>
      <c r="W4157" s="130"/>
      <c r="X4157" s="130"/>
      <c r="Y4157" s="130"/>
      <c r="Z4157" s="130"/>
      <c r="AA4157" s="130"/>
      <c r="AB4157" s="130"/>
      <c r="AC4157" s="130"/>
      <c r="AD4157" s="130"/>
      <c r="AE4157" s="130"/>
      <c r="AF4157" s="130"/>
      <c r="AG4157" s="130"/>
      <c r="AH4157" s="130"/>
      <c r="AI4157" s="130"/>
      <c r="AJ4157" s="130"/>
      <c r="AK4157" s="130"/>
      <c r="AL4157" s="130"/>
      <c r="AM4157" s="130"/>
      <c r="AN4157" s="130"/>
      <c r="AO4157" s="130"/>
      <c r="AP4157" s="130"/>
      <c r="AQ4157" s="130"/>
      <c r="AR4157" s="130"/>
      <c r="AS4157" s="130"/>
      <c r="AT4157" s="130"/>
      <c r="AU4157" s="130"/>
      <c r="AV4157" s="130"/>
      <c r="AW4157" s="130"/>
      <c r="AX4157" s="131"/>
    </row>
    <row r="4158" spans="1:113" ht="12" customHeight="1">
      <c r="A4158" s="43"/>
      <c r="B4158" s="129"/>
      <c r="C4158" s="130"/>
      <c r="D4158" s="130"/>
      <c r="E4158" s="130"/>
      <c r="F4158" s="130"/>
      <c r="G4158" s="130"/>
      <c r="H4158" s="130"/>
      <c r="I4158" s="130"/>
      <c r="J4158" s="130"/>
      <c r="K4158" s="130"/>
      <c r="L4158" s="130"/>
      <c r="M4158" s="130"/>
      <c r="N4158" s="130"/>
      <c r="O4158" s="130"/>
      <c r="P4158" s="130"/>
      <c r="Q4158" s="130"/>
      <c r="R4158" s="130"/>
      <c r="S4158" s="130"/>
      <c r="T4158" s="130"/>
      <c r="U4158" s="130"/>
      <c r="V4158" s="130"/>
      <c r="W4158" s="130"/>
      <c r="X4158" s="130"/>
      <c r="Y4158" s="130"/>
      <c r="Z4158" s="130"/>
      <c r="AA4158" s="130"/>
      <c r="AB4158" s="130"/>
      <c r="AC4158" s="130"/>
      <c r="AD4158" s="130"/>
      <c r="AE4158" s="130"/>
      <c r="AF4158" s="130"/>
      <c r="AG4158" s="130"/>
      <c r="AH4158" s="130"/>
      <c r="AI4158" s="130"/>
      <c r="AJ4158" s="130"/>
      <c r="AK4158" s="130"/>
      <c r="AL4158" s="130"/>
      <c r="AM4158" s="130"/>
      <c r="AN4158" s="130"/>
      <c r="AO4158" s="130"/>
      <c r="AP4158" s="130"/>
      <c r="AQ4158" s="130"/>
      <c r="AR4158" s="130"/>
      <c r="AS4158" s="130"/>
      <c r="AT4158" s="130"/>
      <c r="AU4158" s="130"/>
      <c r="AV4158" s="130"/>
      <c r="AW4158" s="130"/>
      <c r="AX4158" s="131"/>
    </row>
    <row r="4159" spans="1:113" ht="12" customHeight="1">
      <c r="A4159" s="43"/>
      <c r="B4159" s="129"/>
      <c r="C4159" s="130"/>
      <c r="D4159" s="130"/>
      <c r="E4159" s="130"/>
      <c r="F4159" s="130"/>
      <c r="G4159" s="130"/>
      <c r="H4159" s="130"/>
      <c r="I4159" s="130"/>
      <c r="J4159" s="130"/>
      <c r="K4159" s="130"/>
      <c r="L4159" s="130"/>
      <c r="M4159" s="130"/>
      <c r="N4159" s="130"/>
      <c r="O4159" s="130"/>
      <c r="P4159" s="130"/>
      <c r="Q4159" s="130"/>
      <c r="R4159" s="130"/>
      <c r="S4159" s="130"/>
      <c r="T4159" s="130"/>
      <c r="U4159" s="130"/>
      <c r="V4159" s="130"/>
      <c r="W4159" s="130"/>
      <c r="X4159" s="130"/>
      <c r="Y4159" s="130"/>
      <c r="Z4159" s="130"/>
      <c r="AA4159" s="130"/>
      <c r="AB4159" s="130"/>
      <c r="AC4159" s="130"/>
      <c r="AD4159" s="130"/>
      <c r="AE4159" s="130"/>
      <c r="AF4159" s="130"/>
      <c r="AG4159" s="130"/>
      <c r="AH4159" s="130"/>
      <c r="AI4159" s="130"/>
      <c r="AJ4159" s="130"/>
      <c r="AK4159" s="130"/>
      <c r="AL4159" s="130"/>
      <c r="AM4159" s="130"/>
      <c r="AN4159" s="130"/>
      <c r="AO4159" s="130"/>
      <c r="AP4159" s="130"/>
      <c r="AQ4159" s="130"/>
      <c r="AR4159" s="130"/>
      <c r="AS4159" s="130"/>
      <c r="AT4159" s="130"/>
      <c r="AU4159" s="130"/>
      <c r="AV4159" s="130"/>
      <c r="AW4159" s="130"/>
      <c r="AX4159" s="131"/>
    </row>
    <row r="4160" spans="1:113" ht="12" customHeight="1">
      <c r="A4160" s="43"/>
      <c r="B4160" s="129"/>
      <c r="C4160" s="130"/>
      <c r="D4160" s="130"/>
      <c r="E4160" s="130"/>
      <c r="F4160" s="130"/>
      <c r="G4160" s="130"/>
      <c r="H4160" s="130"/>
      <c r="I4160" s="130"/>
      <c r="J4160" s="130"/>
      <c r="K4160" s="130"/>
      <c r="L4160" s="130"/>
      <c r="M4160" s="130"/>
      <c r="N4160" s="130"/>
      <c r="O4160" s="130"/>
      <c r="P4160" s="130"/>
      <c r="Q4160" s="130"/>
      <c r="R4160" s="130"/>
      <c r="S4160" s="130"/>
      <c r="T4160" s="130"/>
      <c r="U4160" s="130"/>
      <c r="V4160" s="130"/>
      <c r="W4160" s="130"/>
      <c r="X4160" s="130"/>
      <c r="Y4160" s="130"/>
      <c r="Z4160" s="130"/>
      <c r="AA4160" s="130"/>
      <c r="AB4160" s="130"/>
      <c r="AC4160" s="130"/>
      <c r="AD4160" s="130"/>
      <c r="AE4160" s="130"/>
      <c r="AF4160" s="130"/>
      <c r="AG4160" s="130"/>
      <c r="AH4160" s="130"/>
      <c r="AI4160" s="130"/>
      <c r="AJ4160" s="130"/>
      <c r="AK4160" s="130"/>
      <c r="AL4160" s="130"/>
      <c r="AM4160" s="130"/>
      <c r="AN4160" s="130"/>
      <c r="AO4160" s="130"/>
      <c r="AP4160" s="130"/>
      <c r="AQ4160" s="130"/>
      <c r="AR4160" s="130"/>
      <c r="AS4160" s="130"/>
      <c r="AT4160" s="130"/>
      <c r="AU4160" s="130"/>
      <c r="AV4160" s="130"/>
      <c r="AW4160" s="130"/>
      <c r="AX4160" s="131"/>
    </row>
    <row r="4161" spans="1:251" ht="12" customHeight="1">
      <c r="A4161" s="43"/>
      <c r="B4161" s="129"/>
      <c r="C4161" s="130"/>
      <c r="D4161" s="130"/>
      <c r="E4161" s="130"/>
      <c r="F4161" s="130"/>
      <c r="G4161" s="130"/>
      <c r="H4161" s="130"/>
      <c r="I4161" s="130"/>
      <c r="J4161" s="130"/>
      <c r="K4161" s="130"/>
      <c r="L4161" s="130"/>
      <c r="M4161" s="130"/>
      <c r="N4161" s="130"/>
      <c r="O4161" s="130"/>
      <c r="P4161" s="130"/>
      <c r="Q4161" s="130"/>
      <c r="R4161" s="130"/>
      <c r="S4161" s="130"/>
      <c r="T4161" s="130"/>
      <c r="U4161" s="130"/>
      <c r="V4161" s="130"/>
      <c r="W4161" s="130"/>
      <c r="X4161" s="130"/>
      <c r="Y4161" s="130"/>
      <c r="Z4161" s="130"/>
      <c r="AA4161" s="130"/>
      <c r="AB4161" s="130"/>
      <c r="AC4161" s="130"/>
      <c r="AD4161" s="130"/>
      <c r="AE4161" s="130"/>
      <c r="AF4161" s="130"/>
      <c r="AG4161" s="130"/>
      <c r="AH4161" s="130"/>
      <c r="AI4161" s="130"/>
      <c r="AJ4161" s="130"/>
      <c r="AK4161" s="130"/>
      <c r="AL4161" s="130"/>
      <c r="AM4161" s="130"/>
      <c r="AN4161" s="130"/>
      <c r="AO4161" s="130"/>
      <c r="AP4161" s="130"/>
      <c r="AQ4161" s="130"/>
      <c r="AR4161" s="130"/>
      <c r="AS4161" s="130"/>
      <c r="AT4161" s="130"/>
      <c r="AU4161" s="130"/>
      <c r="AV4161" s="130"/>
      <c r="AW4161" s="130"/>
      <c r="AX4161" s="131"/>
      <c r="BC4161" s="51"/>
    </row>
    <row r="4162" spans="1:251" ht="12" customHeight="1">
      <c r="A4162" s="43"/>
      <c r="B4162" s="129"/>
      <c r="C4162" s="130"/>
      <c r="D4162" s="130"/>
      <c r="E4162" s="130"/>
      <c r="F4162" s="130"/>
      <c r="G4162" s="130"/>
      <c r="H4162" s="130"/>
      <c r="I4162" s="130"/>
      <c r="J4162" s="130"/>
      <c r="K4162" s="130"/>
      <c r="L4162" s="130"/>
      <c r="M4162" s="130"/>
      <c r="N4162" s="130"/>
      <c r="O4162" s="130"/>
      <c r="P4162" s="130"/>
      <c r="Q4162" s="130"/>
      <c r="R4162" s="130"/>
      <c r="S4162" s="130"/>
      <c r="T4162" s="130"/>
      <c r="U4162" s="130"/>
      <c r="V4162" s="130"/>
      <c r="W4162" s="130"/>
      <c r="X4162" s="130"/>
      <c r="Y4162" s="130"/>
      <c r="Z4162" s="130"/>
      <c r="AA4162" s="130"/>
      <c r="AB4162" s="130"/>
      <c r="AC4162" s="130"/>
      <c r="AD4162" s="130"/>
      <c r="AE4162" s="130"/>
      <c r="AF4162" s="130"/>
      <c r="AG4162" s="130"/>
      <c r="AH4162" s="130"/>
      <c r="AI4162" s="130"/>
      <c r="AJ4162" s="130"/>
      <c r="AK4162" s="130"/>
      <c r="AL4162" s="130"/>
      <c r="AM4162" s="130"/>
      <c r="AN4162" s="130"/>
      <c r="AO4162" s="130"/>
      <c r="AP4162" s="130"/>
      <c r="AQ4162" s="130"/>
      <c r="AR4162" s="130"/>
      <c r="AS4162" s="130"/>
      <c r="AT4162" s="130"/>
      <c r="AU4162" s="130"/>
      <c r="AV4162" s="130"/>
      <c r="AW4162" s="130"/>
      <c r="AX4162" s="131"/>
    </row>
    <row r="4163" spans="1:251" ht="15" thickBot="1">
      <c r="A4163" s="52"/>
      <c r="B4163" s="53"/>
      <c r="C4163" s="54"/>
      <c r="D4163" s="54"/>
      <c r="E4163" s="54"/>
      <c r="F4163" s="54"/>
      <c r="G4163" s="54"/>
      <c r="H4163" s="54"/>
      <c r="I4163" s="54"/>
      <c r="J4163" s="54"/>
      <c r="K4163" s="54"/>
      <c r="L4163" s="54"/>
      <c r="M4163" s="54"/>
      <c r="N4163" s="54"/>
      <c r="O4163" s="54"/>
      <c r="P4163" s="54"/>
      <c r="Q4163" s="54"/>
      <c r="R4163" s="54"/>
      <c r="S4163" s="54"/>
      <c r="T4163" s="54"/>
      <c r="U4163" s="54"/>
      <c r="V4163" s="54"/>
      <c r="W4163" s="54"/>
      <c r="X4163" s="54"/>
      <c r="Y4163" s="54"/>
      <c r="Z4163" s="54"/>
      <c r="AA4163" s="54"/>
      <c r="AB4163" s="54"/>
      <c r="AC4163" s="54"/>
      <c r="AD4163" s="54"/>
      <c r="AE4163" s="54"/>
      <c r="AF4163" s="54"/>
      <c r="AG4163" s="54"/>
      <c r="AH4163" s="54"/>
      <c r="AI4163" s="54"/>
      <c r="AJ4163" s="54"/>
      <c r="AK4163" s="54"/>
      <c r="AL4163" s="54"/>
      <c r="AM4163" s="54"/>
      <c r="AN4163" s="54"/>
      <c r="AO4163" s="54"/>
      <c r="AP4163" s="54"/>
      <c r="AQ4163" s="54"/>
      <c r="AR4163" s="54"/>
      <c r="AS4163" s="54"/>
      <c r="AT4163" s="54"/>
      <c r="AU4163" s="54"/>
      <c r="AV4163" s="54"/>
      <c r="AW4163" s="54"/>
      <c r="AX4163" s="55"/>
    </row>
    <row r="4164" spans="1:251">
      <c r="B4164" s="56"/>
    </row>
    <row r="4165" spans="1:251" ht="14.25">
      <c r="B4165" s="45" t="s">
        <v>247</v>
      </c>
      <c r="C4165" s="43"/>
      <c r="D4165" s="43"/>
      <c r="E4165" s="43"/>
      <c r="F4165" s="43"/>
      <c r="G4165" s="43"/>
      <c r="H4165" s="43"/>
      <c r="I4165" s="43"/>
      <c r="J4165" s="43"/>
      <c r="K4165" s="43"/>
      <c r="L4165" s="44"/>
      <c r="M4165" s="44"/>
      <c r="N4165" s="44"/>
      <c r="O4165" s="44"/>
      <c r="P4165" s="43"/>
      <c r="Q4165" s="43"/>
      <c r="R4165" s="43"/>
      <c r="S4165" s="43"/>
      <c r="T4165" s="43"/>
      <c r="U4165" s="43"/>
      <c r="V4165" s="45"/>
      <c r="W4165" s="45"/>
      <c r="X4165" s="45"/>
      <c r="Y4165" s="45"/>
      <c r="Z4165" s="45"/>
      <c r="AA4165" s="45"/>
      <c r="AB4165" s="45"/>
      <c r="AC4165" s="45"/>
      <c r="AD4165" s="45"/>
      <c r="AE4165" s="45"/>
      <c r="AF4165" s="45"/>
      <c r="AG4165" s="45"/>
      <c r="AH4165" s="45"/>
      <c r="AI4165" s="45"/>
      <c r="AJ4165" s="45"/>
      <c r="AK4165" s="45"/>
      <c r="AL4165" s="45"/>
      <c r="AM4165" s="45"/>
      <c r="AN4165" s="45"/>
      <c r="AO4165" s="45"/>
      <c r="AP4165" s="45"/>
      <c r="AQ4165" s="45"/>
      <c r="AR4165" s="45"/>
      <c r="AS4165" s="45"/>
      <c r="AT4165" s="45"/>
      <c r="AU4165" s="45"/>
      <c r="AV4165" s="45"/>
      <c r="AW4165" s="45"/>
      <c r="AX4165" s="45"/>
    </row>
    <row r="4166" spans="1:251" ht="15" thickBot="1">
      <c r="B4166" s="43"/>
      <c r="C4166" s="43"/>
      <c r="D4166" s="43"/>
      <c r="E4166" s="43"/>
      <c r="F4166" s="43"/>
      <c r="G4166" s="43"/>
      <c r="H4166" s="43"/>
      <c r="I4166" s="43"/>
      <c r="J4166" s="43"/>
      <c r="K4166" s="43"/>
      <c r="L4166" s="44"/>
      <c r="M4166" s="44"/>
      <c r="N4166" s="44"/>
      <c r="O4166" s="44"/>
      <c r="P4166" s="43"/>
      <c r="Q4166" s="43"/>
      <c r="R4166" s="43"/>
      <c r="S4166" s="43"/>
      <c r="T4166" s="43"/>
      <c r="U4166" s="43"/>
      <c r="V4166" s="45"/>
      <c r="W4166" s="45"/>
      <c r="X4166" s="45"/>
      <c r="Y4166" s="45"/>
      <c r="Z4166" s="45"/>
      <c r="AA4166" s="45"/>
      <c r="AB4166" s="45"/>
      <c r="AC4166" s="45"/>
      <c r="AD4166" s="45"/>
      <c r="AE4166" s="45"/>
      <c r="AF4166" s="45"/>
      <c r="AG4166" s="45"/>
      <c r="AH4166" s="45"/>
      <c r="AI4166" s="45"/>
      <c r="AJ4166" s="45"/>
      <c r="AK4166" s="45"/>
      <c r="AL4166" s="45"/>
      <c r="AM4166" s="45"/>
      <c r="AN4166" s="45"/>
      <c r="AO4166" s="45"/>
      <c r="AP4166" s="45"/>
      <c r="AQ4166" s="45"/>
      <c r="AR4166" s="45"/>
      <c r="AS4166" s="45"/>
      <c r="AT4166" s="45"/>
      <c r="AU4166" s="45"/>
      <c r="AV4166" s="45"/>
      <c r="AW4166" s="45"/>
      <c r="AX4166" s="57" t="s">
        <v>248</v>
      </c>
    </row>
    <row r="4167" spans="1:251" s="51" customFormat="1" ht="13.5" customHeight="1">
      <c r="A4167" s="43"/>
      <c r="B4167" s="132" t="s">
        <v>249</v>
      </c>
      <c r="C4167" s="133"/>
      <c r="D4167" s="133"/>
      <c r="E4167" s="133"/>
      <c r="F4167" s="133"/>
      <c r="G4167" s="133"/>
      <c r="H4167" s="133"/>
      <c r="I4167" s="133"/>
      <c r="J4167" s="133"/>
      <c r="K4167" s="133"/>
      <c r="L4167" s="133"/>
      <c r="M4167" s="133"/>
      <c r="N4167" s="133"/>
      <c r="O4167" s="133"/>
      <c r="P4167" s="133"/>
      <c r="Q4167" s="133"/>
      <c r="R4167" s="133"/>
      <c r="S4167" s="133"/>
      <c r="T4167" s="133"/>
      <c r="U4167" s="133"/>
      <c r="V4167" s="133"/>
      <c r="W4167" s="133"/>
      <c r="X4167" s="133"/>
      <c r="Y4167" s="133"/>
      <c r="Z4167" s="134"/>
      <c r="AA4167" s="138" t="s">
        <v>250</v>
      </c>
      <c r="AB4167" s="133"/>
      <c r="AC4167" s="133"/>
      <c r="AD4167" s="133"/>
      <c r="AE4167" s="133"/>
      <c r="AF4167" s="133"/>
      <c r="AG4167" s="133"/>
      <c r="AH4167" s="133"/>
      <c r="AI4167" s="134"/>
      <c r="AJ4167" s="138" t="s">
        <v>251</v>
      </c>
      <c r="AK4167" s="133"/>
      <c r="AL4167" s="133"/>
      <c r="AM4167" s="133"/>
      <c r="AN4167" s="133"/>
      <c r="AO4167" s="133"/>
      <c r="AP4167" s="133"/>
      <c r="AQ4167" s="133"/>
      <c r="AR4167" s="134"/>
      <c r="AS4167" s="138" t="s">
        <v>252</v>
      </c>
      <c r="AT4167" s="133"/>
      <c r="AU4167" s="133"/>
      <c r="AV4167" s="133"/>
      <c r="AW4167" s="133"/>
      <c r="AX4167" s="140"/>
      <c r="AY4167" s="37"/>
      <c r="AZ4167" s="37"/>
      <c r="BA4167" s="37"/>
      <c r="BB4167" s="37"/>
      <c r="BC4167" s="37"/>
      <c r="BD4167" s="37"/>
      <c r="BE4167" s="37"/>
      <c r="BF4167" s="37"/>
      <c r="BG4167" s="37"/>
      <c r="BH4167" s="37"/>
      <c r="BI4167" s="37"/>
      <c r="BJ4167" s="37"/>
      <c r="BK4167" s="37"/>
      <c r="BL4167" s="37"/>
      <c r="BM4167" s="37"/>
      <c r="BN4167" s="37"/>
      <c r="BO4167" s="37"/>
      <c r="BP4167" s="37"/>
      <c r="BQ4167" s="37"/>
      <c r="BR4167" s="37"/>
      <c r="BS4167" s="37"/>
      <c r="BT4167" s="37"/>
      <c r="BU4167" s="37"/>
      <c r="BV4167" s="37"/>
      <c r="BW4167" s="37"/>
      <c r="BX4167" s="37"/>
      <c r="BY4167" s="37"/>
      <c r="BZ4167" s="37"/>
      <c r="CA4167" s="37"/>
      <c r="CB4167" s="37"/>
      <c r="CC4167" s="37"/>
      <c r="CD4167" s="37"/>
      <c r="CE4167" s="37"/>
      <c r="CF4167" s="37"/>
      <c r="CG4167" s="37"/>
      <c r="CH4167" s="37"/>
      <c r="CI4167" s="37"/>
      <c r="CJ4167" s="37"/>
      <c r="CK4167" s="37"/>
      <c r="CL4167" s="37"/>
      <c r="CM4167" s="37"/>
      <c r="CN4167" s="37"/>
      <c r="CO4167" s="37"/>
      <c r="CP4167" s="37"/>
      <c r="CQ4167" s="37"/>
      <c r="CR4167" s="37"/>
      <c r="CS4167" s="37"/>
      <c r="CT4167" s="37"/>
      <c r="CU4167" s="37"/>
      <c r="CV4167" s="37"/>
      <c r="CW4167" s="37"/>
      <c r="CX4167" s="37"/>
      <c r="CY4167" s="37"/>
      <c r="CZ4167" s="37"/>
      <c r="DA4167" s="37"/>
      <c r="DB4167" s="37"/>
      <c r="DC4167" s="37"/>
      <c r="DD4167" s="37"/>
      <c r="DE4167" s="37"/>
      <c r="DF4167" s="37"/>
      <c r="DG4167" s="37"/>
      <c r="DH4167" s="37"/>
      <c r="DI4167" s="37"/>
      <c r="DJ4167" s="37"/>
      <c r="DK4167" s="37"/>
      <c r="DL4167" s="37"/>
      <c r="DM4167" s="37"/>
      <c r="DN4167" s="37"/>
      <c r="DO4167" s="37"/>
      <c r="DP4167" s="37"/>
      <c r="DQ4167" s="37"/>
      <c r="DR4167" s="37"/>
      <c r="DS4167" s="37"/>
      <c r="DT4167" s="37"/>
      <c r="DU4167" s="37"/>
      <c r="DV4167" s="37"/>
      <c r="DW4167" s="37"/>
      <c r="DX4167" s="37"/>
      <c r="DY4167" s="37"/>
      <c r="DZ4167" s="37"/>
      <c r="EA4167" s="37"/>
      <c r="EB4167" s="37"/>
      <c r="EC4167" s="37"/>
      <c r="ED4167" s="37"/>
      <c r="EE4167" s="37"/>
      <c r="EF4167" s="37"/>
      <c r="EG4167" s="37"/>
      <c r="EH4167" s="37"/>
      <c r="EI4167" s="37"/>
      <c r="EJ4167" s="37"/>
      <c r="EK4167" s="37"/>
      <c r="EL4167" s="37"/>
      <c r="EM4167" s="37"/>
      <c r="EN4167" s="37"/>
      <c r="EO4167" s="37"/>
      <c r="EP4167" s="37"/>
      <c r="EQ4167" s="37"/>
      <c r="ER4167" s="37"/>
      <c r="ES4167" s="37"/>
      <c r="ET4167" s="37"/>
      <c r="EU4167" s="37"/>
      <c r="EV4167" s="37"/>
      <c r="EW4167" s="37"/>
      <c r="EX4167" s="37"/>
      <c r="EY4167" s="37"/>
      <c r="EZ4167" s="37"/>
      <c r="FA4167" s="37"/>
      <c r="FB4167" s="37"/>
      <c r="FC4167" s="37"/>
      <c r="FD4167" s="37"/>
      <c r="FE4167" s="37"/>
      <c r="FF4167" s="37"/>
      <c r="FG4167" s="37"/>
      <c r="FH4167" s="37"/>
      <c r="FI4167" s="37"/>
      <c r="FJ4167" s="37"/>
      <c r="FK4167" s="37"/>
      <c r="FL4167" s="37"/>
      <c r="FM4167" s="37"/>
      <c r="FN4167" s="37"/>
      <c r="FO4167" s="37"/>
      <c r="FP4167" s="37"/>
      <c r="FQ4167" s="37"/>
      <c r="FR4167" s="37"/>
      <c r="FS4167" s="37"/>
      <c r="FT4167" s="37"/>
      <c r="FU4167" s="37"/>
      <c r="FV4167" s="37"/>
      <c r="FW4167" s="37"/>
      <c r="FX4167" s="37"/>
      <c r="FY4167" s="37"/>
      <c r="FZ4167" s="37"/>
      <c r="GA4167" s="37"/>
      <c r="GB4167" s="37"/>
      <c r="GC4167" s="37"/>
      <c r="GD4167" s="37"/>
      <c r="GE4167" s="37"/>
      <c r="GF4167" s="37"/>
      <c r="GG4167" s="37"/>
      <c r="GH4167" s="37"/>
      <c r="GI4167" s="37"/>
      <c r="GJ4167" s="37"/>
      <c r="GK4167" s="37"/>
      <c r="GL4167" s="37"/>
      <c r="GM4167" s="37"/>
      <c r="GN4167" s="37"/>
      <c r="GO4167" s="37"/>
      <c r="GP4167" s="37"/>
      <c r="GQ4167" s="37"/>
      <c r="GR4167" s="37"/>
      <c r="GS4167" s="37"/>
      <c r="GT4167" s="37"/>
      <c r="GU4167" s="37"/>
      <c r="GV4167" s="37"/>
      <c r="GW4167" s="37"/>
      <c r="GX4167" s="37"/>
      <c r="GY4167" s="37"/>
      <c r="GZ4167" s="37"/>
      <c r="HA4167" s="37"/>
      <c r="HB4167" s="37"/>
      <c r="HC4167" s="37"/>
      <c r="HD4167" s="37"/>
      <c r="HE4167" s="37"/>
      <c r="HF4167" s="37"/>
      <c r="HG4167" s="37"/>
      <c r="HH4167" s="37"/>
      <c r="HI4167" s="37"/>
      <c r="HJ4167" s="37"/>
      <c r="HK4167" s="37"/>
      <c r="HL4167" s="37"/>
      <c r="HM4167" s="37"/>
      <c r="HN4167" s="37"/>
      <c r="HO4167" s="37"/>
      <c r="HP4167" s="37"/>
      <c r="HQ4167" s="37"/>
      <c r="HR4167" s="37"/>
      <c r="HS4167" s="37"/>
      <c r="HT4167" s="37"/>
      <c r="HU4167" s="37"/>
      <c r="HV4167" s="37"/>
      <c r="HW4167" s="37"/>
      <c r="HX4167" s="37"/>
      <c r="HY4167" s="37"/>
      <c r="HZ4167" s="37"/>
      <c r="IA4167" s="37"/>
      <c r="IB4167" s="37"/>
      <c r="IC4167" s="37"/>
      <c r="ID4167" s="37"/>
      <c r="IE4167" s="37"/>
      <c r="IF4167" s="37"/>
      <c r="IG4167" s="37"/>
      <c r="IH4167" s="37"/>
      <c r="II4167" s="37"/>
      <c r="IJ4167" s="37"/>
      <c r="IK4167" s="37"/>
      <c r="IL4167" s="37"/>
      <c r="IM4167" s="37"/>
      <c r="IN4167" s="37"/>
      <c r="IO4167" s="37"/>
      <c r="IP4167" s="37"/>
      <c r="IQ4167" s="37"/>
    </row>
    <row r="4168" spans="1:251" s="51" customFormat="1" ht="13.5">
      <c r="A4168" s="43"/>
      <c r="B4168" s="135"/>
      <c r="C4168" s="136"/>
      <c r="D4168" s="136"/>
      <c r="E4168" s="136"/>
      <c r="F4168" s="136"/>
      <c r="G4168" s="136"/>
      <c r="H4168" s="136"/>
      <c r="I4168" s="136"/>
      <c r="J4168" s="136"/>
      <c r="K4168" s="136"/>
      <c r="L4168" s="136"/>
      <c r="M4168" s="136"/>
      <c r="N4168" s="136"/>
      <c r="O4168" s="136"/>
      <c r="P4168" s="136"/>
      <c r="Q4168" s="136"/>
      <c r="R4168" s="136"/>
      <c r="S4168" s="136"/>
      <c r="T4168" s="136"/>
      <c r="U4168" s="136"/>
      <c r="V4168" s="136"/>
      <c r="W4168" s="136"/>
      <c r="X4168" s="136"/>
      <c r="Y4168" s="136"/>
      <c r="Z4168" s="137"/>
      <c r="AA4168" s="139"/>
      <c r="AB4168" s="136"/>
      <c r="AC4168" s="136"/>
      <c r="AD4168" s="136"/>
      <c r="AE4168" s="136"/>
      <c r="AF4168" s="136"/>
      <c r="AG4168" s="136"/>
      <c r="AH4168" s="136"/>
      <c r="AI4168" s="137"/>
      <c r="AJ4168" s="139"/>
      <c r="AK4168" s="136"/>
      <c r="AL4168" s="136"/>
      <c r="AM4168" s="136"/>
      <c r="AN4168" s="136"/>
      <c r="AO4168" s="136"/>
      <c r="AP4168" s="136"/>
      <c r="AQ4168" s="136"/>
      <c r="AR4168" s="137"/>
      <c r="AS4168" s="139"/>
      <c r="AT4168" s="136"/>
      <c r="AU4168" s="136"/>
      <c r="AV4168" s="136"/>
      <c r="AW4168" s="136"/>
      <c r="AX4168" s="141"/>
      <c r="AY4168" s="37"/>
      <c r="AZ4168" s="37"/>
      <c r="BA4168" s="37"/>
      <c r="BB4168" s="58"/>
      <c r="BC4168" s="59"/>
      <c r="BE4168" s="37"/>
      <c r="BF4168" s="37"/>
      <c r="BG4168" s="37"/>
      <c r="BH4168" s="37"/>
      <c r="BI4168" s="37"/>
      <c r="BJ4168" s="37"/>
      <c r="BK4168" s="37"/>
      <c r="BL4168" s="37"/>
      <c r="BM4168" s="37"/>
      <c r="BN4168" s="37"/>
      <c r="BO4168" s="37"/>
      <c r="BP4168" s="37"/>
      <c r="BQ4168" s="37"/>
      <c r="BR4168" s="37"/>
      <c r="BS4168" s="37"/>
      <c r="BT4168" s="37"/>
      <c r="BU4168" s="37"/>
      <c r="BV4168" s="37"/>
      <c r="BW4168" s="37"/>
      <c r="BX4168" s="37"/>
      <c r="BY4168" s="37"/>
      <c r="BZ4168" s="37"/>
      <c r="CA4168" s="37"/>
      <c r="CB4168" s="37"/>
      <c r="CC4168" s="37"/>
      <c r="CD4168" s="37"/>
      <c r="CE4168" s="37"/>
      <c r="CF4168" s="37"/>
      <c r="CG4168" s="37"/>
      <c r="CH4168" s="37"/>
      <c r="CI4168" s="37"/>
      <c r="CJ4168" s="37"/>
      <c r="CK4168" s="37"/>
      <c r="CL4168" s="37"/>
      <c r="CM4168" s="37"/>
      <c r="CN4168" s="37"/>
      <c r="CO4168" s="37"/>
      <c r="CP4168" s="37"/>
      <c r="CQ4168" s="37"/>
      <c r="CR4168" s="37"/>
      <c r="CS4168" s="37"/>
      <c r="CT4168" s="37"/>
      <c r="CU4168" s="37"/>
      <c r="CV4168" s="37"/>
      <c r="CW4168" s="37"/>
      <c r="CX4168" s="37"/>
      <c r="CY4168" s="37"/>
      <c r="CZ4168" s="37"/>
      <c r="DA4168" s="37"/>
      <c r="DB4168" s="37"/>
      <c r="DC4168" s="37"/>
      <c r="DD4168" s="37"/>
      <c r="DE4168" s="37"/>
      <c r="DF4168" s="37"/>
      <c r="DG4168" s="37"/>
      <c r="DH4168" s="37"/>
      <c r="DI4168" s="37"/>
      <c r="DJ4168" s="37"/>
      <c r="DK4168" s="37"/>
      <c r="DL4168" s="37"/>
      <c r="DM4168" s="37"/>
      <c r="DN4168" s="37"/>
      <c r="DO4168" s="37"/>
      <c r="DP4168" s="37"/>
      <c r="DQ4168" s="37"/>
      <c r="DR4168" s="37"/>
      <c r="DS4168" s="37"/>
      <c r="DT4168" s="37"/>
      <c r="DU4168" s="37"/>
      <c r="DV4168" s="37"/>
      <c r="DW4168" s="37"/>
      <c r="DX4168" s="37"/>
      <c r="DY4168" s="37"/>
      <c r="DZ4168" s="37"/>
      <c r="EA4168" s="37"/>
      <c r="EB4168" s="37"/>
      <c r="EC4168" s="37"/>
      <c r="ED4168" s="37"/>
      <c r="EE4168" s="37"/>
      <c r="EF4168" s="37"/>
      <c r="EG4168" s="37"/>
      <c r="EH4168" s="37"/>
      <c r="EI4168" s="37"/>
      <c r="EJ4168" s="37"/>
      <c r="EK4168" s="37"/>
      <c r="EL4168" s="37"/>
      <c r="EM4168" s="37"/>
      <c r="EN4168" s="37"/>
      <c r="EO4168" s="37"/>
      <c r="EP4168" s="37"/>
      <c r="EQ4168" s="37"/>
      <c r="ER4168" s="37"/>
      <c r="ES4168" s="37"/>
      <c r="ET4168" s="37"/>
      <c r="EU4168" s="37"/>
      <c r="EV4168" s="37"/>
      <c r="EW4168" s="37"/>
      <c r="EX4168" s="37"/>
      <c r="EY4168" s="37"/>
      <c r="EZ4168" s="37"/>
      <c r="FA4168" s="37"/>
      <c r="FB4168" s="37"/>
      <c r="FC4168" s="37"/>
      <c r="FD4168" s="37"/>
      <c r="FE4168" s="37"/>
      <c r="FF4168" s="37"/>
      <c r="FG4168" s="37"/>
      <c r="FH4168" s="37"/>
      <c r="FI4168" s="37"/>
      <c r="FJ4168" s="37"/>
      <c r="FK4168" s="37"/>
      <c r="FL4168" s="37"/>
      <c r="FM4168" s="37"/>
      <c r="FN4168" s="37"/>
      <c r="FO4168" s="37"/>
      <c r="FP4168" s="37"/>
      <c r="FQ4168" s="37"/>
      <c r="FR4168" s="37"/>
      <c r="FS4168" s="37"/>
      <c r="FT4168" s="37"/>
      <c r="FU4168" s="37"/>
      <c r="FV4168" s="37"/>
      <c r="FW4168" s="37"/>
      <c r="FX4168" s="37"/>
      <c r="FY4168" s="37"/>
      <c r="FZ4168" s="37"/>
      <c r="GA4168" s="37"/>
      <c r="GB4168" s="37"/>
      <c r="GC4168" s="37"/>
      <c r="GD4168" s="37"/>
      <c r="GE4168" s="37"/>
      <c r="GF4168" s="37"/>
      <c r="GG4168" s="37"/>
      <c r="GH4168" s="37"/>
      <c r="GI4168" s="37"/>
      <c r="GJ4168" s="37"/>
      <c r="GK4168" s="37"/>
      <c r="GL4168" s="37"/>
      <c r="GM4168" s="37"/>
      <c r="GN4168" s="37"/>
      <c r="GO4168" s="37"/>
      <c r="GP4168" s="37"/>
      <c r="GQ4168" s="37"/>
      <c r="GR4168" s="37"/>
      <c r="GS4168" s="37"/>
      <c r="GT4168" s="37"/>
      <c r="GU4168" s="37"/>
      <c r="GV4168" s="37"/>
      <c r="GW4168" s="37"/>
      <c r="GX4168" s="37"/>
      <c r="GY4168" s="37"/>
      <c r="GZ4168" s="37"/>
      <c r="HA4168" s="37"/>
      <c r="HB4168" s="37"/>
      <c r="HC4168" s="37"/>
      <c r="HD4168" s="37"/>
      <c r="HE4168" s="37"/>
      <c r="HF4168" s="37"/>
      <c r="HG4168" s="37"/>
      <c r="HH4168" s="37"/>
      <c r="HI4168" s="37"/>
      <c r="HJ4168" s="37"/>
      <c r="HK4168" s="37"/>
      <c r="HL4168" s="37"/>
      <c r="HM4168" s="37"/>
      <c r="HN4168" s="37"/>
      <c r="HO4168" s="37"/>
      <c r="HP4168" s="37"/>
      <c r="HQ4168" s="37"/>
      <c r="HR4168" s="37"/>
      <c r="HS4168" s="37"/>
      <c r="HT4168" s="37"/>
      <c r="HU4168" s="37"/>
      <c r="HV4168" s="37"/>
      <c r="HW4168" s="37"/>
      <c r="HX4168" s="37"/>
      <c r="HY4168" s="37"/>
      <c r="HZ4168" s="37"/>
      <c r="IA4168" s="37"/>
      <c r="IB4168" s="37"/>
      <c r="IC4168" s="37"/>
      <c r="ID4168" s="37"/>
      <c r="IE4168" s="37"/>
      <c r="IF4168" s="37"/>
      <c r="IG4168" s="37"/>
      <c r="IH4168" s="37"/>
      <c r="II4168" s="37"/>
      <c r="IJ4168" s="37"/>
      <c r="IK4168" s="37"/>
      <c r="IL4168" s="37"/>
      <c r="IM4168" s="37"/>
      <c r="IN4168" s="37"/>
      <c r="IO4168" s="37"/>
      <c r="IP4168" s="37"/>
      <c r="IQ4168" s="37"/>
    </row>
    <row r="4169" spans="1:251" s="51" customFormat="1" ht="18.75" customHeight="1">
      <c r="A4169" s="43"/>
      <c r="B4169" s="60"/>
      <c r="C4169" s="104" t="s">
        <v>656</v>
      </c>
      <c r="D4169" s="105"/>
      <c r="E4169" s="105"/>
      <c r="F4169" s="105"/>
      <c r="G4169" s="105"/>
      <c r="H4169" s="105"/>
      <c r="I4169" s="105"/>
      <c r="J4169" s="105"/>
      <c r="K4169" s="105"/>
      <c r="L4169" s="105"/>
      <c r="M4169" s="105"/>
      <c r="N4169" s="105"/>
      <c r="O4169" s="105"/>
      <c r="P4169" s="105"/>
      <c r="Q4169" s="105"/>
      <c r="R4169" s="105"/>
      <c r="S4169" s="105"/>
      <c r="T4169" s="105"/>
      <c r="U4169" s="105"/>
      <c r="V4169" s="105"/>
      <c r="W4169" s="105"/>
      <c r="X4169" s="105"/>
      <c r="Y4169" s="105"/>
      <c r="Z4169" s="106"/>
      <c r="AA4169" s="107">
        <v>5649</v>
      </c>
      <c r="AB4169" s="108"/>
      <c r="AC4169" s="108"/>
      <c r="AD4169" s="108"/>
      <c r="AE4169" s="108"/>
      <c r="AF4169" s="108"/>
      <c r="AG4169" s="108"/>
      <c r="AH4169" s="108"/>
      <c r="AI4169" s="109"/>
      <c r="AJ4169" s="107">
        <v>5922</v>
      </c>
      <c r="AK4169" s="108"/>
      <c r="AL4169" s="108"/>
      <c r="AM4169" s="108"/>
      <c r="AN4169" s="108"/>
      <c r="AO4169" s="108"/>
      <c r="AP4169" s="108"/>
      <c r="AQ4169" s="108"/>
      <c r="AR4169" s="109"/>
      <c r="AS4169" s="110"/>
      <c r="AT4169" s="111"/>
      <c r="AU4169" s="111"/>
      <c r="AV4169" s="111"/>
      <c r="AW4169" s="111"/>
      <c r="AX4169" s="112"/>
      <c r="AY4169" s="37"/>
      <c r="AZ4169" s="37"/>
      <c r="BA4169" s="37"/>
      <c r="BB4169" s="37"/>
      <c r="BC4169" s="37"/>
      <c r="BD4169" s="37"/>
      <c r="BE4169" s="37"/>
      <c r="BF4169" s="37"/>
      <c r="BG4169" s="37"/>
      <c r="BH4169" s="37"/>
      <c r="BI4169" s="37"/>
      <c r="BJ4169" s="37"/>
      <c r="BK4169" s="37"/>
      <c r="BL4169" s="37"/>
      <c r="BM4169" s="37"/>
      <c r="BN4169" s="37"/>
      <c r="BO4169" s="37"/>
      <c r="BP4169" s="37"/>
      <c r="BQ4169" s="37"/>
      <c r="BR4169" s="37"/>
      <c r="BS4169" s="37"/>
      <c r="BT4169" s="37"/>
      <c r="BU4169" s="37"/>
      <c r="BV4169" s="37"/>
      <c r="BW4169" s="37"/>
      <c r="BX4169" s="37"/>
      <c r="BY4169" s="37"/>
      <c r="BZ4169" s="37"/>
      <c r="CA4169" s="37"/>
      <c r="CB4169" s="37"/>
      <c r="CC4169" s="37"/>
      <c r="CD4169" s="37"/>
      <c r="CE4169" s="37"/>
      <c r="CF4169" s="37"/>
      <c r="CG4169" s="37"/>
      <c r="CH4169" s="37"/>
      <c r="CI4169" s="37"/>
      <c r="CJ4169" s="37"/>
      <c r="CK4169" s="37"/>
      <c r="CL4169" s="37"/>
      <c r="CM4169" s="37"/>
      <c r="CN4169" s="37"/>
      <c r="CO4169" s="37"/>
      <c r="CP4169" s="37"/>
      <c r="CQ4169" s="37"/>
      <c r="CR4169" s="37"/>
      <c r="CS4169" s="37"/>
      <c r="CT4169" s="37"/>
      <c r="CU4169" s="37"/>
      <c r="CV4169" s="37"/>
      <c r="CW4169" s="37"/>
      <c r="CX4169" s="37"/>
      <c r="CY4169" s="37"/>
      <c r="CZ4169" s="37"/>
      <c r="DA4169" s="37"/>
      <c r="DB4169" s="37"/>
      <c r="DC4169" s="37"/>
      <c r="DD4169" s="37"/>
      <c r="DE4169" s="37"/>
      <c r="DF4169" s="37"/>
      <c r="DG4169" s="37"/>
      <c r="DH4169" s="37"/>
      <c r="DI4169" s="37"/>
      <c r="DJ4169" s="37"/>
      <c r="DK4169" s="37"/>
      <c r="DL4169" s="37"/>
      <c r="DM4169" s="37"/>
      <c r="DN4169" s="37"/>
      <c r="DO4169" s="37"/>
      <c r="DP4169" s="37"/>
      <c r="DQ4169" s="37"/>
      <c r="DR4169" s="37"/>
      <c r="DS4169" s="37"/>
      <c r="DT4169" s="37"/>
      <c r="DU4169" s="37"/>
      <c r="DV4169" s="37"/>
      <c r="DW4169" s="37"/>
      <c r="DX4169" s="37"/>
      <c r="DY4169" s="37"/>
      <c r="DZ4169" s="37"/>
      <c r="EA4169" s="37"/>
      <c r="EB4169" s="37"/>
      <c r="EC4169" s="37"/>
      <c r="ED4169" s="37"/>
      <c r="EE4169" s="37"/>
      <c r="EF4169" s="37"/>
      <c r="EG4169" s="37"/>
      <c r="EH4169" s="37"/>
      <c r="EI4169" s="37"/>
      <c r="EJ4169" s="37"/>
      <c r="EK4169" s="37"/>
      <c r="EL4169" s="37"/>
      <c r="EM4169" s="37"/>
      <c r="EN4169" s="37"/>
      <c r="EO4169" s="37"/>
      <c r="EP4169" s="37"/>
      <c r="EQ4169" s="37"/>
      <c r="ER4169" s="37"/>
      <c r="ES4169" s="37"/>
      <c r="ET4169" s="37"/>
      <c r="EU4169" s="37"/>
      <c r="EV4169" s="37"/>
      <c r="EW4169" s="37"/>
      <c r="EX4169" s="37"/>
      <c r="EY4169" s="37"/>
      <c r="EZ4169" s="37"/>
      <c r="FA4169" s="37"/>
      <c r="FB4169" s="37"/>
      <c r="FC4169" s="37"/>
      <c r="FD4169" s="37"/>
      <c r="FE4169" s="37"/>
      <c r="FF4169" s="37"/>
      <c r="FG4169" s="37"/>
      <c r="FH4169" s="37"/>
      <c r="FI4169" s="37"/>
      <c r="FJ4169" s="37"/>
      <c r="FK4169" s="37"/>
      <c r="FL4169" s="37"/>
      <c r="FM4169" s="37"/>
      <c r="FN4169" s="37"/>
      <c r="FO4169" s="37"/>
      <c r="FP4169" s="37"/>
      <c r="FQ4169" s="37"/>
      <c r="FR4169" s="37"/>
      <c r="FS4169" s="37"/>
      <c r="FT4169" s="37"/>
      <c r="FU4169" s="37"/>
      <c r="FV4169" s="37"/>
      <c r="FW4169" s="37"/>
      <c r="FX4169" s="37"/>
      <c r="FY4169" s="37"/>
      <c r="FZ4169" s="37"/>
      <c r="GA4169" s="37"/>
      <c r="GB4169" s="37"/>
      <c r="GC4169" s="37"/>
      <c r="GD4169" s="37"/>
      <c r="GE4169" s="37"/>
      <c r="GF4169" s="37"/>
      <c r="GG4169" s="37"/>
      <c r="GH4169" s="37"/>
      <c r="GI4169" s="37"/>
      <c r="GJ4169" s="37"/>
      <c r="GK4169" s="37"/>
      <c r="GL4169" s="37"/>
      <c r="GM4169" s="37"/>
      <c r="GN4169" s="37"/>
      <c r="GO4169" s="37"/>
      <c r="GP4169" s="37"/>
      <c r="GQ4169" s="37"/>
      <c r="GR4169" s="37"/>
      <c r="GS4169" s="37"/>
      <c r="GT4169" s="37"/>
      <c r="GU4169" s="37"/>
      <c r="GV4169" s="37"/>
      <c r="GW4169" s="37"/>
      <c r="GX4169" s="37"/>
      <c r="GY4169" s="37"/>
      <c r="GZ4169" s="37"/>
      <c r="HA4169" s="37"/>
      <c r="HB4169" s="37"/>
      <c r="HC4169" s="37"/>
      <c r="HD4169" s="37"/>
      <c r="HE4169" s="37"/>
      <c r="HF4169" s="37"/>
      <c r="HG4169" s="37"/>
      <c r="HH4169" s="37"/>
      <c r="HI4169" s="37"/>
      <c r="HJ4169" s="37"/>
      <c r="HK4169" s="37"/>
      <c r="HL4169" s="37"/>
      <c r="HM4169" s="37"/>
      <c r="HN4169" s="37"/>
      <c r="HO4169" s="37"/>
      <c r="HP4169" s="37"/>
      <c r="HQ4169" s="37"/>
      <c r="HR4169" s="37"/>
      <c r="HS4169" s="37"/>
      <c r="HT4169" s="37"/>
      <c r="HU4169" s="37"/>
      <c r="HV4169" s="37"/>
      <c r="HW4169" s="37"/>
      <c r="HX4169" s="37"/>
      <c r="HY4169" s="37"/>
      <c r="HZ4169" s="37"/>
      <c r="IA4169" s="37"/>
      <c r="IB4169" s="37"/>
      <c r="IC4169" s="37"/>
      <c r="ID4169" s="37"/>
      <c r="IE4169" s="37"/>
      <c r="IF4169" s="37"/>
      <c r="IG4169" s="37"/>
      <c r="IH4169" s="37"/>
      <c r="II4169" s="37"/>
      <c r="IJ4169" s="37"/>
      <c r="IK4169" s="37"/>
      <c r="IL4169" s="37"/>
      <c r="IM4169" s="37"/>
      <c r="IN4169" s="37"/>
      <c r="IO4169" s="37"/>
      <c r="IP4169" s="37"/>
      <c r="IQ4169" s="37"/>
    </row>
    <row r="4170" spans="1:251" s="51" customFormat="1" ht="18.75" customHeight="1" thickBot="1">
      <c r="A4170" s="52"/>
      <c r="B4170" s="113" t="s">
        <v>253</v>
      </c>
      <c r="C4170" s="114"/>
      <c r="D4170" s="114"/>
      <c r="E4170" s="114"/>
      <c r="F4170" s="114"/>
      <c r="G4170" s="114"/>
      <c r="H4170" s="114"/>
      <c r="I4170" s="114"/>
      <c r="J4170" s="114"/>
      <c r="K4170" s="114"/>
      <c r="L4170" s="114"/>
      <c r="M4170" s="114"/>
      <c r="N4170" s="114"/>
      <c r="O4170" s="114"/>
      <c r="P4170" s="114"/>
      <c r="Q4170" s="114"/>
      <c r="R4170" s="114"/>
      <c r="S4170" s="114"/>
      <c r="T4170" s="114"/>
      <c r="U4170" s="114"/>
      <c r="V4170" s="114"/>
      <c r="W4170" s="114"/>
      <c r="X4170" s="114"/>
      <c r="Y4170" s="114"/>
      <c r="Z4170" s="115"/>
      <c r="AA4170" s="116">
        <f>SUM($AA$4169:$AA$4169)</f>
        <v>5649</v>
      </c>
      <c r="AB4170" s="117"/>
      <c r="AC4170" s="117"/>
      <c r="AD4170" s="117"/>
      <c r="AE4170" s="117"/>
      <c r="AF4170" s="117"/>
      <c r="AG4170" s="117"/>
      <c r="AH4170" s="117"/>
      <c r="AI4170" s="118"/>
      <c r="AJ4170" s="116">
        <f>SUM($AJ$4169:$AJ$4169)</f>
        <v>5922</v>
      </c>
      <c r="AK4170" s="117"/>
      <c r="AL4170" s="117"/>
      <c r="AM4170" s="117"/>
      <c r="AN4170" s="117"/>
      <c r="AO4170" s="117"/>
      <c r="AP4170" s="117"/>
      <c r="AQ4170" s="117"/>
      <c r="AR4170" s="118"/>
      <c r="AS4170" s="119"/>
      <c r="AT4170" s="120"/>
      <c r="AU4170" s="120"/>
      <c r="AV4170" s="120"/>
      <c r="AW4170" s="120"/>
      <c r="AX4170" s="121"/>
      <c r="AY4170" s="37"/>
      <c r="AZ4170" s="37"/>
      <c r="BA4170" s="37"/>
      <c r="BB4170" s="37"/>
      <c r="BC4170" s="37"/>
      <c r="BD4170" s="37"/>
      <c r="BE4170" s="37"/>
      <c r="BF4170" s="37"/>
      <c r="BG4170" s="37"/>
      <c r="BH4170" s="37"/>
      <c r="BI4170" s="37"/>
      <c r="BJ4170" s="37"/>
      <c r="BK4170" s="37"/>
      <c r="BL4170" s="37"/>
      <c r="BM4170" s="37"/>
      <c r="BN4170" s="37"/>
      <c r="BO4170" s="37"/>
      <c r="BP4170" s="37"/>
      <c r="BQ4170" s="37"/>
      <c r="BR4170" s="37"/>
      <c r="BS4170" s="37"/>
      <c r="BT4170" s="37"/>
      <c r="BU4170" s="37"/>
      <c r="BV4170" s="37"/>
      <c r="BW4170" s="37"/>
      <c r="BX4170" s="37"/>
      <c r="BY4170" s="37"/>
      <c r="BZ4170" s="37"/>
      <c r="CA4170" s="37"/>
      <c r="CB4170" s="37"/>
      <c r="CC4170" s="37"/>
      <c r="CD4170" s="37"/>
      <c r="CE4170" s="37"/>
      <c r="CF4170" s="37"/>
      <c r="CG4170" s="37"/>
      <c r="CH4170" s="37"/>
      <c r="CI4170" s="37"/>
      <c r="CJ4170" s="37"/>
      <c r="CK4170" s="37"/>
      <c r="CL4170" s="37"/>
      <c r="CM4170" s="37"/>
      <c r="CN4170" s="37"/>
      <c r="CO4170" s="37"/>
      <c r="CP4170" s="37"/>
      <c r="CQ4170" s="37"/>
      <c r="CR4170" s="37"/>
      <c r="CS4170" s="37"/>
      <c r="CT4170" s="37"/>
      <c r="CU4170" s="37"/>
      <c r="CV4170" s="37"/>
      <c r="CW4170" s="37"/>
      <c r="CX4170" s="37"/>
      <c r="CY4170" s="37"/>
      <c r="CZ4170" s="37"/>
      <c r="DA4170" s="37"/>
      <c r="DB4170" s="37"/>
      <c r="DC4170" s="37"/>
      <c r="DD4170" s="37"/>
      <c r="DE4170" s="37"/>
      <c r="DF4170" s="37"/>
      <c r="DG4170" s="37"/>
      <c r="DH4170" s="37"/>
      <c r="DI4170" s="37"/>
      <c r="DJ4170" s="37"/>
      <c r="DK4170" s="37"/>
      <c r="DL4170" s="37"/>
      <c r="DM4170" s="37"/>
      <c r="DN4170" s="37"/>
      <c r="DO4170" s="37"/>
      <c r="DP4170" s="37"/>
      <c r="DQ4170" s="37"/>
      <c r="DR4170" s="37"/>
      <c r="DS4170" s="37"/>
      <c r="DT4170" s="37"/>
      <c r="DU4170" s="37"/>
      <c r="DV4170" s="37"/>
      <c r="DW4170" s="37"/>
      <c r="DX4170" s="37"/>
      <c r="DY4170" s="37"/>
      <c r="DZ4170" s="37"/>
      <c r="EA4170" s="37"/>
      <c r="EB4170" s="37"/>
      <c r="EC4170" s="37"/>
      <c r="ED4170" s="37"/>
      <c r="EE4170" s="37"/>
      <c r="EF4170" s="37"/>
      <c r="EG4170" s="37"/>
      <c r="EH4170" s="37"/>
      <c r="EI4170" s="37"/>
      <c r="EJ4170" s="37"/>
      <c r="EK4170" s="37"/>
      <c r="EL4170" s="37"/>
      <c r="EM4170" s="37"/>
      <c r="EN4170" s="37"/>
      <c r="EO4170" s="37"/>
      <c r="EP4170" s="37"/>
      <c r="EQ4170" s="37"/>
      <c r="ER4170" s="37"/>
      <c r="ES4170" s="37"/>
      <c r="ET4170" s="37"/>
      <c r="EU4170" s="37"/>
      <c r="EV4170" s="37"/>
      <c r="EW4170" s="37"/>
      <c r="EX4170" s="37"/>
      <c r="EY4170" s="37"/>
      <c r="EZ4170" s="37"/>
      <c r="FA4170" s="37"/>
      <c r="FB4170" s="37"/>
      <c r="FC4170" s="37"/>
      <c r="FD4170" s="37"/>
      <c r="FE4170" s="37"/>
      <c r="FF4170" s="37"/>
      <c r="FG4170" s="37"/>
      <c r="FH4170" s="37"/>
      <c r="FI4170" s="37"/>
      <c r="FJ4170" s="37"/>
      <c r="FK4170" s="37"/>
      <c r="FL4170" s="37"/>
      <c r="FM4170" s="37"/>
      <c r="FN4170" s="37"/>
      <c r="FO4170" s="37"/>
      <c r="FP4170" s="37"/>
      <c r="FQ4170" s="37"/>
      <c r="FR4170" s="37"/>
      <c r="FS4170" s="37"/>
      <c r="FT4170" s="37"/>
      <c r="FU4170" s="37"/>
      <c r="FV4170" s="37"/>
      <c r="FW4170" s="37"/>
      <c r="FX4170" s="37"/>
      <c r="FY4170" s="37"/>
      <c r="FZ4170" s="37"/>
      <c r="GA4170" s="37"/>
      <c r="GB4170" s="37"/>
      <c r="GC4170" s="37"/>
      <c r="GD4170" s="37"/>
      <c r="GE4170" s="37"/>
      <c r="GF4170" s="37"/>
      <c r="GG4170" s="37"/>
      <c r="GH4170" s="37"/>
      <c r="GI4170" s="37"/>
      <c r="GJ4170" s="37"/>
      <c r="GK4170" s="37"/>
      <c r="GL4170" s="37"/>
      <c r="GM4170" s="37"/>
      <c r="GN4170" s="37"/>
      <c r="GO4170" s="37"/>
      <c r="GP4170" s="37"/>
      <c r="GQ4170" s="37"/>
      <c r="GR4170" s="37"/>
      <c r="GS4170" s="37"/>
      <c r="GT4170" s="37"/>
      <c r="GU4170" s="37"/>
      <c r="GV4170" s="37"/>
      <c r="GW4170" s="37"/>
      <c r="GX4170" s="37"/>
      <c r="GY4170" s="37"/>
      <c r="GZ4170" s="37"/>
      <c r="HA4170" s="37"/>
      <c r="HB4170" s="37"/>
      <c r="HC4170" s="37"/>
      <c r="HD4170" s="37"/>
      <c r="HE4170" s="37"/>
      <c r="HF4170" s="37"/>
      <c r="HG4170" s="37"/>
      <c r="HH4170" s="37"/>
      <c r="HI4170" s="37"/>
      <c r="HJ4170" s="37"/>
      <c r="HK4170" s="37"/>
      <c r="HL4170" s="37"/>
      <c r="HM4170" s="37"/>
      <c r="HN4170" s="37"/>
      <c r="HO4170" s="37"/>
      <c r="HP4170" s="37"/>
      <c r="HQ4170" s="37"/>
      <c r="HR4170" s="37"/>
      <c r="HS4170" s="37"/>
      <c r="HT4170" s="37"/>
      <c r="HU4170" s="37"/>
      <c r="HV4170" s="37"/>
      <c r="HW4170" s="37"/>
      <c r="HX4170" s="37"/>
      <c r="HY4170" s="37"/>
      <c r="HZ4170" s="37"/>
      <c r="IA4170" s="37"/>
      <c r="IB4170" s="37"/>
      <c r="IC4170" s="37"/>
      <c r="ID4170" s="37"/>
      <c r="IE4170" s="37"/>
      <c r="IF4170" s="37"/>
      <c r="IG4170" s="37"/>
      <c r="IH4170" s="37"/>
      <c r="II4170" s="37"/>
      <c r="IJ4170" s="37"/>
      <c r="IK4170" s="37"/>
      <c r="IL4170" s="37"/>
      <c r="IM4170" s="37"/>
      <c r="IN4170" s="37"/>
      <c r="IO4170" s="37"/>
      <c r="IP4170" s="37"/>
      <c r="IQ4170" s="37"/>
    </row>
    <row r="4172" spans="1:251" ht="18.75">
      <c r="A4172" s="36" t="s">
        <v>241</v>
      </c>
      <c r="AW4172" s="38"/>
      <c r="AX4172" s="39"/>
      <c r="AY4172" s="38"/>
    </row>
    <row r="4174" spans="1:251" ht="18.75">
      <c r="B4174" s="122" t="s">
        <v>0</v>
      </c>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row>
    <row r="4175" spans="1:251">
      <c r="Z4175" s="40"/>
      <c r="AD4175" s="40"/>
      <c r="AE4175" s="40"/>
      <c r="AF4175" s="40"/>
      <c r="AG4175" s="40"/>
      <c r="AH4175" s="40"/>
      <c r="AI4175" s="40"/>
      <c r="AO4175" s="40"/>
    </row>
    <row r="4176" spans="1:251" ht="13.5" thickBot="1">
      <c r="Z4176" s="40"/>
      <c r="AD4176" s="40"/>
      <c r="AE4176" s="40"/>
      <c r="AF4176" s="40"/>
      <c r="AG4176" s="40"/>
      <c r="AH4176" s="40"/>
      <c r="AI4176" s="40"/>
      <c r="AO4176" s="40"/>
      <c r="DI4176" s="41"/>
    </row>
    <row r="4177" spans="1:113" ht="24.75" customHeight="1" thickBot="1">
      <c r="B4177" s="124" t="s">
        <v>242</v>
      </c>
      <c r="C4177" s="125"/>
      <c r="D4177" s="125"/>
      <c r="E4177" s="125"/>
      <c r="F4177" s="125"/>
      <c r="G4177" s="125"/>
      <c r="H4177" s="126" t="s">
        <v>664</v>
      </c>
      <c r="I4177" s="127"/>
      <c r="J4177" s="127"/>
      <c r="K4177" s="127"/>
      <c r="L4177" s="127"/>
      <c r="M4177" s="127"/>
      <c r="N4177" s="127"/>
      <c r="O4177" s="127"/>
      <c r="P4177" s="127"/>
      <c r="Q4177" s="127"/>
      <c r="R4177" s="127"/>
      <c r="S4177" s="127"/>
      <c r="T4177" s="127"/>
      <c r="U4177" s="127"/>
      <c r="V4177" s="127"/>
      <c r="W4177" s="127"/>
      <c r="X4177" s="127"/>
      <c r="Y4177" s="127"/>
      <c r="Z4177" s="127"/>
      <c r="AA4177" s="127"/>
      <c r="AB4177" s="127"/>
      <c r="AC4177" s="127"/>
      <c r="AD4177" s="127"/>
      <c r="AE4177" s="127"/>
      <c r="AF4177" s="127"/>
      <c r="AG4177" s="127"/>
      <c r="AH4177" s="127"/>
      <c r="AI4177" s="127"/>
      <c r="AJ4177" s="127"/>
      <c r="AK4177" s="127"/>
      <c r="AL4177" s="127"/>
      <c r="AM4177" s="127"/>
      <c r="AN4177" s="127"/>
      <c r="AO4177" s="127"/>
      <c r="AP4177" s="127"/>
      <c r="AQ4177" s="127"/>
      <c r="AR4177" s="127"/>
      <c r="AS4177" s="127"/>
      <c r="AT4177" s="127"/>
      <c r="AU4177" s="127"/>
      <c r="AV4177" s="127"/>
      <c r="AW4177" s="127"/>
      <c r="AX4177" s="128"/>
      <c r="DI4177" s="41"/>
    </row>
    <row r="4178" spans="1:113" ht="14.25">
      <c r="B4178" s="42"/>
      <c r="C4178" s="42"/>
      <c r="D4178" s="42"/>
      <c r="E4178" s="42"/>
      <c r="F4178" s="42"/>
      <c r="G4178" s="42"/>
      <c r="H4178" s="43"/>
      <c r="I4178" s="43"/>
      <c r="J4178" s="43"/>
      <c r="K4178" s="43"/>
      <c r="L4178" s="44"/>
      <c r="M4178" s="44"/>
      <c r="N4178" s="44"/>
      <c r="O4178" s="44"/>
      <c r="P4178" s="43"/>
      <c r="Q4178" s="43"/>
      <c r="R4178" s="43"/>
      <c r="S4178" s="43"/>
      <c r="T4178" s="43"/>
      <c r="U4178" s="43"/>
      <c r="V4178" s="45"/>
      <c r="W4178" s="45"/>
      <c r="X4178" s="45"/>
      <c r="Y4178" s="45"/>
      <c r="Z4178" s="45"/>
      <c r="AA4178" s="45"/>
      <c r="AB4178" s="45"/>
      <c r="AC4178" s="45"/>
      <c r="AD4178" s="45"/>
      <c r="AE4178" s="45"/>
      <c r="AF4178" s="45"/>
      <c r="AG4178" s="45"/>
      <c r="AH4178" s="45"/>
      <c r="AI4178" s="45"/>
      <c r="AJ4178" s="45"/>
      <c r="AK4178" s="45"/>
      <c r="AL4178" s="45"/>
      <c r="AM4178" s="45"/>
      <c r="AN4178" s="45"/>
      <c r="AO4178" s="45"/>
      <c r="AP4178" s="45"/>
      <c r="AQ4178" s="45"/>
      <c r="AR4178" s="45"/>
      <c r="AS4178" s="45"/>
      <c r="AT4178" s="45"/>
      <c r="AU4178" s="45"/>
      <c r="AV4178" s="45"/>
      <c r="AW4178" s="45"/>
      <c r="AX4178" s="45"/>
      <c r="DI4178" s="41"/>
    </row>
    <row r="4179" spans="1:113" ht="15" thickBot="1">
      <c r="A4179" s="46"/>
      <c r="B4179" s="45" t="s">
        <v>244</v>
      </c>
      <c r="C4179" s="43"/>
      <c r="D4179" s="43"/>
      <c r="E4179" s="43"/>
      <c r="F4179" s="43"/>
      <c r="G4179" s="43"/>
      <c r="H4179" s="43"/>
      <c r="I4179" s="43"/>
      <c r="J4179" s="43"/>
      <c r="K4179" s="43"/>
      <c r="L4179" s="44"/>
      <c r="M4179" s="44"/>
      <c r="N4179" s="44"/>
      <c r="O4179" s="44"/>
      <c r="P4179" s="43"/>
      <c r="Q4179" s="43"/>
      <c r="R4179" s="43"/>
      <c r="S4179" s="43"/>
      <c r="T4179" s="43"/>
      <c r="U4179" s="43"/>
      <c r="V4179" s="45"/>
      <c r="W4179" s="45"/>
      <c r="X4179" s="45"/>
      <c r="Y4179" s="45"/>
      <c r="Z4179" s="45"/>
      <c r="AA4179" s="45"/>
      <c r="AB4179" s="45"/>
      <c r="AC4179" s="45"/>
      <c r="AD4179" s="45"/>
      <c r="AE4179" s="45"/>
      <c r="AF4179" s="45"/>
      <c r="AG4179" s="45"/>
      <c r="AH4179" s="45"/>
      <c r="AI4179" s="45"/>
      <c r="AJ4179" s="45"/>
      <c r="AK4179" s="45"/>
      <c r="AL4179" s="45"/>
      <c r="AM4179" s="45"/>
      <c r="AN4179" s="45"/>
      <c r="AO4179" s="45"/>
      <c r="AP4179" s="45"/>
      <c r="AQ4179" s="45"/>
      <c r="AR4179" s="45"/>
      <c r="AS4179" s="45"/>
      <c r="AT4179" s="45"/>
      <c r="AU4179" s="45"/>
      <c r="AV4179" s="45"/>
      <c r="AW4179" s="45"/>
      <c r="AX4179" s="45"/>
      <c r="DI4179" s="41"/>
    </row>
    <row r="4180" spans="1:113" ht="14.25">
      <c r="A4180" s="43"/>
      <c r="B4180" s="47"/>
      <c r="C4180" s="42"/>
      <c r="D4180" s="42"/>
      <c r="E4180" s="42"/>
      <c r="F4180" s="42"/>
      <c r="G4180" s="42"/>
      <c r="H4180" s="42"/>
      <c r="I4180" s="42"/>
      <c r="J4180" s="42"/>
      <c r="K4180" s="42"/>
      <c r="L4180" s="48"/>
      <c r="M4180" s="48"/>
      <c r="N4180" s="48"/>
      <c r="O4180" s="48"/>
      <c r="P4180" s="42"/>
      <c r="Q4180" s="42"/>
      <c r="R4180" s="42"/>
      <c r="S4180" s="42"/>
      <c r="T4180" s="42"/>
      <c r="U4180" s="42"/>
      <c r="V4180" s="49"/>
      <c r="W4180" s="49"/>
      <c r="X4180" s="49"/>
      <c r="Y4180" s="49"/>
      <c r="Z4180" s="49"/>
      <c r="AA4180" s="49"/>
      <c r="AB4180" s="49"/>
      <c r="AC4180" s="49"/>
      <c r="AD4180" s="49"/>
      <c r="AE4180" s="49"/>
      <c r="AF4180" s="49"/>
      <c r="AG4180" s="49"/>
      <c r="AH4180" s="49"/>
      <c r="AI4180" s="49"/>
      <c r="AJ4180" s="49"/>
      <c r="AK4180" s="49"/>
      <c r="AL4180" s="49"/>
      <c r="AM4180" s="49"/>
      <c r="AN4180" s="49"/>
      <c r="AO4180" s="49"/>
      <c r="AP4180" s="49"/>
      <c r="AQ4180" s="49"/>
      <c r="AR4180" s="49"/>
      <c r="AS4180" s="49"/>
      <c r="AT4180" s="49"/>
      <c r="AU4180" s="49"/>
      <c r="AV4180" s="49"/>
      <c r="AW4180" s="49"/>
      <c r="AX4180" s="50"/>
    </row>
    <row r="4181" spans="1:113" ht="12" customHeight="1">
      <c r="A4181" s="43"/>
      <c r="B4181" s="129" t="s">
        <v>914</v>
      </c>
      <c r="C4181" s="130"/>
      <c r="D4181" s="130"/>
      <c r="E4181" s="130"/>
      <c r="F4181" s="130"/>
      <c r="G4181" s="130"/>
      <c r="H4181" s="130"/>
      <c r="I4181" s="130"/>
      <c r="J4181" s="130"/>
      <c r="K4181" s="130"/>
      <c r="L4181" s="130"/>
      <c r="M4181" s="130"/>
      <c r="N4181" s="130"/>
      <c r="O4181" s="130"/>
      <c r="P4181" s="130"/>
      <c r="Q4181" s="130"/>
      <c r="R4181" s="130"/>
      <c r="S4181" s="130"/>
      <c r="T4181" s="130"/>
      <c r="U4181" s="130"/>
      <c r="V4181" s="130"/>
      <c r="W4181" s="130"/>
      <c r="X4181" s="130"/>
      <c r="Y4181" s="130"/>
      <c r="Z4181" s="130"/>
      <c r="AA4181" s="130"/>
      <c r="AB4181" s="130"/>
      <c r="AC4181" s="130"/>
      <c r="AD4181" s="130"/>
      <c r="AE4181" s="130"/>
      <c r="AF4181" s="130"/>
      <c r="AG4181" s="130"/>
      <c r="AH4181" s="130"/>
      <c r="AI4181" s="130"/>
      <c r="AJ4181" s="130"/>
      <c r="AK4181" s="130"/>
      <c r="AL4181" s="130"/>
      <c r="AM4181" s="130"/>
      <c r="AN4181" s="130"/>
      <c r="AO4181" s="130"/>
      <c r="AP4181" s="130"/>
      <c r="AQ4181" s="130"/>
      <c r="AR4181" s="130"/>
      <c r="AS4181" s="130"/>
      <c r="AT4181" s="130"/>
      <c r="AU4181" s="130"/>
      <c r="AV4181" s="130"/>
      <c r="AW4181" s="130"/>
      <c r="AX4181" s="131"/>
    </row>
    <row r="4182" spans="1:113" ht="12" customHeight="1">
      <c r="A4182" s="43"/>
      <c r="B4182" s="129"/>
      <c r="C4182" s="130"/>
      <c r="D4182" s="130"/>
      <c r="E4182" s="130"/>
      <c r="F4182" s="130"/>
      <c r="G4182" s="130"/>
      <c r="H4182" s="130"/>
      <c r="I4182" s="130"/>
      <c r="J4182" s="130"/>
      <c r="K4182" s="130"/>
      <c r="L4182" s="130"/>
      <c r="M4182" s="130"/>
      <c r="N4182" s="130"/>
      <c r="O4182" s="130"/>
      <c r="P4182" s="130"/>
      <c r="Q4182" s="130"/>
      <c r="R4182" s="130"/>
      <c r="S4182" s="130"/>
      <c r="T4182" s="130"/>
      <c r="U4182" s="130"/>
      <c r="V4182" s="130"/>
      <c r="W4182" s="130"/>
      <c r="X4182" s="130"/>
      <c r="Y4182" s="130"/>
      <c r="Z4182" s="130"/>
      <c r="AA4182" s="130"/>
      <c r="AB4182" s="130"/>
      <c r="AC4182" s="130"/>
      <c r="AD4182" s="130"/>
      <c r="AE4182" s="130"/>
      <c r="AF4182" s="130"/>
      <c r="AG4182" s="130"/>
      <c r="AH4182" s="130"/>
      <c r="AI4182" s="130"/>
      <c r="AJ4182" s="130"/>
      <c r="AK4182" s="130"/>
      <c r="AL4182" s="130"/>
      <c r="AM4182" s="130"/>
      <c r="AN4182" s="130"/>
      <c r="AO4182" s="130"/>
      <c r="AP4182" s="130"/>
      <c r="AQ4182" s="130"/>
      <c r="AR4182" s="130"/>
      <c r="AS4182" s="130"/>
      <c r="AT4182" s="130"/>
      <c r="AU4182" s="130"/>
      <c r="AV4182" s="130"/>
      <c r="AW4182" s="130"/>
      <c r="AX4182" s="131"/>
      <c r="BC4182" s="51"/>
    </row>
    <row r="4183" spans="1:113" ht="12" customHeight="1">
      <c r="A4183" s="43"/>
      <c r="B4183" s="129"/>
      <c r="C4183" s="130"/>
      <c r="D4183" s="130"/>
      <c r="E4183" s="130"/>
      <c r="F4183" s="130"/>
      <c r="G4183" s="130"/>
      <c r="H4183" s="130"/>
      <c r="I4183" s="130"/>
      <c r="J4183" s="130"/>
      <c r="K4183" s="130"/>
      <c r="L4183" s="130"/>
      <c r="M4183" s="130"/>
      <c r="N4183" s="130"/>
      <c r="O4183" s="130"/>
      <c r="P4183" s="130"/>
      <c r="Q4183" s="130"/>
      <c r="R4183" s="130"/>
      <c r="S4183" s="130"/>
      <c r="T4183" s="130"/>
      <c r="U4183" s="130"/>
      <c r="V4183" s="130"/>
      <c r="W4183" s="130"/>
      <c r="X4183" s="130"/>
      <c r="Y4183" s="130"/>
      <c r="Z4183" s="130"/>
      <c r="AA4183" s="130"/>
      <c r="AB4183" s="130"/>
      <c r="AC4183" s="130"/>
      <c r="AD4183" s="130"/>
      <c r="AE4183" s="130"/>
      <c r="AF4183" s="130"/>
      <c r="AG4183" s="130"/>
      <c r="AH4183" s="130"/>
      <c r="AI4183" s="130"/>
      <c r="AJ4183" s="130"/>
      <c r="AK4183" s="130"/>
      <c r="AL4183" s="130"/>
      <c r="AM4183" s="130"/>
      <c r="AN4183" s="130"/>
      <c r="AO4183" s="130"/>
      <c r="AP4183" s="130"/>
      <c r="AQ4183" s="130"/>
      <c r="AR4183" s="130"/>
      <c r="AS4183" s="130"/>
      <c r="AT4183" s="130"/>
      <c r="AU4183" s="130"/>
      <c r="AV4183" s="130"/>
      <c r="AW4183" s="130"/>
      <c r="AX4183" s="131"/>
    </row>
    <row r="4184" spans="1:113" ht="12" customHeight="1">
      <c r="A4184" s="43"/>
      <c r="B4184" s="129"/>
      <c r="C4184" s="130"/>
      <c r="D4184" s="130"/>
      <c r="E4184" s="130"/>
      <c r="F4184" s="130"/>
      <c r="G4184" s="130"/>
      <c r="H4184" s="130"/>
      <c r="I4184" s="130"/>
      <c r="J4184" s="130"/>
      <c r="K4184" s="130"/>
      <c r="L4184" s="130"/>
      <c r="M4184" s="130"/>
      <c r="N4184" s="130"/>
      <c r="O4184" s="130"/>
      <c r="P4184" s="130"/>
      <c r="Q4184" s="130"/>
      <c r="R4184" s="130"/>
      <c r="S4184" s="130"/>
      <c r="T4184" s="130"/>
      <c r="U4184" s="130"/>
      <c r="V4184" s="130"/>
      <c r="W4184" s="130"/>
      <c r="X4184" s="130"/>
      <c r="Y4184" s="130"/>
      <c r="Z4184" s="130"/>
      <c r="AA4184" s="130"/>
      <c r="AB4184" s="130"/>
      <c r="AC4184" s="130"/>
      <c r="AD4184" s="130"/>
      <c r="AE4184" s="130"/>
      <c r="AF4184" s="130"/>
      <c r="AG4184" s="130"/>
      <c r="AH4184" s="130"/>
      <c r="AI4184" s="130"/>
      <c r="AJ4184" s="130"/>
      <c r="AK4184" s="130"/>
      <c r="AL4184" s="130"/>
      <c r="AM4184" s="130"/>
      <c r="AN4184" s="130"/>
      <c r="AO4184" s="130"/>
      <c r="AP4184" s="130"/>
      <c r="AQ4184" s="130"/>
      <c r="AR4184" s="130"/>
      <c r="AS4184" s="130"/>
      <c r="AT4184" s="130"/>
      <c r="AU4184" s="130"/>
      <c r="AV4184" s="130"/>
      <c r="AW4184" s="130"/>
      <c r="AX4184" s="131"/>
    </row>
    <row r="4185" spans="1:113" ht="12" customHeight="1">
      <c r="A4185" s="43"/>
      <c r="B4185" s="129"/>
      <c r="C4185" s="130"/>
      <c r="D4185" s="130"/>
      <c r="E4185" s="130"/>
      <c r="F4185" s="130"/>
      <c r="G4185" s="130"/>
      <c r="H4185" s="130"/>
      <c r="I4185" s="130"/>
      <c r="J4185" s="130"/>
      <c r="K4185" s="130"/>
      <c r="L4185" s="130"/>
      <c r="M4185" s="130"/>
      <c r="N4185" s="130"/>
      <c r="O4185" s="130"/>
      <c r="P4185" s="130"/>
      <c r="Q4185" s="130"/>
      <c r="R4185" s="130"/>
      <c r="S4185" s="130"/>
      <c r="T4185" s="130"/>
      <c r="U4185" s="130"/>
      <c r="V4185" s="130"/>
      <c r="W4185" s="130"/>
      <c r="X4185" s="130"/>
      <c r="Y4185" s="130"/>
      <c r="Z4185" s="130"/>
      <c r="AA4185" s="130"/>
      <c r="AB4185" s="130"/>
      <c r="AC4185" s="130"/>
      <c r="AD4185" s="130"/>
      <c r="AE4185" s="130"/>
      <c r="AF4185" s="130"/>
      <c r="AG4185" s="130"/>
      <c r="AH4185" s="130"/>
      <c r="AI4185" s="130"/>
      <c r="AJ4185" s="130"/>
      <c r="AK4185" s="130"/>
      <c r="AL4185" s="130"/>
      <c r="AM4185" s="130"/>
      <c r="AN4185" s="130"/>
      <c r="AO4185" s="130"/>
      <c r="AP4185" s="130"/>
      <c r="AQ4185" s="130"/>
      <c r="AR4185" s="130"/>
      <c r="AS4185" s="130"/>
      <c r="AT4185" s="130"/>
      <c r="AU4185" s="130"/>
      <c r="AV4185" s="130"/>
      <c r="AW4185" s="130"/>
      <c r="AX4185" s="131"/>
    </row>
    <row r="4186" spans="1:113" ht="15" thickBot="1">
      <c r="A4186" s="52"/>
      <c r="B4186" s="53"/>
      <c r="C4186" s="54"/>
      <c r="D4186" s="54"/>
      <c r="E4186" s="54"/>
      <c r="F4186" s="54"/>
      <c r="G4186" s="54"/>
      <c r="H4186" s="54"/>
      <c r="I4186" s="54"/>
      <c r="J4186" s="54"/>
      <c r="K4186" s="54"/>
      <c r="L4186" s="54"/>
      <c r="M4186" s="54"/>
      <c r="N4186" s="54"/>
      <c r="O4186" s="54"/>
      <c r="P4186" s="54"/>
      <c r="Q4186" s="54"/>
      <c r="R4186" s="54"/>
      <c r="S4186" s="54"/>
      <c r="T4186" s="54"/>
      <c r="U4186" s="54"/>
      <c r="V4186" s="54"/>
      <c r="W4186" s="54"/>
      <c r="X4186" s="54"/>
      <c r="Y4186" s="54"/>
      <c r="Z4186" s="54"/>
      <c r="AA4186" s="54"/>
      <c r="AB4186" s="54"/>
      <c r="AC4186" s="54"/>
      <c r="AD4186" s="54"/>
      <c r="AE4186" s="54"/>
      <c r="AF4186" s="54"/>
      <c r="AG4186" s="54"/>
      <c r="AH4186" s="54"/>
      <c r="AI4186" s="54"/>
      <c r="AJ4186" s="54"/>
      <c r="AK4186" s="54"/>
      <c r="AL4186" s="54"/>
      <c r="AM4186" s="54"/>
      <c r="AN4186" s="54"/>
      <c r="AO4186" s="54"/>
      <c r="AP4186" s="54"/>
      <c r="AQ4186" s="54"/>
      <c r="AR4186" s="54"/>
      <c r="AS4186" s="54"/>
      <c r="AT4186" s="54"/>
      <c r="AU4186" s="54"/>
      <c r="AV4186" s="54"/>
      <c r="AW4186" s="54"/>
      <c r="AX4186" s="55"/>
    </row>
    <row r="4187" spans="1:113">
      <c r="B4187" s="56"/>
    </row>
    <row r="4188" spans="1:113" ht="15" thickBot="1">
      <c r="A4188" s="46"/>
      <c r="B4188" s="45" t="s">
        <v>245</v>
      </c>
      <c r="C4188" s="43"/>
      <c r="D4188" s="43"/>
      <c r="E4188" s="43"/>
      <c r="F4188" s="43"/>
      <c r="G4188" s="43"/>
      <c r="H4188" s="43"/>
      <c r="I4188" s="43"/>
      <c r="J4188" s="43"/>
      <c r="K4188" s="43"/>
      <c r="L4188" s="44"/>
      <c r="M4188" s="44"/>
      <c r="N4188" s="44"/>
      <c r="O4188" s="44"/>
      <c r="P4188" s="43"/>
      <c r="Q4188" s="43"/>
      <c r="R4188" s="43"/>
      <c r="S4188" s="43"/>
      <c r="T4188" s="43"/>
      <c r="U4188" s="43"/>
      <c r="V4188" s="45"/>
      <c r="W4188" s="45"/>
      <c r="X4188" s="45"/>
      <c r="Y4188" s="45"/>
      <c r="Z4188" s="45"/>
      <c r="AA4188" s="45"/>
      <c r="AB4188" s="45"/>
      <c r="AC4188" s="45"/>
      <c r="AD4188" s="45"/>
      <c r="AE4188" s="45"/>
      <c r="AF4188" s="45"/>
      <c r="AG4188" s="45"/>
      <c r="AH4188" s="45"/>
      <c r="AI4188" s="45"/>
      <c r="AJ4188" s="45"/>
      <c r="AK4188" s="45"/>
      <c r="AL4188" s="45"/>
      <c r="AM4188" s="45"/>
      <c r="AN4188" s="45"/>
      <c r="AO4188" s="45"/>
      <c r="AP4188" s="45"/>
      <c r="AQ4188" s="45"/>
      <c r="AR4188" s="45"/>
      <c r="AS4188" s="45"/>
      <c r="AT4188" s="45"/>
      <c r="AU4188" s="45"/>
      <c r="AV4188" s="45"/>
      <c r="AW4188" s="45"/>
      <c r="AX4188" s="45"/>
      <c r="DI4188" s="41"/>
    </row>
    <row r="4189" spans="1:113" ht="14.25">
      <c r="A4189" s="43"/>
      <c r="B4189" s="47"/>
      <c r="C4189" s="42"/>
      <c r="D4189" s="42"/>
      <c r="E4189" s="42"/>
      <c r="F4189" s="42"/>
      <c r="G4189" s="42"/>
      <c r="H4189" s="42"/>
      <c r="I4189" s="42"/>
      <c r="J4189" s="42"/>
      <c r="K4189" s="42"/>
      <c r="L4189" s="48"/>
      <c r="M4189" s="48"/>
      <c r="N4189" s="48"/>
      <c r="O4189" s="48"/>
      <c r="P4189" s="42"/>
      <c r="Q4189" s="42"/>
      <c r="R4189" s="42"/>
      <c r="S4189" s="42"/>
      <c r="T4189" s="42"/>
      <c r="U4189" s="42"/>
      <c r="V4189" s="49"/>
      <c r="W4189" s="49"/>
      <c r="X4189" s="49"/>
      <c r="Y4189" s="49"/>
      <c r="Z4189" s="49"/>
      <c r="AA4189" s="49"/>
      <c r="AB4189" s="49"/>
      <c r="AC4189" s="49"/>
      <c r="AD4189" s="49"/>
      <c r="AE4189" s="49"/>
      <c r="AF4189" s="49"/>
      <c r="AG4189" s="49"/>
      <c r="AH4189" s="49"/>
      <c r="AI4189" s="49"/>
      <c r="AJ4189" s="49"/>
      <c r="AK4189" s="49"/>
      <c r="AL4189" s="49"/>
      <c r="AM4189" s="49"/>
      <c r="AN4189" s="49"/>
      <c r="AO4189" s="49"/>
      <c r="AP4189" s="49"/>
      <c r="AQ4189" s="49"/>
      <c r="AR4189" s="49"/>
      <c r="AS4189" s="49"/>
      <c r="AT4189" s="49"/>
      <c r="AU4189" s="49"/>
      <c r="AV4189" s="49"/>
      <c r="AW4189" s="49"/>
      <c r="AX4189" s="50"/>
    </row>
    <row r="4190" spans="1:113" ht="12" customHeight="1">
      <c r="A4190" s="43"/>
      <c r="B4190" s="129" t="s">
        <v>915</v>
      </c>
      <c r="C4190" s="130"/>
      <c r="D4190" s="130"/>
      <c r="E4190" s="130"/>
      <c r="F4190" s="130"/>
      <c r="G4190" s="130"/>
      <c r="H4190" s="130"/>
      <c r="I4190" s="130"/>
      <c r="J4190" s="130"/>
      <c r="K4190" s="130"/>
      <c r="L4190" s="130"/>
      <c r="M4190" s="130"/>
      <c r="N4190" s="130"/>
      <c r="O4190" s="130"/>
      <c r="P4190" s="130"/>
      <c r="Q4190" s="130"/>
      <c r="R4190" s="130"/>
      <c r="S4190" s="130"/>
      <c r="T4190" s="130"/>
      <c r="U4190" s="130"/>
      <c r="V4190" s="130"/>
      <c r="W4190" s="130"/>
      <c r="X4190" s="130"/>
      <c r="Y4190" s="130"/>
      <c r="Z4190" s="130"/>
      <c r="AA4190" s="130"/>
      <c r="AB4190" s="130"/>
      <c r="AC4190" s="130"/>
      <c r="AD4190" s="130"/>
      <c r="AE4190" s="130"/>
      <c r="AF4190" s="130"/>
      <c r="AG4190" s="130"/>
      <c r="AH4190" s="130"/>
      <c r="AI4190" s="130"/>
      <c r="AJ4190" s="130"/>
      <c r="AK4190" s="130"/>
      <c r="AL4190" s="130"/>
      <c r="AM4190" s="130"/>
      <c r="AN4190" s="130"/>
      <c r="AO4190" s="130"/>
      <c r="AP4190" s="130"/>
      <c r="AQ4190" s="130"/>
      <c r="AR4190" s="130"/>
      <c r="AS4190" s="130"/>
      <c r="AT4190" s="130"/>
      <c r="AU4190" s="130"/>
      <c r="AV4190" s="130"/>
      <c r="AW4190" s="130"/>
      <c r="AX4190" s="131"/>
    </row>
    <row r="4191" spans="1:113" ht="12" customHeight="1">
      <c r="A4191" s="43"/>
      <c r="B4191" s="129"/>
      <c r="C4191" s="130"/>
      <c r="D4191" s="130"/>
      <c r="E4191" s="130"/>
      <c r="F4191" s="130"/>
      <c r="G4191" s="130"/>
      <c r="H4191" s="130"/>
      <c r="I4191" s="130"/>
      <c r="J4191" s="130"/>
      <c r="K4191" s="130"/>
      <c r="L4191" s="130"/>
      <c r="M4191" s="130"/>
      <c r="N4191" s="130"/>
      <c r="O4191" s="130"/>
      <c r="P4191" s="130"/>
      <c r="Q4191" s="130"/>
      <c r="R4191" s="130"/>
      <c r="S4191" s="130"/>
      <c r="T4191" s="130"/>
      <c r="U4191" s="130"/>
      <c r="V4191" s="130"/>
      <c r="W4191" s="130"/>
      <c r="X4191" s="130"/>
      <c r="Y4191" s="130"/>
      <c r="Z4191" s="130"/>
      <c r="AA4191" s="130"/>
      <c r="AB4191" s="130"/>
      <c r="AC4191" s="130"/>
      <c r="AD4191" s="130"/>
      <c r="AE4191" s="130"/>
      <c r="AF4191" s="130"/>
      <c r="AG4191" s="130"/>
      <c r="AH4191" s="130"/>
      <c r="AI4191" s="130"/>
      <c r="AJ4191" s="130"/>
      <c r="AK4191" s="130"/>
      <c r="AL4191" s="130"/>
      <c r="AM4191" s="130"/>
      <c r="AN4191" s="130"/>
      <c r="AO4191" s="130"/>
      <c r="AP4191" s="130"/>
      <c r="AQ4191" s="130"/>
      <c r="AR4191" s="130"/>
      <c r="AS4191" s="130"/>
      <c r="AT4191" s="130"/>
      <c r="AU4191" s="130"/>
      <c r="AV4191" s="130"/>
      <c r="AW4191" s="130"/>
      <c r="AX4191" s="131"/>
      <c r="BC4191" s="51"/>
    </row>
    <row r="4192" spans="1:113" ht="12" customHeight="1">
      <c r="A4192" s="43"/>
      <c r="B4192" s="129"/>
      <c r="C4192" s="130"/>
      <c r="D4192" s="130"/>
      <c r="E4192" s="130"/>
      <c r="F4192" s="130"/>
      <c r="G4192" s="130"/>
      <c r="H4192" s="130"/>
      <c r="I4192" s="130"/>
      <c r="J4192" s="130"/>
      <c r="K4192" s="130"/>
      <c r="L4192" s="130"/>
      <c r="M4192" s="130"/>
      <c r="N4192" s="130"/>
      <c r="O4192" s="130"/>
      <c r="P4192" s="130"/>
      <c r="Q4192" s="130"/>
      <c r="R4192" s="130"/>
      <c r="S4192" s="130"/>
      <c r="T4192" s="130"/>
      <c r="U4192" s="130"/>
      <c r="V4192" s="130"/>
      <c r="W4192" s="130"/>
      <c r="X4192" s="130"/>
      <c r="Y4192" s="130"/>
      <c r="Z4192" s="130"/>
      <c r="AA4192" s="130"/>
      <c r="AB4192" s="130"/>
      <c r="AC4192" s="130"/>
      <c r="AD4192" s="130"/>
      <c r="AE4192" s="130"/>
      <c r="AF4192" s="130"/>
      <c r="AG4192" s="130"/>
      <c r="AH4192" s="130"/>
      <c r="AI4192" s="130"/>
      <c r="AJ4192" s="130"/>
      <c r="AK4192" s="130"/>
      <c r="AL4192" s="130"/>
      <c r="AM4192" s="130"/>
      <c r="AN4192" s="130"/>
      <c r="AO4192" s="130"/>
      <c r="AP4192" s="130"/>
      <c r="AQ4192" s="130"/>
      <c r="AR4192" s="130"/>
      <c r="AS4192" s="130"/>
      <c r="AT4192" s="130"/>
      <c r="AU4192" s="130"/>
      <c r="AV4192" s="130"/>
      <c r="AW4192" s="130"/>
      <c r="AX4192" s="131"/>
    </row>
    <row r="4193" spans="1:251" ht="12" customHeight="1">
      <c r="A4193" s="43"/>
      <c r="B4193" s="129"/>
      <c r="C4193" s="130"/>
      <c r="D4193" s="130"/>
      <c r="E4193" s="130"/>
      <c r="F4193" s="130"/>
      <c r="G4193" s="130"/>
      <c r="H4193" s="130"/>
      <c r="I4193" s="130"/>
      <c r="J4193" s="130"/>
      <c r="K4193" s="130"/>
      <c r="L4193" s="130"/>
      <c r="M4193" s="130"/>
      <c r="N4193" s="130"/>
      <c r="O4193" s="130"/>
      <c r="P4193" s="130"/>
      <c r="Q4193" s="130"/>
      <c r="R4193" s="130"/>
      <c r="S4193" s="130"/>
      <c r="T4193" s="130"/>
      <c r="U4193" s="130"/>
      <c r="V4193" s="130"/>
      <c r="W4193" s="130"/>
      <c r="X4193" s="130"/>
      <c r="Y4193" s="130"/>
      <c r="Z4193" s="130"/>
      <c r="AA4193" s="130"/>
      <c r="AB4193" s="130"/>
      <c r="AC4193" s="130"/>
      <c r="AD4193" s="130"/>
      <c r="AE4193" s="130"/>
      <c r="AF4193" s="130"/>
      <c r="AG4193" s="130"/>
      <c r="AH4193" s="130"/>
      <c r="AI4193" s="130"/>
      <c r="AJ4193" s="130"/>
      <c r="AK4193" s="130"/>
      <c r="AL4193" s="130"/>
      <c r="AM4193" s="130"/>
      <c r="AN4193" s="130"/>
      <c r="AO4193" s="130"/>
      <c r="AP4193" s="130"/>
      <c r="AQ4193" s="130"/>
      <c r="AR4193" s="130"/>
      <c r="AS4193" s="130"/>
      <c r="AT4193" s="130"/>
      <c r="AU4193" s="130"/>
      <c r="AV4193" s="130"/>
      <c r="AW4193" s="130"/>
      <c r="AX4193" s="131"/>
    </row>
    <row r="4194" spans="1:251" ht="12" customHeight="1">
      <c r="A4194" s="43"/>
      <c r="B4194" s="129"/>
      <c r="C4194" s="130"/>
      <c r="D4194" s="130"/>
      <c r="E4194" s="130"/>
      <c r="F4194" s="130"/>
      <c r="G4194" s="130"/>
      <c r="H4194" s="130"/>
      <c r="I4194" s="130"/>
      <c r="J4194" s="130"/>
      <c r="K4194" s="130"/>
      <c r="L4194" s="130"/>
      <c r="M4194" s="130"/>
      <c r="N4194" s="130"/>
      <c r="O4194" s="130"/>
      <c r="P4194" s="130"/>
      <c r="Q4194" s="130"/>
      <c r="R4194" s="130"/>
      <c r="S4194" s="130"/>
      <c r="T4194" s="130"/>
      <c r="U4194" s="130"/>
      <c r="V4194" s="130"/>
      <c r="W4194" s="130"/>
      <c r="X4194" s="130"/>
      <c r="Y4194" s="130"/>
      <c r="Z4194" s="130"/>
      <c r="AA4194" s="130"/>
      <c r="AB4194" s="130"/>
      <c r="AC4194" s="130"/>
      <c r="AD4194" s="130"/>
      <c r="AE4194" s="130"/>
      <c r="AF4194" s="130"/>
      <c r="AG4194" s="130"/>
      <c r="AH4194" s="130"/>
      <c r="AI4194" s="130"/>
      <c r="AJ4194" s="130"/>
      <c r="AK4194" s="130"/>
      <c r="AL4194" s="130"/>
      <c r="AM4194" s="130"/>
      <c r="AN4194" s="130"/>
      <c r="AO4194" s="130"/>
      <c r="AP4194" s="130"/>
      <c r="AQ4194" s="130"/>
      <c r="AR4194" s="130"/>
      <c r="AS4194" s="130"/>
      <c r="AT4194" s="130"/>
      <c r="AU4194" s="130"/>
      <c r="AV4194" s="130"/>
      <c r="AW4194" s="130"/>
      <c r="AX4194" s="131"/>
    </row>
    <row r="4195" spans="1:251" ht="15" thickBot="1">
      <c r="A4195" s="52"/>
      <c r="B4195" s="53"/>
      <c r="C4195" s="54"/>
      <c r="D4195" s="54"/>
      <c r="E4195" s="54"/>
      <c r="F4195" s="54"/>
      <c r="G4195" s="54"/>
      <c r="H4195" s="54"/>
      <c r="I4195" s="54"/>
      <c r="J4195" s="54"/>
      <c r="K4195" s="54"/>
      <c r="L4195" s="54"/>
      <c r="M4195" s="54"/>
      <c r="N4195" s="54"/>
      <c r="O4195" s="54"/>
      <c r="P4195" s="54"/>
      <c r="Q4195" s="54"/>
      <c r="R4195" s="54"/>
      <c r="S4195" s="54"/>
      <c r="T4195" s="54"/>
      <c r="U4195" s="54"/>
      <c r="V4195" s="54"/>
      <c r="W4195" s="54"/>
      <c r="X4195" s="54"/>
      <c r="Y4195" s="54"/>
      <c r="Z4195" s="54"/>
      <c r="AA4195" s="54"/>
      <c r="AB4195" s="54"/>
      <c r="AC4195" s="54"/>
      <c r="AD4195" s="54"/>
      <c r="AE4195" s="54"/>
      <c r="AF4195" s="54"/>
      <c r="AG4195" s="54"/>
      <c r="AH4195" s="54"/>
      <c r="AI4195" s="54"/>
      <c r="AJ4195" s="54"/>
      <c r="AK4195" s="54"/>
      <c r="AL4195" s="54"/>
      <c r="AM4195" s="54"/>
      <c r="AN4195" s="54"/>
      <c r="AO4195" s="54"/>
      <c r="AP4195" s="54"/>
      <c r="AQ4195" s="54"/>
      <c r="AR4195" s="54"/>
      <c r="AS4195" s="54"/>
      <c r="AT4195" s="54"/>
      <c r="AU4195" s="54"/>
      <c r="AV4195" s="54"/>
      <c r="AW4195" s="54"/>
      <c r="AX4195" s="55"/>
    </row>
    <row r="4196" spans="1:251">
      <c r="B4196" s="56"/>
    </row>
    <row r="4197" spans="1:251" ht="14.25">
      <c r="B4197" s="45" t="s">
        <v>247</v>
      </c>
      <c r="C4197" s="43"/>
      <c r="D4197" s="43"/>
      <c r="E4197" s="43"/>
      <c r="F4197" s="43"/>
      <c r="G4197" s="43"/>
      <c r="H4197" s="43"/>
      <c r="I4197" s="43"/>
      <c r="J4197" s="43"/>
      <c r="K4197" s="43"/>
      <c r="L4197" s="44"/>
      <c r="M4197" s="44"/>
      <c r="N4197" s="44"/>
      <c r="O4197" s="44"/>
      <c r="P4197" s="43"/>
      <c r="Q4197" s="43"/>
      <c r="R4197" s="43"/>
      <c r="S4197" s="43"/>
      <c r="T4197" s="43"/>
      <c r="U4197" s="43"/>
      <c r="V4197" s="45"/>
      <c r="W4197" s="45"/>
      <c r="X4197" s="45"/>
      <c r="Y4197" s="45"/>
      <c r="Z4197" s="45"/>
      <c r="AA4197" s="45"/>
      <c r="AB4197" s="45"/>
      <c r="AC4197" s="45"/>
      <c r="AD4197" s="45"/>
      <c r="AE4197" s="45"/>
      <c r="AF4197" s="45"/>
      <c r="AG4197" s="45"/>
      <c r="AH4197" s="45"/>
      <c r="AI4197" s="45"/>
      <c r="AJ4197" s="45"/>
      <c r="AK4197" s="45"/>
      <c r="AL4197" s="45"/>
      <c r="AM4197" s="45"/>
      <c r="AN4197" s="45"/>
      <c r="AO4197" s="45"/>
      <c r="AP4197" s="45"/>
      <c r="AQ4197" s="45"/>
      <c r="AR4197" s="45"/>
      <c r="AS4197" s="45"/>
      <c r="AT4197" s="45"/>
      <c r="AU4197" s="45"/>
      <c r="AV4197" s="45"/>
      <c r="AW4197" s="45"/>
      <c r="AX4197" s="45"/>
    </row>
    <row r="4198" spans="1:251" ht="15" thickBot="1">
      <c r="B4198" s="43"/>
      <c r="C4198" s="43"/>
      <c r="D4198" s="43"/>
      <c r="E4198" s="43"/>
      <c r="F4198" s="43"/>
      <c r="G4198" s="43"/>
      <c r="H4198" s="43"/>
      <c r="I4198" s="43"/>
      <c r="J4198" s="43"/>
      <c r="K4198" s="43"/>
      <c r="L4198" s="44"/>
      <c r="M4198" s="44"/>
      <c r="N4198" s="44"/>
      <c r="O4198" s="44"/>
      <c r="P4198" s="43"/>
      <c r="Q4198" s="43"/>
      <c r="R4198" s="43"/>
      <c r="S4198" s="43"/>
      <c r="T4198" s="43"/>
      <c r="U4198" s="43"/>
      <c r="V4198" s="45"/>
      <c r="W4198" s="45"/>
      <c r="X4198" s="45"/>
      <c r="Y4198" s="45"/>
      <c r="Z4198" s="45"/>
      <c r="AA4198" s="45"/>
      <c r="AB4198" s="45"/>
      <c r="AC4198" s="45"/>
      <c r="AD4198" s="45"/>
      <c r="AE4198" s="45"/>
      <c r="AF4198" s="45"/>
      <c r="AG4198" s="45"/>
      <c r="AH4198" s="45"/>
      <c r="AI4198" s="45"/>
      <c r="AJ4198" s="45"/>
      <c r="AK4198" s="45"/>
      <c r="AL4198" s="45"/>
      <c r="AM4198" s="45"/>
      <c r="AN4198" s="45"/>
      <c r="AO4198" s="45"/>
      <c r="AP4198" s="45"/>
      <c r="AQ4198" s="45"/>
      <c r="AR4198" s="45"/>
      <c r="AS4198" s="45"/>
      <c r="AT4198" s="45"/>
      <c r="AU4198" s="45"/>
      <c r="AV4198" s="45"/>
      <c r="AW4198" s="45"/>
      <c r="AX4198" s="57" t="s">
        <v>248</v>
      </c>
    </row>
    <row r="4199" spans="1:251" s="51" customFormat="1" ht="13.5" customHeight="1">
      <c r="A4199" s="43"/>
      <c r="B4199" s="132" t="s">
        <v>249</v>
      </c>
      <c r="C4199" s="133"/>
      <c r="D4199" s="133"/>
      <c r="E4199" s="133"/>
      <c r="F4199" s="133"/>
      <c r="G4199" s="133"/>
      <c r="H4199" s="133"/>
      <c r="I4199" s="133"/>
      <c r="J4199" s="133"/>
      <c r="K4199" s="133"/>
      <c r="L4199" s="133"/>
      <c r="M4199" s="133"/>
      <c r="N4199" s="133"/>
      <c r="O4199" s="133"/>
      <c r="P4199" s="133"/>
      <c r="Q4199" s="133"/>
      <c r="R4199" s="133"/>
      <c r="S4199" s="133"/>
      <c r="T4199" s="133"/>
      <c r="U4199" s="133"/>
      <c r="V4199" s="133"/>
      <c r="W4199" s="133"/>
      <c r="X4199" s="133"/>
      <c r="Y4199" s="133"/>
      <c r="Z4199" s="134"/>
      <c r="AA4199" s="138" t="s">
        <v>250</v>
      </c>
      <c r="AB4199" s="133"/>
      <c r="AC4199" s="133"/>
      <c r="AD4199" s="133"/>
      <c r="AE4199" s="133"/>
      <c r="AF4199" s="133"/>
      <c r="AG4199" s="133"/>
      <c r="AH4199" s="133"/>
      <c r="AI4199" s="134"/>
      <c r="AJ4199" s="138" t="s">
        <v>251</v>
      </c>
      <c r="AK4199" s="133"/>
      <c r="AL4199" s="133"/>
      <c r="AM4199" s="133"/>
      <c r="AN4199" s="133"/>
      <c r="AO4199" s="133"/>
      <c r="AP4199" s="133"/>
      <c r="AQ4199" s="133"/>
      <c r="AR4199" s="134"/>
      <c r="AS4199" s="138" t="s">
        <v>252</v>
      </c>
      <c r="AT4199" s="133"/>
      <c r="AU4199" s="133"/>
      <c r="AV4199" s="133"/>
      <c r="AW4199" s="133"/>
      <c r="AX4199" s="140"/>
      <c r="AY4199" s="37"/>
      <c r="AZ4199" s="37"/>
      <c r="BA4199" s="37"/>
      <c r="BB4199" s="37"/>
      <c r="BC4199" s="37"/>
      <c r="BD4199" s="37"/>
      <c r="BE4199" s="37"/>
      <c r="BF4199" s="37"/>
      <c r="BG4199" s="37"/>
      <c r="BH4199" s="37"/>
      <c r="BI4199" s="37"/>
      <c r="BJ4199" s="37"/>
      <c r="BK4199" s="37"/>
      <c r="BL4199" s="37"/>
      <c r="BM4199" s="37"/>
      <c r="BN4199" s="37"/>
      <c r="BO4199" s="37"/>
      <c r="BP4199" s="37"/>
      <c r="BQ4199" s="37"/>
      <c r="BR4199" s="37"/>
      <c r="BS4199" s="37"/>
      <c r="BT4199" s="37"/>
      <c r="BU4199" s="37"/>
      <c r="BV4199" s="37"/>
      <c r="BW4199" s="37"/>
      <c r="BX4199" s="37"/>
      <c r="BY4199" s="37"/>
      <c r="BZ4199" s="37"/>
      <c r="CA4199" s="37"/>
      <c r="CB4199" s="37"/>
      <c r="CC4199" s="37"/>
      <c r="CD4199" s="37"/>
      <c r="CE4199" s="37"/>
      <c r="CF4199" s="37"/>
      <c r="CG4199" s="37"/>
      <c r="CH4199" s="37"/>
      <c r="CI4199" s="37"/>
      <c r="CJ4199" s="37"/>
      <c r="CK4199" s="37"/>
      <c r="CL4199" s="37"/>
      <c r="CM4199" s="37"/>
      <c r="CN4199" s="37"/>
      <c r="CO4199" s="37"/>
      <c r="CP4199" s="37"/>
      <c r="CQ4199" s="37"/>
      <c r="CR4199" s="37"/>
      <c r="CS4199" s="37"/>
      <c r="CT4199" s="37"/>
      <c r="CU4199" s="37"/>
      <c r="CV4199" s="37"/>
      <c r="CW4199" s="37"/>
      <c r="CX4199" s="37"/>
      <c r="CY4199" s="37"/>
      <c r="CZ4199" s="37"/>
      <c r="DA4199" s="37"/>
      <c r="DB4199" s="37"/>
      <c r="DC4199" s="37"/>
      <c r="DD4199" s="37"/>
      <c r="DE4199" s="37"/>
      <c r="DF4199" s="37"/>
      <c r="DG4199" s="37"/>
      <c r="DH4199" s="37"/>
      <c r="DI4199" s="37"/>
      <c r="DJ4199" s="37"/>
      <c r="DK4199" s="37"/>
      <c r="DL4199" s="37"/>
      <c r="DM4199" s="37"/>
      <c r="DN4199" s="37"/>
      <c r="DO4199" s="37"/>
      <c r="DP4199" s="37"/>
      <c r="DQ4199" s="37"/>
      <c r="DR4199" s="37"/>
      <c r="DS4199" s="37"/>
      <c r="DT4199" s="37"/>
      <c r="DU4199" s="37"/>
      <c r="DV4199" s="37"/>
      <c r="DW4199" s="37"/>
      <c r="DX4199" s="37"/>
      <c r="DY4199" s="37"/>
      <c r="DZ4199" s="37"/>
      <c r="EA4199" s="37"/>
      <c r="EB4199" s="37"/>
      <c r="EC4199" s="37"/>
      <c r="ED4199" s="37"/>
      <c r="EE4199" s="37"/>
      <c r="EF4199" s="37"/>
      <c r="EG4199" s="37"/>
      <c r="EH4199" s="37"/>
      <c r="EI4199" s="37"/>
      <c r="EJ4199" s="37"/>
      <c r="EK4199" s="37"/>
      <c r="EL4199" s="37"/>
      <c r="EM4199" s="37"/>
      <c r="EN4199" s="37"/>
      <c r="EO4199" s="37"/>
      <c r="EP4199" s="37"/>
      <c r="EQ4199" s="37"/>
      <c r="ER4199" s="37"/>
      <c r="ES4199" s="37"/>
      <c r="ET4199" s="37"/>
      <c r="EU4199" s="37"/>
      <c r="EV4199" s="37"/>
      <c r="EW4199" s="37"/>
      <c r="EX4199" s="37"/>
      <c r="EY4199" s="37"/>
      <c r="EZ4199" s="37"/>
      <c r="FA4199" s="37"/>
      <c r="FB4199" s="37"/>
      <c r="FC4199" s="37"/>
      <c r="FD4199" s="37"/>
      <c r="FE4199" s="37"/>
      <c r="FF4199" s="37"/>
      <c r="FG4199" s="37"/>
      <c r="FH4199" s="37"/>
      <c r="FI4199" s="37"/>
      <c r="FJ4199" s="37"/>
      <c r="FK4199" s="37"/>
      <c r="FL4199" s="37"/>
      <c r="FM4199" s="37"/>
      <c r="FN4199" s="37"/>
      <c r="FO4199" s="37"/>
      <c r="FP4199" s="37"/>
      <c r="FQ4199" s="37"/>
      <c r="FR4199" s="37"/>
      <c r="FS4199" s="37"/>
      <c r="FT4199" s="37"/>
      <c r="FU4199" s="37"/>
      <c r="FV4199" s="37"/>
      <c r="FW4199" s="37"/>
      <c r="FX4199" s="37"/>
      <c r="FY4199" s="37"/>
      <c r="FZ4199" s="37"/>
      <c r="GA4199" s="37"/>
      <c r="GB4199" s="37"/>
      <c r="GC4199" s="37"/>
      <c r="GD4199" s="37"/>
      <c r="GE4199" s="37"/>
      <c r="GF4199" s="37"/>
      <c r="GG4199" s="37"/>
      <c r="GH4199" s="37"/>
      <c r="GI4199" s="37"/>
      <c r="GJ4199" s="37"/>
      <c r="GK4199" s="37"/>
      <c r="GL4199" s="37"/>
      <c r="GM4199" s="37"/>
      <c r="GN4199" s="37"/>
      <c r="GO4199" s="37"/>
      <c r="GP4199" s="37"/>
      <c r="GQ4199" s="37"/>
      <c r="GR4199" s="37"/>
      <c r="GS4199" s="37"/>
      <c r="GT4199" s="37"/>
      <c r="GU4199" s="37"/>
      <c r="GV4199" s="37"/>
      <c r="GW4199" s="37"/>
      <c r="GX4199" s="37"/>
      <c r="GY4199" s="37"/>
      <c r="GZ4199" s="37"/>
      <c r="HA4199" s="37"/>
      <c r="HB4199" s="37"/>
      <c r="HC4199" s="37"/>
      <c r="HD4199" s="37"/>
      <c r="HE4199" s="37"/>
      <c r="HF4199" s="37"/>
      <c r="HG4199" s="37"/>
      <c r="HH4199" s="37"/>
      <c r="HI4199" s="37"/>
      <c r="HJ4199" s="37"/>
      <c r="HK4199" s="37"/>
      <c r="HL4199" s="37"/>
      <c r="HM4199" s="37"/>
      <c r="HN4199" s="37"/>
      <c r="HO4199" s="37"/>
      <c r="HP4199" s="37"/>
      <c r="HQ4199" s="37"/>
      <c r="HR4199" s="37"/>
      <c r="HS4199" s="37"/>
      <c r="HT4199" s="37"/>
      <c r="HU4199" s="37"/>
      <c r="HV4199" s="37"/>
      <c r="HW4199" s="37"/>
      <c r="HX4199" s="37"/>
      <c r="HY4199" s="37"/>
      <c r="HZ4199" s="37"/>
      <c r="IA4199" s="37"/>
      <c r="IB4199" s="37"/>
      <c r="IC4199" s="37"/>
      <c r="ID4199" s="37"/>
      <c r="IE4199" s="37"/>
      <c r="IF4199" s="37"/>
      <c r="IG4199" s="37"/>
      <c r="IH4199" s="37"/>
      <c r="II4199" s="37"/>
      <c r="IJ4199" s="37"/>
      <c r="IK4199" s="37"/>
      <c r="IL4199" s="37"/>
      <c r="IM4199" s="37"/>
      <c r="IN4199" s="37"/>
      <c r="IO4199" s="37"/>
      <c r="IP4199" s="37"/>
      <c r="IQ4199" s="37"/>
    </row>
    <row r="4200" spans="1:251" s="51" customFormat="1" ht="13.5">
      <c r="A4200" s="43"/>
      <c r="B4200" s="135"/>
      <c r="C4200" s="136"/>
      <c r="D4200" s="136"/>
      <c r="E4200" s="136"/>
      <c r="F4200" s="136"/>
      <c r="G4200" s="136"/>
      <c r="H4200" s="136"/>
      <c r="I4200" s="136"/>
      <c r="J4200" s="136"/>
      <c r="K4200" s="136"/>
      <c r="L4200" s="136"/>
      <c r="M4200" s="136"/>
      <c r="N4200" s="136"/>
      <c r="O4200" s="136"/>
      <c r="P4200" s="136"/>
      <c r="Q4200" s="136"/>
      <c r="R4200" s="136"/>
      <c r="S4200" s="136"/>
      <c r="T4200" s="136"/>
      <c r="U4200" s="136"/>
      <c r="V4200" s="136"/>
      <c r="W4200" s="136"/>
      <c r="X4200" s="136"/>
      <c r="Y4200" s="136"/>
      <c r="Z4200" s="137"/>
      <c r="AA4200" s="139"/>
      <c r="AB4200" s="136"/>
      <c r="AC4200" s="136"/>
      <c r="AD4200" s="136"/>
      <c r="AE4200" s="136"/>
      <c r="AF4200" s="136"/>
      <c r="AG4200" s="136"/>
      <c r="AH4200" s="136"/>
      <c r="AI4200" s="137"/>
      <c r="AJ4200" s="139"/>
      <c r="AK4200" s="136"/>
      <c r="AL4200" s="136"/>
      <c r="AM4200" s="136"/>
      <c r="AN4200" s="136"/>
      <c r="AO4200" s="136"/>
      <c r="AP4200" s="136"/>
      <c r="AQ4200" s="136"/>
      <c r="AR4200" s="137"/>
      <c r="AS4200" s="139"/>
      <c r="AT4200" s="136"/>
      <c r="AU4200" s="136"/>
      <c r="AV4200" s="136"/>
      <c r="AW4200" s="136"/>
      <c r="AX4200" s="141"/>
      <c r="AY4200" s="37"/>
      <c r="AZ4200" s="37"/>
      <c r="BA4200" s="37"/>
      <c r="BB4200" s="58"/>
      <c r="BC4200" s="59"/>
      <c r="BE4200" s="37"/>
      <c r="BF4200" s="37"/>
      <c r="BG4200" s="37"/>
      <c r="BH4200" s="37"/>
      <c r="BI4200" s="37"/>
      <c r="BJ4200" s="37"/>
      <c r="BK4200" s="37"/>
      <c r="BL4200" s="37"/>
      <c r="BM4200" s="37"/>
      <c r="BN4200" s="37"/>
      <c r="BO4200" s="37"/>
      <c r="BP4200" s="37"/>
      <c r="BQ4200" s="37"/>
      <c r="BR4200" s="37"/>
      <c r="BS4200" s="37"/>
      <c r="BT4200" s="37"/>
      <c r="BU4200" s="37"/>
      <c r="BV4200" s="37"/>
      <c r="BW4200" s="37"/>
      <c r="BX4200" s="37"/>
      <c r="BY4200" s="37"/>
      <c r="BZ4200" s="37"/>
      <c r="CA4200" s="37"/>
      <c r="CB4200" s="37"/>
      <c r="CC4200" s="37"/>
      <c r="CD4200" s="37"/>
      <c r="CE4200" s="37"/>
      <c r="CF4200" s="37"/>
      <c r="CG4200" s="37"/>
      <c r="CH4200" s="37"/>
      <c r="CI4200" s="37"/>
      <c r="CJ4200" s="37"/>
      <c r="CK4200" s="37"/>
      <c r="CL4200" s="37"/>
      <c r="CM4200" s="37"/>
      <c r="CN4200" s="37"/>
      <c r="CO4200" s="37"/>
      <c r="CP4200" s="37"/>
      <c r="CQ4200" s="37"/>
      <c r="CR4200" s="37"/>
      <c r="CS4200" s="37"/>
      <c r="CT4200" s="37"/>
      <c r="CU4200" s="37"/>
      <c r="CV4200" s="37"/>
      <c r="CW4200" s="37"/>
      <c r="CX4200" s="37"/>
      <c r="CY4200" s="37"/>
      <c r="CZ4200" s="37"/>
      <c r="DA4200" s="37"/>
      <c r="DB4200" s="37"/>
      <c r="DC4200" s="37"/>
      <c r="DD4200" s="37"/>
      <c r="DE4200" s="37"/>
      <c r="DF4200" s="37"/>
      <c r="DG4200" s="37"/>
      <c r="DH4200" s="37"/>
      <c r="DI4200" s="37"/>
      <c r="DJ4200" s="37"/>
      <c r="DK4200" s="37"/>
      <c r="DL4200" s="37"/>
      <c r="DM4200" s="37"/>
      <c r="DN4200" s="37"/>
      <c r="DO4200" s="37"/>
      <c r="DP4200" s="37"/>
      <c r="DQ4200" s="37"/>
      <c r="DR4200" s="37"/>
      <c r="DS4200" s="37"/>
      <c r="DT4200" s="37"/>
      <c r="DU4200" s="37"/>
      <c r="DV4200" s="37"/>
      <c r="DW4200" s="37"/>
      <c r="DX4200" s="37"/>
      <c r="DY4200" s="37"/>
      <c r="DZ4200" s="37"/>
      <c r="EA4200" s="37"/>
      <c r="EB4200" s="37"/>
      <c r="EC4200" s="37"/>
      <c r="ED4200" s="37"/>
      <c r="EE4200" s="37"/>
      <c r="EF4200" s="37"/>
      <c r="EG4200" s="37"/>
      <c r="EH4200" s="37"/>
      <c r="EI4200" s="37"/>
      <c r="EJ4200" s="37"/>
      <c r="EK4200" s="37"/>
      <c r="EL4200" s="37"/>
      <c r="EM4200" s="37"/>
      <c r="EN4200" s="37"/>
      <c r="EO4200" s="37"/>
      <c r="EP4200" s="37"/>
      <c r="EQ4200" s="37"/>
      <c r="ER4200" s="37"/>
      <c r="ES4200" s="37"/>
      <c r="ET4200" s="37"/>
      <c r="EU4200" s="37"/>
      <c r="EV4200" s="37"/>
      <c r="EW4200" s="37"/>
      <c r="EX4200" s="37"/>
      <c r="EY4200" s="37"/>
      <c r="EZ4200" s="37"/>
      <c r="FA4200" s="37"/>
      <c r="FB4200" s="37"/>
      <c r="FC4200" s="37"/>
      <c r="FD4200" s="37"/>
      <c r="FE4200" s="37"/>
      <c r="FF4200" s="37"/>
      <c r="FG4200" s="37"/>
      <c r="FH4200" s="37"/>
      <c r="FI4200" s="37"/>
      <c r="FJ4200" s="37"/>
      <c r="FK4200" s="37"/>
      <c r="FL4200" s="37"/>
      <c r="FM4200" s="37"/>
      <c r="FN4200" s="37"/>
      <c r="FO4200" s="37"/>
      <c r="FP4200" s="37"/>
      <c r="FQ4200" s="37"/>
      <c r="FR4200" s="37"/>
      <c r="FS4200" s="37"/>
      <c r="FT4200" s="37"/>
      <c r="FU4200" s="37"/>
      <c r="FV4200" s="37"/>
      <c r="FW4200" s="37"/>
      <c r="FX4200" s="37"/>
      <c r="FY4200" s="37"/>
      <c r="FZ4200" s="37"/>
      <c r="GA4200" s="37"/>
      <c r="GB4200" s="37"/>
      <c r="GC4200" s="37"/>
      <c r="GD4200" s="37"/>
      <c r="GE4200" s="37"/>
      <c r="GF4200" s="37"/>
      <c r="GG4200" s="37"/>
      <c r="GH4200" s="37"/>
      <c r="GI4200" s="37"/>
      <c r="GJ4200" s="37"/>
      <c r="GK4200" s="37"/>
      <c r="GL4200" s="37"/>
      <c r="GM4200" s="37"/>
      <c r="GN4200" s="37"/>
      <c r="GO4200" s="37"/>
      <c r="GP4200" s="37"/>
      <c r="GQ4200" s="37"/>
      <c r="GR4200" s="37"/>
      <c r="GS4200" s="37"/>
      <c r="GT4200" s="37"/>
      <c r="GU4200" s="37"/>
      <c r="GV4200" s="37"/>
      <c r="GW4200" s="37"/>
      <c r="GX4200" s="37"/>
      <c r="GY4200" s="37"/>
      <c r="GZ4200" s="37"/>
      <c r="HA4200" s="37"/>
      <c r="HB4200" s="37"/>
      <c r="HC4200" s="37"/>
      <c r="HD4200" s="37"/>
      <c r="HE4200" s="37"/>
      <c r="HF4200" s="37"/>
      <c r="HG4200" s="37"/>
      <c r="HH4200" s="37"/>
      <c r="HI4200" s="37"/>
      <c r="HJ4200" s="37"/>
      <c r="HK4200" s="37"/>
      <c r="HL4200" s="37"/>
      <c r="HM4200" s="37"/>
      <c r="HN4200" s="37"/>
      <c r="HO4200" s="37"/>
      <c r="HP4200" s="37"/>
      <c r="HQ4200" s="37"/>
      <c r="HR4200" s="37"/>
      <c r="HS4200" s="37"/>
      <c r="HT4200" s="37"/>
      <c r="HU4200" s="37"/>
      <c r="HV4200" s="37"/>
      <c r="HW4200" s="37"/>
      <c r="HX4200" s="37"/>
      <c r="HY4200" s="37"/>
      <c r="HZ4200" s="37"/>
      <c r="IA4200" s="37"/>
      <c r="IB4200" s="37"/>
      <c r="IC4200" s="37"/>
      <c r="ID4200" s="37"/>
      <c r="IE4200" s="37"/>
      <c r="IF4200" s="37"/>
      <c r="IG4200" s="37"/>
      <c r="IH4200" s="37"/>
      <c r="II4200" s="37"/>
      <c r="IJ4200" s="37"/>
      <c r="IK4200" s="37"/>
      <c r="IL4200" s="37"/>
      <c r="IM4200" s="37"/>
      <c r="IN4200" s="37"/>
      <c r="IO4200" s="37"/>
      <c r="IP4200" s="37"/>
      <c r="IQ4200" s="37"/>
    </row>
    <row r="4201" spans="1:251" s="51" customFormat="1" ht="18.75" customHeight="1">
      <c r="A4201" s="43"/>
      <c r="B4201" s="60"/>
      <c r="C4201" s="104" t="s">
        <v>667</v>
      </c>
      <c r="D4201" s="105"/>
      <c r="E4201" s="105"/>
      <c r="F4201" s="105"/>
      <c r="G4201" s="105"/>
      <c r="H4201" s="105"/>
      <c r="I4201" s="105"/>
      <c r="J4201" s="105"/>
      <c r="K4201" s="105"/>
      <c r="L4201" s="105"/>
      <c r="M4201" s="105"/>
      <c r="N4201" s="105"/>
      <c r="O4201" s="105"/>
      <c r="P4201" s="105"/>
      <c r="Q4201" s="105"/>
      <c r="R4201" s="105"/>
      <c r="S4201" s="105"/>
      <c r="T4201" s="105"/>
      <c r="U4201" s="105"/>
      <c r="V4201" s="105"/>
      <c r="W4201" s="105"/>
      <c r="X4201" s="105"/>
      <c r="Y4201" s="105"/>
      <c r="Z4201" s="106"/>
      <c r="AA4201" s="107">
        <v>243602</v>
      </c>
      <c r="AB4201" s="108"/>
      <c r="AC4201" s="108"/>
      <c r="AD4201" s="108"/>
      <c r="AE4201" s="108"/>
      <c r="AF4201" s="108"/>
      <c r="AG4201" s="108"/>
      <c r="AH4201" s="108"/>
      <c r="AI4201" s="109"/>
      <c r="AJ4201" s="107">
        <v>200698</v>
      </c>
      <c r="AK4201" s="108"/>
      <c r="AL4201" s="108"/>
      <c r="AM4201" s="108"/>
      <c r="AN4201" s="108"/>
      <c r="AO4201" s="108"/>
      <c r="AP4201" s="108"/>
      <c r="AQ4201" s="108"/>
      <c r="AR4201" s="109"/>
      <c r="AS4201" s="110"/>
      <c r="AT4201" s="111"/>
      <c r="AU4201" s="111"/>
      <c r="AV4201" s="111"/>
      <c r="AW4201" s="111"/>
      <c r="AX4201" s="112"/>
      <c r="AY4201" s="37"/>
      <c r="AZ4201" s="37"/>
      <c r="BA4201" s="37"/>
      <c r="BB4201" s="37"/>
      <c r="BC4201" s="37"/>
      <c r="BD4201" s="37"/>
      <c r="BE4201" s="37"/>
      <c r="BF4201" s="37"/>
      <c r="BG4201" s="37"/>
      <c r="BH4201" s="37"/>
      <c r="BI4201" s="37"/>
      <c r="BJ4201" s="37"/>
      <c r="BK4201" s="37"/>
      <c r="BL4201" s="37"/>
      <c r="BM4201" s="37"/>
      <c r="BN4201" s="37"/>
      <c r="BO4201" s="37"/>
      <c r="BP4201" s="37"/>
      <c r="BQ4201" s="37"/>
      <c r="BR4201" s="37"/>
      <c r="BS4201" s="37"/>
      <c r="BT4201" s="37"/>
      <c r="BU4201" s="37"/>
      <c r="BV4201" s="37"/>
      <c r="BW4201" s="37"/>
      <c r="BX4201" s="37"/>
      <c r="BY4201" s="37"/>
      <c r="BZ4201" s="37"/>
      <c r="CA4201" s="37"/>
      <c r="CB4201" s="37"/>
      <c r="CC4201" s="37"/>
      <c r="CD4201" s="37"/>
      <c r="CE4201" s="37"/>
      <c r="CF4201" s="37"/>
      <c r="CG4201" s="37"/>
      <c r="CH4201" s="37"/>
      <c r="CI4201" s="37"/>
      <c r="CJ4201" s="37"/>
      <c r="CK4201" s="37"/>
      <c r="CL4201" s="37"/>
      <c r="CM4201" s="37"/>
      <c r="CN4201" s="37"/>
      <c r="CO4201" s="37"/>
      <c r="CP4201" s="37"/>
      <c r="CQ4201" s="37"/>
      <c r="CR4201" s="37"/>
      <c r="CS4201" s="37"/>
      <c r="CT4201" s="37"/>
      <c r="CU4201" s="37"/>
      <c r="CV4201" s="37"/>
      <c r="CW4201" s="37"/>
      <c r="CX4201" s="37"/>
      <c r="CY4201" s="37"/>
      <c r="CZ4201" s="37"/>
      <c r="DA4201" s="37"/>
      <c r="DB4201" s="37"/>
      <c r="DC4201" s="37"/>
      <c r="DD4201" s="37"/>
      <c r="DE4201" s="37"/>
      <c r="DF4201" s="37"/>
      <c r="DG4201" s="37"/>
      <c r="DH4201" s="37"/>
      <c r="DI4201" s="37"/>
      <c r="DJ4201" s="37"/>
      <c r="DK4201" s="37"/>
      <c r="DL4201" s="37"/>
      <c r="DM4201" s="37"/>
      <c r="DN4201" s="37"/>
      <c r="DO4201" s="37"/>
      <c r="DP4201" s="37"/>
      <c r="DQ4201" s="37"/>
      <c r="DR4201" s="37"/>
      <c r="DS4201" s="37"/>
      <c r="DT4201" s="37"/>
      <c r="DU4201" s="37"/>
      <c r="DV4201" s="37"/>
      <c r="DW4201" s="37"/>
      <c r="DX4201" s="37"/>
      <c r="DY4201" s="37"/>
      <c r="DZ4201" s="37"/>
      <c r="EA4201" s="37"/>
      <c r="EB4201" s="37"/>
      <c r="EC4201" s="37"/>
      <c r="ED4201" s="37"/>
      <c r="EE4201" s="37"/>
      <c r="EF4201" s="37"/>
      <c r="EG4201" s="37"/>
      <c r="EH4201" s="37"/>
      <c r="EI4201" s="37"/>
      <c r="EJ4201" s="37"/>
      <c r="EK4201" s="37"/>
      <c r="EL4201" s="37"/>
      <c r="EM4201" s="37"/>
      <c r="EN4201" s="37"/>
      <c r="EO4201" s="37"/>
      <c r="EP4201" s="37"/>
      <c r="EQ4201" s="37"/>
      <c r="ER4201" s="37"/>
      <c r="ES4201" s="37"/>
      <c r="ET4201" s="37"/>
      <c r="EU4201" s="37"/>
      <c r="EV4201" s="37"/>
      <c r="EW4201" s="37"/>
      <c r="EX4201" s="37"/>
      <c r="EY4201" s="37"/>
      <c r="EZ4201" s="37"/>
      <c r="FA4201" s="37"/>
      <c r="FB4201" s="37"/>
      <c r="FC4201" s="37"/>
      <c r="FD4201" s="37"/>
      <c r="FE4201" s="37"/>
      <c r="FF4201" s="37"/>
      <c r="FG4201" s="37"/>
      <c r="FH4201" s="37"/>
      <c r="FI4201" s="37"/>
      <c r="FJ4201" s="37"/>
      <c r="FK4201" s="37"/>
      <c r="FL4201" s="37"/>
      <c r="FM4201" s="37"/>
      <c r="FN4201" s="37"/>
      <c r="FO4201" s="37"/>
      <c r="FP4201" s="37"/>
      <c r="FQ4201" s="37"/>
      <c r="FR4201" s="37"/>
      <c r="FS4201" s="37"/>
      <c r="FT4201" s="37"/>
      <c r="FU4201" s="37"/>
      <c r="FV4201" s="37"/>
      <c r="FW4201" s="37"/>
      <c r="FX4201" s="37"/>
      <c r="FY4201" s="37"/>
      <c r="FZ4201" s="37"/>
      <c r="GA4201" s="37"/>
      <c r="GB4201" s="37"/>
      <c r="GC4201" s="37"/>
      <c r="GD4201" s="37"/>
      <c r="GE4201" s="37"/>
      <c r="GF4201" s="37"/>
      <c r="GG4201" s="37"/>
      <c r="GH4201" s="37"/>
      <c r="GI4201" s="37"/>
      <c r="GJ4201" s="37"/>
      <c r="GK4201" s="37"/>
      <c r="GL4201" s="37"/>
      <c r="GM4201" s="37"/>
      <c r="GN4201" s="37"/>
      <c r="GO4201" s="37"/>
      <c r="GP4201" s="37"/>
      <c r="GQ4201" s="37"/>
      <c r="GR4201" s="37"/>
      <c r="GS4201" s="37"/>
      <c r="GT4201" s="37"/>
      <c r="GU4201" s="37"/>
      <c r="GV4201" s="37"/>
      <c r="GW4201" s="37"/>
      <c r="GX4201" s="37"/>
      <c r="GY4201" s="37"/>
      <c r="GZ4201" s="37"/>
      <c r="HA4201" s="37"/>
      <c r="HB4201" s="37"/>
      <c r="HC4201" s="37"/>
      <c r="HD4201" s="37"/>
      <c r="HE4201" s="37"/>
      <c r="HF4201" s="37"/>
      <c r="HG4201" s="37"/>
      <c r="HH4201" s="37"/>
      <c r="HI4201" s="37"/>
      <c r="HJ4201" s="37"/>
      <c r="HK4201" s="37"/>
      <c r="HL4201" s="37"/>
      <c r="HM4201" s="37"/>
      <c r="HN4201" s="37"/>
      <c r="HO4201" s="37"/>
      <c r="HP4201" s="37"/>
      <c r="HQ4201" s="37"/>
      <c r="HR4201" s="37"/>
      <c r="HS4201" s="37"/>
      <c r="HT4201" s="37"/>
      <c r="HU4201" s="37"/>
      <c r="HV4201" s="37"/>
      <c r="HW4201" s="37"/>
      <c r="HX4201" s="37"/>
      <c r="HY4201" s="37"/>
      <c r="HZ4201" s="37"/>
      <c r="IA4201" s="37"/>
      <c r="IB4201" s="37"/>
      <c r="IC4201" s="37"/>
      <c r="ID4201" s="37"/>
      <c r="IE4201" s="37"/>
      <c r="IF4201" s="37"/>
      <c r="IG4201" s="37"/>
      <c r="IH4201" s="37"/>
      <c r="II4201" s="37"/>
      <c r="IJ4201" s="37"/>
      <c r="IK4201" s="37"/>
      <c r="IL4201" s="37"/>
      <c r="IM4201" s="37"/>
      <c r="IN4201" s="37"/>
      <c r="IO4201" s="37"/>
      <c r="IP4201" s="37"/>
      <c r="IQ4201" s="37"/>
    </row>
    <row r="4202" spans="1:251" s="51" customFormat="1" ht="18.75" customHeight="1" thickBot="1">
      <c r="A4202" s="52"/>
      <c r="B4202" s="113" t="s">
        <v>253</v>
      </c>
      <c r="C4202" s="114"/>
      <c r="D4202" s="114"/>
      <c r="E4202" s="114"/>
      <c r="F4202" s="114"/>
      <c r="G4202" s="114"/>
      <c r="H4202" s="114"/>
      <c r="I4202" s="114"/>
      <c r="J4202" s="114"/>
      <c r="K4202" s="114"/>
      <c r="L4202" s="114"/>
      <c r="M4202" s="114"/>
      <c r="N4202" s="114"/>
      <c r="O4202" s="114"/>
      <c r="P4202" s="114"/>
      <c r="Q4202" s="114"/>
      <c r="R4202" s="114"/>
      <c r="S4202" s="114"/>
      <c r="T4202" s="114"/>
      <c r="U4202" s="114"/>
      <c r="V4202" s="114"/>
      <c r="W4202" s="114"/>
      <c r="X4202" s="114"/>
      <c r="Y4202" s="114"/>
      <c r="Z4202" s="115"/>
      <c r="AA4202" s="116">
        <f>SUM($AA$4201:$AA$4201)</f>
        <v>243602</v>
      </c>
      <c r="AB4202" s="117"/>
      <c r="AC4202" s="117"/>
      <c r="AD4202" s="117"/>
      <c r="AE4202" s="117"/>
      <c r="AF4202" s="117"/>
      <c r="AG4202" s="117"/>
      <c r="AH4202" s="117"/>
      <c r="AI4202" s="118"/>
      <c r="AJ4202" s="116">
        <f>SUM($AJ$4201:$AJ$4201)</f>
        <v>200698</v>
      </c>
      <c r="AK4202" s="117"/>
      <c r="AL4202" s="117"/>
      <c r="AM4202" s="117"/>
      <c r="AN4202" s="117"/>
      <c r="AO4202" s="117"/>
      <c r="AP4202" s="117"/>
      <c r="AQ4202" s="117"/>
      <c r="AR4202" s="118"/>
      <c r="AS4202" s="119"/>
      <c r="AT4202" s="120"/>
      <c r="AU4202" s="120"/>
      <c r="AV4202" s="120"/>
      <c r="AW4202" s="120"/>
      <c r="AX4202" s="121"/>
      <c r="AY4202" s="37"/>
      <c r="AZ4202" s="37"/>
      <c r="BA4202" s="37"/>
      <c r="BB4202" s="37"/>
      <c r="BC4202" s="37"/>
      <c r="BD4202" s="37"/>
      <c r="BE4202" s="37"/>
      <c r="BF4202" s="37"/>
      <c r="BG4202" s="37"/>
      <c r="BH4202" s="37"/>
      <c r="BI4202" s="37"/>
      <c r="BJ4202" s="37"/>
      <c r="BK4202" s="37"/>
      <c r="BL4202" s="37"/>
      <c r="BM4202" s="37"/>
      <c r="BN4202" s="37"/>
      <c r="BO4202" s="37"/>
      <c r="BP4202" s="37"/>
      <c r="BQ4202" s="37"/>
      <c r="BR4202" s="37"/>
      <c r="BS4202" s="37"/>
      <c r="BT4202" s="37"/>
      <c r="BU4202" s="37"/>
      <c r="BV4202" s="37"/>
      <c r="BW4202" s="37"/>
      <c r="BX4202" s="37"/>
      <c r="BY4202" s="37"/>
      <c r="BZ4202" s="37"/>
      <c r="CA4202" s="37"/>
      <c r="CB4202" s="37"/>
      <c r="CC4202" s="37"/>
      <c r="CD4202" s="37"/>
      <c r="CE4202" s="37"/>
      <c r="CF4202" s="37"/>
      <c r="CG4202" s="37"/>
      <c r="CH4202" s="37"/>
      <c r="CI4202" s="37"/>
      <c r="CJ4202" s="37"/>
      <c r="CK4202" s="37"/>
      <c r="CL4202" s="37"/>
      <c r="CM4202" s="37"/>
      <c r="CN4202" s="37"/>
      <c r="CO4202" s="37"/>
      <c r="CP4202" s="37"/>
      <c r="CQ4202" s="37"/>
      <c r="CR4202" s="37"/>
      <c r="CS4202" s="37"/>
      <c r="CT4202" s="37"/>
      <c r="CU4202" s="37"/>
      <c r="CV4202" s="37"/>
      <c r="CW4202" s="37"/>
      <c r="CX4202" s="37"/>
      <c r="CY4202" s="37"/>
      <c r="CZ4202" s="37"/>
      <c r="DA4202" s="37"/>
      <c r="DB4202" s="37"/>
      <c r="DC4202" s="37"/>
      <c r="DD4202" s="37"/>
      <c r="DE4202" s="37"/>
      <c r="DF4202" s="37"/>
      <c r="DG4202" s="37"/>
      <c r="DH4202" s="37"/>
      <c r="DI4202" s="37"/>
      <c r="DJ4202" s="37"/>
      <c r="DK4202" s="37"/>
      <c r="DL4202" s="37"/>
      <c r="DM4202" s="37"/>
      <c r="DN4202" s="37"/>
      <c r="DO4202" s="37"/>
      <c r="DP4202" s="37"/>
      <c r="DQ4202" s="37"/>
      <c r="DR4202" s="37"/>
      <c r="DS4202" s="37"/>
      <c r="DT4202" s="37"/>
      <c r="DU4202" s="37"/>
      <c r="DV4202" s="37"/>
      <c r="DW4202" s="37"/>
      <c r="DX4202" s="37"/>
      <c r="DY4202" s="37"/>
      <c r="DZ4202" s="37"/>
      <c r="EA4202" s="37"/>
      <c r="EB4202" s="37"/>
      <c r="EC4202" s="37"/>
      <c r="ED4202" s="37"/>
      <c r="EE4202" s="37"/>
      <c r="EF4202" s="37"/>
      <c r="EG4202" s="37"/>
      <c r="EH4202" s="37"/>
      <c r="EI4202" s="37"/>
      <c r="EJ4202" s="37"/>
      <c r="EK4202" s="37"/>
      <c r="EL4202" s="37"/>
      <c r="EM4202" s="37"/>
      <c r="EN4202" s="37"/>
      <c r="EO4202" s="37"/>
      <c r="EP4202" s="37"/>
      <c r="EQ4202" s="37"/>
      <c r="ER4202" s="37"/>
      <c r="ES4202" s="37"/>
      <c r="ET4202" s="37"/>
      <c r="EU4202" s="37"/>
      <c r="EV4202" s="37"/>
      <c r="EW4202" s="37"/>
      <c r="EX4202" s="37"/>
      <c r="EY4202" s="37"/>
      <c r="EZ4202" s="37"/>
      <c r="FA4202" s="37"/>
      <c r="FB4202" s="37"/>
      <c r="FC4202" s="37"/>
      <c r="FD4202" s="37"/>
      <c r="FE4202" s="37"/>
      <c r="FF4202" s="37"/>
      <c r="FG4202" s="37"/>
      <c r="FH4202" s="37"/>
      <c r="FI4202" s="37"/>
      <c r="FJ4202" s="37"/>
      <c r="FK4202" s="37"/>
      <c r="FL4202" s="37"/>
      <c r="FM4202" s="37"/>
      <c r="FN4202" s="37"/>
      <c r="FO4202" s="37"/>
      <c r="FP4202" s="37"/>
      <c r="FQ4202" s="37"/>
      <c r="FR4202" s="37"/>
      <c r="FS4202" s="37"/>
      <c r="FT4202" s="37"/>
      <c r="FU4202" s="37"/>
      <c r="FV4202" s="37"/>
      <c r="FW4202" s="37"/>
      <c r="FX4202" s="37"/>
      <c r="FY4202" s="37"/>
      <c r="FZ4202" s="37"/>
      <c r="GA4202" s="37"/>
      <c r="GB4202" s="37"/>
      <c r="GC4202" s="37"/>
      <c r="GD4202" s="37"/>
      <c r="GE4202" s="37"/>
      <c r="GF4202" s="37"/>
      <c r="GG4202" s="37"/>
      <c r="GH4202" s="37"/>
      <c r="GI4202" s="37"/>
      <c r="GJ4202" s="37"/>
      <c r="GK4202" s="37"/>
      <c r="GL4202" s="37"/>
      <c r="GM4202" s="37"/>
      <c r="GN4202" s="37"/>
      <c r="GO4202" s="37"/>
      <c r="GP4202" s="37"/>
      <c r="GQ4202" s="37"/>
      <c r="GR4202" s="37"/>
      <c r="GS4202" s="37"/>
      <c r="GT4202" s="37"/>
      <c r="GU4202" s="37"/>
      <c r="GV4202" s="37"/>
      <c r="GW4202" s="37"/>
      <c r="GX4202" s="37"/>
      <c r="GY4202" s="37"/>
      <c r="GZ4202" s="37"/>
      <c r="HA4202" s="37"/>
      <c r="HB4202" s="37"/>
      <c r="HC4202" s="37"/>
      <c r="HD4202" s="37"/>
      <c r="HE4202" s="37"/>
      <c r="HF4202" s="37"/>
      <c r="HG4202" s="37"/>
      <c r="HH4202" s="37"/>
      <c r="HI4202" s="37"/>
      <c r="HJ4202" s="37"/>
      <c r="HK4202" s="37"/>
      <c r="HL4202" s="37"/>
      <c r="HM4202" s="37"/>
      <c r="HN4202" s="37"/>
      <c r="HO4202" s="37"/>
      <c r="HP4202" s="37"/>
      <c r="HQ4202" s="37"/>
      <c r="HR4202" s="37"/>
      <c r="HS4202" s="37"/>
      <c r="HT4202" s="37"/>
      <c r="HU4202" s="37"/>
      <c r="HV4202" s="37"/>
      <c r="HW4202" s="37"/>
      <c r="HX4202" s="37"/>
      <c r="HY4202" s="37"/>
      <c r="HZ4202" s="37"/>
      <c r="IA4202" s="37"/>
      <c r="IB4202" s="37"/>
      <c r="IC4202" s="37"/>
      <c r="ID4202" s="37"/>
      <c r="IE4202" s="37"/>
      <c r="IF4202" s="37"/>
      <c r="IG4202" s="37"/>
      <c r="IH4202" s="37"/>
      <c r="II4202" s="37"/>
      <c r="IJ4202" s="37"/>
      <c r="IK4202" s="37"/>
      <c r="IL4202" s="37"/>
      <c r="IM4202" s="37"/>
      <c r="IN4202" s="37"/>
      <c r="IO4202" s="37"/>
      <c r="IP4202" s="37"/>
      <c r="IQ4202" s="37"/>
    </row>
    <row r="4204" spans="1:251" ht="18.75">
      <c r="A4204" s="36" t="s">
        <v>241</v>
      </c>
      <c r="AW4204" s="38"/>
      <c r="AX4204" s="39"/>
      <c r="AY4204" s="38"/>
    </row>
    <row r="4206" spans="1:251" ht="18.75">
      <c r="B4206" s="122" t="s">
        <v>0</v>
      </c>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row>
    <row r="4207" spans="1:251">
      <c r="Z4207" s="40"/>
      <c r="AD4207" s="40"/>
      <c r="AE4207" s="40"/>
      <c r="AF4207" s="40"/>
      <c r="AG4207" s="40"/>
      <c r="AH4207" s="40"/>
      <c r="AI4207" s="40"/>
      <c r="AO4207" s="40"/>
    </row>
    <row r="4208" spans="1:251" ht="13.5" thickBot="1">
      <c r="Z4208" s="40"/>
      <c r="AD4208" s="40"/>
      <c r="AE4208" s="40"/>
      <c r="AF4208" s="40"/>
      <c r="AG4208" s="40"/>
      <c r="AH4208" s="40"/>
      <c r="AI4208" s="40"/>
      <c r="AO4208" s="40"/>
      <c r="DI4208" s="41"/>
    </row>
    <row r="4209" spans="1:113" ht="24.75" customHeight="1" thickBot="1">
      <c r="B4209" s="124" t="s">
        <v>242</v>
      </c>
      <c r="C4209" s="125"/>
      <c r="D4209" s="125"/>
      <c r="E4209" s="125"/>
      <c r="F4209" s="125"/>
      <c r="G4209" s="125"/>
      <c r="H4209" s="126" t="s">
        <v>916</v>
      </c>
      <c r="I4209" s="127"/>
      <c r="J4209" s="127"/>
      <c r="K4209" s="127"/>
      <c r="L4209" s="127"/>
      <c r="M4209" s="127"/>
      <c r="N4209" s="127"/>
      <c r="O4209" s="127"/>
      <c r="P4209" s="127"/>
      <c r="Q4209" s="127"/>
      <c r="R4209" s="127"/>
      <c r="S4209" s="127"/>
      <c r="T4209" s="127"/>
      <c r="U4209" s="127"/>
      <c r="V4209" s="127"/>
      <c r="W4209" s="127"/>
      <c r="X4209" s="127"/>
      <c r="Y4209" s="127"/>
      <c r="Z4209" s="127"/>
      <c r="AA4209" s="127"/>
      <c r="AB4209" s="127"/>
      <c r="AC4209" s="127"/>
      <c r="AD4209" s="127"/>
      <c r="AE4209" s="127"/>
      <c r="AF4209" s="127"/>
      <c r="AG4209" s="127"/>
      <c r="AH4209" s="127"/>
      <c r="AI4209" s="127"/>
      <c r="AJ4209" s="127"/>
      <c r="AK4209" s="127"/>
      <c r="AL4209" s="127"/>
      <c r="AM4209" s="127"/>
      <c r="AN4209" s="127"/>
      <c r="AO4209" s="127"/>
      <c r="AP4209" s="127"/>
      <c r="AQ4209" s="127"/>
      <c r="AR4209" s="127"/>
      <c r="AS4209" s="127"/>
      <c r="AT4209" s="127"/>
      <c r="AU4209" s="127"/>
      <c r="AV4209" s="127"/>
      <c r="AW4209" s="127"/>
      <c r="AX4209" s="128"/>
      <c r="DI4209" s="41"/>
    </row>
    <row r="4210" spans="1:113" ht="14.25">
      <c r="B4210" s="42"/>
      <c r="C4210" s="42"/>
      <c r="D4210" s="42"/>
      <c r="E4210" s="42"/>
      <c r="F4210" s="42"/>
      <c r="G4210" s="42"/>
      <c r="H4210" s="43"/>
      <c r="I4210" s="43"/>
      <c r="J4210" s="43"/>
      <c r="K4210" s="43"/>
      <c r="L4210" s="44"/>
      <c r="M4210" s="44"/>
      <c r="N4210" s="44"/>
      <c r="O4210" s="44"/>
      <c r="P4210" s="43"/>
      <c r="Q4210" s="43"/>
      <c r="R4210" s="43"/>
      <c r="S4210" s="43"/>
      <c r="T4210" s="43"/>
      <c r="U4210" s="43"/>
      <c r="V4210" s="45"/>
      <c r="W4210" s="45"/>
      <c r="X4210" s="45"/>
      <c r="Y4210" s="45"/>
      <c r="Z4210" s="45"/>
      <c r="AA4210" s="45"/>
      <c r="AB4210" s="45"/>
      <c r="AC4210" s="45"/>
      <c r="AD4210" s="45"/>
      <c r="AE4210" s="45"/>
      <c r="AF4210" s="45"/>
      <c r="AG4210" s="45"/>
      <c r="AH4210" s="45"/>
      <c r="AI4210" s="45"/>
      <c r="AJ4210" s="45"/>
      <c r="AK4210" s="45"/>
      <c r="AL4210" s="45"/>
      <c r="AM4210" s="45"/>
      <c r="AN4210" s="45"/>
      <c r="AO4210" s="45"/>
      <c r="AP4210" s="45"/>
      <c r="AQ4210" s="45"/>
      <c r="AR4210" s="45"/>
      <c r="AS4210" s="45"/>
      <c r="AT4210" s="45"/>
      <c r="AU4210" s="45"/>
      <c r="AV4210" s="45"/>
      <c r="AW4210" s="45"/>
      <c r="AX4210" s="45"/>
      <c r="DI4210" s="41"/>
    </row>
    <row r="4211" spans="1:113" ht="15" thickBot="1">
      <c r="A4211" s="46"/>
      <c r="B4211" s="45" t="s">
        <v>244</v>
      </c>
      <c r="C4211" s="43"/>
      <c r="D4211" s="43"/>
      <c r="E4211" s="43"/>
      <c r="F4211" s="43"/>
      <c r="G4211" s="43"/>
      <c r="H4211" s="43"/>
      <c r="I4211" s="43"/>
      <c r="J4211" s="43"/>
      <c r="K4211" s="43"/>
      <c r="L4211" s="44"/>
      <c r="M4211" s="44"/>
      <c r="N4211" s="44"/>
      <c r="O4211" s="44"/>
      <c r="P4211" s="43"/>
      <c r="Q4211" s="43"/>
      <c r="R4211" s="43"/>
      <c r="S4211" s="43"/>
      <c r="T4211" s="43"/>
      <c r="U4211" s="43"/>
      <c r="V4211" s="45"/>
      <c r="W4211" s="45"/>
      <c r="X4211" s="45"/>
      <c r="Y4211" s="45"/>
      <c r="Z4211" s="45"/>
      <c r="AA4211" s="45"/>
      <c r="AB4211" s="45"/>
      <c r="AC4211" s="45"/>
      <c r="AD4211" s="45"/>
      <c r="AE4211" s="45"/>
      <c r="AF4211" s="45"/>
      <c r="AG4211" s="45"/>
      <c r="AH4211" s="45"/>
      <c r="AI4211" s="45"/>
      <c r="AJ4211" s="45"/>
      <c r="AK4211" s="45"/>
      <c r="AL4211" s="45"/>
      <c r="AM4211" s="45"/>
      <c r="AN4211" s="45"/>
      <c r="AO4211" s="45"/>
      <c r="AP4211" s="45"/>
      <c r="AQ4211" s="45"/>
      <c r="AR4211" s="45"/>
      <c r="AS4211" s="45"/>
      <c r="AT4211" s="45"/>
      <c r="AU4211" s="45"/>
      <c r="AV4211" s="45"/>
      <c r="AW4211" s="45"/>
      <c r="AX4211" s="45"/>
      <c r="DI4211" s="41"/>
    </row>
    <row r="4212" spans="1:113" ht="14.25">
      <c r="A4212" s="43"/>
      <c r="B4212" s="47"/>
      <c r="C4212" s="42"/>
      <c r="D4212" s="42"/>
      <c r="E4212" s="42"/>
      <c r="F4212" s="42"/>
      <c r="G4212" s="42"/>
      <c r="H4212" s="42"/>
      <c r="I4212" s="42"/>
      <c r="J4212" s="42"/>
      <c r="K4212" s="42"/>
      <c r="L4212" s="48"/>
      <c r="M4212" s="48"/>
      <c r="N4212" s="48"/>
      <c r="O4212" s="48"/>
      <c r="P4212" s="42"/>
      <c r="Q4212" s="42"/>
      <c r="R4212" s="42"/>
      <c r="S4212" s="42"/>
      <c r="T4212" s="42"/>
      <c r="U4212" s="42"/>
      <c r="V4212" s="49"/>
      <c r="W4212" s="49"/>
      <c r="X4212" s="49"/>
      <c r="Y4212" s="49"/>
      <c r="Z4212" s="49"/>
      <c r="AA4212" s="49"/>
      <c r="AB4212" s="49"/>
      <c r="AC4212" s="49"/>
      <c r="AD4212" s="49"/>
      <c r="AE4212" s="49"/>
      <c r="AF4212" s="49"/>
      <c r="AG4212" s="49"/>
      <c r="AH4212" s="49"/>
      <c r="AI4212" s="49"/>
      <c r="AJ4212" s="49"/>
      <c r="AK4212" s="49"/>
      <c r="AL4212" s="49"/>
      <c r="AM4212" s="49"/>
      <c r="AN4212" s="49"/>
      <c r="AO4212" s="49"/>
      <c r="AP4212" s="49"/>
      <c r="AQ4212" s="49"/>
      <c r="AR4212" s="49"/>
      <c r="AS4212" s="49"/>
      <c r="AT4212" s="49"/>
      <c r="AU4212" s="49"/>
      <c r="AV4212" s="49"/>
      <c r="AW4212" s="49"/>
      <c r="AX4212" s="50"/>
    </row>
    <row r="4213" spans="1:113" ht="12" customHeight="1">
      <c r="A4213" s="43"/>
      <c r="B4213" s="129" t="s">
        <v>917</v>
      </c>
      <c r="C4213" s="130"/>
      <c r="D4213" s="130"/>
      <c r="E4213" s="130"/>
      <c r="F4213" s="130"/>
      <c r="G4213" s="130"/>
      <c r="H4213" s="130"/>
      <c r="I4213" s="130"/>
      <c r="J4213" s="130"/>
      <c r="K4213" s="130"/>
      <c r="L4213" s="130"/>
      <c r="M4213" s="130"/>
      <c r="N4213" s="130"/>
      <c r="O4213" s="130"/>
      <c r="P4213" s="130"/>
      <c r="Q4213" s="130"/>
      <c r="R4213" s="130"/>
      <c r="S4213" s="130"/>
      <c r="T4213" s="130"/>
      <c r="U4213" s="130"/>
      <c r="V4213" s="130"/>
      <c r="W4213" s="130"/>
      <c r="X4213" s="130"/>
      <c r="Y4213" s="130"/>
      <c r="Z4213" s="130"/>
      <c r="AA4213" s="130"/>
      <c r="AB4213" s="130"/>
      <c r="AC4213" s="130"/>
      <c r="AD4213" s="130"/>
      <c r="AE4213" s="130"/>
      <c r="AF4213" s="130"/>
      <c r="AG4213" s="130"/>
      <c r="AH4213" s="130"/>
      <c r="AI4213" s="130"/>
      <c r="AJ4213" s="130"/>
      <c r="AK4213" s="130"/>
      <c r="AL4213" s="130"/>
      <c r="AM4213" s="130"/>
      <c r="AN4213" s="130"/>
      <c r="AO4213" s="130"/>
      <c r="AP4213" s="130"/>
      <c r="AQ4213" s="130"/>
      <c r="AR4213" s="130"/>
      <c r="AS4213" s="130"/>
      <c r="AT4213" s="130"/>
      <c r="AU4213" s="130"/>
      <c r="AV4213" s="130"/>
      <c r="AW4213" s="130"/>
      <c r="AX4213" s="131"/>
    </row>
    <row r="4214" spans="1:113" ht="12" customHeight="1">
      <c r="A4214" s="43"/>
      <c r="B4214" s="129"/>
      <c r="C4214" s="130"/>
      <c r="D4214" s="130"/>
      <c r="E4214" s="130"/>
      <c r="F4214" s="130"/>
      <c r="G4214" s="130"/>
      <c r="H4214" s="130"/>
      <c r="I4214" s="130"/>
      <c r="J4214" s="130"/>
      <c r="K4214" s="130"/>
      <c r="L4214" s="130"/>
      <c r="M4214" s="130"/>
      <c r="N4214" s="130"/>
      <c r="O4214" s="130"/>
      <c r="P4214" s="130"/>
      <c r="Q4214" s="130"/>
      <c r="R4214" s="130"/>
      <c r="S4214" s="130"/>
      <c r="T4214" s="130"/>
      <c r="U4214" s="130"/>
      <c r="V4214" s="130"/>
      <c r="W4214" s="130"/>
      <c r="X4214" s="130"/>
      <c r="Y4214" s="130"/>
      <c r="Z4214" s="130"/>
      <c r="AA4214" s="130"/>
      <c r="AB4214" s="130"/>
      <c r="AC4214" s="130"/>
      <c r="AD4214" s="130"/>
      <c r="AE4214" s="130"/>
      <c r="AF4214" s="130"/>
      <c r="AG4214" s="130"/>
      <c r="AH4214" s="130"/>
      <c r="AI4214" s="130"/>
      <c r="AJ4214" s="130"/>
      <c r="AK4214" s="130"/>
      <c r="AL4214" s="130"/>
      <c r="AM4214" s="130"/>
      <c r="AN4214" s="130"/>
      <c r="AO4214" s="130"/>
      <c r="AP4214" s="130"/>
      <c r="AQ4214" s="130"/>
      <c r="AR4214" s="130"/>
      <c r="AS4214" s="130"/>
      <c r="AT4214" s="130"/>
      <c r="AU4214" s="130"/>
      <c r="AV4214" s="130"/>
      <c r="AW4214" s="130"/>
      <c r="AX4214" s="131"/>
      <c r="BC4214" s="51"/>
    </row>
    <row r="4215" spans="1:113" ht="12" customHeight="1">
      <c r="A4215" s="43"/>
      <c r="B4215" s="129"/>
      <c r="C4215" s="130"/>
      <c r="D4215" s="130"/>
      <c r="E4215" s="130"/>
      <c r="F4215" s="130"/>
      <c r="G4215" s="130"/>
      <c r="H4215" s="130"/>
      <c r="I4215" s="130"/>
      <c r="J4215" s="130"/>
      <c r="K4215" s="130"/>
      <c r="L4215" s="130"/>
      <c r="M4215" s="130"/>
      <c r="N4215" s="130"/>
      <c r="O4215" s="130"/>
      <c r="P4215" s="130"/>
      <c r="Q4215" s="130"/>
      <c r="R4215" s="130"/>
      <c r="S4215" s="130"/>
      <c r="T4215" s="130"/>
      <c r="U4215" s="130"/>
      <c r="V4215" s="130"/>
      <c r="W4215" s="130"/>
      <c r="X4215" s="130"/>
      <c r="Y4215" s="130"/>
      <c r="Z4215" s="130"/>
      <c r="AA4215" s="130"/>
      <c r="AB4215" s="130"/>
      <c r="AC4215" s="130"/>
      <c r="AD4215" s="130"/>
      <c r="AE4215" s="130"/>
      <c r="AF4215" s="130"/>
      <c r="AG4215" s="130"/>
      <c r="AH4215" s="130"/>
      <c r="AI4215" s="130"/>
      <c r="AJ4215" s="130"/>
      <c r="AK4215" s="130"/>
      <c r="AL4215" s="130"/>
      <c r="AM4215" s="130"/>
      <c r="AN4215" s="130"/>
      <c r="AO4215" s="130"/>
      <c r="AP4215" s="130"/>
      <c r="AQ4215" s="130"/>
      <c r="AR4215" s="130"/>
      <c r="AS4215" s="130"/>
      <c r="AT4215" s="130"/>
      <c r="AU4215" s="130"/>
      <c r="AV4215" s="130"/>
      <c r="AW4215" s="130"/>
      <c r="AX4215" s="131"/>
    </row>
    <row r="4216" spans="1:113" ht="12" customHeight="1">
      <c r="A4216" s="43"/>
      <c r="B4216" s="129"/>
      <c r="C4216" s="130"/>
      <c r="D4216" s="130"/>
      <c r="E4216" s="130"/>
      <c r="F4216" s="130"/>
      <c r="G4216" s="130"/>
      <c r="H4216" s="130"/>
      <c r="I4216" s="130"/>
      <c r="J4216" s="130"/>
      <c r="K4216" s="130"/>
      <c r="L4216" s="130"/>
      <c r="M4216" s="130"/>
      <c r="N4216" s="130"/>
      <c r="O4216" s="130"/>
      <c r="P4216" s="130"/>
      <c r="Q4216" s="130"/>
      <c r="R4216" s="130"/>
      <c r="S4216" s="130"/>
      <c r="T4216" s="130"/>
      <c r="U4216" s="130"/>
      <c r="V4216" s="130"/>
      <c r="W4216" s="130"/>
      <c r="X4216" s="130"/>
      <c r="Y4216" s="130"/>
      <c r="Z4216" s="130"/>
      <c r="AA4216" s="130"/>
      <c r="AB4216" s="130"/>
      <c r="AC4216" s="130"/>
      <c r="AD4216" s="130"/>
      <c r="AE4216" s="130"/>
      <c r="AF4216" s="130"/>
      <c r="AG4216" s="130"/>
      <c r="AH4216" s="130"/>
      <c r="AI4216" s="130"/>
      <c r="AJ4216" s="130"/>
      <c r="AK4216" s="130"/>
      <c r="AL4216" s="130"/>
      <c r="AM4216" s="130"/>
      <c r="AN4216" s="130"/>
      <c r="AO4216" s="130"/>
      <c r="AP4216" s="130"/>
      <c r="AQ4216" s="130"/>
      <c r="AR4216" s="130"/>
      <c r="AS4216" s="130"/>
      <c r="AT4216" s="130"/>
      <c r="AU4216" s="130"/>
      <c r="AV4216" s="130"/>
      <c r="AW4216" s="130"/>
      <c r="AX4216" s="131"/>
    </row>
    <row r="4217" spans="1:113" ht="12" customHeight="1">
      <c r="A4217" s="43"/>
      <c r="B4217" s="129"/>
      <c r="C4217" s="130"/>
      <c r="D4217" s="130"/>
      <c r="E4217" s="130"/>
      <c r="F4217" s="130"/>
      <c r="G4217" s="130"/>
      <c r="H4217" s="130"/>
      <c r="I4217" s="130"/>
      <c r="J4217" s="130"/>
      <c r="K4217" s="130"/>
      <c r="L4217" s="130"/>
      <c r="M4217" s="130"/>
      <c r="N4217" s="130"/>
      <c r="O4217" s="130"/>
      <c r="P4217" s="130"/>
      <c r="Q4217" s="130"/>
      <c r="R4217" s="130"/>
      <c r="S4217" s="130"/>
      <c r="T4217" s="130"/>
      <c r="U4217" s="130"/>
      <c r="V4217" s="130"/>
      <c r="W4217" s="130"/>
      <c r="X4217" s="130"/>
      <c r="Y4217" s="130"/>
      <c r="Z4217" s="130"/>
      <c r="AA4217" s="130"/>
      <c r="AB4217" s="130"/>
      <c r="AC4217" s="130"/>
      <c r="AD4217" s="130"/>
      <c r="AE4217" s="130"/>
      <c r="AF4217" s="130"/>
      <c r="AG4217" s="130"/>
      <c r="AH4217" s="130"/>
      <c r="AI4217" s="130"/>
      <c r="AJ4217" s="130"/>
      <c r="AK4217" s="130"/>
      <c r="AL4217" s="130"/>
      <c r="AM4217" s="130"/>
      <c r="AN4217" s="130"/>
      <c r="AO4217" s="130"/>
      <c r="AP4217" s="130"/>
      <c r="AQ4217" s="130"/>
      <c r="AR4217" s="130"/>
      <c r="AS4217" s="130"/>
      <c r="AT4217" s="130"/>
      <c r="AU4217" s="130"/>
      <c r="AV4217" s="130"/>
      <c r="AW4217" s="130"/>
      <c r="AX4217" s="131"/>
    </row>
    <row r="4218" spans="1:113" ht="15" thickBot="1">
      <c r="A4218" s="52"/>
      <c r="B4218" s="53"/>
      <c r="C4218" s="54"/>
      <c r="D4218" s="54"/>
      <c r="E4218" s="54"/>
      <c r="F4218" s="54"/>
      <c r="G4218" s="54"/>
      <c r="H4218" s="54"/>
      <c r="I4218" s="54"/>
      <c r="J4218" s="54"/>
      <c r="K4218" s="54"/>
      <c r="L4218" s="54"/>
      <c r="M4218" s="54"/>
      <c r="N4218" s="54"/>
      <c r="O4218" s="54"/>
      <c r="P4218" s="54"/>
      <c r="Q4218" s="54"/>
      <c r="R4218" s="54"/>
      <c r="S4218" s="54"/>
      <c r="T4218" s="54"/>
      <c r="U4218" s="54"/>
      <c r="V4218" s="54"/>
      <c r="W4218" s="54"/>
      <c r="X4218" s="54"/>
      <c r="Y4218" s="54"/>
      <c r="Z4218" s="54"/>
      <c r="AA4218" s="54"/>
      <c r="AB4218" s="54"/>
      <c r="AC4218" s="54"/>
      <c r="AD4218" s="54"/>
      <c r="AE4218" s="54"/>
      <c r="AF4218" s="54"/>
      <c r="AG4218" s="54"/>
      <c r="AH4218" s="54"/>
      <c r="AI4218" s="54"/>
      <c r="AJ4218" s="54"/>
      <c r="AK4218" s="54"/>
      <c r="AL4218" s="54"/>
      <c r="AM4218" s="54"/>
      <c r="AN4218" s="54"/>
      <c r="AO4218" s="54"/>
      <c r="AP4218" s="54"/>
      <c r="AQ4218" s="54"/>
      <c r="AR4218" s="54"/>
      <c r="AS4218" s="54"/>
      <c r="AT4218" s="54"/>
      <c r="AU4218" s="54"/>
      <c r="AV4218" s="54"/>
      <c r="AW4218" s="54"/>
      <c r="AX4218" s="55"/>
    </row>
    <row r="4219" spans="1:113">
      <c r="B4219" s="56"/>
    </row>
    <row r="4220" spans="1:113" ht="15" thickBot="1">
      <c r="A4220" s="46"/>
      <c r="B4220" s="45" t="s">
        <v>245</v>
      </c>
      <c r="C4220" s="43"/>
      <c r="D4220" s="43"/>
      <c r="E4220" s="43"/>
      <c r="F4220" s="43"/>
      <c r="G4220" s="43"/>
      <c r="H4220" s="43"/>
      <c r="I4220" s="43"/>
      <c r="J4220" s="43"/>
      <c r="K4220" s="43"/>
      <c r="L4220" s="44"/>
      <c r="M4220" s="44"/>
      <c r="N4220" s="44"/>
      <c r="O4220" s="44"/>
      <c r="P4220" s="43"/>
      <c r="Q4220" s="43"/>
      <c r="R4220" s="43"/>
      <c r="S4220" s="43"/>
      <c r="T4220" s="43"/>
      <c r="U4220" s="43"/>
      <c r="V4220" s="45"/>
      <c r="W4220" s="45"/>
      <c r="X4220" s="45"/>
      <c r="Y4220" s="45"/>
      <c r="Z4220" s="45"/>
      <c r="AA4220" s="45"/>
      <c r="AB4220" s="45"/>
      <c r="AC4220" s="45"/>
      <c r="AD4220" s="45"/>
      <c r="AE4220" s="45"/>
      <c r="AF4220" s="45"/>
      <c r="AG4220" s="45"/>
      <c r="AH4220" s="45"/>
      <c r="AI4220" s="45"/>
      <c r="AJ4220" s="45"/>
      <c r="AK4220" s="45"/>
      <c r="AL4220" s="45"/>
      <c r="AM4220" s="45"/>
      <c r="AN4220" s="45"/>
      <c r="AO4220" s="45"/>
      <c r="AP4220" s="45"/>
      <c r="AQ4220" s="45"/>
      <c r="AR4220" s="45"/>
      <c r="AS4220" s="45"/>
      <c r="AT4220" s="45"/>
      <c r="AU4220" s="45"/>
      <c r="AV4220" s="45"/>
      <c r="AW4220" s="45"/>
      <c r="AX4220" s="45"/>
      <c r="DI4220" s="41"/>
    </row>
    <row r="4221" spans="1:113" ht="14.25">
      <c r="A4221" s="43"/>
      <c r="B4221" s="47"/>
      <c r="C4221" s="42"/>
      <c r="D4221" s="42"/>
      <c r="E4221" s="42"/>
      <c r="F4221" s="42"/>
      <c r="G4221" s="42"/>
      <c r="H4221" s="42"/>
      <c r="I4221" s="42"/>
      <c r="J4221" s="42"/>
      <c r="K4221" s="42"/>
      <c r="L4221" s="48"/>
      <c r="M4221" s="48"/>
      <c r="N4221" s="48"/>
      <c r="O4221" s="48"/>
      <c r="P4221" s="42"/>
      <c r="Q4221" s="42"/>
      <c r="R4221" s="42"/>
      <c r="S4221" s="42"/>
      <c r="T4221" s="42"/>
      <c r="U4221" s="42"/>
      <c r="V4221" s="49"/>
      <c r="W4221" s="49"/>
      <c r="X4221" s="49"/>
      <c r="Y4221" s="49"/>
      <c r="Z4221" s="49"/>
      <c r="AA4221" s="49"/>
      <c r="AB4221" s="49"/>
      <c r="AC4221" s="49"/>
      <c r="AD4221" s="49"/>
      <c r="AE4221" s="49"/>
      <c r="AF4221" s="49"/>
      <c r="AG4221" s="49"/>
      <c r="AH4221" s="49"/>
      <c r="AI4221" s="49"/>
      <c r="AJ4221" s="49"/>
      <c r="AK4221" s="49"/>
      <c r="AL4221" s="49"/>
      <c r="AM4221" s="49"/>
      <c r="AN4221" s="49"/>
      <c r="AO4221" s="49"/>
      <c r="AP4221" s="49"/>
      <c r="AQ4221" s="49"/>
      <c r="AR4221" s="49"/>
      <c r="AS4221" s="49"/>
      <c r="AT4221" s="49"/>
      <c r="AU4221" s="49"/>
      <c r="AV4221" s="49"/>
      <c r="AW4221" s="49"/>
      <c r="AX4221" s="50"/>
    </row>
    <row r="4222" spans="1:113" ht="12" customHeight="1">
      <c r="A4222" s="43"/>
      <c r="B4222" s="129" t="s">
        <v>918</v>
      </c>
      <c r="C4222" s="130"/>
      <c r="D4222" s="130"/>
      <c r="E4222" s="130"/>
      <c r="F4222" s="130"/>
      <c r="G4222" s="130"/>
      <c r="H4222" s="130"/>
      <c r="I4222" s="130"/>
      <c r="J4222" s="130"/>
      <c r="K4222" s="130"/>
      <c r="L4222" s="130"/>
      <c r="M4222" s="130"/>
      <c r="N4222" s="130"/>
      <c r="O4222" s="130"/>
      <c r="P4222" s="130"/>
      <c r="Q4222" s="130"/>
      <c r="R4222" s="130"/>
      <c r="S4222" s="130"/>
      <c r="T4222" s="130"/>
      <c r="U4222" s="130"/>
      <c r="V4222" s="130"/>
      <c r="W4222" s="130"/>
      <c r="X4222" s="130"/>
      <c r="Y4222" s="130"/>
      <c r="Z4222" s="130"/>
      <c r="AA4222" s="130"/>
      <c r="AB4222" s="130"/>
      <c r="AC4222" s="130"/>
      <c r="AD4222" s="130"/>
      <c r="AE4222" s="130"/>
      <c r="AF4222" s="130"/>
      <c r="AG4222" s="130"/>
      <c r="AH4222" s="130"/>
      <c r="AI4222" s="130"/>
      <c r="AJ4222" s="130"/>
      <c r="AK4222" s="130"/>
      <c r="AL4222" s="130"/>
      <c r="AM4222" s="130"/>
      <c r="AN4222" s="130"/>
      <c r="AO4222" s="130"/>
      <c r="AP4222" s="130"/>
      <c r="AQ4222" s="130"/>
      <c r="AR4222" s="130"/>
      <c r="AS4222" s="130"/>
      <c r="AT4222" s="130"/>
      <c r="AU4222" s="130"/>
      <c r="AV4222" s="130"/>
      <c r="AW4222" s="130"/>
      <c r="AX4222" s="131"/>
    </row>
    <row r="4223" spans="1:113" ht="12" customHeight="1">
      <c r="A4223" s="43"/>
      <c r="B4223" s="129"/>
      <c r="C4223" s="130"/>
      <c r="D4223" s="130"/>
      <c r="E4223" s="130"/>
      <c r="F4223" s="130"/>
      <c r="G4223" s="130"/>
      <c r="H4223" s="130"/>
      <c r="I4223" s="130"/>
      <c r="J4223" s="130"/>
      <c r="K4223" s="130"/>
      <c r="L4223" s="130"/>
      <c r="M4223" s="130"/>
      <c r="N4223" s="130"/>
      <c r="O4223" s="130"/>
      <c r="P4223" s="130"/>
      <c r="Q4223" s="130"/>
      <c r="R4223" s="130"/>
      <c r="S4223" s="130"/>
      <c r="T4223" s="130"/>
      <c r="U4223" s="130"/>
      <c r="V4223" s="130"/>
      <c r="W4223" s="130"/>
      <c r="X4223" s="130"/>
      <c r="Y4223" s="130"/>
      <c r="Z4223" s="130"/>
      <c r="AA4223" s="130"/>
      <c r="AB4223" s="130"/>
      <c r="AC4223" s="130"/>
      <c r="AD4223" s="130"/>
      <c r="AE4223" s="130"/>
      <c r="AF4223" s="130"/>
      <c r="AG4223" s="130"/>
      <c r="AH4223" s="130"/>
      <c r="AI4223" s="130"/>
      <c r="AJ4223" s="130"/>
      <c r="AK4223" s="130"/>
      <c r="AL4223" s="130"/>
      <c r="AM4223" s="130"/>
      <c r="AN4223" s="130"/>
      <c r="AO4223" s="130"/>
      <c r="AP4223" s="130"/>
      <c r="AQ4223" s="130"/>
      <c r="AR4223" s="130"/>
      <c r="AS4223" s="130"/>
      <c r="AT4223" s="130"/>
      <c r="AU4223" s="130"/>
      <c r="AV4223" s="130"/>
      <c r="AW4223" s="130"/>
      <c r="AX4223" s="131"/>
    </row>
    <row r="4224" spans="1:113" ht="12" customHeight="1">
      <c r="A4224" s="43"/>
      <c r="B4224" s="129"/>
      <c r="C4224" s="130"/>
      <c r="D4224" s="130"/>
      <c r="E4224" s="130"/>
      <c r="F4224" s="130"/>
      <c r="G4224" s="130"/>
      <c r="H4224" s="130"/>
      <c r="I4224" s="130"/>
      <c r="J4224" s="130"/>
      <c r="K4224" s="130"/>
      <c r="L4224" s="130"/>
      <c r="M4224" s="130"/>
      <c r="N4224" s="130"/>
      <c r="O4224" s="130"/>
      <c r="P4224" s="130"/>
      <c r="Q4224" s="130"/>
      <c r="R4224" s="130"/>
      <c r="S4224" s="130"/>
      <c r="T4224" s="130"/>
      <c r="U4224" s="130"/>
      <c r="V4224" s="130"/>
      <c r="W4224" s="130"/>
      <c r="X4224" s="130"/>
      <c r="Y4224" s="130"/>
      <c r="Z4224" s="130"/>
      <c r="AA4224" s="130"/>
      <c r="AB4224" s="130"/>
      <c r="AC4224" s="130"/>
      <c r="AD4224" s="130"/>
      <c r="AE4224" s="130"/>
      <c r="AF4224" s="130"/>
      <c r="AG4224" s="130"/>
      <c r="AH4224" s="130"/>
      <c r="AI4224" s="130"/>
      <c r="AJ4224" s="130"/>
      <c r="AK4224" s="130"/>
      <c r="AL4224" s="130"/>
      <c r="AM4224" s="130"/>
      <c r="AN4224" s="130"/>
      <c r="AO4224" s="130"/>
      <c r="AP4224" s="130"/>
      <c r="AQ4224" s="130"/>
      <c r="AR4224" s="130"/>
      <c r="AS4224" s="130"/>
      <c r="AT4224" s="130"/>
      <c r="AU4224" s="130"/>
      <c r="AV4224" s="130"/>
      <c r="AW4224" s="130"/>
      <c r="AX4224" s="131"/>
    </row>
    <row r="4225" spans="1:251" ht="12" customHeight="1">
      <c r="A4225" s="43"/>
      <c r="B4225" s="129"/>
      <c r="C4225" s="130"/>
      <c r="D4225" s="130"/>
      <c r="E4225" s="130"/>
      <c r="F4225" s="130"/>
      <c r="G4225" s="130"/>
      <c r="H4225" s="130"/>
      <c r="I4225" s="130"/>
      <c r="J4225" s="130"/>
      <c r="K4225" s="130"/>
      <c r="L4225" s="130"/>
      <c r="M4225" s="130"/>
      <c r="N4225" s="130"/>
      <c r="O4225" s="130"/>
      <c r="P4225" s="130"/>
      <c r="Q4225" s="130"/>
      <c r="R4225" s="130"/>
      <c r="S4225" s="130"/>
      <c r="T4225" s="130"/>
      <c r="U4225" s="130"/>
      <c r="V4225" s="130"/>
      <c r="W4225" s="130"/>
      <c r="X4225" s="130"/>
      <c r="Y4225" s="130"/>
      <c r="Z4225" s="130"/>
      <c r="AA4225" s="130"/>
      <c r="AB4225" s="130"/>
      <c r="AC4225" s="130"/>
      <c r="AD4225" s="130"/>
      <c r="AE4225" s="130"/>
      <c r="AF4225" s="130"/>
      <c r="AG4225" s="130"/>
      <c r="AH4225" s="130"/>
      <c r="AI4225" s="130"/>
      <c r="AJ4225" s="130"/>
      <c r="AK4225" s="130"/>
      <c r="AL4225" s="130"/>
      <c r="AM4225" s="130"/>
      <c r="AN4225" s="130"/>
      <c r="AO4225" s="130"/>
      <c r="AP4225" s="130"/>
      <c r="AQ4225" s="130"/>
      <c r="AR4225" s="130"/>
      <c r="AS4225" s="130"/>
      <c r="AT4225" s="130"/>
      <c r="AU4225" s="130"/>
      <c r="AV4225" s="130"/>
      <c r="AW4225" s="130"/>
      <c r="AX4225" s="131"/>
    </row>
    <row r="4226" spans="1:251" ht="12" customHeight="1">
      <c r="A4226" s="43"/>
      <c r="B4226" s="129"/>
      <c r="C4226" s="130"/>
      <c r="D4226" s="130"/>
      <c r="E4226" s="130"/>
      <c r="F4226" s="130"/>
      <c r="G4226" s="130"/>
      <c r="H4226" s="130"/>
      <c r="I4226" s="130"/>
      <c r="J4226" s="130"/>
      <c r="K4226" s="130"/>
      <c r="L4226" s="130"/>
      <c r="M4226" s="130"/>
      <c r="N4226" s="130"/>
      <c r="O4226" s="130"/>
      <c r="P4226" s="130"/>
      <c r="Q4226" s="130"/>
      <c r="R4226" s="130"/>
      <c r="S4226" s="130"/>
      <c r="T4226" s="130"/>
      <c r="U4226" s="130"/>
      <c r="V4226" s="130"/>
      <c r="W4226" s="130"/>
      <c r="X4226" s="130"/>
      <c r="Y4226" s="130"/>
      <c r="Z4226" s="130"/>
      <c r="AA4226" s="130"/>
      <c r="AB4226" s="130"/>
      <c r="AC4226" s="130"/>
      <c r="AD4226" s="130"/>
      <c r="AE4226" s="130"/>
      <c r="AF4226" s="130"/>
      <c r="AG4226" s="130"/>
      <c r="AH4226" s="130"/>
      <c r="AI4226" s="130"/>
      <c r="AJ4226" s="130"/>
      <c r="AK4226" s="130"/>
      <c r="AL4226" s="130"/>
      <c r="AM4226" s="130"/>
      <c r="AN4226" s="130"/>
      <c r="AO4226" s="130"/>
      <c r="AP4226" s="130"/>
      <c r="AQ4226" s="130"/>
      <c r="AR4226" s="130"/>
      <c r="AS4226" s="130"/>
      <c r="AT4226" s="130"/>
      <c r="AU4226" s="130"/>
      <c r="AV4226" s="130"/>
      <c r="AW4226" s="130"/>
      <c r="AX4226" s="131"/>
    </row>
    <row r="4227" spans="1:251" ht="12" customHeight="1">
      <c r="A4227" s="43"/>
      <c r="B4227" s="129"/>
      <c r="C4227" s="130"/>
      <c r="D4227" s="130"/>
      <c r="E4227" s="130"/>
      <c r="F4227" s="130"/>
      <c r="G4227" s="130"/>
      <c r="H4227" s="130"/>
      <c r="I4227" s="130"/>
      <c r="J4227" s="130"/>
      <c r="K4227" s="130"/>
      <c r="L4227" s="130"/>
      <c r="M4227" s="130"/>
      <c r="N4227" s="130"/>
      <c r="O4227" s="130"/>
      <c r="P4227" s="130"/>
      <c r="Q4227" s="130"/>
      <c r="R4227" s="130"/>
      <c r="S4227" s="130"/>
      <c r="T4227" s="130"/>
      <c r="U4227" s="130"/>
      <c r="V4227" s="130"/>
      <c r="W4227" s="130"/>
      <c r="X4227" s="130"/>
      <c r="Y4227" s="130"/>
      <c r="Z4227" s="130"/>
      <c r="AA4227" s="130"/>
      <c r="AB4227" s="130"/>
      <c r="AC4227" s="130"/>
      <c r="AD4227" s="130"/>
      <c r="AE4227" s="130"/>
      <c r="AF4227" s="130"/>
      <c r="AG4227" s="130"/>
      <c r="AH4227" s="130"/>
      <c r="AI4227" s="130"/>
      <c r="AJ4227" s="130"/>
      <c r="AK4227" s="130"/>
      <c r="AL4227" s="130"/>
      <c r="AM4227" s="130"/>
      <c r="AN4227" s="130"/>
      <c r="AO4227" s="130"/>
      <c r="AP4227" s="130"/>
      <c r="AQ4227" s="130"/>
      <c r="AR4227" s="130"/>
      <c r="AS4227" s="130"/>
      <c r="AT4227" s="130"/>
      <c r="AU4227" s="130"/>
      <c r="AV4227" s="130"/>
      <c r="AW4227" s="130"/>
      <c r="AX4227" s="131"/>
    </row>
    <row r="4228" spans="1:251" ht="12" customHeight="1">
      <c r="A4228" s="43"/>
      <c r="B4228" s="129"/>
      <c r="C4228" s="130"/>
      <c r="D4228" s="130"/>
      <c r="E4228" s="130"/>
      <c r="F4228" s="130"/>
      <c r="G4228" s="130"/>
      <c r="H4228" s="130"/>
      <c r="I4228" s="130"/>
      <c r="J4228" s="130"/>
      <c r="K4228" s="130"/>
      <c r="L4228" s="130"/>
      <c r="M4228" s="130"/>
      <c r="N4228" s="130"/>
      <c r="O4228" s="130"/>
      <c r="P4228" s="130"/>
      <c r="Q4228" s="130"/>
      <c r="R4228" s="130"/>
      <c r="S4228" s="130"/>
      <c r="T4228" s="130"/>
      <c r="U4228" s="130"/>
      <c r="V4228" s="130"/>
      <c r="W4228" s="130"/>
      <c r="X4228" s="130"/>
      <c r="Y4228" s="130"/>
      <c r="Z4228" s="130"/>
      <c r="AA4228" s="130"/>
      <c r="AB4228" s="130"/>
      <c r="AC4228" s="130"/>
      <c r="AD4228" s="130"/>
      <c r="AE4228" s="130"/>
      <c r="AF4228" s="130"/>
      <c r="AG4228" s="130"/>
      <c r="AH4228" s="130"/>
      <c r="AI4228" s="130"/>
      <c r="AJ4228" s="130"/>
      <c r="AK4228" s="130"/>
      <c r="AL4228" s="130"/>
      <c r="AM4228" s="130"/>
      <c r="AN4228" s="130"/>
      <c r="AO4228" s="130"/>
      <c r="AP4228" s="130"/>
      <c r="AQ4228" s="130"/>
      <c r="AR4228" s="130"/>
      <c r="AS4228" s="130"/>
      <c r="AT4228" s="130"/>
      <c r="AU4228" s="130"/>
      <c r="AV4228" s="130"/>
      <c r="AW4228" s="130"/>
      <c r="AX4228" s="131"/>
    </row>
    <row r="4229" spans="1:251" ht="12" customHeight="1">
      <c r="A4229" s="43"/>
      <c r="B4229" s="129"/>
      <c r="C4229" s="130"/>
      <c r="D4229" s="130"/>
      <c r="E4229" s="130"/>
      <c r="F4229" s="130"/>
      <c r="G4229" s="130"/>
      <c r="H4229" s="130"/>
      <c r="I4229" s="130"/>
      <c r="J4229" s="130"/>
      <c r="K4229" s="130"/>
      <c r="L4229" s="130"/>
      <c r="M4229" s="130"/>
      <c r="N4229" s="130"/>
      <c r="O4229" s="130"/>
      <c r="P4229" s="130"/>
      <c r="Q4229" s="130"/>
      <c r="R4229" s="130"/>
      <c r="S4229" s="130"/>
      <c r="T4229" s="130"/>
      <c r="U4229" s="130"/>
      <c r="V4229" s="130"/>
      <c r="W4229" s="130"/>
      <c r="X4229" s="130"/>
      <c r="Y4229" s="130"/>
      <c r="Z4229" s="130"/>
      <c r="AA4229" s="130"/>
      <c r="AB4229" s="130"/>
      <c r="AC4229" s="130"/>
      <c r="AD4229" s="130"/>
      <c r="AE4229" s="130"/>
      <c r="AF4229" s="130"/>
      <c r="AG4229" s="130"/>
      <c r="AH4229" s="130"/>
      <c r="AI4229" s="130"/>
      <c r="AJ4229" s="130"/>
      <c r="AK4229" s="130"/>
      <c r="AL4229" s="130"/>
      <c r="AM4229" s="130"/>
      <c r="AN4229" s="130"/>
      <c r="AO4229" s="130"/>
      <c r="AP4229" s="130"/>
      <c r="AQ4229" s="130"/>
      <c r="AR4229" s="130"/>
      <c r="AS4229" s="130"/>
      <c r="AT4229" s="130"/>
      <c r="AU4229" s="130"/>
      <c r="AV4229" s="130"/>
      <c r="AW4229" s="130"/>
      <c r="AX4229" s="131"/>
    </row>
    <row r="4230" spans="1:251" ht="12" customHeight="1">
      <c r="A4230" s="43"/>
      <c r="B4230" s="129"/>
      <c r="C4230" s="130"/>
      <c r="D4230" s="130"/>
      <c r="E4230" s="130"/>
      <c r="F4230" s="130"/>
      <c r="G4230" s="130"/>
      <c r="H4230" s="130"/>
      <c r="I4230" s="130"/>
      <c r="J4230" s="130"/>
      <c r="K4230" s="130"/>
      <c r="L4230" s="130"/>
      <c r="M4230" s="130"/>
      <c r="N4230" s="130"/>
      <c r="O4230" s="130"/>
      <c r="P4230" s="130"/>
      <c r="Q4230" s="130"/>
      <c r="R4230" s="130"/>
      <c r="S4230" s="130"/>
      <c r="T4230" s="130"/>
      <c r="U4230" s="130"/>
      <c r="V4230" s="130"/>
      <c r="W4230" s="130"/>
      <c r="X4230" s="130"/>
      <c r="Y4230" s="130"/>
      <c r="Z4230" s="130"/>
      <c r="AA4230" s="130"/>
      <c r="AB4230" s="130"/>
      <c r="AC4230" s="130"/>
      <c r="AD4230" s="130"/>
      <c r="AE4230" s="130"/>
      <c r="AF4230" s="130"/>
      <c r="AG4230" s="130"/>
      <c r="AH4230" s="130"/>
      <c r="AI4230" s="130"/>
      <c r="AJ4230" s="130"/>
      <c r="AK4230" s="130"/>
      <c r="AL4230" s="130"/>
      <c r="AM4230" s="130"/>
      <c r="AN4230" s="130"/>
      <c r="AO4230" s="130"/>
      <c r="AP4230" s="130"/>
      <c r="AQ4230" s="130"/>
      <c r="AR4230" s="130"/>
      <c r="AS4230" s="130"/>
      <c r="AT4230" s="130"/>
      <c r="AU4230" s="130"/>
      <c r="AV4230" s="130"/>
      <c r="AW4230" s="130"/>
      <c r="AX4230" s="131"/>
    </row>
    <row r="4231" spans="1:251" ht="12" customHeight="1">
      <c r="A4231" s="43"/>
      <c r="B4231" s="129"/>
      <c r="C4231" s="130"/>
      <c r="D4231" s="130"/>
      <c r="E4231" s="130"/>
      <c r="F4231" s="130"/>
      <c r="G4231" s="130"/>
      <c r="H4231" s="130"/>
      <c r="I4231" s="130"/>
      <c r="J4231" s="130"/>
      <c r="K4231" s="130"/>
      <c r="L4231" s="130"/>
      <c r="M4231" s="130"/>
      <c r="N4231" s="130"/>
      <c r="O4231" s="130"/>
      <c r="P4231" s="130"/>
      <c r="Q4231" s="130"/>
      <c r="R4231" s="130"/>
      <c r="S4231" s="130"/>
      <c r="T4231" s="130"/>
      <c r="U4231" s="130"/>
      <c r="V4231" s="130"/>
      <c r="W4231" s="130"/>
      <c r="X4231" s="130"/>
      <c r="Y4231" s="130"/>
      <c r="Z4231" s="130"/>
      <c r="AA4231" s="130"/>
      <c r="AB4231" s="130"/>
      <c r="AC4231" s="130"/>
      <c r="AD4231" s="130"/>
      <c r="AE4231" s="130"/>
      <c r="AF4231" s="130"/>
      <c r="AG4231" s="130"/>
      <c r="AH4231" s="130"/>
      <c r="AI4231" s="130"/>
      <c r="AJ4231" s="130"/>
      <c r="AK4231" s="130"/>
      <c r="AL4231" s="130"/>
      <c r="AM4231" s="130"/>
      <c r="AN4231" s="130"/>
      <c r="AO4231" s="130"/>
      <c r="AP4231" s="130"/>
      <c r="AQ4231" s="130"/>
      <c r="AR4231" s="130"/>
      <c r="AS4231" s="130"/>
      <c r="AT4231" s="130"/>
      <c r="AU4231" s="130"/>
      <c r="AV4231" s="130"/>
      <c r="AW4231" s="130"/>
      <c r="AX4231" s="131"/>
      <c r="BC4231" s="51"/>
    </row>
    <row r="4232" spans="1:251" ht="12" customHeight="1">
      <c r="A4232" s="43"/>
      <c r="B4232" s="129"/>
      <c r="C4232" s="130"/>
      <c r="D4232" s="130"/>
      <c r="E4232" s="130"/>
      <c r="F4232" s="130"/>
      <c r="G4232" s="130"/>
      <c r="H4232" s="130"/>
      <c r="I4232" s="130"/>
      <c r="J4232" s="130"/>
      <c r="K4232" s="130"/>
      <c r="L4232" s="130"/>
      <c r="M4232" s="130"/>
      <c r="N4232" s="130"/>
      <c r="O4232" s="130"/>
      <c r="P4232" s="130"/>
      <c r="Q4232" s="130"/>
      <c r="R4232" s="130"/>
      <c r="S4232" s="130"/>
      <c r="T4232" s="130"/>
      <c r="U4232" s="130"/>
      <c r="V4232" s="130"/>
      <c r="W4232" s="130"/>
      <c r="X4232" s="130"/>
      <c r="Y4232" s="130"/>
      <c r="Z4232" s="130"/>
      <c r="AA4232" s="130"/>
      <c r="AB4232" s="130"/>
      <c r="AC4232" s="130"/>
      <c r="AD4232" s="130"/>
      <c r="AE4232" s="130"/>
      <c r="AF4232" s="130"/>
      <c r="AG4232" s="130"/>
      <c r="AH4232" s="130"/>
      <c r="AI4232" s="130"/>
      <c r="AJ4232" s="130"/>
      <c r="AK4232" s="130"/>
      <c r="AL4232" s="130"/>
      <c r="AM4232" s="130"/>
      <c r="AN4232" s="130"/>
      <c r="AO4232" s="130"/>
      <c r="AP4232" s="130"/>
      <c r="AQ4232" s="130"/>
      <c r="AR4232" s="130"/>
      <c r="AS4232" s="130"/>
      <c r="AT4232" s="130"/>
      <c r="AU4232" s="130"/>
      <c r="AV4232" s="130"/>
      <c r="AW4232" s="130"/>
      <c r="AX4232" s="131"/>
    </row>
    <row r="4233" spans="1:251" ht="15" thickBot="1">
      <c r="A4233" s="52"/>
      <c r="B4233" s="53"/>
      <c r="C4233" s="54"/>
      <c r="D4233" s="54"/>
      <c r="E4233" s="54"/>
      <c r="F4233" s="54"/>
      <c r="G4233" s="54"/>
      <c r="H4233" s="54"/>
      <c r="I4233" s="54"/>
      <c r="J4233" s="54"/>
      <c r="K4233" s="54"/>
      <c r="L4233" s="54"/>
      <c r="M4233" s="54"/>
      <c r="N4233" s="54"/>
      <c r="O4233" s="54"/>
      <c r="P4233" s="54"/>
      <c r="Q4233" s="54"/>
      <c r="R4233" s="54"/>
      <c r="S4233" s="54"/>
      <c r="T4233" s="54"/>
      <c r="U4233" s="54"/>
      <c r="V4233" s="54"/>
      <c r="W4233" s="54"/>
      <c r="X4233" s="54"/>
      <c r="Y4233" s="54"/>
      <c r="Z4233" s="54"/>
      <c r="AA4233" s="54"/>
      <c r="AB4233" s="54"/>
      <c r="AC4233" s="54"/>
      <c r="AD4233" s="54"/>
      <c r="AE4233" s="54"/>
      <c r="AF4233" s="54"/>
      <c r="AG4233" s="54"/>
      <c r="AH4233" s="54"/>
      <c r="AI4233" s="54"/>
      <c r="AJ4233" s="54"/>
      <c r="AK4233" s="54"/>
      <c r="AL4233" s="54"/>
      <c r="AM4233" s="54"/>
      <c r="AN4233" s="54"/>
      <c r="AO4233" s="54"/>
      <c r="AP4233" s="54"/>
      <c r="AQ4233" s="54"/>
      <c r="AR4233" s="54"/>
      <c r="AS4233" s="54"/>
      <c r="AT4233" s="54"/>
      <c r="AU4233" s="54"/>
      <c r="AV4233" s="54"/>
      <c r="AW4233" s="54"/>
      <c r="AX4233" s="55"/>
    </row>
    <row r="4234" spans="1:251">
      <c r="B4234" s="56"/>
    </row>
    <row r="4235" spans="1:251" ht="14.25">
      <c r="B4235" s="45" t="s">
        <v>247</v>
      </c>
      <c r="C4235" s="43"/>
      <c r="D4235" s="43"/>
      <c r="E4235" s="43"/>
      <c r="F4235" s="43"/>
      <c r="G4235" s="43"/>
      <c r="H4235" s="43"/>
      <c r="I4235" s="43"/>
      <c r="J4235" s="43"/>
      <c r="K4235" s="43"/>
      <c r="L4235" s="44"/>
      <c r="M4235" s="44"/>
      <c r="N4235" s="44"/>
      <c r="O4235" s="44"/>
      <c r="P4235" s="43"/>
      <c r="Q4235" s="43"/>
      <c r="R4235" s="43"/>
      <c r="S4235" s="43"/>
      <c r="T4235" s="43"/>
      <c r="U4235" s="43"/>
      <c r="V4235" s="45"/>
      <c r="W4235" s="45"/>
      <c r="X4235" s="45"/>
      <c r="Y4235" s="45"/>
      <c r="Z4235" s="45"/>
      <c r="AA4235" s="45"/>
      <c r="AB4235" s="45"/>
      <c r="AC4235" s="45"/>
      <c r="AD4235" s="45"/>
      <c r="AE4235" s="45"/>
      <c r="AF4235" s="45"/>
      <c r="AG4235" s="45"/>
      <c r="AH4235" s="45"/>
      <c r="AI4235" s="45"/>
      <c r="AJ4235" s="45"/>
      <c r="AK4235" s="45"/>
      <c r="AL4235" s="45"/>
      <c r="AM4235" s="45"/>
      <c r="AN4235" s="45"/>
      <c r="AO4235" s="45"/>
      <c r="AP4235" s="45"/>
      <c r="AQ4235" s="45"/>
      <c r="AR4235" s="45"/>
      <c r="AS4235" s="45"/>
      <c r="AT4235" s="45"/>
      <c r="AU4235" s="45"/>
      <c r="AV4235" s="45"/>
      <c r="AW4235" s="45"/>
      <c r="AX4235" s="45"/>
    </row>
    <row r="4236" spans="1:251" ht="15" thickBot="1">
      <c r="B4236" s="43"/>
      <c r="C4236" s="43"/>
      <c r="D4236" s="43"/>
      <c r="E4236" s="43"/>
      <c r="F4236" s="43"/>
      <c r="G4236" s="43"/>
      <c r="H4236" s="43"/>
      <c r="I4236" s="43"/>
      <c r="J4236" s="43"/>
      <c r="K4236" s="43"/>
      <c r="L4236" s="44"/>
      <c r="M4236" s="44"/>
      <c r="N4236" s="44"/>
      <c r="O4236" s="44"/>
      <c r="P4236" s="43"/>
      <c r="Q4236" s="43"/>
      <c r="R4236" s="43"/>
      <c r="S4236" s="43"/>
      <c r="T4236" s="43"/>
      <c r="U4236" s="43"/>
      <c r="V4236" s="45"/>
      <c r="W4236" s="45"/>
      <c r="X4236" s="45"/>
      <c r="Y4236" s="45"/>
      <c r="Z4236" s="45"/>
      <c r="AA4236" s="45"/>
      <c r="AB4236" s="45"/>
      <c r="AC4236" s="45"/>
      <c r="AD4236" s="45"/>
      <c r="AE4236" s="45"/>
      <c r="AF4236" s="45"/>
      <c r="AG4236" s="45"/>
      <c r="AH4236" s="45"/>
      <c r="AI4236" s="45"/>
      <c r="AJ4236" s="45"/>
      <c r="AK4236" s="45"/>
      <c r="AL4236" s="45"/>
      <c r="AM4236" s="45"/>
      <c r="AN4236" s="45"/>
      <c r="AO4236" s="45"/>
      <c r="AP4236" s="45"/>
      <c r="AQ4236" s="45"/>
      <c r="AR4236" s="45"/>
      <c r="AS4236" s="45"/>
      <c r="AT4236" s="45"/>
      <c r="AU4236" s="45"/>
      <c r="AV4236" s="45"/>
      <c r="AW4236" s="45"/>
      <c r="AX4236" s="57" t="s">
        <v>248</v>
      </c>
    </row>
    <row r="4237" spans="1:251" s="51" customFormat="1" ht="13.5" customHeight="1">
      <c r="A4237" s="43"/>
      <c r="B4237" s="132" t="s">
        <v>249</v>
      </c>
      <c r="C4237" s="133"/>
      <c r="D4237" s="133"/>
      <c r="E4237" s="133"/>
      <c r="F4237" s="133"/>
      <c r="G4237" s="133"/>
      <c r="H4237" s="133"/>
      <c r="I4237" s="133"/>
      <c r="J4237" s="133"/>
      <c r="K4237" s="133"/>
      <c r="L4237" s="133"/>
      <c r="M4237" s="133"/>
      <c r="N4237" s="133"/>
      <c r="O4237" s="133"/>
      <c r="P4237" s="133"/>
      <c r="Q4237" s="133"/>
      <c r="R4237" s="133"/>
      <c r="S4237" s="133"/>
      <c r="T4237" s="133"/>
      <c r="U4237" s="133"/>
      <c r="V4237" s="133"/>
      <c r="W4237" s="133"/>
      <c r="X4237" s="133"/>
      <c r="Y4237" s="133"/>
      <c r="Z4237" s="134"/>
      <c r="AA4237" s="138" t="s">
        <v>250</v>
      </c>
      <c r="AB4237" s="133"/>
      <c r="AC4237" s="133"/>
      <c r="AD4237" s="133"/>
      <c r="AE4237" s="133"/>
      <c r="AF4237" s="133"/>
      <c r="AG4237" s="133"/>
      <c r="AH4237" s="133"/>
      <c r="AI4237" s="134"/>
      <c r="AJ4237" s="138" t="s">
        <v>251</v>
      </c>
      <c r="AK4237" s="133"/>
      <c r="AL4237" s="133"/>
      <c r="AM4237" s="133"/>
      <c r="AN4237" s="133"/>
      <c r="AO4237" s="133"/>
      <c r="AP4237" s="133"/>
      <c r="AQ4237" s="133"/>
      <c r="AR4237" s="134"/>
      <c r="AS4237" s="138" t="s">
        <v>252</v>
      </c>
      <c r="AT4237" s="133"/>
      <c r="AU4237" s="133"/>
      <c r="AV4237" s="133"/>
      <c r="AW4237" s="133"/>
      <c r="AX4237" s="140"/>
      <c r="AY4237" s="37"/>
      <c r="AZ4237" s="37"/>
      <c r="BA4237" s="37"/>
      <c r="BB4237" s="37"/>
      <c r="BC4237" s="37"/>
      <c r="BD4237" s="37"/>
      <c r="BE4237" s="37"/>
      <c r="BF4237" s="37"/>
      <c r="BG4237" s="37"/>
      <c r="BH4237" s="37"/>
      <c r="BI4237" s="37"/>
      <c r="BJ4237" s="37"/>
      <c r="BK4237" s="37"/>
      <c r="BL4237" s="37"/>
      <c r="BM4237" s="37"/>
      <c r="BN4237" s="37"/>
      <c r="BO4237" s="37"/>
      <c r="BP4237" s="37"/>
      <c r="BQ4237" s="37"/>
      <c r="BR4237" s="37"/>
      <c r="BS4237" s="37"/>
      <c r="BT4237" s="37"/>
      <c r="BU4237" s="37"/>
      <c r="BV4237" s="37"/>
      <c r="BW4237" s="37"/>
      <c r="BX4237" s="37"/>
      <c r="BY4237" s="37"/>
      <c r="BZ4237" s="37"/>
      <c r="CA4237" s="37"/>
      <c r="CB4237" s="37"/>
      <c r="CC4237" s="37"/>
      <c r="CD4237" s="37"/>
      <c r="CE4237" s="37"/>
      <c r="CF4237" s="37"/>
      <c r="CG4237" s="37"/>
      <c r="CH4237" s="37"/>
      <c r="CI4237" s="37"/>
      <c r="CJ4237" s="37"/>
      <c r="CK4237" s="37"/>
      <c r="CL4237" s="37"/>
      <c r="CM4237" s="37"/>
      <c r="CN4237" s="37"/>
      <c r="CO4237" s="37"/>
      <c r="CP4237" s="37"/>
      <c r="CQ4237" s="37"/>
      <c r="CR4237" s="37"/>
      <c r="CS4237" s="37"/>
      <c r="CT4237" s="37"/>
      <c r="CU4237" s="37"/>
      <c r="CV4237" s="37"/>
      <c r="CW4237" s="37"/>
      <c r="CX4237" s="37"/>
      <c r="CY4237" s="37"/>
      <c r="CZ4237" s="37"/>
      <c r="DA4237" s="37"/>
      <c r="DB4237" s="37"/>
      <c r="DC4237" s="37"/>
      <c r="DD4237" s="37"/>
      <c r="DE4237" s="37"/>
      <c r="DF4237" s="37"/>
      <c r="DG4237" s="37"/>
      <c r="DH4237" s="37"/>
      <c r="DI4237" s="37"/>
      <c r="DJ4237" s="37"/>
      <c r="DK4237" s="37"/>
      <c r="DL4237" s="37"/>
      <c r="DM4237" s="37"/>
      <c r="DN4237" s="37"/>
      <c r="DO4237" s="37"/>
      <c r="DP4237" s="37"/>
      <c r="DQ4237" s="37"/>
      <c r="DR4237" s="37"/>
      <c r="DS4237" s="37"/>
      <c r="DT4237" s="37"/>
      <c r="DU4237" s="37"/>
      <c r="DV4237" s="37"/>
      <c r="DW4237" s="37"/>
      <c r="DX4237" s="37"/>
      <c r="DY4237" s="37"/>
      <c r="DZ4237" s="37"/>
      <c r="EA4237" s="37"/>
      <c r="EB4237" s="37"/>
      <c r="EC4237" s="37"/>
      <c r="ED4237" s="37"/>
      <c r="EE4237" s="37"/>
      <c r="EF4237" s="37"/>
      <c r="EG4237" s="37"/>
      <c r="EH4237" s="37"/>
      <c r="EI4237" s="37"/>
      <c r="EJ4237" s="37"/>
      <c r="EK4237" s="37"/>
      <c r="EL4237" s="37"/>
      <c r="EM4237" s="37"/>
      <c r="EN4237" s="37"/>
      <c r="EO4237" s="37"/>
      <c r="EP4237" s="37"/>
      <c r="EQ4237" s="37"/>
      <c r="ER4237" s="37"/>
      <c r="ES4237" s="37"/>
      <c r="ET4237" s="37"/>
      <c r="EU4237" s="37"/>
      <c r="EV4237" s="37"/>
      <c r="EW4237" s="37"/>
      <c r="EX4237" s="37"/>
      <c r="EY4237" s="37"/>
      <c r="EZ4237" s="37"/>
      <c r="FA4237" s="37"/>
      <c r="FB4237" s="37"/>
      <c r="FC4237" s="37"/>
      <c r="FD4237" s="37"/>
      <c r="FE4237" s="37"/>
      <c r="FF4237" s="37"/>
      <c r="FG4237" s="37"/>
      <c r="FH4237" s="37"/>
      <c r="FI4237" s="37"/>
      <c r="FJ4237" s="37"/>
      <c r="FK4237" s="37"/>
      <c r="FL4237" s="37"/>
      <c r="FM4237" s="37"/>
      <c r="FN4237" s="37"/>
      <c r="FO4237" s="37"/>
      <c r="FP4237" s="37"/>
      <c r="FQ4237" s="37"/>
      <c r="FR4237" s="37"/>
      <c r="FS4237" s="37"/>
      <c r="FT4237" s="37"/>
      <c r="FU4237" s="37"/>
      <c r="FV4237" s="37"/>
      <c r="FW4237" s="37"/>
      <c r="FX4237" s="37"/>
      <c r="FY4237" s="37"/>
      <c r="FZ4237" s="37"/>
      <c r="GA4237" s="37"/>
      <c r="GB4237" s="37"/>
      <c r="GC4237" s="37"/>
      <c r="GD4237" s="37"/>
      <c r="GE4237" s="37"/>
      <c r="GF4237" s="37"/>
      <c r="GG4237" s="37"/>
      <c r="GH4237" s="37"/>
      <c r="GI4237" s="37"/>
      <c r="GJ4237" s="37"/>
      <c r="GK4237" s="37"/>
      <c r="GL4237" s="37"/>
      <c r="GM4237" s="37"/>
      <c r="GN4237" s="37"/>
      <c r="GO4237" s="37"/>
      <c r="GP4237" s="37"/>
      <c r="GQ4237" s="37"/>
      <c r="GR4237" s="37"/>
      <c r="GS4237" s="37"/>
      <c r="GT4237" s="37"/>
      <c r="GU4237" s="37"/>
      <c r="GV4237" s="37"/>
      <c r="GW4237" s="37"/>
      <c r="GX4237" s="37"/>
      <c r="GY4237" s="37"/>
      <c r="GZ4237" s="37"/>
      <c r="HA4237" s="37"/>
      <c r="HB4237" s="37"/>
      <c r="HC4237" s="37"/>
      <c r="HD4237" s="37"/>
      <c r="HE4237" s="37"/>
      <c r="HF4237" s="37"/>
      <c r="HG4237" s="37"/>
      <c r="HH4237" s="37"/>
      <c r="HI4237" s="37"/>
      <c r="HJ4237" s="37"/>
      <c r="HK4237" s="37"/>
      <c r="HL4237" s="37"/>
      <c r="HM4237" s="37"/>
      <c r="HN4237" s="37"/>
      <c r="HO4237" s="37"/>
      <c r="HP4237" s="37"/>
      <c r="HQ4237" s="37"/>
      <c r="HR4237" s="37"/>
      <c r="HS4237" s="37"/>
      <c r="HT4237" s="37"/>
      <c r="HU4237" s="37"/>
      <c r="HV4237" s="37"/>
      <c r="HW4237" s="37"/>
      <c r="HX4237" s="37"/>
      <c r="HY4237" s="37"/>
      <c r="HZ4237" s="37"/>
      <c r="IA4237" s="37"/>
      <c r="IB4237" s="37"/>
      <c r="IC4237" s="37"/>
      <c r="ID4237" s="37"/>
      <c r="IE4237" s="37"/>
      <c r="IF4237" s="37"/>
      <c r="IG4237" s="37"/>
      <c r="IH4237" s="37"/>
      <c r="II4237" s="37"/>
      <c r="IJ4237" s="37"/>
      <c r="IK4237" s="37"/>
      <c r="IL4237" s="37"/>
      <c r="IM4237" s="37"/>
      <c r="IN4237" s="37"/>
      <c r="IO4237" s="37"/>
      <c r="IP4237" s="37"/>
      <c r="IQ4237" s="37"/>
    </row>
    <row r="4238" spans="1:251" s="51" customFormat="1" ht="13.5">
      <c r="A4238" s="43"/>
      <c r="B4238" s="135"/>
      <c r="C4238" s="136"/>
      <c r="D4238" s="136"/>
      <c r="E4238" s="136"/>
      <c r="F4238" s="136"/>
      <c r="G4238" s="136"/>
      <c r="H4238" s="136"/>
      <c r="I4238" s="136"/>
      <c r="J4238" s="136"/>
      <c r="K4238" s="136"/>
      <c r="L4238" s="136"/>
      <c r="M4238" s="136"/>
      <c r="N4238" s="136"/>
      <c r="O4238" s="136"/>
      <c r="P4238" s="136"/>
      <c r="Q4238" s="136"/>
      <c r="R4238" s="136"/>
      <c r="S4238" s="136"/>
      <c r="T4238" s="136"/>
      <c r="U4238" s="136"/>
      <c r="V4238" s="136"/>
      <c r="W4238" s="136"/>
      <c r="X4238" s="136"/>
      <c r="Y4238" s="136"/>
      <c r="Z4238" s="137"/>
      <c r="AA4238" s="139"/>
      <c r="AB4238" s="136"/>
      <c r="AC4238" s="136"/>
      <c r="AD4238" s="136"/>
      <c r="AE4238" s="136"/>
      <c r="AF4238" s="136"/>
      <c r="AG4238" s="136"/>
      <c r="AH4238" s="136"/>
      <c r="AI4238" s="137"/>
      <c r="AJ4238" s="139"/>
      <c r="AK4238" s="136"/>
      <c r="AL4238" s="136"/>
      <c r="AM4238" s="136"/>
      <c r="AN4238" s="136"/>
      <c r="AO4238" s="136"/>
      <c r="AP4238" s="136"/>
      <c r="AQ4238" s="136"/>
      <c r="AR4238" s="137"/>
      <c r="AS4238" s="139"/>
      <c r="AT4238" s="136"/>
      <c r="AU4238" s="136"/>
      <c r="AV4238" s="136"/>
      <c r="AW4238" s="136"/>
      <c r="AX4238" s="141"/>
      <c r="AY4238" s="37"/>
      <c r="AZ4238" s="37"/>
      <c r="BA4238" s="37"/>
      <c r="BB4238" s="58"/>
      <c r="BC4238" s="59"/>
      <c r="BE4238" s="37"/>
      <c r="BF4238" s="37"/>
      <c r="BG4238" s="37"/>
      <c r="BH4238" s="37"/>
      <c r="BI4238" s="37"/>
      <c r="BJ4238" s="37"/>
      <c r="BK4238" s="37"/>
      <c r="BL4238" s="37"/>
      <c r="BM4238" s="37"/>
      <c r="BN4238" s="37"/>
      <c r="BO4238" s="37"/>
      <c r="BP4238" s="37"/>
      <c r="BQ4238" s="37"/>
      <c r="BR4238" s="37"/>
      <c r="BS4238" s="37"/>
      <c r="BT4238" s="37"/>
      <c r="BU4238" s="37"/>
      <c r="BV4238" s="37"/>
      <c r="BW4238" s="37"/>
      <c r="BX4238" s="37"/>
      <c r="BY4238" s="37"/>
      <c r="BZ4238" s="37"/>
      <c r="CA4238" s="37"/>
      <c r="CB4238" s="37"/>
      <c r="CC4238" s="37"/>
      <c r="CD4238" s="37"/>
      <c r="CE4238" s="37"/>
      <c r="CF4238" s="37"/>
      <c r="CG4238" s="37"/>
      <c r="CH4238" s="37"/>
      <c r="CI4238" s="37"/>
      <c r="CJ4238" s="37"/>
      <c r="CK4238" s="37"/>
      <c r="CL4238" s="37"/>
      <c r="CM4238" s="37"/>
      <c r="CN4238" s="37"/>
      <c r="CO4238" s="37"/>
      <c r="CP4238" s="37"/>
      <c r="CQ4238" s="37"/>
      <c r="CR4238" s="37"/>
      <c r="CS4238" s="37"/>
      <c r="CT4238" s="37"/>
      <c r="CU4238" s="37"/>
      <c r="CV4238" s="37"/>
      <c r="CW4238" s="37"/>
      <c r="CX4238" s="37"/>
      <c r="CY4238" s="37"/>
      <c r="CZ4238" s="37"/>
      <c r="DA4238" s="37"/>
      <c r="DB4238" s="37"/>
      <c r="DC4238" s="37"/>
      <c r="DD4238" s="37"/>
      <c r="DE4238" s="37"/>
      <c r="DF4238" s="37"/>
      <c r="DG4238" s="37"/>
      <c r="DH4238" s="37"/>
      <c r="DI4238" s="37"/>
      <c r="DJ4238" s="37"/>
      <c r="DK4238" s="37"/>
      <c r="DL4238" s="37"/>
      <c r="DM4238" s="37"/>
      <c r="DN4238" s="37"/>
      <c r="DO4238" s="37"/>
      <c r="DP4238" s="37"/>
      <c r="DQ4238" s="37"/>
      <c r="DR4238" s="37"/>
      <c r="DS4238" s="37"/>
      <c r="DT4238" s="37"/>
      <c r="DU4238" s="37"/>
      <c r="DV4238" s="37"/>
      <c r="DW4238" s="37"/>
      <c r="DX4238" s="37"/>
      <c r="DY4238" s="37"/>
      <c r="DZ4238" s="37"/>
      <c r="EA4238" s="37"/>
      <c r="EB4238" s="37"/>
      <c r="EC4238" s="37"/>
      <c r="ED4238" s="37"/>
      <c r="EE4238" s="37"/>
      <c r="EF4238" s="37"/>
      <c r="EG4238" s="37"/>
      <c r="EH4238" s="37"/>
      <c r="EI4238" s="37"/>
      <c r="EJ4238" s="37"/>
      <c r="EK4238" s="37"/>
      <c r="EL4238" s="37"/>
      <c r="EM4238" s="37"/>
      <c r="EN4238" s="37"/>
      <c r="EO4238" s="37"/>
      <c r="EP4238" s="37"/>
      <c r="EQ4238" s="37"/>
      <c r="ER4238" s="37"/>
      <c r="ES4238" s="37"/>
      <c r="ET4238" s="37"/>
      <c r="EU4238" s="37"/>
      <c r="EV4238" s="37"/>
      <c r="EW4238" s="37"/>
      <c r="EX4238" s="37"/>
      <c r="EY4238" s="37"/>
      <c r="EZ4238" s="37"/>
      <c r="FA4238" s="37"/>
      <c r="FB4238" s="37"/>
      <c r="FC4238" s="37"/>
      <c r="FD4238" s="37"/>
      <c r="FE4238" s="37"/>
      <c r="FF4238" s="37"/>
      <c r="FG4238" s="37"/>
      <c r="FH4238" s="37"/>
      <c r="FI4238" s="37"/>
      <c r="FJ4238" s="37"/>
      <c r="FK4238" s="37"/>
      <c r="FL4238" s="37"/>
      <c r="FM4238" s="37"/>
      <c r="FN4238" s="37"/>
      <c r="FO4238" s="37"/>
      <c r="FP4238" s="37"/>
      <c r="FQ4238" s="37"/>
      <c r="FR4238" s="37"/>
      <c r="FS4238" s="37"/>
      <c r="FT4238" s="37"/>
      <c r="FU4238" s="37"/>
      <c r="FV4238" s="37"/>
      <c r="FW4238" s="37"/>
      <c r="FX4238" s="37"/>
      <c r="FY4238" s="37"/>
      <c r="FZ4238" s="37"/>
      <c r="GA4238" s="37"/>
      <c r="GB4238" s="37"/>
      <c r="GC4238" s="37"/>
      <c r="GD4238" s="37"/>
      <c r="GE4238" s="37"/>
      <c r="GF4238" s="37"/>
      <c r="GG4238" s="37"/>
      <c r="GH4238" s="37"/>
      <c r="GI4238" s="37"/>
      <c r="GJ4238" s="37"/>
      <c r="GK4238" s="37"/>
      <c r="GL4238" s="37"/>
      <c r="GM4238" s="37"/>
      <c r="GN4238" s="37"/>
      <c r="GO4238" s="37"/>
      <c r="GP4238" s="37"/>
      <c r="GQ4238" s="37"/>
      <c r="GR4238" s="37"/>
      <c r="GS4238" s="37"/>
      <c r="GT4238" s="37"/>
      <c r="GU4238" s="37"/>
      <c r="GV4238" s="37"/>
      <c r="GW4238" s="37"/>
      <c r="GX4238" s="37"/>
      <c r="GY4238" s="37"/>
      <c r="GZ4238" s="37"/>
      <c r="HA4238" s="37"/>
      <c r="HB4238" s="37"/>
      <c r="HC4238" s="37"/>
      <c r="HD4238" s="37"/>
      <c r="HE4238" s="37"/>
      <c r="HF4238" s="37"/>
      <c r="HG4238" s="37"/>
      <c r="HH4238" s="37"/>
      <c r="HI4238" s="37"/>
      <c r="HJ4238" s="37"/>
      <c r="HK4238" s="37"/>
      <c r="HL4238" s="37"/>
      <c r="HM4238" s="37"/>
      <c r="HN4238" s="37"/>
      <c r="HO4238" s="37"/>
      <c r="HP4238" s="37"/>
      <c r="HQ4238" s="37"/>
      <c r="HR4238" s="37"/>
      <c r="HS4238" s="37"/>
      <c r="HT4238" s="37"/>
      <c r="HU4238" s="37"/>
      <c r="HV4238" s="37"/>
      <c r="HW4238" s="37"/>
      <c r="HX4238" s="37"/>
      <c r="HY4238" s="37"/>
      <c r="HZ4238" s="37"/>
      <c r="IA4238" s="37"/>
      <c r="IB4238" s="37"/>
      <c r="IC4238" s="37"/>
      <c r="ID4238" s="37"/>
      <c r="IE4238" s="37"/>
      <c r="IF4238" s="37"/>
      <c r="IG4238" s="37"/>
      <c r="IH4238" s="37"/>
      <c r="II4238" s="37"/>
      <c r="IJ4238" s="37"/>
      <c r="IK4238" s="37"/>
      <c r="IL4238" s="37"/>
      <c r="IM4238" s="37"/>
      <c r="IN4238" s="37"/>
      <c r="IO4238" s="37"/>
      <c r="IP4238" s="37"/>
      <c r="IQ4238" s="37"/>
    </row>
    <row r="4239" spans="1:251" s="51" customFormat="1" ht="18.75" customHeight="1">
      <c r="A4239" s="43"/>
      <c r="B4239" s="60"/>
      <c r="C4239" s="104" t="s">
        <v>919</v>
      </c>
      <c r="D4239" s="105"/>
      <c r="E4239" s="105"/>
      <c r="F4239" s="105"/>
      <c r="G4239" s="105"/>
      <c r="H4239" s="105"/>
      <c r="I4239" s="105"/>
      <c r="J4239" s="105"/>
      <c r="K4239" s="105"/>
      <c r="L4239" s="105"/>
      <c r="M4239" s="105"/>
      <c r="N4239" s="105"/>
      <c r="O4239" s="105"/>
      <c r="P4239" s="105"/>
      <c r="Q4239" s="105"/>
      <c r="R4239" s="105"/>
      <c r="S4239" s="105"/>
      <c r="T4239" s="105"/>
      <c r="U4239" s="105"/>
      <c r="V4239" s="105"/>
      <c r="W4239" s="105"/>
      <c r="X4239" s="105"/>
      <c r="Y4239" s="105"/>
      <c r="Z4239" s="106"/>
      <c r="AA4239" s="107">
        <v>0</v>
      </c>
      <c r="AB4239" s="108"/>
      <c r="AC4239" s="108"/>
      <c r="AD4239" s="108"/>
      <c r="AE4239" s="108"/>
      <c r="AF4239" s="108"/>
      <c r="AG4239" s="108"/>
      <c r="AH4239" s="108"/>
      <c r="AI4239" s="109"/>
      <c r="AJ4239" s="107">
        <v>300151</v>
      </c>
      <c r="AK4239" s="108"/>
      <c r="AL4239" s="108"/>
      <c r="AM4239" s="108"/>
      <c r="AN4239" s="108"/>
      <c r="AO4239" s="108"/>
      <c r="AP4239" s="108"/>
      <c r="AQ4239" s="108"/>
      <c r="AR4239" s="109"/>
      <c r="AS4239" s="110"/>
      <c r="AT4239" s="111"/>
      <c r="AU4239" s="111"/>
      <c r="AV4239" s="111"/>
      <c r="AW4239" s="111"/>
      <c r="AX4239" s="112"/>
      <c r="AY4239" s="37"/>
      <c r="AZ4239" s="37"/>
      <c r="BA4239" s="37"/>
      <c r="BB4239" s="37"/>
      <c r="BC4239" s="37"/>
      <c r="BD4239" s="37"/>
      <c r="BE4239" s="37"/>
      <c r="BF4239" s="37"/>
      <c r="BG4239" s="37"/>
      <c r="BH4239" s="37"/>
      <c r="BI4239" s="37"/>
      <c r="BJ4239" s="37"/>
      <c r="BK4239" s="37"/>
      <c r="BL4239" s="37"/>
      <c r="BM4239" s="37"/>
      <c r="BN4239" s="37"/>
      <c r="BO4239" s="37"/>
      <c r="BP4239" s="37"/>
      <c r="BQ4239" s="37"/>
      <c r="BR4239" s="37"/>
      <c r="BS4239" s="37"/>
      <c r="BT4239" s="37"/>
      <c r="BU4239" s="37"/>
      <c r="BV4239" s="37"/>
      <c r="BW4239" s="37"/>
      <c r="BX4239" s="37"/>
      <c r="BY4239" s="37"/>
      <c r="BZ4239" s="37"/>
      <c r="CA4239" s="37"/>
      <c r="CB4239" s="37"/>
      <c r="CC4239" s="37"/>
      <c r="CD4239" s="37"/>
      <c r="CE4239" s="37"/>
      <c r="CF4239" s="37"/>
      <c r="CG4239" s="37"/>
      <c r="CH4239" s="37"/>
      <c r="CI4239" s="37"/>
      <c r="CJ4239" s="37"/>
      <c r="CK4239" s="37"/>
      <c r="CL4239" s="37"/>
      <c r="CM4239" s="37"/>
      <c r="CN4239" s="37"/>
      <c r="CO4239" s="37"/>
      <c r="CP4239" s="37"/>
      <c r="CQ4239" s="37"/>
      <c r="CR4239" s="37"/>
      <c r="CS4239" s="37"/>
      <c r="CT4239" s="37"/>
      <c r="CU4239" s="37"/>
      <c r="CV4239" s="37"/>
      <c r="CW4239" s="37"/>
      <c r="CX4239" s="37"/>
      <c r="CY4239" s="37"/>
      <c r="CZ4239" s="37"/>
      <c r="DA4239" s="37"/>
      <c r="DB4239" s="37"/>
      <c r="DC4239" s="37"/>
      <c r="DD4239" s="37"/>
      <c r="DE4239" s="37"/>
      <c r="DF4239" s="37"/>
      <c r="DG4239" s="37"/>
      <c r="DH4239" s="37"/>
      <c r="DI4239" s="37"/>
      <c r="DJ4239" s="37"/>
      <c r="DK4239" s="37"/>
      <c r="DL4239" s="37"/>
      <c r="DM4239" s="37"/>
      <c r="DN4239" s="37"/>
      <c r="DO4239" s="37"/>
      <c r="DP4239" s="37"/>
      <c r="DQ4239" s="37"/>
      <c r="DR4239" s="37"/>
      <c r="DS4239" s="37"/>
      <c r="DT4239" s="37"/>
      <c r="DU4239" s="37"/>
      <c r="DV4239" s="37"/>
      <c r="DW4239" s="37"/>
      <c r="DX4239" s="37"/>
      <c r="DY4239" s="37"/>
      <c r="DZ4239" s="37"/>
      <c r="EA4239" s="37"/>
      <c r="EB4239" s="37"/>
      <c r="EC4239" s="37"/>
      <c r="ED4239" s="37"/>
      <c r="EE4239" s="37"/>
      <c r="EF4239" s="37"/>
      <c r="EG4239" s="37"/>
      <c r="EH4239" s="37"/>
      <c r="EI4239" s="37"/>
      <c r="EJ4239" s="37"/>
      <c r="EK4239" s="37"/>
      <c r="EL4239" s="37"/>
      <c r="EM4239" s="37"/>
      <c r="EN4239" s="37"/>
      <c r="EO4239" s="37"/>
      <c r="EP4239" s="37"/>
      <c r="EQ4239" s="37"/>
      <c r="ER4239" s="37"/>
      <c r="ES4239" s="37"/>
      <c r="ET4239" s="37"/>
      <c r="EU4239" s="37"/>
      <c r="EV4239" s="37"/>
      <c r="EW4239" s="37"/>
      <c r="EX4239" s="37"/>
      <c r="EY4239" s="37"/>
      <c r="EZ4239" s="37"/>
      <c r="FA4239" s="37"/>
      <c r="FB4239" s="37"/>
      <c r="FC4239" s="37"/>
      <c r="FD4239" s="37"/>
      <c r="FE4239" s="37"/>
      <c r="FF4239" s="37"/>
      <c r="FG4239" s="37"/>
      <c r="FH4239" s="37"/>
      <c r="FI4239" s="37"/>
      <c r="FJ4239" s="37"/>
      <c r="FK4239" s="37"/>
      <c r="FL4239" s="37"/>
      <c r="FM4239" s="37"/>
      <c r="FN4239" s="37"/>
      <c r="FO4239" s="37"/>
      <c r="FP4239" s="37"/>
      <c r="FQ4239" s="37"/>
      <c r="FR4239" s="37"/>
      <c r="FS4239" s="37"/>
      <c r="FT4239" s="37"/>
      <c r="FU4239" s="37"/>
      <c r="FV4239" s="37"/>
      <c r="FW4239" s="37"/>
      <c r="FX4239" s="37"/>
      <c r="FY4239" s="37"/>
      <c r="FZ4239" s="37"/>
      <c r="GA4239" s="37"/>
      <c r="GB4239" s="37"/>
      <c r="GC4239" s="37"/>
      <c r="GD4239" s="37"/>
      <c r="GE4239" s="37"/>
      <c r="GF4239" s="37"/>
      <c r="GG4239" s="37"/>
      <c r="GH4239" s="37"/>
      <c r="GI4239" s="37"/>
      <c r="GJ4239" s="37"/>
      <c r="GK4239" s="37"/>
      <c r="GL4239" s="37"/>
      <c r="GM4239" s="37"/>
      <c r="GN4239" s="37"/>
      <c r="GO4239" s="37"/>
      <c r="GP4239" s="37"/>
      <c r="GQ4239" s="37"/>
      <c r="GR4239" s="37"/>
      <c r="GS4239" s="37"/>
      <c r="GT4239" s="37"/>
      <c r="GU4239" s="37"/>
      <c r="GV4239" s="37"/>
      <c r="GW4239" s="37"/>
      <c r="GX4239" s="37"/>
      <c r="GY4239" s="37"/>
      <c r="GZ4239" s="37"/>
      <c r="HA4239" s="37"/>
      <c r="HB4239" s="37"/>
      <c r="HC4239" s="37"/>
      <c r="HD4239" s="37"/>
      <c r="HE4239" s="37"/>
      <c r="HF4239" s="37"/>
      <c r="HG4239" s="37"/>
      <c r="HH4239" s="37"/>
      <c r="HI4239" s="37"/>
      <c r="HJ4239" s="37"/>
      <c r="HK4239" s="37"/>
      <c r="HL4239" s="37"/>
      <c r="HM4239" s="37"/>
      <c r="HN4239" s="37"/>
      <c r="HO4239" s="37"/>
      <c r="HP4239" s="37"/>
      <c r="HQ4239" s="37"/>
      <c r="HR4239" s="37"/>
      <c r="HS4239" s="37"/>
      <c r="HT4239" s="37"/>
      <c r="HU4239" s="37"/>
      <c r="HV4239" s="37"/>
      <c r="HW4239" s="37"/>
      <c r="HX4239" s="37"/>
      <c r="HY4239" s="37"/>
      <c r="HZ4239" s="37"/>
      <c r="IA4239" s="37"/>
      <c r="IB4239" s="37"/>
      <c r="IC4239" s="37"/>
      <c r="ID4239" s="37"/>
      <c r="IE4239" s="37"/>
      <c r="IF4239" s="37"/>
      <c r="IG4239" s="37"/>
      <c r="IH4239" s="37"/>
      <c r="II4239" s="37"/>
      <c r="IJ4239" s="37"/>
      <c r="IK4239" s="37"/>
      <c r="IL4239" s="37"/>
      <c r="IM4239" s="37"/>
      <c r="IN4239" s="37"/>
      <c r="IO4239" s="37"/>
      <c r="IP4239" s="37"/>
      <c r="IQ4239" s="37"/>
    </row>
    <row r="4240" spans="1:251" s="51" customFormat="1" ht="18.75" customHeight="1">
      <c r="A4240" s="43"/>
      <c r="B4240" s="60"/>
      <c r="C4240" s="104" t="s">
        <v>920</v>
      </c>
      <c r="D4240" s="105"/>
      <c r="E4240" s="105"/>
      <c r="F4240" s="105"/>
      <c r="G4240" s="105"/>
      <c r="H4240" s="105"/>
      <c r="I4240" s="105"/>
      <c r="J4240" s="105"/>
      <c r="K4240" s="105"/>
      <c r="L4240" s="105"/>
      <c r="M4240" s="105"/>
      <c r="N4240" s="105"/>
      <c r="O4240" s="105"/>
      <c r="P4240" s="105"/>
      <c r="Q4240" s="105"/>
      <c r="R4240" s="105"/>
      <c r="S4240" s="105"/>
      <c r="T4240" s="105"/>
      <c r="U4240" s="105"/>
      <c r="V4240" s="105"/>
      <c r="W4240" s="105"/>
      <c r="X4240" s="105"/>
      <c r="Y4240" s="105"/>
      <c r="Z4240" s="106"/>
      <c r="AA4240" s="107">
        <v>0</v>
      </c>
      <c r="AB4240" s="108"/>
      <c r="AC4240" s="108"/>
      <c r="AD4240" s="108"/>
      <c r="AE4240" s="108"/>
      <c r="AF4240" s="108"/>
      <c r="AG4240" s="108"/>
      <c r="AH4240" s="108"/>
      <c r="AI4240" s="109"/>
      <c r="AJ4240" s="107">
        <v>131019</v>
      </c>
      <c r="AK4240" s="108"/>
      <c r="AL4240" s="108"/>
      <c r="AM4240" s="108"/>
      <c r="AN4240" s="108"/>
      <c r="AO4240" s="108"/>
      <c r="AP4240" s="108"/>
      <c r="AQ4240" s="108"/>
      <c r="AR4240" s="109"/>
      <c r="AS4240" s="110"/>
      <c r="AT4240" s="111"/>
      <c r="AU4240" s="111"/>
      <c r="AV4240" s="111"/>
      <c r="AW4240" s="111"/>
      <c r="AX4240" s="112"/>
      <c r="AY4240" s="37"/>
      <c r="AZ4240" s="37"/>
      <c r="BA4240" s="37"/>
      <c r="BB4240" s="37"/>
      <c r="BC4240" s="37"/>
      <c r="BD4240" s="37"/>
      <c r="BE4240" s="37"/>
      <c r="BF4240" s="37"/>
      <c r="BG4240" s="37"/>
      <c r="BH4240" s="37"/>
      <c r="BI4240" s="37"/>
      <c r="BJ4240" s="37"/>
      <c r="BK4240" s="37"/>
      <c r="BL4240" s="37"/>
      <c r="BM4240" s="37"/>
      <c r="BN4240" s="37"/>
      <c r="BO4240" s="37"/>
      <c r="BP4240" s="37"/>
      <c r="BQ4240" s="37"/>
      <c r="BR4240" s="37"/>
      <c r="BS4240" s="37"/>
      <c r="BT4240" s="37"/>
      <c r="BU4240" s="37"/>
      <c r="BV4240" s="37"/>
      <c r="BW4240" s="37"/>
      <c r="BX4240" s="37"/>
      <c r="BY4240" s="37"/>
      <c r="BZ4240" s="37"/>
      <c r="CA4240" s="37"/>
      <c r="CB4240" s="37"/>
      <c r="CC4240" s="37"/>
      <c r="CD4240" s="37"/>
      <c r="CE4240" s="37"/>
      <c r="CF4240" s="37"/>
      <c r="CG4240" s="37"/>
      <c r="CH4240" s="37"/>
      <c r="CI4240" s="37"/>
      <c r="CJ4240" s="37"/>
      <c r="CK4240" s="37"/>
      <c r="CL4240" s="37"/>
      <c r="CM4240" s="37"/>
      <c r="CN4240" s="37"/>
      <c r="CO4240" s="37"/>
      <c r="CP4240" s="37"/>
      <c r="CQ4240" s="37"/>
      <c r="CR4240" s="37"/>
      <c r="CS4240" s="37"/>
      <c r="CT4240" s="37"/>
      <c r="CU4240" s="37"/>
      <c r="CV4240" s="37"/>
      <c r="CW4240" s="37"/>
      <c r="CX4240" s="37"/>
      <c r="CY4240" s="37"/>
      <c r="CZ4240" s="37"/>
      <c r="DA4240" s="37"/>
      <c r="DB4240" s="37"/>
      <c r="DC4240" s="37"/>
      <c r="DD4240" s="37"/>
      <c r="DE4240" s="37"/>
      <c r="DF4240" s="37"/>
      <c r="DG4240" s="37"/>
      <c r="DH4240" s="37"/>
      <c r="DI4240" s="37"/>
      <c r="DJ4240" s="37"/>
      <c r="DK4240" s="37"/>
      <c r="DL4240" s="37"/>
      <c r="DM4240" s="37"/>
      <c r="DN4240" s="37"/>
      <c r="DO4240" s="37"/>
      <c r="DP4240" s="37"/>
      <c r="DQ4240" s="37"/>
      <c r="DR4240" s="37"/>
      <c r="DS4240" s="37"/>
      <c r="DT4240" s="37"/>
      <c r="DU4240" s="37"/>
      <c r="DV4240" s="37"/>
      <c r="DW4240" s="37"/>
      <c r="DX4240" s="37"/>
      <c r="DY4240" s="37"/>
      <c r="DZ4240" s="37"/>
      <c r="EA4240" s="37"/>
      <c r="EB4240" s="37"/>
      <c r="EC4240" s="37"/>
      <c r="ED4240" s="37"/>
      <c r="EE4240" s="37"/>
      <c r="EF4240" s="37"/>
      <c r="EG4240" s="37"/>
      <c r="EH4240" s="37"/>
      <c r="EI4240" s="37"/>
      <c r="EJ4240" s="37"/>
      <c r="EK4240" s="37"/>
      <c r="EL4240" s="37"/>
      <c r="EM4240" s="37"/>
      <c r="EN4240" s="37"/>
      <c r="EO4240" s="37"/>
      <c r="EP4240" s="37"/>
      <c r="EQ4240" s="37"/>
      <c r="ER4240" s="37"/>
      <c r="ES4240" s="37"/>
      <c r="ET4240" s="37"/>
      <c r="EU4240" s="37"/>
      <c r="EV4240" s="37"/>
      <c r="EW4240" s="37"/>
      <c r="EX4240" s="37"/>
      <c r="EY4240" s="37"/>
      <c r="EZ4240" s="37"/>
      <c r="FA4240" s="37"/>
      <c r="FB4240" s="37"/>
      <c r="FC4240" s="37"/>
      <c r="FD4240" s="37"/>
      <c r="FE4240" s="37"/>
      <c r="FF4240" s="37"/>
      <c r="FG4240" s="37"/>
      <c r="FH4240" s="37"/>
      <c r="FI4240" s="37"/>
      <c r="FJ4240" s="37"/>
      <c r="FK4240" s="37"/>
      <c r="FL4240" s="37"/>
      <c r="FM4240" s="37"/>
      <c r="FN4240" s="37"/>
      <c r="FO4240" s="37"/>
      <c r="FP4240" s="37"/>
      <c r="FQ4240" s="37"/>
      <c r="FR4240" s="37"/>
      <c r="FS4240" s="37"/>
      <c r="FT4240" s="37"/>
      <c r="FU4240" s="37"/>
      <c r="FV4240" s="37"/>
      <c r="FW4240" s="37"/>
      <c r="FX4240" s="37"/>
      <c r="FY4240" s="37"/>
      <c r="FZ4240" s="37"/>
      <c r="GA4240" s="37"/>
      <c r="GB4240" s="37"/>
      <c r="GC4240" s="37"/>
      <c r="GD4240" s="37"/>
      <c r="GE4240" s="37"/>
      <c r="GF4240" s="37"/>
      <c r="GG4240" s="37"/>
      <c r="GH4240" s="37"/>
      <c r="GI4240" s="37"/>
      <c r="GJ4240" s="37"/>
      <c r="GK4240" s="37"/>
      <c r="GL4240" s="37"/>
      <c r="GM4240" s="37"/>
      <c r="GN4240" s="37"/>
      <c r="GO4240" s="37"/>
      <c r="GP4240" s="37"/>
      <c r="GQ4240" s="37"/>
      <c r="GR4240" s="37"/>
      <c r="GS4240" s="37"/>
      <c r="GT4240" s="37"/>
      <c r="GU4240" s="37"/>
      <c r="GV4240" s="37"/>
      <c r="GW4240" s="37"/>
      <c r="GX4240" s="37"/>
      <c r="GY4240" s="37"/>
      <c r="GZ4240" s="37"/>
      <c r="HA4240" s="37"/>
      <c r="HB4240" s="37"/>
      <c r="HC4240" s="37"/>
      <c r="HD4240" s="37"/>
      <c r="HE4240" s="37"/>
      <c r="HF4240" s="37"/>
      <c r="HG4240" s="37"/>
      <c r="HH4240" s="37"/>
      <c r="HI4240" s="37"/>
      <c r="HJ4240" s="37"/>
      <c r="HK4240" s="37"/>
      <c r="HL4240" s="37"/>
      <c r="HM4240" s="37"/>
      <c r="HN4240" s="37"/>
      <c r="HO4240" s="37"/>
      <c r="HP4240" s="37"/>
      <c r="HQ4240" s="37"/>
      <c r="HR4240" s="37"/>
      <c r="HS4240" s="37"/>
      <c r="HT4240" s="37"/>
      <c r="HU4240" s="37"/>
      <c r="HV4240" s="37"/>
      <c r="HW4240" s="37"/>
      <c r="HX4240" s="37"/>
      <c r="HY4240" s="37"/>
      <c r="HZ4240" s="37"/>
      <c r="IA4240" s="37"/>
      <c r="IB4240" s="37"/>
      <c r="IC4240" s="37"/>
      <c r="ID4240" s="37"/>
      <c r="IE4240" s="37"/>
      <c r="IF4240" s="37"/>
      <c r="IG4240" s="37"/>
      <c r="IH4240" s="37"/>
      <c r="II4240" s="37"/>
      <c r="IJ4240" s="37"/>
      <c r="IK4240" s="37"/>
      <c r="IL4240" s="37"/>
      <c r="IM4240" s="37"/>
      <c r="IN4240" s="37"/>
      <c r="IO4240" s="37"/>
      <c r="IP4240" s="37"/>
      <c r="IQ4240" s="37"/>
    </row>
    <row r="4241" spans="1:251" s="51" customFormat="1" ht="18.75" customHeight="1">
      <c r="A4241" s="43"/>
      <c r="B4241" s="60"/>
      <c r="C4241" s="104" t="s">
        <v>921</v>
      </c>
      <c r="D4241" s="105"/>
      <c r="E4241" s="105"/>
      <c r="F4241" s="105"/>
      <c r="G4241" s="105"/>
      <c r="H4241" s="105"/>
      <c r="I4241" s="105"/>
      <c r="J4241" s="105"/>
      <c r="K4241" s="105"/>
      <c r="L4241" s="105"/>
      <c r="M4241" s="105"/>
      <c r="N4241" s="105"/>
      <c r="O4241" s="105"/>
      <c r="P4241" s="105"/>
      <c r="Q4241" s="105"/>
      <c r="R4241" s="105"/>
      <c r="S4241" s="105"/>
      <c r="T4241" s="105"/>
      <c r="U4241" s="105"/>
      <c r="V4241" s="105"/>
      <c r="W4241" s="105"/>
      <c r="X4241" s="105"/>
      <c r="Y4241" s="105"/>
      <c r="Z4241" s="106"/>
      <c r="AA4241" s="107">
        <v>0</v>
      </c>
      <c r="AB4241" s="108"/>
      <c r="AC4241" s="108"/>
      <c r="AD4241" s="108"/>
      <c r="AE4241" s="108"/>
      <c r="AF4241" s="108"/>
      <c r="AG4241" s="108"/>
      <c r="AH4241" s="108"/>
      <c r="AI4241" s="109"/>
      <c r="AJ4241" s="107">
        <v>32021</v>
      </c>
      <c r="AK4241" s="108"/>
      <c r="AL4241" s="108"/>
      <c r="AM4241" s="108"/>
      <c r="AN4241" s="108"/>
      <c r="AO4241" s="108"/>
      <c r="AP4241" s="108"/>
      <c r="AQ4241" s="108"/>
      <c r="AR4241" s="109"/>
      <c r="AS4241" s="110"/>
      <c r="AT4241" s="111"/>
      <c r="AU4241" s="111"/>
      <c r="AV4241" s="111"/>
      <c r="AW4241" s="111"/>
      <c r="AX4241" s="112"/>
      <c r="AY4241" s="37"/>
      <c r="AZ4241" s="37"/>
      <c r="BA4241" s="37"/>
      <c r="BB4241" s="37"/>
      <c r="BC4241" s="37"/>
      <c r="BD4241" s="37"/>
      <c r="BE4241" s="37"/>
      <c r="BF4241" s="37"/>
      <c r="BG4241" s="37"/>
      <c r="BH4241" s="37"/>
      <c r="BI4241" s="37"/>
      <c r="BJ4241" s="37"/>
      <c r="BK4241" s="37"/>
      <c r="BL4241" s="37"/>
      <c r="BM4241" s="37"/>
      <c r="BN4241" s="37"/>
      <c r="BO4241" s="37"/>
      <c r="BP4241" s="37"/>
      <c r="BQ4241" s="37"/>
      <c r="BR4241" s="37"/>
      <c r="BS4241" s="37"/>
      <c r="BT4241" s="37"/>
      <c r="BU4241" s="37"/>
      <c r="BV4241" s="37"/>
      <c r="BW4241" s="37"/>
      <c r="BX4241" s="37"/>
      <c r="BY4241" s="37"/>
      <c r="BZ4241" s="37"/>
      <c r="CA4241" s="37"/>
      <c r="CB4241" s="37"/>
      <c r="CC4241" s="37"/>
      <c r="CD4241" s="37"/>
      <c r="CE4241" s="37"/>
      <c r="CF4241" s="37"/>
      <c r="CG4241" s="37"/>
      <c r="CH4241" s="37"/>
      <c r="CI4241" s="37"/>
      <c r="CJ4241" s="37"/>
      <c r="CK4241" s="37"/>
      <c r="CL4241" s="37"/>
      <c r="CM4241" s="37"/>
      <c r="CN4241" s="37"/>
      <c r="CO4241" s="37"/>
      <c r="CP4241" s="37"/>
      <c r="CQ4241" s="37"/>
      <c r="CR4241" s="37"/>
      <c r="CS4241" s="37"/>
      <c r="CT4241" s="37"/>
      <c r="CU4241" s="37"/>
      <c r="CV4241" s="37"/>
      <c r="CW4241" s="37"/>
      <c r="CX4241" s="37"/>
      <c r="CY4241" s="37"/>
      <c r="CZ4241" s="37"/>
      <c r="DA4241" s="37"/>
      <c r="DB4241" s="37"/>
      <c r="DC4241" s="37"/>
      <c r="DD4241" s="37"/>
      <c r="DE4241" s="37"/>
      <c r="DF4241" s="37"/>
      <c r="DG4241" s="37"/>
      <c r="DH4241" s="37"/>
      <c r="DI4241" s="37"/>
      <c r="DJ4241" s="37"/>
      <c r="DK4241" s="37"/>
      <c r="DL4241" s="37"/>
      <c r="DM4241" s="37"/>
      <c r="DN4241" s="37"/>
      <c r="DO4241" s="37"/>
      <c r="DP4241" s="37"/>
      <c r="DQ4241" s="37"/>
      <c r="DR4241" s="37"/>
      <c r="DS4241" s="37"/>
      <c r="DT4241" s="37"/>
      <c r="DU4241" s="37"/>
      <c r="DV4241" s="37"/>
      <c r="DW4241" s="37"/>
      <c r="DX4241" s="37"/>
      <c r="DY4241" s="37"/>
      <c r="DZ4241" s="37"/>
      <c r="EA4241" s="37"/>
      <c r="EB4241" s="37"/>
      <c r="EC4241" s="37"/>
      <c r="ED4241" s="37"/>
      <c r="EE4241" s="37"/>
      <c r="EF4241" s="37"/>
      <c r="EG4241" s="37"/>
      <c r="EH4241" s="37"/>
      <c r="EI4241" s="37"/>
      <c r="EJ4241" s="37"/>
      <c r="EK4241" s="37"/>
      <c r="EL4241" s="37"/>
      <c r="EM4241" s="37"/>
      <c r="EN4241" s="37"/>
      <c r="EO4241" s="37"/>
      <c r="EP4241" s="37"/>
      <c r="EQ4241" s="37"/>
      <c r="ER4241" s="37"/>
      <c r="ES4241" s="37"/>
      <c r="ET4241" s="37"/>
      <c r="EU4241" s="37"/>
      <c r="EV4241" s="37"/>
      <c r="EW4241" s="37"/>
      <c r="EX4241" s="37"/>
      <c r="EY4241" s="37"/>
      <c r="EZ4241" s="37"/>
      <c r="FA4241" s="37"/>
      <c r="FB4241" s="37"/>
      <c r="FC4241" s="37"/>
      <c r="FD4241" s="37"/>
      <c r="FE4241" s="37"/>
      <c r="FF4241" s="37"/>
      <c r="FG4241" s="37"/>
      <c r="FH4241" s="37"/>
      <c r="FI4241" s="37"/>
      <c r="FJ4241" s="37"/>
      <c r="FK4241" s="37"/>
      <c r="FL4241" s="37"/>
      <c r="FM4241" s="37"/>
      <c r="FN4241" s="37"/>
      <c r="FO4241" s="37"/>
      <c r="FP4241" s="37"/>
      <c r="FQ4241" s="37"/>
      <c r="FR4241" s="37"/>
      <c r="FS4241" s="37"/>
      <c r="FT4241" s="37"/>
      <c r="FU4241" s="37"/>
      <c r="FV4241" s="37"/>
      <c r="FW4241" s="37"/>
      <c r="FX4241" s="37"/>
      <c r="FY4241" s="37"/>
      <c r="FZ4241" s="37"/>
      <c r="GA4241" s="37"/>
      <c r="GB4241" s="37"/>
      <c r="GC4241" s="37"/>
      <c r="GD4241" s="37"/>
      <c r="GE4241" s="37"/>
      <c r="GF4241" s="37"/>
      <c r="GG4241" s="37"/>
      <c r="GH4241" s="37"/>
      <c r="GI4241" s="37"/>
      <c r="GJ4241" s="37"/>
      <c r="GK4241" s="37"/>
      <c r="GL4241" s="37"/>
      <c r="GM4241" s="37"/>
      <c r="GN4241" s="37"/>
      <c r="GO4241" s="37"/>
      <c r="GP4241" s="37"/>
      <c r="GQ4241" s="37"/>
      <c r="GR4241" s="37"/>
      <c r="GS4241" s="37"/>
      <c r="GT4241" s="37"/>
      <c r="GU4241" s="37"/>
      <c r="GV4241" s="37"/>
      <c r="GW4241" s="37"/>
      <c r="GX4241" s="37"/>
      <c r="GY4241" s="37"/>
      <c r="GZ4241" s="37"/>
      <c r="HA4241" s="37"/>
      <c r="HB4241" s="37"/>
      <c r="HC4241" s="37"/>
      <c r="HD4241" s="37"/>
      <c r="HE4241" s="37"/>
      <c r="HF4241" s="37"/>
      <c r="HG4241" s="37"/>
      <c r="HH4241" s="37"/>
      <c r="HI4241" s="37"/>
      <c r="HJ4241" s="37"/>
      <c r="HK4241" s="37"/>
      <c r="HL4241" s="37"/>
      <c r="HM4241" s="37"/>
      <c r="HN4241" s="37"/>
      <c r="HO4241" s="37"/>
      <c r="HP4241" s="37"/>
      <c r="HQ4241" s="37"/>
      <c r="HR4241" s="37"/>
      <c r="HS4241" s="37"/>
      <c r="HT4241" s="37"/>
      <c r="HU4241" s="37"/>
      <c r="HV4241" s="37"/>
      <c r="HW4241" s="37"/>
      <c r="HX4241" s="37"/>
      <c r="HY4241" s="37"/>
      <c r="HZ4241" s="37"/>
      <c r="IA4241" s="37"/>
      <c r="IB4241" s="37"/>
      <c r="IC4241" s="37"/>
      <c r="ID4241" s="37"/>
      <c r="IE4241" s="37"/>
      <c r="IF4241" s="37"/>
      <c r="IG4241" s="37"/>
      <c r="IH4241" s="37"/>
      <c r="II4241" s="37"/>
      <c r="IJ4241" s="37"/>
      <c r="IK4241" s="37"/>
      <c r="IL4241" s="37"/>
      <c r="IM4241" s="37"/>
      <c r="IN4241" s="37"/>
      <c r="IO4241" s="37"/>
      <c r="IP4241" s="37"/>
      <c r="IQ4241" s="37"/>
    </row>
    <row r="4242" spans="1:251" s="51" customFormat="1" ht="18.75" customHeight="1">
      <c r="A4242" s="43"/>
      <c r="B4242" s="60"/>
      <c r="C4242" s="104" t="s">
        <v>922</v>
      </c>
      <c r="D4242" s="105"/>
      <c r="E4242" s="105"/>
      <c r="F4242" s="105"/>
      <c r="G4242" s="105"/>
      <c r="H4242" s="105"/>
      <c r="I4242" s="105"/>
      <c r="J4242" s="105"/>
      <c r="K4242" s="105"/>
      <c r="L4242" s="105"/>
      <c r="M4242" s="105"/>
      <c r="N4242" s="105"/>
      <c r="O4242" s="105"/>
      <c r="P4242" s="105"/>
      <c r="Q4242" s="105"/>
      <c r="R4242" s="105"/>
      <c r="S4242" s="105"/>
      <c r="T4242" s="105"/>
      <c r="U4242" s="105"/>
      <c r="V4242" s="105"/>
      <c r="W4242" s="105"/>
      <c r="X4242" s="105"/>
      <c r="Y4242" s="105"/>
      <c r="Z4242" s="106"/>
      <c r="AA4242" s="107">
        <v>0</v>
      </c>
      <c r="AB4242" s="108"/>
      <c r="AC4242" s="108"/>
      <c r="AD4242" s="108"/>
      <c r="AE4242" s="108"/>
      <c r="AF4242" s="108"/>
      <c r="AG4242" s="108"/>
      <c r="AH4242" s="108"/>
      <c r="AI4242" s="109"/>
      <c r="AJ4242" s="107">
        <v>14845</v>
      </c>
      <c r="AK4242" s="108"/>
      <c r="AL4242" s="108"/>
      <c r="AM4242" s="108"/>
      <c r="AN4242" s="108"/>
      <c r="AO4242" s="108"/>
      <c r="AP4242" s="108"/>
      <c r="AQ4242" s="108"/>
      <c r="AR4242" s="109"/>
      <c r="AS4242" s="110"/>
      <c r="AT4242" s="111"/>
      <c r="AU4242" s="111"/>
      <c r="AV4242" s="111"/>
      <c r="AW4242" s="111"/>
      <c r="AX4242" s="112"/>
      <c r="AY4242" s="37"/>
      <c r="AZ4242" s="37"/>
      <c r="BA4242" s="37"/>
      <c r="BB4242" s="37"/>
      <c r="BC4242" s="37"/>
      <c r="BD4242" s="37"/>
      <c r="BE4242" s="37"/>
      <c r="BF4242" s="37"/>
      <c r="BG4242" s="37"/>
      <c r="BH4242" s="37"/>
      <c r="BI4242" s="37"/>
      <c r="BJ4242" s="37"/>
      <c r="BK4242" s="37"/>
      <c r="BL4242" s="37"/>
      <c r="BM4242" s="37"/>
      <c r="BN4242" s="37"/>
      <c r="BO4242" s="37"/>
      <c r="BP4242" s="37"/>
      <c r="BQ4242" s="37"/>
      <c r="BR4242" s="37"/>
      <c r="BS4242" s="37"/>
      <c r="BT4242" s="37"/>
      <c r="BU4242" s="37"/>
      <c r="BV4242" s="37"/>
      <c r="BW4242" s="37"/>
      <c r="BX4242" s="37"/>
      <c r="BY4242" s="37"/>
      <c r="BZ4242" s="37"/>
      <c r="CA4242" s="37"/>
      <c r="CB4242" s="37"/>
      <c r="CC4242" s="37"/>
      <c r="CD4242" s="37"/>
      <c r="CE4242" s="37"/>
      <c r="CF4242" s="37"/>
      <c r="CG4242" s="37"/>
      <c r="CH4242" s="37"/>
      <c r="CI4242" s="37"/>
      <c r="CJ4242" s="37"/>
      <c r="CK4242" s="37"/>
      <c r="CL4242" s="37"/>
      <c r="CM4242" s="37"/>
      <c r="CN4242" s="37"/>
      <c r="CO4242" s="37"/>
      <c r="CP4242" s="37"/>
      <c r="CQ4242" s="37"/>
      <c r="CR4242" s="37"/>
      <c r="CS4242" s="37"/>
      <c r="CT4242" s="37"/>
      <c r="CU4242" s="37"/>
      <c r="CV4242" s="37"/>
      <c r="CW4242" s="37"/>
      <c r="CX4242" s="37"/>
      <c r="CY4242" s="37"/>
      <c r="CZ4242" s="37"/>
      <c r="DA4242" s="37"/>
      <c r="DB4242" s="37"/>
      <c r="DC4242" s="37"/>
      <c r="DD4242" s="37"/>
      <c r="DE4242" s="37"/>
      <c r="DF4242" s="37"/>
      <c r="DG4242" s="37"/>
      <c r="DH4242" s="37"/>
      <c r="DI4242" s="37"/>
      <c r="DJ4242" s="37"/>
      <c r="DK4242" s="37"/>
      <c r="DL4242" s="37"/>
      <c r="DM4242" s="37"/>
      <c r="DN4242" s="37"/>
      <c r="DO4242" s="37"/>
      <c r="DP4242" s="37"/>
      <c r="DQ4242" s="37"/>
      <c r="DR4242" s="37"/>
      <c r="DS4242" s="37"/>
      <c r="DT4242" s="37"/>
      <c r="DU4242" s="37"/>
      <c r="DV4242" s="37"/>
      <c r="DW4242" s="37"/>
      <c r="DX4242" s="37"/>
      <c r="DY4242" s="37"/>
      <c r="DZ4242" s="37"/>
      <c r="EA4242" s="37"/>
      <c r="EB4242" s="37"/>
      <c r="EC4242" s="37"/>
      <c r="ED4242" s="37"/>
      <c r="EE4242" s="37"/>
      <c r="EF4242" s="37"/>
      <c r="EG4242" s="37"/>
      <c r="EH4242" s="37"/>
      <c r="EI4242" s="37"/>
      <c r="EJ4242" s="37"/>
      <c r="EK4242" s="37"/>
      <c r="EL4242" s="37"/>
      <c r="EM4242" s="37"/>
      <c r="EN4242" s="37"/>
      <c r="EO4242" s="37"/>
      <c r="EP4242" s="37"/>
      <c r="EQ4242" s="37"/>
      <c r="ER4242" s="37"/>
      <c r="ES4242" s="37"/>
      <c r="ET4242" s="37"/>
      <c r="EU4242" s="37"/>
      <c r="EV4242" s="37"/>
      <c r="EW4242" s="37"/>
      <c r="EX4242" s="37"/>
      <c r="EY4242" s="37"/>
      <c r="EZ4242" s="37"/>
      <c r="FA4242" s="37"/>
      <c r="FB4242" s="37"/>
      <c r="FC4242" s="37"/>
      <c r="FD4242" s="37"/>
      <c r="FE4242" s="37"/>
      <c r="FF4242" s="37"/>
      <c r="FG4242" s="37"/>
      <c r="FH4242" s="37"/>
      <c r="FI4242" s="37"/>
      <c r="FJ4242" s="37"/>
      <c r="FK4242" s="37"/>
      <c r="FL4242" s="37"/>
      <c r="FM4242" s="37"/>
      <c r="FN4242" s="37"/>
      <c r="FO4242" s="37"/>
      <c r="FP4242" s="37"/>
      <c r="FQ4242" s="37"/>
      <c r="FR4242" s="37"/>
      <c r="FS4242" s="37"/>
      <c r="FT4242" s="37"/>
      <c r="FU4242" s="37"/>
      <c r="FV4242" s="37"/>
      <c r="FW4242" s="37"/>
      <c r="FX4242" s="37"/>
      <c r="FY4242" s="37"/>
      <c r="FZ4242" s="37"/>
      <c r="GA4242" s="37"/>
      <c r="GB4242" s="37"/>
      <c r="GC4242" s="37"/>
      <c r="GD4242" s="37"/>
      <c r="GE4242" s="37"/>
      <c r="GF4242" s="37"/>
      <c r="GG4242" s="37"/>
      <c r="GH4242" s="37"/>
      <c r="GI4242" s="37"/>
      <c r="GJ4242" s="37"/>
      <c r="GK4242" s="37"/>
      <c r="GL4242" s="37"/>
      <c r="GM4242" s="37"/>
      <c r="GN4242" s="37"/>
      <c r="GO4242" s="37"/>
      <c r="GP4242" s="37"/>
      <c r="GQ4242" s="37"/>
      <c r="GR4242" s="37"/>
      <c r="GS4242" s="37"/>
      <c r="GT4242" s="37"/>
      <c r="GU4242" s="37"/>
      <c r="GV4242" s="37"/>
      <c r="GW4242" s="37"/>
      <c r="GX4242" s="37"/>
      <c r="GY4242" s="37"/>
      <c r="GZ4242" s="37"/>
      <c r="HA4242" s="37"/>
      <c r="HB4242" s="37"/>
      <c r="HC4242" s="37"/>
      <c r="HD4242" s="37"/>
      <c r="HE4242" s="37"/>
      <c r="HF4242" s="37"/>
      <c r="HG4242" s="37"/>
      <c r="HH4242" s="37"/>
      <c r="HI4242" s="37"/>
      <c r="HJ4242" s="37"/>
      <c r="HK4242" s="37"/>
      <c r="HL4242" s="37"/>
      <c r="HM4242" s="37"/>
      <c r="HN4242" s="37"/>
      <c r="HO4242" s="37"/>
      <c r="HP4242" s="37"/>
      <c r="HQ4242" s="37"/>
      <c r="HR4242" s="37"/>
      <c r="HS4242" s="37"/>
      <c r="HT4242" s="37"/>
      <c r="HU4242" s="37"/>
      <c r="HV4242" s="37"/>
      <c r="HW4242" s="37"/>
      <c r="HX4242" s="37"/>
      <c r="HY4242" s="37"/>
      <c r="HZ4242" s="37"/>
      <c r="IA4242" s="37"/>
      <c r="IB4242" s="37"/>
      <c r="IC4242" s="37"/>
      <c r="ID4242" s="37"/>
      <c r="IE4242" s="37"/>
      <c r="IF4242" s="37"/>
      <c r="IG4242" s="37"/>
      <c r="IH4242" s="37"/>
      <c r="II4242" s="37"/>
      <c r="IJ4242" s="37"/>
      <c r="IK4242" s="37"/>
      <c r="IL4242" s="37"/>
      <c r="IM4242" s="37"/>
      <c r="IN4242" s="37"/>
      <c r="IO4242" s="37"/>
      <c r="IP4242" s="37"/>
      <c r="IQ4242" s="37"/>
    </row>
    <row r="4243" spans="1:251" s="51" customFormat="1" ht="18.75" customHeight="1">
      <c r="A4243" s="43"/>
      <c r="B4243" s="60"/>
      <c r="C4243" s="104" t="s">
        <v>923</v>
      </c>
      <c r="D4243" s="105"/>
      <c r="E4243" s="105"/>
      <c r="F4243" s="105"/>
      <c r="G4243" s="105"/>
      <c r="H4243" s="105"/>
      <c r="I4243" s="105"/>
      <c r="J4243" s="105"/>
      <c r="K4243" s="105"/>
      <c r="L4243" s="105"/>
      <c r="M4243" s="105"/>
      <c r="N4243" s="105"/>
      <c r="O4243" s="105"/>
      <c r="P4243" s="105"/>
      <c r="Q4243" s="105"/>
      <c r="R4243" s="105"/>
      <c r="S4243" s="105"/>
      <c r="T4243" s="105"/>
      <c r="U4243" s="105"/>
      <c r="V4243" s="105"/>
      <c r="W4243" s="105"/>
      <c r="X4243" s="105"/>
      <c r="Y4243" s="105"/>
      <c r="Z4243" s="106"/>
      <c r="AA4243" s="107">
        <v>0</v>
      </c>
      <c r="AB4243" s="108"/>
      <c r="AC4243" s="108"/>
      <c r="AD4243" s="108"/>
      <c r="AE4243" s="108"/>
      <c r="AF4243" s="108"/>
      <c r="AG4243" s="108"/>
      <c r="AH4243" s="108"/>
      <c r="AI4243" s="109"/>
      <c r="AJ4243" s="107">
        <v>159</v>
      </c>
      <c r="AK4243" s="108"/>
      <c r="AL4243" s="108"/>
      <c r="AM4243" s="108"/>
      <c r="AN4243" s="108"/>
      <c r="AO4243" s="108"/>
      <c r="AP4243" s="108"/>
      <c r="AQ4243" s="108"/>
      <c r="AR4243" s="109"/>
      <c r="AS4243" s="110"/>
      <c r="AT4243" s="111"/>
      <c r="AU4243" s="111"/>
      <c r="AV4243" s="111"/>
      <c r="AW4243" s="111"/>
      <c r="AX4243" s="112"/>
      <c r="AY4243" s="37"/>
      <c r="AZ4243" s="37"/>
      <c r="BA4243" s="37"/>
      <c r="BB4243" s="37"/>
      <c r="BC4243" s="37"/>
      <c r="BD4243" s="37"/>
      <c r="BE4243" s="37"/>
      <c r="BF4243" s="37"/>
      <c r="BG4243" s="37"/>
      <c r="BH4243" s="37"/>
      <c r="BI4243" s="37"/>
      <c r="BJ4243" s="37"/>
      <c r="BK4243" s="37"/>
      <c r="BL4243" s="37"/>
      <c r="BM4243" s="37"/>
      <c r="BN4243" s="37"/>
      <c r="BO4243" s="37"/>
      <c r="BP4243" s="37"/>
      <c r="BQ4243" s="37"/>
      <c r="BR4243" s="37"/>
      <c r="BS4243" s="37"/>
      <c r="BT4243" s="37"/>
      <c r="BU4243" s="37"/>
      <c r="BV4243" s="37"/>
      <c r="BW4243" s="37"/>
      <c r="BX4243" s="37"/>
      <c r="BY4243" s="37"/>
      <c r="BZ4243" s="37"/>
      <c r="CA4243" s="37"/>
      <c r="CB4243" s="37"/>
      <c r="CC4243" s="37"/>
      <c r="CD4243" s="37"/>
      <c r="CE4243" s="37"/>
      <c r="CF4243" s="37"/>
      <c r="CG4243" s="37"/>
      <c r="CH4243" s="37"/>
      <c r="CI4243" s="37"/>
      <c r="CJ4243" s="37"/>
      <c r="CK4243" s="37"/>
      <c r="CL4243" s="37"/>
      <c r="CM4243" s="37"/>
      <c r="CN4243" s="37"/>
      <c r="CO4243" s="37"/>
      <c r="CP4243" s="37"/>
      <c r="CQ4243" s="37"/>
      <c r="CR4243" s="37"/>
      <c r="CS4243" s="37"/>
      <c r="CT4243" s="37"/>
      <c r="CU4243" s="37"/>
      <c r="CV4243" s="37"/>
      <c r="CW4243" s="37"/>
      <c r="CX4243" s="37"/>
      <c r="CY4243" s="37"/>
      <c r="CZ4243" s="37"/>
      <c r="DA4243" s="37"/>
      <c r="DB4243" s="37"/>
      <c r="DC4243" s="37"/>
      <c r="DD4243" s="37"/>
      <c r="DE4243" s="37"/>
      <c r="DF4243" s="37"/>
      <c r="DG4243" s="37"/>
      <c r="DH4243" s="37"/>
      <c r="DI4243" s="37"/>
      <c r="DJ4243" s="37"/>
      <c r="DK4243" s="37"/>
      <c r="DL4243" s="37"/>
      <c r="DM4243" s="37"/>
      <c r="DN4243" s="37"/>
      <c r="DO4243" s="37"/>
      <c r="DP4243" s="37"/>
      <c r="DQ4243" s="37"/>
      <c r="DR4243" s="37"/>
      <c r="DS4243" s="37"/>
      <c r="DT4243" s="37"/>
      <c r="DU4243" s="37"/>
      <c r="DV4243" s="37"/>
      <c r="DW4243" s="37"/>
      <c r="DX4243" s="37"/>
      <c r="DY4243" s="37"/>
      <c r="DZ4243" s="37"/>
      <c r="EA4243" s="37"/>
      <c r="EB4243" s="37"/>
      <c r="EC4243" s="37"/>
      <c r="ED4243" s="37"/>
      <c r="EE4243" s="37"/>
      <c r="EF4243" s="37"/>
      <c r="EG4243" s="37"/>
      <c r="EH4243" s="37"/>
      <c r="EI4243" s="37"/>
      <c r="EJ4243" s="37"/>
      <c r="EK4243" s="37"/>
      <c r="EL4243" s="37"/>
      <c r="EM4243" s="37"/>
      <c r="EN4243" s="37"/>
      <c r="EO4243" s="37"/>
      <c r="EP4243" s="37"/>
      <c r="EQ4243" s="37"/>
      <c r="ER4243" s="37"/>
      <c r="ES4243" s="37"/>
      <c r="ET4243" s="37"/>
      <c r="EU4243" s="37"/>
      <c r="EV4243" s="37"/>
      <c r="EW4243" s="37"/>
      <c r="EX4243" s="37"/>
      <c r="EY4243" s="37"/>
      <c r="EZ4243" s="37"/>
      <c r="FA4243" s="37"/>
      <c r="FB4243" s="37"/>
      <c r="FC4243" s="37"/>
      <c r="FD4243" s="37"/>
      <c r="FE4243" s="37"/>
      <c r="FF4243" s="37"/>
      <c r="FG4243" s="37"/>
      <c r="FH4243" s="37"/>
      <c r="FI4243" s="37"/>
      <c r="FJ4243" s="37"/>
      <c r="FK4243" s="37"/>
      <c r="FL4243" s="37"/>
      <c r="FM4243" s="37"/>
      <c r="FN4243" s="37"/>
      <c r="FO4243" s="37"/>
      <c r="FP4243" s="37"/>
      <c r="FQ4243" s="37"/>
      <c r="FR4243" s="37"/>
      <c r="FS4243" s="37"/>
      <c r="FT4243" s="37"/>
      <c r="FU4243" s="37"/>
      <c r="FV4243" s="37"/>
      <c r="FW4243" s="37"/>
      <c r="FX4243" s="37"/>
      <c r="FY4243" s="37"/>
      <c r="FZ4243" s="37"/>
      <c r="GA4243" s="37"/>
      <c r="GB4243" s="37"/>
      <c r="GC4243" s="37"/>
      <c r="GD4243" s="37"/>
      <c r="GE4243" s="37"/>
      <c r="GF4243" s="37"/>
      <c r="GG4243" s="37"/>
      <c r="GH4243" s="37"/>
      <c r="GI4243" s="37"/>
      <c r="GJ4243" s="37"/>
      <c r="GK4243" s="37"/>
      <c r="GL4243" s="37"/>
      <c r="GM4243" s="37"/>
      <c r="GN4243" s="37"/>
      <c r="GO4243" s="37"/>
      <c r="GP4243" s="37"/>
      <c r="GQ4243" s="37"/>
      <c r="GR4243" s="37"/>
      <c r="GS4243" s="37"/>
      <c r="GT4243" s="37"/>
      <c r="GU4243" s="37"/>
      <c r="GV4243" s="37"/>
      <c r="GW4243" s="37"/>
      <c r="GX4243" s="37"/>
      <c r="GY4243" s="37"/>
      <c r="GZ4243" s="37"/>
      <c r="HA4243" s="37"/>
      <c r="HB4243" s="37"/>
      <c r="HC4243" s="37"/>
      <c r="HD4243" s="37"/>
      <c r="HE4243" s="37"/>
      <c r="HF4243" s="37"/>
      <c r="HG4243" s="37"/>
      <c r="HH4243" s="37"/>
      <c r="HI4243" s="37"/>
      <c r="HJ4243" s="37"/>
      <c r="HK4243" s="37"/>
      <c r="HL4243" s="37"/>
      <c r="HM4243" s="37"/>
      <c r="HN4243" s="37"/>
      <c r="HO4243" s="37"/>
      <c r="HP4243" s="37"/>
      <c r="HQ4243" s="37"/>
      <c r="HR4243" s="37"/>
      <c r="HS4243" s="37"/>
      <c r="HT4243" s="37"/>
      <c r="HU4243" s="37"/>
      <c r="HV4243" s="37"/>
      <c r="HW4243" s="37"/>
      <c r="HX4243" s="37"/>
      <c r="HY4243" s="37"/>
      <c r="HZ4243" s="37"/>
      <c r="IA4243" s="37"/>
      <c r="IB4243" s="37"/>
      <c r="IC4243" s="37"/>
      <c r="ID4243" s="37"/>
      <c r="IE4243" s="37"/>
      <c r="IF4243" s="37"/>
      <c r="IG4243" s="37"/>
      <c r="IH4243" s="37"/>
      <c r="II4243" s="37"/>
      <c r="IJ4243" s="37"/>
      <c r="IK4243" s="37"/>
      <c r="IL4243" s="37"/>
      <c r="IM4243" s="37"/>
      <c r="IN4243" s="37"/>
      <c r="IO4243" s="37"/>
      <c r="IP4243" s="37"/>
      <c r="IQ4243" s="37"/>
    </row>
    <row r="4244" spans="1:251" s="51" customFormat="1" ht="18.75" customHeight="1">
      <c r="A4244" s="43"/>
      <c r="B4244" s="60"/>
      <c r="C4244" s="104" t="s">
        <v>924</v>
      </c>
      <c r="D4244" s="105"/>
      <c r="E4244" s="105"/>
      <c r="F4244" s="105"/>
      <c r="G4244" s="105"/>
      <c r="H4244" s="105"/>
      <c r="I4244" s="105"/>
      <c r="J4244" s="105"/>
      <c r="K4244" s="105"/>
      <c r="L4244" s="105"/>
      <c r="M4244" s="105"/>
      <c r="N4244" s="105"/>
      <c r="O4244" s="105"/>
      <c r="P4244" s="105"/>
      <c r="Q4244" s="105"/>
      <c r="R4244" s="105"/>
      <c r="S4244" s="105"/>
      <c r="T4244" s="105"/>
      <c r="U4244" s="105"/>
      <c r="V4244" s="105"/>
      <c r="W4244" s="105"/>
      <c r="X4244" s="105"/>
      <c r="Y4244" s="105"/>
      <c r="Z4244" s="106"/>
      <c r="AA4244" s="107">
        <v>498969</v>
      </c>
      <c r="AB4244" s="108"/>
      <c r="AC4244" s="108"/>
      <c r="AD4244" s="108"/>
      <c r="AE4244" s="108"/>
      <c r="AF4244" s="108"/>
      <c r="AG4244" s="108"/>
      <c r="AH4244" s="108"/>
      <c r="AI4244" s="109"/>
      <c r="AJ4244" s="107">
        <v>0</v>
      </c>
      <c r="AK4244" s="108"/>
      <c r="AL4244" s="108"/>
      <c r="AM4244" s="108"/>
      <c r="AN4244" s="108"/>
      <c r="AO4244" s="108"/>
      <c r="AP4244" s="108"/>
      <c r="AQ4244" s="108"/>
      <c r="AR4244" s="109"/>
      <c r="AS4244" s="110"/>
      <c r="AT4244" s="111"/>
      <c r="AU4244" s="111"/>
      <c r="AV4244" s="111"/>
      <c r="AW4244" s="111"/>
      <c r="AX4244" s="112"/>
      <c r="AY4244" s="37"/>
      <c r="AZ4244" s="37"/>
      <c r="BA4244" s="37"/>
      <c r="BB4244" s="37"/>
      <c r="BC4244" s="37"/>
      <c r="BD4244" s="37"/>
      <c r="BE4244" s="37"/>
      <c r="BF4244" s="37"/>
      <c r="BG4244" s="37"/>
      <c r="BH4244" s="37"/>
      <c r="BI4244" s="37"/>
      <c r="BJ4244" s="37"/>
      <c r="BK4244" s="37"/>
      <c r="BL4244" s="37"/>
      <c r="BM4244" s="37"/>
      <c r="BN4244" s="37"/>
      <c r="BO4244" s="37"/>
      <c r="BP4244" s="37"/>
      <c r="BQ4244" s="37"/>
      <c r="BR4244" s="37"/>
      <c r="BS4244" s="37"/>
      <c r="BT4244" s="37"/>
      <c r="BU4244" s="37"/>
      <c r="BV4244" s="37"/>
      <c r="BW4244" s="37"/>
      <c r="BX4244" s="37"/>
      <c r="BY4244" s="37"/>
      <c r="BZ4244" s="37"/>
      <c r="CA4244" s="37"/>
      <c r="CB4244" s="37"/>
      <c r="CC4244" s="37"/>
      <c r="CD4244" s="37"/>
      <c r="CE4244" s="37"/>
      <c r="CF4244" s="37"/>
      <c r="CG4244" s="37"/>
      <c r="CH4244" s="37"/>
      <c r="CI4244" s="37"/>
      <c r="CJ4244" s="37"/>
      <c r="CK4244" s="37"/>
      <c r="CL4244" s="37"/>
      <c r="CM4244" s="37"/>
      <c r="CN4244" s="37"/>
      <c r="CO4244" s="37"/>
      <c r="CP4244" s="37"/>
      <c r="CQ4244" s="37"/>
      <c r="CR4244" s="37"/>
      <c r="CS4244" s="37"/>
      <c r="CT4244" s="37"/>
      <c r="CU4244" s="37"/>
      <c r="CV4244" s="37"/>
      <c r="CW4244" s="37"/>
      <c r="CX4244" s="37"/>
      <c r="CY4244" s="37"/>
      <c r="CZ4244" s="37"/>
      <c r="DA4244" s="37"/>
      <c r="DB4244" s="37"/>
      <c r="DC4244" s="37"/>
      <c r="DD4244" s="37"/>
      <c r="DE4244" s="37"/>
      <c r="DF4244" s="37"/>
      <c r="DG4244" s="37"/>
      <c r="DH4244" s="37"/>
      <c r="DI4244" s="37"/>
      <c r="DJ4244" s="37"/>
      <c r="DK4244" s="37"/>
      <c r="DL4244" s="37"/>
      <c r="DM4244" s="37"/>
      <c r="DN4244" s="37"/>
      <c r="DO4244" s="37"/>
      <c r="DP4244" s="37"/>
      <c r="DQ4244" s="37"/>
      <c r="DR4244" s="37"/>
      <c r="DS4244" s="37"/>
      <c r="DT4244" s="37"/>
      <c r="DU4244" s="37"/>
      <c r="DV4244" s="37"/>
      <c r="DW4244" s="37"/>
      <c r="DX4244" s="37"/>
      <c r="DY4244" s="37"/>
      <c r="DZ4244" s="37"/>
      <c r="EA4244" s="37"/>
      <c r="EB4244" s="37"/>
      <c r="EC4244" s="37"/>
      <c r="ED4244" s="37"/>
      <c r="EE4244" s="37"/>
      <c r="EF4244" s="37"/>
      <c r="EG4244" s="37"/>
      <c r="EH4244" s="37"/>
      <c r="EI4244" s="37"/>
      <c r="EJ4244" s="37"/>
      <c r="EK4244" s="37"/>
      <c r="EL4244" s="37"/>
      <c r="EM4244" s="37"/>
      <c r="EN4244" s="37"/>
      <c r="EO4244" s="37"/>
      <c r="EP4244" s="37"/>
      <c r="EQ4244" s="37"/>
      <c r="ER4244" s="37"/>
      <c r="ES4244" s="37"/>
      <c r="ET4244" s="37"/>
      <c r="EU4244" s="37"/>
      <c r="EV4244" s="37"/>
      <c r="EW4244" s="37"/>
      <c r="EX4244" s="37"/>
      <c r="EY4244" s="37"/>
      <c r="EZ4244" s="37"/>
      <c r="FA4244" s="37"/>
      <c r="FB4244" s="37"/>
      <c r="FC4244" s="37"/>
      <c r="FD4244" s="37"/>
      <c r="FE4244" s="37"/>
      <c r="FF4244" s="37"/>
      <c r="FG4244" s="37"/>
      <c r="FH4244" s="37"/>
      <c r="FI4244" s="37"/>
      <c r="FJ4244" s="37"/>
      <c r="FK4244" s="37"/>
      <c r="FL4244" s="37"/>
      <c r="FM4244" s="37"/>
      <c r="FN4244" s="37"/>
      <c r="FO4244" s="37"/>
      <c r="FP4244" s="37"/>
      <c r="FQ4244" s="37"/>
      <c r="FR4244" s="37"/>
      <c r="FS4244" s="37"/>
      <c r="FT4244" s="37"/>
      <c r="FU4244" s="37"/>
      <c r="FV4244" s="37"/>
      <c r="FW4244" s="37"/>
      <c r="FX4244" s="37"/>
      <c r="FY4244" s="37"/>
      <c r="FZ4244" s="37"/>
      <c r="GA4244" s="37"/>
      <c r="GB4244" s="37"/>
      <c r="GC4244" s="37"/>
      <c r="GD4244" s="37"/>
      <c r="GE4244" s="37"/>
      <c r="GF4244" s="37"/>
      <c r="GG4244" s="37"/>
      <c r="GH4244" s="37"/>
      <c r="GI4244" s="37"/>
      <c r="GJ4244" s="37"/>
      <c r="GK4244" s="37"/>
      <c r="GL4244" s="37"/>
      <c r="GM4244" s="37"/>
      <c r="GN4244" s="37"/>
      <c r="GO4244" s="37"/>
      <c r="GP4244" s="37"/>
      <c r="GQ4244" s="37"/>
      <c r="GR4244" s="37"/>
      <c r="GS4244" s="37"/>
      <c r="GT4244" s="37"/>
      <c r="GU4244" s="37"/>
      <c r="GV4244" s="37"/>
      <c r="GW4244" s="37"/>
      <c r="GX4244" s="37"/>
      <c r="GY4244" s="37"/>
      <c r="GZ4244" s="37"/>
      <c r="HA4244" s="37"/>
      <c r="HB4244" s="37"/>
      <c r="HC4244" s="37"/>
      <c r="HD4244" s="37"/>
      <c r="HE4244" s="37"/>
      <c r="HF4244" s="37"/>
      <c r="HG4244" s="37"/>
      <c r="HH4244" s="37"/>
      <c r="HI4244" s="37"/>
      <c r="HJ4244" s="37"/>
      <c r="HK4244" s="37"/>
      <c r="HL4244" s="37"/>
      <c r="HM4244" s="37"/>
      <c r="HN4244" s="37"/>
      <c r="HO4244" s="37"/>
      <c r="HP4244" s="37"/>
      <c r="HQ4244" s="37"/>
      <c r="HR4244" s="37"/>
      <c r="HS4244" s="37"/>
      <c r="HT4244" s="37"/>
      <c r="HU4244" s="37"/>
      <c r="HV4244" s="37"/>
      <c r="HW4244" s="37"/>
      <c r="HX4244" s="37"/>
      <c r="HY4244" s="37"/>
      <c r="HZ4244" s="37"/>
      <c r="IA4244" s="37"/>
      <c r="IB4244" s="37"/>
      <c r="IC4244" s="37"/>
      <c r="ID4244" s="37"/>
      <c r="IE4244" s="37"/>
      <c r="IF4244" s="37"/>
      <c r="IG4244" s="37"/>
      <c r="IH4244" s="37"/>
      <c r="II4244" s="37"/>
      <c r="IJ4244" s="37"/>
      <c r="IK4244" s="37"/>
      <c r="IL4244" s="37"/>
      <c r="IM4244" s="37"/>
      <c r="IN4244" s="37"/>
      <c r="IO4244" s="37"/>
      <c r="IP4244" s="37"/>
      <c r="IQ4244" s="37"/>
    </row>
    <row r="4245" spans="1:251" s="51" customFormat="1" ht="18.75" customHeight="1" thickBot="1">
      <c r="A4245" s="52"/>
      <c r="B4245" s="113" t="s">
        <v>253</v>
      </c>
      <c r="C4245" s="114"/>
      <c r="D4245" s="114"/>
      <c r="E4245" s="114"/>
      <c r="F4245" s="114"/>
      <c r="G4245" s="114"/>
      <c r="H4245" s="114"/>
      <c r="I4245" s="114"/>
      <c r="J4245" s="114"/>
      <c r="K4245" s="114"/>
      <c r="L4245" s="114"/>
      <c r="M4245" s="114"/>
      <c r="N4245" s="114"/>
      <c r="O4245" s="114"/>
      <c r="P4245" s="114"/>
      <c r="Q4245" s="114"/>
      <c r="R4245" s="114"/>
      <c r="S4245" s="114"/>
      <c r="T4245" s="114"/>
      <c r="U4245" s="114"/>
      <c r="V4245" s="114"/>
      <c r="W4245" s="114"/>
      <c r="X4245" s="114"/>
      <c r="Y4245" s="114"/>
      <c r="Z4245" s="115"/>
      <c r="AA4245" s="116">
        <f>SUM($AA$4239:$AA$4244)</f>
        <v>498969</v>
      </c>
      <c r="AB4245" s="117"/>
      <c r="AC4245" s="117"/>
      <c r="AD4245" s="117"/>
      <c r="AE4245" s="117"/>
      <c r="AF4245" s="117"/>
      <c r="AG4245" s="117"/>
      <c r="AH4245" s="117"/>
      <c r="AI4245" s="118"/>
      <c r="AJ4245" s="116">
        <f>SUM($AJ$4239:$AJ$4244)</f>
        <v>478195</v>
      </c>
      <c r="AK4245" s="117"/>
      <c r="AL4245" s="117"/>
      <c r="AM4245" s="117"/>
      <c r="AN4245" s="117"/>
      <c r="AO4245" s="117"/>
      <c r="AP4245" s="117"/>
      <c r="AQ4245" s="117"/>
      <c r="AR4245" s="118"/>
      <c r="AS4245" s="119"/>
      <c r="AT4245" s="120"/>
      <c r="AU4245" s="120"/>
      <c r="AV4245" s="120"/>
      <c r="AW4245" s="120"/>
      <c r="AX4245" s="121"/>
      <c r="AY4245" s="37"/>
      <c r="AZ4245" s="37"/>
      <c r="BA4245" s="37"/>
      <c r="BB4245" s="37"/>
      <c r="BC4245" s="37"/>
      <c r="BD4245" s="37"/>
      <c r="BE4245" s="37"/>
      <c r="BF4245" s="37"/>
      <c r="BG4245" s="37"/>
      <c r="BH4245" s="37"/>
      <c r="BI4245" s="37"/>
      <c r="BJ4245" s="37"/>
      <c r="BK4245" s="37"/>
      <c r="BL4245" s="37"/>
      <c r="BM4245" s="37"/>
      <c r="BN4245" s="37"/>
      <c r="BO4245" s="37"/>
      <c r="BP4245" s="37"/>
      <c r="BQ4245" s="37"/>
      <c r="BR4245" s="37"/>
      <c r="BS4245" s="37"/>
      <c r="BT4245" s="37"/>
      <c r="BU4245" s="37"/>
      <c r="BV4245" s="37"/>
      <c r="BW4245" s="37"/>
      <c r="BX4245" s="37"/>
      <c r="BY4245" s="37"/>
      <c r="BZ4245" s="37"/>
      <c r="CA4245" s="37"/>
      <c r="CB4245" s="37"/>
      <c r="CC4245" s="37"/>
      <c r="CD4245" s="37"/>
      <c r="CE4245" s="37"/>
      <c r="CF4245" s="37"/>
      <c r="CG4245" s="37"/>
      <c r="CH4245" s="37"/>
      <c r="CI4245" s="37"/>
      <c r="CJ4245" s="37"/>
      <c r="CK4245" s="37"/>
      <c r="CL4245" s="37"/>
      <c r="CM4245" s="37"/>
      <c r="CN4245" s="37"/>
      <c r="CO4245" s="37"/>
      <c r="CP4245" s="37"/>
      <c r="CQ4245" s="37"/>
      <c r="CR4245" s="37"/>
      <c r="CS4245" s="37"/>
      <c r="CT4245" s="37"/>
      <c r="CU4245" s="37"/>
      <c r="CV4245" s="37"/>
      <c r="CW4245" s="37"/>
      <c r="CX4245" s="37"/>
      <c r="CY4245" s="37"/>
      <c r="CZ4245" s="37"/>
      <c r="DA4245" s="37"/>
      <c r="DB4245" s="37"/>
      <c r="DC4245" s="37"/>
      <c r="DD4245" s="37"/>
      <c r="DE4245" s="37"/>
      <c r="DF4245" s="37"/>
      <c r="DG4245" s="37"/>
      <c r="DH4245" s="37"/>
      <c r="DI4245" s="37"/>
      <c r="DJ4245" s="37"/>
      <c r="DK4245" s="37"/>
      <c r="DL4245" s="37"/>
      <c r="DM4245" s="37"/>
      <c r="DN4245" s="37"/>
      <c r="DO4245" s="37"/>
      <c r="DP4245" s="37"/>
      <c r="DQ4245" s="37"/>
      <c r="DR4245" s="37"/>
      <c r="DS4245" s="37"/>
      <c r="DT4245" s="37"/>
      <c r="DU4245" s="37"/>
      <c r="DV4245" s="37"/>
      <c r="DW4245" s="37"/>
      <c r="DX4245" s="37"/>
      <c r="DY4245" s="37"/>
      <c r="DZ4245" s="37"/>
      <c r="EA4245" s="37"/>
      <c r="EB4245" s="37"/>
      <c r="EC4245" s="37"/>
      <c r="ED4245" s="37"/>
      <c r="EE4245" s="37"/>
      <c r="EF4245" s="37"/>
      <c r="EG4245" s="37"/>
      <c r="EH4245" s="37"/>
      <c r="EI4245" s="37"/>
      <c r="EJ4245" s="37"/>
      <c r="EK4245" s="37"/>
      <c r="EL4245" s="37"/>
      <c r="EM4245" s="37"/>
      <c r="EN4245" s="37"/>
      <c r="EO4245" s="37"/>
      <c r="EP4245" s="37"/>
      <c r="EQ4245" s="37"/>
      <c r="ER4245" s="37"/>
      <c r="ES4245" s="37"/>
      <c r="ET4245" s="37"/>
      <c r="EU4245" s="37"/>
      <c r="EV4245" s="37"/>
      <c r="EW4245" s="37"/>
      <c r="EX4245" s="37"/>
      <c r="EY4245" s="37"/>
      <c r="EZ4245" s="37"/>
      <c r="FA4245" s="37"/>
      <c r="FB4245" s="37"/>
      <c r="FC4245" s="37"/>
      <c r="FD4245" s="37"/>
      <c r="FE4245" s="37"/>
      <c r="FF4245" s="37"/>
      <c r="FG4245" s="37"/>
      <c r="FH4245" s="37"/>
      <c r="FI4245" s="37"/>
      <c r="FJ4245" s="37"/>
      <c r="FK4245" s="37"/>
      <c r="FL4245" s="37"/>
      <c r="FM4245" s="37"/>
      <c r="FN4245" s="37"/>
      <c r="FO4245" s="37"/>
      <c r="FP4245" s="37"/>
      <c r="FQ4245" s="37"/>
      <c r="FR4245" s="37"/>
      <c r="FS4245" s="37"/>
      <c r="FT4245" s="37"/>
      <c r="FU4245" s="37"/>
      <c r="FV4245" s="37"/>
      <c r="FW4245" s="37"/>
      <c r="FX4245" s="37"/>
      <c r="FY4245" s="37"/>
      <c r="FZ4245" s="37"/>
      <c r="GA4245" s="37"/>
      <c r="GB4245" s="37"/>
      <c r="GC4245" s="37"/>
      <c r="GD4245" s="37"/>
      <c r="GE4245" s="37"/>
      <c r="GF4245" s="37"/>
      <c r="GG4245" s="37"/>
      <c r="GH4245" s="37"/>
      <c r="GI4245" s="37"/>
      <c r="GJ4245" s="37"/>
      <c r="GK4245" s="37"/>
      <c r="GL4245" s="37"/>
      <c r="GM4245" s="37"/>
      <c r="GN4245" s="37"/>
      <c r="GO4245" s="37"/>
      <c r="GP4245" s="37"/>
      <c r="GQ4245" s="37"/>
      <c r="GR4245" s="37"/>
      <c r="GS4245" s="37"/>
      <c r="GT4245" s="37"/>
      <c r="GU4245" s="37"/>
      <c r="GV4245" s="37"/>
      <c r="GW4245" s="37"/>
      <c r="GX4245" s="37"/>
      <c r="GY4245" s="37"/>
      <c r="GZ4245" s="37"/>
      <c r="HA4245" s="37"/>
      <c r="HB4245" s="37"/>
      <c r="HC4245" s="37"/>
      <c r="HD4245" s="37"/>
      <c r="HE4245" s="37"/>
      <c r="HF4245" s="37"/>
      <c r="HG4245" s="37"/>
      <c r="HH4245" s="37"/>
      <c r="HI4245" s="37"/>
      <c r="HJ4245" s="37"/>
      <c r="HK4245" s="37"/>
      <c r="HL4245" s="37"/>
      <c r="HM4245" s="37"/>
      <c r="HN4245" s="37"/>
      <c r="HO4245" s="37"/>
      <c r="HP4245" s="37"/>
      <c r="HQ4245" s="37"/>
      <c r="HR4245" s="37"/>
      <c r="HS4245" s="37"/>
      <c r="HT4245" s="37"/>
      <c r="HU4245" s="37"/>
      <c r="HV4245" s="37"/>
      <c r="HW4245" s="37"/>
      <c r="HX4245" s="37"/>
      <c r="HY4245" s="37"/>
      <c r="HZ4245" s="37"/>
      <c r="IA4245" s="37"/>
      <c r="IB4245" s="37"/>
      <c r="IC4245" s="37"/>
      <c r="ID4245" s="37"/>
      <c r="IE4245" s="37"/>
      <c r="IF4245" s="37"/>
      <c r="IG4245" s="37"/>
      <c r="IH4245" s="37"/>
      <c r="II4245" s="37"/>
      <c r="IJ4245" s="37"/>
      <c r="IK4245" s="37"/>
      <c r="IL4245" s="37"/>
      <c r="IM4245" s="37"/>
      <c r="IN4245" s="37"/>
      <c r="IO4245" s="37"/>
      <c r="IP4245" s="37"/>
      <c r="IQ4245" s="37"/>
    </row>
    <row r="4247" spans="1:251" ht="18.75">
      <c r="A4247" s="36" t="s">
        <v>241</v>
      </c>
      <c r="AW4247" s="38"/>
      <c r="AX4247" s="39"/>
      <c r="AY4247" s="38"/>
    </row>
    <row r="4249" spans="1:251" ht="18.75">
      <c r="B4249" s="122" t="s">
        <v>0</v>
      </c>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row>
    <row r="4250" spans="1:251">
      <c r="Z4250" s="40"/>
      <c r="AD4250" s="40"/>
      <c r="AE4250" s="40"/>
      <c r="AF4250" s="40"/>
      <c r="AG4250" s="40"/>
      <c r="AH4250" s="40"/>
      <c r="AI4250" s="40"/>
      <c r="AO4250" s="40"/>
    </row>
    <row r="4251" spans="1:251" ht="13.5" thickBot="1">
      <c r="Z4251" s="40"/>
      <c r="AD4251" s="40"/>
      <c r="AE4251" s="40"/>
      <c r="AF4251" s="40"/>
      <c r="AG4251" s="40"/>
      <c r="AH4251" s="40"/>
      <c r="AI4251" s="40"/>
      <c r="AO4251" s="40"/>
      <c r="DI4251" s="41"/>
    </row>
    <row r="4252" spans="1:251" ht="24.75" customHeight="1" thickBot="1">
      <c r="B4252" s="124" t="s">
        <v>242</v>
      </c>
      <c r="C4252" s="125"/>
      <c r="D4252" s="125"/>
      <c r="E4252" s="125"/>
      <c r="F4252" s="125"/>
      <c r="G4252" s="125"/>
      <c r="H4252" s="126" t="s">
        <v>925</v>
      </c>
      <c r="I4252" s="127"/>
      <c r="J4252" s="127"/>
      <c r="K4252" s="127"/>
      <c r="L4252" s="127"/>
      <c r="M4252" s="127"/>
      <c r="N4252" s="127"/>
      <c r="O4252" s="127"/>
      <c r="P4252" s="127"/>
      <c r="Q4252" s="127"/>
      <c r="R4252" s="127"/>
      <c r="S4252" s="127"/>
      <c r="T4252" s="127"/>
      <c r="U4252" s="127"/>
      <c r="V4252" s="127"/>
      <c r="W4252" s="127"/>
      <c r="X4252" s="127"/>
      <c r="Y4252" s="127"/>
      <c r="Z4252" s="127"/>
      <c r="AA4252" s="127"/>
      <c r="AB4252" s="127"/>
      <c r="AC4252" s="127"/>
      <c r="AD4252" s="127"/>
      <c r="AE4252" s="127"/>
      <c r="AF4252" s="127"/>
      <c r="AG4252" s="127"/>
      <c r="AH4252" s="127"/>
      <c r="AI4252" s="127"/>
      <c r="AJ4252" s="127"/>
      <c r="AK4252" s="127"/>
      <c r="AL4252" s="127"/>
      <c r="AM4252" s="127"/>
      <c r="AN4252" s="127"/>
      <c r="AO4252" s="127"/>
      <c r="AP4252" s="127"/>
      <c r="AQ4252" s="127"/>
      <c r="AR4252" s="127"/>
      <c r="AS4252" s="127"/>
      <c r="AT4252" s="127"/>
      <c r="AU4252" s="127"/>
      <c r="AV4252" s="127"/>
      <c r="AW4252" s="127"/>
      <c r="AX4252" s="128"/>
      <c r="DI4252" s="41"/>
    </row>
    <row r="4253" spans="1:251" ht="14.25">
      <c r="B4253" s="42"/>
      <c r="C4253" s="42"/>
      <c r="D4253" s="42"/>
      <c r="E4253" s="42"/>
      <c r="F4253" s="42"/>
      <c r="G4253" s="42"/>
      <c r="H4253" s="43"/>
      <c r="I4253" s="43"/>
      <c r="J4253" s="43"/>
      <c r="K4253" s="43"/>
      <c r="L4253" s="44"/>
      <c r="M4253" s="44"/>
      <c r="N4253" s="44"/>
      <c r="O4253" s="44"/>
      <c r="P4253" s="43"/>
      <c r="Q4253" s="43"/>
      <c r="R4253" s="43"/>
      <c r="S4253" s="43"/>
      <c r="T4253" s="43"/>
      <c r="U4253" s="43"/>
      <c r="V4253" s="45"/>
      <c r="W4253" s="45"/>
      <c r="X4253" s="45"/>
      <c r="Y4253" s="45"/>
      <c r="Z4253" s="45"/>
      <c r="AA4253" s="45"/>
      <c r="AB4253" s="45"/>
      <c r="AC4253" s="45"/>
      <c r="AD4253" s="45"/>
      <c r="AE4253" s="45"/>
      <c r="AF4253" s="45"/>
      <c r="AG4253" s="45"/>
      <c r="AH4253" s="45"/>
      <c r="AI4253" s="45"/>
      <c r="AJ4253" s="45"/>
      <c r="AK4253" s="45"/>
      <c r="AL4253" s="45"/>
      <c r="AM4253" s="45"/>
      <c r="AN4253" s="45"/>
      <c r="AO4253" s="45"/>
      <c r="AP4253" s="45"/>
      <c r="AQ4253" s="45"/>
      <c r="AR4253" s="45"/>
      <c r="AS4253" s="45"/>
      <c r="AT4253" s="45"/>
      <c r="AU4253" s="45"/>
      <c r="AV4253" s="45"/>
      <c r="AW4253" s="45"/>
      <c r="AX4253" s="45"/>
      <c r="DI4253" s="41"/>
    </row>
    <row r="4254" spans="1:251" ht="15" thickBot="1">
      <c r="A4254" s="46"/>
      <c r="B4254" s="45" t="s">
        <v>244</v>
      </c>
      <c r="C4254" s="43"/>
      <c r="D4254" s="43"/>
      <c r="E4254" s="43"/>
      <c r="F4254" s="43"/>
      <c r="G4254" s="43"/>
      <c r="H4254" s="43"/>
      <c r="I4254" s="43"/>
      <c r="J4254" s="43"/>
      <c r="K4254" s="43"/>
      <c r="L4254" s="44"/>
      <c r="M4254" s="44"/>
      <c r="N4254" s="44"/>
      <c r="O4254" s="44"/>
      <c r="P4254" s="43"/>
      <c r="Q4254" s="43"/>
      <c r="R4254" s="43"/>
      <c r="S4254" s="43"/>
      <c r="T4254" s="43"/>
      <c r="U4254" s="43"/>
      <c r="V4254" s="45"/>
      <c r="W4254" s="45"/>
      <c r="X4254" s="45"/>
      <c r="Y4254" s="45"/>
      <c r="Z4254" s="45"/>
      <c r="AA4254" s="45"/>
      <c r="AB4254" s="45"/>
      <c r="AC4254" s="45"/>
      <c r="AD4254" s="45"/>
      <c r="AE4254" s="45"/>
      <c r="AF4254" s="45"/>
      <c r="AG4254" s="45"/>
      <c r="AH4254" s="45"/>
      <c r="AI4254" s="45"/>
      <c r="AJ4254" s="45"/>
      <c r="AK4254" s="45"/>
      <c r="AL4254" s="45"/>
      <c r="AM4254" s="45"/>
      <c r="AN4254" s="45"/>
      <c r="AO4254" s="45"/>
      <c r="AP4254" s="45"/>
      <c r="AQ4254" s="45"/>
      <c r="AR4254" s="45"/>
      <c r="AS4254" s="45"/>
      <c r="AT4254" s="45"/>
      <c r="AU4254" s="45"/>
      <c r="AV4254" s="45"/>
      <c r="AW4254" s="45"/>
      <c r="AX4254" s="45"/>
      <c r="DI4254" s="41"/>
    </row>
    <row r="4255" spans="1:251" ht="14.25">
      <c r="A4255" s="43"/>
      <c r="B4255" s="47"/>
      <c r="C4255" s="42"/>
      <c r="D4255" s="42"/>
      <c r="E4255" s="42"/>
      <c r="F4255" s="42"/>
      <c r="G4255" s="42"/>
      <c r="H4255" s="42"/>
      <c r="I4255" s="42"/>
      <c r="J4255" s="42"/>
      <c r="K4255" s="42"/>
      <c r="L4255" s="48"/>
      <c r="M4255" s="48"/>
      <c r="N4255" s="48"/>
      <c r="O4255" s="48"/>
      <c r="P4255" s="42"/>
      <c r="Q4255" s="42"/>
      <c r="R4255" s="42"/>
      <c r="S4255" s="42"/>
      <c r="T4255" s="42"/>
      <c r="U4255" s="42"/>
      <c r="V4255" s="49"/>
      <c r="W4255" s="49"/>
      <c r="X4255" s="49"/>
      <c r="Y4255" s="49"/>
      <c r="Z4255" s="49"/>
      <c r="AA4255" s="49"/>
      <c r="AB4255" s="49"/>
      <c r="AC4255" s="49"/>
      <c r="AD4255" s="49"/>
      <c r="AE4255" s="49"/>
      <c r="AF4255" s="49"/>
      <c r="AG4255" s="49"/>
      <c r="AH4255" s="49"/>
      <c r="AI4255" s="49"/>
      <c r="AJ4255" s="49"/>
      <c r="AK4255" s="49"/>
      <c r="AL4255" s="49"/>
      <c r="AM4255" s="49"/>
      <c r="AN4255" s="49"/>
      <c r="AO4255" s="49"/>
      <c r="AP4255" s="49"/>
      <c r="AQ4255" s="49"/>
      <c r="AR4255" s="49"/>
      <c r="AS4255" s="49"/>
      <c r="AT4255" s="49"/>
      <c r="AU4255" s="49"/>
      <c r="AV4255" s="49"/>
      <c r="AW4255" s="49"/>
      <c r="AX4255" s="50"/>
    </row>
    <row r="4256" spans="1:251" ht="12" customHeight="1">
      <c r="A4256" s="43"/>
      <c r="B4256" s="129" t="s">
        <v>926</v>
      </c>
      <c r="C4256" s="130"/>
      <c r="D4256" s="130"/>
      <c r="E4256" s="130"/>
      <c r="F4256" s="130"/>
      <c r="G4256" s="130"/>
      <c r="H4256" s="130"/>
      <c r="I4256" s="130"/>
      <c r="J4256" s="130"/>
      <c r="K4256" s="130"/>
      <c r="L4256" s="130"/>
      <c r="M4256" s="130"/>
      <c r="N4256" s="130"/>
      <c r="O4256" s="130"/>
      <c r="P4256" s="130"/>
      <c r="Q4256" s="130"/>
      <c r="R4256" s="130"/>
      <c r="S4256" s="130"/>
      <c r="T4256" s="130"/>
      <c r="U4256" s="130"/>
      <c r="V4256" s="130"/>
      <c r="W4256" s="130"/>
      <c r="X4256" s="130"/>
      <c r="Y4256" s="130"/>
      <c r="Z4256" s="130"/>
      <c r="AA4256" s="130"/>
      <c r="AB4256" s="130"/>
      <c r="AC4256" s="130"/>
      <c r="AD4256" s="130"/>
      <c r="AE4256" s="130"/>
      <c r="AF4256" s="130"/>
      <c r="AG4256" s="130"/>
      <c r="AH4256" s="130"/>
      <c r="AI4256" s="130"/>
      <c r="AJ4256" s="130"/>
      <c r="AK4256" s="130"/>
      <c r="AL4256" s="130"/>
      <c r="AM4256" s="130"/>
      <c r="AN4256" s="130"/>
      <c r="AO4256" s="130"/>
      <c r="AP4256" s="130"/>
      <c r="AQ4256" s="130"/>
      <c r="AR4256" s="130"/>
      <c r="AS4256" s="130"/>
      <c r="AT4256" s="130"/>
      <c r="AU4256" s="130"/>
      <c r="AV4256" s="130"/>
      <c r="AW4256" s="130"/>
      <c r="AX4256" s="131"/>
    </row>
    <row r="4257" spans="1:113" ht="12" customHeight="1">
      <c r="A4257" s="43"/>
      <c r="B4257" s="129"/>
      <c r="C4257" s="130"/>
      <c r="D4257" s="130"/>
      <c r="E4257" s="130"/>
      <c r="F4257" s="130"/>
      <c r="G4257" s="130"/>
      <c r="H4257" s="130"/>
      <c r="I4257" s="130"/>
      <c r="J4257" s="130"/>
      <c r="K4257" s="130"/>
      <c r="L4257" s="130"/>
      <c r="M4257" s="130"/>
      <c r="N4257" s="130"/>
      <c r="O4257" s="130"/>
      <c r="P4257" s="130"/>
      <c r="Q4257" s="130"/>
      <c r="R4257" s="130"/>
      <c r="S4257" s="130"/>
      <c r="T4257" s="130"/>
      <c r="U4257" s="130"/>
      <c r="V4257" s="130"/>
      <c r="W4257" s="130"/>
      <c r="X4257" s="130"/>
      <c r="Y4257" s="130"/>
      <c r="Z4257" s="130"/>
      <c r="AA4257" s="130"/>
      <c r="AB4257" s="130"/>
      <c r="AC4257" s="130"/>
      <c r="AD4257" s="130"/>
      <c r="AE4257" s="130"/>
      <c r="AF4257" s="130"/>
      <c r="AG4257" s="130"/>
      <c r="AH4257" s="130"/>
      <c r="AI4257" s="130"/>
      <c r="AJ4257" s="130"/>
      <c r="AK4257" s="130"/>
      <c r="AL4257" s="130"/>
      <c r="AM4257" s="130"/>
      <c r="AN4257" s="130"/>
      <c r="AO4257" s="130"/>
      <c r="AP4257" s="130"/>
      <c r="AQ4257" s="130"/>
      <c r="AR4257" s="130"/>
      <c r="AS4257" s="130"/>
      <c r="AT4257" s="130"/>
      <c r="AU4257" s="130"/>
      <c r="AV4257" s="130"/>
      <c r="AW4257" s="130"/>
      <c r="AX4257" s="131"/>
      <c r="BC4257" s="51"/>
    </row>
    <row r="4258" spans="1:113" ht="12" customHeight="1">
      <c r="A4258" s="43"/>
      <c r="B4258" s="129"/>
      <c r="C4258" s="130"/>
      <c r="D4258" s="130"/>
      <c r="E4258" s="130"/>
      <c r="F4258" s="130"/>
      <c r="G4258" s="130"/>
      <c r="H4258" s="130"/>
      <c r="I4258" s="130"/>
      <c r="J4258" s="130"/>
      <c r="K4258" s="130"/>
      <c r="L4258" s="130"/>
      <c r="M4258" s="130"/>
      <c r="N4258" s="130"/>
      <c r="O4258" s="130"/>
      <c r="P4258" s="130"/>
      <c r="Q4258" s="130"/>
      <c r="R4258" s="130"/>
      <c r="S4258" s="130"/>
      <c r="T4258" s="130"/>
      <c r="U4258" s="130"/>
      <c r="V4258" s="130"/>
      <c r="W4258" s="130"/>
      <c r="X4258" s="130"/>
      <c r="Y4258" s="130"/>
      <c r="Z4258" s="130"/>
      <c r="AA4258" s="130"/>
      <c r="AB4258" s="130"/>
      <c r="AC4258" s="130"/>
      <c r="AD4258" s="130"/>
      <c r="AE4258" s="130"/>
      <c r="AF4258" s="130"/>
      <c r="AG4258" s="130"/>
      <c r="AH4258" s="130"/>
      <c r="AI4258" s="130"/>
      <c r="AJ4258" s="130"/>
      <c r="AK4258" s="130"/>
      <c r="AL4258" s="130"/>
      <c r="AM4258" s="130"/>
      <c r="AN4258" s="130"/>
      <c r="AO4258" s="130"/>
      <c r="AP4258" s="130"/>
      <c r="AQ4258" s="130"/>
      <c r="AR4258" s="130"/>
      <c r="AS4258" s="130"/>
      <c r="AT4258" s="130"/>
      <c r="AU4258" s="130"/>
      <c r="AV4258" s="130"/>
      <c r="AW4258" s="130"/>
      <c r="AX4258" s="131"/>
    </row>
    <row r="4259" spans="1:113" ht="12" customHeight="1">
      <c r="A4259" s="43"/>
      <c r="B4259" s="129"/>
      <c r="C4259" s="130"/>
      <c r="D4259" s="130"/>
      <c r="E4259" s="130"/>
      <c r="F4259" s="130"/>
      <c r="G4259" s="130"/>
      <c r="H4259" s="130"/>
      <c r="I4259" s="130"/>
      <c r="J4259" s="130"/>
      <c r="K4259" s="130"/>
      <c r="L4259" s="130"/>
      <c r="M4259" s="130"/>
      <c r="N4259" s="130"/>
      <c r="O4259" s="130"/>
      <c r="P4259" s="130"/>
      <c r="Q4259" s="130"/>
      <c r="R4259" s="130"/>
      <c r="S4259" s="130"/>
      <c r="T4259" s="130"/>
      <c r="U4259" s="130"/>
      <c r="V4259" s="130"/>
      <c r="W4259" s="130"/>
      <c r="X4259" s="130"/>
      <c r="Y4259" s="130"/>
      <c r="Z4259" s="130"/>
      <c r="AA4259" s="130"/>
      <c r="AB4259" s="130"/>
      <c r="AC4259" s="130"/>
      <c r="AD4259" s="130"/>
      <c r="AE4259" s="130"/>
      <c r="AF4259" s="130"/>
      <c r="AG4259" s="130"/>
      <c r="AH4259" s="130"/>
      <c r="AI4259" s="130"/>
      <c r="AJ4259" s="130"/>
      <c r="AK4259" s="130"/>
      <c r="AL4259" s="130"/>
      <c r="AM4259" s="130"/>
      <c r="AN4259" s="130"/>
      <c r="AO4259" s="130"/>
      <c r="AP4259" s="130"/>
      <c r="AQ4259" s="130"/>
      <c r="AR4259" s="130"/>
      <c r="AS4259" s="130"/>
      <c r="AT4259" s="130"/>
      <c r="AU4259" s="130"/>
      <c r="AV4259" s="130"/>
      <c r="AW4259" s="130"/>
      <c r="AX4259" s="131"/>
    </row>
    <row r="4260" spans="1:113" ht="12" customHeight="1">
      <c r="A4260" s="43"/>
      <c r="B4260" s="129"/>
      <c r="C4260" s="130"/>
      <c r="D4260" s="130"/>
      <c r="E4260" s="130"/>
      <c r="F4260" s="130"/>
      <c r="G4260" s="130"/>
      <c r="H4260" s="130"/>
      <c r="I4260" s="130"/>
      <c r="J4260" s="130"/>
      <c r="K4260" s="130"/>
      <c r="L4260" s="130"/>
      <c r="M4260" s="130"/>
      <c r="N4260" s="130"/>
      <c r="O4260" s="130"/>
      <c r="P4260" s="130"/>
      <c r="Q4260" s="130"/>
      <c r="R4260" s="130"/>
      <c r="S4260" s="130"/>
      <c r="T4260" s="130"/>
      <c r="U4260" s="130"/>
      <c r="V4260" s="130"/>
      <c r="W4260" s="130"/>
      <c r="X4260" s="130"/>
      <c r="Y4260" s="130"/>
      <c r="Z4260" s="130"/>
      <c r="AA4260" s="130"/>
      <c r="AB4260" s="130"/>
      <c r="AC4260" s="130"/>
      <c r="AD4260" s="130"/>
      <c r="AE4260" s="130"/>
      <c r="AF4260" s="130"/>
      <c r="AG4260" s="130"/>
      <c r="AH4260" s="130"/>
      <c r="AI4260" s="130"/>
      <c r="AJ4260" s="130"/>
      <c r="AK4260" s="130"/>
      <c r="AL4260" s="130"/>
      <c r="AM4260" s="130"/>
      <c r="AN4260" s="130"/>
      <c r="AO4260" s="130"/>
      <c r="AP4260" s="130"/>
      <c r="AQ4260" s="130"/>
      <c r="AR4260" s="130"/>
      <c r="AS4260" s="130"/>
      <c r="AT4260" s="130"/>
      <c r="AU4260" s="130"/>
      <c r="AV4260" s="130"/>
      <c r="AW4260" s="130"/>
      <c r="AX4260" s="131"/>
    </row>
    <row r="4261" spans="1:113" ht="15" thickBot="1">
      <c r="A4261" s="52"/>
      <c r="B4261" s="53"/>
      <c r="C4261" s="54"/>
      <c r="D4261" s="54"/>
      <c r="E4261" s="54"/>
      <c r="F4261" s="54"/>
      <c r="G4261" s="54"/>
      <c r="H4261" s="54"/>
      <c r="I4261" s="54"/>
      <c r="J4261" s="54"/>
      <c r="K4261" s="54"/>
      <c r="L4261" s="54"/>
      <c r="M4261" s="54"/>
      <c r="N4261" s="54"/>
      <c r="O4261" s="54"/>
      <c r="P4261" s="54"/>
      <c r="Q4261" s="54"/>
      <c r="R4261" s="54"/>
      <c r="S4261" s="54"/>
      <c r="T4261" s="54"/>
      <c r="U4261" s="54"/>
      <c r="V4261" s="54"/>
      <c r="W4261" s="54"/>
      <c r="X4261" s="54"/>
      <c r="Y4261" s="54"/>
      <c r="Z4261" s="54"/>
      <c r="AA4261" s="54"/>
      <c r="AB4261" s="54"/>
      <c r="AC4261" s="54"/>
      <c r="AD4261" s="54"/>
      <c r="AE4261" s="54"/>
      <c r="AF4261" s="54"/>
      <c r="AG4261" s="54"/>
      <c r="AH4261" s="54"/>
      <c r="AI4261" s="54"/>
      <c r="AJ4261" s="54"/>
      <c r="AK4261" s="54"/>
      <c r="AL4261" s="54"/>
      <c r="AM4261" s="54"/>
      <c r="AN4261" s="54"/>
      <c r="AO4261" s="54"/>
      <c r="AP4261" s="54"/>
      <c r="AQ4261" s="54"/>
      <c r="AR4261" s="54"/>
      <c r="AS4261" s="54"/>
      <c r="AT4261" s="54"/>
      <c r="AU4261" s="54"/>
      <c r="AV4261" s="54"/>
      <c r="AW4261" s="54"/>
      <c r="AX4261" s="55"/>
    </row>
    <row r="4262" spans="1:113">
      <c r="B4262" s="56"/>
    </row>
    <row r="4263" spans="1:113" ht="15" thickBot="1">
      <c r="A4263" s="46"/>
      <c r="B4263" s="45" t="s">
        <v>245</v>
      </c>
      <c r="C4263" s="43"/>
      <c r="D4263" s="43"/>
      <c r="E4263" s="43"/>
      <c r="F4263" s="43"/>
      <c r="G4263" s="43"/>
      <c r="H4263" s="43"/>
      <c r="I4263" s="43"/>
      <c r="J4263" s="43"/>
      <c r="K4263" s="43"/>
      <c r="L4263" s="44"/>
      <c r="M4263" s="44"/>
      <c r="N4263" s="44"/>
      <c r="O4263" s="44"/>
      <c r="P4263" s="43"/>
      <c r="Q4263" s="43"/>
      <c r="R4263" s="43"/>
      <c r="S4263" s="43"/>
      <c r="T4263" s="43"/>
      <c r="U4263" s="43"/>
      <c r="V4263" s="45"/>
      <c r="W4263" s="45"/>
      <c r="X4263" s="45"/>
      <c r="Y4263" s="45"/>
      <c r="Z4263" s="45"/>
      <c r="AA4263" s="45"/>
      <c r="AB4263" s="45"/>
      <c r="AC4263" s="45"/>
      <c r="AD4263" s="45"/>
      <c r="AE4263" s="45"/>
      <c r="AF4263" s="45"/>
      <c r="AG4263" s="45"/>
      <c r="AH4263" s="45"/>
      <c r="AI4263" s="45"/>
      <c r="AJ4263" s="45"/>
      <c r="AK4263" s="45"/>
      <c r="AL4263" s="45"/>
      <c r="AM4263" s="45"/>
      <c r="AN4263" s="45"/>
      <c r="AO4263" s="45"/>
      <c r="AP4263" s="45"/>
      <c r="AQ4263" s="45"/>
      <c r="AR4263" s="45"/>
      <c r="AS4263" s="45"/>
      <c r="AT4263" s="45"/>
      <c r="AU4263" s="45"/>
      <c r="AV4263" s="45"/>
      <c r="AW4263" s="45"/>
      <c r="AX4263" s="45"/>
      <c r="DI4263" s="41"/>
    </row>
    <row r="4264" spans="1:113" ht="14.25">
      <c r="A4264" s="43"/>
      <c r="B4264" s="47"/>
      <c r="C4264" s="42"/>
      <c r="D4264" s="42"/>
      <c r="E4264" s="42"/>
      <c r="F4264" s="42"/>
      <c r="G4264" s="42"/>
      <c r="H4264" s="42"/>
      <c r="I4264" s="42"/>
      <c r="J4264" s="42"/>
      <c r="K4264" s="42"/>
      <c r="L4264" s="48"/>
      <c r="M4264" s="48"/>
      <c r="N4264" s="48"/>
      <c r="O4264" s="48"/>
      <c r="P4264" s="42"/>
      <c r="Q4264" s="42"/>
      <c r="R4264" s="42"/>
      <c r="S4264" s="42"/>
      <c r="T4264" s="42"/>
      <c r="U4264" s="42"/>
      <c r="V4264" s="49"/>
      <c r="W4264" s="49"/>
      <c r="X4264" s="49"/>
      <c r="Y4264" s="49"/>
      <c r="Z4264" s="49"/>
      <c r="AA4264" s="49"/>
      <c r="AB4264" s="49"/>
      <c r="AC4264" s="49"/>
      <c r="AD4264" s="49"/>
      <c r="AE4264" s="49"/>
      <c r="AF4264" s="49"/>
      <c r="AG4264" s="49"/>
      <c r="AH4264" s="49"/>
      <c r="AI4264" s="49"/>
      <c r="AJ4264" s="49"/>
      <c r="AK4264" s="49"/>
      <c r="AL4264" s="49"/>
      <c r="AM4264" s="49"/>
      <c r="AN4264" s="49"/>
      <c r="AO4264" s="49"/>
      <c r="AP4264" s="49"/>
      <c r="AQ4264" s="49"/>
      <c r="AR4264" s="49"/>
      <c r="AS4264" s="49"/>
      <c r="AT4264" s="49"/>
      <c r="AU4264" s="49"/>
      <c r="AV4264" s="49"/>
      <c r="AW4264" s="49"/>
      <c r="AX4264" s="50"/>
    </row>
    <row r="4265" spans="1:113" ht="12" customHeight="1">
      <c r="A4265" s="43"/>
      <c r="B4265" s="129" t="s">
        <v>927</v>
      </c>
      <c r="C4265" s="130"/>
      <c r="D4265" s="130"/>
      <c r="E4265" s="130"/>
      <c r="F4265" s="130"/>
      <c r="G4265" s="130"/>
      <c r="H4265" s="130"/>
      <c r="I4265" s="130"/>
      <c r="J4265" s="130"/>
      <c r="K4265" s="130"/>
      <c r="L4265" s="130"/>
      <c r="M4265" s="130"/>
      <c r="N4265" s="130"/>
      <c r="O4265" s="130"/>
      <c r="P4265" s="130"/>
      <c r="Q4265" s="130"/>
      <c r="R4265" s="130"/>
      <c r="S4265" s="130"/>
      <c r="T4265" s="130"/>
      <c r="U4265" s="130"/>
      <c r="V4265" s="130"/>
      <c r="W4265" s="130"/>
      <c r="X4265" s="130"/>
      <c r="Y4265" s="130"/>
      <c r="Z4265" s="130"/>
      <c r="AA4265" s="130"/>
      <c r="AB4265" s="130"/>
      <c r="AC4265" s="130"/>
      <c r="AD4265" s="130"/>
      <c r="AE4265" s="130"/>
      <c r="AF4265" s="130"/>
      <c r="AG4265" s="130"/>
      <c r="AH4265" s="130"/>
      <c r="AI4265" s="130"/>
      <c r="AJ4265" s="130"/>
      <c r="AK4265" s="130"/>
      <c r="AL4265" s="130"/>
      <c r="AM4265" s="130"/>
      <c r="AN4265" s="130"/>
      <c r="AO4265" s="130"/>
      <c r="AP4265" s="130"/>
      <c r="AQ4265" s="130"/>
      <c r="AR4265" s="130"/>
      <c r="AS4265" s="130"/>
      <c r="AT4265" s="130"/>
      <c r="AU4265" s="130"/>
      <c r="AV4265" s="130"/>
      <c r="AW4265" s="130"/>
      <c r="AX4265" s="131"/>
    </row>
    <row r="4266" spans="1:113" ht="12" customHeight="1">
      <c r="A4266" s="43"/>
      <c r="B4266" s="129"/>
      <c r="C4266" s="130"/>
      <c r="D4266" s="130"/>
      <c r="E4266" s="130"/>
      <c r="F4266" s="130"/>
      <c r="G4266" s="130"/>
      <c r="H4266" s="130"/>
      <c r="I4266" s="130"/>
      <c r="J4266" s="130"/>
      <c r="K4266" s="130"/>
      <c r="L4266" s="130"/>
      <c r="M4266" s="130"/>
      <c r="N4266" s="130"/>
      <c r="O4266" s="130"/>
      <c r="P4266" s="130"/>
      <c r="Q4266" s="130"/>
      <c r="R4266" s="130"/>
      <c r="S4266" s="130"/>
      <c r="T4266" s="130"/>
      <c r="U4266" s="130"/>
      <c r="V4266" s="130"/>
      <c r="W4266" s="130"/>
      <c r="X4266" s="130"/>
      <c r="Y4266" s="130"/>
      <c r="Z4266" s="130"/>
      <c r="AA4266" s="130"/>
      <c r="AB4266" s="130"/>
      <c r="AC4266" s="130"/>
      <c r="AD4266" s="130"/>
      <c r="AE4266" s="130"/>
      <c r="AF4266" s="130"/>
      <c r="AG4266" s="130"/>
      <c r="AH4266" s="130"/>
      <c r="AI4266" s="130"/>
      <c r="AJ4266" s="130"/>
      <c r="AK4266" s="130"/>
      <c r="AL4266" s="130"/>
      <c r="AM4266" s="130"/>
      <c r="AN4266" s="130"/>
      <c r="AO4266" s="130"/>
      <c r="AP4266" s="130"/>
      <c r="AQ4266" s="130"/>
      <c r="AR4266" s="130"/>
      <c r="AS4266" s="130"/>
      <c r="AT4266" s="130"/>
      <c r="AU4266" s="130"/>
      <c r="AV4266" s="130"/>
      <c r="AW4266" s="130"/>
      <c r="AX4266" s="131"/>
    </row>
    <row r="4267" spans="1:113" ht="12" customHeight="1">
      <c r="A4267" s="43"/>
      <c r="B4267" s="129"/>
      <c r="C4267" s="130"/>
      <c r="D4267" s="130"/>
      <c r="E4267" s="130"/>
      <c r="F4267" s="130"/>
      <c r="G4267" s="130"/>
      <c r="H4267" s="130"/>
      <c r="I4267" s="130"/>
      <c r="J4267" s="130"/>
      <c r="K4267" s="130"/>
      <c r="L4267" s="130"/>
      <c r="M4267" s="130"/>
      <c r="N4267" s="130"/>
      <c r="O4267" s="130"/>
      <c r="P4267" s="130"/>
      <c r="Q4267" s="130"/>
      <c r="R4267" s="130"/>
      <c r="S4267" s="130"/>
      <c r="T4267" s="130"/>
      <c r="U4267" s="130"/>
      <c r="V4267" s="130"/>
      <c r="W4267" s="130"/>
      <c r="X4267" s="130"/>
      <c r="Y4267" s="130"/>
      <c r="Z4267" s="130"/>
      <c r="AA4267" s="130"/>
      <c r="AB4267" s="130"/>
      <c r="AC4267" s="130"/>
      <c r="AD4267" s="130"/>
      <c r="AE4267" s="130"/>
      <c r="AF4267" s="130"/>
      <c r="AG4267" s="130"/>
      <c r="AH4267" s="130"/>
      <c r="AI4267" s="130"/>
      <c r="AJ4267" s="130"/>
      <c r="AK4267" s="130"/>
      <c r="AL4267" s="130"/>
      <c r="AM4267" s="130"/>
      <c r="AN4267" s="130"/>
      <c r="AO4267" s="130"/>
      <c r="AP4267" s="130"/>
      <c r="AQ4267" s="130"/>
      <c r="AR4267" s="130"/>
      <c r="AS4267" s="130"/>
      <c r="AT4267" s="130"/>
      <c r="AU4267" s="130"/>
      <c r="AV4267" s="130"/>
      <c r="AW4267" s="130"/>
      <c r="AX4267" s="131"/>
      <c r="BC4267" s="51"/>
    </row>
    <row r="4268" spans="1:113" ht="12" customHeight="1">
      <c r="A4268" s="43"/>
      <c r="B4268" s="129"/>
      <c r="C4268" s="130"/>
      <c r="D4268" s="130"/>
      <c r="E4268" s="130"/>
      <c r="F4268" s="130"/>
      <c r="G4268" s="130"/>
      <c r="H4268" s="130"/>
      <c r="I4268" s="130"/>
      <c r="J4268" s="130"/>
      <c r="K4268" s="130"/>
      <c r="L4268" s="130"/>
      <c r="M4268" s="130"/>
      <c r="N4268" s="130"/>
      <c r="O4268" s="130"/>
      <c r="P4268" s="130"/>
      <c r="Q4268" s="130"/>
      <c r="R4268" s="130"/>
      <c r="S4268" s="130"/>
      <c r="T4268" s="130"/>
      <c r="U4268" s="130"/>
      <c r="V4268" s="130"/>
      <c r="W4268" s="130"/>
      <c r="X4268" s="130"/>
      <c r="Y4268" s="130"/>
      <c r="Z4268" s="130"/>
      <c r="AA4268" s="130"/>
      <c r="AB4268" s="130"/>
      <c r="AC4268" s="130"/>
      <c r="AD4268" s="130"/>
      <c r="AE4268" s="130"/>
      <c r="AF4268" s="130"/>
      <c r="AG4268" s="130"/>
      <c r="AH4268" s="130"/>
      <c r="AI4268" s="130"/>
      <c r="AJ4268" s="130"/>
      <c r="AK4268" s="130"/>
      <c r="AL4268" s="130"/>
      <c r="AM4268" s="130"/>
      <c r="AN4268" s="130"/>
      <c r="AO4268" s="130"/>
      <c r="AP4268" s="130"/>
      <c r="AQ4268" s="130"/>
      <c r="AR4268" s="130"/>
      <c r="AS4268" s="130"/>
      <c r="AT4268" s="130"/>
      <c r="AU4268" s="130"/>
      <c r="AV4268" s="130"/>
      <c r="AW4268" s="130"/>
      <c r="AX4268" s="131"/>
    </row>
    <row r="4269" spans="1:113" ht="12" customHeight="1">
      <c r="A4269" s="43"/>
      <c r="B4269" s="129"/>
      <c r="C4269" s="130"/>
      <c r="D4269" s="130"/>
      <c r="E4269" s="130"/>
      <c r="F4269" s="130"/>
      <c r="G4269" s="130"/>
      <c r="H4269" s="130"/>
      <c r="I4269" s="130"/>
      <c r="J4269" s="130"/>
      <c r="K4269" s="130"/>
      <c r="L4269" s="130"/>
      <c r="M4269" s="130"/>
      <c r="N4269" s="130"/>
      <c r="O4269" s="130"/>
      <c r="P4269" s="130"/>
      <c r="Q4269" s="130"/>
      <c r="R4269" s="130"/>
      <c r="S4269" s="130"/>
      <c r="T4269" s="130"/>
      <c r="U4269" s="130"/>
      <c r="V4269" s="130"/>
      <c r="W4269" s="130"/>
      <c r="X4269" s="130"/>
      <c r="Y4269" s="130"/>
      <c r="Z4269" s="130"/>
      <c r="AA4269" s="130"/>
      <c r="AB4269" s="130"/>
      <c r="AC4269" s="130"/>
      <c r="AD4269" s="130"/>
      <c r="AE4269" s="130"/>
      <c r="AF4269" s="130"/>
      <c r="AG4269" s="130"/>
      <c r="AH4269" s="130"/>
      <c r="AI4269" s="130"/>
      <c r="AJ4269" s="130"/>
      <c r="AK4269" s="130"/>
      <c r="AL4269" s="130"/>
      <c r="AM4269" s="130"/>
      <c r="AN4269" s="130"/>
      <c r="AO4269" s="130"/>
      <c r="AP4269" s="130"/>
      <c r="AQ4269" s="130"/>
      <c r="AR4269" s="130"/>
      <c r="AS4269" s="130"/>
      <c r="AT4269" s="130"/>
      <c r="AU4269" s="130"/>
      <c r="AV4269" s="130"/>
      <c r="AW4269" s="130"/>
      <c r="AX4269" s="131"/>
    </row>
    <row r="4270" spans="1:113" ht="12" customHeight="1">
      <c r="A4270" s="43"/>
      <c r="B4270" s="129"/>
      <c r="C4270" s="130"/>
      <c r="D4270" s="130"/>
      <c r="E4270" s="130"/>
      <c r="F4270" s="130"/>
      <c r="G4270" s="130"/>
      <c r="H4270" s="130"/>
      <c r="I4270" s="130"/>
      <c r="J4270" s="130"/>
      <c r="K4270" s="130"/>
      <c r="L4270" s="130"/>
      <c r="M4270" s="130"/>
      <c r="N4270" s="130"/>
      <c r="O4270" s="130"/>
      <c r="P4270" s="130"/>
      <c r="Q4270" s="130"/>
      <c r="R4270" s="130"/>
      <c r="S4270" s="130"/>
      <c r="T4270" s="130"/>
      <c r="U4270" s="130"/>
      <c r="V4270" s="130"/>
      <c r="W4270" s="130"/>
      <c r="X4270" s="130"/>
      <c r="Y4270" s="130"/>
      <c r="Z4270" s="130"/>
      <c r="AA4270" s="130"/>
      <c r="AB4270" s="130"/>
      <c r="AC4270" s="130"/>
      <c r="AD4270" s="130"/>
      <c r="AE4270" s="130"/>
      <c r="AF4270" s="130"/>
      <c r="AG4270" s="130"/>
      <c r="AH4270" s="130"/>
      <c r="AI4270" s="130"/>
      <c r="AJ4270" s="130"/>
      <c r="AK4270" s="130"/>
      <c r="AL4270" s="130"/>
      <c r="AM4270" s="130"/>
      <c r="AN4270" s="130"/>
      <c r="AO4270" s="130"/>
      <c r="AP4270" s="130"/>
      <c r="AQ4270" s="130"/>
      <c r="AR4270" s="130"/>
      <c r="AS4270" s="130"/>
      <c r="AT4270" s="130"/>
      <c r="AU4270" s="130"/>
      <c r="AV4270" s="130"/>
      <c r="AW4270" s="130"/>
      <c r="AX4270" s="131"/>
    </row>
    <row r="4271" spans="1:113" ht="15" thickBot="1">
      <c r="A4271" s="52"/>
      <c r="B4271" s="53"/>
      <c r="C4271" s="54"/>
      <c r="D4271" s="54"/>
      <c r="E4271" s="54"/>
      <c r="F4271" s="54"/>
      <c r="G4271" s="54"/>
      <c r="H4271" s="54"/>
      <c r="I4271" s="54"/>
      <c r="J4271" s="54"/>
      <c r="K4271" s="54"/>
      <c r="L4271" s="54"/>
      <c r="M4271" s="54"/>
      <c r="N4271" s="54"/>
      <c r="O4271" s="54"/>
      <c r="P4271" s="54"/>
      <c r="Q4271" s="54"/>
      <c r="R4271" s="54"/>
      <c r="S4271" s="54"/>
      <c r="T4271" s="54"/>
      <c r="U4271" s="54"/>
      <c r="V4271" s="54"/>
      <c r="W4271" s="54"/>
      <c r="X4271" s="54"/>
      <c r="Y4271" s="54"/>
      <c r="Z4271" s="54"/>
      <c r="AA4271" s="54"/>
      <c r="AB4271" s="54"/>
      <c r="AC4271" s="54"/>
      <c r="AD4271" s="54"/>
      <c r="AE4271" s="54"/>
      <c r="AF4271" s="54"/>
      <c r="AG4271" s="54"/>
      <c r="AH4271" s="54"/>
      <c r="AI4271" s="54"/>
      <c r="AJ4271" s="54"/>
      <c r="AK4271" s="54"/>
      <c r="AL4271" s="54"/>
      <c r="AM4271" s="54"/>
      <c r="AN4271" s="54"/>
      <c r="AO4271" s="54"/>
      <c r="AP4271" s="54"/>
      <c r="AQ4271" s="54"/>
      <c r="AR4271" s="54"/>
      <c r="AS4271" s="54"/>
      <c r="AT4271" s="54"/>
      <c r="AU4271" s="54"/>
      <c r="AV4271" s="54"/>
      <c r="AW4271" s="54"/>
      <c r="AX4271" s="55"/>
    </row>
    <row r="4272" spans="1:113">
      <c r="B4272" s="56"/>
    </row>
    <row r="4273" spans="1:251" ht="14.25">
      <c r="B4273" s="45" t="s">
        <v>247</v>
      </c>
      <c r="C4273" s="43"/>
      <c r="D4273" s="43"/>
      <c r="E4273" s="43"/>
      <c r="F4273" s="43"/>
      <c r="G4273" s="43"/>
      <c r="H4273" s="43"/>
      <c r="I4273" s="43"/>
      <c r="J4273" s="43"/>
      <c r="K4273" s="43"/>
      <c r="L4273" s="44"/>
      <c r="M4273" s="44"/>
      <c r="N4273" s="44"/>
      <c r="O4273" s="44"/>
      <c r="P4273" s="43"/>
      <c r="Q4273" s="43"/>
      <c r="R4273" s="43"/>
      <c r="S4273" s="43"/>
      <c r="T4273" s="43"/>
      <c r="U4273" s="43"/>
      <c r="V4273" s="45"/>
      <c r="W4273" s="45"/>
      <c r="X4273" s="45"/>
      <c r="Y4273" s="45"/>
      <c r="Z4273" s="45"/>
      <c r="AA4273" s="45"/>
      <c r="AB4273" s="45"/>
      <c r="AC4273" s="45"/>
      <c r="AD4273" s="45"/>
      <c r="AE4273" s="45"/>
      <c r="AF4273" s="45"/>
      <c r="AG4273" s="45"/>
      <c r="AH4273" s="45"/>
      <c r="AI4273" s="45"/>
      <c r="AJ4273" s="45"/>
      <c r="AK4273" s="45"/>
      <c r="AL4273" s="45"/>
      <c r="AM4273" s="45"/>
      <c r="AN4273" s="45"/>
      <c r="AO4273" s="45"/>
      <c r="AP4273" s="45"/>
      <c r="AQ4273" s="45"/>
      <c r="AR4273" s="45"/>
      <c r="AS4273" s="45"/>
      <c r="AT4273" s="45"/>
      <c r="AU4273" s="45"/>
      <c r="AV4273" s="45"/>
      <c r="AW4273" s="45"/>
      <c r="AX4273" s="45"/>
    </row>
    <row r="4274" spans="1:251" ht="15" thickBot="1">
      <c r="B4274" s="43"/>
      <c r="C4274" s="43"/>
      <c r="D4274" s="43"/>
      <c r="E4274" s="43"/>
      <c r="F4274" s="43"/>
      <c r="G4274" s="43"/>
      <c r="H4274" s="43"/>
      <c r="I4274" s="43"/>
      <c r="J4274" s="43"/>
      <c r="K4274" s="43"/>
      <c r="L4274" s="44"/>
      <c r="M4274" s="44"/>
      <c r="N4274" s="44"/>
      <c r="O4274" s="44"/>
      <c r="P4274" s="43"/>
      <c r="Q4274" s="43"/>
      <c r="R4274" s="43"/>
      <c r="S4274" s="43"/>
      <c r="T4274" s="43"/>
      <c r="U4274" s="43"/>
      <c r="V4274" s="45"/>
      <c r="W4274" s="45"/>
      <c r="X4274" s="45"/>
      <c r="Y4274" s="45"/>
      <c r="Z4274" s="45"/>
      <c r="AA4274" s="45"/>
      <c r="AB4274" s="45"/>
      <c r="AC4274" s="45"/>
      <c r="AD4274" s="45"/>
      <c r="AE4274" s="45"/>
      <c r="AF4274" s="45"/>
      <c r="AG4274" s="45"/>
      <c r="AH4274" s="45"/>
      <c r="AI4274" s="45"/>
      <c r="AJ4274" s="45"/>
      <c r="AK4274" s="45"/>
      <c r="AL4274" s="45"/>
      <c r="AM4274" s="45"/>
      <c r="AN4274" s="45"/>
      <c r="AO4274" s="45"/>
      <c r="AP4274" s="45"/>
      <c r="AQ4274" s="45"/>
      <c r="AR4274" s="45"/>
      <c r="AS4274" s="45"/>
      <c r="AT4274" s="45"/>
      <c r="AU4274" s="45"/>
      <c r="AV4274" s="45"/>
      <c r="AW4274" s="45"/>
      <c r="AX4274" s="57" t="s">
        <v>248</v>
      </c>
    </row>
    <row r="4275" spans="1:251" s="51" customFormat="1" ht="13.5" customHeight="1">
      <c r="A4275" s="43"/>
      <c r="B4275" s="132" t="s">
        <v>249</v>
      </c>
      <c r="C4275" s="133"/>
      <c r="D4275" s="133"/>
      <c r="E4275" s="133"/>
      <c r="F4275" s="133"/>
      <c r="G4275" s="133"/>
      <c r="H4275" s="133"/>
      <c r="I4275" s="133"/>
      <c r="J4275" s="133"/>
      <c r="K4275" s="133"/>
      <c r="L4275" s="133"/>
      <c r="M4275" s="133"/>
      <c r="N4275" s="133"/>
      <c r="O4275" s="133"/>
      <c r="P4275" s="133"/>
      <c r="Q4275" s="133"/>
      <c r="R4275" s="133"/>
      <c r="S4275" s="133"/>
      <c r="T4275" s="133"/>
      <c r="U4275" s="133"/>
      <c r="V4275" s="133"/>
      <c r="W4275" s="133"/>
      <c r="X4275" s="133"/>
      <c r="Y4275" s="133"/>
      <c r="Z4275" s="134"/>
      <c r="AA4275" s="138" t="s">
        <v>250</v>
      </c>
      <c r="AB4275" s="133"/>
      <c r="AC4275" s="133"/>
      <c r="AD4275" s="133"/>
      <c r="AE4275" s="133"/>
      <c r="AF4275" s="133"/>
      <c r="AG4275" s="133"/>
      <c r="AH4275" s="133"/>
      <c r="AI4275" s="134"/>
      <c r="AJ4275" s="138" t="s">
        <v>251</v>
      </c>
      <c r="AK4275" s="133"/>
      <c r="AL4275" s="133"/>
      <c r="AM4275" s="133"/>
      <c r="AN4275" s="133"/>
      <c r="AO4275" s="133"/>
      <c r="AP4275" s="133"/>
      <c r="AQ4275" s="133"/>
      <c r="AR4275" s="134"/>
      <c r="AS4275" s="138" t="s">
        <v>252</v>
      </c>
      <c r="AT4275" s="133"/>
      <c r="AU4275" s="133"/>
      <c r="AV4275" s="133"/>
      <c r="AW4275" s="133"/>
      <c r="AX4275" s="140"/>
      <c r="AY4275" s="37"/>
      <c r="AZ4275" s="37"/>
      <c r="BA4275" s="37"/>
      <c r="BB4275" s="37"/>
      <c r="BC4275" s="37"/>
      <c r="BD4275" s="37"/>
      <c r="BE4275" s="37"/>
      <c r="BF4275" s="37"/>
      <c r="BG4275" s="37"/>
      <c r="BH4275" s="37"/>
      <c r="BI4275" s="37"/>
      <c r="BJ4275" s="37"/>
      <c r="BK4275" s="37"/>
      <c r="BL4275" s="37"/>
      <c r="BM4275" s="37"/>
      <c r="BN4275" s="37"/>
      <c r="BO4275" s="37"/>
      <c r="BP4275" s="37"/>
      <c r="BQ4275" s="37"/>
      <c r="BR4275" s="37"/>
      <c r="BS4275" s="37"/>
      <c r="BT4275" s="37"/>
      <c r="BU4275" s="37"/>
      <c r="BV4275" s="37"/>
      <c r="BW4275" s="37"/>
      <c r="BX4275" s="37"/>
      <c r="BY4275" s="37"/>
      <c r="BZ4275" s="37"/>
      <c r="CA4275" s="37"/>
      <c r="CB4275" s="37"/>
      <c r="CC4275" s="37"/>
      <c r="CD4275" s="37"/>
      <c r="CE4275" s="37"/>
      <c r="CF4275" s="37"/>
      <c r="CG4275" s="37"/>
      <c r="CH4275" s="37"/>
      <c r="CI4275" s="37"/>
      <c r="CJ4275" s="37"/>
      <c r="CK4275" s="37"/>
      <c r="CL4275" s="37"/>
      <c r="CM4275" s="37"/>
      <c r="CN4275" s="37"/>
      <c r="CO4275" s="37"/>
      <c r="CP4275" s="37"/>
      <c r="CQ4275" s="37"/>
      <c r="CR4275" s="37"/>
      <c r="CS4275" s="37"/>
      <c r="CT4275" s="37"/>
      <c r="CU4275" s="37"/>
      <c r="CV4275" s="37"/>
      <c r="CW4275" s="37"/>
      <c r="CX4275" s="37"/>
      <c r="CY4275" s="37"/>
      <c r="CZ4275" s="37"/>
      <c r="DA4275" s="37"/>
      <c r="DB4275" s="37"/>
      <c r="DC4275" s="37"/>
      <c r="DD4275" s="37"/>
      <c r="DE4275" s="37"/>
      <c r="DF4275" s="37"/>
      <c r="DG4275" s="37"/>
      <c r="DH4275" s="37"/>
      <c r="DI4275" s="37"/>
      <c r="DJ4275" s="37"/>
      <c r="DK4275" s="37"/>
      <c r="DL4275" s="37"/>
      <c r="DM4275" s="37"/>
      <c r="DN4275" s="37"/>
      <c r="DO4275" s="37"/>
      <c r="DP4275" s="37"/>
      <c r="DQ4275" s="37"/>
      <c r="DR4275" s="37"/>
      <c r="DS4275" s="37"/>
      <c r="DT4275" s="37"/>
      <c r="DU4275" s="37"/>
      <c r="DV4275" s="37"/>
      <c r="DW4275" s="37"/>
      <c r="DX4275" s="37"/>
      <c r="DY4275" s="37"/>
      <c r="DZ4275" s="37"/>
      <c r="EA4275" s="37"/>
      <c r="EB4275" s="37"/>
      <c r="EC4275" s="37"/>
      <c r="ED4275" s="37"/>
      <c r="EE4275" s="37"/>
      <c r="EF4275" s="37"/>
      <c r="EG4275" s="37"/>
      <c r="EH4275" s="37"/>
      <c r="EI4275" s="37"/>
      <c r="EJ4275" s="37"/>
      <c r="EK4275" s="37"/>
      <c r="EL4275" s="37"/>
      <c r="EM4275" s="37"/>
      <c r="EN4275" s="37"/>
      <c r="EO4275" s="37"/>
      <c r="EP4275" s="37"/>
      <c r="EQ4275" s="37"/>
      <c r="ER4275" s="37"/>
      <c r="ES4275" s="37"/>
      <c r="ET4275" s="37"/>
      <c r="EU4275" s="37"/>
      <c r="EV4275" s="37"/>
      <c r="EW4275" s="37"/>
      <c r="EX4275" s="37"/>
      <c r="EY4275" s="37"/>
      <c r="EZ4275" s="37"/>
      <c r="FA4275" s="37"/>
      <c r="FB4275" s="37"/>
      <c r="FC4275" s="37"/>
      <c r="FD4275" s="37"/>
      <c r="FE4275" s="37"/>
      <c r="FF4275" s="37"/>
      <c r="FG4275" s="37"/>
      <c r="FH4275" s="37"/>
      <c r="FI4275" s="37"/>
      <c r="FJ4275" s="37"/>
      <c r="FK4275" s="37"/>
      <c r="FL4275" s="37"/>
      <c r="FM4275" s="37"/>
      <c r="FN4275" s="37"/>
      <c r="FO4275" s="37"/>
      <c r="FP4275" s="37"/>
      <c r="FQ4275" s="37"/>
      <c r="FR4275" s="37"/>
      <c r="FS4275" s="37"/>
      <c r="FT4275" s="37"/>
      <c r="FU4275" s="37"/>
      <c r="FV4275" s="37"/>
      <c r="FW4275" s="37"/>
      <c r="FX4275" s="37"/>
      <c r="FY4275" s="37"/>
      <c r="FZ4275" s="37"/>
      <c r="GA4275" s="37"/>
      <c r="GB4275" s="37"/>
      <c r="GC4275" s="37"/>
      <c r="GD4275" s="37"/>
      <c r="GE4275" s="37"/>
      <c r="GF4275" s="37"/>
      <c r="GG4275" s="37"/>
      <c r="GH4275" s="37"/>
      <c r="GI4275" s="37"/>
      <c r="GJ4275" s="37"/>
      <c r="GK4275" s="37"/>
      <c r="GL4275" s="37"/>
      <c r="GM4275" s="37"/>
      <c r="GN4275" s="37"/>
      <c r="GO4275" s="37"/>
      <c r="GP4275" s="37"/>
      <c r="GQ4275" s="37"/>
      <c r="GR4275" s="37"/>
      <c r="GS4275" s="37"/>
      <c r="GT4275" s="37"/>
      <c r="GU4275" s="37"/>
      <c r="GV4275" s="37"/>
      <c r="GW4275" s="37"/>
      <c r="GX4275" s="37"/>
      <c r="GY4275" s="37"/>
      <c r="GZ4275" s="37"/>
      <c r="HA4275" s="37"/>
      <c r="HB4275" s="37"/>
      <c r="HC4275" s="37"/>
      <c r="HD4275" s="37"/>
      <c r="HE4275" s="37"/>
      <c r="HF4275" s="37"/>
      <c r="HG4275" s="37"/>
      <c r="HH4275" s="37"/>
      <c r="HI4275" s="37"/>
      <c r="HJ4275" s="37"/>
      <c r="HK4275" s="37"/>
      <c r="HL4275" s="37"/>
      <c r="HM4275" s="37"/>
      <c r="HN4275" s="37"/>
      <c r="HO4275" s="37"/>
      <c r="HP4275" s="37"/>
      <c r="HQ4275" s="37"/>
      <c r="HR4275" s="37"/>
      <c r="HS4275" s="37"/>
      <c r="HT4275" s="37"/>
      <c r="HU4275" s="37"/>
      <c r="HV4275" s="37"/>
      <c r="HW4275" s="37"/>
      <c r="HX4275" s="37"/>
      <c r="HY4275" s="37"/>
      <c r="HZ4275" s="37"/>
      <c r="IA4275" s="37"/>
      <c r="IB4275" s="37"/>
      <c r="IC4275" s="37"/>
      <c r="ID4275" s="37"/>
      <c r="IE4275" s="37"/>
      <c r="IF4275" s="37"/>
      <c r="IG4275" s="37"/>
      <c r="IH4275" s="37"/>
      <c r="II4275" s="37"/>
      <c r="IJ4275" s="37"/>
      <c r="IK4275" s="37"/>
      <c r="IL4275" s="37"/>
      <c r="IM4275" s="37"/>
      <c r="IN4275" s="37"/>
      <c r="IO4275" s="37"/>
      <c r="IP4275" s="37"/>
      <c r="IQ4275" s="37"/>
    </row>
    <row r="4276" spans="1:251" s="51" customFormat="1" ht="13.5">
      <c r="A4276" s="43"/>
      <c r="B4276" s="135"/>
      <c r="C4276" s="136"/>
      <c r="D4276" s="136"/>
      <c r="E4276" s="136"/>
      <c r="F4276" s="136"/>
      <c r="G4276" s="136"/>
      <c r="H4276" s="136"/>
      <c r="I4276" s="136"/>
      <c r="J4276" s="136"/>
      <c r="K4276" s="136"/>
      <c r="L4276" s="136"/>
      <c r="M4276" s="136"/>
      <c r="N4276" s="136"/>
      <c r="O4276" s="136"/>
      <c r="P4276" s="136"/>
      <c r="Q4276" s="136"/>
      <c r="R4276" s="136"/>
      <c r="S4276" s="136"/>
      <c r="T4276" s="136"/>
      <c r="U4276" s="136"/>
      <c r="V4276" s="136"/>
      <c r="W4276" s="136"/>
      <c r="X4276" s="136"/>
      <c r="Y4276" s="136"/>
      <c r="Z4276" s="137"/>
      <c r="AA4276" s="139"/>
      <c r="AB4276" s="136"/>
      <c r="AC4276" s="136"/>
      <c r="AD4276" s="136"/>
      <c r="AE4276" s="136"/>
      <c r="AF4276" s="136"/>
      <c r="AG4276" s="136"/>
      <c r="AH4276" s="136"/>
      <c r="AI4276" s="137"/>
      <c r="AJ4276" s="139"/>
      <c r="AK4276" s="136"/>
      <c r="AL4276" s="136"/>
      <c r="AM4276" s="136"/>
      <c r="AN4276" s="136"/>
      <c r="AO4276" s="136"/>
      <c r="AP4276" s="136"/>
      <c r="AQ4276" s="136"/>
      <c r="AR4276" s="137"/>
      <c r="AS4276" s="139"/>
      <c r="AT4276" s="136"/>
      <c r="AU4276" s="136"/>
      <c r="AV4276" s="136"/>
      <c r="AW4276" s="136"/>
      <c r="AX4276" s="141"/>
      <c r="AY4276" s="37"/>
      <c r="AZ4276" s="37"/>
      <c r="BA4276" s="37"/>
      <c r="BB4276" s="58"/>
      <c r="BC4276" s="59"/>
      <c r="BE4276" s="37"/>
      <c r="BF4276" s="37"/>
      <c r="BG4276" s="37"/>
      <c r="BH4276" s="37"/>
      <c r="BI4276" s="37"/>
      <c r="BJ4276" s="37"/>
      <c r="BK4276" s="37"/>
      <c r="BL4276" s="37"/>
      <c r="BM4276" s="37"/>
      <c r="BN4276" s="37"/>
      <c r="BO4276" s="37"/>
      <c r="BP4276" s="37"/>
      <c r="BQ4276" s="37"/>
      <c r="BR4276" s="37"/>
      <c r="BS4276" s="37"/>
      <c r="BT4276" s="37"/>
      <c r="BU4276" s="37"/>
      <c r="BV4276" s="37"/>
      <c r="BW4276" s="37"/>
      <c r="BX4276" s="37"/>
      <c r="BY4276" s="37"/>
      <c r="BZ4276" s="37"/>
      <c r="CA4276" s="37"/>
      <c r="CB4276" s="37"/>
      <c r="CC4276" s="37"/>
      <c r="CD4276" s="37"/>
      <c r="CE4276" s="37"/>
      <c r="CF4276" s="37"/>
      <c r="CG4276" s="37"/>
      <c r="CH4276" s="37"/>
      <c r="CI4276" s="37"/>
      <c r="CJ4276" s="37"/>
      <c r="CK4276" s="37"/>
      <c r="CL4276" s="37"/>
      <c r="CM4276" s="37"/>
      <c r="CN4276" s="37"/>
      <c r="CO4276" s="37"/>
      <c r="CP4276" s="37"/>
      <c r="CQ4276" s="37"/>
      <c r="CR4276" s="37"/>
      <c r="CS4276" s="37"/>
      <c r="CT4276" s="37"/>
      <c r="CU4276" s="37"/>
      <c r="CV4276" s="37"/>
      <c r="CW4276" s="37"/>
      <c r="CX4276" s="37"/>
      <c r="CY4276" s="37"/>
      <c r="CZ4276" s="37"/>
      <c r="DA4276" s="37"/>
      <c r="DB4276" s="37"/>
      <c r="DC4276" s="37"/>
      <c r="DD4276" s="37"/>
      <c r="DE4276" s="37"/>
      <c r="DF4276" s="37"/>
      <c r="DG4276" s="37"/>
      <c r="DH4276" s="37"/>
      <c r="DI4276" s="37"/>
      <c r="DJ4276" s="37"/>
      <c r="DK4276" s="37"/>
      <c r="DL4276" s="37"/>
      <c r="DM4276" s="37"/>
      <c r="DN4276" s="37"/>
      <c r="DO4276" s="37"/>
      <c r="DP4276" s="37"/>
      <c r="DQ4276" s="37"/>
      <c r="DR4276" s="37"/>
      <c r="DS4276" s="37"/>
      <c r="DT4276" s="37"/>
      <c r="DU4276" s="37"/>
      <c r="DV4276" s="37"/>
      <c r="DW4276" s="37"/>
      <c r="DX4276" s="37"/>
      <c r="DY4276" s="37"/>
      <c r="DZ4276" s="37"/>
      <c r="EA4276" s="37"/>
      <c r="EB4276" s="37"/>
      <c r="EC4276" s="37"/>
      <c r="ED4276" s="37"/>
      <c r="EE4276" s="37"/>
      <c r="EF4276" s="37"/>
      <c r="EG4276" s="37"/>
      <c r="EH4276" s="37"/>
      <c r="EI4276" s="37"/>
      <c r="EJ4276" s="37"/>
      <c r="EK4276" s="37"/>
      <c r="EL4276" s="37"/>
      <c r="EM4276" s="37"/>
      <c r="EN4276" s="37"/>
      <c r="EO4276" s="37"/>
      <c r="EP4276" s="37"/>
      <c r="EQ4276" s="37"/>
      <c r="ER4276" s="37"/>
      <c r="ES4276" s="37"/>
      <c r="ET4276" s="37"/>
      <c r="EU4276" s="37"/>
      <c r="EV4276" s="37"/>
      <c r="EW4276" s="37"/>
      <c r="EX4276" s="37"/>
      <c r="EY4276" s="37"/>
      <c r="EZ4276" s="37"/>
      <c r="FA4276" s="37"/>
      <c r="FB4276" s="37"/>
      <c r="FC4276" s="37"/>
      <c r="FD4276" s="37"/>
      <c r="FE4276" s="37"/>
      <c r="FF4276" s="37"/>
      <c r="FG4276" s="37"/>
      <c r="FH4276" s="37"/>
      <c r="FI4276" s="37"/>
      <c r="FJ4276" s="37"/>
      <c r="FK4276" s="37"/>
      <c r="FL4276" s="37"/>
      <c r="FM4276" s="37"/>
      <c r="FN4276" s="37"/>
      <c r="FO4276" s="37"/>
      <c r="FP4276" s="37"/>
      <c r="FQ4276" s="37"/>
      <c r="FR4276" s="37"/>
      <c r="FS4276" s="37"/>
      <c r="FT4276" s="37"/>
      <c r="FU4276" s="37"/>
      <c r="FV4276" s="37"/>
      <c r="FW4276" s="37"/>
      <c r="FX4276" s="37"/>
      <c r="FY4276" s="37"/>
      <c r="FZ4276" s="37"/>
      <c r="GA4276" s="37"/>
      <c r="GB4276" s="37"/>
      <c r="GC4276" s="37"/>
      <c r="GD4276" s="37"/>
      <c r="GE4276" s="37"/>
      <c r="GF4276" s="37"/>
      <c r="GG4276" s="37"/>
      <c r="GH4276" s="37"/>
      <c r="GI4276" s="37"/>
      <c r="GJ4276" s="37"/>
      <c r="GK4276" s="37"/>
      <c r="GL4276" s="37"/>
      <c r="GM4276" s="37"/>
      <c r="GN4276" s="37"/>
      <c r="GO4276" s="37"/>
      <c r="GP4276" s="37"/>
      <c r="GQ4276" s="37"/>
      <c r="GR4276" s="37"/>
      <c r="GS4276" s="37"/>
      <c r="GT4276" s="37"/>
      <c r="GU4276" s="37"/>
      <c r="GV4276" s="37"/>
      <c r="GW4276" s="37"/>
      <c r="GX4276" s="37"/>
      <c r="GY4276" s="37"/>
      <c r="GZ4276" s="37"/>
      <c r="HA4276" s="37"/>
      <c r="HB4276" s="37"/>
      <c r="HC4276" s="37"/>
      <c r="HD4276" s="37"/>
      <c r="HE4276" s="37"/>
      <c r="HF4276" s="37"/>
      <c r="HG4276" s="37"/>
      <c r="HH4276" s="37"/>
      <c r="HI4276" s="37"/>
      <c r="HJ4276" s="37"/>
      <c r="HK4276" s="37"/>
      <c r="HL4276" s="37"/>
      <c r="HM4276" s="37"/>
      <c r="HN4276" s="37"/>
      <c r="HO4276" s="37"/>
      <c r="HP4276" s="37"/>
      <c r="HQ4276" s="37"/>
      <c r="HR4276" s="37"/>
      <c r="HS4276" s="37"/>
      <c r="HT4276" s="37"/>
      <c r="HU4276" s="37"/>
      <c r="HV4276" s="37"/>
      <c r="HW4276" s="37"/>
      <c r="HX4276" s="37"/>
      <c r="HY4276" s="37"/>
      <c r="HZ4276" s="37"/>
      <c r="IA4276" s="37"/>
      <c r="IB4276" s="37"/>
      <c r="IC4276" s="37"/>
      <c r="ID4276" s="37"/>
      <c r="IE4276" s="37"/>
      <c r="IF4276" s="37"/>
      <c r="IG4276" s="37"/>
      <c r="IH4276" s="37"/>
      <c r="II4276" s="37"/>
      <c r="IJ4276" s="37"/>
      <c r="IK4276" s="37"/>
      <c r="IL4276" s="37"/>
      <c r="IM4276" s="37"/>
      <c r="IN4276" s="37"/>
      <c r="IO4276" s="37"/>
      <c r="IP4276" s="37"/>
      <c r="IQ4276" s="37"/>
    </row>
    <row r="4277" spans="1:251" s="51" customFormat="1" ht="18.75" customHeight="1">
      <c r="A4277" s="43"/>
      <c r="B4277" s="60"/>
      <c r="C4277" s="104" t="s">
        <v>928</v>
      </c>
      <c r="D4277" s="105"/>
      <c r="E4277" s="105"/>
      <c r="F4277" s="105"/>
      <c r="G4277" s="105"/>
      <c r="H4277" s="105"/>
      <c r="I4277" s="105"/>
      <c r="J4277" s="105"/>
      <c r="K4277" s="105"/>
      <c r="L4277" s="105"/>
      <c r="M4277" s="105"/>
      <c r="N4277" s="105"/>
      <c r="O4277" s="105"/>
      <c r="P4277" s="105"/>
      <c r="Q4277" s="105"/>
      <c r="R4277" s="105"/>
      <c r="S4277" s="105"/>
      <c r="T4277" s="105"/>
      <c r="U4277" s="105"/>
      <c r="V4277" s="105"/>
      <c r="W4277" s="105"/>
      <c r="X4277" s="105"/>
      <c r="Y4277" s="105"/>
      <c r="Z4277" s="106"/>
      <c r="AA4277" s="107">
        <v>217533</v>
      </c>
      <c r="AB4277" s="108"/>
      <c r="AC4277" s="108"/>
      <c r="AD4277" s="108"/>
      <c r="AE4277" s="108"/>
      <c r="AF4277" s="108"/>
      <c r="AG4277" s="108"/>
      <c r="AH4277" s="108"/>
      <c r="AI4277" s="109"/>
      <c r="AJ4277" s="107">
        <v>217037</v>
      </c>
      <c r="AK4277" s="108"/>
      <c r="AL4277" s="108"/>
      <c r="AM4277" s="108"/>
      <c r="AN4277" s="108"/>
      <c r="AO4277" s="108"/>
      <c r="AP4277" s="108"/>
      <c r="AQ4277" s="108"/>
      <c r="AR4277" s="109"/>
      <c r="AS4277" s="110"/>
      <c r="AT4277" s="111"/>
      <c r="AU4277" s="111"/>
      <c r="AV4277" s="111"/>
      <c r="AW4277" s="111"/>
      <c r="AX4277" s="112"/>
      <c r="AY4277" s="37"/>
      <c r="AZ4277" s="37"/>
      <c r="BA4277" s="37"/>
      <c r="BB4277" s="37"/>
      <c r="BC4277" s="37"/>
      <c r="BD4277" s="37"/>
      <c r="BE4277" s="37"/>
      <c r="BF4277" s="37"/>
      <c r="BG4277" s="37"/>
      <c r="BH4277" s="37"/>
      <c r="BI4277" s="37"/>
      <c r="BJ4277" s="37"/>
      <c r="BK4277" s="37"/>
      <c r="BL4277" s="37"/>
      <c r="BM4277" s="37"/>
      <c r="BN4277" s="37"/>
      <c r="BO4277" s="37"/>
      <c r="BP4277" s="37"/>
      <c r="BQ4277" s="37"/>
      <c r="BR4277" s="37"/>
      <c r="BS4277" s="37"/>
      <c r="BT4277" s="37"/>
      <c r="BU4277" s="37"/>
      <c r="BV4277" s="37"/>
      <c r="BW4277" s="37"/>
      <c r="BX4277" s="37"/>
      <c r="BY4277" s="37"/>
      <c r="BZ4277" s="37"/>
      <c r="CA4277" s="37"/>
      <c r="CB4277" s="37"/>
      <c r="CC4277" s="37"/>
      <c r="CD4277" s="37"/>
      <c r="CE4277" s="37"/>
      <c r="CF4277" s="37"/>
      <c r="CG4277" s="37"/>
      <c r="CH4277" s="37"/>
      <c r="CI4277" s="37"/>
      <c r="CJ4277" s="37"/>
      <c r="CK4277" s="37"/>
      <c r="CL4277" s="37"/>
      <c r="CM4277" s="37"/>
      <c r="CN4277" s="37"/>
      <c r="CO4277" s="37"/>
      <c r="CP4277" s="37"/>
      <c r="CQ4277" s="37"/>
      <c r="CR4277" s="37"/>
      <c r="CS4277" s="37"/>
      <c r="CT4277" s="37"/>
      <c r="CU4277" s="37"/>
      <c r="CV4277" s="37"/>
      <c r="CW4277" s="37"/>
      <c r="CX4277" s="37"/>
      <c r="CY4277" s="37"/>
      <c r="CZ4277" s="37"/>
      <c r="DA4277" s="37"/>
      <c r="DB4277" s="37"/>
      <c r="DC4277" s="37"/>
      <c r="DD4277" s="37"/>
      <c r="DE4277" s="37"/>
      <c r="DF4277" s="37"/>
      <c r="DG4277" s="37"/>
      <c r="DH4277" s="37"/>
      <c r="DI4277" s="37"/>
      <c r="DJ4277" s="37"/>
      <c r="DK4277" s="37"/>
      <c r="DL4277" s="37"/>
      <c r="DM4277" s="37"/>
      <c r="DN4277" s="37"/>
      <c r="DO4277" s="37"/>
      <c r="DP4277" s="37"/>
      <c r="DQ4277" s="37"/>
      <c r="DR4277" s="37"/>
      <c r="DS4277" s="37"/>
      <c r="DT4277" s="37"/>
      <c r="DU4277" s="37"/>
      <c r="DV4277" s="37"/>
      <c r="DW4277" s="37"/>
      <c r="DX4277" s="37"/>
      <c r="DY4277" s="37"/>
      <c r="DZ4277" s="37"/>
      <c r="EA4277" s="37"/>
      <c r="EB4277" s="37"/>
      <c r="EC4277" s="37"/>
      <c r="ED4277" s="37"/>
      <c r="EE4277" s="37"/>
      <c r="EF4277" s="37"/>
      <c r="EG4277" s="37"/>
      <c r="EH4277" s="37"/>
      <c r="EI4277" s="37"/>
      <c r="EJ4277" s="37"/>
      <c r="EK4277" s="37"/>
      <c r="EL4277" s="37"/>
      <c r="EM4277" s="37"/>
      <c r="EN4277" s="37"/>
      <c r="EO4277" s="37"/>
      <c r="EP4277" s="37"/>
      <c r="EQ4277" s="37"/>
      <c r="ER4277" s="37"/>
      <c r="ES4277" s="37"/>
      <c r="ET4277" s="37"/>
      <c r="EU4277" s="37"/>
      <c r="EV4277" s="37"/>
      <c r="EW4277" s="37"/>
      <c r="EX4277" s="37"/>
      <c r="EY4277" s="37"/>
      <c r="EZ4277" s="37"/>
      <c r="FA4277" s="37"/>
      <c r="FB4277" s="37"/>
      <c r="FC4277" s="37"/>
      <c r="FD4277" s="37"/>
      <c r="FE4277" s="37"/>
      <c r="FF4277" s="37"/>
      <c r="FG4277" s="37"/>
      <c r="FH4277" s="37"/>
      <c r="FI4277" s="37"/>
      <c r="FJ4277" s="37"/>
      <c r="FK4277" s="37"/>
      <c r="FL4277" s="37"/>
      <c r="FM4277" s="37"/>
      <c r="FN4277" s="37"/>
      <c r="FO4277" s="37"/>
      <c r="FP4277" s="37"/>
      <c r="FQ4277" s="37"/>
      <c r="FR4277" s="37"/>
      <c r="FS4277" s="37"/>
      <c r="FT4277" s="37"/>
      <c r="FU4277" s="37"/>
      <c r="FV4277" s="37"/>
      <c r="FW4277" s="37"/>
      <c r="FX4277" s="37"/>
      <c r="FY4277" s="37"/>
      <c r="FZ4277" s="37"/>
      <c r="GA4277" s="37"/>
      <c r="GB4277" s="37"/>
      <c r="GC4277" s="37"/>
      <c r="GD4277" s="37"/>
      <c r="GE4277" s="37"/>
      <c r="GF4277" s="37"/>
      <c r="GG4277" s="37"/>
      <c r="GH4277" s="37"/>
      <c r="GI4277" s="37"/>
      <c r="GJ4277" s="37"/>
      <c r="GK4277" s="37"/>
      <c r="GL4277" s="37"/>
      <c r="GM4277" s="37"/>
      <c r="GN4277" s="37"/>
      <c r="GO4277" s="37"/>
      <c r="GP4277" s="37"/>
      <c r="GQ4277" s="37"/>
      <c r="GR4277" s="37"/>
      <c r="GS4277" s="37"/>
      <c r="GT4277" s="37"/>
      <c r="GU4277" s="37"/>
      <c r="GV4277" s="37"/>
      <c r="GW4277" s="37"/>
      <c r="GX4277" s="37"/>
      <c r="GY4277" s="37"/>
      <c r="GZ4277" s="37"/>
      <c r="HA4277" s="37"/>
      <c r="HB4277" s="37"/>
      <c r="HC4277" s="37"/>
      <c r="HD4277" s="37"/>
      <c r="HE4277" s="37"/>
      <c r="HF4277" s="37"/>
      <c r="HG4277" s="37"/>
      <c r="HH4277" s="37"/>
      <c r="HI4277" s="37"/>
      <c r="HJ4277" s="37"/>
      <c r="HK4277" s="37"/>
      <c r="HL4277" s="37"/>
      <c r="HM4277" s="37"/>
      <c r="HN4277" s="37"/>
      <c r="HO4277" s="37"/>
      <c r="HP4277" s="37"/>
      <c r="HQ4277" s="37"/>
      <c r="HR4277" s="37"/>
      <c r="HS4277" s="37"/>
      <c r="HT4277" s="37"/>
      <c r="HU4277" s="37"/>
      <c r="HV4277" s="37"/>
      <c r="HW4277" s="37"/>
      <c r="HX4277" s="37"/>
      <c r="HY4277" s="37"/>
      <c r="HZ4277" s="37"/>
      <c r="IA4277" s="37"/>
      <c r="IB4277" s="37"/>
      <c r="IC4277" s="37"/>
      <c r="ID4277" s="37"/>
      <c r="IE4277" s="37"/>
      <c r="IF4277" s="37"/>
      <c r="IG4277" s="37"/>
      <c r="IH4277" s="37"/>
      <c r="II4277" s="37"/>
      <c r="IJ4277" s="37"/>
      <c r="IK4277" s="37"/>
      <c r="IL4277" s="37"/>
      <c r="IM4277" s="37"/>
      <c r="IN4277" s="37"/>
      <c r="IO4277" s="37"/>
      <c r="IP4277" s="37"/>
      <c r="IQ4277" s="37"/>
    </row>
    <row r="4278" spans="1:251" s="51" customFormat="1" ht="18.75" customHeight="1" thickBot="1">
      <c r="A4278" s="52"/>
      <c r="B4278" s="113" t="s">
        <v>253</v>
      </c>
      <c r="C4278" s="114"/>
      <c r="D4278" s="114"/>
      <c r="E4278" s="114"/>
      <c r="F4278" s="114"/>
      <c r="G4278" s="114"/>
      <c r="H4278" s="114"/>
      <c r="I4278" s="114"/>
      <c r="J4278" s="114"/>
      <c r="K4278" s="114"/>
      <c r="L4278" s="114"/>
      <c r="M4278" s="114"/>
      <c r="N4278" s="114"/>
      <c r="O4278" s="114"/>
      <c r="P4278" s="114"/>
      <c r="Q4278" s="114"/>
      <c r="R4278" s="114"/>
      <c r="S4278" s="114"/>
      <c r="T4278" s="114"/>
      <c r="U4278" s="114"/>
      <c r="V4278" s="114"/>
      <c r="W4278" s="114"/>
      <c r="X4278" s="114"/>
      <c r="Y4278" s="114"/>
      <c r="Z4278" s="115"/>
      <c r="AA4278" s="116">
        <f>SUM($AA$4277:$AA$4277)</f>
        <v>217533</v>
      </c>
      <c r="AB4278" s="117"/>
      <c r="AC4278" s="117"/>
      <c r="AD4278" s="117"/>
      <c r="AE4278" s="117"/>
      <c r="AF4278" s="117"/>
      <c r="AG4278" s="117"/>
      <c r="AH4278" s="117"/>
      <c r="AI4278" s="118"/>
      <c r="AJ4278" s="116">
        <f>SUM($AJ$4277:$AJ$4277)</f>
        <v>217037</v>
      </c>
      <c r="AK4278" s="117"/>
      <c r="AL4278" s="117"/>
      <c r="AM4278" s="117"/>
      <c r="AN4278" s="117"/>
      <c r="AO4278" s="117"/>
      <c r="AP4278" s="117"/>
      <c r="AQ4278" s="117"/>
      <c r="AR4278" s="118"/>
      <c r="AS4278" s="119"/>
      <c r="AT4278" s="120"/>
      <c r="AU4278" s="120"/>
      <c r="AV4278" s="120"/>
      <c r="AW4278" s="120"/>
      <c r="AX4278" s="121"/>
      <c r="AY4278" s="37"/>
      <c r="AZ4278" s="37"/>
      <c r="BA4278" s="37"/>
      <c r="BB4278" s="37"/>
      <c r="BC4278" s="37"/>
      <c r="BD4278" s="37"/>
      <c r="BE4278" s="37"/>
      <c r="BF4278" s="37"/>
      <c r="BG4278" s="37"/>
      <c r="BH4278" s="37"/>
      <c r="BI4278" s="37"/>
      <c r="BJ4278" s="37"/>
      <c r="BK4278" s="37"/>
      <c r="BL4278" s="37"/>
      <c r="BM4278" s="37"/>
      <c r="BN4278" s="37"/>
      <c r="BO4278" s="37"/>
      <c r="BP4278" s="37"/>
      <c r="BQ4278" s="37"/>
      <c r="BR4278" s="37"/>
      <c r="BS4278" s="37"/>
      <c r="BT4278" s="37"/>
      <c r="BU4278" s="37"/>
      <c r="BV4278" s="37"/>
      <c r="BW4278" s="37"/>
      <c r="BX4278" s="37"/>
      <c r="BY4278" s="37"/>
      <c r="BZ4278" s="37"/>
      <c r="CA4278" s="37"/>
      <c r="CB4278" s="37"/>
      <c r="CC4278" s="37"/>
      <c r="CD4278" s="37"/>
      <c r="CE4278" s="37"/>
      <c r="CF4278" s="37"/>
      <c r="CG4278" s="37"/>
      <c r="CH4278" s="37"/>
      <c r="CI4278" s="37"/>
      <c r="CJ4278" s="37"/>
      <c r="CK4278" s="37"/>
      <c r="CL4278" s="37"/>
      <c r="CM4278" s="37"/>
      <c r="CN4278" s="37"/>
      <c r="CO4278" s="37"/>
      <c r="CP4278" s="37"/>
      <c r="CQ4278" s="37"/>
      <c r="CR4278" s="37"/>
      <c r="CS4278" s="37"/>
      <c r="CT4278" s="37"/>
      <c r="CU4278" s="37"/>
      <c r="CV4278" s="37"/>
      <c r="CW4278" s="37"/>
      <c r="CX4278" s="37"/>
      <c r="CY4278" s="37"/>
      <c r="CZ4278" s="37"/>
      <c r="DA4278" s="37"/>
      <c r="DB4278" s="37"/>
      <c r="DC4278" s="37"/>
      <c r="DD4278" s="37"/>
      <c r="DE4278" s="37"/>
      <c r="DF4278" s="37"/>
      <c r="DG4278" s="37"/>
      <c r="DH4278" s="37"/>
      <c r="DI4278" s="37"/>
      <c r="DJ4278" s="37"/>
      <c r="DK4278" s="37"/>
      <c r="DL4278" s="37"/>
      <c r="DM4278" s="37"/>
      <c r="DN4278" s="37"/>
      <c r="DO4278" s="37"/>
      <c r="DP4278" s="37"/>
      <c r="DQ4278" s="37"/>
      <c r="DR4278" s="37"/>
      <c r="DS4278" s="37"/>
      <c r="DT4278" s="37"/>
      <c r="DU4278" s="37"/>
      <c r="DV4278" s="37"/>
      <c r="DW4278" s="37"/>
      <c r="DX4278" s="37"/>
      <c r="DY4278" s="37"/>
      <c r="DZ4278" s="37"/>
      <c r="EA4278" s="37"/>
      <c r="EB4278" s="37"/>
      <c r="EC4278" s="37"/>
      <c r="ED4278" s="37"/>
      <c r="EE4278" s="37"/>
      <c r="EF4278" s="37"/>
      <c r="EG4278" s="37"/>
      <c r="EH4278" s="37"/>
      <c r="EI4278" s="37"/>
      <c r="EJ4278" s="37"/>
      <c r="EK4278" s="37"/>
      <c r="EL4278" s="37"/>
      <c r="EM4278" s="37"/>
      <c r="EN4278" s="37"/>
      <c r="EO4278" s="37"/>
      <c r="EP4278" s="37"/>
      <c r="EQ4278" s="37"/>
      <c r="ER4278" s="37"/>
      <c r="ES4278" s="37"/>
      <c r="ET4278" s="37"/>
      <c r="EU4278" s="37"/>
      <c r="EV4278" s="37"/>
      <c r="EW4278" s="37"/>
      <c r="EX4278" s="37"/>
      <c r="EY4278" s="37"/>
      <c r="EZ4278" s="37"/>
      <c r="FA4278" s="37"/>
      <c r="FB4278" s="37"/>
      <c r="FC4278" s="37"/>
      <c r="FD4278" s="37"/>
      <c r="FE4278" s="37"/>
      <c r="FF4278" s="37"/>
      <c r="FG4278" s="37"/>
      <c r="FH4278" s="37"/>
      <c r="FI4278" s="37"/>
      <c r="FJ4278" s="37"/>
      <c r="FK4278" s="37"/>
      <c r="FL4278" s="37"/>
      <c r="FM4278" s="37"/>
      <c r="FN4278" s="37"/>
      <c r="FO4278" s="37"/>
      <c r="FP4278" s="37"/>
      <c r="FQ4278" s="37"/>
      <c r="FR4278" s="37"/>
      <c r="FS4278" s="37"/>
      <c r="FT4278" s="37"/>
      <c r="FU4278" s="37"/>
      <c r="FV4278" s="37"/>
      <c r="FW4278" s="37"/>
      <c r="FX4278" s="37"/>
      <c r="FY4278" s="37"/>
      <c r="FZ4278" s="37"/>
      <c r="GA4278" s="37"/>
      <c r="GB4278" s="37"/>
      <c r="GC4278" s="37"/>
      <c r="GD4278" s="37"/>
      <c r="GE4278" s="37"/>
      <c r="GF4278" s="37"/>
      <c r="GG4278" s="37"/>
      <c r="GH4278" s="37"/>
      <c r="GI4278" s="37"/>
      <c r="GJ4278" s="37"/>
      <c r="GK4278" s="37"/>
      <c r="GL4278" s="37"/>
      <c r="GM4278" s="37"/>
      <c r="GN4278" s="37"/>
      <c r="GO4278" s="37"/>
      <c r="GP4278" s="37"/>
      <c r="GQ4278" s="37"/>
      <c r="GR4278" s="37"/>
      <c r="GS4278" s="37"/>
      <c r="GT4278" s="37"/>
      <c r="GU4278" s="37"/>
      <c r="GV4278" s="37"/>
      <c r="GW4278" s="37"/>
      <c r="GX4278" s="37"/>
      <c r="GY4278" s="37"/>
      <c r="GZ4278" s="37"/>
      <c r="HA4278" s="37"/>
      <c r="HB4278" s="37"/>
      <c r="HC4278" s="37"/>
      <c r="HD4278" s="37"/>
      <c r="HE4278" s="37"/>
      <c r="HF4278" s="37"/>
      <c r="HG4278" s="37"/>
      <c r="HH4278" s="37"/>
      <c r="HI4278" s="37"/>
      <c r="HJ4278" s="37"/>
      <c r="HK4278" s="37"/>
      <c r="HL4278" s="37"/>
      <c r="HM4278" s="37"/>
      <c r="HN4278" s="37"/>
      <c r="HO4278" s="37"/>
      <c r="HP4278" s="37"/>
      <c r="HQ4278" s="37"/>
      <c r="HR4278" s="37"/>
      <c r="HS4278" s="37"/>
      <c r="HT4278" s="37"/>
      <c r="HU4278" s="37"/>
      <c r="HV4278" s="37"/>
      <c r="HW4278" s="37"/>
      <c r="HX4278" s="37"/>
      <c r="HY4278" s="37"/>
      <c r="HZ4278" s="37"/>
      <c r="IA4278" s="37"/>
      <c r="IB4278" s="37"/>
      <c r="IC4278" s="37"/>
      <c r="ID4278" s="37"/>
      <c r="IE4278" s="37"/>
      <c r="IF4278" s="37"/>
      <c r="IG4278" s="37"/>
      <c r="IH4278" s="37"/>
      <c r="II4278" s="37"/>
      <c r="IJ4278" s="37"/>
      <c r="IK4278" s="37"/>
      <c r="IL4278" s="37"/>
      <c r="IM4278" s="37"/>
      <c r="IN4278" s="37"/>
      <c r="IO4278" s="37"/>
      <c r="IP4278" s="37"/>
      <c r="IQ4278" s="37"/>
    </row>
    <row r="4280" spans="1:251" ht="18.75">
      <c r="A4280" s="36" t="s">
        <v>241</v>
      </c>
      <c r="AW4280" s="38"/>
      <c r="AX4280" s="39"/>
      <c r="AY4280" s="38"/>
    </row>
    <row r="4282" spans="1:251" ht="18.75">
      <c r="B4282" s="122" t="s">
        <v>0</v>
      </c>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row>
    <row r="4283" spans="1:251">
      <c r="Z4283" s="40"/>
      <c r="AD4283" s="40"/>
      <c r="AE4283" s="40"/>
      <c r="AF4283" s="40"/>
      <c r="AG4283" s="40"/>
      <c r="AH4283" s="40"/>
      <c r="AI4283" s="40"/>
      <c r="AO4283" s="40"/>
    </row>
    <row r="4284" spans="1:251" ht="13.5" thickBot="1">
      <c r="Z4284" s="40"/>
      <c r="AD4284" s="40"/>
      <c r="AE4284" s="40"/>
      <c r="AF4284" s="40"/>
      <c r="AG4284" s="40"/>
      <c r="AH4284" s="40"/>
      <c r="AI4284" s="40"/>
      <c r="AO4284" s="40"/>
      <c r="DI4284" s="41"/>
    </row>
    <row r="4285" spans="1:251" ht="24.75" customHeight="1" thickBot="1">
      <c r="B4285" s="124" t="s">
        <v>242</v>
      </c>
      <c r="C4285" s="125"/>
      <c r="D4285" s="125"/>
      <c r="E4285" s="125"/>
      <c r="F4285" s="125"/>
      <c r="G4285" s="125"/>
      <c r="H4285" s="126" t="s">
        <v>929</v>
      </c>
      <c r="I4285" s="127"/>
      <c r="J4285" s="127"/>
      <c r="K4285" s="127"/>
      <c r="L4285" s="127"/>
      <c r="M4285" s="127"/>
      <c r="N4285" s="127"/>
      <c r="O4285" s="127"/>
      <c r="P4285" s="127"/>
      <c r="Q4285" s="127"/>
      <c r="R4285" s="127"/>
      <c r="S4285" s="127"/>
      <c r="T4285" s="127"/>
      <c r="U4285" s="127"/>
      <c r="V4285" s="127"/>
      <c r="W4285" s="127"/>
      <c r="X4285" s="127"/>
      <c r="Y4285" s="127"/>
      <c r="Z4285" s="127"/>
      <c r="AA4285" s="127"/>
      <c r="AB4285" s="127"/>
      <c r="AC4285" s="127"/>
      <c r="AD4285" s="127"/>
      <c r="AE4285" s="127"/>
      <c r="AF4285" s="127"/>
      <c r="AG4285" s="127"/>
      <c r="AH4285" s="127"/>
      <c r="AI4285" s="127"/>
      <c r="AJ4285" s="127"/>
      <c r="AK4285" s="127"/>
      <c r="AL4285" s="127"/>
      <c r="AM4285" s="127"/>
      <c r="AN4285" s="127"/>
      <c r="AO4285" s="127"/>
      <c r="AP4285" s="127"/>
      <c r="AQ4285" s="127"/>
      <c r="AR4285" s="127"/>
      <c r="AS4285" s="127"/>
      <c r="AT4285" s="127"/>
      <c r="AU4285" s="127"/>
      <c r="AV4285" s="127"/>
      <c r="AW4285" s="127"/>
      <c r="AX4285" s="128"/>
      <c r="DI4285" s="41"/>
    </row>
    <row r="4286" spans="1:251" ht="14.25">
      <c r="B4286" s="42"/>
      <c r="C4286" s="42"/>
      <c r="D4286" s="42"/>
      <c r="E4286" s="42"/>
      <c r="F4286" s="42"/>
      <c r="G4286" s="42"/>
      <c r="H4286" s="43"/>
      <c r="I4286" s="43"/>
      <c r="J4286" s="43"/>
      <c r="K4286" s="43"/>
      <c r="L4286" s="44"/>
      <c r="M4286" s="44"/>
      <c r="N4286" s="44"/>
      <c r="O4286" s="44"/>
      <c r="P4286" s="43"/>
      <c r="Q4286" s="43"/>
      <c r="R4286" s="43"/>
      <c r="S4286" s="43"/>
      <c r="T4286" s="43"/>
      <c r="U4286" s="43"/>
      <c r="V4286" s="45"/>
      <c r="W4286" s="45"/>
      <c r="X4286" s="45"/>
      <c r="Y4286" s="45"/>
      <c r="Z4286" s="45"/>
      <c r="AA4286" s="45"/>
      <c r="AB4286" s="45"/>
      <c r="AC4286" s="45"/>
      <c r="AD4286" s="45"/>
      <c r="AE4286" s="45"/>
      <c r="AF4286" s="45"/>
      <c r="AG4286" s="45"/>
      <c r="AH4286" s="45"/>
      <c r="AI4286" s="45"/>
      <c r="AJ4286" s="45"/>
      <c r="AK4286" s="45"/>
      <c r="AL4286" s="45"/>
      <c r="AM4286" s="45"/>
      <c r="AN4286" s="45"/>
      <c r="AO4286" s="45"/>
      <c r="AP4286" s="45"/>
      <c r="AQ4286" s="45"/>
      <c r="AR4286" s="45"/>
      <c r="AS4286" s="45"/>
      <c r="AT4286" s="45"/>
      <c r="AU4286" s="45"/>
      <c r="AV4286" s="45"/>
      <c r="AW4286" s="45"/>
      <c r="AX4286" s="45"/>
      <c r="DI4286" s="41"/>
    </row>
    <row r="4287" spans="1:251" ht="15" thickBot="1">
      <c r="A4287" s="46"/>
      <c r="B4287" s="45" t="s">
        <v>244</v>
      </c>
      <c r="C4287" s="43"/>
      <c r="D4287" s="43"/>
      <c r="E4287" s="43"/>
      <c r="F4287" s="43"/>
      <c r="G4287" s="43"/>
      <c r="H4287" s="43"/>
      <c r="I4287" s="43"/>
      <c r="J4287" s="43"/>
      <c r="K4287" s="43"/>
      <c r="L4287" s="44"/>
      <c r="M4287" s="44"/>
      <c r="N4287" s="44"/>
      <c r="O4287" s="44"/>
      <c r="P4287" s="43"/>
      <c r="Q4287" s="43"/>
      <c r="R4287" s="43"/>
      <c r="S4287" s="43"/>
      <c r="T4287" s="43"/>
      <c r="U4287" s="43"/>
      <c r="V4287" s="45"/>
      <c r="W4287" s="45"/>
      <c r="X4287" s="45"/>
      <c r="Y4287" s="45"/>
      <c r="Z4287" s="45"/>
      <c r="AA4287" s="45"/>
      <c r="AB4287" s="45"/>
      <c r="AC4287" s="45"/>
      <c r="AD4287" s="45"/>
      <c r="AE4287" s="45"/>
      <c r="AF4287" s="45"/>
      <c r="AG4287" s="45"/>
      <c r="AH4287" s="45"/>
      <c r="AI4287" s="45"/>
      <c r="AJ4287" s="45"/>
      <c r="AK4287" s="45"/>
      <c r="AL4287" s="45"/>
      <c r="AM4287" s="45"/>
      <c r="AN4287" s="45"/>
      <c r="AO4287" s="45"/>
      <c r="AP4287" s="45"/>
      <c r="AQ4287" s="45"/>
      <c r="AR4287" s="45"/>
      <c r="AS4287" s="45"/>
      <c r="AT4287" s="45"/>
      <c r="AU4287" s="45"/>
      <c r="AV4287" s="45"/>
      <c r="AW4287" s="45"/>
      <c r="AX4287" s="45"/>
      <c r="DI4287" s="41"/>
    </row>
    <row r="4288" spans="1:251" ht="14.25">
      <c r="A4288" s="43"/>
      <c r="B4288" s="47"/>
      <c r="C4288" s="42"/>
      <c r="D4288" s="42"/>
      <c r="E4288" s="42"/>
      <c r="F4288" s="42"/>
      <c r="G4288" s="42"/>
      <c r="H4288" s="42"/>
      <c r="I4288" s="42"/>
      <c r="J4288" s="42"/>
      <c r="K4288" s="42"/>
      <c r="L4288" s="48"/>
      <c r="M4288" s="48"/>
      <c r="N4288" s="48"/>
      <c r="O4288" s="48"/>
      <c r="P4288" s="42"/>
      <c r="Q4288" s="42"/>
      <c r="R4288" s="42"/>
      <c r="S4288" s="42"/>
      <c r="T4288" s="42"/>
      <c r="U4288" s="42"/>
      <c r="V4288" s="49"/>
      <c r="W4288" s="49"/>
      <c r="X4288" s="49"/>
      <c r="Y4288" s="49"/>
      <c r="Z4288" s="49"/>
      <c r="AA4288" s="49"/>
      <c r="AB4288" s="49"/>
      <c r="AC4288" s="49"/>
      <c r="AD4288" s="49"/>
      <c r="AE4288" s="49"/>
      <c r="AF4288" s="49"/>
      <c r="AG4288" s="49"/>
      <c r="AH4288" s="49"/>
      <c r="AI4288" s="49"/>
      <c r="AJ4288" s="49"/>
      <c r="AK4288" s="49"/>
      <c r="AL4288" s="49"/>
      <c r="AM4288" s="49"/>
      <c r="AN4288" s="49"/>
      <c r="AO4288" s="49"/>
      <c r="AP4288" s="49"/>
      <c r="AQ4288" s="49"/>
      <c r="AR4288" s="49"/>
      <c r="AS4288" s="49"/>
      <c r="AT4288" s="49"/>
      <c r="AU4288" s="49"/>
      <c r="AV4288" s="49"/>
      <c r="AW4288" s="49"/>
      <c r="AX4288" s="50"/>
    </row>
    <row r="4289" spans="1:113" ht="12" customHeight="1">
      <c r="A4289" s="43"/>
      <c r="B4289" s="129" t="s">
        <v>930</v>
      </c>
      <c r="C4289" s="130"/>
      <c r="D4289" s="130"/>
      <c r="E4289" s="130"/>
      <c r="F4289" s="130"/>
      <c r="G4289" s="130"/>
      <c r="H4289" s="130"/>
      <c r="I4289" s="130"/>
      <c r="J4289" s="130"/>
      <c r="K4289" s="130"/>
      <c r="L4289" s="130"/>
      <c r="M4289" s="130"/>
      <c r="N4289" s="130"/>
      <c r="O4289" s="130"/>
      <c r="P4289" s="130"/>
      <c r="Q4289" s="130"/>
      <c r="R4289" s="130"/>
      <c r="S4289" s="130"/>
      <c r="T4289" s="130"/>
      <c r="U4289" s="130"/>
      <c r="V4289" s="130"/>
      <c r="W4289" s="130"/>
      <c r="X4289" s="130"/>
      <c r="Y4289" s="130"/>
      <c r="Z4289" s="130"/>
      <c r="AA4289" s="130"/>
      <c r="AB4289" s="130"/>
      <c r="AC4289" s="130"/>
      <c r="AD4289" s="130"/>
      <c r="AE4289" s="130"/>
      <c r="AF4289" s="130"/>
      <c r="AG4289" s="130"/>
      <c r="AH4289" s="130"/>
      <c r="AI4289" s="130"/>
      <c r="AJ4289" s="130"/>
      <c r="AK4289" s="130"/>
      <c r="AL4289" s="130"/>
      <c r="AM4289" s="130"/>
      <c r="AN4289" s="130"/>
      <c r="AO4289" s="130"/>
      <c r="AP4289" s="130"/>
      <c r="AQ4289" s="130"/>
      <c r="AR4289" s="130"/>
      <c r="AS4289" s="130"/>
      <c r="AT4289" s="130"/>
      <c r="AU4289" s="130"/>
      <c r="AV4289" s="130"/>
      <c r="AW4289" s="130"/>
      <c r="AX4289" s="131"/>
    </row>
    <row r="4290" spans="1:113" ht="12" customHeight="1">
      <c r="A4290" s="43"/>
      <c r="B4290" s="129"/>
      <c r="C4290" s="130"/>
      <c r="D4290" s="130"/>
      <c r="E4290" s="130"/>
      <c r="F4290" s="130"/>
      <c r="G4290" s="130"/>
      <c r="H4290" s="130"/>
      <c r="I4290" s="130"/>
      <c r="J4290" s="130"/>
      <c r="K4290" s="130"/>
      <c r="L4290" s="130"/>
      <c r="M4290" s="130"/>
      <c r="N4290" s="130"/>
      <c r="O4290" s="130"/>
      <c r="P4290" s="130"/>
      <c r="Q4290" s="130"/>
      <c r="R4290" s="130"/>
      <c r="S4290" s="130"/>
      <c r="T4290" s="130"/>
      <c r="U4290" s="130"/>
      <c r="V4290" s="130"/>
      <c r="W4290" s="130"/>
      <c r="X4290" s="130"/>
      <c r="Y4290" s="130"/>
      <c r="Z4290" s="130"/>
      <c r="AA4290" s="130"/>
      <c r="AB4290" s="130"/>
      <c r="AC4290" s="130"/>
      <c r="AD4290" s="130"/>
      <c r="AE4290" s="130"/>
      <c r="AF4290" s="130"/>
      <c r="AG4290" s="130"/>
      <c r="AH4290" s="130"/>
      <c r="AI4290" s="130"/>
      <c r="AJ4290" s="130"/>
      <c r="AK4290" s="130"/>
      <c r="AL4290" s="130"/>
      <c r="AM4290" s="130"/>
      <c r="AN4290" s="130"/>
      <c r="AO4290" s="130"/>
      <c r="AP4290" s="130"/>
      <c r="AQ4290" s="130"/>
      <c r="AR4290" s="130"/>
      <c r="AS4290" s="130"/>
      <c r="AT4290" s="130"/>
      <c r="AU4290" s="130"/>
      <c r="AV4290" s="130"/>
      <c r="AW4290" s="130"/>
      <c r="AX4290" s="131"/>
      <c r="BC4290" s="51"/>
    </row>
    <row r="4291" spans="1:113" ht="12" customHeight="1">
      <c r="A4291" s="43"/>
      <c r="B4291" s="129"/>
      <c r="C4291" s="130"/>
      <c r="D4291" s="130"/>
      <c r="E4291" s="130"/>
      <c r="F4291" s="130"/>
      <c r="G4291" s="130"/>
      <c r="H4291" s="130"/>
      <c r="I4291" s="130"/>
      <c r="J4291" s="130"/>
      <c r="K4291" s="130"/>
      <c r="L4291" s="130"/>
      <c r="M4291" s="130"/>
      <c r="N4291" s="130"/>
      <c r="O4291" s="130"/>
      <c r="P4291" s="130"/>
      <c r="Q4291" s="130"/>
      <c r="R4291" s="130"/>
      <c r="S4291" s="130"/>
      <c r="T4291" s="130"/>
      <c r="U4291" s="130"/>
      <c r="V4291" s="130"/>
      <c r="W4291" s="130"/>
      <c r="X4291" s="130"/>
      <c r="Y4291" s="130"/>
      <c r="Z4291" s="130"/>
      <c r="AA4291" s="130"/>
      <c r="AB4291" s="130"/>
      <c r="AC4291" s="130"/>
      <c r="AD4291" s="130"/>
      <c r="AE4291" s="130"/>
      <c r="AF4291" s="130"/>
      <c r="AG4291" s="130"/>
      <c r="AH4291" s="130"/>
      <c r="AI4291" s="130"/>
      <c r="AJ4291" s="130"/>
      <c r="AK4291" s="130"/>
      <c r="AL4291" s="130"/>
      <c r="AM4291" s="130"/>
      <c r="AN4291" s="130"/>
      <c r="AO4291" s="130"/>
      <c r="AP4291" s="130"/>
      <c r="AQ4291" s="130"/>
      <c r="AR4291" s="130"/>
      <c r="AS4291" s="130"/>
      <c r="AT4291" s="130"/>
      <c r="AU4291" s="130"/>
      <c r="AV4291" s="130"/>
      <c r="AW4291" s="130"/>
      <c r="AX4291" s="131"/>
    </row>
    <row r="4292" spans="1:113" ht="12" customHeight="1">
      <c r="A4292" s="43"/>
      <c r="B4292" s="129"/>
      <c r="C4292" s="130"/>
      <c r="D4292" s="130"/>
      <c r="E4292" s="130"/>
      <c r="F4292" s="130"/>
      <c r="G4292" s="130"/>
      <c r="H4292" s="130"/>
      <c r="I4292" s="130"/>
      <c r="J4292" s="130"/>
      <c r="K4292" s="130"/>
      <c r="L4292" s="130"/>
      <c r="M4292" s="130"/>
      <c r="N4292" s="130"/>
      <c r="O4292" s="130"/>
      <c r="P4292" s="130"/>
      <c r="Q4292" s="130"/>
      <c r="R4292" s="130"/>
      <c r="S4292" s="130"/>
      <c r="T4292" s="130"/>
      <c r="U4292" s="130"/>
      <c r="V4292" s="130"/>
      <c r="W4292" s="130"/>
      <c r="X4292" s="130"/>
      <c r="Y4292" s="130"/>
      <c r="Z4292" s="130"/>
      <c r="AA4292" s="130"/>
      <c r="AB4292" s="130"/>
      <c r="AC4292" s="130"/>
      <c r="AD4292" s="130"/>
      <c r="AE4292" s="130"/>
      <c r="AF4292" s="130"/>
      <c r="AG4292" s="130"/>
      <c r="AH4292" s="130"/>
      <c r="AI4292" s="130"/>
      <c r="AJ4292" s="130"/>
      <c r="AK4292" s="130"/>
      <c r="AL4292" s="130"/>
      <c r="AM4292" s="130"/>
      <c r="AN4292" s="130"/>
      <c r="AO4292" s="130"/>
      <c r="AP4292" s="130"/>
      <c r="AQ4292" s="130"/>
      <c r="AR4292" s="130"/>
      <c r="AS4292" s="130"/>
      <c r="AT4292" s="130"/>
      <c r="AU4292" s="130"/>
      <c r="AV4292" s="130"/>
      <c r="AW4292" s="130"/>
      <c r="AX4292" s="131"/>
    </row>
    <row r="4293" spans="1:113" ht="12" customHeight="1">
      <c r="A4293" s="43"/>
      <c r="B4293" s="129"/>
      <c r="C4293" s="130"/>
      <c r="D4293" s="130"/>
      <c r="E4293" s="130"/>
      <c r="F4293" s="130"/>
      <c r="G4293" s="130"/>
      <c r="H4293" s="130"/>
      <c r="I4293" s="130"/>
      <c r="J4293" s="130"/>
      <c r="K4293" s="130"/>
      <c r="L4293" s="130"/>
      <c r="M4293" s="130"/>
      <c r="N4293" s="130"/>
      <c r="O4293" s="130"/>
      <c r="P4293" s="130"/>
      <c r="Q4293" s="130"/>
      <c r="R4293" s="130"/>
      <c r="S4293" s="130"/>
      <c r="T4293" s="130"/>
      <c r="U4293" s="130"/>
      <c r="V4293" s="130"/>
      <c r="W4293" s="130"/>
      <c r="X4293" s="130"/>
      <c r="Y4293" s="130"/>
      <c r="Z4293" s="130"/>
      <c r="AA4293" s="130"/>
      <c r="AB4293" s="130"/>
      <c r="AC4293" s="130"/>
      <c r="AD4293" s="130"/>
      <c r="AE4293" s="130"/>
      <c r="AF4293" s="130"/>
      <c r="AG4293" s="130"/>
      <c r="AH4293" s="130"/>
      <c r="AI4293" s="130"/>
      <c r="AJ4293" s="130"/>
      <c r="AK4293" s="130"/>
      <c r="AL4293" s="130"/>
      <c r="AM4293" s="130"/>
      <c r="AN4293" s="130"/>
      <c r="AO4293" s="130"/>
      <c r="AP4293" s="130"/>
      <c r="AQ4293" s="130"/>
      <c r="AR4293" s="130"/>
      <c r="AS4293" s="130"/>
      <c r="AT4293" s="130"/>
      <c r="AU4293" s="130"/>
      <c r="AV4293" s="130"/>
      <c r="AW4293" s="130"/>
      <c r="AX4293" s="131"/>
    </row>
    <row r="4294" spans="1:113" ht="15" thickBot="1">
      <c r="A4294" s="52"/>
      <c r="B4294" s="53"/>
      <c r="C4294" s="54"/>
      <c r="D4294" s="54"/>
      <c r="E4294" s="54"/>
      <c r="F4294" s="54"/>
      <c r="G4294" s="54"/>
      <c r="H4294" s="54"/>
      <c r="I4294" s="54"/>
      <c r="J4294" s="54"/>
      <c r="K4294" s="54"/>
      <c r="L4294" s="54"/>
      <c r="M4294" s="54"/>
      <c r="N4294" s="54"/>
      <c r="O4294" s="54"/>
      <c r="P4294" s="54"/>
      <c r="Q4294" s="54"/>
      <c r="R4294" s="54"/>
      <c r="S4294" s="54"/>
      <c r="T4294" s="54"/>
      <c r="U4294" s="54"/>
      <c r="V4294" s="54"/>
      <c r="W4294" s="54"/>
      <c r="X4294" s="54"/>
      <c r="Y4294" s="54"/>
      <c r="Z4294" s="54"/>
      <c r="AA4294" s="54"/>
      <c r="AB4294" s="54"/>
      <c r="AC4294" s="54"/>
      <c r="AD4294" s="54"/>
      <c r="AE4294" s="54"/>
      <c r="AF4294" s="54"/>
      <c r="AG4294" s="54"/>
      <c r="AH4294" s="54"/>
      <c r="AI4294" s="54"/>
      <c r="AJ4294" s="54"/>
      <c r="AK4294" s="54"/>
      <c r="AL4294" s="54"/>
      <c r="AM4294" s="54"/>
      <c r="AN4294" s="54"/>
      <c r="AO4294" s="54"/>
      <c r="AP4294" s="54"/>
      <c r="AQ4294" s="54"/>
      <c r="AR4294" s="54"/>
      <c r="AS4294" s="54"/>
      <c r="AT4294" s="54"/>
      <c r="AU4294" s="54"/>
      <c r="AV4294" s="54"/>
      <c r="AW4294" s="54"/>
      <c r="AX4294" s="55"/>
    </row>
    <row r="4295" spans="1:113">
      <c r="B4295" s="56"/>
    </row>
    <row r="4296" spans="1:113" ht="15" thickBot="1">
      <c r="A4296" s="46"/>
      <c r="B4296" s="45" t="s">
        <v>245</v>
      </c>
      <c r="C4296" s="43"/>
      <c r="D4296" s="43"/>
      <c r="E4296" s="43"/>
      <c r="F4296" s="43"/>
      <c r="G4296" s="43"/>
      <c r="H4296" s="43"/>
      <c r="I4296" s="43"/>
      <c r="J4296" s="43"/>
      <c r="K4296" s="43"/>
      <c r="L4296" s="44"/>
      <c r="M4296" s="44"/>
      <c r="N4296" s="44"/>
      <c r="O4296" s="44"/>
      <c r="P4296" s="43"/>
      <c r="Q4296" s="43"/>
      <c r="R4296" s="43"/>
      <c r="S4296" s="43"/>
      <c r="T4296" s="43"/>
      <c r="U4296" s="43"/>
      <c r="V4296" s="45"/>
      <c r="W4296" s="45"/>
      <c r="X4296" s="45"/>
      <c r="Y4296" s="45"/>
      <c r="Z4296" s="45"/>
      <c r="AA4296" s="45"/>
      <c r="AB4296" s="45"/>
      <c r="AC4296" s="45"/>
      <c r="AD4296" s="45"/>
      <c r="AE4296" s="45"/>
      <c r="AF4296" s="45"/>
      <c r="AG4296" s="45"/>
      <c r="AH4296" s="45"/>
      <c r="AI4296" s="45"/>
      <c r="AJ4296" s="45"/>
      <c r="AK4296" s="45"/>
      <c r="AL4296" s="45"/>
      <c r="AM4296" s="45"/>
      <c r="AN4296" s="45"/>
      <c r="AO4296" s="45"/>
      <c r="AP4296" s="45"/>
      <c r="AQ4296" s="45"/>
      <c r="AR4296" s="45"/>
      <c r="AS4296" s="45"/>
      <c r="AT4296" s="45"/>
      <c r="AU4296" s="45"/>
      <c r="AV4296" s="45"/>
      <c r="AW4296" s="45"/>
      <c r="AX4296" s="45"/>
      <c r="DI4296" s="41"/>
    </row>
    <row r="4297" spans="1:113" ht="14.25">
      <c r="A4297" s="43"/>
      <c r="B4297" s="47"/>
      <c r="C4297" s="42"/>
      <c r="D4297" s="42"/>
      <c r="E4297" s="42"/>
      <c r="F4297" s="42"/>
      <c r="G4297" s="42"/>
      <c r="H4297" s="42"/>
      <c r="I4297" s="42"/>
      <c r="J4297" s="42"/>
      <c r="K4297" s="42"/>
      <c r="L4297" s="48"/>
      <c r="M4297" s="48"/>
      <c r="N4297" s="48"/>
      <c r="O4297" s="48"/>
      <c r="P4297" s="42"/>
      <c r="Q4297" s="42"/>
      <c r="R4297" s="42"/>
      <c r="S4297" s="42"/>
      <c r="T4297" s="42"/>
      <c r="U4297" s="42"/>
      <c r="V4297" s="49"/>
      <c r="W4297" s="49"/>
      <c r="X4297" s="49"/>
      <c r="Y4297" s="49"/>
      <c r="Z4297" s="49"/>
      <c r="AA4297" s="49"/>
      <c r="AB4297" s="49"/>
      <c r="AC4297" s="49"/>
      <c r="AD4297" s="49"/>
      <c r="AE4297" s="49"/>
      <c r="AF4297" s="49"/>
      <c r="AG4297" s="49"/>
      <c r="AH4297" s="49"/>
      <c r="AI4297" s="49"/>
      <c r="AJ4297" s="49"/>
      <c r="AK4297" s="49"/>
      <c r="AL4297" s="49"/>
      <c r="AM4297" s="49"/>
      <c r="AN4297" s="49"/>
      <c r="AO4297" s="49"/>
      <c r="AP4297" s="49"/>
      <c r="AQ4297" s="49"/>
      <c r="AR4297" s="49"/>
      <c r="AS4297" s="49"/>
      <c r="AT4297" s="49"/>
      <c r="AU4297" s="49"/>
      <c r="AV4297" s="49"/>
      <c r="AW4297" s="49"/>
      <c r="AX4297" s="50"/>
    </row>
    <row r="4298" spans="1:113" ht="12" customHeight="1">
      <c r="A4298" s="43"/>
      <c r="B4298" s="129" t="s">
        <v>931</v>
      </c>
      <c r="C4298" s="130"/>
      <c r="D4298" s="130"/>
      <c r="E4298" s="130"/>
      <c r="F4298" s="130"/>
      <c r="G4298" s="130"/>
      <c r="H4298" s="130"/>
      <c r="I4298" s="130"/>
      <c r="J4298" s="130"/>
      <c r="K4298" s="130"/>
      <c r="L4298" s="130"/>
      <c r="M4298" s="130"/>
      <c r="N4298" s="130"/>
      <c r="O4298" s="130"/>
      <c r="P4298" s="130"/>
      <c r="Q4298" s="130"/>
      <c r="R4298" s="130"/>
      <c r="S4298" s="130"/>
      <c r="T4298" s="130"/>
      <c r="U4298" s="130"/>
      <c r="V4298" s="130"/>
      <c r="W4298" s="130"/>
      <c r="X4298" s="130"/>
      <c r="Y4298" s="130"/>
      <c r="Z4298" s="130"/>
      <c r="AA4298" s="130"/>
      <c r="AB4298" s="130"/>
      <c r="AC4298" s="130"/>
      <c r="AD4298" s="130"/>
      <c r="AE4298" s="130"/>
      <c r="AF4298" s="130"/>
      <c r="AG4298" s="130"/>
      <c r="AH4298" s="130"/>
      <c r="AI4298" s="130"/>
      <c r="AJ4298" s="130"/>
      <c r="AK4298" s="130"/>
      <c r="AL4298" s="130"/>
      <c r="AM4298" s="130"/>
      <c r="AN4298" s="130"/>
      <c r="AO4298" s="130"/>
      <c r="AP4298" s="130"/>
      <c r="AQ4298" s="130"/>
      <c r="AR4298" s="130"/>
      <c r="AS4298" s="130"/>
      <c r="AT4298" s="130"/>
      <c r="AU4298" s="130"/>
      <c r="AV4298" s="130"/>
      <c r="AW4298" s="130"/>
      <c r="AX4298" s="131"/>
    </row>
    <row r="4299" spans="1:113" ht="12" customHeight="1">
      <c r="A4299" s="43"/>
      <c r="B4299" s="129"/>
      <c r="C4299" s="130"/>
      <c r="D4299" s="130"/>
      <c r="E4299" s="130"/>
      <c r="F4299" s="130"/>
      <c r="G4299" s="130"/>
      <c r="H4299" s="130"/>
      <c r="I4299" s="130"/>
      <c r="J4299" s="130"/>
      <c r="K4299" s="130"/>
      <c r="L4299" s="130"/>
      <c r="M4299" s="130"/>
      <c r="N4299" s="130"/>
      <c r="O4299" s="130"/>
      <c r="P4299" s="130"/>
      <c r="Q4299" s="130"/>
      <c r="R4299" s="130"/>
      <c r="S4299" s="130"/>
      <c r="T4299" s="130"/>
      <c r="U4299" s="130"/>
      <c r="V4299" s="130"/>
      <c r="W4299" s="130"/>
      <c r="X4299" s="130"/>
      <c r="Y4299" s="130"/>
      <c r="Z4299" s="130"/>
      <c r="AA4299" s="130"/>
      <c r="AB4299" s="130"/>
      <c r="AC4299" s="130"/>
      <c r="AD4299" s="130"/>
      <c r="AE4299" s="130"/>
      <c r="AF4299" s="130"/>
      <c r="AG4299" s="130"/>
      <c r="AH4299" s="130"/>
      <c r="AI4299" s="130"/>
      <c r="AJ4299" s="130"/>
      <c r="AK4299" s="130"/>
      <c r="AL4299" s="130"/>
      <c r="AM4299" s="130"/>
      <c r="AN4299" s="130"/>
      <c r="AO4299" s="130"/>
      <c r="AP4299" s="130"/>
      <c r="AQ4299" s="130"/>
      <c r="AR4299" s="130"/>
      <c r="AS4299" s="130"/>
      <c r="AT4299" s="130"/>
      <c r="AU4299" s="130"/>
      <c r="AV4299" s="130"/>
      <c r="AW4299" s="130"/>
      <c r="AX4299" s="131"/>
    </row>
    <row r="4300" spans="1:113" ht="12" customHeight="1">
      <c r="A4300" s="43"/>
      <c r="B4300" s="129"/>
      <c r="C4300" s="130"/>
      <c r="D4300" s="130"/>
      <c r="E4300" s="130"/>
      <c r="F4300" s="130"/>
      <c r="G4300" s="130"/>
      <c r="H4300" s="130"/>
      <c r="I4300" s="130"/>
      <c r="J4300" s="130"/>
      <c r="K4300" s="130"/>
      <c r="L4300" s="130"/>
      <c r="M4300" s="130"/>
      <c r="N4300" s="130"/>
      <c r="O4300" s="130"/>
      <c r="P4300" s="130"/>
      <c r="Q4300" s="130"/>
      <c r="R4300" s="130"/>
      <c r="S4300" s="130"/>
      <c r="T4300" s="130"/>
      <c r="U4300" s="130"/>
      <c r="V4300" s="130"/>
      <c r="W4300" s="130"/>
      <c r="X4300" s="130"/>
      <c r="Y4300" s="130"/>
      <c r="Z4300" s="130"/>
      <c r="AA4300" s="130"/>
      <c r="AB4300" s="130"/>
      <c r="AC4300" s="130"/>
      <c r="AD4300" s="130"/>
      <c r="AE4300" s="130"/>
      <c r="AF4300" s="130"/>
      <c r="AG4300" s="130"/>
      <c r="AH4300" s="130"/>
      <c r="AI4300" s="130"/>
      <c r="AJ4300" s="130"/>
      <c r="AK4300" s="130"/>
      <c r="AL4300" s="130"/>
      <c r="AM4300" s="130"/>
      <c r="AN4300" s="130"/>
      <c r="AO4300" s="130"/>
      <c r="AP4300" s="130"/>
      <c r="AQ4300" s="130"/>
      <c r="AR4300" s="130"/>
      <c r="AS4300" s="130"/>
      <c r="AT4300" s="130"/>
      <c r="AU4300" s="130"/>
      <c r="AV4300" s="130"/>
      <c r="AW4300" s="130"/>
      <c r="AX4300" s="131"/>
    </row>
    <row r="4301" spans="1:113" ht="12" customHeight="1">
      <c r="A4301" s="43"/>
      <c r="B4301" s="129"/>
      <c r="C4301" s="130"/>
      <c r="D4301" s="130"/>
      <c r="E4301" s="130"/>
      <c r="F4301" s="130"/>
      <c r="G4301" s="130"/>
      <c r="H4301" s="130"/>
      <c r="I4301" s="130"/>
      <c r="J4301" s="130"/>
      <c r="K4301" s="130"/>
      <c r="L4301" s="130"/>
      <c r="M4301" s="130"/>
      <c r="N4301" s="130"/>
      <c r="O4301" s="130"/>
      <c r="P4301" s="130"/>
      <c r="Q4301" s="130"/>
      <c r="R4301" s="130"/>
      <c r="S4301" s="130"/>
      <c r="T4301" s="130"/>
      <c r="U4301" s="130"/>
      <c r="V4301" s="130"/>
      <c r="W4301" s="130"/>
      <c r="X4301" s="130"/>
      <c r="Y4301" s="130"/>
      <c r="Z4301" s="130"/>
      <c r="AA4301" s="130"/>
      <c r="AB4301" s="130"/>
      <c r="AC4301" s="130"/>
      <c r="AD4301" s="130"/>
      <c r="AE4301" s="130"/>
      <c r="AF4301" s="130"/>
      <c r="AG4301" s="130"/>
      <c r="AH4301" s="130"/>
      <c r="AI4301" s="130"/>
      <c r="AJ4301" s="130"/>
      <c r="AK4301" s="130"/>
      <c r="AL4301" s="130"/>
      <c r="AM4301" s="130"/>
      <c r="AN4301" s="130"/>
      <c r="AO4301" s="130"/>
      <c r="AP4301" s="130"/>
      <c r="AQ4301" s="130"/>
      <c r="AR4301" s="130"/>
      <c r="AS4301" s="130"/>
      <c r="AT4301" s="130"/>
      <c r="AU4301" s="130"/>
      <c r="AV4301" s="130"/>
      <c r="AW4301" s="130"/>
      <c r="AX4301" s="131"/>
      <c r="BC4301" s="51"/>
    </row>
    <row r="4302" spans="1:113" ht="12" customHeight="1">
      <c r="A4302" s="43"/>
      <c r="B4302" s="129"/>
      <c r="C4302" s="130"/>
      <c r="D4302" s="130"/>
      <c r="E4302" s="130"/>
      <c r="F4302" s="130"/>
      <c r="G4302" s="130"/>
      <c r="H4302" s="130"/>
      <c r="I4302" s="130"/>
      <c r="J4302" s="130"/>
      <c r="K4302" s="130"/>
      <c r="L4302" s="130"/>
      <c r="M4302" s="130"/>
      <c r="N4302" s="130"/>
      <c r="O4302" s="130"/>
      <c r="P4302" s="130"/>
      <c r="Q4302" s="130"/>
      <c r="R4302" s="130"/>
      <c r="S4302" s="130"/>
      <c r="T4302" s="130"/>
      <c r="U4302" s="130"/>
      <c r="V4302" s="130"/>
      <c r="W4302" s="130"/>
      <c r="X4302" s="130"/>
      <c r="Y4302" s="130"/>
      <c r="Z4302" s="130"/>
      <c r="AA4302" s="130"/>
      <c r="AB4302" s="130"/>
      <c r="AC4302" s="130"/>
      <c r="AD4302" s="130"/>
      <c r="AE4302" s="130"/>
      <c r="AF4302" s="130"/>
      <c r="AG4302" s="130"/>
      <c r="AH4302" s="130"/>
      <c r="AI4302" s="130"/>
      <c r="AJ4302" s="130"/>
      <c r="AK4302" s="130"/>
      <c r="AL4302" s="130"/>
      <c r="AM4302" s="130"/>
      <c r="AN4302" s="130"/>
      <c r="AO4302" s="130"/>
      <c r="AP4302" s="130"/>
      <c r="AQ4302" s="130"/>
      <c r="AR4302" s="130"/>
      <c r="AS4302" s="130"/>
      <c r="AT4302" s="130"/>
      <c r="AU4302" s="130"/>
      <c r="AV4302" s="130"/>
      <c r="AW4302" s="130"/>
      <c r="AX4302" s="131"/>
    </row>
    <row r="4303" spans="1:113" ht="12" customHeight="1">
      <c r="A4303" s="43"/>
      <c r="B4303" s="129"/>
      <c r="C4303" s="130"/>
      <c r="D4303" s="130"/>
      <c r="E4303" s="130"/>
      <c r="F4303" s="130"/>
      <c r="G4303" s="130"/>
      <c r="H4303" s="130"/>
      <c r="I4303" s="130"/>
      <c r="J4303" s="130"/>
      <c r="K4303" s="130"/>
      <c r="L4303" s="130"/>
      <c r="M4303" s="130"/>
      <c r="N4303" s="130"/>
      <c r="O4303" s="130"/>
      <c r="P4303" s="130"/>
      <c r="Q4303" s="130"/>
      <c r="R4303" s="130"/>
      <c r="S4303" s="130"/>
      <c r="T4303" s="130"/>
      <c r="U4303" s="130"/>
      <c r="V4303" s="130"/>
      <c r="W4303" s="130"/>
      <c r="X4303" s="130"/>
      <c r="Y4303" s="130"/>
      <c r="Z4303" s="130"/>
      <c r="AA4303" s="130"/>
      <c r="AB4303" s="130"/>
      <c r="AC4303" s="130"/>
      <c r="AD4303" s="130"/>
      <c r="AE4303" s="130"/>
      <c r="AF4303" s="130"/>
      <c r="AG4303" s="130"/>
      <c r="AH4303" s="130"/>
      <c r="AI4303" s="130"/>
      <c r="AJ4303" s="130"/>
      <c r="AK4303" s="130"/>
      <c r="AL4303" s="130"/>
      <c r="AM4303" s="130"/>
      <c r="AN4303" s="130"/>
      <c r="AO4303" s="130"/>
      <c r="AP4303" s="130"/>
      <c r="AQ4303" s="130"/>
      <c r="AR4303" s="130"/>
      <c r="AS4303" s="130"/>
      <c r="AT4303" s="130"/>
      <c r="AU4303" s="130"/>
      <c r="AV4303" s="130"/>
      <c r="AW4303" s="130"/>
      <c r="AX4303" s="131"/>
    </row>
    <row r="4304" spans="1:113" ht="12" customHeight="1">
      <c r="A4304" s="43"/>
      <c r="B4304" s="129"/>
      <c r="C4304" s="130"/>
      <c r="D4304" s="130"/>
      <c r="E4304" s="130"/>
      <c r="F4304" s="130"/>
      <c r="G4304" s="130"/>
      <c r="H4304" s="130"/>
      <c r="I4304" s="130"/>
      <c r="J4304" s="130"/>
      <c r="K4304" s="130"/>
      <c r="L4304" s="130"/>
      <c r="M4304" s="130"/>
      <c r="N4304" s="130"/>
      <c r="O4304" s="130"/>
      <c r="P4304" s="130"/>
      <c r="Q4304" s="130"/>
      <c r="R4304" s="130"/>
      <c r="S4304" s="130"/>
      <c r="T4304" s="130"/>
      <c r="U4304" s="130"/>
      <c r="V4304" s="130"/>
      <c r="W4304" s="130"/>
      <c r="X4304" s="130"/>
      <c r="Y4304" s="130"/>
      <c r="Z4304" s="130"/>
      <c r="AA4304" s="130"/>
      <c r="AB4304" s="130"/>
      <c r="AC4304" s="130"/>
      <c r="AD4304" s="130"/>
      <c r="AE4304" s="130"/>
      <c r="AF4304" s="130"/>
      <c r="AG4304" s="130"/>
      <c r="AH4304" s="130"/>
      <c r="AI4304" s="130"/>
      <c r="AJ4304" s="130"/>
      <c r="AK4304" s="130"/>
      <c r="AL4304" s="130"/>
      <c r="AM4304" s="130"/>
      <c r="AN4304" s="130"/>
      <c r="AO4304" s="130"/>
      <c r="AP4304" s="130"/>
      <c r="AQ4304" s="130"/>
      <c r="AR4304" s="130"/>
      <c r="AS4304" s="130"/>
      <c r="AT4304" s="130"/>
      <c r="AU4304" s="130"/>
      <c r="AV4304" s="130"/>
      <c r="AW4304" s="130"/>
      <c r="AX4304" s="131"/>
    </row>
    <row r="4305" spans="1:251" ht="15" thickBot="1">
      <c r="A4305" s="52"/>
      <c r="B4305" s="53"/>
      <c r="C4305" s="54"/>
      <c r="D4305" s="54"/>
      <c r="E4305" s="54"/>
      <c r="F4305" s="54"/>
      <c r="G4305" s="54"/>
      <c r="H4305" s="54"/>
      <c r="I4305" s="54"/>
      <c r="J4305" s="54"/>
      <c r="K4305" s="54"/>
      <c r="L4305" s="54"/>
      <c r="M4305" s="54"/>
      <c r="N4305" s="54"/>
      <c r="O4305" s="54"/>
      <c r="P4305" s="54"/>
      <c r="Q4305" s="54"/>
      <c r="R4305" s="54"/>
      <c r="S4305" s="54"/>
      <c r="T4305" s="54"/>
      <c r="U4305" s="54"/>
      <c r="V4305" s="54"/>
      <c r="W4305" s="54"/>
      <c r="X4305" s="54"/>
      <c r="Y4305" s="54"/>
      <c r="Z4305" s="54"/>
      <c r="AA4305" s="54"/>
      <c r="AB4305" s="54"/>
      <c r="AC4305" s="54"/>
      <c r="AD4305" s="54"/>
      <c r="AE4305" s="54"/>
      <c r="AF4305" s="54"/>
      <c r="AG4305" s="54"/>
      <c r="AH4305" s="54"/>
      <c r="AI4305" s="54"/>
      <c r="AJ4305" s="54"/>
      <c r="AK4305" s="54"/>
      <c r="AL4305" s="54"/>
      <c r="AM4305" s="54"/>
      <c r="AN4305" s="54"/>
      <c r="AO4305" s="54"/>
      <c r="AP4305" s="54"/>
      <c r="AQ4305" s="54"/>
      <c r="AR4305" s="54"/>
      <c r="AS4305" s="54"/>
      <c r="AT4305" s="54"/>
      <c r="AU4305" s="54"/>
      <c r="AV4305" s="54"/>
      <c r="AW4305" s="54"/>
      <c r="AX4305" s="55"/>
    </row>
    <row r="4306" spans="1:251">
      <c r="B4306" s="56"/>
    </row>
    <row r="4307" spans="1:251" ht="14.25">
      <c r="B4307" s="45" t="s">
        <v>247</v>
      </c>
      <c r="C4307" s="43"/>
      <c r="D4307" s="43"/>
      <c r="E4307" s="43"/>
      <c r="F4307" s="43"/>
      <c r="G4307" s="43"/>
      <c r="H4307" s="43"/>
      <c r="I4307" s="43"/>
      <c r="J4307" s="43"/>
      <c r="K4307" s="43"/>
      <c r="L4307" s="44"/>
      <c r="M4307" s="44"/>
      <c r="N4307" s="44"/>
      <c r="O4307" s="44"/>
      <c r="P4307" s="43"/>
      <c r="Q4307" s="43"/>
      <c r="R4307" s="43"/>
      <c r="S4307" s="43"/>
      <c r="T4307" s="43"/>
      <c r="U4307" s="43"/>
      <c r="V4307" s="45"/>
      <c r="W4307" s="45"/>
      <c r="X4307" s="45"/>
      <c r="Y4307" s="45"/>
      <c r="Z4307" s="45"/>
      <c r="AA4307" s="45"/>
      <c r="AB4307" s="45"/>
      <c r="AC4307" s="45"/>
      <c r="AD4307" s="45"/>
      <c r="AE4307" s="45"/>
      <c r="AF4307" s="45"/>
      <c r="AG4307" s="45"/>
      <c r="AH4307" s="45"/>
      <c r="AI4307" s="45"/>
      <c r="AJ4307" s="45"/>
      <c r="AK4307" s="45"/>
      <c r="AL4307" s="45"/>
      <c r="AM4307" s="45"/>
      <c r="AN4307" s="45"/>
      <c r="AO4307" s="45"/>
      <c r="AP4307" s="45"/>
      <c r="AQ4307" s="45"/>
      <c r="AR4307" s="45"/>
      <c r="AS4307" s="45"/>
      <c r="AT4307" s="45"/>
      <c r="AU4307" s="45"/>
      <c r="AV4307" s="45"/>
      <c r="AW4307" s="45"/>
      <c r="AX4307" s="45"/>
    </row>
    <row r="4308" spans="1:251" ht="15" thickBot="1">
      <c r="B4308" s="43"/>
      <c r="C4308" s="43"/>
      <c r="D4308" s="43"/>
      <c r="E4308" s="43"/>
      <c r="F4308" s="43"/>
      <c r="G4308" s="43"/>
      <c r="H4308" s="43"/>
      <c r="I4308" s="43"/>
      <c r="J4308" s="43"/>
      <c r="K4308" s="43"/>
      <c r="L4308" s="44"/>
      <c r="M4308" s="44"/>
      <c r="N4308" s="44"/>
      <c r="O4308" s="44"/>
      <c r="P4308" s="43"/>
      <c r="Q4308" s="43"/>
      <c r="R4308" s="43"/>
      <c r="S4308" s="43"/>
      <c r="T4308" s="43"/>
      <c r="U4308" s="43"/>
      <c r="V4308" s="45"/>
      <c r="W4308" s="45"/>
      <c r="X4308" s="45"/>
      <c r="Y4308" s="45"/>
      <c r="Z4308" s="45"/>
      <c r="AA4308" s="45"/>
      <c r="AB4308" s="45"/>
      <c r="AC4308" s="45"/>
      <c r="AD4308" s="45"/>
      <c r="AE4308" s="45"/>
      <c r="AF4308" s="45"/>
      <c r="AG4308" s="45"/>
      <c r="AH4308" s="45"/>
      <c r="AI4308" s="45"/>
      <c r="AJ4308" s="45"/>
      <c r="AK4308" s="45"/>
      <c r="AL4308" s="45"/>
      <c r="AM4308" s="45"/>
      <c r="AN4308" s="45"/>
      <c r="AO4308" s="45"/>
      <c r="AP4308" s="45"/>
      <c r="AQ4308" s="45"/>
      <c r="AR4308" s="45"/>
      <c r="AS4308" s="45"/>
      <c r="AT4308" s="45"/>
      <c r="AU4308" s="45"/>
      <c r="AV4308" s="45"/>
      <c r="AW4308" s="45"/>
      <c r="AX4308" s="57" t="s">
        <v>248</v>
      </c>
    </row>
    <row r="4309" spans="1:251" s="51" customFormat="1" ht="13.5" customHeight="1">
      <c r="A4309" s="43"/>
      <c r="B4309" s="132" t="s">
        <v>249</v>
      </c>
      <c r="C4309" s="133"/>
      <c r="D4309" s="133"/>
      <c r="E4309" s="133"/>
      <c r="F4309" s="133"/>
      <c r="G4309" s="133"/>
      <c r="H4309" s="133"/>
      <c r="I4309" s="133"/>
      <c r="J4309" s="133"/>
      <c r="K4309" s="133"/>
      <c r="L4309" s="133"/>
      <c r="M4309" s="133"/>
      <c r="N4309" s="133"/>
      <c r="O4309" s="133"/>
      <c r="P4309" s="133"/>
      <c r="Q4309" s="133"/>
      <c r="R4309" s="133"/>
      <c r="S4309" s="133"/>
      <c r="T4309" s="133"/>
      <c r="U4309" s="133"/>
      <c r="V4309" s="133"/>
      <c r="W4309" s="133"/>
      <c r="X4309" s="133"/>
      <c r="Y4309" s="133"/>
      <c r="Z4309" s="134"/>
      <c r="AA4309" s="138" t="s">
        <v>250</v>
      </c>
      <c r="AB4309" s="133"/>
      <c r="AC4309" s="133"/>
      <c r="AD4309" s="133"/>
      <c r="AE4309" s="133"/>
      <c r="AF4309" s="133"/>
      <c r="AG4309" s="133"/>
      <c r="AH4309" s="133"/>
      <c r="AI4309" s="134"/>
      <c r="AJ4309" s="138" t="s">
        <v>251</v>
      </c>
      <c r="AK4309" s="133"/>
      <c r="AL4309" s="133"/>
      <c r="AM4309" s="133"/>
      <c r="AN4309" s="133"/>
      <c r="AO4309" s="133"/>
      <c r="AP4309" s="133"/>
      <c r="AQ4309" s="133"/>
      <c r="AR4309" s="134"/>
      <c r="AS4309" s="138" t="s">
        <v>252</v>
      </c>
      <c r="AT4309" s="133"/>
      <c r="AU4309" s="133"/>
      <c r="AV4309" s="133"/>
      <c r="AW4309" s="133"/>
      <c r="AX4309" s="140"/>
      <c r="AY4309" s="37"/>
      <c r="AZ4309" s="37"/>
      <c r="BA4309" s="37"/>
      <c r="BB4309" s="37"/>
      <c r="BC4309" s="37"/>
      <c r="BD4309" s="37"/>
      <c r="BE4309" s="37"/>
      <c r="BF4309" s="37"/>
      <c r="BG4309" s="37"/>
      <c r="BH4309" s="37"/>
      <c r="BI4309" s="37"/>
      <c r="BJ4309" s="37"/>
      <c r="BK4309" s="37"/>
      <c r="BL4309" s="37"/>
      <c r="BM4309" s="37"/>
      <c r="BN4309" s="37"/>
      <c r="BO4309" s="37"/>
      <c r="BP4309" s="37"/>
      <c r="BQ4309" s="37"/>
      <c r="BR4309" s="37"/>
      <c r="BS4309" s="37"/>
      <c r="BT4309" s="37"/>
      <c r="BU4309" s="37"/>
      <c r="BV4309" s="37"/>
      <c r="BW4309" s="37"/>
      <c r="BX4309" s="37"/>
      <c r="BY4309" s="37"/>
      <c r="BZ4309" s="37"/>
      <c r="CA4309" s="37"/>
      <c r="CB4309" s="37"/>
      <c r="CC4309" s="37"/>
      <c r="CD4309" s="37"/>
      <c r="CE4309" s="37"/>
      <c r="CF4309" s="37"/>
      <c r="CG4309" s="37"/>
      <c r="CH4309" s="37"/>
      <c r="CI4309" s="37"/>
      <c r="CJ4309" s="37"/>
      <c r="CK4309" s="37"/>
      <c r="CL4309" s="37"/>
      <c r="CM4309" s="37"/>
      <c r="CN4309" s="37"/>
      <c r="CO4309" s="37"/>
      <c r="CP4309" s="37"/>
      <c r="CQ4309" s="37"/>
      <c r="CR4309" s="37"/>
      <c r="CS4309" s="37"/>
      <c r="CT4309" s="37"/>
      <c r="CU4309" s="37"/>
      <c r="CV4309" s="37"/>
      <c r="CW4309" s="37"/>
      <c r="CX4309" s="37"/>
      <c r="CY4309" s="37"/>
      <c r="CZ4309" s="37"/>
      <c r="DA4309" s="37"/>
      <c r="DB4309" s="37"/>
      <c r="DC4309" s="37"/>
      <c r="DD4309" s="37"/>
      <c r="DE4309" s="37"/>
      <c r="DF4309" s="37"/>
      <c r="DG4309" s="37"/>
      <c r="DH4309" s="37"/>
      <c r="DI4309" s="37"/>
      <c r="DJ4309" s="37"/>
      <c r="DK4309" s="37"/>
      <c r="DL4309" s="37"/>
      <c r="DM4309" s="37"/>
      <c r="DN4309" s="37"/>
      <c r="DO4309" s="37"/>
      <c r="DP4309" s="37"/>
      <c r="DQ4309" s="37"/>
      <c r="DR4309" s="37"/>
      <c r="DS4309" s="37"/>
      <c r="DT4309" s="37"/>
      <c r="DU4309" s="37"/>
      <c r="DV4309" s="37"/>
      <c r="DW4309" s="37"/>
      <c r="DX4309" s="37"/>
      <c r="DY4309" s="37"/>
      <c r="DZ4309" s="37"/>
      <c r="EA4309" s="37"/>
      <c r="EB4309" s="37"/>
      <c r="EC4309" s="37"/>
      <c r="ED4309" s="37"/>
      <c r="EE4309" s="37"/>
      <c r="EF4309" s="37"/>
      <c r="EG4309" s="37"/>
      <c r="EH4309" s="37"/>
      <c r="EI4309" s="37"/>
      <c r="EJ4309" s="37"/>
      <c r="EK4309" s="37"/>
      <c r="EL4309" s="37"/>
      <c r="EM4309" s="37"/>
      <c r="EN4309" s="37"/>
      <c r="EO4309" s="37"/>
      <c r="EP4309" s="37"/>
      <c r="EQ4309" s="37"/>
      <c r="ER4309" s="37"/>
      <c r="ES4309" s="37"/>
      <c r="ET4309" s="37"/>
      <c r="EU4309" s="37"/>
      <c r="EV4309" s="37"/>
      <c r="EW4309" s="37"/>
      <c r="EX4309" s="37"/>
      <c r="EY4309" s="37"/>
      <c r="EZ4309" s="37"/>
      <c r="FA4309" s="37"/>
      <c r="FB4309" s="37"/>
      <c r="FC4309" s="37"/>
      <c r="FD4309" s="37"/>
      <c r="FE4309" s="37"/>
      <c r="FF4309" s="37"/>
      <c r="FG4309" s="37"/>
      <c r="FH4309" s="37"/>
      <c r="FI4309" s="37"/>
      <c r="FJ4309" s="37"/>
      <c r="FK4309" s="37"/>
      <c r="FL4309" s="37"/>
      <c r="FM4309" s="37"/>
      <c r="FN4309" s="37"/>
      <c r="FO4309" s="37"/>
      <c r="FP4309" s="37"/>
      <c r="FQ4309" s="37"/>
      <c r="FR4309" s="37"/>
      <c r="FS4309" s="37"/>
      <c r="FT4309" s="37"/>
      <c r="FU4309" s="37"/>
      <c r="FV4309" s="37"/>
      <c r="FW4309" s="37"/>
      <c r="FX4309" s="37"/>
      <c r="FY4309" s="37"/>
      <c r="FZ4309" s="37"/>
      <c r="GA4309" s="37"/>
      <c r="GB4309" s="37"/>
      <c r="GC4309" s="37"/>
      <c r="GD4309" s="37"/>
      <c r="GE4309" s="37"/>
      <c r="GF4309" s="37"/>
      <c r="GG4309" s="37"/>
      <c r="GH4309" s="37"/>
      <c r="GI4309" s="37"/>
      <c r="GJ4309" s="37"/>
      <c r="GK4309" s="37"/>
      <c r="GL4309" s="37"/>
      <c r="GM4309" s="37"/>
      <c r="GN4309" s="37"/>
      <c r="GO4309" s="37"/>
      <c r="GP4309" s="37"/>
      <c r="GQ4309" s="37"/>
      <c r="GR4309" s="37"/>
      <c r="GS4309" s="37"/>
      <c r="GT4309" s="37"/>
      <c r="GU4309" s="37"/>
      <c r="GV4309" s="37"/>
      <c r="GW4309" s="37"/>
      <c r="GX4309" s="37"/>
      <c r="GY4309" s="37"/>
      <c r="GZ4309" s="37"/>
      <c r="HA4309" s="37"/>
      <c r="HB4309" s="37"/>
      <c r="HC4309" s="37"/>
      <c r="HD4309" s="37"/>
      <c r="HE4309" s="37"/>
      <c r="HF4309" s="37"/>
      <c r="HG4309" s="37"/>
      <c r="HH4309" s="37"/>
      <c r="HI4309" s="37"/>
      <c r="HJ4309" s="37"/>
      <c r="HK4309" s="37"/>
      <c r="HL4309" s="37"/>
      <c r="HM4309" s="37"/>
      <c r="HN4309" s="37"/>
      <c r="HO4309" s="37"/>
      <c r="HP4309" s="37"/>
      <c r="HQ4309" s="37"/>
      <c r="HR4309" s="37"/>
      <c r="HS4309" s="37"/>
      <c r="HT4309" s="37"/>
      <c r="HU4309" s="37"/>
      <c r="HV4309" s="37"/>
      <c r="HW4309" s="37"/>
      <c r="HX4309" s="37"/>
      <c r="HY4309" s="37"/>
      <c r="HZ4309" s="37"/>
      <c r="IA4309" s="37"/>
      <c r="IB4309" s="37"/>
      <c r="IC4309" s="37"/>
      <c r="ID4309" s="37"/>
      <c r="IE4309" s="37"/>
      <c r="IF4309" s="37"/>
      <c r="IG4309" s="37"/>
      <c r="IH4309" s="37"/>
      <c r="II4309" s="37"/>
      <c r="IJ4309" s="37"/>
      <c r="IK4309" s="37"/>
      <c r="IL4309" s="37"/>
      <c r="IM4309" s="37"/>
      <c r="IN4309" s="37"/>
      <c r="IO4309" s="37"/>
      <c r="IP4309" s="37"/>
      <c r="IQ4309" s="37"/>
    </row>
    <row r="4310" spans="1:251" s="51" customFormat="1" ht="13.5">
      <c r="A4310" s="43"/>
      <c r="B4310" s="135"/>
      <c r="C4310" s="136"/>
      <c r="D4310" s="136"/>
      <c r="E4310" s="136"/>
      <c r="F4310" s="136"/>
      <c r="G4310" s="136"/>
      <c r="H4310" s="136"/>
      <c r="I4310" s="136"/>
      <c r="J4310" s="136"/>
      <c r="K4310" s="136"/>
      <c r="L4310" s="136"/>
      <c r="M4310" s="136"/>
      <c r="N4310" s="136"/>
      <c r="O4310" s="136"/>
      <c r="P4310" s="136"/>
      <c r="Q4310" s="136"/>
      <c r="R4310" s="136"/>
      <c r="S4310" s="136"/>
      <c r="T4310" s="136"/>
      <c r="U4310" s="136"/>
      <c r="V4310" s="136"/>
      <c r="W4310" s="136"/>
      <c r="X4310" s="136"/>
      <c r="Y4310" s="136"/>
      <c r="Z4310" s="137"/>
      <c r="AA4310" s="139"/>
      <c r="AB4310" s="136"/>
      <c r="AC4310" s="136"/>
      <c r="AD4310" s="136"/>
      <c r="AE4310" s="136"/>
      <c r="AF4310" s="136"/>
      <c r="AG4310" s="136"/>
      <c r="AH4310" s="136"/>
      <c r="AI4310" s="137"/>
      <c r="AJ4310" s="139"/>
      <c r="AK4310" s="136"/>
      <c r="AL4310" s="136"/>
      <c r="AM4310" s="136"/>
      <c r="AN4310" s="136"/>
      <c r="AO4310" s="136"/>
      <c r="AP4310" s="136"/>
      <c r="AQ4310" s="136"/>
      <c r="AR4310" s="137"/>
      <c r="AS4310" s="139"/>
      <c r="AT4310" s="136"/>
      <c r="AU4310" s="136"/>
      <c r="AV4310" s="136"/>
      <c r="AW4310" s="136"/>
      <c r="AX4310" s="141"/>
      <c r="AY4310" s="37"/>
      <c r="AZ4310" s="37"/>
      <c r="BA4310" s="37"/>
      <c r="BB4310" s="58"/>
      <c r="BC4310" s="59"/>
      <c r="BE4310" s="37"/>
      <c r="BF4310" s="37"/>
      <c r="BG4310" s="37"/>
      <c r="BH4310" s="37"/>
      <c r="BI4310" s="37"/>
      <c r="BJ4310" s="37"/>
      <c r="BK4310" s="37"/>
      <c r="BL4310" s="37"/>
      <c r="BM4310" s="37"/>
      <c r="BN4310" s="37"/>
      <c r="BO4310" s="37"/>
      <c r="BP4310" s="37"/>
      <c r="BQ4310" s="37"/>
      <c r="BR4310" s="37"/>
      <c r="BS4310" s="37"/>
      <c r="BT4310" s="37"/>
      <c r="BU4310" s="37"/>
      <c r="BV4310" s="37"/>
      <c r="BW4310" s="37"/>
      <c r="BX4310" s="37"/>
      <c r="BY4310" s="37"/>
      <c r="BZ4310" s="37"/>
      <c r="CA4310" s="37"/>
      <c r="CB4310" s="37"/>
      <c r="CC4310" s="37"/>
      <c r="CD4310" s="37"/>
      <c r="CE4310" s="37"/>
      <c r="CF4310" s="37"/>
      <c r="CG4310" s="37"/>
      <c r="CH4310" s="37"/>
      <c r="CI4310" s="37"/>
      <c r="CJ4310" s="37"/>
      <c r="CK4310" s="37"/>
      <c r="CL4310" s="37"/>
      <c r="CM4310" s="37"/>
      <c r="CN4310" s="37"/>
      <c r="CO4310" s="37"/>
      <c r="CP4310" s="37"/>
      <c r="CQ4310" s="37"/>
      <c r="CR4310" s="37"/>
      <c r="CS4310" s="37"/>
      <c r="CT4310" s="37"/>
      <c r="CU4310" s="37"/>
      <c r="CV4310" s="37"/>
      <c r="CW4310" s="37"/>
      <c r="CX4310" s="37"/>
      <c r="CY4310" s="37"/>
      <c r="CZ4310" s="37"/>
      <c r="DA4310" s="37"/>
      <c r="DB4310" s="37"/>
      <c r="DC4310" s="37"/>
      <c r="DD4310" s="37"/>
      <c r="DE4310" s="37"/>
      <c r="DF4310" s="37"/>
      <c r="DG4310" s="37"/>
      <c r="DH4310" s="37"/>
      <c r="DI4310" s="37"/>
      <c r="DJ4310" s="37"/>
      <c r="DK4310" s="37"/>
      <c r="DL4310" s="37"/>
      <c r="DM4310" s="37"/>
      <c r="DN4310" s="37"/>
      <c r="DO4310" s="37"/>
      <c r="DP4310" s="37"/>
      <c r="DQ4310" s="37"/>
      <c r="DR4310" s="37"/>
      <c r="DS4310" s="37"/>
      <c r="DT4310" s="37"/>
      <c r="DU4310" s="37"/>
      <c r="DV4310" s="37"/>
      <c r="DW4310" s="37"/>
      <c r="DX4310" s="37"/>
      <c r="DY4310" s="37"/>
      <c r="DZ4310" s="37"/>
      <c r="EA4310" s="37"/>
      <c r="EB4310" s="37"/>
      <c r="EC4310" s="37"/>
      <c r="ED4310" s="37"/>
      <c r="EE4310" s="37"/>
      <c r="EF4310" s="37"/>
      <c r="EG4310" s="37"/>
      <c r="EH4310" s="37"/>
      <c r="EI4310" s="37"/>
      <c r="EJ4310" s="37"/>
      <c r="EK4310" s="37"/>
      <c r="EL4310" s="37"/>
      <c r="EM4310" s="37"/>
      <c r="EN4310" s="37"/>
      <c r="EO4310" s="37"/>
      <c r="EP4310" s="37"/>
      <c r="EQ4310" s="37"/>
      <c r="ER4310" s="37"/>
      <c r="ES4310" s="37"/>
      <c r="ET4310" s="37"/>
      <c r="EU4310" s="37"/>
      <c r="EV4310" s="37"/>
      <c r="EW4310" s="37"/>
      <c r="EX4310" s="37"/>
      <c r="EY4310" s="37"/>
      <c r="EZ4310" s="37"/>
      <c r="FA4310" s="37"/>
      <c r="FB4310" s="37"/>
      <c r="FC4310" s="37"/>
      <c r="FD4310" s="37"/>
      <c r="FE4310" s="37"/>
      <c r="FF4310" s="37"/>
      <c r="FG4310" s="37"/>
      <c r="FH4310" s="37"/>
      <c r="FI4310" s="37"/>
      <c r="FJ4310" s="37"/>
      <c r="FK4310" s="37"/>
      <c r="FL4310" s="37"/>
      <c r="FM4310" s="37"/>
      <c r="FN4310" s="37"/>
      <c r="FO4310" s="37"/>
      <c r="FP4310" s="37"/>
      <c r="FQ4310" s="37"/>
      <c r="FR4310" s="37"/>
      <c r="FS4310" s="37"/>
      <c r="FT4310" s="37"/>
      <c r="FU4310" s="37"/>
      <c r="FV4310" s="37"/>
      <c r="FW4310" s="37"/>
      <c r="FX4310" s="37"/>
      <c r="FY4310" s="37"/>
      <c r="FZ4310" s="37"/>
      <c r="GA4310" s="37"/>
      <c r="GB4310" s="37"/>
      <c r="GC4310" s="37"/>
      <c r="GD4310" s="37"/>
      <c r="GE4310" s="37"/>
      <c r="GF4310" s="37"/>
      <c r="GG4310" s="37"/>
      <c r="GH4310" s="37"/>
      <c r="GI4310" s="37"/>
      <c r="GJ4310" s="37"/>
      <c r="GK4310" s="37"/>
      <c r="GL4310" s="37"/>
      <c r="GM4310" s="37"/>
      <c r="GN4310" s="37"/>
      <c r="GO4310" s="37"/>
      <c r="GP4310" s="37"/>
      <c r="GQ4310" s="37"/>
      <c r="GR4310" s="37"/>
      <c r="GS4310" s="37"/>
      <c r="GT4310" s="37"/>
      <c r="GU4310" s="37"/>
      <c r="GV4310" s="37"/>
      <c r="GW4310" s="37"/>
      <c r="GX4310" s="37"/>
      <c r="GY4310" s="37"/>
      <c r="GZ4310" s="37"/>
      <c r="HA4310" s="37"/>
      <c r="HB4310" s="37"/>
      <c r="HC4310" s="37"/>
      <c r="HD4310" s="37"/>
      <c r="HE4310" s="37"/>
      <c r="HF4310" s="37"/>
      <c r="HG4310" s="37"/>
      <c r="HH4310" s="37"/>
      <c r="HI4310" s="37"/>
      <c r="HJ4310" s="37"/>
      <c r="HK4310" s="37"/>
      <c r="HL4310" s="37"/>
      <c r="HM4310" s="37"/>
      <c r="HN4310" s="37"/>
      <c r="HO4310" s="37"/>
      <c r="HP4310" s="37"/>
      <c r="HQ4310" s="37"/>
      <c r="HR4310" s="37"/>
      <c r="HS4310" s="37"/>
      <c r="HT4310" s="37"/>
      <c r="HU4310" s="37"/>
      <c r="HV4310" s="37"/>
      <c r="HW4310" s="37"/>
      <c r="HX4310" s="37"/>
      <c r="HY4310" s="37"/>
      <c r="HZ4310" s="37"/>
      <c r="IA4310" s="37"/>
      <c r="IB4310" s="37"/>
      <c r="IC4310" s="37"/>
      <c r="ID4310" s="37"/>
      <c r="IE4310" s="37"/>
      <c r="IF4310" s="37"/>
      <c r="IG4310" s="37"/>
      <c r="IH4310" s="37"/>
      <c r="II4310" s="37"/>
      <c r="IJ4310" s="37"/>
      <c r="IK4310" s="37"/>
      <c r="IL4310" s="37"/>
      <c r="IM4310" s="37"/>
      <c r="IN4310" s="37"/>
      <c r="IO4310" s="37"/>
      <c r="IP4310" s="37"/>
      <c r="IQ4310" s="37"/>
    </row>
    <row r="4311" spans="1:251" s="51" customFormat="1" ht="18.75" customHeight="1">
      <c r="A4311" s="43"/>
      <c r="B4311" s="60"/>
      <c r="C4311" s="104" t="s">
        <v>932</v>
      </c>
      <c r="D4311" s="105"/>
      <c r="E4311" s="105"/>
      <c r="F4311" s="105"/>
      <c r="G4311" s="105"/>
      <c r="H4311" s="105"/>
      <c r="I4311" s="105"/>
      <c r="J4311" s="105"/>
      <c r="K4311" s="105"/>
      <c r="L4311" s="105"/>
      <c r="M4311" s="105"/>
      <c r="N4311" s="105"/>
      <c r="O4311" s="105"/>
      <c r="P4311" s="105"/>
      <c r="Q4311" s="105"/>
      <c r="R4311" s="105"/>
      <c r="S4311" s="105"/>
      <c r="T4311" s="105"/>
      <c r="U4311" s="105"/>
      <c r="V4311" s="105"/>
      <c r="W4311" s="105"/>
      <c r="X4311" s="105"/>
      <c r="Y4311" s="105"/>
      <c r="Z4311" s="106"/>
      <c r="AA4311" s="107">
        <v>27291</v>
      </c>
      <c r="AB4311" s="108"/>
      <c r="AC4311" s="108"/>
      <c r="AD4311" s="108"/>
      <c r="AE4311" s="108"/>
      <c r="AF4311" s="108"/>
      <c r="AG4311" s="108"/>
      <c r="AH4311" s="108"/>
      <c r="AI4311" s="109"/>
      <c r="AJ4311" s="107">
        <v>55274</v>
      </c>
      <c r="AK4311" s="108"/>
      <c r="AL4311" s="108"/>
      <c r="AM4311" s="108"/>
      <c r="AN4311" s="108"/>
      <c r="AO4311" s="108"/>
      <c r="AP4311" s="108"/>
      <c r="AQ4311" s="108"/>
      <c r="AR4311" s="109"/>
      <c r="AS4311" s="110"/>
      <c r="AT4311" s="111"/>
      <c r="AU4311" s="111"/>
      <c r="AV4311" s="111"/>
      <c r="AW4311" s="111"/>
      <c r="AX4311" s="112"/>
      <c r="AY4311" s="37"/>
      <c r="AZ4311" s="37"/>
      <c r="BA4311" s="37"/>
      <c r="BB4311" s="37"/>
      <c r="BC4311" s="37"/>
      <c r="BD4311" s="37"/>
      <c r="BE4311" s="37"/>
      <c r="BF4311" s="37"/>
      <c r="BG4311" s="37"/>
      <c r="BH4311" s="37"/>
      <c r="BI4311" s="37"/>
      <c r="BJ4311" s="37"/>
      <c r="BK4311" s="37"/>
      <c r="BL4311" s="37"/>
      <c r="BM4311" s="37"/>
      <c r="BN4311" s="37"/>
      <c r="BO4311" s="37"/>
      <c r="BP4311" s="37"/>
      <c r="BQ4311" s="37"/>
      <c r="BR4311" s="37"/>
      <c r="BS4311" s="37"/>
      <c r="BT4311" s="37"/>
      <c r="BU4311" s="37"/>
      <c r="BV4311" s="37"/>
      <c r="BW4311" s="37"/>
      <c r="BX4311" s="37"/>
      <c r="BY4311" s="37"/>
      <c r="BZ4311" s="37"/>
      <c r="CA4311" s="37"/>
      <c r="CB4311" s="37"/>
      <c r="CC4311" s="37"/>
      <c r="CD4311" s="37"/>
      <c r="CE4311" s="37"/>
      <c r="CF4311" s="37"/>
      <c r="CG4311" s="37"/>
      <c r="CH4311" s="37"/>
      <c r="CI4311" s="37"/>
      <c r="CJ4311" s="37"/>
      <c r="CK4311" s="37"/>
      <c r="CL4311" s="37"/>
      <c r="CM4311" s="37"/>
      <c r="CN4311" s="37"/>
      <c r="CO4311" s="37"/>
      <c r="CP4311" s="37"/>
      <c r="CQ4311" s="37"/>
      <c r="CR4311" s="37"/>
      <c r="CS4311" s="37"/>
      <c r="CT4311" s="37"/>
      <c r="CU4311" s="37"/>
      <c r="CV4311" s="37"/>
      <c r="CW4311" s="37"/>
      <c r="CX4311" s="37"/>
      <c r="CY4311" s="37"/>
      <c r="CZ4311" s="37"/>
      <c r="DA4311" s="37"/>
      <c r="DB4311" s="37"/>
      <c r="DC4311" s="37"/>
      <c r="DD4311" s="37"/>
      <c r="DE4311" s="37"/>
      <c r="DF4311" s="37"/>
      <c r="DG4311" s="37"/>
      <c r="DH4311" s="37"/>
      <c r="DI4311" s="37"/>
      <c r="DJ4311" s="37"/>
      <c r="DK4311" s="37"/>
      <c r="DL4311" s="37"/>
      <c r="DM4311" s="37"/>
      <c r="DN4311" s="37"/>
      <c r="DO4311" s="37"/>
      <c r="DP4311" s="37"/>
      <c r="DQ4311" s="37"/>
      <c r="DR4311" s="37"/>
      <c r="DS4311" s="37"/>
      <c r="DT4311" s="37"/>
      <c r="DU4311" s="37"/>
      <c r="DV4311" s="37"/>
      <c r="DW4311" s="37"/>
      <c r="DX4311" s="37"/>
      <c r="DY4311" s="37"/>
      <c r="DZ4311" s="37"/>
      <c r="EA4311" s="37"/>
      <c r="EB4311" s="37"/>
      <c r="EC4311" s="37"/>
      <c r="ED4311" s="37"/>
      <c r="EE4311" s="37"/>
      <c r="EF4311" s="37"/>
      <c r="EG4311" s="37"/>
      <c r="EH4311" s="37"/>
      <c r="EI4311" s="37"/>
      <c r="EJ4311" s="37"/>
      <c r="EK4311" s="37"/>
      <c r="EL4311" s="37"/>
      <c r="EM4311" s="37"/>
      <c r="EN4311" s="37"/>
      <c r="EO4311" s="37"/>
      <c r="EP4311" s="37"/>
      <c r="EQ4311" s="37"/>
      <c r="ER4311" s="37"/>
      <c r="ES4311" s="37"/>
      <c r="ET4311" s="37"/>
      <c r="EU4311" s="37"/>
      <c r="EV4311" s="37"/>
      <c r="EW4311" s="37"/>
      <c r="EX4311" s="37"/>
      <c r="EY4311" s="37"/>
      <c r="EZ4311" s="37"/>
      <c r="FA4311" s="37"/>
      <c r="FB4311" s="37"/>
      <c r="FC4311" s="37"/>
      <c r="FD4311" s="37"/>
      <c r="FE4311" s="37"/>
      <c r="FF4311" s="37"/>
      <c r="FG4311" s="37"/>
      <c r="FH4311" s="37"/>
      <c r="FI4311" s="37"/>
      <c r="FJ4311" s="37"/>
      <c r="FK4311" s="37"/>
      <c r="FL4311" s="37"/>
      <c r="FM4311" s="37"/>
      <c r="FN4311" s="37"/>
      <c r="FO4311" s="37"/>
      <c r="FP4311" s="37"/>
      <c r="FQ4311" s="37"/>
      <c r="FR4311" s="37"/>
      <c r="FS4311" s="37"/>
      <c r="FT4311" s="37"/>
      <c r="FU4311" s="37"/>
      <c r="FV4311" s="37"/>
      <c r="FW4311" s="37"/>
      <c r="FX4311" s="37"/>
      <c r="FY4311" s="37"/>
      <c r="FZ4311" s="37"/>
      <c r="GA4311" s="37"/>
      <c r="GB4311" s="37"/>
      <c r="GC4311" s="37"/>
      <c r="GD4311" s="37"/>
      <c r="GE4311" s="37"/>
      <c r="GF4311" s="37"/>
      <c r="GG4311" s="37"/>
      <c r="GH4311" s="37"/>
      <c r="GI4311" s="37"/>
      <c r="GJ4311" s="37"/>
      <c r="GK4311" s="37"/>
      <c r="GL4311" s="37"/>
      <c r="GM4311" s="37"/>
      <c r="GN4311" s="37"/>
      <c r="GO4311" s="37"/>
      <c r="GP4311" s="37"/>
      <c r="GQ4311" s="37"/>
      <c r="GR4311" s="37"/>
      <c r="GS4311" s="37"/>
      <c r="GT4311" s="37"/>
      <c r="GU4311" s="37"/>
      <c r="GV4311" s="37"/>
      <c r="GW4311" s="37"/>
      <c r="GX4311" s="37"/>
      <c r="GY4311" s="37"/>
      <c r="GZ4311" s="37"/>
      <c r="HA4311" s="37"/>
      <c r="HB4311" s="37"/>
      <c r="HC4311" s="37"/>
      <c r="HD4311" s="37"/>
      <c r="HE4311" s="37"/>
      <c r="HF4311" s="37"/>
      <c r="HG4311" s="37"/>
      <c r="HH4311" s="37"/>
      <c r="HI4311" s="37"/>
      <c r="HJ4311" s="37"/>
      <c r="HK4311" s="37"/>
      <c r="HL4311" s="37"/>
      <c r="HM4311" s="37"/>
      <c r="HN4311" s="37"/>
      <c r="HO4311" s="37"/>
      <c r="HP4311" s="37"/>
      <c r="HQ4311" s="37"/>
      <c r="HR4311" s="37"/>
      <c r="HS4311" s="37"/>
      <c r="HT4311" s="37"/>
      <c r="HU4311" s="37"/>
      <c r="HV4311" s="37"/>
      <c r="HW4311" s="37"/>
      <c r="HX4311" s="37"/>
      <c r="HY4311" s="37"/>
      <c r="HZ4311" s="37"/>
      <c r="IA4311" s="37"/>
      <c r="IB4311" s="37"/>
      <c r="IC4311" s="37"/>
      <c r="ID4311" s="37"/>
      <c r="IE4311" s="37"/>
      <c r="IF4311" s="37"/>
      <c r="IG4311" s="37"/>
      <c r="IH4311" s="37"/>
      <c r="II4311" s="37"/>
      <c r="IJ4311" s="37"/>
      <c r="IK4311" s="37"/>
      <c r="IL4311" s="37"/>
      <c r="IM4311" s="37"/>
      <c r="IN4311" s="37"/>
      <c r="IO4311" s="37"/>
      <c r="IP4311" s="37"/>
      <c r="IQ4311" s="37"/>
    </row>
    <row r="4312" spans="1:251" s="51" customFormat="1" ht="18.75" customHeight="1">
      <c r="A4312" s="43"/>
      <c r="B4312" s="60"/>
      <c r="C4312" s="104" t="s">
        <v>933</v>
      </c>
      <c r="D4312" s="105"/>
      <c r="E4312" s="105"/>
      <c r="F4312" s="105"/>
      <c r="G4312" s="105"/>
      <c r="H4312" s="105"/>
      <c r="I4312" s="105"/>
      <c r="J4312" s="105"/>
      <c r="K4312" s="105"/>
      <c r="L4312" s="105"/>
      <c r="M4312" s="105"/>
      <c r="N4312" s="105"/>
      <c r="O4312" s="105"/>
      <c r="P4312" s="105"/>
      <c r="Q4312" s="105"/>
      <c r="R4312" s="105"/>
      <c r="S4312" s="105"/>
      <c r="T4312" s="105"/>
      <c r="U4312" s="105"/>
      <c r="V4312" s="105"/>
      <c r="W4312" s="105"/>
      <c r="X4312" s="105"/>
      <c r="Y4312" s="105"/>
      <c r="Z4312" s="106"/>
      <c r="AA4312" s="107">
        <v>8156</v>
      </c>
      <c r="AB4312" s="108"/>
      <c r="AC4312" s="108"/>
      <c r="AD4312" s="108"/>
      <c r="AE4312" s="108"/>
      <c r="AF4312" s="108"/>
      <c r="AG4312" s="108"/>
      <c r="AH4312" s="108"/>
      <c r="AI4312" s="109"/>
      <c r="AJ4312" s="107">
        <v>130</v>
      </c>
      <c r="AK4312" s="108"/>
      <c r="AL4312" s="108"/>
      <c r="AM4312" s="108"/>
      <c r="AN4312" s="108"/>
      <c r="AO4312" s="108"/>
      <c r="AP4312" s="108"/>
      <c r="AQ4312" s="108"/>
      <c r="AR4312" s="109"/>
      <c r="AS4312" s="110"/>
      <c r="AT4312" s="111"/>
      <c r="AU4312" s="111"/>
      <c r="AV4312" s="111"/>
      <c r="AW4312" s="111"/>
      <c r="AX4312" s="112"/>
      <c r="AY4312" s="37"/>
      <c r="AZ4312" s="37"/>
      <c r="BA4312" s="37"/>
      <c r="BB4312" s="37"/>
      <c r="BC4312" s="37"/>
      <c r="BD4312" s="37"/>
      <c r="BE4312" s="37"/>
      <c r="BF4312" s="37"/>
      <c r="BG4312" s="37"/>
      <c r="BH4312" s="37"/>
      <c r="BI4312" s="37"/>
      <c r="BJ4312" s="37"/>
      <c r="BK4312" s="37"/>
      <c r="BL4312" s="37"/>
      <c r="BM4312" s="37"/>
      <c r="BN4312" s="37"/>
      <c r="BO4312" s="37"/>
      <c r="BP4312" s="37"/>
      <c r="BQ4312" s="37"/>
      <c r="BR4312" s="37"/>
      <c r="BS4312" s="37"/>
      <c r="BT4312" s="37"/>
      <c r="BU4312" s="37"/>
      <c r="BV4312" s="37"/>
      <c r="BW4312" s="37"/>
      <c r="BX4312" s="37"/>
      <c r="BY4312" s="37"/>
      <c r="BZ4312" s="37"/>
      <c r="CA4312" s="37"/>
      <c r="CB4312" s="37"/>
      <c r="CC4312" s="37"/>
      <c r="CD4312" s="37"/>
      <c r="CE4312" s="37"/>
      <c r="CF4312" s="37"/>
      <c r="CG4312" s="37"/>
      <c r="CH4312" s="37"/>
      <c r="CI4312" s="37"/>
      <c r="CJ4312" s="37"/>
      <c r="CK4312" s="37"/>
      <c r="CL4312" s="37"/>
      <c r="CM4312" s="37"/>
      <c r="CN4312" s="37"/>
      <c r="CO4312" s="37"/>
      <c r="CP4312" s="37"/>
      <c r="CQ4312" s="37"/>
      <c r="CR4312" s="37"/>
      <c r="CS4312" s="37"/>
      <c r="CT4312" s="37"/>
      <c r="CU4312" s="37"/>
      <c r="CV4312" s="37"/>
      <c r="CW4312" s="37"/>
      <c r="CX4312" s="37"/>
      <c r="CY4312" s="37"/>
      <c r="CZ4312" s="37"/>
      <c r="DA4312" s="37"/>
      <c r="DB4312" s="37"/>
      <c r="DC4312" s="37"/>
      <c r="DD4312" s="37"/>
      <c r="DE4312" s="37"/>
      <c r="DF4312" s="37"/>
      <c r="DG4312" s="37"/>
      <c r="DH4312" s="37"/>
      <c r="DI4312" s="37"/>
      <c r="DJ4312" s="37"/>
      <c r="DK4312" s="37"/>
      <c r="DL4312" s="37"/>
      <c r="DM4312" s="37"/>
      <c r="DN4312" s="37"/>
      <c r="DO4312" s="37"/>
      <c r="DP4312" s="37"/>
      <c r="DQ4312" s="37"/>
      <c r="DR4312" s="37"/>
      <c r="DS4312" s="37"/>
      <c r="DT4312" s="37"/>
      <c r="DU4312" s="37"/>
      <c r="DV4312" s="37"/>
      <c r="DW4312" s="37"/>
      <c r="DX4312" s="37"/>
      <c r="DY4312" s="37"/>
      <c r="DZ4312" s="37"/>
      <c r="EA4312" s="37"/>
      <c r="EB4312" s="37"/>
      <c r="EC4312" s="37"/>
      <c r="ED4312" s="37"/>
      <c r="EE4312" s="37"/>
      <c r="EF4312" s="37"/>
      <c r="EG4312" s="37"/>
      <c r="EH4312" s="37"/>
      <c r="EI4312" s="37"/>
      <c r="EJ4312" s="37"/>
      <c r="EK4312" s="37"/>
      <c r="EL4312" s="37"/>
      <c r="EM4312" s="37"/>
      <c r="EN4312" s="37"/>
      <c r="EO4312" s="37"/>
      <c r="EP4312" s="37"/>
      <c r="EQ4312" s="37"/>
      <c r="ER4312" s="37"/>
      <c r="ES4312" s="37"/>
      <c r="ET4312" s="37"/>
      <c r="EU4312" s="37"/>
      <c r="EV4312" s="37"/>
      <c r="EW4312" s="37"/>
      <c r="EX4312" s="37"/>
      <c r="EY4312" s="37"/>
      <c r="EZ4312" s="37"/>
      <c r="FA4312" s="37"/>
      <c r="FB4312" s="37"/>
      <c r="FC4312" s="37"/>
      <c r="FD4312" s="37"/>
      <c r="FE4312" s="37"/>
      <c r="FF4312" s="37"/>
      <c r="FG4312" s="37"/>
      <c r="FH4312" s="37"/>
      <c r="FI4312" s="37"/>
      <c r="FJ4312" s="37"/>
      <c r="FK4312" s="37"/>
      <c r="FL4312" s="37"/>
      <c r="FM4312" s="37"/>
      <c r="FN4312" s="37"/>
      <c r="FO4312" s="37"/>
      <c r="FP4312" s="37"/>
      <c r="FQ4312" s="37"/>
      <c r="FR4312" s="37"/>
      <c r="FS4312" s="37"/>
      <c r="FT4312" s="37"/>
      <c r="FU4312" s="37"/>
      <c r="FV4312" s="37"/>
      <c r="FW4312" s="37"/>
      <c r="FX4312" s="37"/>
      <c r="FY4312" s="37"/>
      <c r="FZ4312" s="37"/>
      <c r="GA4312" s="37"/>
      <c r="GB4312" s="37"/>
      <c r="GC4312" s="37"/>
      <c r="GD4312" s="37"/>
      <c r="GE4312" s="37"/>
      <c r="GF4312" s="37"/>
      <c r="GG4312" s="37"/>
      <c r="GH4312" s="37"/>
      <c r="GI4312" s="37"/>
      <c r="GJ4312" s="37"/>
      <c r="GK4312" s="37"/>
      <c r="GL4312" s="37"/>
      <c r="GM4312" s="37"/>
      <c r="GN4312" s="37"/>
      <c r="GO4312" s="37"/>
      <c r="GP4312" s="37"/>
      <c r="GQ4312" s="37"/>
      <c r="GR4312" s="37"/>
      <c r="GS4312" s="37"/>
      <c r="GT4312" s="37"/>
      <c r="GU4312" s="37"/>
      <c r="GV4312" s="37"/>
      <c r="GW4312" s="37"/>
      <c r="GX4312" s="37"/>
      <c r="GY4312" s="37"/>
      <c r="GZ4312" s="37"/>
      <c r="HA4312" s="37"/>
      <c r="HB4312" s="37"/>
      <c r="HC4312" s="37"/>
      <c r="HD4312" s="37"/>
      <c r="HE4312" s="37"/>
      <c r="HF4312" s="37"/>
      <c r="HG4312" s="37"/>
      <c r="HH4312" s="37"/>
      <c r="HI4312" s="37"/>
      <c r="HJ4312" s="37"/>
      <c r="HK4312" s="37"/>
      <c r="HL4312" s="37"/>
      <c r="HM4312" s="37"/>
      <c r="HN4312" s="37"/>
      <c r="HO4312" s="37"/>
      <c r="HP4312" s="37"/>
      <c r="HQ4312" s="37"/>
      <c r="HR4312" s="37"/>
      <c r="HS4312" s="37"/>
      <c r="HT4312" s="37"/>
      <c r="HU4312" s="37"/>
      <c r="HV4312" s="37"/>
      <c r="HW4312" s="37"/>
      <c r="HX4312" s="37"/>
      <c r="HY4312" s="37"/>
      <c r="HZ4312" s="37"/>
      <c r="IA4312" s="37"/>
      <c r="IB4312" s="37"/>
      <c r="IC4312" s="37"/>
      <c r="ID4312" s="37"/>
      <c r="IE4312" s="37"/>
      <c r="IF4312" s="37"/>
      <c r="IG4312" s="37"/>
      <c r="IH4312" s="37"/>
      <c r="II4312" s="37"/>
      <c r="IJ4312" s="37"/>
      <c r="IK4312" s="37"/>
      <c r="IL4312" s="37"/>
      <c r="IM4312" s="37"/>
      <c r="IN4312" s="37"/>
      <c r="IO4312" s="37"/>
      <c r="IP4312" s="37"/>
      <c r="IQ4312" s="37"/>
    </row>
    <row r="4313" spans="1:251" s="51" customFormat="1" ht="18.75" customHeight="1" thickBot="1">
      <c r="A4313" s="52"/>
      <c r="B4313" s="113" t="s">
        <v>253</v>
      </c>
      <c r="C4313" s="114"/>
      <c r="D4313" s="114"/>
      <c r="E4313" s="114"/>
      <c r="F4313" s="114"/>
      <c r="G4313" s="114"/>
      <c r="H4313" s="114"/>
      <c r="I4313" s="114"/>
      <c r="J4313" s="114"/>
      <c r="K4313" s="114"/>
      <c r="L4313" s="114"/>
      <c r="M4313" s="114"/>
      <c r="N4313" s="114"/>
      <c r="O4313" s="114"/>
      <c r="P4313" s="114"/>
      <c r="Q4313" s="114"/>
      <c r="R4313" s="114"/>
      <c r="S4313" s="114"/>
      <c r="T4313" s="114"/>
      <c r="U4313" s="114"/>
      <c r="V4313" s="114"/>
      <c r="W4313" s="114"/>
      <c r="X4313" s="114"/>
      <c r="Y4313" s="114"/>
      <c r="Z4313" s="115"/>
      <c r="AA4313" s="116">
        <f>SUM($AA$4311:$AA$4312)</f>
        <v>35447</v>
      </c>
      <c r="AB4313" s="117"/>
      <c r="AC4313" s="117"/>
      <c r="AD4313" s="117"/>
      <c r="AE4313" s="117"/>
      <c r="AF4313" s="117"/>
      <c r="AG4313" s="117"/>
      <c r="AH4313" s="117"/>
      <c r="AI4313" s="118"/>
      <c r="AJ4313" s="116">
        <f>SUM($AJ$4311:$AJ$4312)</f>
        <v>55404</v>
      </c>
      <c r="AK4313" s="117"/>
      <c r="AL4313" s="117"/>
      <c r="AM4313" s="117"/>
      <c r="AN4313" s="117"/>
      <c r="AO4313" s="117"/>
      <c r="AP4313" s="117"/>
      <c r="AQ4313" s="117"/>
      <c r="AR4313" s="118"/>
      <c r="AS4313" s="119"/>
      <c r="AT4313" s="120"/>
      <c r="AU4313" s="120"/>
      <c r="AV4313" s="120"/>
      <c r="AW4313" s="120"/>
      <c r="AX4313" s="121"/>
      <c r="AY4313" s="37"/>
      <c r="AZ4313" s="37"/>
      <c r="BA4313" s="37"/>
      <c r="BB4313" s="37"/>
      <c r="BC4313" s="37"/>
      <c r="BD4313" s="37"/>
      <c r="BE4313" s="37"/>
      <c r="BF4313" s="37"/>
      <c r="BG4313" s="37"/>
      <c r="BH4313" s="37"/>
      <c r="BI4313" s="37"/>
      <c r="BJ4313" s="37"/>
      <c r="BK4313" s="37"/>
      <c r="BL4313" s="37"/>
      <c r="BM4313" s="37"/>
      <c r="BN4313" s="37"/>
      <c r="BO4313" s="37"/>
      <c r="BP4313" s="37"/>
      <c r="BQ4313" s="37"/>
      <c r="BR4313" s="37"/>
      <c r="BS4313" s="37"/>
      <c r="BT4313" s="37"/>
      <c r="BU4313" s="37"/>
      <c r="BV4313" s="37"/>
      <c r="BW4313" s="37"/>
      <c r="BX4313" s="37"/>
      <c r="BY4313" s="37"/>
      <c r="BZ4313" s="37"/>
      <c r="CA4313" s="37"/>
      <c r="CB4313" s="37"/>
      <c r="CC4313" s="37"/>
      <c r="CD4313" s="37"/>
      <c r="CE4313" s="37"/>
      <c r="CF4313" s="37"/>
      <c r="CG4313" s="37"/>
      <c r="CH4313" s="37"/>
      <c r="CI4313" s="37"/>
      <c r="CJ4313" s="37"/>
      <c r="CK4313" s="37"/>
      <c r="CL4313" s="37"/>
      <c r="CM4313" s="37"/>
      <c r="CN4313" s="37"/>
      <c r="CO4313" s="37"/>
      <c r="CP4313" s="37"/>
      <c r="CQ4313" s="37"/>
      <c r="CR4313" s="37"/>
      <c r="CS4313" s="37"/>
      <c r="CT4313" s="37"/>
      <c r="CU4313" s="37"/>
      <c r="CV4313" s="37"/>
      <c r="CW4313" s="37"/>
      <c r="CX4313" s="37"/>
      <c r="CY4313" s="37"/>
      <c r="CZ4313" s="37"/>
      <c r="DA4313" s="37"/>
      <c r="DB4313" s="37"/>
      <c r="DC4313" s="37"/>
      <c r="DD4313" s="37"/>
      <c r="DE4313" s="37"/>
      <c r="DF4313" s="37"/>
      <c r="DG4313" s="37"/>
      <c r="DH4313" s="37"/>
      <c r="DI4313" s="37"/>
      <c r="DJ4313" s="37"/>
      <c r="DK4313" s="37"/>
      <c r="DL4313" s="37"/>
      <c r="DM4313" s="37"/>
      <c r="DN4313" s="37"/>
      <c r="DO4313" s="37"/>
      <c r="DP4313" s="37"/>
      <c r="DQ4313" s="37"/>
      <c r="DR4313" s="37"/>
      <c r="DS4313" s="37"/>
      <c r="DT4313" s="37"/>
      <c r="DU4313" s="37"/>
      <c r="DV4313" s="37"/>
      <c r="DW4313" s="37"/>
      <c r="DX4313" s="37"/>
      <c r="DY4313" s="37"/>
      <c r="DZ4313" s="37"/>
      <c r="EA4313" s="37"/>
      <c r="EB4313" s="37"/>
      <c r="EC4313" s="37"/>
      <c r="ED4313" s="37"/>
      <c r="EE4313" s="37"/>
      <c r="EF4313" s="37"/>
      <c r="EG4313" s="37"/>
      <c r="EH4313" s="37"/>
      <c r="EI4313" s="37"/>
      <c r="EJ4313" s="37"/>
      <c r="EK4313" s="37"/>
      <c r="EL4313" s="37"/>
      <c r="EM4313" s="37"/>
      <c r="EN4313" s="37"/>
      <c r="EO4313" s="37"/>
      <c r="EP4313" s="37"/>
      <c r="EQ4313" s="37"/>
      <c r="ER4313" s="37"/>
      <c r="ES4313" s="37"/>
      <c r="ET4313" s="37"/>
      <c r="EU4313" s="37"/>
      <c r="EV4313" s="37"/>
      <c r="EW4313" s="37"/>
      <c r="EX4313" s="37"/>
      <c r="EY4313" s="37"/>
      <c r="EZ4313" s="37"/>
      <c r="FA4313" s="37"/>
      <c r="FB4313" s="37"/>
      <c r="FC4313" s="37"/>
      <c r="FD4313" s="37"/>
      <c r="FE4313" s="37"/>
      <c r="FF4313" s="37"/>
      <c r="FG4313" s="37"/>
      <c r="FH4313" s="37"/>
      <c r="FI4313" s="37"/>
      <c r="FJ4313" s="37"/>
      <c r="FK4313" s="37"/>
      <c r="FL4313" s="37"/>
      <c r="FM4313" s="37"/>
      <c r="FN4313" s="37"/>
      <c r="FO4313" s="37"/>
      <c r="FP4313" s="37"/>
      <c r="FQ4313" s="37"/>
      <c r="FR4313" s="37"/>
      <c r="FS4313" s="37"/>
      <c r="FT4313" s="37"/>
      <c r="FU4313" s="37"/>
      <c r="FV4313" s="37"/>
      <c r="FW4313" s="37"/>
      <c r="FX4313" s="37"/>
      <c r="FY4313" s="37"/>
      <c r="FZ4313" s="37"/>
      <c r="GA4313" s="37"/>
      <c r="GB4313" s="37"/>
      <c r="GC4313" s="37"/>
      <c r="GD4313" s="37"/>
      <c r="GE4313" s="37"/>
      <c r="GF4313" s="37"/>
      <c r="GG4313" s="37"/>
      <c r="GH4313" s="37"/>
      <c r="GI4313" s="37"/>
      <c r="GJ4313" s="37"/>
      <c r="GK4313" s="37"/>
      <c r="GL4313" s="37"/>
      <c r="GM4313" s="37"/>
      <c r="GN4313" s="37"/>
      <c r="GO4313" s="37"/>
      <c r="GP4313" s="37"/>
      <c r="GQ4313" s="37"/>
      <c r="GR4313" s="37"/>
      <c r="GS4313" s="37"/>
      <c r="GT4313" s="37"/>
      <c r="GU4313" s="37"/>
      <c r="GV4313" s="37"/>
      <c r="GW4313" s="37"/>
      <c r="GX4313" s="37"/>
      <c r="GY4313" s="37"/>
      <c r="GZ4313" s="37"/>
      <c r="HA4313" s="37"/>
      <c r="HB4313" s="37"/>
      <c r="HC4313" s="37"/>
      <c r="HD4313" s="37"/>
      <c r="HE4313" s="37"/>
      <c r="HF4313" s="37"/>
      <c r="HG4313" s="37"/>
      <c r="HH4313" s="37"/>
      <c r="HI4313" s="37"/>
      <c r="HJ4313" s="37"/>
      <c r="HK4313" s="37"/>
      <c r="HL4313" s="37"/>
      <c r="HM4313" s="37"/>
      <c r="HN4313" s="37"/>
      <c r="HO4313" s="37"/>
      <c r="HP4313" s="37"/>
      <c r="HQ4313" s="37"/>
      <c r="HR4313" s="37"/>
      <c r="HS4313" s="37"/>
      <c r="HT4313" s="37"/>
      <c r="HU4313" s="37"/>
      <c r="HV4313" s="37"/>
      <c r="HW4313" s="37"/>
      <c r="HX4313" s="37"/>
      <c r="HY4313" s="37"/>
      <c r="HZ4313" s="37"/>
      <c r="IA4313" s="37"/>
      <c r="IB4313" s="37"/>
      <c r="IC4313" s="37"/>
      <c r="ID4313" s="37"/>
      <c r="IE4313" s="37"/>
      <c r="IF4313" s="37"/>
      <c r="IG4313" s="37"/>
      <c r="IH4313" s="37"/>
      <c r="II4313" s="37"/>
      <c r="IJ4313" s="37"/>
      <c r="IK4313" s="37"/>
      <c r="IL4313" s="37"/>
      <c r="IM4313" s="37"/>
      <c r="IN4313" s="37"/>
      <c r="IO4313" s="37"/>
      <c r="IP4313" s="37"/>
      <c r="IQ4313" s="37"/>
    </row>
    <row r="4315" spans="1:251" ht="18.75">
      <c r="A4315" s="36" t="s">
        <v>241</v>
      </c>
      <c r="AW4315" s="38"/>
      <c r="AX4315" s="39"/>
      <c r="AY4315" s="38"/>
    </row>
    <row r="4317" spans="1:251" ht="18.75">
      <c r="B4317" s="122" t="s">
        <v>0</v>
      </c>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row>
    <row r="4318" spans="1:251">
      <c r="Z4318" s="40"/>
      <c r="AD4318" s="40"/>
      <c r="AE4318" s="40"/>
      <c r="AF4318" s="40"/>
      <c r="AG4318" s="40"/>
      <c r="AH4318" s="40"/>
      <c r="AI4318" s="40"/>
      <c r="AO4318" s="40"/>
    </row>
    <row r="4319" spans="1:251" ht="13.5" thickBot="1">
      <c r="Z4319" s="40"/>
      <c r="AD4319" s="40"/>
      <c r="AE4319" s="40"/>
      <c r="AF4319" s="40"/>
      <c r="AG4319" s="40"/>
      <c r="AH4319" s="40"/>
      <c r="AI4319" s="40"/>
      <c r="AO4319" s="40"/>
      <c r="DI4319" s="41"/>
    </row>
    <row r="4320" spans="1:251" ht="24.75" customHeight="1" thickBot="1">
      <c r="B4320" s="124" t="s">
        <v>242</v>
      </c>
      <c r="C4320" s="125"/>
      <c r="D4320" s="125"/>
      <c r="E4320" s="125"/>
      <c r="F4320" s="125"/>
      <c r="G4320" s="125"/>
      <c r="H4320" s="126" t="s">
        <v>934</v>
      </c>
      <c r="I4320" s="127"/>
      <c r="J4320" s="127"/>
      <c r="K4320" s="127"/>
      <c r="L4320" s="127"/>
      <c r="M4320" s="127"/>
      <c r="N4320" s="127"/>
      <c r="O4320" s="127"/>
      <c r="P4320" s="127"/>
      <c r="Q4320" s="127"/>
      <c r="R4320" s="127"/>
      <c r="S4320" s="127"/>
      <c r="T4320" s="127"/>
      <c r="U4320" s="127"/>
      <c r="V4320" s="127"/>
      <c r="W4320" s="127"/>
      <c r="X4320" s="127"/>
      <c r="Y4320" s="127"/>
      <c r="Z4320" s="127"/>
      <c r="AA4320" s="127"/>
      <c r="AB4320" s="127"/>
      <c r="AC4320" s="127"/>
      <c r="AD4320" s="127"/>
      <c r="AE4320" s="127"/>
      <c r="AF4320" s="127"/>
      <c r="AG4320" s="127"/>
      <c r="AH4320" s="127"/>
      <c r="AI4320" s="127"/>
      <c r="AJ4320" s="127"/>
      <c r="AK4320" s="127"/>
      <c r="AL4320" s="127"/>
      <c r="AM4320" s="127"/>
      <c r="AN4320" s="127"/>
      <c r="AO4320" s="127"/>
      <c r="AP4320" s="127"/>
      <c r="AQ4320" s="127"/>
      <c r="AR4320" s="127"/>
      <c r="AS4320" s="127"/>
      <c r="AT4320" s="127"/>
      <c r="AU4320" s="127"/>
      <c r="AV4320" s="127"/>
      <c r="AW4320" s="127"/>
      <c r="AX4320" s="128"/>
      <c r="DI4320" s="41"/>
    </row>
    <row r="4321" spans="1:113" ht="14.25">
      <c r="B4321" s="42"/>
      <c r="C4321" s="42"/>
      <c r="D4321" s="42"/>
      <c r="E4321" s="42"/>
      <c r="F4321" s="42"/>
      <c r="G4321" s="42"/>
      <c r="H4321" s="43"/>
      <c r="I4321" s="43"/>
      <c r="J4321" s="43"/>
      <c r="K4321" s="43"/>
      <c r="L4321" s="44"/>
      <c r="M4321" s="44"/>
      <c r="N4321" s="44"/>
      <c r="O4321" s="44"/>
      <c r="P4321" s="43"/>
      <c r="Q4321" s="43"/>
      <c r="R4321" s="43"/>
      <c r="S4321" s="43"/>
      <c r="T4321" s="43"/>
      <c r="U4321" s="43"/>
      <c r="V4321" s="45"/>
      <c r="W4321" s="45"/>
      <c r="X4321" s="45"/>
      <c r="Y4321" s="45"/>
      <c r="Z4321" s="45"/>
      <c r="AA4321" s="45"/>
      <c r="AB4321" s="45"/>
      <c r="AC4321" s="45"/>
      <c r="AD4321" s="45"/>
      <c r="AE4321" s="45"/>
      <c r="AF4321" s="45"/>
      <c r="AG4321" s="45"/>
      <c r="AH4321" s="45"/>
      <c r="AI4321" s="45"/>
      <c r="AJ4321" s="45"/>
      <c r="AK4321" s="45"/>
      <c r="AL4321" s="45"/>
      <c r="AM4321" s="45"/>
      <c r="AN4321" s="45"/>
      <c r="AO4321" s="45"/>
      <c r="AP4321" s="45"/>
      <c r="AQ4321" s="45"/>
      <c r="AR4321" s="45"/>
      <c r="AS4321" s="45"/>
      <c r="AT4321" s="45"/>
      <c r="AU4321" s="45"/>
      <c r="AV4321" s="45"/>
      <c r="AW4321" s="45"/>
      <c r="AX4321" s="45"/>
      <c r="DI4321" s="41"/>
    </row>
    <row r="4322" spans="1:113" ht="15" thickBot="1">
      <c r="A4322" s="46"/>
      <c r="B4322" s="45" t="s">
        <v>244</v>
      </c>
      <c r="C4322" s="43"/>
      <c r="D4322" s="43"/>
      <c r="E4322" s="43"/>
      <c r="F4322" s="43"/>
      <c r="G4322" s="43"/>
      <c r="H4322" s="43"/>
      <c r="I4322" s="43"/>
      <c r="J4322" s="43"/>
      <c r="K4322" s="43"/>
      <c r="L4322" s="44"/>
      <c r="M4322" s="44"/>
      <c r="N4322" s="44"/>
      <c r="O4322" s="44"/>
      <c r="P4322" s="43"/>
      <c r="Q4322" s="43"/>
      <c r="R4322" s="43"/>
      <c r="S4322" s="43"/>
      <c r="T4322" s="43"/>
      <c r="U4322" s="43"/>
      <c r="V4322" s="45"/>
      <c r="W4322" s="45"/>
      <c r="X4322" s="45"/>
      <c r="Y4322" s="45"/>
      <c r="Z4322" s="45"/>
      <c r="AA4322" s="45"/>
      <c r="AB4322" s="45"/>
      <c r="AC4322" s="45"/>
      <c r="AD4322" s="45"/>
      <c r="AE4322" s="45"/>
      <c r="AF4322" s="45"/>
      <c r="AG4322" s="45"/>
      <c r="AH4322" s="45"/>
      <c r="AI4322" s="45"/>
      <c r="AJ4322" s="45"/>
      <c r="AK4322" s="45"/>
      <c r="AL4322" s="45"/>
      <c r="AM4322" s="45"/>
      <c r="AN4322" s="45"/>
      <c r="AO4322" s="45"/>
      <c r="AP4322" s="45"/>
      <c r="AQ4322" s="45"/>
      <c r="AR4322" s="45"/>
      <c r="AS4322" s="45"/>
      <c r="AT4322" s="45"/>
      <c r="AU4322" s="45"/>
      <c r="AV4322" s="45"/>
      <c r="AW4322" s="45"/>
      <c r="AX4322" s="45"/>
      <c r="DI4322" s="41"/>
    </row>
    <row r="4323" spans="1:113" ht="14.25">
      <c r="A4323" s="43"/>
      <c r="B4323" s="47"/>
      <c r="C4323" s="42"/>
      <c r="D4323" s="42"/>
      <c r="E4323" s="42"/>
      <c r="F4323" s="42"/>
      <c r="G4323" s="42"/>
      <c r="H4323" s="42"/>
      <c r="I4323" s="42"/>
      <c r="J4323" s="42"/>
      <c r="K4323" s="42"/>
      <c r="L4323" s="48"/>
      <c r="M4323" s="48"/>
      <c r="N4323" s="48"/>
      <c r="O4323" s="48"/>
      <c r="P4323" s="42"/>
      <c r="Q4323" s="42"/>
      <c r="R4323" s="42"/>
      <c r="S4323" s="42"/>
      <c r="T4323" s="42"/>
      <c r="U4323" s="42"/>
      <c r="V4323" s="49"/>
      <c r="W4323" s="49"/>
      <c r="X4323" s="49"/>
      <c r="Y4323" s="49"/>
      <c r="Z4323" s="49"/>
      <c r="AA4323" s="49"/>
      <c r="AB4323" s="49"/>
      <c r="AC4323" s="49"/>
      <c r="AD4323" s="49"/>
      <c r="AE4323" s="49"/>
      <c r="AF4323" s="49"/>
      <c r="AG4323" s="49"/>
      <c r="AH4323" s="49"/>
      <c r="AI4323" s="49"/>
      <c r="AJ4323" s="49"/>
      <c r="AK4323" s="49"/>
      <c r="AL4323" s="49"/>
      <c r="AM4323" s="49"/>
      <c r="AN4323" s="49"/>
      <c r="AO4323" s="49"/>
      <c r="AP4323" s="49"/>
      <c r="AQ4323" s="49"/>
      <c r="AR4323" s="49"/>
      <c r="AS4323" s="49"/>
      <c r="AT4323" s="49"/>
      <c r="AU4323" s="49"/>
      <c r="AV4323" s="49"/>
      <c r="AW4323" s="49"/>
      <c r="AX4323" s="50"/>
    </row>
    <row r="4324" spans="1:113" ht="12" customHeight="1">
      <c r="A4324" s="43"/>
      <c r="B4324" s="129" t="s">
        <v>935</v>
      </c>
      <c r="C4324" s="130"/>
      <c r="D4324" s="130"/>
      <c r="E4324" s="130"/>
      <c r="F4324" s="130"/>
      <c r="G4324" s="130"/>
      <c r="H4324" s="130"/>
      <c r="I4324" s="130"/>
      <c r="J4324" s="130"/>
      <c r="K4324" s="130"/>
      <c r="L4324" s="130"/>
      <c r="M4324" s="130"/>
      <c r="N4324" s="130"/>
      <c r="O4324" s="130"/>
      <c r="P4324" s="130"/>
      <c r="Q4324" s="130"/>
      <c r="R4324" s="130"/>
      <c r="S4324" s="130"/>
      <c r="T4324" s="130"/>
      <c r="U4324" s="130"/>
      <c r="V4324" s="130"/>
      <c r="W4324" s="130"/>
      <c r="X4324" s="130"/>
      <c r="Y4324" s="130"/>
      <c r="Z4324" s="130"/>
      <c r="AA4324" s="130"/>
      <c r="AB4324" s="130"/>
      <c r="AC4324" s="130"/>
      <c r="AD4324" s="130"/>
      <c r="AE4324" s="130"/>
      <c r="AF4324" s="130"/>
      <c r="AG4324" s="130"/>
      <c r="AH4324" s="130"/>
      <c r="AI4324" s="130"/>
      <c r="AJ4324" s="130"/>
      <c r="AK4324" s="130"/>
      <c r="AL4324" s="130"/>
      <c r="AM4324" s="130"/>
      <c r="AN4324" s="130"/>
      <c r="AO4324" s="130"/>
      <c r="AP4324" s="130"/>
      <c r="AQ4324" s="130"/>
      <c r="AR4324" s="130"/>
      <c r="AS4324" s="130"/>
      <c r="AT4324" s="130"/>
      <c r="AU4324" s="130"/>
      <c r="AV4324" s="130"/>
      <c r="AW4324" s="130"/>
      <c r="AX4324" s="131"/>
    </row>
    <row r="4325" spans="1:113" ht="12" customHeight="1">
      <c r="A4325" s="43"/>
      <c r="B4325" s="129"/>
      <c r="C4325" s="130"/>
      <c r="D4325" s="130"/>
      <c r="E4325" s="130"/>
      <c r="F4325" s="130"/>
      <c r="G4325" s="130"/>
      <c r="H4325" s="130"/>
      <c r="I4325" s="130"/>
      <c r="J4325" s="130"/>
      <c r="K4325" s="130"/>
      <c r="L4325" s="130"/>
      <c r="M4325" s="130"/>
      <c r="N4325" s="130"/>
      <c r="O4325" s="130"/>
      <c r="P4325" s="130"/>
      <c r="Q4325" s="130"/>
      <c r="R4325" s="130"/>
      <c r="S4325" s="130"/>
      <c r="T4325" s="130"/>
      <c r="U4325" s="130"/>
      <c r="V4325" s="130"/>
      <c r="W4325" s="130"/>
      <c r="X4325" s="130"/>
      <c r="Y4325" s="130"/>
      <c r="Z4325" s="130"/>
      <c r="AA4325" s="130"/>
      <c r="AB4325" s="130"/>
      <c r="AC4325" s="130"/>
      <c r="AD4325" s="130"/>
      <c r="AE4325" s="130"/>
      <c r="AF4325" s="130"/>
      <c r="AG4325" s="130"/>
      <c r="AH4325" s="130"/>
      <c r="AI4325" s="130"/>
      <c r="AJ4325" s="130"/>
      <c r="AK4325" s="130"/>
      <c r="AL4325" s="130"/>
      <c r="AM4325" s="130"/>
      <c r="AN4325" s="130"/>
      <c r="AO4325" s="130"/>
      <c r="AP4325" s="130"/>
      <c r="AQ4325" s="130"/>
      <c r="AR4325" s="130"/>
      <c r="AS4325" s="130"/>
      <c r="AT4325" s="130"/>
      <c r="AU4325" s="130"/>
      <c r="AV4325" s="130"/>
      <c r="AW4325" s="130"/>
      <c r="AX4325" s="131"/>
    </row>
    <row r="4326" spans="1:113" ht="12" customHeight="1">
      <c r="A4326" s="43"/>
      <c r="B4326" s="129"/>
      <c r="C4326" s="130"/>
      <c r="D4326" s="130"/>
      <c r="E4326" s="130"/>
      <c r="F4326" s="130"/>
      <c r="G4326" s="130"/>
      <c r="H4326" s="130"/>
      <c r="I4326" s="130"/>
      <c r="J4326" s="130"/>
      <c r="K4326" s="130"/>
      <c r="L4326" s="130"/>
      <c r="M4326" s="130"/>
      <c r="N4326" s="130"/>
      <c r="O4326" s="130"/>
      <c r="P4326" s="130"/>
      <c r="Q4326" s="130"/>
      <c r="R4326" s="130"/>
      <c r="S4326" s="130"/>
      <c r="T4326" s="130"/>
      <c r="U4326" s="130"/>
      <c r="V4326" s="130"/>
      <c r="W4326" s="130"/>
      <c r="X4326" s="130"/>
      <c r="Y4326" s="130"/>
      <c r="Z4326" s="130"/>
      <c r="AA4326" s="130"/>
      <c r="AB4326" s="130"/>
      <c r="AC4326" s="130"/>
      <c r="AD4326" s="130"/>
      <c r="AE4326" s="130"/>
      <c r="AF4326" s="130"/>
      <c r="AG4326" s="130"/>
      <c r="AH4326" s="130"/>
      <c r="AI4326" s="130"/>
      <c r="AJ4326" s="130"/>
      <c r="AK4326" s="130"/>
      <c r="AL4326" s="130"/>
      <c r="AM4326" s="130"/>
      <c r="AN4326" s="130"/>
      <c r="AO4326" s="130"/>
      <c r="AP4326" s="130"/>
      <c r="AQ4326" s="130"/>
      <c r="AR4326" s="130"/>
      <c r="AS4326" s="130"/>
      <c r="AT4326" s="130"/>
      <c r="AU4326" s="130"/>
      <c r="AV4326" s="130"/>
      <c r="AW4326" s="130"/>
      <c r="AX4326" s="131"/>
      <c r="BC4326" s="51"/>
    </row>
    <row r="4327" spans="1:113" ht="12" customHeight="1">
      <c r="A4327" s="43"/>
      <c r="B4327" s="129"/>
      <c r="C4327" s="130"/>
      <c r="D4327" s="130"/>
      <c r="E4327" s="130"/>
      <c r="F4327" s="130"/>
      <c r="G4327" s="130"/>
      <c r="H4327" s="130"/>
      <c r="I4327" s="130"/>
      <c r="J4327" s="130"/>
      <c r="K4327" s="130"/>
      <c r="L4327" s="130"/>
      <c r="M4327" s="130"/>
      <c r="N4327" s="130"/>
      <c r="O4327" s="130"/>
      <c r="P4327" s="130"/>
      <c r="Q4327" s="130"/>
      <c r="R4327" s="130"/>
      <c r="S4327" s="130"/>
      <c r="T4327" s="130"/>
      <c r="U4327" s="130"/>
      <c r="V4327" s="130"/>
      <c r="W4327" s="130"/>
      <c r="X4327" s="130"/>
      <c r="Y4327" s="130"/>
      <c r="Z4327" s="130"/>
      <c r="AA4327" s="130"/>
      <c r="AB4327" s="130"/>
      <c r="AC4327" s="130"/>
      <c r="AD4327" s="130"/>
      <c r="AE4327" s="130"/>
      <c r="AF4327" s="130"/>
      <c r="AG4327" s="130"/>
      <c r="AH4327" s="130"/>
      <c r="AI4327" s="130"/>
      <c r="AJ4327" s="130"/>
      <c r="AK4327" s="130"/>
      <c r="AL4327" s="130"/>
      <c r="AM4327" s="130"/>
      <c r="AN4327" s="130"/>
      <c r="AO4327" s="130"/>
      <c r="AP4327" s="130"/>
      <c r="AQ4327" s="130"/>
      <c r="AR4327" s="130"/>
      <c r="AS4327" s="130"/>
      <c r="AT4327" s="130"/>
      <c r="AU4327" s="130"/>
      <c r="AV4327" s="130"/>
      <c r="AW4327" s="130"/>
      <c r="AX4327" s="131"/>
    </row>
    <row r="4328" spans="1:113" ht="12" customHeight="1">
      <c r="A4328" s="43"/>
      <c r="B4328" s="129"/>
      <c r="C4328" s="130"/>
      <c r="D4328" s="130"/>
      <c r="E4328" s="130"/>
      <c r="F4328" s="130"/>
      <c r="G4328" s="130"/>
      <c r="H4328" s="130"/>
      <c r="I4328" s="130"/>
      <c r="J4328" s="130"/>
      <c r="K4328" s="130"/>
      <c r="L4328" s="130"/>
      <c r="M4328" s="130"/>
      <c r="N4328" s="130"/>
      <c r="O4328" s="130"/>
      <c r="P4328" s="130"/>
      <c r="Q4328" s="130"/>
      <c r="R4328" s="130"/>
      <c r="S4328" s="130"/>
      <c r="T4328" s="130"/>
      <c r="U4328" s="130"/>
      <c r="V4328" s="130"/>
      <c r="W4328" s="130"/>
      <c r="X4328" s="130"/>
      <c r="Y4328" s="130"/>
      <c r="Z4328" s="130"/>
      <c r="AA4328" s="130"/>
      <c r="AB4328" s="130"/>
      <c r="AC4328" s="130"/>
      <c r="AD4328" s="130"/>
      <c r="AE4328" s="130"/>
      <c r="AF4328" s="130"/>
      <c r="AG4328" s="130"/>
      <c r="AH4328" s="130"/>
      <c r="AI4328" s="130"/>
      <c r="AJ4328" s="130"/>
      <c r="AK4328" s="130"/>
      <c r="AL4328" s="130"/>
      <c r="AM4328" s="130"/>
      <c r="AN4328" s="130"/>
      <c r="AO4328" s="130"/>
      <c r="AP4328" s="130"/>
      <c r="AQ4328" s="130"/>
      <c r="AR4328" s="130"/>
      <c r="AS4328" s="130"/>
      <c r="AT4328" s="130"/>
      <c r="AU4328" s="130"/>
      <c r="AV4328" s="130"/>
      <c r="AW4328" s="130"/>
      <c r="AX4328" s="131"/>
    </row>
    <row r="4329" spans="1:113" ht="15" thickBot="1">
      <c r="A4329" s="52"/>
      <c r="B4329" s="53"/>
      <c r="C4329" s="54"/>
      <c r="D4329" s="54"/>
      <c r="E4329" s="54"/>
      <c r="F4329" s="54"/>
      <c r="G4329" s="54"/>
      <c r="H4329" s="54"/>
      <c r="I4329" s="54"/>
      <c r="J4329" s="54"/>
      <c r="K4329" s="54"/>
      <c r="L4329" s="54"/>
      <c r="M4329" s="54"/>
      <c r="N4329" s="54"/>
      <c r="O4329" s="54"/>
      <c r="P4329" s="54"/>
      <c r="Q4329" s="54"/>
      <c r="R4329" s="54"/>
      <c r="S4329" s="54"/>
      <c r="T4329" s="54"/>
      <c r="U4329" s="54"/>
      <c r="V4329" s="54"/>
      <c r="W4329" s="54"/>
      <c r="X4329" s="54"/>
      <c r="Y4329" s="54"/>
      <c r="Z4329" s="54"/>
      <c r="AA4329" s="54"/>
      <c r="AB4329" s="54"/>
      <c r="AC4329" s="54"/>
      <c r="AD4329" s="54"/>
      <c r="AE4329" s="54"/>
      <c r="AF4329" s="54"/>
      <c r="AG4329" s="54"/>
      <c r="AH4329" s="54"/>
      <c r="AI4329" s="54"/>
      <c r="AJ4329" s="54"/>
      <c r="AK4329" s="54"/>
      <c r="AL4329" s="54"/>
      <c r="AM4329" s="54"/>
      <c r="AN4329" s="54"/>
      <c r="AO4329" s="54"/>
      <c r="AP4329" s="54"/>
      <c r="AQ4329" s="54"/>
      <c r="AR4329" s="54"/>
      <c r="AS4329" s="54"/>
      <c r="AT4329" s="54"/>
      <c r="AU4329" s="54"/>
      <c r="AV4329" s="54"/>
      <c r="AW4329" s="54"/>
      <c r="AX4329" s="55"/>
    </row>
    <row r="4330" spans="1:113">
      <c r="B4330" s="56"/>
    </row>
    <row r="4331" spans="1:113" ht="15" thickBot="1">
      <c r="A4331" s="46"/>
      <c r="B4331" s="45" t="s">
        <v>245</v>
      </c>
      <c r="C4331" s="43"/>
      <c r="D4331" s="43"/>
      <c r="E4331" s="43"/>
      <c r="F4331" s="43"/>
      <c r="G4331" s="43"/>
      <c r="H4331" s="43"/>
      <c r="I4331" s="43"/>
      <c r="J4331" s="43"/>
      <c r="K4331" s="43"/>
      <c r="L4331" s="44"/>
      <c r="M4331" s="44"/>
      <c r="N4331" s="44"/>
      <c r="O4331" s="44"/>
      <c r="P4331" s="43"/>
      <c r="Q4331" s="43"/>
      <c r="R4331" s="43"/>
      <c r="S4331" s="43"/>
      <c r="T4331" s="43"/>
      <c r="U4331" s="43"/>
      <c r="V4331" s="45"/>
      <c r="W4331" s="45"/>
      <c r="X4331" s="45"/>
      <c r="Y4331" s="45"/>
      <c r="Z4331" s="45"/>
      <c r="AA4331" s="45"/>
      <c r="AB4331" s="45"/>
      <c r="AC4331" s="45"/>
      <c r="AD4331" s="45"/>
      <c r="AE4331" s="45"/>
      <c r="AF4331" s="45"/>
      <c r="AG4331" s="45"/>
      <c r="AH4331" s="45"/>
      <c r="AI4331" s="45"/>
      <c r="AJ4331" s="45"/>
      <c r="AK4331" s="45"/>
      <c r="AL4331" s="45"/>
      <c r="AM4331" s="45"/>
      <c r="AN4331" s="45"/>
      <c r="AO4331" s="45"/>
      <c r="AP4331" s="45"/>
      <c r="AQ4331" s="45"/>
      <c r="AR4331" s="45"/>
      <c r="AS4331" s="45"/>
      <c r="AT4331" s="45"/>
      <c r="AU4331" s="45"/>
      <c r="AV4331" s="45"/>
      <c r="AW4331" s="45"/>
      <c r="AX4331" s="45"/>
      <c r="DI4331" s="41"/>
    </row>
    <row r="4332" spans="1:113" ht="14.25">
      <c r="A4332" s="43"/>
      <c r="B4332" s="47"/>
      <c r="C4332" s="42"/>
      <c r="D4332" s="42"/>
      <c r="E4332" s="42"/>
      <c r="F4332" s="42"/>
      <c r="G4332" s="42"/>
      <c r="H4332" s="42"/>
      <c r="I4332" s="42"/>
      <c r="J4332" s="42"/>
      <c r="K4332" s="42"/>
      <c r="L4332" s="48"/>
      <c r="M4332" s="48"/>
      <c r="N4332" s="48"/>
      <c r="O4332" s="48"/>
      <c r="P4332" s="42"/>
      <c r="Q4332" s="42"/>
      <c r="R4332" s="42"/>
      <c r="S4332" s="42"/>
      <c r="T4332" s="42"/>
      <c r="U4332" s="42"/>
      <c r="V4332" s="49"/>
      <c r="W4332" s="49"/>
      <c r="X4332" s="49"/>
      <c r="Y4332" s="49"/>
      <c r="Z4332" s="49"/>
      <c r="AA4332" s="49"/>
      <c r="AB4332" s="49"/>
      <c r="AC4332" s="49"/>
      <c r="AD4332" s="49"/>
      <c r="AE4332" s="49"/>
      <c r="AF4332" s="49"/>
      <c r="AG4332" s="49"/>
      <c r="AH4332" s="49"/>
      <c r="AI4332" s="49"/>
      <c r="AJ4332" s="49"/>
      <c r="AK4332" s="49"/>
      <c r="AL4332" s="49"/>
      <c r="AM4332" s="49"/>
      <c r="AN4332" s="49"/>
      <c r="AO4332" s="49"/>
      <c r="AP4332" s="49"/>
      <c r="AQ4332" s="49"/>
      <c r="AR4332" s="49"/>
      <c r="AS4332" s="49"/>
      <c r="AT4332" s="49"/>
      <c r="AU4332" s="49"/>
      <c r="AV4332" s="49"/>
      <c r="AW4332" s="49"/>
      <c r="AX4332" s="50"/>
    </row>
    <row r="4333" spans="1:113" ht="12" customHeight="1">
      <c r="A4333" s="43"/>
      <c r="B4333" s="129" t="s">
        <v>936</v>
      </c>
      <c r="C4333" s="130"/>
      <c r="D4333" s="130"/>
      <c r="E4333" s="130"/>
      <c r="F4333" s="130"/>
      <c r="G4333" s="130"/>
      <c r="H4333" s="130"/>
      <c r="I4333" s="130"/>
      <c r="J4333" s="130"/>
      <c r="K4333" s="130"/>
      <c r="L4333" s="130"/>
      <c r="M4333" s="130"/>
      <c r="N4333" s="130"/>
      <c r="O4333" s="130"/>
      <c r="P4333" s="130"/>
      <c r="Q4333" s="130"/>
      <c r="R4333" s="130"/>
      <c r="S4333" s="130"/>
      <c r="T4333" s="130"/>
      <c r="U4333" s="130"/>
      <c r="V4333" s="130"/>
      <c r="W4333" s="130"/>
      <c r="X4333" s="130"/>
      <c r="Y4333" s="130"/>
      <c r="Z4333" s="130"/>
      <c r="AA4333" s="130"/>
      <c r="AB4333" s="130"/>
      <c r="AC4333" s="130"/>
      <c r="AD4333" s="130"/>
      <c r="AE4333" s="130"/>
      <c r="AF4333" s="130"/>
      <c r="AG4333" s="130"/>
      <c r="AH4333" s="130"/>
      <c r="AI4333" s="130"/>
      <c r="AJ4333" s="130"/>
      <c r="AK4333" s="130"/>
      <c r="AL4333" s="130"/>
      <c r="AM4333" s="130"/>
      <c r="AN4333" s="130"/>
      <c r="AO4333" s="130"/>
      <c r="AP4333" s="130"/>
      <c r="AQ4333" s="130"/>
      <c r="AR4333" s="130"/>
      <c r="AS4333" s="130"/>
      <c r="AT4333" s="130"/>
      <c r="AU4333" s="130"/>
      <c r="AV4333" s="130"/>
      <c r="AW4333" s="130"/>
      <c r="AX4333" s="131"/>
    </row>
    <row r="4334" spans="1:113" ht="12" customHeight="1">
      <c r="A4334" s="43"/>
      <c r="B4334" s="129"/>
      <c r="C4334" s="130"/>
      <c r="D4334" s="130"/>
      <c r="E4334" s="130"/>
      <c r="F4334" s="130"/>
      <c r="G4334" s="130"/>
      <c r="H4334" s="130"/>
      <c r="I4334" s="130"/>
      <c r="J4334" s="130"/>
      <c r="K4334" s="130"/>
      <c r="L4334" s="130"/>
      <c r="M4334" s="130"/>
      <c r="N4334" s="130"/>
      <c r="O4334" s="130"/>
      <c r="P4334" s="130"/>
      <c r="Q4334" s="130"/>
      <c r="R4334" s="130"/>
      <c r="S4334" s="130"/>
      <c r="T4334" s="130"/>
      <c r="U4334" s="130"/>
      <c r="V4334" s="130"/>
      <c r="W4334" s="130"/>
      <c r="X4334" s="130"/>
      <c r="Y4334" s="130"/>
      <c r="Z4334" s="130"/>
      <c r="AA4334" s="130"/>
      <c r="AB4334" s="130"/>
      <c r="AC4334" s="130"/>
      <c r="AD4334" s="130"/>
      <c r="AE4334" s="130"/>
      <c r="AF4334" s="130"/>
      <c r="AG4334" s="130"/>
      <c r="AH4334" s="130"/>
      <c r="AI4334" s="130"/>
      <c r="AJ4334" s="130"/>
      <c r="AK4334" s="130"/>
      <c r="AL4334" s="130"/>
      <c r="AM4334" s="130"/>
      <c r="AN4334" s="130"/>
      <c r="AO4334" s="130"/>
      <c r="AP4334" s="130"/>
      <c r="AQ4334" s="130"/>
      <c r="AR4334" s="130"/>
      <c r="AS4334" s="130"/>
      <c r="AT4334" s="130"/>
      <c r="AU4334" s="130"/>
      <c r="AV4334" s="130"/>
      <c r="AW4334" s="130"/>
      <c r="AX4334" s="131"/>
    </row>
    <row r="4335" spans="1:113" ht="12" customHeight="1">
      <c r="A4335" s="43"/>
      <c r="B4335" s="129"/>
      <c r="C4335" s="130"/>
      <c r="D4335" s="130"/>
      <c r="E4335" s="130"/>
      <c r="F4335" s="130"/>
      <c r="G4335" s="130"/>
      <c r="H4335" s="130"/>
      <c r="I4335" s="130"/>
      <c r="J4335" s="130"/>
      <c r="K4335" s="130"/>
      <c r="L4335" s="130"/>
      <c r="M4335" s="130"/>
      <c r="N4335" s="130"/>
      <c r="O4335" s="130"/>
      <c r="P4335" s="130"/>
      <c r="Q4335" s="130"/>
      <c r="R4335" s="130"/>
      <c r="S4335" s="130"/>
      <c r="T4335" s="130"/>
      <c r="U4335" s="130"/>
      <c r="V4335" s="130"/>
      <c r="W4335" s="130"/>
      <c r="X4335" s="130"/>
      <c r="Y4335" s="130"/>
      <c r="Z4335" s="130"/>
      <c r="AA4335" s="130"/>
      <c r="AB4335" s="130"/>
      <c r="AC4335" s="130"/>
      <c r="AD4335" s="130"/>
      <c r="AE4335" s="130"/>
      <c r="AF4335" s="130"/>
      <c r="AG4335" s="130"/>
      <c r="AH4335" s="130"/>
      <c r="AI4335" s="130"/>
      <c r="AJ4335" s="130"/>
      <c r="AK4335" s="130"/>
      <c r="AL4335" s="130"/>
      <c r="AM4335" s="130"/>
      <c r="AN4335" s="130"/>
      <c r="AO4335" s="130"/>
      <c r="AP4335" s="130"/>
      <c r="AQ4335" s="130"/>
      <c r="AR4335" s="130"/>
      <c r="AS4335" s="130"/>
      <c r="AT4335" s="130"/>
      <c r="AU4335" s="130"/>
      <c r="AV4335" s="130"/>
      <c r="AW4335" s="130"/>
      <c r="AX4335" s="131"/>
    </row>
    <row r="4336" spans="1:113" ht="12" customHeight="1">
      <c r="A4336" s="43"/>
      <c r="B4336" s="129"/>
      <c r="C4336" s="130"/>
      <c r="D4336" s="130"/>
      <c r="E4336" s="130"/>
      <c r="F4336" s="130"/>
      <c r="G4336" s="130"/>
      <c r="H4336" s="130"/>
      <c r="I4336" s="130"/>
      <c r="J4336" s="130"/>
      <c r="K4336" s="130"/>
      <c r="L4336" s="130"/>
      <c r="M4336" s="130"/>
      <c r="N4336" s="130"/>
      <c r="O4336" s="130"/>
      <c r="P4336" s="130"/>
      <c r="Q4336" s="130"/>
      <c r="R4336" s="130"/>
      <c r="S4336" s="130"/>
      <c r="T4336" s="130"/>
      <c r="U4336" s="130"/>
      <c r="V4336" s="130"/>
      <c r="W4336" s="130"/>
      <c r="X4336" s="130"/>
      <c r="Y4336" s="130"/>
      <c r="Z4336" s="130"/>
      <c r="AA4336" s="130"/>
      <c r="AB4336" s="130"/>
      <c r="AC4336" s="130"/>
      <c r="AD4336" s="130"/>
      <c r="AE4336" s="130"/>
      <c r="AF4336" s="130"/>
      <c r="AG4336" s="130"/>
      <c r="AH4336" s="130"/>
      <c r="AI4336" s="130"/>
      <c r="AJ4336" s="130"/>
      <c r="AK4336" s="130"/>
      <c r="AL4336" s="130"/>
      <c r="AM4336" s="130"/>
      <c r="AN4336" s="130"/>
      <c r="AO4336" s="130"/>
      <c r="AP4336" s="130"/>
      <c r="AQ4336" s="130"/>
      <c r="AR4336" s="130"/>
      <c r="AS4336" s="130"/>
      <c r="AT4336" s="130"/>
      <c r="AU4336" s="130"/>
      <c r="AV4336" s="130"/>
      <c r="AW4336" s="130"/>
      <c r="AX4336" s="131"/>
    </row>
    <row r="4337" spans="1:251" ht="12" customHeight="1">
      <c r="A4337" s="43"/>
      <c r="B4337" s="129"/>
      <c r="C4337" s="130"/>
      <c r="D4337" s="130"/>
      <c r="E4337" s="130"/>
      <c r="F4337" s="130"/>
      <c r="G4337" s="130"/>
      <c r="H4337" s="130"/>
      <c r="I4337" s="130"/>
      <c r="J4337" s="130"/>
      <c r="K4337" s="130"/>
      <c r="L4337" s="130"/>
      <c r="M4337" s="130"/>
      <c r="N4337" s="130"/>
      <c r="O4337" s="130"/>
      <c r="P4337" s="130"/>
      <c r="Q4337" s="130"/>
      <c r="R4337" s="130"/>
      <c r="S4337" s="130"/>
      <c r="T4337" s="130"/>
      <c r="U4337" s="130"/>
      <c r="V4337" s="130"/>
      <c r="W4337" s="130"/>
      <c r="X4337" s="130"/>
      <c r="Y4337" s="130"/>
      <c r="Z4337" s="130"/>
      <c r="AA4337" s="130"/>
      <c r="AB4337" s="130"/>
      <c r="AC4337" s="130"/>
      <c r="AD4337" s="130"/>
      <c r="AE4337" s="130"/>
      <c r="AF4337" s="130"/>
      <c r="AG4337" s="130"/>
      <c r="AH4337" s="130"/>
      <c r="AI4337" s="130"/>
      <c r="AJ4337" s="130"/>
      <c r="AK4337" s="130"/>
      <c r="AL4337" s="130"/>
      <c r="AM4337" s="130"/>
      <c r="AN4337" s="130"/>
      <c r="AO4337" s="130"/>
      <c r="AP4337" s="130"/>
      <c r="AQ4337" s="130"/>
      <c r="AR4337" s="130"/>
      <c r="AS4337" s="130"/>
      <c r="AT4337" s="130"/>
      <c r="AU4337" s="130"/>
      <c r="AV4337" s="130"/>
      <c r="AW4337" s="130"/>
      <c r="AX4337" s="131"/>
    </row>
    <row r="4338" spans="1:251" ht="12" customHeight="1">
      <c r="A4338" s="43"/>
      <c r="B4338" s="129"/>
      <c r="C4338" s="130"/>
      <c r="D4338" s="130"/>
      <c r="E4338" s="130"/>
      <c r="F4338" s="130"/>
      <c r="G4338" s="130"/>
      <c r="H4338" s="130"/>
      <c r="I4338" s="130"/>
      <c r="J4338" s="130"/>
      <c r="K4338" s="130"/>
      <c r="L4338" s="130"/>
      <c r="M4338" s="130"/>
      <c r="N4338" s="130"/>
      <c r="O4338" s="130"/>
      <c r="P4338" s="130"/>
      <c r="Q4338" s="130"/>
      <c r="R4338" s="130"/>
      <c r="S4338" s="130"/>
      <c r="T4338" s="130"/>
      <c r="U4338" s="130"/>
      <c r="V4338" s="130"/>
      <c r="W4338" s="130"/>
      <c r="X4338" s="130"/>
      <c r="Y4338" s="130"/>
      <c r="Z4338" s="130"/>
      <c r="AA4338" s="130"/>
      <c r="AB4338" s="130"/>
      <c r="AC4338" s="130"/>
      <c r="AD4338" s="130"/>
      <c r="AE4338" s="130"/>
      <c r="AF4338" s="130"/>
      <c r="AG4338" s="130"/>
      <c r="AH4338" s="130"/>
      <c r="AI4338" s="130"/>
      <c r="AJ4338" s="130"/>
      <c r="AK4338" s="130"/>
      <c r="AL4338" s="130"/>
      <c r="AM4338" s="130"/>
      <c r="AN4338" s="130"/>
      <c r="AO4338" s="130"/>
      <c r="AP4338" s="130"/>
      <c r="AQ4338" s="130"/>
      <c r="AR4338" s="130"/>
      <c r="AS4338" s="130"/>
      <c r="AT4338" s="130"/>
      <c r="AU4338" s="130"/>
      <c r="AV4338" s="130"/>
      <c r="AW4338" s="130"/>
      <c r="AX4338" s="131"/>
      <c r="BC4338" s="51"/>
    </row>
    <row r="4339" spans="1:251" ht="12" customHeight="1">
      <c r="A4339" s="43"/>
      <c r="B4339" s="129"/>
      <c r="C4339" s="130"/>
      <c r="D4339" s="130"/>
      <c r="E4339" s="130"/>
      <c r="F4339" s="130"/>
      <c r="G4339" s="130"/>
      <c r="H4339" s="130"/>
      <c r="I4339" s="130"/>
      <c r="J4339" s="130"/>
      <c r="K4339" s="130"/>
      <c r="L4339" s="130"/>
      <c r="M4339" s="130"/>
      <c r="N4339" s="130"/>
      <c r="O4339" s="130"/>
      <c r="P4339" s="130"/>
      <c r="Q4339" s="130"/>
      <c r="R4339" s="130"/>
      <c r="S4339" s="130"/>
      <c r="T4339" s="130"/>
      <c r="U4339" s="130"/>
      <c r="V4339" s="130"/>
      <c r="W4339" s="130"/>
      <c r="X4339" s="130"/>
      <c r="Y4339" s="130"/>
      <c r="Z4339" s="130"/>
      <c r="AA4339" s="130"/>
      <c r="AB4339" s="130"/>
      <c r="AC4339" s="130"/>
      <c r="AD4339" s="130"/>
      <c r="AE4339" s="130"/>
      <c r="AF4339" s="130"/>
      <c r="AG4339" s="130"/>
      <c r="AH4339" s="130"/>
      <c r="AI4339" s="130"/>
      <c r="AJ4339" s="130"/>
      <c r="AK4339" s="130"/>
      <c r="AL4339" s="130"/>
      <c r="AM4339" s="130"/>
      <c r="AN4339" s="130"/>
      <c r="AO4339" s="130"/>
      <c r="AP4339" s="130"/>
      <c r="AQ4339" s="130"/>
      <c r="AR4339" s="130"/>
      <c r="AS4339" s="130"/>
      <c r="AT4339" s="130"/>
      <c r="AU4339" s="130"/>
      <c r="AV4339" s="130"/>
      <c r="AW4339" s="130"/>
      <c r="AX4339" s="131"/>
    </row>
    <row r="4340" spans="1:251" ht="12" customHeight="1">
      <c r="A4340" s="43"/>
      <c r="B4340" s="129"/>
      <c r="C4340" s="130"/>
      <c r="D4340" s="130"/>
      <c r="E4340" s="130"/>
      <c r="F4340" s="130"/>
      <c r="G4340" s="130"/>
      <c r="H4340" s="130"/>
      <c r="I4340" s="130"/>
      <c r="J4340" s="130"/>
      <c r="K4340" s="130"/>
      <c r="L4340" s="130"/>
      <c r="M4340" s="130"/>
      <c r="N4340" s="130"/>
      <c r="O4340" s="130"/>
      <c r="P4340" s="130"/>
      <c r="Q4340" s="130"/>
      <c r="R4340" s="130"/>
      <c r="S4340" s="130"/>
      <c r="T4340" s="130"/>
      <c r="U4340" s="130"/>
      <c r="V4340" s="130"/>
      <c r="W4340" s="130"/>
      <c r="X4340" s="130"/>
      <c r="Y4340" s="130"/>
      <c r="Z4340" s="130"/>
      <c r="AA4340" s="130"/>
      <c r="AB4340" s="130"/>
      <c r="AC4340" s="130"/>
      <c r="AD4340" s="130"/>
      <c r="AE4340" s="130"/>
      <c r="AF4340" s="130"/>
      <c r="AG4340" s="130"/>
      <c r="AH4340" s="130"/>
      <c r="AI4340" s="130"/>
      <c r="AJ4340" s="130"/>
      <c r="AK4340" s="130"/>
      <c r="AL4340" s="130"/>
      <c r="AM4340" s="130"/>
      <c r="AN4340" s="130"/>
      <c r="AO4340" s="130"/>
      <c r="AP4340" s="130"/>
      <c r="AQ4340" s="130"/>
      <c r="AR4340" s="130"/>
      <c r="AS4340" s="130"/>
      <c r="AT4340" s="130"/>
      <c r="AU4340" s="130"/>
      <c r="AV4340" s="130"/>
      <c r="AW4340" s="130"/>
      <c r="AX4340" s="131"/>
    </row>
    <row r="4341" spans="1:251" ht="12" customHeight="1">
      <c r="A4341" s="43"/>
      <c r="B4341" s="129"/>
      <c r="C4341" s="130"/>
      <c r="D4341" s="130"/>
      <c r="E4341" s="130"/>
      <c r="F4341" s="130"/>
      <c r="G4341" s="130"/>
      <c r="H4341" s="130"/>
      <c r="I4341" s="130"/>
      <c r="J4341" s="130"/>
      <c r="K4341" s="130"/>
      <c r="L4341" s="130"/>
      <c r="M4341" s="130"/>
      <c r="N4341" s="130"/>
      <c r="O4341" s="130"/>
      <c r="P4341" s="130"/>
      <c r="Q4341" s="130"/>
      <c r="R4341" s="130"/>
      <c r="S4341" s="130"/>
      <c r="T4341" s="130"/>
      <c r="U4341" s="130"/>
      <c r="V4341" s="130"/>
      <c r="W4341" s="130"/>
      <c r="X4341" s="130"/>
      <c r="Y4341" s="130"/>
      <c r="Z4341" s="130"/>
      <c r="AA4341" s="130"/>
      <c r="AB4341" s="130"/>
      <c r="AC4341" s="130"/>
      <c r="AD4341" s="130"/>
      <c r="AE4341" s="130"/>
      <c r="AF4341" s="130"/>
      <c r="AG4341" s="130"/>
      <c r="AH4341" s="130"/>
      <c r="AI4341" s="130"/>
      <c r="AJ4341" s="130"/>
      <c r="AK4341" s="130"/>
      <c r="AL4341" s="130"/>
      <c r="AM4341" s="130"/>
      <c r="AN4341" s="130"/>
      <c r="AO4341" s="130"/>
      <c r="AP4341" s="130"/>
      <c r="AQ4341" s="130"/>
      <c r="AR4341" s="130"/>
      <c r="AS4341" s="130"/>
      <c r="AT4341" s="130"/>
      <c r="AU4341" s="130"/>
      <c r="AV4341" s="130"/>
      <c r="AW4341" s="130"/>
      <c r="AX4341" s="131"/>
    </row>
    <row r="4342" spans="1:251" ht="15" thickBot="1">
      <c r="A4342" s="52"/>
      <c r="B4342" s="53"/>
      <c r="C4342" s="54"/>
      <c r="D4342" s="54"/>
      <c r="E4342" s="54"/>
      <c r="F4342" s="54"/>
      <c r="G4342" s="54"/>
      <c r="H4342" s="54"/>
      <c r="I4342" s="54"/>
      <c r="J4342" s="54"/>
      <c r="K4342" s="54"/>
      <c r="L4342" s="54"/>
      <c r="M4342" s="54"/>
      <c r="N4342" s="54"/>
      <c r="O4342" s="54"/>
      <c r="P4342" s="54"/>
      <c r="Q4342" s="54"/>
      <c r="R4342" s="54"/>
      <c r="S4342" s="54"/>
      <c r="T4342" s="54"/>
      <c r="U4342" s="54"/>
      <c r="V4342" s="54"/>
      <c r="W4342" s="54"/>
      <c r="X4342" s="54"/>
      <c r="Y4342" s="54"/>
      <c r="Z4342" s="54"/>
      <c r="AA4342" s="54"/>
      <c r="AB4342" s="54"/>
      <c r="AC4342" s="54"/>
      <c r="AD4342" s="54"/>
      <c r="AE4342" s="54"/>
      <c r="AF4342" s="54"/>
      <c r="AG4342" s="54"/>
      <c r="AH4342" s="54"/>
      <c r="AI4342" s="54"/>
      <c r="AJ4342" s="54"/>
      <c r="AK4342" s="54"/>
      <c r="AL4342" s="54"/>
      <c r="AM4342" s="54"/>
      <c r="AN4342" s="54"/>
      <c r="AO4342" s="54"/>
      <c r="AP4342" s="54"/>
      <c r="AQ4342" s="54"/>
      <c r="AR4342" s="54"/>
      <c r="AS4342" s="54"/>
      <c r="AT4342" s="54"/>
      <c r="AU4342" s="54"/>
      <c r="AV4342" s="54"/>
      <c r="AW4342" s="54"/>
      <c r="AX4342" s="55"/>
    </row>
    <row r="4343" spans="1:251">
      <c r="B4343" s="56"/>
    </row>
    <row r="4344" spans="1:251" ht="14.25">
      <c r="B4344" s="45" t="s">
        <v>247</v>
      </c>
      <c r="C4344" s="43"/>
      <c r="D4344" s="43"/>
      <c r="E4344" s="43"/>
      <c r="F4344" s="43"/>
      <c r="G4344" s="43"/>
      <c r="H4344" s="43"/>
      <c r="I4344" s="43"/>
      <c r="J4344" s="43"/>
      <c r="K4344" s="43"/>
      <c r="L4344" s="44"/>
      <c r="M4344" s="44"/>
      <c r="N4344" s="44"/>
      <c r="O4344" s="44"/>
      <c r="P4344" s="43"/>
      <c r="Q4344" s="43"/>
      <c r="R4344" s="43"/>
      <c r="S4344" s="43"/>
      <c r="T4344" s="43"/>
      <c r="U4344" s="43"/>
      <c r="V4344" s="45"/>
      <c r="W4344" s="45"/>
      <c r="X4344" s="45"/>
      <c r="Y4344" s="45"/>
      <c r="Z4344" s="45"/>
      <c r="AA4344" s="45"/>
      <c r="AB4344" s="45"/>
      <c r="AC4344" s="45"/>
      <c r="AD4344" s="45"/>
      <c r="AE4344" s="45"/>
      <c r="AF4344" s="45"/>
      <c r="AG4344" s="45"/>
      <c r="AH4344" s="45"/>
      <c r="AI4344" s="45"/>
      <c r="AJ4344" s="45"/>
      <c r="AK4344" s="45"/>
      <c r="AL4344" s="45"/>
      <c r="AM4344" s="45"/>
      <c r="AN4344" s="45"/>
      <c r="AO4344" s="45"/>
      <c r="AP4344" s="45"/>
      <c r="AQ4344" s="45"/>
      <c r="AR4344" s="45"/>
      <c r="AS4344" s="45"/>
      <c r="AT4344" s="45"/>
      <c r="AU4344" s="45"/>
      <c r="AV4344" s="45"/>
      <c r="AW4344" s="45"/>
      <c r="AX4344" s="45"/>
    </row>
    <row r="4345" spans="1:251" ht="15" thickBot="1">
      <c r="B4345" s="43"/>
      <c r="C4345" s="43"/>
      <c r="D4345" s="43"/>
      <c r="E4345" s="43"/>
      <c r="F4345" s="43"/>
      <c r="G4345" s="43"/>
      <c r="H4345" s="43"/>
      <c r="I4345" s="43"/>
      <c r="J4345" s="43"/>
      <c r="K4345" s="43"/>
      <c r="L4345" s="44"/>
      <c r="M4345" s="44"/>
      <c r="N4345" s="44"/>
      <c r="O4345" s="44"/>
      <c r="P4345" s="43"/>
      <c r="Q4345" s="43"/>
      <c r="R4345" s="43"/>
      <c r="S4345" s="43"/>
      <c r="T4345" s="43"/>
      <c r="U4345" s="43"/>
      <c r="V4345" s="45"/>
      <c r="W4345" s="45"/>
      <c r="X4345" s="45"/>
      <c r="Y4345" s="45"/>
      <c r="Z4345" s="45"/>
      <c r="AA4345" s="45"/>
      <c r="AB4345" s="45"/>
      <c r="AC4345" s="45"/>
      <c r="AD4345" s="45"/>
      <c r="AE4345" s="45"/>
      <c r="AF4345" s="45"/>
      <c r="AG4345" s="45"/>
      <c r="AH4345" s="45"/>
      <c r="AI4345" s="45"/>
      <c r="AJ4345" s="45"/>
      <c r="AK4345" s="45"/>
      <c r="AL4345" s="45"/>
      <c r="AM4345" s="45"/>
      <c r="AN4345" s="45"/>
      <c r="AO4345" s="45"/>
      <c r="AP4345" s="45"/>
      <c r="AQ4345" s="45"/>
      <c r="AR4345" s="45"/>
      <c r="AS4345" s="45"/>
      <c r="AT4345" s="45"/>
      <c r="AU4345" s="45"/>
      <c r="AV4345" s="45"/>
      <c r="AW4345" s="45"/>
      <c r="AX4345" s="57" t="s">
        <v>248</v>
      </c>
    </row>
    <row r="4346" spans="1:251" s="51" customFormat="1" ht="13.5" customHeight="1">
      <c r="A4346" s="43"/>
      <c r="B4346" s="132" t="s">
        <v>249</v>
      </c>
      <c r="C4346" s="133"/>
      <c r="D4346" s="133"/>
      <c r="E4346" s="133"/>
      <c r="F4346" s="133"/>
      <c r="G4346" s="133"/>
      <c r="H4346" s="133"/>
      <c r="I4346" s="133"/>
      <c r="J4346" s="133"/>
      <c r="K4346" s="133"/>
      <c r="L4346" s="133"/>
      <c r="M4346" s="133"/>
      <c r="N4346" s="133"/>
      <c r="O4346" s="133"/>
      <c r="P4346" s="133"/>
      <c r="Q4346" s="133"/>
      <c r="R4346" s="133"/>
      <c r="S4346" s="133"/>
      <c r="T4346" s="133"/>
      <c r="U4346" s="133"/>
      <c r="V4346" s="133"/>
      <c r="W4346" s="133"/>
      <c r="X4346" s="133"/>
      <c r="Y4346" s="133"/>
      <c r="Z4346" s="134"/>
      <c r="AA4346" s="138" t="s">
        <v>250</v>
      </c>
      <c r="AB4346" s="133"/>
      <c r="AC4346" s="133"/>
      <c r="AD4346" s="133"/>
      <c r="AE4346" s="133"/>
      <c r="AF4346" s="133"/>
      <c r="AG4346" s="133"/>
      <c r="AH4346" s="133"/>
      <c r="AI4346" s="134"/>
      <c r="AJ4346" s="138" t="s">
        <v>251</v>
      </c>
      <c r="AK4346" s="133"/>
      <c r="AL4346" s="133"/>
      <c r="AM4346" s="133"/>
      <c r="AN4346" s="133"/>
      <c r="AO4346" s="133"/>
      <c r="AP4346" s="133"/>
      <c r="AQ4346" s="133"/>
      <c r="AR4346" s="134"/>
      <c r="AS4346" s="138" t="s">
        <v>252</v>
      </c>
      <c r="AT4346" s="133"/>
      <c r="AU4346" s="133"/>
      <c r="AV4346" s="133"/>
      <c r="AW4346" s="133"/>
      <c r="AX4346" s="140"/>
      <c r="AY4346" s="37"/>
      <c r="AZ4346" s="37"/>
      <c r="BA4346" s="37"/>
      <c r="BB4346" s="37"/>
      <c r="BC4346" s="37"/>
      <c r="BD4346" s="37"/>
      <c r="BE4346" s="37"/>
      <c r="BF4346" s="37"/>
      <c r="BG4346" s="37"/>
      <c r="BH4346" s="37"/>
      <c r="BI4346" s="37"/>
      <c r="BJ4346" s="37"/>
      <c r="BK4346" s="37"/>
      <c r="BL4346" s="37"/>
      <c r="BM4346" s="37"/>
      <c r="BN4346" s="37"/>
      <c r="BO4346" s="37"/>
      <c r="BP4346" s="37"/>
      <c r="BQ4346" s="37"/>
      <c r="BR4346" s="37"/>
      <c r="BS4346" s="37"/>
      <c r="BT4346" s="37"/>
      <c r="BU4346" s="37"/>
      <c r="BV4346" s="37"/>
      <c r="BW4346" s="37"/>
      <c r="BX4346" s="37"/>
      <c r="BY4346" s="37"/>
      <c r="BZ4346" s="37"/>
      <c r="CA4346" s="37"/>
      <c r="CB4346" s="37"/>
      <c r="CC4346" s="37"/>
      <c r="CD4346" s="37"/>
      <c r="CE4346" s="37"/>
      <c r="CF4346" s="37"/>
      <c r="CG4346" s="37"/>
      <c r="CH4346" s="37"/>
      <c r="CI4346" s="37"/>
      <c r="CJ4346" s="37"/>
      <c r="CK4346" s="37"/>
      <c r="CL4346" s="37"/>
      <c r="CM4346" s="37"/>
      <c r="CN4346" s="37"/>
      <c r="CO4346" s="37"/>
      <c r="CP4346" s="37"/>
      <c r="CQ4346" s="37"/>
      <c r="CR4346" s="37"/>
      <c r="CS4346" s="37"/>
      <c r="CT4346" s="37"/>
      <c r="CU4346" s="37"/>
      <c r="CV4346" s="37"/>
      <c r="CW4346" s="37"/>
      <c r="CX4346" s="37"/>
      <c r="CY4346" s="37"/>
      <c r="CZ4346" s="37"/>
      <c r="DA4346" s="37"/>
      <c r="DB4346" s="37"/>
      <c r="DC4346" s="37"/>
      <c r="DD4346" s="37"/>
      <c r="DE4346" s="37"/>
      <c r="DF4346" s="37"/>
      <c r="DG4346" s="37"/>
      <c r="DH4346" s="37"/>
      <c r="DI4346" s="37"/>
      <c r="DJ4346" s="37"/>
      <c r="DK4346" s="37"/>
      <c r="DL4346" s="37"/>
      <c r="DM4346" s="37"/>
      <c r="DN4346" s="37"/>
      <c r="DO4346" s="37"/>
      <c r="DP4346" s="37"/>
      <c r="DQ4346" s="37"/>
      <c r="DR4346" s="37"/>
      <c r="DS4346" s="37"/>
      <c r="DT4346" s="37"/>
      <c r="DU4346" s="37"/>
      <c r="DV4346" s="37"/>
      <c r="DW4346" s="37"/>
      <c r="DX4346" s="37"/>
      <c r="DY4346" s="37"/>
      <c r="DZ4346" s="37"/>
      <c r="EA4346" s="37"/>
      <c r="EB4346" s="37"/>
      <c r="EC4346" s="37"/>
      <c r="ED4346" s="37"/>
      <c r="EE4346" s="37"/>
      <c r="EF4346" s="37"/>
      <c r="EG4346" s="37"/>
      <c r="EH4346" s="37"/>
      <c r="EI4346" s="37"/>
      <c r="EJ4346" s="37"/>
      <c r="EK4346" s="37"/>
      <c r="EL4346" s="37"/>
      <c r="EM4346" s="37"/>
      <c r="EN4346" s="37"/>
      <c r="EO4346" s="37"/>
      <c r="EP4346" s="37"/>
      <c r="EQ4346" s="37"/>
      <c r="ER4346" s="37"/>
      <c r="ES4346" s="37"/>
      <c r="ET4346" s="37"/>
      <c r="EU4346" s="37"/>
      <c r="EV4346" s="37"/>
      <c r="EW4346" s="37"/>
      <c r="EX4346" s="37"/>
      <c r="EY4346" s="37"/>
      <c r="EZ4346" s="37"/>
      <c r="FA4346" s="37"/>
      <c r="FB4346" s="37"/>
      <c r="FC4346" s="37"/>
      <c r="FD4346" s="37"/>
      <c r="FE4346" s="37"/>
      <c r="FF4346" s="37"/>
      <c r="FG4346" s="37"/>
      <c r="FH4346" s="37"/>
      <c r="FI4346" s="37"/>
      <c r="FJ4346" s="37"/>
      <c r="FK4346" s="37"/>
      <c r="FL4346" s="37"/>
      <c r="FM4346" s="37"/>
      <c r="FN4346" s="37"/>
      <c r="FO4346" s="37"/>
      <c r="FP4346" s="37"/>
      <c r="FQ4346" s="37"/>
      <c r="FR4346" s="37"/>
      <c r="FS4346" s="37"/>
      <c r="FT4346" s="37"/>
      <c r="FU4346" s="37"/>
      <c r="FV4346" s="37"/>
      <c r="FW4346" s="37"/>
      <c r="FX4346" s="37"/>
      <c r="FY4346" s="37"/>
      <c r="FZ4346" s="37"/>
      <c r="GA4346" s="37"/>
      <c r="GB4346" s="37"/>
      <c r="GC4346" s="37"/>
      <c r="GD4346" s="37"/>
      <c r="GE4346" s="37"/>
      <c r="GF4346" s="37"/>
      <c r="GG4346" s="37"/>
      <c r="GH4346" s="37"/>
      <c r="GI4346" s="37"/>
      <c r="GJ4346" s="37"/>
      <c r="GK4346" s="37"/>
      <c r="GL4346" s="37"/>
      <c r="GM4346" s="37"/>
      <c r="GN4346" s="37"/>
      <c r="GO4346" s="37"/>
      <c r="GP4346" s="37"/>
      <c r="GQ4346" s="37"/>
      <c r="GR4346" s="37"/>
      <c r="GS4346" s="37"/>
      <c r="GT4346" s="37"/>
      <c r="GU4346" s="37"/>
      <c r="GV4346" s="37"/>
      <c r="GW4346" s="37"/>
      <c r="GX4346" s="37"/>
      <c r="GY4346" s="37"/>
      <c r="GZ4346" s="37"/>
      <c r="HA4346" s="37"/>
      <c r="HB4346" s="37"/>
      <c r="HC4346" s="37"/>
      <c r="HD4346" s="37"/>
      <c r="HE4346" s="37"/>
      <c r="HF4346" s="37"/>
      <c r="HG4346" s="37"/>
      <c r="HH4346" s="37"/>
      <c r="HI4346" s="37"/>
      <c r="HJ4346" s="37"/>
      <c r="HK4346" s="37"/>
      <c r="HL4346" s="37"/>
      <c r="HM4346" s="37"/>
      <c r="HN4346" s="37"/>
      <c r="HO4346" s="37"/>
      <c r="HP4346" s="37"/>
      <c r="HQ4346" s="37"/>
      <c r="HR4346" s="37"/>
      <c r="HS4346" s="37"/>
      <c r="HT4346" s="37"/>
      <c r="HU4346" s="37"/>
      <c r="HV4346" s="37"/>
      <c r="HW4346" s="37"/>
      <c r="HX4346" s="37"/>
      <c r="HY4346" s="37"/>
      <c r="HZ4346" s="37"/>
      <c r="IA4346" s="37"/>
      <c r="IB4346" s="37"/>
      <c r="IC4346" s="37"/>
      <c r="ID4346" s="37"/>
      <c r="IE4346" s="37"/>
      <c r="IF4346" s="37"/>
      <c r="IG4346" s="37"/>
      <c r="IH4346" s="37"/>
      <c r="II4346" s="37"/>
      <c r="IJ4346" s="37"/>
      <c r="IK4346" s="37"/>
      <c r="IL4346" s="37"/>
      <c r="IM4346" s="37"/>
      <c r="IN4346" s="37"/>
      <c r="IO4346" s="37"/>
      <c r="IP4346" s="37"/>
      <c r="IQ4346" s="37"/>
    </row>
    <row r="4347" spans="1:251" s="51" customFormat="1" ht="13.5">
      <c r="A4347" s="43"/>
      <c r="B4347" s="135"/>
      <c r="C4347" s="136"/>
      <c r="D4347" s="136"/>
      <c r="E4347" s="136"/>
      <c r="F4347" s="136"/>
      <c r="G4347" s="136"/>
      <c r="H4347" s="136"/>
      <c r="I4347" s="136"/>
      <c r="J4347" s="136"/>
      <c r="K4347" s="136"/>
      <c r="L4347" s="136"/>
      <c r="M4347" s="136"/>
      <c r="N4347" s="136"/>
      <c r="O4347" s="136"/>
      <c r="P4347" s="136"/>
      <c r="Q4347" s="136"/>
      <c r="R4347" s="136"/>
      <c r="S4347" s="136"/>
      <c r="T4347" s="136"/>
      <c r="U4347" s="136"/>
      <c r="V4347" s="136"/>
      <c r="W4347" s="136"/>
      <c r="X4347" s="136"/>
      <c r="Y4347" s="136"/>
      <c r="Z4347" s="137"/>
      <c r="AA4347" s="139"/>
      <c r="AB4347" s="136"/>
      <c r="AC4347" s="136"/>
      <c r="AD4347" s="136"/>
      <c r="AE4347" s="136"/>
      <c r="AF4347" s="136"/>
      <c r="AG4347" s="136"/>
      <c r="AH4347" s="136"/>
      <c r="AI4347" s="137"/>
      <c r="AJ4347" s="139"/>
      <c r="AK4347" s="136"/>
      <c r="AL4347" s="136"/>
      <c r="AM4347" s="136"/>
      <c r="AN4347" s="136"/>
      <c r="AO4347" s="136"/>
      <c r="AP4347" s="136"/>
      <c r="AQ4347" s="136"/>
      <c r="AR4347" s="137"/>
      <c r="AS4347" s="139"/>
      <c r="AT4347" s="136"/>
      <c r="AU4347" s="136"/>
      <c r="AV4347" s="136"/>
      <c r="AW4347" s="136"/>
      <c r="AX4347" s="141"/>
      <c r="AY4347" s="37"/>
      <c r="AZ4347" s="37"/>
      <c r="BA4347" s="37"/>
      <c r="BB4347" s="58"/>
      <c r="BC4347" s="59"/>
      <c r="BE4347" s="37"/>
      <c r="BF4347" s="37"/>
      <c r="BG4347" s="37"/>
      <c r="BH4347" s="37"/>
      <c r="BI4347" s="37"/>
      <c r="BJ4347" s="37"/>
      <c r="BK4347" s="37"/>
      <c r="BL4347" s="37"/>
      <c r="BM4347" s="37"/>
      <c r="BN4347" s="37"/>
      <c r="BO4347" s="37"/>
      <c r="BP4347" s="37"/>
      <c r="BQ4347" s="37"/>
      <c r="BR4347" s="37"/>
      <c r="BS4347" s="37"/>
      <c r="BT4347" s="37"/>
      <c r="BU4347" s="37"/>
      <c r="BV4347" s="37"/>
      <c r="BW4347" s="37"/>
      <c r="BX4347" s="37"/>
      <c r="BY4347" s="37"/>
      <c r="BZ4347" s="37"/>
      <c r="CA4347" s="37"/>
      <c r="CB4347" s="37"/>
      <c r="CC4347" s="37"/>
      <c r="CD4347" s="37"/>
      <c r="CE4347" s="37"/>
      <c r="CF4347" s="37"/>
      <c r="CG4347" s="37"/>
      <c r="CH4347" s="37"/>
      <c r="CI4347" s="37"/>
      <c r="CJ4347" s="37"/>
      <c r="CK4347" s="37"/>
      <c r="CL4347" s="37"/>
      <c r="CM4347" s="37"/>
      <c r="CN4347" s="37"/>
      <c r="CO4347" s="37"/>
      <c r="CP4347" s="37"/>
      <c r="CQ4347" s="37"/>
      <c r="CR4347" s="37"/>
      <c r="CS4347" s="37"/>
      <c r="CT4347" s="37"/>
      <c r="CU4347" s="37"/>
      <c r="CV4347" s="37"/>
      <c r="CW4347" s="37"/>
      <c r="CX4347" s="37"/>
      <c r="CY4347" s="37"/>
      <c r="CZ4347" s="37"/>
      <c r="DA4347" s="37"/>
      <c r="DB4347" s="37"/>
      <c r="DC4347" s="37"/>
      <c r="DD4347" s="37"/>
      <c r="DE4347" s="37"/>
      <c r="DF4347" s="37"/>
      <c r="DG4347" s="37"/>
      <c r="DH4347" s="37"/>
      <c r="DI4347" s="37"/>
      <c r="DJ4347" s="37"/>
      <c r="DK4347" s="37"/>
      <c r="DL4347" s="37"/>
      <c r="DM4347" s="37"/>
      <c r="DN4347" s="37"/>
      <c r="DO4347" s="37"/>
      <c r="DP4347" s="37"/>
      <c r="DQ4347" s="37"/>
      <c r="DR4347" s="37"/>
      <c r="DS4347" s="37"/>
      <c r="DT4347" s="37"/>
      <c r="DU4347" s="37"/>
      <c r="DV4347" s="37"/>
      <c r="DW4347" s="37"/>
      <c r="DX4347" s="37"/>
      <c r="DY4347" s="37"/>
      <c r="DZ4347" s="37"/>
      <c r="EA4347" s="37"/>
      <c r="EB4347" s="37"/>
      <c r="EC4347" s="37"/>
      <c r="ED4347" s="37"/>
      <c r="EE4347" s="37"/>
      <c r="EF4347" s="37"/>
      <c r="EG4347" s="37"/>
      <c r="EH4347" s="37"/>
      <c r="EI4347" s="37"/>
      <c r="EJ4347" s="37"/>
      <c r="EK4347" s="37"/>
      <c r="EL4347" s="37"/>
      <c r="EM4347" s="37"/>
      <c r="EN4347" s="37"/>
      <c r="EO4347" s="37"/>
      <c r="EP4347" s="37"/>
      <c r="EQ4347" s="37"/>
      <c r="ER4347" s="37"/>
      <c r="ES4347" s="37"/>
      <c r="ET4347" s="37"/>
      <c r="EU4347" s="37"/>
      <c r="EV4347" s="37"/>
      <c r="EW4347" s="37"/>
      <c r="EX4347" s="37"/>
      <c r="EY4347" s="37"/>
      <c r="EZ4347" s="37"/>
      <c r="FA4347" s="37"/>
      <c r="FB4347" s="37"/>
      <c r="FC4347" s="37"/>
      <c r="FD4347" s="37"/>
      <c r="FE4347" s="37"/>
      <c r="FF4347" s="37"/>
      <c r="FG4347" s="37"/>
      <c r="FH4347" s="37"/>
      <c r="FI4347" s="37"/>
      <c r="FJ4347" s="37"/>
      <c r="FK4347" s="37"/>
      <c r="FL4347" s="37"/>
      <c r="FM4347" s="37"/>
      <c r="FN4347" s="37"/>
      <c r="FO4347" s="37"/>
      <c r="FP4347" s="37"/>
      <c r="FQ4347" s="37"/>
      <c r="FR4347" s="37"/>
      <c r="FS4347" s="37"/>
      <c r="FT4347" s="37"/>
      <c r="FU4347" s="37"/>
      <c r="FV4347" s="37"/>
      <c r="FW4347" s="37"/>
      <c r="FX4347" s="37"/>
      <c r="FY4347" s="37"/>
      <c r="FZ4347" s="37"/>
      <c r="GA4347" s="37"/>
      <c r="GB4347" s="37"/>
      <c r="GC4347" s="37"/>
      <c r="GD4347" s="37"/>
      <c r="GE4347" s="37"/>
      <c r="GF4347" s="37"/>
      <c r="GG4347" s="37"/>
      <c r="GH4347" s="37"/>
      <c r="GI4347" s="37"/>
      <c r="GJ4347" s="37"/>
      <c r="GK4347" s="37"/>
      <c r="GL4347" s="37"/>
      <c r="GM4347" s="37"/>
      <c r="GN4347" s="37"/>
      <c r="GO4347" s="37"/>
      <c r="GP4347" s="37"/>
      <c r="GQ4347" s="37"/>
      <c r="GR4347" s="37"/>
      <c r="GS4347" s="37"/>
      <c r="GT4347" s="37"/>
      <c r="GU4347" s="37"/>
      <c r="GV4347" s="37"/>
      <c r="GW4347" s="37"/>
      <c r="GX4347" s="37"/>
      <c r="GY4347" s="37"/>
      <c r="GZ4347" s="37"/>
      <c r="HA4347" s="37"/>
      <c r="HB4347" s="37"/>
      <c r="HC4347" s="37"/>
      <c r="HD4347" s="37"/>
      <c r="HE4347" s="37"/>
      <c r="HF4347" s="37"/>
      <c r="HG4347" s="37"/>
      <c r="HH4347" s="37"/>
      <c r="HI4347" s="37"/>
      <c r="HJ4347" s="37"/>
      <c r="HK4347" s="37"/>
      <c r="HL4347" s="37"/>
      <c r="HM4347" s="37"/>
      <c r="HN4347" s="37"/>
      <c r="HO4347" s="37"/>
      <c r="HP4347" s="37"/>
      <c r="HQ4347" s="37"/>
      <c r="HR4347" s="37"/>
      <c r="HS4347" s="37"/>
      <c r="HT4347" s="37"/>
      <c r="HU4347" s="37"/>
      <c r="HV4347" s="37"/>
      <c r="HW4347" s="37"/>
      <c r="HX4347" s="37"/>
      <c r="HY4347" s="37"/>
      <c r="HZ4347" s="37"/>
      <c r="IA4347" s="37"/>
      <c r="IB4347" s="37"/>
      <c r="IC4347" s="37"/>
      <c r="ID4347" s="37"/>
      <c r="IE4347" s="37"/>
      <c r="IF4347" s="37"/>
      <c r="IG4347" s="37"/>
      <c r="IH4347" s="37"/>
      <c r="II4347" s="37"/>
      <c r="IJ4347" s="37"/>
      <c r="IK4347" s="37"/>
      <c r="IL4347" s="37"/>
      <c r="IM4347" s="37"/>
      <c r="IN4347" s="37"/>
      <c r="IO4347" s="37"/>
      <c r="IP4347" s="37"/>
      <c r="IQ4347" s="37"/>
    </row>
    <row r="4348" spans="1:251" s="51" customFormat="1" ht="18.75" customHeight="1">
      <c r="A4348" s="43"/>
      <c r="B4348" s="60"/>
      <c r="C4348" s="104" t="s">
        <v>937</v>
      </c>
      <c r="D4348" s="105"/>
      <c r="E4348" s="105"/>
      <c r="F4348" s="105"/>
      <c r="G4348" s="105"/>
      <c r="H4348" s="105"/>
      <c r="I4348" s="105"/>
      <c r="J4348" s="105"/>
      <c r="K4348" s="105"/>
      <c r="L4348" s="105"/>
      <c r="M4348" s="105"/>
      <c r="N4348" s="105"/>
      <c r="O4348" s="105"/>
      <c r="P4348" s="105"/>
      <c r="Q4348" s="105"/>
      <c r="R4348" s="105"/>
      <c r="S4348" s="105"/>
      <c r="T4348" s="105"/>
      <c r="U4348" s="105"/>
      <c r="V4348" s="105"/>
      <c r="W4348" s="105"/>
      <c r="X4348" s="105"/>
      <c r="Y4348" s="105"/>
      <c r="Z4348" s="106"/>
      <c r="AA4348" s="107">
        <v>52</v>
      </c>
      <c r="AB4348" s="108"/>
      <c r="AC4348" s="108"/>
      <c r="AD4348" s="108"/>
      <c r="AE4348" s="108"/>
      <c r="AF4348" s="108"/>
      <c r="AG4348" s="108"/>
      <c r="AH4348" s="108"/>
      <c r="AI4348" s="109"/>
      <c r="AJ4348" s="107">
        <v>1755</v>
      </c>
      <c r="AK4348" s="108"/>
      <c r="AL4348" s="108"/>
      <c r="AM4348" s="108"/>
      <c r="AN4348" s="108"/>
      <c r="AO4348" s="108"/>
      <c r="AP4348" s="108"/>
      <c r="AQ4348" s="108"/>
      <c r="AR4348" s="109"/>
      <c r="AS4348" s="110"/>
      <c r="AT4348" s="111"/>
      <c r="AU4348" s="111"/>
      <c r="AV4348" s="111"/>
      <c r="AW4348" s="111"/>
      <c r="AX4348" s="112"/>
      <c r="AY4348" s="37"/>
      <c r="AZ4348" s="37"/>
      <c r="BA4348" s="37"/>
      <c r="BB4348" s="37"/>
      <c r="BC4348" s="37"/>
      <c r="BD4348" s="37"/>
      <c r="BE4348" s="37"/>
      <c r="BF4348" s="37"/>
      <c r="BG4348" s="37"/>
      <c r="BH4348" s="37"/>
      <c r="BI4348" s="37"/>
      <c r="BJ4348" s="37"/>
      <c r="BK4348" s="37"/>
      <c r="BL4348" s="37"/>
      <c r="BM4348" s="37"/>
      <c r="BN4348" s="37"/>
      <c r="BO4348" s="37"/>
      <c r="BP4348" s="37"/>
      <c r="BQ4348" s="37"/>
      <c r="BR4348" s="37"/>
      <c r="BS4348" s="37"/>
      <c r="BT4348" s="37"/>
      <c r="BU4348" s="37"/>
      <c r="BV4348" s="37"/>
      <c r="BW4348" s="37"/>
      <c r="BX4348" s="37"/>
      <c r="BY4348" s="37"/>
      <c r="BZ4348" s="37"/>
      <c r="CA4348" s="37"/>
      <c r="CB4348" s="37"/>
      <c r="CC4348" s="37"/>
      <c r="CD4348" s="37"/>
      <c r="CE4348" s="37"/>
      <c r="CF4348" s="37"/>
      <c r="CG4348" s="37"/>
      <c r="CH4348" s="37"/>
      <c r="CI4348" s="37"/>
      <c r="CJ4348" s="37"/>
      <c r="CK4348" s="37"/>
      <c r="CL4348" s="37"/>
      <c r="CM4348" s="37"/>
      <c r="CN4348" s="37"/>
      <c r="CO4348" s="37"/>
      <c r="CP4348" s="37"/>
      <c r="CQ4348" s="37"/>
      <c r="CR4348" s="37"/>
      <c r="CS4348" s="37"/>
      <c r="CT4348" s="37"/>
      <c r="CU4348" s="37"/>
      <c r="CV4348" s="37"/>
      <c r="CW4348" s="37"/>
      <c r="CX4348" s="37"/>
      <c r="CY4348" s="37"/>
      <c r="CZ4348" s="37"/>
      <c r="DA4348" s="37"/>
      <c r="DB4348" s="37"/>
      <c r="DC4348" s="37"/>
      <c r="DD4348" s="37"/>
      <c r="DE4348" s="37"/>
      <c r="DF4348" s="37"/>
      <c r="DG4348" s="37"/>
      <c r="DH4348" s="37"/>
      <c r="DI4348" s="37"/>
      <c r="DJ4348" s="37"/>
      <c r="DK4348" s="37"/>
      <c r="DL4348" s="37"/>
      <c r="DM4348" s="37"/>
      <c r="DN4348" s="37"/>
      <c r="DO4348" s="37"/>
      <c r="DP4348" s="37"/>
      <c r="DQ4348" s="37"/>
      <c r="DR4348" s="37"/>
      <c r="DS4348" s="37"/>
      <c r="DT4348" s="37"/>
      <c r="DU4348" s="37"/>
      <c r="DV4348" s="37"/>
      <c r="DW4348" s="37"/>
      <c r="DX4348" s="37"/>
      <c r="DY4348" s="37"/>
      <c r="DZ4348" s="37"/>
      <c r="EA4348" s="37"/>
      <c r="EB4348" s="37"/>
      <c r="EC4348" s="37"/>
      <c r="ED4348" s="37"/>
      <c r="EE4348" s="37"/>
      <c r="EF4348" s="37"/>
      <c r="EG4348" s="37"/>
      <c r="EH4348" s="37"/>
      <c r="EI4348" s="37"/>
      <c r="EJ4348" s="37"/>
      <c r="EK4348" s="37"/>
      <c r="EL4348" s="37"/>
      <c r="EM4348" s="37"/>
      <c r="EN4348" s="37"/>
      <c r="EO4348" s="37"/>
      <c r="EP4348" s="37"/>
      <c r="EQ4348" s="37"/>
      <c r="ER4348" s="37"/>
      <c r="ES4348" s="37"/>
      <c r="ET4348" s="37"/>
      <c r="EU4348" s="37"/>
      <c r="EV4348" s="37"/>
      <c r="EW4348" s="37"/>
      <c r="EX4348" s="37"/>
      <c r="EY4348" s="37"/>
      <c r="EZ4348" s="37"/>
      <c r="FA4348" s="37"/>
      <c r="FB4348" s="37"/>
      <c r="FC4348" s="37"/>
      <c r="FD4348" s="37"/>
      <c r="FE4348" s="37"/>
      <c r="FF4348" s="37"/>
      <c r="FG4348" s="37"/>
      <c r="FH4348" s="37"/>
      <c r="FI4348" s="37"/>
      <c r="FJ4348" s="37"/>
      <c r="FK4348" s="37"/>
      <c r="FL4348" s="37"/>
      <c r="FM4348" s="37"/>
      <c r="FN4348" s="37"/>
      <c r="FO4348" s="37"/>
      <c r="FP4348" s="37"/>
      <c r="FQ4348" s="37"/>
      <c r="FR4348" s="37"/>
      <c r="FS4348" s="37"/>
      <c r="FT4348" s="37"/>
      <c r="FU4348" s="37"/>
      <c r="FV4348" s="37"/>
      <c r="FW4348" s="37"/>
      <c r="FX4348" s="37"/>
      <c r="FY4348" s="37"/>
      <c r="FZ4348" s="37"/>
      <c r="GA4348" s="37"/>
      <c r="GB4348" s="37"/>
      <c r="GC4348" s="37"/>
      <c r="GD4348" s="37"/>
      <c r="GE4348" s="37"/>
      <c r="GF4348" s="37"/>
      <c r="GG4348" s="37"/>
      <c r="GH4348" s="37"/>
      <c r="GI4348" s="37"/>
      <c r="GJ4348" s="37"/>
      <c r="GK4348" s="37"/>
      <c r="GL4348" s="37"/>
      <c r="GM4348" s="37"/>
      <c r="GN4348" s="37"/>
      <c r="GO4348" s="37"/>
      <c r="GP4348" s="37"/>
      <c r="GQ4348" s="37"/>
      <c r="GR4348" s="37"/>
      <c r="GS4348" s="37"/>
      <c r="GT4348" s="37"/>
      <c r="GU4348" s="37"/>
      <c r="GV4348" s="37"/>
      <c r="GW4348" s="37"/>
      <c r="GX4348" s="37"/>
      <c r="GY4348" s="37"/>
      <c r="GZ4348" s="37"/>
      <c r="HA4348" s="37"/>
      <c r="HB4348" s="37"/>
      <c r="HC4348" s="37"/>
      <c r="HD4348" s="37"/>
      <c r="HE4348" s="37"/>
      <c r="HF4348" s="37"/>
      <c r="HG4348" s="37"/>
      <c r="HH4348" s="37"/>
      <c r="HI4348" s="37"/>
      <c r="HJ4348" s="37"/>
      <c r="HK4348" s="37"/>
      <c r="HL4348" s="37"/>
      <c r="HM4348" s="37"/>
      <c r="HN4348" s="37"/>
      <c r="HO4348" s="37"/>
      <c r="HP4348" s="37"/>
      <c r="HQ4348" s="37"/>
      <c r="HR4348" s="37"/>
      <c r="HS4348" s="37"/>
      <c r="HT4348" s="37"/>
      <c r="HU4348" s="37"/>
      <c r="HV4348" s="37"/>
      <c r="HW4348" s="37"/>
      <c r="HX4348" s="37"/>
      <c r="HY4348" s="37"/>
      <c r="HZ4348" s="37"/>
      <c r="IA4348" s="37"/>
      <c r="IB4348" s="37"/>
      <c r="IC4348" s="37"/>
      <c r="ID4348" s="37"/>
      <c r="IE4348" s="37"/>
      <c r="IF4348" s="37"/>
      <c r="IG4348" s="37"/>
      <c r="IH4348" s="37"/>
      <c r="II4348" s="37"/>
      <c r="IJ4348" s="37"/>
      <c r="IK4348" s="37"/>
      <c r="IL4348" s="37"/>
      <c r="IM4348" s="37"/>
      <c r="IN4348" s="37"/>
      <c r="IO4348" s="37"/>
      <c r="IP4348" s="37"/>
      <c r="IQ4348" s="37"/>
    </row>
    <row r="4349" spans="1:251" s="51" customFormat="1" ht="18.75" customHeight="1">
      <c r="A4349" s="43"/>
      <c r="B4349" s="60"/>
      <c r="C4349" s="104" t="s">
        <v>938</v>
      </c>
      <c r="D4349" s="105"/>
      <c r="E4349" s="105"/>
      <c r="F4349" s="105"/>
      <c r="G4349" s="105"/>
      <c r="H4349" s="105"/>
      <c r="I4349" s="105"/>
      <c r="J4349" s="105"/>
      <c r="K4349" s="105"/>
      <c r="L4349" s="105"/>
      <c r="M4349" s="105"/>
      <c r="N4349" s="105"/>
      <c r="O4349" s="105"/>
      <c r="P4349" s="105"/>
      <c r="Q4349" s="105"/>
      <c r="R4349" s="105"/>
      <c r="S4349" s="105"/>
      <c r="T4349" s="105"/>
      <c r="U4349" s="105"/>
      <c r="V4349" s="105"/>
      <c r="W4349" s="105"/>
      <c r="X4349" s="105"/>
      <c r="Y4349" s="105"/>
      <c r="Z4349" s="106"/>
      <c r="AA4349" s="107">
        <v>19251</v>
      </c>
      <c r="AB4349" s="108"/>
      <c r="AC4349" s="108"/>
      <c r="AD4349" s="108"/>
      <c r="AE4349" s="108"/>
      <c r="AF4349" s="108"/>
      <c r="AG4349" s="108"/>
      <c r="AH4349" s="108"/>
      <c r="AI4349" s="109"/>
      <c r="AJ4349" s="107">
        <v>19522</v>
      </c>
      <c r="AK4349" s="108"/>
      <c r="AL4349" s="108"/>
      <c r="AM4349" s="108"/>
      <c r="AN4349" s="108"/>
      <c r="AO4349" s="108"/>
      <c r="AP4349" s="108"/>
      <c r="AQ4349" s="108"/>
      <c r="AR4349" s="109"/>
      <c r="AS4349" s="110"/>
      <c r="AT4349" s="111"/>
      <c r="AU4349" s="111"/>
      <c r="AV4349" s="111"/>
      <c r="AW4349" s="111"/>
      <c r="AX4349" s="112"/>
      <c r="AY4349" s="37"/>
      <c r="AZ4349" s="37"/>
      <c r="BA4349" s="37"/>
      <c r="BB4349" s="37"/>
      <c r="BC4349" s="37"/>
      <c r="BD4349" s="37"/>
      <c r="BE4349" s="37"/>
      <c r="BF4349" s="37"/>
      <c r="BG4349" s="37"/>
      <c r="BH4349" s="37"/>
      <c r="BI4349" s="37"/>
      <c r="BJ4349" s="37"/>
      <c r="BK4349" s="37"/>
      <c r="BL4349" s="37"/>
      <c r="BM4349" s="37"/>
      <c r="BN4349" s="37"/>
      <c r="BO4349" s="37"/>
      <c r="BP4349" s="37"/>
      <c r="BQ4349" s="37"/>
      <c r="BR4349" s="37"/>
      <c r="BS4349" s="37"/>
      <c r="BT4349" s="37"/>
      <c r="BU4349" s="37"/>
      <c r="BV4349" s="37"/>
      <c r="BW4349" s="37"/>
      <c r="BX4349" s="37"/>
      <c r="BY4349" s="37"/>
      <c r="BZ4349" s="37"/>
      <c r="CA4349" s="37"/>
      <c r="CB4349" s="37"/>
      <c r="CC4349" s="37"/>
      <c r="CD4349" s="37"/>
      <c r="CE4349" s="37"/>
      <c r="CF4349" s="37"/>
      <c r="CG4349" s="37"/>
      <c r="CH4349" s="37"/>
      <c r="CI4349" s="37"/>
      <c r="CJ4349" s="37"/>
      <c r="CK4349" s="37"/>
      <c r="CL4349" s="37"/>
      <c r="CM4349" s="37"/>
      <c r="CN4349" s="37"/>
      <c r="CO4349" s="37"/>
      <c r="CP4349" s="37"/>
      <c r="CQ4349" s="37"/>
      <c r="CR4349" s="37"/>
      <c r="CS4349" s="37"/>
      <c r="CT4349" s="37"/>
      <c r="CU4349" s="37"/>
      <c r="CV4349" s="37"/>
      <c r="CW4349" s="37"/>
      <c r="CX4349" s="37"/>
      <c r="CY4349" s="37"/>
      <c r="CZ4349" s="37"/>
      <c r="DA4349" s="37"/>
      <c r="DB4349" s="37"/>
      <c r="DC4349" s="37"/>
      <c r="DD4349" s="37"/>
      <c r="DE4349" s="37"/>
      <c r="DF4349" s="37"/>
      <c r="DG4349" s="37"/>
      <c r="DH4349" s="37"/>
      <c r="DI4349" s="37"/>
      <c r="DJ4349" s="37"/>
      <c r="DK4349" s="37"/>
      <c r="DL4349" s="37"/>
      <c r="DM4349" s="37"/>
      <c r="DN4349" s="37"/>
      <c r="DO4349" s="37"/>
      <c r="DP4349" s="37"/>
      <c r="DQ4349" s="37"/>
      <c r="DR4349" s="37"/>
      <c r="DS4349" s="37"/>
      <c r="DT4349" s="37"/>
      <c r="DU4349" s="37"/>
      <c r="DV4349" s="37"/>
      <c r="DW4349" s="37"/>
      <c r="DX4349" s="37"/>
      <c r="DY4349" s="37"/>
      <c r="DZ4349" s="37"/>
      <c r="EA4349" s="37"/>
      <c r="EB4349" s="37"/>
      <c r="EC4349" s="37"/>
      <c r="ED4349" s="37"/>
      <c r="EE4349" s="37"/>
      <c r="EF4349" s="37"/>
      <c r="EG4349" s="37"/>
      <c r="EH4349" s="37"/>
      <c r="EI4349" s="37"/>
      <c r="EJ4349" s="37"/>
      <c r="EK4349" s="37"/>
      <c r="EL4349" s="37"/>
      <c r="EM4349" s="37"/>
      <c r="EN4349" s="37"/>
      <c r="EO4349" s="37"/>
      <c r="EP4349" s="37"/>
      <c r="EQ4349" s="37"/>
      <c r="ER4349" s="37"/>
      <c r="ES4349" s="37"/>
      <c r="ET4349" s="37"/>
      <c r="EU4349" s="37"/>
      <c r="EV4349" s="37"/>
      <c r="EW4349" s="37"/>
      <c r="EX4349" s="37"/>
      <c r="EY4349" s="37"/>
      <c r="EZ4349" s="37"/>
      <c r="FA4349" s="37"/>
      <c r="FB4349" s="37"/>
      <c r="FC4349" s="37"/>
      <c r="FD4349" s="37"/>
      <c r="FE4349" s="37"/>
      <c r="FF4349" s="37"/>
      <c r="FG4349" s="37"/>
      <c r="FH4349" s="37"/>
      <c r="FI4349" s="37"/>
      <c r="FJ4349" s="37"/>
      <c r="FK4349" s="37"/>
      <c r="FL4349" s="37"/>
      <c r="FM4349" s="37"/>
      <c r="FN4349" s="37"/>
      <c r="FO4349" s="37"/>
      <c r="FP4349" s="37"/>
      <c r="FQ4349" s="37"/>
      <c r="FR4349" s="37"/>
      <c r="FS4349" s="37"/>
      <c r="FT4349" s="37"/>
      <c r="FU4349" s="37"/>
      <c r="FV4349" s="37"/>
      <c r="FW4349" s="37"/>
      <c r="FX4349" s="37"/>
      <c r="FY4349" s="37"/>
      <c r="FZ4349" s="37"/>
      <c r="GA4349" s="37"/>
      <c r="GB4349" s="37"/>
      <c r="GC4349" s="37"/>
      <c r="GD4349" s="37"/>
      <c r="GE4349" s="37"/>
      <c r="GF4349" s="37"/>
      <c r="GG4349" s="37"/>
      <c r="GH4349" s="37"/>
      <c r="GI4349" s="37"/>
      <c r="GJ4349" s="37"/>
      <c r="GK4349" s="37"/>
      <c r="GL4349" s="37"/>
      <c r="GM4349" s="37"/>
      <c r="GN4349" s="37"/>
      <c r="GO4349" s="37"/>
      <c r="GP4349" s="37"/>
      <c r="GQ4349" s="37"/>
      <c r="GR4349" s="37"/>
      <c r="GS4349" s="37"/>
      <c r="GT4349" s="37"/>
      <c r="GU4349" s="37"/>
      <c r="GV4349" s="37"/>
      <c r="GW4349" s="37"/>
      <c r="GX4349" s="37"/>
      <c r="GY4349" s="37"/>
      <c r="GZ4349" s="37"/>
      <c r="HA4349" s="37"/>
      <c r="HB4349" s="37"/>
      <c r="HC4349" s="37"/>
      <c r="HD4349" s="37"/>
      <c r="HE4349" s="37"/>
      <c r="HF4349" s="37"/>
      <c r="HG4349" s="37"/>
      <c r="HH4349" s="37"/>
      <c r="HI4349" s="37"/>
      <c r="HJ4349" s="37"/>
      <c r="HK4349" s="37"/>
      <c r="HL4349" s="37"/>
      <c r="HM4349" s="37"/>
      <c r="HN4349" s="37"/>
      <c r="HO4349" s="37"/>
      <c r="HP4349" s="37"/>
      <c r="HQ4349" s="37"/>
      <c r="HR4349" s="37"/>
      <c r="HS4349" s="37"/>
      <c r="HT4349" s="37"/>
      <c r="HU4349" s="37"/>
      <c r="HV4349" s="37"/>
      <c r="HW4349" s="37"/>
      <c r="HX4349" s="37"/>
      <c r="HY4349" s="37"/>
      <c r="HZ4349" s="37"/>
      <c r="IA4349" s="37"/>
      <c r="IB4349" s="37"/>
      <c r="IC4349" s="37"/>
      <c r="ID4349" s="37"/>
      <c r="IE4349" s="37"/>
      <c r="IF4349" s="37"/>
      <c r="IG4349" s="37"/>
      <c r="IH4349" s="37"/>
      <c r="II4349" s="37"/>
      <c r="IJ4349" s="37"/>
      <c r="IK4349" s="37"/>
      <c r="IL4349" s="37"/>
      <c r="IM4349" s="37"/>
      <c r="IN4349" s="37"/>
      <c r="IO4349" s="37"/>
      <c r="IP4349" s="37"/>
      <c r="IQ4349" s="37"/>
    </row>
    <row r="4350" spans="1:251" s="51" customFormat="1" ht="18.75" customHeight="1">
      <c r="A4350" s="43"/>
      <c r="B4350" s="60"/>
      <c r="C4350" s="104" t="s">
        <v>939</v>
      </c>
      <c r="D4350" s="105"/>
      <c r="E4350" s="105"/>
      <c r="F4350" s="105"/>
      <c r="G4350" s="105"/>
      <c r="H4350" s="105"/>
      <c r="I4350" s="105"/>
      <c r="J4350" s="105"/>
      <c r="K4350" s="105"/>
      <c r="L4350" s="105"/>
      <c r="M4350" s="105"/>
      <c r="N4350" s="105"/>
      <c r="O4350" s="105"/>
      <c r="P4350" s="105"/>
      <c r="Q4350" s="105"/>
      <c r="R4350" s="105"/>
      <c r="S4350" s="105"/>
      <c r="T4350" s="105"/>
      <c r="U4350" s="105"/>
      <c r="V4350" s="105"/>
      <c r="W4350" s="105"/>
      <c r="X4350" s="105"/>
      <c r="Y4350" s="105"/>
      <c r="Z4350" s="106"/>
      <c r="AA4350" s="107">
        <v>269</v>
      </c>
      <c r="AB4350" s="108"/>
      <c r="AC4350" s="108"/>
      <c r="AD4350" s="108"/>
      <c r="AE4350" s="108"/>
      <c r="AF4350" s="108"/>
      <c r="AG4350" s="108"/>
      <c r="AH4350" s="108"/>
      <c r="AI4350" s="109"/>
      <c r="AJ4350" s="107">
        <v>269</v>
      </c>
      <c r="AK4350" s="108"/>
      <c r="AL4350" s="108"/>
      <c r="AM4350" s="108"/>
      <c r="AN4350" s="108"/>
      <c r="AO4350" s="108"/>
      <c r="AP4350" s="108"/>
      <c r="AQ4350" s="108"/>
      <c r="AR4350" s="109"/>
      <c r="AS4350" s="110"/>
      <c r="AT4350" s="111"/>
      <c r="AU4350" s="111"/>
      <c r="AV4350" s="111"/>
      <c r="AW4350" s="111"/>
      <c r="AX4350" s="112"/>
      <c r="AY4350" s="37"/>
      <c r="AZ4350" s="37"/>
      <c r="BA4350" s="37"/>
      <c r="BB4350" s="37"/>
      <c r="BC4350" s="37"/>
      <c r="BD4350" s="37"/>
      <c r="BE4350" s="37"/>
      <c r="BF4350" s="37"/>
      <c r="BG4350" s="37"/>
      <c r="BH4350" s="37"/>
      <c r="BI4350" s="37"/>
      <c r="BJ4350" s="37"/>
      <c r="BK4350" s="37"/>
      <c r="BL4350" s="37"/>
      <c r="BM4350" s="37"/>
      <c r="BN4350" s="37"/>
      <c r="BO4350" s="37"/>
      <c r="BP4350" s="37"/>
      <c r="BQ4350" s="37"/>
      <c r="BR4350" s="37"/>
      <c r="BS4350" s="37"/>
      <c r="BT4350" s="37"/>
      <c r="BU4350" s="37"/>
      <c r="BV4350" s="37"/>
      <c r="BW4350" s="37"/>
      <c r="BX4350" s="37"/>
      <c r="BY4350" s="37"/>
      <c r="BZ4350" s="37"/>
      <c r="CA4350" s="37"/>
      <c r="CB4350" s="37"/>
      <c r="CC4350" s="37"/>
      <c r="CD4350" s="37"/>
      <c r="CE4350" s="37"/>
      <c r="CF4350" s="37"/>
      <c r="CG4350" s="37"/>
      <c r="CH4350" s="37"/>
      <c r="CI4350" s="37"/>
      <c r="CJ4350" s="37"/>
      <c r="CK4350" s="37"/>
      <c r="CL4350" s="37"/>
      <c r="CM4350" s="37"/>
      <c r="CN4350" s="37"/>
      <c r="CO4350" s="37"/>
      <c r="CP4350" s="37"/>
      <c r="CQ4350" s="37"/>
      <c r="CR4350" s="37"/>
      <c r="CS4350" s="37"/>
      <c r="CT4350" s="37"/>
      <c r="CU4350" s="37"/>
      <c r="CV4350" s="37"/>
      <c r="CW4350" s="37"/>
      <c r="CX4350" s="37"/>
      <c r="CY4350" s="37"/>
      <c r="CZ4350" s="37"/>
      <c r="DA4350" s="37"/>
      <c r="DB4350" s="37"/>
      <c r="DC4350" s="37"/>
      <c r="DD4350" s="37"/>
      <c r="DE4350" s="37"/>
      <c r="DF4350" s="37"/>
      <c r="DG4350" s="37"/>
      <c r="DH4350" s="37"/>
      <c r="DI4350" s="37"/>
      <c r="DJ4350" s="37"/>
      <c r="DK4350" s="37"/>
      <c r="DL4350" s="37"/>
      <c r="DM4350" s="37"/>
      <c r="DN4350" s="37"/>
      <c r="DO4350" s="37"/>
      <c r="DP4350" s="37"/>
      <c r="DQ4350" s="37"/>
      <c r="DR4350" s="37"/>
      <c r="DS4350" s="37"/>
      <c r="DT4350" s="37"/>
      <c r="DU4350" s="37"/>
      <c r="DV4350" s="37"/>
      <c r="DW4350" s="37"/>
      <c r="DX4350" s="37"/>
      <c r="DY4350" s="37"/>
      <c r="DZ4350" s="37"/>
      <c r="EA4350" s="37"/>
      <c r="EB4350" s="37"/>
      <c r="EC4350" s="37"/>
      <c r="ED4350" s="37"/>
      <c r="EE4350" s="37"/>
      <c r="EF4350" s="37"/>
      <c r="EG4350" s="37"/>
      <c r="EH4350" s="37"/>
      <c r="EI4350" s="37"/>
      <c r="EJ4350" s="37"/>
      <c r="EK4350" s="37"/>
      <c r="EL4350" s="37"/>
      <c r="EM4350" s="37"/>
      <c r="EN4350" s="37"/>
      <c r="EO4350" s="37"/>
      <c r="EP4350" s="37"/>
      <c r="EQ4350" s="37"/>
      <c r="ER4350" s="37"/>
      <c r="ES4350" s="37"/>
      <c r="ET4350" s="37"/>
      <c r="EU4350" s="37"/>
      <c r="EV4350" s="37"/>
      <c r="EW4350" s="37"/>
      <c r="EX4350" s="37"/>
      <c r="EY4350" s="37"/>
      <c r="EZ4350" s="37"/>
      <c r="FA4350" s="37"/>
      <c r="FB4350" s="37"/>
      <c r="FC4350" s="37"/>
      <c r="FD4350" s="37"/>
      <c r="FE4350" s="37"/>
      <c r="FF4350" s="37"/>
      <c r="FG4350" s="37"/>
      <c r="FH4350" s="37"/>
      <c r="FI4350" s="37"/>
      <c r="FJ4350" s="37"/>
      <c r="FK4350" s="37"/>
      <c r="FL4350" s="37"/>
      <c r="FM4350" s="37"/>
      <c r="FN4350" s="37"/>
      <c r="FO4350" s="37"/>
      <c r="FP4350" s="37"/>
      <c r="FQ4350" s="37"/>
      <c r="FR4350" s="37"/>
      <c r="FS4350" s="37"/>
      <c r="FT4350" s="37"/>
      <c r="FU4350" s="37"/>
      <c r="FV4350" s="37"/>
      <c r="FW4350" s="37"/>
      <c r="FX4350" s="37"/>
      <c r="FY4350" s="37"/>
      <c r="FZ4350" s="37"/>
      <c r="GA4350" s="37"/>
      <c r="GB4350" s="37"/>
      <c r="GC4350" s="37"/>
      <c r="GD4350" s="37"/>
      <c r="GE4350" s="37"/>
      <c r="GF4350" s="37"/>
      <c r="GG4350" s="37"/>
      <c r="GH4350" s="37"/>
      <c r="GI4350" s="37"/>
      <c r="GJ4350" s="37"/>
      <c r="GK4350" s="37"/>
      <c r="GL4350" s="37"/>
      <c r="GM4350" s="37"/>
      <c r="GN4350" s="37"/>
      <c r="GO4350" s="37"/>
      <c r="GP4350" s="37"/>
      <c r="GQ4350" s="37"/>
      <c r="GR4350" s="37"/>
      <c r="GS4350" s="37"/>
      <c r="GT4350" s="37"/>
      <c r="GU4350" s="37"/>
      <c r="GV4350" s="37"/>
      <c r="GW4350" s="37"/>
      <c r="GX4350" s="37"/>
      <c r="GY4350" s="37"/>
      <c r="GZ4350" s="37"/>
      <c r="HA4350" s="37"/>
      <c r="HB4350" s="37"/>
      <c r="HC4350" s="37"/>
      <c r="HD4350" s="37"/>
      <c r="HE4350" s="37"/>
      <c r="HF4350" s="37"/>
      <c r="HG4350" s="37"/>
      <c r="HH4350" s="37"/>
      <c r="HI4350" s="37"/>
      <c r="HJ4350" s="37"/>
      <c r="HK4350" s="37"/>
      <c r="HL4350" s="37"/>
      <c r="HM4350" s="37"/>
      <c r="HN4350" s="37"/>
      <c r="HO4350" s="37"/>
      <c r="HP4350" s="37"/>
      <c r="HQ4350" s="37"/>
      <c r="HR4350" s="37"/>
      <c r="HS4350" s="37"/>
      <c r="HT4350" s="37"/>
      <c r="HU4350" s="37"/>
      <c r="HV4350" s="37"/>
      <c r="HW4350" s="37"/>
      <c r="HX4350" s="37"/>
      <c r="HY4350" s="37"/>
      <c r="HZ4350" s="37"/>
      <c r="IA4350" s="37"/>
      <c r="IB4350" s="37"/>
      <c r="IC4350" s="37"/>
      <c r="ID4350" s="37"/>
      <c r="IE4350" s="37"/>
      <c r="IF4350" s="37"/>
      <c r="IG4350" s="37"/>
      <c r="IH4350" s="37"/>
      <c r="II4350" s="37"/>
      <c r="IJ4350" s="37"/>
      <c r="IK4350" s="37"/>
      <c r="IL4350" s="37"/>
      <c r="IM4350" s="37"/>
      <c r="IN4350" s="37"/>
      <c r="IO4350" s="37"/>
      <c r="IP4350" s="37"/>
      <c r="IQ4350" s="37"/>
    </row>
    <row r="4351" spans="1:251" s="51" customFormat="1" ht="18.75" customHeight="1">
      <c r="A4351" s="43"/>
      <c r="B4351" s="60"/>
      <c r="C4351" s="104" t="s">
        <v>940</v>
      </c>
      <c r="D4351" s="105"/>
      <c r="E4351" s="105"/>
      <c r="F4351" s="105"/>
      <c r="G4351" s="105"/>
      <c r="H4351" s="105"/>
      <c r="I4351" s="105"/>
      <c r="J4351" s="105"/>
      <c r="K4351" s="105"/>
      <c r="L4351" s="105"/>
      <c r="M4351" s="105"/>
      <c r="N4351" s="105"/>
      <c r="O4351" s="105"/>
      <c r="P4351" s="105"/>
      <c r="Q4351" s="105"/>
      <c r="R4351" s="105"/>
      <c r="S4351" s="105"/>
      <c r="T4351" s="105"/>
      <c r="U4351" s="105"/>
      <c r="V4351" s="105"/>
      <c r="W4351" s="105"/>
      <c r="X4351" s="105"/>
      <c r="Y4351" s="105"/>
      <c r="Z4351" s="106"/>
      <c r="AA4351" s="107">
        <v>42</v>
      </c>
      <c r="AB4351" s="108"/>
      <c r="AC4351" s="108"/>
      <c r="AD4351" s="108"/>
      <c r="AE4351" s="108"/>
      <c r="AF4351" s="108"/>
      <c r="AG4351" s="108"/>
      <c r="AH4351" s="108"/>
      <c r="AI4351" s="109"/>
      <c r="AJ4351" s="107">
        <v>47</v>
      </c>
      <c r="AK4351" s="108"/>
      <c r="AL4351" s="108"/>
      <c r="AM4351" s="108"/>
      <c r="AN4351" s="108"/>
      <c r="AO4351" s="108"/>
      <c r="AP4351" s="108"/>
      <c r="AQ4351" s="108"/>
      <c r="AR4351" s="109"/>
      <c r="AS4351" s="110"/>
      <c r="AT4351" s="111"/>
      <c r="AU4351" s="111"/>
      <c r="AV4351" s="111"/>
      <c r="AW4351" s="111"/>
      <c r="AX4351" s="112"/>
      <c r="AY4351" s="37"/>
      <c r="AZ4351" s="37"/>
      <c r="BA4351" s="37"/>
      <c r="BB4351" s="37"/>
      <c r="BC4351" s="37"/>
      <c r="BD4351" s="37"/>
      <c r="BE4351" s="37"/>
      <c r="BF4351" s="37"/>
      <c r="BG4351" s="37"/>
      <c r="BH4351" s="37"/>
      <c r="BI4351" s="37"/>
      <c r="BJ4351" s="37"/>
      <c r="BK4351" s="37"/>
      <c r="BL4351" s="37"/>
      <c r="BM4351" s="37"/>
      <c r="BN4351" s="37"/>
      <c r="BO4351" s="37"/>
      <c r="BP4351" s="37"/>
      <c r="BQ4351" s="37"/>
      <c r="BR4351" s="37"/>
      <c r="BS4351" s="37"/>
      <c r="BT4351" s="37"/>
      <c r="BU4351" s="37"/>
      <c r="BV4351" s="37"/>
      <c r="BW4351" s="37"/>
      <c r="BX4351" s="37"/>
      <c r="BY4351" s="37"/>
      <c r="BZ4351" s="37"/>
      <c r="CA4351" s="37"/>
      <c r="CB4351" s="37"/>
      <c r="CC4351" s="37"/>
      <c r="CD4351" s="37"/>
      <c r="CE4351" s="37"/>
      <c r="CF4351" s="37"/>
      <c r="CG4351" s="37"/>
      <c r="CH4351" s="37"/>
      <c r="CI4351" s="37"/>
      <c r="CJ4351" s="37"/>
      <c r="CK4351" s="37"/>
      <c r="CL4351" s="37"/>
      <c r="CM4351" s="37"/>
      <c r="CN4351" s="37"/>
      <c r="CO4351" s="37"/>
      <c r="CP4351" s="37"/>
      <c r="CQ4351" s="37"/>
      <c r="CR4351" s="37"/>
      <c r="CS4351" s="37"/>
      <c r="CT4351" s="37"/>
      <c r="CU4351" s="37"/>
      <c r="CV4351" s="37"/>
      <c r="CW4351" s="37"/>
      <c r="CX4351" s="37"/>
      <c r="CY4351" s="37"/>
      <c r="CZ4351" s="37"/>
      <c r="DA4351" s="37"/>
      <c r="DB4351" s="37"/>
      <c r="DC4351" s="37"/>
      <c r="DD4351" s="37"/>
      <c r="DE4351" s="37"/>
      <c r="DF4351" s="37"/>
      <c r="DG4351" s="37"/>
      <c r="DH4351" s="37"/>
      <c r="DI4351" s="37"/>
      <c r="DJ4351" s="37"/>
      <c r="DK4351" s="37"/>
      <c r="DL4351" s="37"/>
      <c r="DM4351" s="37"/>
      <c r="DN4351" s="37"/>
      <c r="DO4351" s="37"/>
      <c r="DP4351" s="37"/>
      <c r="DQ4351" s="37"/>
      <c r="DR4351" s="37"/>
      <c r="DS4351" s="37"/>
      <c r="DT4351" s="37"/>
      <c r="DU4351" s="37"/>
      <c r="DV4351" s="37"/>
      <c r="DW4351" s="37"/>
      <c r="DX4351" s="37"/>
      <c r="DY4351" s="37"/>
      <c r="DZ4351" s="37"/>
      <c r="EA4351" s="37"/>
      <c r="EB4351" s="37"/>
      <c r="EC4351" s="37"/>
      <c r="ED4351" s="37"/>
      <c r="EE4351" s="37"/>
      <c r="EF4351" s="37"/>
      <c r="EG4351" s="37"/>
      <c r="EH4351" s="37"/>
      <c r="EI4351" s="37"/>
      <c r="EJ4351" s="37"/>
      <c r="EK4351" s="37"/>
      <c r="EL4351" s="37"/>
      <c r="EM4351" s="37"/>
      <c r="EN4351" s="37"/>
      <c r="EO4351" s="37"/>
      <c r="EP4351" s="37"/>
      <c r="EQ4351" s="37"/>
      <c r="ER4351" s="37"/>
      <c r="ES4351" s="37"/>
      <c r="ET4351" s="37"/>
      <c r="EU4351" s="37"/>
      <c r="EV4351" s="37"/>
      <c r="EW4351" s="37"/>
      <c r="EX4351" s="37"/>
      <c r="EY4351" s="37"/>
      <c r="EZ4351" s="37"/>
      <c r="FA4351" s="37"/>
      <c r="FB4351" s="37"/>
      <c r="FC4351" s="37"/>
      <c r="FD4351" s="37"/>
      <c r="FE4351" s="37"/>
      <c r="FF4351" s="37"/>
      <c r="FG4351" s="37"/>
      <c r="FH4351" s="37"/>
      <c r="FI4351" s="37"/>
      <c r="FJ4351" s="37"/>
      <c r="FK4351" s="37"/>
      <c r="FL4351" s="37"/>
      <c r="FM4351" s="37"/>
      <c r="FN4351" s="37"/>
      <c r="FO4351" s="37"/>
      <c r="FP4351" s="37"/>
      <c r="FQ4351" s="37"/>
      <c r="FR4351" s="37"/>
      <c r="FS4351" s="37"/>
      <c r="FT4351" s="37"/>
      <c r="FU4351" s="37"/>
      <c r="FV4351" s="37"/>
      <c r="FW4351" s="37"/>
      <c r="FX4351" s="37"/>
      <c r="FY4351" s="37"/>
      <c r="FZ4351" s="37"/>
      <c r="GA4351" s="37"/>
      <c r="GB4351" s="37"/>
      <c r="GC4351" s="37"/>
      <c r="GD4351" s="37"/>
      <c r="GE4351" s="37"/>
      <c r="GF4351" s="37"/>
      <c r="GG4351" s="37"/>
      <c r="GH4351" s="37"/>
      <c r="GI4351" s="37"/>
      <c r="GJ4351" s="37"/>
      <c r="GK4351" s="37"/>
      <c r="GL4351" s="37"/>
      <c r="GM4351" s="37"/>
      <c r="GN4351" s="37"/>
      <c r="GO4351" s="37"/>
      <c r="GP4351" s="37"/>
      <c r="GQ4351" s="37"/>
      <c r="GR4351" s="37"/>
      <c r="GS4351" s="37"/>
      <c r="GT4351" s="37"/>
      <c r="GU4351" s="37"/>
      <c r="GV4351" s="37"/>
      <c r="GW4351" s="37"/>
      <c r="GX4351" s="37"/>
      <c r="GY4351" s="37"/>
      <c r="GZ4351" s="37"/>
      <c r="HA4351" s="37"/>
      <c r="HB4351" s="37"/>
      <c r="HC4351" s="37"/>
      <c r="HD4351" s="37"/>
      <c r="HE4351" s="37"/>
      <c r="HF4351" s="37"/>
      <c r="HG4351" s="37"/>
      <c r="HH4351" s="37"/>
      <c r="HI4351" s="37"/>
      <c r="HJ4351" s="37"/>
      <c r="HK4351" s="37"/>
      <c r="HL4351" s="37"/>
      <c r="HM4351" s="37"/>
      <c r="HN4351" s="37"/>
      <c r="HO4351" s="37"/>
      <c r="HP4351" s="37"/>
      <c r="HQ4351" s="37"/>
      <c r="HR4351" s="37"/>
      <c r="HS4351" s="37"/>
      <c r="HT4351" s="37"/>
      <c r="HU4351" s="37"/>
      <c r="HV4351" s="37"/>
      <c r="HW4351" s="37"/>
      <c r="HX4351" s="37"/>
      <c r="HY4351" s="37"/>
      <c r="HZ4351" s="37"/>
      <c r="IA4351" s="37"/>
      <c r="IB4351" s="37"/>
      <c r="IC4351" s="37"/>
      <c r="ID4351" s="37"/>
      <c r="IE4351" s="37"/>
      <c r="IF4351" s="37"/>
      <c r="IG4351" s="37"/>
      <c r="IH4351" s="37"/>
      <c r="II4351" s="37"/>
      <c r="IJ4351" s="37"/>
      <c r="IK4351" s="37"/>
      <c r="IL4351" s="37"/>
      <c r="IM4351" s="37"/>
      <c r="IN4351" s="37"/>
      <c r="IO4351" s="37"/>
      <c r="IP4351" s="37"/>
      <c r="IQ4351" s="37"/>
    </row>
    <row r="4352" spans="1:251" s="51" customFormat="1" ht="18.75" customHeight="1">
      <c r="A4352" s="43"/>
      <c r="B4352" s="60"/>
      <c r="C4352" s="104" t="s">
        <v>941</v>
      </c>
      <c r="D4352" s="105"/>
      <c r="E4352" s="105"/>
      <c r="F4352" s="105"/>
      <c r="G4352" s="105"/>
      <c r="H4352" s="105"/>
      <c r="I4352" s="105"/>
      <c r="J4352" s="105"/>
      <c r="K4352" s="105"/>
      <c r="L4352" s="105"/>
      <c r="M4352" s="105"/>
      <c r="N4352" s="105"/>
      <c r="O4352" s="105"/>
      <c r="P4352" s="105"/>
      <c r="Q4352" s="105"/>
      <c r="R4352" s="105"/>
      <c r="S4352" s="105"/>
      <c r="T4352" s="105"/>
      <c r="U4352" s="105"/>
      <c r="V4352" s="105"/>
      <c r="W4352" s="105"/>
      <c r="X4352" s="105"/>
      <c r="Y4352" s="105"/>
      <c r="Z4352" s="106"/>
      <c r="AA4352" s="107">
        <v>0</v>
      </c>
      <c r="AB4352" s="108"/>
      <c r="AC4352" s="108"/>
      <c r="AD4352" s="108"/>
      <c r="AE4352" s="108"/>
      <c r="AF4352" s="108"/>
      <c r="AG4352" s="108"/>
      <c r="AH4352" s="108"/>
      <c r="AI4352" s="109"/>
      <c r="AJ4352" s="107">
        <v>1475</v>
      </c>
      <c r="AK4352" s="108"/>
      <c r="AL4352" s="108"/>
      <c r="AM4352" s="108"/>
      <c r="AN4352" s="108"/>
      <c r="AO4352" s="108"/>
      <c r="AP4352" s="108"/>
      <c r="AQ4352" s="108"/>
      <c r="AR4352" s="109"/>
      <c r="AS4352" s="110"/>
      <c r="AT4352" s="111"/>
      <c r="AU4352" s="111"/>
      <c r="AV4352" s="111"/>
      <c r="AW4352" s="111"/>
      <c r="AX4352" s="112"/>
      <c r="AY4352" s="37"/>
      <c r="AZ4352" s="37"/>
      <c r="BA4352" s="37"/>
      <c r="BB4352" s="37"/>
      <c r="BC4352" s="37"/>
      <c r="BD4352" s="37"/>
      <c r="BE4352" s="37"/>
      <c r="BF4352" s="37"/>
      <c r="BG4352" s="37"/>
      <c r="BH4352" s="37"/>
      <c r="BI4352" s="37"/>
      <c r="BJ4352" s="37"/>
      <c r="BK4352" s="37"/>
      <c r="BL4352" s="37"/>
      <c r="BM4352" s="37"/>
      <c r="BN4352" s="37"/>
      <c r="BO4352" s="37"/>
      <c r="BP4352" s="37"/>
      <c r="BQ4352" s="37"/>
      <c r="BR4352" s="37"/>
      <c r="BS4352" s="37"/>
      <c r="BT4352" s="37"/>
      <c r="BU4352" s="37"/>
      <c r="BV4352" s="37"/>
      <c r="BW4352" s="37"/>
      <c r="BX4352" s="37"/>
      <c r="BY4352" s="37"/>
      <c r="BZ4352" s="37"/>
      <c r="CA4352" s="37"/>
      <c r="CB4352" s="37"/>
      <c r="CC4352" s="37"/>
      <c r="CD4352" s="37"/>
      <c r="CE4352" s="37"/>
      <c r="CF4352" s="37"/>
      <c r="CG4352" s="37"/>
      <c r="CH4352" s="37"/>
      <c r="CI4352" s="37"/>
      <c r="CJ4352" s="37"/>
      <c r="CK4352" s="37"/>
      <c r="CL4352" s="37"/>
      <c r="CM4352" s="37"/>
      <c r="CN4352" s="37"/>
      <c r="CO4352" s="37"/>
      <c r="CP4352" s="37"/>
      <c r="CQ4352" s="37"/>
      <c r="CR4352" s="37"/>
      <c r="CS4352" s="37"/>
      <c r="CT4352" s="37"/>
      <c r="CU4352" s="37"/>
      <c r="CV4352" s="37"/>
      <c r="CW4352" s="37"/>
      <c r="CX4352" s="37"/>
      <c r="CY4352" s="37"/>
      <c r="CZ4352" s="37"/>
      <c r="DA4352" s="37"/>
      <c r="DB4352" s="37"/>
      <c r="DC4352" s="37"/>
      <c r="DD4352" s="37"/>
      <c r="DE4352" s="37"/>
      <c r="DF4352" s="37"/>
      <c r="DG4352" s="37"/>
      <c r="DH4352" s="37"/>
      <c r="DI4352" s="37"/>
      <c r="DJ4352" s="37"/>
      <c r="DK4352" s="37"/>
      <c r="DL4352" s="37"/>
      <c r="DM4352" s="37"/>
      <c r="DN4352" s="37"/>
      <c r="DO4352" s="37"/>
      <c r="DP4352" s="37"/>
      <c r="DQ4352" s="37"/>
      <c r="DR4352" s="37"/>
      <c r="DS4352" s="37"/>
      <c r="DT4352" s="37"/>
      <c r="DU4352" s="37"/>
      <c r="DV4352" s="37"/>
      <c r="DW4352" s="37"/>
      <c r="DX4352" s="37"/>
      <c r="DY4352" s="37"/>
      <c r="DZ4352" s="37"/>
      <c r="EA4352" s="37"/>
      <c r="EB4352" s="37"/>
      <c r="EC4352" s="37"/>
      <c r="ED4352" s="37"/>
      <c r="EE4352" s="37"/>
      <c r="EF4352" s="37"/>
      <c r="EG4352" s="37"/>
      <c r="EH4352" s="37"/>
      <c r="EI4352" s="37"/>
      <c r="EJ4352" s="37"/>
      <c r="EK4352" s="37"/>
      <c r="EL4352" s="37"/>
      <c r="EM4352" s="37"/>
      <c r="EN4352" s="37"/>
      <c r="EO4352" s="37"/>
      <c r="EP4352" s="37"/>
      <c r="EQ4352" s="37"/>
      <c r="ER4352" s="37"/>
      <c r="ES4352" s="37"/>
      <c r="ET4352" s="37"/>
      <c r="EU4352" s="37"/>
      <c r="EV4352" s="37"/>
      <c r="EW4352" s="37"/>
      <c r="EX4352" s="37"/>
      <c r="EY4352" s="37"/>
      <c r="EZ4352" s="37"/>
      <c r="FA4352" s="37"/>
      <c r="FB4352" s="37"/>
      <c r="FC4352" s="37"/>
      <c r="FD4352" s="37"/>
      <c r="FE4352" s="37"/>
      <c r="FF4352" s="37"/>
      <c r="FG4352" s="37"/>
      <c r="FH4352" s="37"/>
      <c r="FI4352" s="37"/>
      <c r="FJ4352" s="37"/>
      <c r="FK4352" s="37"/>
      <c r="FL4352" s="37"/>
      <c r="FM4352" s="37"/>
      <c r="FN4352" s="37"/>
      <c r="FO4352" s="37"/>
      <c r="FP4352" s="37"/>
      <c r="FQ4352" s="37"/>
      <c r="FR4352" s="37"/>
      <c r="FS4352" s="37"/>
      <c r="FT4352" s="37"/>
      <c r="FU4352" s="37"/>
      <c r="FV4352" s="37"/>
      <c r="FW4352" s="37"/>
      <c r="FX4352" s="37"/>
      <c r="FY4352" s="37"/>
      <c r="FZ4352" s="37"/>
      <c r="GA4352" s="37"/>
      <c r="GB4352" s="37"/>
      <c r="GC4352" s="37"/>
      <c r="GD4352" s="37"/>
      <c r="GE4352" s="37"/>
      <c r="GF4352" s="37"/>
      <c r="GG4352" s="37"/>
      <c r="GH4352" s="37"/>
      <c r="GI4352" s="37"/>
      <c r="GJ4352" s="37"/>
      <c r="GK4352" s="37"/>
      <c r="GL4352" s="37"/>
      <c r="GM4352" s="37"/>
      <c r="GN4352" s="37"/>
      <c r="GO4352" s="37"/>
      <c r="GP4352" s="37"/>
      <c r="GQ4352" s="37"/>
      <c r="GR4352" s="37"/>
      <c r="GS4352" s="37"/>
      <c r="GT4352" s="37"/>
      <c r="GU4352" s="37"/>
      <c r="GV4352" s="37"/>
      <c r="GW4352" s="37"/>
      <c r="GX4352" s="37"/>
      <c r="GY4352" s="37"/>
      <c r="GZ4352" s="37"/>
      <c r="HA4352" s="37"/>
      <c r="HB4352" s="37"/>
      <c r="HC4352" s="37"/>
      <c r="HD4352" s="37"/>
      <c r="HE4352" s="37"/>
      <c r="HF4352" s="37"/>
      <c r="HG4352" s="37"/>
      <c r="HH4352" s="37"/>
      <c r="HI4352" s="37"/>
      <c r="HJ4352" s="37"/>
      <c r="HK4352" s="37"/>
      <c r="HL4352" s="37"/>
      <c r="HM4352" s="37"/>
      <c r="HN4352" s="37"/>
      <c r="HO4352" s="37"/>
      <c r="HP4352" s="37"/>
      <c r="HQ4352" s="37"/>
      <c r="HR4352" s="37"/>
      <c r="HS4352" s="37"/>
      <c r="HT4352" s="37"/>
      <c r="HU4352" s="37"/>
      <c r="HV4352" s="37"/>
      <c r="HW4352" s="37"/>
      <c r="HX4352" s="37"/>
      <c r="HY4352" s="37"/>
      <c r="HZ4352" s="37"/>
      <c r="IA4352" s="37"/>
      <c r="IB4352" s="37"/>
      <c r="IC4352" s="37"/>
      <c r="ID4352" s="37"/>
      <c r="IE4352" s="37"/>
      <c r="IF4352" s="37"/>
      <c r="IG4352" s="37"/>
      <c r="IH4352" s="37"/>
      <c r="II4352" s="37"/>
      <c r="IJ4352" s="37"/>
      <c r="IK4352" s="37"/>
      <c r="IL4352" s="37"/>
      <c r="IM4352" s="37"/>
      <c r="IN4352" s="37"/>
      <c r="IO4352" s="37"/>
      <c r="IP4352" s="37"/>
      <c r="IQ4352" s="37"/>
    </row>
    <row r="4353" spans="1:251" s="51" customFormat="1" ht="18.75" customHeight="1" thickBot="1">
      <c r="A4353" s="52"/>
      <c r="B4353" s="113" t="s">
        <v>253</v>
      </c>
      <c r="C4353" s="114"/>
      <c r="D4353" s="114"/>
      <c r="E4353" s="114"/>
      <c r="F4353" s="114"/>
      <c r="G4353" s="114"/>
      <c r="H4353" s="114"/>
      <c r="I4353" s="114"/>
      <c r="J4353" s="114"/>
      <c r="K4353" s="114"/>
      <c r="L4353" s="114"/>
      <c r="M4353" s="114"/>
      <c r="N4353" s="114"/>
      <c r="O4353" s="114"/>
      <c r="P4353" s="114"/>
      <c r="Q4353" s="114"/>
      <c r="R4353" s="114"/>
      <c r="S4353" s="114"/>
      <c r="T4353" s="114"/>
      <c r="U4353" s="114"/>
      <c r="V4353" s="114"/>
      <c r="W4353" s="114"/>
      <c r="X4353" s="114"/>
      <c r="Y4353" s="114"/>
      <c r="Z4353" s="115"/>
      <c r="AA4353" s="116">
        <f>SUM(AA4348:AI4352)</f>
        <v>19614</v>
      </c>
      <c r="AB4353" s="117"/>
      <c r="AC4353" s="117"/>
      <c r="AD4353" s="117"/>
      <c r="AE4353" s="117"/>
      <c r="AF4353" s="117"/>
      <c r="AG4353" s="117"/>
      <c r="AH4353" s="117"/>
      <c r="AI4353" s="118"/>
      <c r="AJ4353" s="116">
        <f>SUM(AJ4348:AR4352)</f>
        <v>23068</v>
      </c>
      <c r="AK4353" s="117"/>
      <c r="AL4353" s="117"/>
      <c r="AM4353" s="117"/>
      <c r="AN4353" s="117"/>
      <c r="AO4353" s="117"/>
      <c r="AP4353" s="117"/>
      <c r="AQ4353" s="117"/>
      <c r="AR4353" s="118"/>
      <c r="AS4353" s="119"/>
      <c r="AT4353" s="120"/>
      <c r="AU4353" s="120"/>
      <c r="AV4353" s="120"/>
      <c r="AW4353" s="120"/>
      <c r="AX4353" s="121"/>
      <c r="AY4353" s="37"/>
      <c r="AZ4353" s="37"/>
      <c r="BA4353" s="37"/>
      <c r="BB4353" s="37"/>
      <c r="BC4353" s="37"/>
      <c r="BD4353" s="37"/>
      <c r="BE4353" s="37"/>
      <c r="BF4353" s="37"/>
      <c r="BG4353" s="37"/>
      <c r="BH4353" s="37"/>
      <c r="BI4353" s="37"/>
      <c r="BJ4353" s="37"/>
      <c r="BK4353" s="37"/>
      <c r="BL4353" s="37"/>
      <c r="BM4353" s="37"/>
      <c r="BN4353" s="37"/>
      <c r="BO4353" s="37"/>
      <c r="BP4353" s="37"/>
      <c r="BQ4353" s="37"/>
      <c r="BR4353" s="37"/>
      <c r="BS4353" s="37"/>
      <c r="BT4353" s="37"/>
      <c r="BU4353" s="37"/>
      <c r="BV4353" s="37"/>
      <c r="BW4353" s="37"/>
      <c r="BX4353" s="37"/>
      <c r="BY4353" s="37"/>
      <c r="BZ4353" s="37"/>
      <c r="CA4353" s="37"/>
      <c r="CB4353" s="37"/>
      <c r="CC4353" s="37"/>
      <c r="CD4353" s="37"/>
      <c r="CE4353" s="37"/>
      <c r="CF4353" s="37"/>
      <c r="CG4353" s="37"/>
      <c r="CH4353" s="37"/>
      <c r="CI4353" s="37"/>
      <c r="CJ4353" s="37"/>
      <c r="CK4353" s="37"/>
      <c r="CL4353" s="37"/>
      <c r="CM4353" s="37"/>
      <c r="CN4353" s="37"/>
      <c r="CO4353" s="37"/>
      <c r="CP4353" s="37"/>
      <c r="CQ4353" s="37"/>
      <c r="CR4353" s="37"/>
      <c r="CS4353" s="37"/>
      <c r="CT4353" s="37"/>
      <c r="CU4353" s="37"/>
      <c r="CV4353" s="37"/>
      <c r="CW4353" s="37"/>
      <c r="CX4353" s="37"/>
      <c r="CY4353" s="37"/>
      <c r="CZ4353" s="37"/>
      <c r="DA4353" s="37"/>
      <c r="DB4353" s="37"/>
      <c r="DC4353" s="37"/>
      <c r="DD4353" s="37"/>
      <c r="DE4353" s="37"/>
      <c r="DF4353" s="37"/>
      <c r="DG4353" s="37"/>
      <c r="DH4353" s="37"/>
      <c r="DI4353" s="37"/>
      <c r="DJ4353" s="37"/>
      <c r="DK4353" s="37"/>
      <c r="DL4353" s="37"/>
      <c r="DM4353" s="37"/>
      <c r="DN4353" s="37"/>
      <c r="DO4353" s="37"/>
      <c r="DP4353" s="37"/>
      <c r="DQ4353" s="37"/>
      <c r="DR4353" s="37"/>
      <c r="DS4353" s="37"/>
      <c r="DT4353" s="37"/>
      <c r="DU4353" s="37"/>
      <c r="DV4353" s="37"/>
      <c r="DW4353" s="37"/>
      <c r="DX4353" s="37"/>
      <c r="DY4353" s="37"/>
      <c r="DZ4353" s="37"/>
      <c r="EA4353" s="37"/>
      <c r="EB4353" s="37"/>
      <c r="EC4353" s="37"/>
      <c r="ED4353" s="37"/>
      <c r="EE4353" s="37"/>
      <c r="EF4353" s="37"/>
      <c r="EG4353" s="37"/>
      <c r="EH4353" s="37"/>
      <c r="EI4353" s="37"/>
      <c r="EJ4353" s="37"/>
      <c r="EK4353" s="37"/>
      <c r="EL4353" s="37"/>
      <c r="EM4353" s="37"/>
      <c r="EN4353" s="37"/>
      <c r="EO4353" s="37"/>
      <c r="EP4353" s="37"/>
      <c r="EQ4353" s="37"/>
      <c r="ER4353" s="37"/>
      <c r="ES4353" s="37"/>
      <c r="ET4353" s="37"/>
      <c r="EU4353" s="37"/>
      <c r="EV4353" s="37"/>
      <c r="EW4353" s="37"/>
      <c r="EX4353" s="37"/>
      <c r="EY4353" s="37"/>
      <c r="EZ4353" s="37"/>
      <c r="FA4353" s="37"/>
      <c r="FB4353" s="37"/>
      <c r="FC4353" s="37"/>
      <c r="FD4353" s="37"/>
      <c r="FE4353" s="37"/>
      <c r="FF4353" s="37"/>
      <c r="FG4353" s="37"/>
      <c r="FH4353" s="37"/>
      <c r="FI4353" s="37"/>
      <c r="FJ4353" s="37"/>
      <c r="FK4353" s="37"/>
      <c r="FL4353" s="37"/>
      <c r="FM4353" s="37"/>
      <c r="FN4353" s="37"/>
      <c r="FO4353" s="37"/>
      <c r="FP4353" s="37"/>
      <c r="FQ4353" s="37"/>
      <c r="FR4353" s="37"/>
      <c r="FS4353" s="37"/>
      <c r="FT4353" s="37"/>
      <c r="FU4353" s="37"/>
      <c r="FV4353" s="37"/>
      <c r="FW4353" s="37"/>
      <c r="FX4353" s="37"/>
      <c r="FY4353" s="37"/>
      <c r="FZ4353" s="37"/>
      <c r="GA4353" s="37"/>
      <c r="GB4353" s="37"/>
      <c r="GC4353" s="37"/>
      <c r="GD4353" s="37"/>
      <c r="GE4353" s="37"/>
      <c r="GF4353" s="37"/>
      <c r="GG4353" s="37"/>
      <c r="GH4353" s="37"/>
      <c r="GI4353" s="37"/>
      <c r="GJ4353" s="37"/>
      <c r="GK4353" s="37"/>
      <c r="GL4353" s="37"/>
      <c r="GM4353" s="37"/>
      <c r="GN4353" s="37"/>
      <c r="GO4353" s="37"/>
      <c r="GP4353" s="37"/>
      <c r="GQ4353" s="37"/>
      <c r="GR4353" s="37"/>
      <c r="GS4353" s="37"/>
      <c r="GT4353" s="37"/>
      <c r="GU4353" s="37"/>
      <c r="GV4353" s="37"/>
      <c r="GW4353" s="37"/>
      <c r="GX4353" s="37"/>
      <c r="GY4353" s="37"/>
      <c r="GZ4353" s="37"/>
      <c r="HA4353" s="37"/>
      <c r="HB4353" s="37"/>
      <c r="HC4353" s="37"/>
      <c r="HD4353" s="37"/>
      <c r="HE4353" s="37"/>
      <c r="HF4353" s="37"/>
      <c r="HG4353" s="37"/>
      <c r="HH4353" s="37"/>
      <c r="HI4353" s="37"/>
      <c r="HJ4353" s="37"/>
      <c r="HK4353" s="37"/>
      <c r="HL4353" s="37"/>
      <c r="HM4353" s="37"/>
      <c r="HN4353" s="37"/>
      <c r="HO4353" s="37"/>
      <c r="HP4353" s="37"/>
      <c r="HQ4353" s="37"/>
      <c r="HR4353" s="37"/>
      <c r="HS4353" s="37"/>
      <c r="HT4353" s="37"/>
      <c r="HU4353" s="37"/>
      <c r="HV4353" s="37"/>
      <c r="HW4353" s="37"/>
      <c r="HX4353" s="37"/>
      <c r="HY4353" s="37"/>
      <c r="HZ4353" s="37"/>
      <c r="IA4353" s="37"/>
      <c r="IB4353" s="37"/>
      <c r="IC4353" s="37"/>
      <c r="ID4353" s="37"/>
      <c r="IE4353" s="37"/>
      <c r="IF4353" s="37"/>
      <c r="IG4353" s="37"/>
      <c r="IH4353" s="37"/>
      <c r="II4353" s="37"/>
      <c r="IJ4353" s="37"/>
      <c r="IK4353" s="37"/>
      <c r="IL4353" s="37"/>
      <c r="IM4353" s="37"/>
      <c r="IN4353" s="37"/>
      <c r="IO4353" s="37"/>
      <c r="IP4353" s="37"/>
      <c r="IQ4353" s="37"/>
    </row>
    <row r="4355" spans="1:251" ht="18.75">
      <c r="A4355" s="36" t="s">
        <v>241</v>
      </c>
      <c r="AW4355" s="38"/>
      <c r="AX4355" s="39"/>
      <c r="AY4355" s="38"/>
    </row>
    <row r="4357" spans="1:251" ht="18.75">
      <c r="B4357" s="122" t="s">
        <v>0</v>
      </c>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row>
    <row r="4358" spans="1:251">
      <c r="Z4358" s="40"/>
      <c r="AD4358" s="40"/>
      <c r="AE4358" s="40"/>
      <c r="AF4358" s="40"/>
      <c r="AG4358" s="40"/>
      <c r="AH4358" s="40"/>
      <c r="AI4358" s="40"/>
      <c r="AO4358" s="40"/>
    </row>
    <row r="4359" spans="1:251" ht="13.5" thickBot="1">
      <c r="Z4359" s="40"/>
      <c r="AD4359" s="40"/>
      <c r="AE4359" s="40"/>
      <c r="AF4359" s="40"/>
      <c r="AG4359" s="40"/>
      <c r="AH4359" s="40"/>
      <c r="AI4359" s="40"/>
      <c r="AO4359" s="40"/>
      <c r="DI4359" s="41"/>
    </row>
    <row r="4360" spans="1:251" ht="24.75" customHeight="1" thickBot="1">
      <c r="B4360" s="124" t="s">
        <v>242</v>
      </c>
      <c r="C4360" s="125"/>
      <c r="D4360" s="125"/>
      <c r="E4360" s="125"/>
      <c r="F4360" s="125"/>
      <c r="G4360" s="125"/>
      <c r="H4360" s="126" t="s">
        <v>942</v>
      </c>
      <c r="I4360" s="127"/>
      <c r="J4360" s="127"/>
      <c r="K4360" s="127"/>
      <c r="L4360" s="127"/>
      <c r="M4360" s="127"/>
      <c r="N4360" s="127"/>
      <c r="O4360" s="127"/>
      <c r="P4360" s="127"/>
      <c r="Q4360" s="127"/>
      <c r="R4360" s="127"/>
      <c r="S4360" s="127"/>
      <c r="T4360" s="127"/>
      <c r="U4360" s="127"/>
      <c r="V4360" s="127"/>
      <c r="W4360" s="127"/>
      <c r="X4360" s="127"/>
      <c r="Y4360" s="127"/>
      <c r="Z4360" s="127"/>
      <c r="AA4360" s="127"/>
      <c r="AB4360" s="127"/>
      <c r="AC4360" s="127"/>
      <c r="AD4360" s="127"/>
      <c r="AE4360" s="127"/>
      <c r="AF4360" s="127"/>
      <c r="AG4360" s="127"/>
      <c r="AH4360" s="127"/>
      <c r="AI4360" s="127"/>
      <c r="AJ4360" s="127"/>
      <c r="AK4360" s="127"/>
      <c r="AL4360" s="127"/>
      <c r="AM4360" s="127"/>
      <c r="AN4360" s="127"/>
      <c r="AO4360" s="127"/>
      <c r="AP4360" s="127"/>
      <c r="AQ4360" s="127"/>
      <c r="AR4360" s="127"/>
      <c r="AS4360" s="127"/>
      <c r="AT4360" s="127"/>
      <c r="AU4360" s="127"/>
      <c r="AV4360" s="127"/>
      <c r="AW4360" s="127"/>
      <c r="AX4360" s="128"/>
      <c r="DI4360" s="41"/>
    </row>
    <row r="4361" spans="1:251" ht="14.25">
      <c r="B4361" s="42"/>
      <c r="C4361" s="42"/>
      <c r="D4361" s="42"/>
      <c r="E4361" s="42"/>
      <c r="F4361" s="42"/>
      <c r="G4361" s="42"/>
      <c r="H4361" s="43"/>
      <c r="I4361" s="43"/>
      <c r="J4361" s="43"/>
      <c r="K4361" s="43"/>
      <c r="L4361" s="44"/>
      <c r="M4361" s="44"/>
      <c r="N4361" s="44"/>
      <c r="O4361" s="44"/>
      <c r="P4361" s="43"/>
      <c r="Q4361" s="43"/>
      <c r="R4361" s="43"/>
      <c r="S4361" s="43"/>
      <c r="T4361" s="43"/>
      <c r="U4361" s="43"/>
      <c r="V4361" s="45"/>
      <c r="W4361" s="45"/>
      <c r="X4361" s="45"/>
      <c r="Y4361" s="45"/>
      <c r="Z4361" s="45"/>
      <c r="AA4361" s="45"/>
      <c r="AB4361" s="45"/>
      <c r="AC4361" s="45"/>
      <c r="AD4361" s="45"/>
      <c r="AE4361" s="45"/>
      <c r="AF4361" s="45"/>
      <c r="AG4361" s="45"/>
      <c r="AH4361" s="45"/>
      <c r="AI4361" s="45"/>
      <c r="AJ4361" s="45"/>
      <c r="AK4361" s="45"/>
      <c r="AL4361" s="45"/>
      <c r="AM4361" s="45"/>
      <c r="AN4361" s="45"/>
      <c r="AO4361" s="45"/>
      <c r="AP4361" s="45"/>
      <c r="AQ4361" s="45"/>
      <c r="AR4361" s="45"/>
      <c r="AS4361" s="45"/>
      <c r="AT4361" s="45"/>
      <c r="AU4361" s="45"/>
      <c r="AV4361" s="45"/>
      <c r="AW4361" s="45"/>
      <c r="AX4361" s="45"/>
      <c r="DI4361" s="41"/>
    </row>
    <row r="4362" spans="1:251" ht="15" thickBot="1">
      <c r="A4362" s="46"/>
      <c r="B4362" s="45" t="s">
        <v>244</v>
      </c>
      <c r="C4362" s="43"/>
      <c r="D4362" s="43"/>
      <c r="E4362" s="43"/>
      <c r="F4362" s="43"/>
      <c r="G4362" s="43"/>
      <c r="H4362" s="43"/>
      <c r="I4362" s="43"/>
      <c r="J4362" s="43"/>
      <c r="K4362" s="43"/>
      <c r="L4362" s="44"/>
      <c r="M4362" s="44"/>
      <c r="N4362" s="44"/>
      <c r="O4362" s="44"/>
      <c r="P4362" s="43"/>
      <c r="Q4362" s="43"/>
      <c r="R4362" s="43"/>
      <c r="S4362" s="43"/>
      <c r="T4362" s="43"/>
      <c r="U4362" s="43"/>
      <c r="V4362" s="45"/>
      <c r="W4362" s="45"/>
      <c r="X4362" s="45"/>
      <c r="Y4362" s="45"/>
      <c r="Z4362" s="45"/>
      <c r="AA4362" s="45"/>
      <c r="AB4362" s="45"/>
      <c r="AC4362" s="45"/>
      <c r="AD4362" s="45"/>
      <c r="AE4362" s="45"/>
      <c r="AF4362" s="45"/>
      <c r="AG4362" s="45"/>
      <c r="AH4362" s="45"/>
      <c r="AI4362" s="45"/>
      <c r="AJ4362" s="45"/>
      <c r="AK4362" s="45"/>
      <c r="AL4362" s="45"/>
      <c r="AM4362" s="45"/>
      <c r="AN4362" s="45"/>
      <c r="AO4362" s="45"/>
      <c r="AP4362" s="45"/>
      <c r="AQ4362" s="45"/>
      <c r="AR4362" s="45"/>
      <c r="AS4362" s="45"/>
      <c r="AT4362" s="45"/>
      <c r="AU4362" s="45"/>
      <c r="AV4362" s="45"/>
      <c r="AW4362" s="45"/>
      <c r="AX4362" s="45"/>
      <c r="DI4362" s="41"/>
    </row>
    <row r="4363" spans="1:251" ht="14.25">
      <c r="A4363" s="43"/>
      <c r="B4363" s="47"/>
      <c r="C4363" s="42"/>
      <c r="D4363" s="42"/>
      <c r="E4363" s="42"/>
      <c r="F4363" s="42"/>
      <c r="G4363" s="42"/>
      <c r="H4363" s="42"/>
      <c r="I4363" s="42"/>
      <c r="J4363" s="42"/>
      <c r="K4363" s="42"/>
      <c r="L4363" s="48"/>
      <c r="M4363" s="48"/>
      <c r="N4363" s="48"/>
      <c r="O4363" s="48"/>
      <c r="P4363" s="42"/>
      <c r="Q4363" s="42"/>
      <c r="R4363" s="42"/>
      <c r="S4363" s="42"/>
      <c r="T4363" s="42"/>
      <c r="U4363" s="42"/>
      <c r="V4363" s="49"/>
      <c r="W4363" s="49"/>
      <c r="X4363" s="49"/>
      <c r="Y4363" s="49"/>
      <c r="Z4363" s="49"/>
      <c r="AA4363" s="49"/>
      <c r="AB4363" s="49"/>
      <c r="AC4363" s="49"/>
      <c r="AD4363" s="49"/>
      <c r="AE4363" s="49"/>
      <c r="AF4363" s="49"/>
      <c r="AG4363" s="49"/>
      <c r="AH4363" s="49"/>
      <c r="AI4363" s="49"/>
      <c r="AJ4363" s="49"/>
      <c r="AK4363" s="49"/>
      <c r="AL4363" s="49"/>
      <c r="AM4363" s="49"/>
      <c r="AN4363" s="49"/>
      <c r="AO4363" s="49"/>
      <c r="AP4363" s="49"/>
      <c r="AQ4363" s="49"/>
      <c r="AR4363" s="49"/>
      <c r="AS4363" s="49"/>
      <c r="AT4363" s="49"/>
      <c r="AU4363" s="49"/>
      <c r="AV4363" s="49"/>
      <c r="AW4363" s="49"/>
      <c r="AX4363" s="50"/>
    </row>
    <row r="4364" spans="1:251" ht="12" customHeight="1">
      <c r="A4364" s="43"/>
      <c r="B4364" s="129" t="s">
        <v>943</v>
      </c>
      <c r="C4364" s="130"/>
      <c r="D4364" s="130"/>
      <c r="E4364" s="130"/>
      <c r="F4364" s="130"/>
      <c r="G4364" s="130"/>
      <c r="H4364" s="130"/>
      <c r="I4364" s="130"/>
      <c r="J4364" s="130"/>
      <c r="K4364" s="130"/>
      <c r="L4364" s="130"/>
      <c r="M4364" s="130"/>
      <c r="N4364" s="130"/>
      <c r="O4364" s="130"/>
      <c r="P4364" s="130"/>
      <c r="Q4364" s="130"/>
      <c r="R4364" s="130"/>
      <c r="S4364" s="130"/>
      <c r="T4364" s="130"/>
      <c r="U4364" s="130"/>
      <c r="V4364" s="130"/>
      <c r="W4364" s="130"/>
      <c r="X4364" s="130"/>
      <c r="Y4364" s="130"/>
      <c r="Z4364" s="130"/>
      <c r="AA4364" s="130"/>
      <c r="AB4364" s="130"/>
      <c r="AC4364" s="130"/>
      <c r="AD4364" s="130"/>
      <c r="AE4364" s="130"/>
      <c r="AF4364" s="130"/>
      <c r="AG4364" s="130"/>
      <c r="AH4364" s="130"/>
      <c r="AI4364" s="130"/>
      <c r="AJ4364" s="130"/>
      <c r="AK4364" s="130"/>
      <c r="AL4364" s="130"/>
      <c r="AM4364" s="130"/>
      <c r="AN4364" s="130"/>
      <c r="AO4364" s="130"/>
      <c r="AP4364" s="130"/>
      <c r="AQ4364" s="130"/>
      <c r="AR4364" s="130"/>
      <c r="AS4364" s="130"/>
      <c r="AT4364" s="130"/>
      <c r="AU4364" s="130"/>
      <c r="AV4364" s="130"/>
      <c r="AW4364" s="130"/>
      <c r="AX4364" s="131"/>
    </row>
    <row r="4365" spans="1:251" ht="12" customHeight="1">
      <c r="A4365" s="43"/>
      <c r="B4365" s="129"/>
      <c r="C4365" s="130"/>
      <c r="D4365" s="130"/>
      <c r="E4365" s="130"/>
      <c r="F4365" s="130"/>
      <c r="G4365" s="130"/>
      <c r="H4365" s="130"/>
      <c r="I4365" s="130"/>
      <c r="J4365" s="130"/>
      <c r="K4365" s="130"/>
      <c r="L4365" s="130"/>
      <c r="M4365" s="130"/>
      <c r="N4365" s="130"/>
      <c r="O4365" s="130"/>
      <c r="P4365" s="130"/>
      <c r="Q4365" s="130"/>
      <c r="R4365" s="130"/>
      <c r="S4365" s="130"/>
      <c r="T4365" s="130"/>
      <c r="U4365" s="130"/>
      <c r="V4365" s="130"/>
      <c r="W4365" s="130"/>
      <c r="X4365" s="130"/>
      <c r="Y4365" s="130"/>
      <c r="Z4365" s="130"/>
      <c r="AA4365" s="130"/>
      <c r="AB4365" s="130"/>
      <c r="AC4365" s="130"/>
      <c r="AD4365" s="130"/>
      <c r="AE4365" s="130"/>
      <c r="AF4365" s="130"/>
      <c r="AG4365" s="130"/>
      <c r="AH4365" s="130"/>
      <c r="AI4365" s="130"/>
      <c r="AJ4365" s="130"/>
      <c r="AK4365" s="130"/>
      <c r="AL4365" s="130"/>
      <c r="AM4365" s="130"/>
      <c r="AN4365" s="130"/>
      <c r="AO4365" s="130"/>
      <c r="AP4365" s="130"/>
      <c r="AQ4365" s="130"/>
      <c r="AR4365" s="130"/>
      <c r="AS4365" s="130"/>
      <c r="AT4365" s="130"/>
      <c r="AU4365" s="130"/>
      <c r="AV4365" s="130"/>
      <c r="AW4365" s="130"/>
      <c r="AX4365" s="131"/>
    </row>
    <row r="4366" spans="1:251" ht="12" customHeight="1">
      <c r="A4366" s="43"/>
      <c r="B4366" s="129"/>
      <c r="C4366" s="130"/>
      <c r="D4366" s="130"/>
      <c r="E4366" s="130"/>
      <c r="F4366" s="130"/>
      <c r="G4366" s="130"/>
      <c r="H4366" s="130"/>
      <c r="I4366" s="130"/>
      <c r="J4366" s="130"/>
      <c r="K4366" s="130"/>
      <c r="L4366" s="130"/>
      <c r="M4366" s="130"/>
      <c r="N4366" s="130"/>
      <c r="O4366" s="130"/>
      <c r="P4366" s="130"/>
      <c r="Q4366" s="130"/>
      <c r="R4366" s="130"/>
      <c r="S4366" s="130"/>
      <c r="T4366" s="130"/>
      <c r="U4366" s="130"/>
      <c r="V4366" s="130"/>
      <c r="W4366" s="130"/>
      <c r="X4366" s="130"/>
      <c r="Y4366" s="130"/>
      <c r="Z4366" s="130"/>
      <c r="AA4366" s="130"/>
      <c r="AB4366" s="130"/>
      <c r="AC4366" s="130"/>
      <c r="AD4366" s="130"/>
      <c r="AE4366" s="130"/>
      <c r="AF4366" s="130"/>
      <c r="AG4366" s="130"/>
      <c r="AH4366" s="130"/>
      <c r="AI4366" s="130"/>
      <c r="AJ4366" s="130"/>
      <c r="AK4366" s="130"/>
      <c r="AL4366" s="130"/>
      <c r="AM4366" s="130"/>
      <c r="AN4366" s="130"/>
      <c r="AO4366" s="130"/>
      <c r="AP4366" s="130"/>
      <c r="AQ4366" s="130"/>
      <c r="AR4366" s="130"/>
      <c r="AS4366" s="130"/>
      <c r="AT4366" s="130"/>
      <c r="AU4366" s="130"/>
      <c r="AV4366" s="130"/>
      <c r="AW4366" s="130"/>
      <c r="AX4366" s="131"/>
    </row>
    <row r="4367" spans="1:251" ht="12" customHeight="1">
      <c r="A4367" s="43"/>
      <c r="B4367" s="129"/>
      <c r="C4367" s="130"/>
      <c r="D4367" s="130"/>
      <c r="E4367" s="130"/>
      <c r="F4367" s="130"/>
      <c r="G4367" s="130"/>
      <c r="H4367" s="130"/>
      <c r="I4367" s="130"/>
      <c r="J4367" s="130"/>
      <c r="K4367" s="130"/>
      <c r="L4367" s="130"/>
      <c r="M4367" s="130"/>
      <c r="N4367" s="130"/>
      <c r="O4367" s="130"/>
      <c r="P4367" s="130"/>
      <c r="Q4367" s="130"/>
      <c r="R4367" s="130"/>
      <c r="S4367" s="130"/>
      <c r="T4367" s="130"/>
      <c r="U4367" s="130"/>
      <c r="V4367" s="130"/>
      <c r="W4367" s="130"/>
      <c r="X4367" s="130"/>
      <c r="Y4367" s="130"/>
      <c r="Z4367" s="130"/>
      <c r="AA4367" s="130"/>
      <c r="AB4367" s="130"/>
      <c r="AC4367" s="130"/>
      <c r="AD4367" s="130"/>
      <c r="AE4367" s="130"/>
      <c r="AF4367" s="130"/>
      <c r="AG4367" s="130"/>
      <c r="AH4367" s="130"/>
      <c r="AI4367" s="130"/>
      <c r="AJ4367" s="130"/>
      <c r="AK4367" s="130"/>
      <c r="AL4367" s="130"/>
      <c r="AM4367" s="130"/>
      <c r="AN4367" s="130"/>
      <c r="AO4367" s="130"/>
      <c r="AP4367" s="130"/>
      <c r="AQ4367" s="130"/>
      <c r="AR4367" s="130"/>
      <c r="AS4367" s="130"/>
      <c r="AT4367" s="130"/>
      <c r="AU4367" s="130"/>
      <c r="AV4367" s="130"/>
      <c r="AW4367" s="130"/>
      <c r="AX4367" s="131"/>
      <c r="BC4367" s="51"/>
    </row>
    <row r="4368" spans="1:251" ht="12" customHeight="1">
      <c r="A4368" s="43"/>
      <c r="B4368" s="129"/>
      <c r="C4368" s="130"/>
      <c r="D4368" s="130"/>
      <c r="E4368" s="130"/>
      <c r="F4368" s="130"/>
      <c r="G4368" s="130"/>
      <c r="H4368" s="130"/>
      <c r="I4368" s="130"/>
      <c r="J4368" s="130"/>
      <c r="K4368" s="130"/>
      <c r="L4368" s="130"/>
      <c r="M4368" s="130"/>
      <c r="N4368" s="130"/>
      <c r="O4368" s="130"/>
      <c r="P4368" s="130"/>
      <c r="Q4368" s="130"/>
      <c r="R4368" s="130"/>
      <c r="S4368" s="130"/>
      <c r="T4368" s="130"/>
      <c r="U4368" s="130"/>
      <c r="V4368" s="130"/>
      <c r="W4368" s="130"/>
      <c r="X4368" s="130"/>
      <c r="Y4368" s="130"/>
      <c r="Z4368" s="130"/>
      <c r="AA4368" s="130"/>
      <c r="AB4368" s="130"/>
      <c r="AC4368" s="130"/>
      <c r="AD4368" s="130"/>
      <c r="AE4368" s="130"/>
      <c r="AF4368" s="130"/>
      <c r="AG4368" s="130"/>
      <c r="AH4368" s="130"/>
      <c r="AI4368" s="130"/>
      <c r="AJ4368" s="130"/>
      <c r="AK4368" s="130"/>
      <c r="AL4368" s="130"/>
      <c r="AM4368" s="130"/>
      <c r="AN4368" s="130"/>
      <c r="AO4368" s="130"/>
      <c r="AP4368" s="130"/>
      <c r="AQ4368" s="130"/>
      <c r="AR4368" s="130"/>
      <c r="AS4368" s="130"/>
      <c r="AT4368" s="130"/>
      <c r="AU4368" s="130"/>
      <c r="AV4368" s="130"/>
      <c r="AW4368" s="130"/>
      <c r="AX4368" s="131"/>
    </row>
    <row r="4369" spans="1:251" ht="12" customHeight="1">
      <c r="A4369" s="43"/>
      <c r="B4369" s="129"/>
      <c r="C4369" s="130"/>
      <c r="D4369" s="130"/>
      <c r="E4369" s="130"/>
      <c r="F4369" s="130"/>
      <c r="G4369" s="130"/>
      <c r="H4369" s="130"/>
      <c r="I4369" s="130"/>
      <c r="J4369" s="130"/>
      <c r="K4369" s="130"/>
      <c r="L4369" s="130"/>
      <c r="M4369" s="130"/>
      <c r="N4369" s="130"/>
      <c r="O4369" s="130"/>
      <c r="P4369" s="130"/>
      <c r="Q4369" s="130"/>
      <c r="R4369" s="130"/>
      <c r="S4369" s="130"/>
      <c r="T4369" s="130"/>
      <c r="U4369" s="130"/>
      <c r="V4369" s="130"/>
      <c r="W4369" s="130"/>
      <c r="X4369" s="130"/>
      <c r="Y4369" s="130"/>
      <c r="Z4369" s="130"/>
      <c r="AA4369" s="130"/>
      <c r="AB4369" s="130"/>
      <c r="AC4369" s="130"/>
      <c r="AD4369" s="130"/>
      <c r="AE4369" s="130"/>
      <c r="AF4369" s="130"/>
      <c r="AG4369" s="130"/>
      <c r="AH4369" s="130"/>
      <c r="AI4369" s="130"/>
      <c r="AJ4369" s="130"/>
      <c r="AK4369" s="130"/>
      <c r="AL4369" s="130"/>
      <c r="AM4369" s="130"/>
      <c r="AN4369" s="130"/>
      <c r="AO4369" s="130"/>
      <c r="AP4369" s="130"/>
      <c r="AQ4369" s="130"/>
      <c r="AR4369" s="130"/>
      <c r="AS4369" s="130"/>
      <c r="AT4369" s="130"/>
      <c r="AU4369" s="130"/>
      <c r="AV4369" s="130"/>
      <c r="AW4369" s="130"/>
      <c r="AX4369" s="131"/>
    </row>
    <row r="4370" spans="1:251" ht="12" customHeight="1">
      <c r="A4370" s="43"/>
      <c r="B4370" s="129"/>
      <c r="C4370" s="130"/>
      <c r="D4370" s="130"/>
      <c r="E4370" s="130"/>
      <c r="F4370" s="130"/>
      <c r="G4370" s="130"/>
      <c r="H4370" s="130"/>
      <c r="I4370" s="130"/>
      <c r="J4370" s="130"/>
      <c r="K4370" s="130"/>
      <c r="L4370" s="130"/>
      <c r="M4370" s="130"/>
      <c r="N4370" s="130"/>
      <c r="O4370" s="130"/>
      <c r="P4370" s="130"/>
      <c r="Q4370" s="130"/>
      <c r="R4370" s="130"/>
      <c r="S4370" s="130"/>
      <c r="T4370" s="130"/>
      <c r="U4370" s="130"/>
      <c r="V4370" s="130"/>
      <c r="W4370" s="130"/>
      <c r="X4370" s="130"/>
      <c r="Y4370" s="130"/>
      <c r="Z4370" s="130"/>
      <c r="AA4370" s="130"/>
      <c r="AB4370" s="130"/>
      <c r="AC4370" s="130"/>
      <c r="AD4370" s="130"/>
      <c r="AE4370" s="130"/>
      <c r="AF4370" s="130"/>
      <c r="AG4370" s="130"/>
      <c r="AH4370" s="130"/>
      <c r="AI4370" s="130"/>
      <c r="AJ4370" s="130"/>
      <c r="AK4370" s="130"/>
      <c r="AL4370" s="130"/>
      <c r="AM4370" s="130"/>
      <c r="AN4370" s="130"/>
      <c r="AO4370" s="130"/>
      <c r="AP4370" s="130"/>
      <c r="AQ4370" s="130"/>
      <c r="AR4370" s="130"/>
      <c r="AS4370" s="130"/>
      <c r="AT4370" s="130"/>
      <c r="AU4370" s="130"/>
      <c r="AV4370" s="130"/>
      <c r="AW4370" s="130"/>
      <c r="AX4370" s="131"/>
    </row>
    <row r="4371" spans="1:251" ht="15" thickBot="1">
      <c r="A4371" s="52"/>
      <c r="B4371" s="53"/>
      <c r="C4371" s="54"/>
      <c r="D4371" s="54"/>
      <c r="E4371" s="54"/>
      <c r="F4371" s="54"/>
      <c r="G4371" s="54"/>
      <c r="H4371" s="54"/>
      <c r="I4371" s="54"/>
      <c r="J4371" s="54"/>
      <c r="K4371" s="54"/>
      <c r="L4371" s="54"/>
      <c r="M4371" s="54"/>
      <c r="N4371" s="54"/>
      <c r="O4371" s="54"/>
      <c r="P4371" s="54"/>
      <c r="Q4371" s="54"/>
      <c r="R4371" s="54"/>
      <c r="S4371" s="54"/>
      <c r="T4371" s="54"/>
      <c r="U4371" s="54"/>
      <c r="V4371" s="54"/>
      <c r="W4371" s="54"/>
      <c r="X4371" s="54"/>
      <c r="Y4371" s="54"/>
      <c r="Z4371" s="54"/>
      <c r="AA4371" s="54"/>
      <c r="AB4371" s="54"/>
      <c r="AC4371" s="54"/>
      <c r="AD4371" s="54"/>
      <c r="AE4371" s="54"/>
      <c r="AF4371" s="54"/>
      <c r="AG4371" s="54"/>
      <c r="AH4371" s="54"/>
      <c r="AI4371" s="54"/>
      <c r="AJ4371" s="54"/>
      <c r="AK4371" s="54"/>
      <c r="AL4371" s="54"/>
      <c r="AM4371" s="54"/>
      <c r="AN4371" s="54"/>
      <c r="AO4371" s="54"/>
      <c r="AP4371" s="54"/>
      <c r="AQ4371" s="54"/>
      <c r="AR4371" s="54"/>
      <c r="AS4371" s="54"/>
      <c r="AT4371" s="54"/>
      <c r="AU4371" s="54"/>
      <c r="AV4371" s="54"/>
      <c r="AW4371" s="54"/>
      <c r="AX4371" s="55"/>
    </row>
    <row r="4372" spans="1:251">
      <c r="B4372" s="56"/>
    </row>
    <row r="4373" spans="1:251" ht="15" thickBot="1">
      <c r="A4373" s="46"/>
      <c r="B4373" s="45" t="s">
        <v>245</v>
      </c>
      <c r="C4373" s="43"/>
      <c r="D4373" s="43"/>
      <c r="E4373" s="43"/>
      <c r="F4373" s="43"/>
      <c r="G4373" s="43"/>
      <c r="H4373" s="43"/>
      <c r="I4373" s="43"/>
      <c r="J4373" s="43"/>
      <c r="K4373" s="43"/>
      <c r="L4373" s="44"/>
      <c r="M4373" s="44"/>
      <c r="N4373" s="44"/>
      <c r="O4373" s="44"/>
      <c r="P4373" s="43"/>
      <c r="Q4373" s="43"/>
      <c r="R4373" s="43"/>
      <c r="S4373" s="43"/>
      <c r="T4373" s="43"/>
      <c r="U4373" s="43"/>
      <c r="V4373" s="45"/>
      <c r="W4373" s="45"/>
      <c r="X4373" s="45"/>
      <c r="Y4373" s="45"/>
      <c r="Z4373" s="45"/>
      <c r="AA4373" s="45"/>
      <c r="AB4373" s="45"/>
      <c r="AC4373" s="45"/>
      <c r="AD4373" s="45"/>
      <c r="AE4373" s="45"/>
      <c r="AF4373" s="45"/>
      <c r="AG4373" s="45"/>
      <c r="AH4373" s="45"/>
      <c r="AI4373" s="45"/>
      <c r="AJ4373" s="45"/>
      <c r="AK4373" s="45"/>
      <c r="AL4373" s="45"/>
      <c r="AM4373" s="45"/>
      <c r="AN4373" s="45"/>
      <c r="AO4373" s="45"/>
      <c r="AP4373" s="45"/>
      <c r="AQ4373" s="45"/>
      <c r="AR4373" s="45"/>
      <c r="AS4373" s="45"/>
      <c r="AT4373" s="45"/>
      <c r="AU4373" s="45"/>
      <c r="AV4373" s="45"/>
      <c r="AW4373" s="45"/>
      <c r="AX4373" s="45"/>
      <c r="DI4373" s="41"/>
    </row>
    <row r="4374" spans="1:251" ht="14.25">
      <c r="A4374" s="43"/>
      <c r="B4374" s="47"/>
      <c r="C4374" s="42"/>
      <c r="D4374" s="42"/>
      <c r="E4374" s="42"/>
      <c r="F4374" s="42"/>
      <c r="G4374" s="42"/>
      <c r="H4374" s="42"/>
      <c r="I4374" s="42"/>
      <c r="J4374" s="42"/>
      <c r="K4374" s="42"/>
      <c r="L4374" s="48"/>
      <c r="M4374" s="48"/>
      <c r="N4374" s="48"/>
      <c r="O4374" s="48"/>
      <c r="P4374" s="42"/>
      <c r="Q4374" s="42"/>
      <c r="R4374" s="42"/>
      <c r="S4374" s="42"/>
      <c r="T4374" s="42"/>
      <c r="U4374" s="42"/>
      <c r="V4374" s="49"/>
      <c r="W4374" s="49"/>
      <c r="X4374" s="49"/>
      <c r="Y4374" s="49"/>
      <c r="Z4374" s="49"/>
      <c r="AA4374" s="49"/>
      <c r="AB4374" s="49"/>
      <c r="AC4374" s="49"/>
      <c r="AD4374" s="49"/>
      <c r="AE4374" s="49"/>
      <c r="AF4374" s="49"/>
      <c r="AG4374" s="49"/>
      <c r="AH4374" s="49"/>
      <c r="AI4374" s="49"/>
      <c r="AJ4374" s="49"/>
      <c r="AK4374" s="49"/>
      <c r="AL4374" s="49"/>
      <c r="AM4374" s="49"/>
      <c r="AN4374" s="49"/>
      <c r="AO4374" s="49"/>
      <c r="AP4374" s="49"/>
      <c r="AQ4374" s="49"/>
      <c r="AR4374" s="49"/>
      <c r="AS4374" s="49"/>
      <c r="AT4374" s="49"/>
      <c r="AU4374" s="49"/>
      <c r="AV4374" s="49"/>
      <c r="AW4374" s="49"/>
      <c r="AX4374" s="50"/>
    </row>
    <row r="4375" spans="1:251" ht="12" customHeight="1">
      <c r="A4375" s="43"/>
      <c r="B4375" s="129" t="s">
        <v>944</v>
      </c>
      <c r="C4375" s="130"/>
      <c r="D4375" s="130"/>
      <c r="E4375" s="130"/>
      <c r="F4375" s="130"/>
      <c r="G4375" s="130"/>
      <c r="H4375" s="130"/>
      <c r="I4375" s="130"/>
      <c r="J4375" s="130"/>
      <c r="K4375" s="130"/>
      <c r="L4375" s="130"/>
      <c r="M4375" s="130"/>
      <c r="N4375" s="130"/>
      <c r="O4375" s="130"/>
      <c r="P4375" s="130"/>
      <c r="Q4375" s="130"/>
      <c r="R4375" s="130"/>
      <c r="S4375" s="130"/>
      <c r="T4375" s="130"/>
      <c r="U4375" s="130"/>
      <c r="V4375" s="130"/>
      <c r="W4375" s="130"/>
      <c r="X4375" s="130"/>
      <c r="Y4375" s="130"/>
      <c r="Z4375" s="130"/>
      <c r="AA4375" s="130"/>
      <c r="AB4375" s="130"/>
      <c r="AC4375" s="130"/>
      <c r="AD4375" s="130"/>
      <c r="AE4375" s="130"/>
      <c r="AF4375" s="130"/>
      <c r="AG4375" s="130"/>
      <c r="AH4375" s="130"/>
      <c r="AI4375" s="130"/>
      <c r="AJ4375" s="130"/>
      <c r="AK4375" s="130"/>
      <c r="AL4375" s="130"/>
      <c r="AM4375" s="130"/>
      <c r="AN4375" s="130"/>
      <c r="AO4375" s="130"/>
      <c r="AP4375" s="130"/>
      <c r="AQ4375" s="130"/>
      <c r="AR4375" s="130"/>
      <c r="AS4375" s="130"/>
      <c r="AT4375" s="130"/>
      <c r="AU4375" s="130"/>
      <c r="AV4375" s="130"/>
      <c r="AW4375" s="130"/>
      <c r="AX4375" s="131"/>
    </row>
    <row r="4376" spans="1:251" ht="12" customHeight="1">
      <c r="A4376" s="43"/>
      <c r="B4376" s="129"/>
      <c r="C4376" s="130"/>
      <c r="D4376" s="130"/>
      <c r="E4376" s="130"/>
      <c r="F4376" s="130"/>
      <c r="G4376" s="130"/>
      <c r="H4376" s="130"/>
      <c r="I4376" s="130"/>
      <c r="J4376" s="130"/>
      <c r="K4376" s="130"/>
      <c r="L4376" s="130"/>
      <c r="M4376" s="130"/>
      <c r="N4376" s="130"/>
      <c r="O4376" s="130"/>
      <c r="P4376" s="130"/>
      <c r="Q4376" s="130"/>
      <c r="R4376" s="130"/>
      <c r="S4376" s="130"/>
      <c r="T4376" s="130"/>
      <c r="U4376" s="130"/>
      <c r="V4376" s="130"/>
      <c r="W4376" s="130"/>
      <c r="X4376" s="130"/>
      <c r="Y4376" s="130"/>
      <c r="Z4376" s="130"/>
      <c r="AA4376" s="130"/>
      <c r="AB4376" s="130"/>
      <c r="AC4376" s="130"/>
      <c r="AD4376" s="130"/>
      <c r="AE4376" s="130"/>
      <c r="AF4376" s="130"/>
      <c r="AG4376" s="130"/>
      <c r="AH4376" s="130"/>
      <c r="AI4376" s="130"/>
      <c r="AJ4376" s="130"/>
      <c r="AK4376" s="130"/>
      <c r="AL4376" s="130"/>
      <c r="AM4376" s="130"/>
      <c r="AN4376" s="130"/>
      <c r="AO4376" s="130"/>
      <c r="AP4376" s="130"/>
      <c r="AQ4376" s="130"/>
      <c r="AR4376" s="130"/>
      <c r="AS4376" s="130"/>
      <c r="AT4376" s="130"/>
      <c r="AU4376" s="130"/>
      <c r="AV4376" s="130"/>
      <c r="AW4376" s="130"/>
      <c r="AX4376" s="131"/>
    </row>
    <row r="4377" spans="1:251" ht="12" customHeight="1">
      <c r="A4377" s="43"/>
      <c r="B4377" s="129"/>
      <c r="C4377" s="130"/>
      <c r="D4377" s="130"/>
      <c r="E4377" s="130"/>
      <c r="F4377" s="130"/>
      <c r="G4377" s="130"/>
      <c r="H4377" s="130"/>
      <c r="I4377" s="130"/>
      <c r="J4377" s="130"/>
      <c r="K4377" s="130"/>
      <c r="L4377" s="130"/>
      <c r="M4377" s="130"/>
      <c r="N4377" s="130"/>
      <c r="O4377" s="130"/>
      <c r="P4377" s="130"/>
      <c r="Q4377" s="130"/>
      <c r="R4377" s="130"/>
      <c r="S4377" s="130"/>
      <c r="T4377" s="130"/>
      <c r="U4377" s="130"/>
      <c r="V4377" s="130"/>
      <c r="W4377" s="130"/>
      <c r="X4377" s="130"/>
      <c r="Y4377" s="130"/>
      <c r="Z4377" s="130"/>
      <c r="AA4377" s="130"/>
      <c r="AB4377" s="130"/>
      <c r="AC4377" s="130"/>
      <c r="AD4377" s="130"/>
      <c r="AE4377" s="130"/>
      <c r="AF4377" s="130"/>
      <c r="AG4377" s="130"/>
      <c r="AH4377" s="130"/>
      <c r="AI4377" s="130"/>
      <c r="AJ4377" s="130"/>
      <c r="AK4377" s="130"/>
      <c r="AL4377" s="130"/>
      <c r="AM4377" s="130"/>
      <c r="AN4377" s="130"/>
      <c r="AO4377" s="130"/>
      <c r="AP4377" s="130"/>
      <c r="AQ4377" s="130"/>
      <c r="AR4377" s="130"/>
      <c r="AS4377" s="130"/>
      <c r="AT4377" s="130"/>
      <c r="AU4377" s="130"/>
      <c r="AV4377" s="130"/>
      <c r="AW4377" s="130"/>
      <c r="AX4377" s="131"/>
    </row>
    <row r="4378" spans="1:251" ht="12" customHeight="1">
      <c r="A4378" s="43"/>
      <c r="B4378" s="129"/>
      <c r="C4378" s="130"/>
      <c r="D4378" s="130"/>
      <c r="E4378" s="130"/>
      <c r="F4378" s="130"/>
      <c r="G4378" s="130"/>
      <c r="H4378" s="130"/>
      <c r="I4378" s="130"/>
      <c r="J4378" s="130"/>
      <c r="K4378" s="130"/>
      <c r="L4378" s="130"/>
      <c r="M4378" s="130"/>
      <c r="N4378" s="130"/>
      <c r="O4378" s="130"/>
      <c r="P4378" s="130"/>
      <c r="Q4378" s="130"/>
      <c r="R4378" s="130"/>
      <c r="S4378" s="130"/>
      <c r="T4378" s="130"/>
      <c r="U4378" s="130"/>
      <c r="V4378" s="130"/>
      <c r="W4378" s="130"/>
      <c r="X4378" s="130"/>
      <c r="Y4378" s="130"/>
      <c r="Z4378" s="130"/>
      <c r="AA4378" s="130"/>
      <c r="AB4378" s="130"/>
      <c r="AC4378" s="130"/>
      <c r="AD4378" s="130"/>
      <c r="AE4378" s="130"/>
      <c r="AF4378" s="130"/>
      <c r="AG4378" s="130"/>
      <c r="AH4378" s="130"/>
      <c r="AI4378" s="130"/>
      <c r="AJ4378" s="130"/>
      <c r="AK4378" s="130"/>
      <c r="AL4378" s="130"/>
      <c r="AM4378" s="130"/>
      <c r="AN4378" s="130"/>
      <c r="AO4378" s="130"/>
      <c r="AP4378" s="130"/>
      <c r="AQ4378" s="130"/>
      <c r="AR4378" s="130"/>
      <c r="AS4378" s="130"/>
      <c r="AT4378" s="130"/>
      <c r="AU4378" s="130"/>
      <c r="AV4378" s="130"/>
      <c r="AW4378" s="130"/>
      <c r="AX4378" s="131"/>
      <c r="BC4378" s="51"/>
    </row>
    <row r="4379" spans="1:251" ht="12" customHeight="1">
      <c r="A4379" s="43"/>
      <c r="B4379" s="129"/>
      <c r="C4379" s="130"/>
      <c r="D4379" s="130"/>
      <c r="E4379" s="130"/>
      <c r="F4379" s="130"/>
      <c r="G4379" s="130"/>
      <c r="H4379" s="130"/>
      <c r="I4379" s="130"/>
      <c r="J4379" s="130"/>
      <c r="K4379" s="130"/>
      <c r="L4379" s="130"/>
      <c r="M4379" s="130"/>
      <c r="N4379" s="130"/>
      <c r="O4379" s="130"/>
      <c r="P4379" s="130"/>
      <c r="Q4379" s="130"/>
      <c r="R4379" s="130"/>
      <c r="S4379" s="130"/>
      <c r="T4379" s="130"/>
      <c r="U4379" s="130"/>
      <c r="V4379" s="130"/>
      <c r="W4379" s="130"/>
      <c r="X4379" s="130"/>
      <c r="Y4379" s="130"/>
      <c r="Z4379" s="130"/>
      <c r="AA4379" s="130"/>
      <c r="AB4379" s="130"/>
      <c r="AC4379" s="130"/>
      <c r="AD4379" s="130"/>
      <c r="AE4379" s="130"/>
      <c r="AF4379" s="130"/>
      <c r="AG4379" s="130"/>
      <c r="AH4379" s="130"/>
      <c r="AI4379" s="130"/>
      <c r="AJ4379" s="130"/>
      <c r="AK4379" s="130"/>
      <c r="AL4379" s="130"/>
      <c r="AM4379" s="130"/>
      <c r="AN4379" s="130"/>
      <c r="AO4379" s="130"/>
      <c r="AP4379" s="130"/>
      <c r="AQ4379" s="130"/>
      <c r="AR4379" s="130"/>
      <c r="AS4379" s="130"/>
      <c r="AT4379" s="130"/>
      <c r="AU4379" s="130"/>
      <c r="AV4379" s="130"/>
      <c r="AW4379" s="130"/>
      <c r="AX4379" s="131"/>
    </row>
    <row r="4380" spans="1:251" ht="15" thickBot="1">
      <c r="A4380" s="52"/>
      <c r="B4380" s="53"/>
      <c r="C4380" s="54"/>
      <c r="D4380" s="54"/>
      <c r="E4380" s="54"/>
      <c r="F4380" s="54"/>
      <c r="G4380" s="54"/>
      <c r="H4380" s="54"/>
      <c r="I4380" s="54"/>
      <c r="J4380" s="54"/>
      <c r="K4380" s="54"/>
      <c r="L4380" s="54"/>
      <c r="M4380" s="54"/>
      <c r="N4380" s="54"/>
      <c r="O4380" s="54"/>
      <c r="P4380" s="54"/>
      <c r="Q4380" s="54"/>
      <c r="R4380" s="54"/>
      <c r="S4380" s="54"/>
      <c r="T4380" s="54"/>
      <c r="U4380" s="54"/>
      <c r="V4380" s="54"/>
      <c r="W4380" s="54"/>
      <c r="X4380" s="54"/>
      <c r="Y4380" s="54"/>
      <c r="Z4380" s="54"/>
      <c r="AA4380" s="54"/>
      <c r="AB4380" s="54"/>
      <c r="AC4380" s="54"/>
      <c r="AD4380" s="54"/>
      <c r="AE4380" s="54"/>
      <c r="AF4380" s="54"/>
      <c r="AG4380" s="54"/>
      <c r="AH4380" s="54"/>
      <c r="AI4380" s="54"/>
      <c r="AJ4380" s="54"/>
      <c r="AK4380" s="54"/>
      <c r="AL4380" s="54"/>
      <c r="AM4380" s="54"/>
      <c r="AN4380" s="54"/>
      <c r="AO4380" s="54"/>
      <c r="AP4380" s="54"/>
      <c r="AQ4380" s="54"/>
      <c r="AR4380" s="54"/>
      <c r="AS4380" s="54"/>
      <c r="AT4380" s="54"/>
      <c r="AU4380" s="54"/>
      <c r="AV4380" s="54"/>
      <c r="AW4380" s="54"/>
      <c r="AX4380" s="55"/>
    </row>
    <row r="4381" spans="1:251">
      <c r="B4381" s="56"/>
    </row>
    <row r="4382" spans="1:251" ht="14.25">
      <c r="B4382" s="45" t="s">
        <v>247</v>
      </c>
      <c r="C4382" s="43"/>
      <c r="D4382" s="43"/>
      <c r="E4382" s="43"/>
      <c r="F4382" s="43"/>
      <c r="G4382" s="43"/>
      <c r="H4382" s="43"/>
      <c r="I4382" s="43"/>
      <c r="J4382" s="43"/>
      <c r="K4382" s="43"/>
      <c r="L4382" s="44"/>
      <c r="M4382" s="44"/>
      <c r="N4382" s="44"/>
      <c r="O4382" s="44"/>
      <c r="P4382" s="43"/>
      <c r="Q4382" s="43"/>
      <c r="R4382" s="43"/>
      <c r="S4382" s="43"/>
      <c r="T4382" s="43"/>
      <c r="U4382" s="43"/>
      <c r="V4382" s="45"/>
      <c r="W4382" s="45"/>
      <c r="X4382" s="45"/>
      <c r="Y4382" s="45"/>
      <c r="Z4382" s="45"/>
      <c r="AA4382" s="45"/>
      <c r="AB4382" s="45"/>
      <c r="AC4382" s="45"/>
      <c r="AD4382" s="45"/>
      <c r="AE4382" s="45"/>
      <c r="AF4382" s="45"/>
      <c r="AG4382" s="45"/>
      <c r="AH4382" s="45"/>
      <c r="AI4382" s="45"/>
      <c r="AJ4382" s="45"/>
      <c r="AK4382" s="45"/>
      <c r="AL4382" s="45"/>
      <c r="AM4382" s="45"/>
      <c r="AN4382" s="45"/>
      <c r="AO4382" s="45"/>
      <c r="AP4382" s="45"/>
      <c r="AQ4382" s="45"/>
      <c r="AR4382" s="45"/>
      <c r="AS4382" s="45"/>
      <c r="AT4382" s="45"/>
      <c r="AU4382" s="45"/>
      <c r="AV4382" s="45"/>
      <c r="AW4382" s="45"/>
      <c r="AX4382" s="45"/>
    </row>
    <row r="4383" spans="1:251" ht="15" thickBot="1">
      <c r="B4383" s="43"/>
      <c r="C4383" s="43"/>
      <c r="D4383" s="43"/>
      <c r="E4383" s="43"/>
      <c r="F4383" s="43"/>
      <c r="G4383" s="43"/>
      <c r="H4383" s="43"/>
      <c r="I4383" s="43"/>
      <c r="J4383" s="43"/>
      <c r="K4383" s="43"/>
      <c r="L4383" s="44"/>
      <c r="M4383" s="44"/>
      <c r="N4383" s="44"/>
      <c r="O4383" s="44"/>
      <c r="P4383" s="43"/>
      <c r="Q4383" s="43"/>
      <c r="R4383" s="43"/>
      <c r="S4383" s="43"/>
      <c r="T4383" s="43"/>
      <c r="U4383" s="43"/>
      <c r="V4383" s="45"/>
      <c r="W4383" s="45"/>
      <c r="X4383" s="45"/>
      <c r="Y4383" s="45"/>
      <c r="Z4383" s="45"/>
      <c r="AA4383" s="45"/>
      <c r="AB4383" s="45"/>
      <c r="AC4383" s="45"/>
      <c r="AD4383" s="45"/>
      <c r="AE4383" s="45"/>
      <c r="AF4383" s="45"/>
      <c r="AG4383" s="45"/>
      <c r="AH4383" s="45"/>
      <c r="AI4383" s="45"/>
      <c r="AJ4383" s="45"/>
      <c r="AK4383" s="45"/>
      <c r="AL4383" s="45"/>
      <c r="AM4383" s="45"/>
      <c r="AN4383" s="45"/>
      <c r="AO4383" s="45"/>
      <c r="AP4383" s="45"/>
      <c r="AQ4383" s="45"/>
      <c r="AR4383" s="45"/>
      <c r="AS4383" s="45"/>
      <c r="AT4383" s="45"/>
      <c r="AU4383" s="45"/>
      <c r="AV4383" s="45"/>
      <c r="AW4383" s="45"/>
      <c r="AX4383" s="57" t="s">
        <v>248</v>
      </c>
    </row>
    <row r="4384" spans="1:251" s="51" customFormat="1" ht="13.5" customHeight="1">
      <c r="A4384" s="43"/>
      <c r="B4384" s="132" t="s">
        <v>249</v>
      </c>
      <c r="C4384" s="133"/>
      <c r="D4384" s="133"/>
      <c r="E4384" s="133"/>
      <c r="F4384" s="133"/>
      <c r="G4384" s="133"/>
      <c r="H4384" s="133"/>
      <c r="I4384" s="133"/>
      <c r="J4384" s="133"/>
      <c r="K4384" s="133"/>
      <c r="L4384" s="133"/>
      <c r="M4384" s="133"/>
      <c r="N4384" s="133"/>
      <c r="O4384" s="133"/>
      <c r="P4384" s="133"/>
      <c r="Q4384" s="133"/>
      <c r="R4384" s="133"/>
      <c r="S4384" s="133"/>
      <c r="T4384" s="133"/>
      <c r="U4384" s="133"/>
      <c r="V4384" s="133"/>
      <c r="W4384" s="133"/>
      <c r="X4384" s="133"/>
      <c r="Y4384" s="133"/>
      <c r="Z4384" s="134"/>
      <c r="AA4384" s="138" t="s">
        <v>250</v>
      </c>
      <c r="AB4384" s="133"/>
      <c r="AC4384" s="133"/>
      <c r="AD4384" s="133"/>
      <c r="AE4384" s="133"/>
      <c r="AF4384" s="133"/>
      <c r="AG4384" s="133"/>
      <c r="AH4384" s="133"/>
      <c r="AI4384" s="134"/>
      <c r="AJ4384" s="138" t="s">
        <v>251</v>
      </c>
      <c r="AK4384" s="133"/>
      <c r="AL4384" s="133"/>
      <c r="AM4384" s="133"/>
      <c r="AN4384" s="133"/>
      <c r="AO4384" s="133"/>
      <c r="AP4384" s="133"/>
      <c r="AQ4384" s="133"/>
      <c r="AR4384" s="134"/>
      <c r="AS4384" s="138" t="s">
        <v>252</v>
      </c>
      <c r="AT4384" s="133"/>
      <c r="AU4384" s="133"/>
      <c r="AV4384" s="133"/>
      <c r="AW4384" s="133"/>
      <c r="AX4384" s="140"/>
      <c r="AY4384" s="37"/>
      <c r="AZ4384" s="37"/>
      <c r="BA4384" s="37"/>
      <c r="BB4384" s="37"/>
      <c r="BC4384" s="37"/>
      <c r="BD4384" s="37"/>
      <c r="BE4384" s="37"/>
      <c r="BF4384" s="37"/>
      <c r="BG4384" s="37"/>
      <c r="BH4384" s="37"/>
      <c r="BI4384" s="37"/>
      <c r="BJ4384" s="37"/>
      <c r="BK4384" s="37"/>
      <c r="BL4384" s="37"/>
      <c r="BM4384" s="37"/>
      <c r="BN4384" s="37"/>
      <c r="BO4384" s="37"/>
      <c r="BP4384" s="37"/>
      <c r="BQ4384" s="37"/>
      <c r="BR4384" s="37"/>
      <c r="BS4384" s="37"/>
      <c r="BT4384" s="37"/>
      <c r="BU4384" s="37"/>
      <c r="BV4384" s="37"/>
      <c r="BW4384" s="37"/>
      <c r="BX4384" s="37"/>
      <c r="BY4384" s="37"/>
      <c r="BZ4384" s="37"/>
      <c r="CA4384" s="37"/>
      <c r="CB4384" s="37"/>
      <c r="CC4384" s="37"/>
      <c r="CD4384" s="37"/>
      <c r="CE4384" s="37"/>
      <c r="CF4384" s="37"/>
      <c r="CG4384" s="37"/>
      <c r="CH4384" s="37"/>
      <c r="CI4384" s="37"/>
      <c r="CJ4384" s="37"/>
      <c r="CK4384" s="37"/>
      <c r="CL4384" s="37"/>
      <c r="CM4384" s="37"/>
      <c r="CN4384" s="37"/>
      <c r="CO4384" s="37"/>
      <c r="CP4384" s="37"/>
      <c r="CQ4384" s="37"/>
      <c r="CR4384" s="37"/>
      <c r="CS4384" s="37"/>
      <c r="CT4384" s="37"/>
      <c r="CU4384" s="37"/>
      <c r="CV4384" s="37"/>
      <c r="CW4384" s="37"/>
      <c r="CX4384" s="37"/>
      <c r="CY4384" s="37"/>
      <c r="CZ4384" s="37"/>
      <c r="DA4384" s="37"/>
      <c r="DB4384" s="37"/>
      <c r="DC4384" s="37"/>
      <c r="DD4384" s="37"/>
      <c r="DE4384" s="37"/>
      <c r="DF4384" s="37"/>
      <c r="DG4384" s="37"/>
      <c r="DH4384" s="37"/>
      <c r="DI4384" s="37"/>
      <c r="DJ4384" s="37"/>
      <c r="DK4384" s="37"/>
      <c r="DL4384" s="37"/>
      <c r="DM4384" s="37"/>
      <c r="DN4384" s="37"/>
      <c r="DO4384" s="37"/>
      <c r="DP4384" s="37"/>
      <c r="DQ4384" s="37"/>
      <c r="DR4384" s="37"/>
      <c r="DS4384" s="37"/>
      <c r="DT4384" s="37"/>
      <c r="DU4384" s="37"/>
      <c r="DV4384" s="37"/>
      <c r="DW4384" s="37"/>
      <c r="DX4384" s="37"/>
      <c r="DY4384" s="37"/>
      <c r="DZ4384" s="37"/>
      <c r="EA4384" s="37"/>
      <c r="EB4384" s="37"/>
      <c r="EC4384" s="37"/>
      <c r="ED4384" s="37"/>
      <c r="EE4384" s="37"/>
      <c r="EF4384" s="37"/>
      <c r="EG4384" s="37"/>
      <c r="EH4384" s="37"/>
      <c r="EI4384" s="37"/>
      <c r="EJ4384" s="37"/>
      <c r="EK4384" s="37"/>
      <c r="EL4384" s="37"/>
      <c r="EM4384" s="37"/>
      <c r="EN4384" s="37"/>
      <c r="EO4384" s="37"/>
      <c r="EP4384" s="37"/>
      <c r="EQ4384" s="37"/>
      <c r="ER4384" s="37"/>
      <c r="ES4384" s="37"/>
      <c r="ET4384" s="37"/>
      <c r="EU4384" s="37"/>
      <c r="EV4384" s="37"/>
      <c r="EW4384" s="37"/>
      <c r="EX4384" s="37"/>
      <c r="EY4384" s="37"/>
      <c r="EZ4384" s="37"/>
      <c r="FA4384" s="37"/>
      <c r="FB4384" s="37"/>
      <c r="FC4384" s="37"/>
      <c r="FD4384" s="37"/>
      <c r="FE4384" s="37"/>
      <c r="FF4384" s="37"/>
      <c r="FG4384" s="37"/>
      <c r="FH4384" s="37"/>
      <c r="FI4384" s="37"/>
      <c r="FJ4384" s="37"/>
      <c r="FK4384" s="37"/>
      <c r="FL4384" s="37"/>
      <c r="FM4384" s="37"/>
      <c r="FN4384" s="37"/>
      <c r="FO4384" s="37"/>
      <c r="FP4384" s="37"/>
      <c r="FQ4384" s="37"/>
      <c r="FR4384" s="37"/>
      <c r="FS4384" s="37"/>
      <c r="FT4384" s="37"/>
      <c r="FU4384" s="37"/>
      <c r="FV4384" s="37"/>
      <c r="FW4384" s="37"/>
      <c r="FX4384" s="37"/>
      <c r="FY4384" s="37"/>
      <c r="FZ4384" s="37"/>
      <c r="GA4384" s="37"/>
      <c r="GB4384" s="37"/>
      <c r="GC4384" s="37"/>
      <c r="GD4384" s="37"/>
      <c r="GE4384" s="37"/>
      <c r="GF4384" s="37"/>
      <c r="GG4384" s="37"/>
      <c r="GH4384" s="37"/>
      <c r="GI4384" s="37"/>
      <c r="GJ4384" s="37"/>
      <c r="GK4384" s="37"/>
      <c r="GL4384" s="37"/>
      <c r="GM4384" s="37"/>
      <c r="GN4384" s="37"/>
      <c r="GO4384" s="37"/>
      <c r="GP4384" s="37"/>
      <c r="GQ4384" s="37"/>
      <c r="GR4384" s="37"/>
      <c r="GS4384" s="37"/>
      <c r="GT4384" s="37"/>
      <c r="GU4384" s="37"/>
      <c r="GV4384" s="37"/>
      <c r="GW4384" s="37"/>
      <c r="GX4384" s="37"/>
      <c r="GY4384" s="37"/>
      <c r="GZ4384" s="37"/>
      <c r="HA4384" s="37"/>
      <c r="HB4384" s="37"/>
      <c r="HC4384" s="37"/>
      <c r="HD4384" s="37"/>
      <c r="HE4384" s="37"/>
      <c r="HF4384" s="37"/>
      <c r="HG4384" s="37"/>
      <c r="HH4384" s="37"/>
      <c r="HI4384" s="37"/>
      <c r="HJ4384" s="37"/>
      <c r="HK4384" s="37"/>
      <c r="HL4384" s="37"/>
      <c r="HM4384" s="37"/>
      <c r="HN4384" s="37"/>
      <c r="HO4384" s="37"/>
      <c r="HP4384" s="37"/>
      <c r="HQ4384" s="37"/>
      <c r="HR4384" s="37"/>
      <c r="HS4384" s="37"/>
      <c r="HT4384" s="37"/>
      <c r="HU4384" s="37"/>
      <c r="HV4384" s="37"/>
      <c r="HW4384" s="37"/>
      <c r="HX4384" s="37"/>
      <c r="HY4384" s="37"/>
      <c r="HZ4384" s="37"/>
      <c r="IA4384" s="37"/>
      <c r="IB4384" s="37"/>
      <c r="IC4384" s="37"/>
      <c r="ID4384" s="37"/>
      <c r="IE4384" s="37"/>
      <c r="IF4384" s="37"/>
      <c r="IG4384" s="37"/>
      <c r="IH4384" s="37"/>
      <c r="II4384" s="37"/>
      <c r="IJ4384" s="37"/>
      <c r="IK4384" s="37"/>
      <c r="IL4384" s="37"/>
      <c r="IM4384" s="37"/>
      <c r="IN4384" s="37"/>
      <c r="IO4384" s="37"/>
      <c r="IP4384" s="37"/>
      <c r="IQ4384" s="37"/>
    </row>
    <row r="4385" spans="1:251" s="51" customFormat="1" ht="13.5">
      <c r="A4385" s="43"/>
      <c r="B4385" s="135"/>
      <c r="C4385" s="136"/>
      <c r="D4385" s="136"/>
      <c r="E4385" s="136"/>
      <c r="F4385" s="136"/>
      <c r="G4385" s="136"/>
      <c r="H4385" s="136"/>
      <c r="I4385" s="136"/>
      <c r="J4385" s="136"/>
      <c r="K4385" s="136"/>
      <c r="L4385" s="136"/>
      <c r="M4385" s="136"/>
      <c r="N4385" s="136"/>
      <c r="O4385" s="136"/>
      <c r="P4385" s="136"/>
      <c r="Q4385" s="136"/>
      <c r="R4385" s="136"/>
      <c r="S4385" s="136"/>
      <c r="T4385" s="136"/>
      <c r="U4385" s="136"/>
      <c r="V4385" s="136"/>
      <c r="W4385" s="136"/>
      <c r="X4385" s="136"/>
      <c r="Y4385" s="136"/>
      <c r="Z4385" s="137"/>
      <c r="AA4385" s="139"/>
      <c r="AB4385" s="136"/>
      <c r="AC4385" s="136"/>
      <c r="AD4385" s="136"/>
      <c r="AE4385" s="136"/>
      <c r="AF4385" s="136"/>
      <c r="AG4385" s="136"/>
      <c r="AH4385" s="136"/>
      <c r="AI4385" s="137"/>
      <c r="AJ4385" s="139"/>
      <c r="AK4385" s="136"/>
      <c r="AL4385" s="136"/>
      <c r="AM4385" s="136"/>
      <c r="AN4385" s="136"/>
      <c r="AO4385" s="136"/>
      <c r="AP4385" s="136"/>
      <c r="AQ4385" s="136"/>
      <c r="AR4385" s="137"/>
      <c r="AS4385" s="139"/>
      <c r="AT4385" s="136"/>
      <c r="AU4385" s="136"/>
      <c r="AV4385" s="136"/>
      <c r="AW4385" s="136"/>
      <c r="AX4385" s="141"/>
      <c r="AY4385" s="37"/>
      <c r="AZ4385" s="37"/>
      <c r="BA4385" s="37"/>
      <c r="BB4385" s="58"/>
      <c r="BC4385" s="59"/>
      <c r="BE4385" s="37"/>
      <c r="BF4385" s="37"/>
      <c r="BG4385" s="37"/>
      <c r="BH4385" s="37"/>
      <c r="BI4385" s="37"/>
      <c r="BJ4385" s="37"/>
      <c r="BK4385" s="37"/>
      <c r="BL4385" s="37"/>
      <c r="BM4385" s="37"/>
      <c r="BN4385" s="37"/>
      <c r="BO4385" s="37"/>
      <c r="BP4385" s="37"/>
      <c r="BQ4385" s="37"/>
      <c r="BR4385" s="37"/>
      <c r="BS4385" s="37"/>
      <c r="BT4385" s="37"/>
      <c r="BU4385" s="37"/>
      <c r="BV4385" s="37"/>
      <c r="BW4385" s="37"/>
      <c r="BX4385" s="37"/>
      <c r="BY4385" s="37"/>
      <c r="BZ4385" s="37"/>
      <c r="CA4385" s="37"/>
      <c r="CB4385" s="37"/>
      <c r="CC4385" s="37"/>
      <c r="CD4385" s="37"/>
      <c r="CE4385" s="37"/>
      <c r="CF4385" s="37"/>
      <c r="CG4385" s="37"/>
      <c r="CH4385" s="37"/>
      <c r="CI4385" s="37"/>
      <c r="CJ4385" s="37"/>
      <c r="CK4385" s="37"/>
      <c r="CL4385" s="37"/>
      <c r="CM4385" s="37"/>
      <c r="CN4385" s="37"/>
      <c r="CO4385" s="37"/>
      <c r="CP4385" s="37"/>
      <c r="CQ4385" s="37"/>
      <c r="CR4385" s="37"/>
      <c r="CS4385" s="37"/>
      <c r="CT4385" s="37"/>
      <c r="CU4385" s="37"/>
      <c r="CV4385" s="37"/>
      <c r="CW4385" s="37"/>
      <c r="CX4385" s="37"/>
      <c r="CY4385" s="37"/>
      <c r="CZ4385" s="37"/>
      <c r="DA4385" s="37"/>
      <c r="DB4385" s="37"/>
      <c r="DC4385" s="37"/>
      <c r="DD4385" s="37"/>
      <c r="DE4385" s="37"/>
      <c r="DF4385" s="37"/>
      <c r="DG4385" s="37"/>
      <c r="DH4385" s="37"/>
      <c r="DI4385" s="37"/>
      <c r="DJ4385" s="37"/>
      <c r="DK4385" s="37"/>
      <c r="DL4385" s="37"/>
      <c r="DM4385" s="37"/>
      <c r="DN4385" s="37"/>
      <c r="DO4385" s="37"/>
      <c r="DP4385" s="37"/>
      <c r="DQ4385" s="37"/>
      <c r="DR4385" s="37"/>
      <c r="DS4385" s="37"/>
      <c r="DT4385" s="37"/>
      <c r="DU4385" s="37"/>
      <c r="DV4385" s="37"/>
      <c r="DW4385" s="37"/>
      <c r="DX4385" s="37"/>
      <c r="DY4385" s="37"/>
      <c r="DZ4385" s="37"/>
      <c r="EA4385" s="37"/>
      <c r="EB4385" s="37"/>
      <c r="EC4385" s="37"/>
      <c r="ED4385" s="37"/>
      <c r="EE4385" s="37"/>
      <c r="EF4385" s="37"/>
      <c r="EG4385" s="37"/>
      <c r="EH4385" s="37"/>
      <c r="EI4385" s="37"/>
      <c r="EJ4385" s="37"/>
      <c r="EK4385" s="37"/>
      <c r="EL4385" s="37"/>
      <c r="EM4385" s="37"/>
      <c r="EN4385" s="37"/>
      <c r="EO4385" s="37"/>
      <c r="EP4385" s="37"/>
      <c r="EQ4385" s="37"/>
      <c r="ER4385" s="37"/>
      <c r="ES4385" s="37"/>
      <c r="ET4385" s="37"/>
      <c r="EU4385" s="37"/>
      <c r="EV4385" s="37"/>
      <c r="EW4385" s="37"/>
      <c r="EX4385" s="37"/>
      <c r="EY4385" s="37"/>
      <c r="EZ4385" s="37"/>
      <c r="FA4385" s="37"/>
      <c r="FB4385" s="37"/>
      <c r="FC4385" s="37"/>
      <c r="FD4385" s="37"/>
      <c r="FE4385" s="37"/>
      <c r="FF4385" s="37"/>
      <c r="FG4385" s="37"/>
      <c r="FH4385" s="37"/>
      <c r="FI4385" s="37"/>
      <c r="FJ4385" s="37"/>
      <c r="FK4385" s="37"/>
      <c r="FL4385" s="37"/>
      <c r="FM4385" s="37"/>
      <c r="FN4385" s="37"/>
      <c r="FO4385" s="37"/>
      <c r="FP4385" s="37"/>
      <c r="FQ4385" s="37"/>
      <c r="FR4385" s="37"/>
      <c r="FS4385" s="37"/>
      <c r="FT4385" s="37"/>
      <c r="FU4385" s="37"/>
      <c r="FV4385" s="37"/>
      <c r="FW4385" s="37"/>
      <c r="FX4385" s="37"/>
      <c r="FY4385" s="37"/>
      <c r="FZ4385" s="37"/>
      <c r="GA4385" s="37"/>
      <c r="GB4385" s="37"/>
      <c r="GC4385" s="37"/>
      <c r="GD4385" s="37"/>
      <c r="GE4385" s="37"/>
      <c r="GF4385" s="37"/>
      <c r="GG4385" s="37"/>
      <c r="GH4385" s="37"/>
      <c r="GI4385" s="37"/>
      <c r="GJ4385" s="37"/>
      <c r="GK4385" s="37"/>
      <c r="GL4385" s="37"/>
      <c r="GM4385" s="37"/>
      <c r="GN4385" s="37"/>
      <c r="GO4385" s="37"/>
      <c r="GP4385" s="37"/>
      <c r="GQ4385" s="37"/>
      <c r="GR4385" s="37"/>
      <c r="GS4385" s="37"/>
      <c r="GT4385" s="37"/>
      <c r="GU4385" s="37"/>
      <c r="GV4385" s="37"/>
      <c r="GW4385" s="37"/>
      <c r="GX4385" s="37"/>
      <c r="GY4385" s="37"/>
      <c r="GZ4385" s="37"/>
      <c r="HA4385" s="37"/>
      <c r="HB4385" s="37"/>
      <c r="HC4385" s="37"/>
      <c r="HD4385" s="37"/>
      <c r="HE4385" s="37"/>
      <c r="HF4385" s="37"/>
      <c r="HG4385" s="37"/>
      <c r="HH4385" s="37"/>
      <c r="HI4385" s="37"/>
      <c r="HJ4385" s="37"/>
      <c r="HK4385" s="37"/>
      <c r="HL4385" s="37"/>
      <c r="HM4385" s="37"/>
      <c r="HN4385" s="37"/>
      <c r="HO4385" s="37"/>
      <c r="HP4385" s="37"/>
      <c r="HQ4385" s="37"/>
      <c r="HR4385" s="37"/>
      <c r="HS4385" s="37"/>
      <c r="HT4385" s="37"/>
      <c r="HU4385" s="37"/>
      <c r="HV4385" s="37"/>
      <c r="HW4385" s="37"/>
      <c r="HX4385" s="37"/>
      <c r="HY4385" s="37"/>
      <c r="HZ4385" s="37"/>
      <c r="IA4385" s="37"/>
      <c r="IB4385" s="37"/>
      <c r="IC4385" s="37"/>
      <c r="ID4385" s="37"/>
      <c r="IE4385" s="37"/>
      <c r="IF4385" s="37"/>
      <c r="IG4385" s="37"/>
      <c r="IH4385" s="37"/>
      <c r="II4385" s="37"/>
      <c r="IJ4385" s="37"/>
      <c r="IK4385" s="37"/>
      <c r="IL4385" s="37"/>
      <c r="IM4385" s="37"/>
      <c r="IN4385" s="37"/>
      <c r="IO4385" s="37"/>
      <c r="IP4385" s="37"/>
      <c r="IQ4385" s="37"/>
    </row>
    <row r="4386" spans="1:251" s="51" customFormat="1" ht="18.75" customHeight="1">
      <c r="A4386" s="43"/>
      <c r="B4386" s="60"/>
      <c r="C4386" s="104" t="s">
        <v>945</v>
      </c>
      <c r="D4386" s="105"/>
      <c r="E4386" s="105"/>
      <c r="F4386" s="105"/>
      <c r="G4386" s="105"/>
      <c r="H4386" s="105"/>
      <c r="I4386" s="105"/>
      <c r="J4386" s="105"/>
      <c r="K4386" s="105"/>
      <c r="L4386" s="105"/>
      <c r="M4386" s="105"/>
      <c r="N4386" s="105"/>
      <c r="O4386" s="105"/>
      <c r="P4386" s="105"/>
      <c r="Q4386" s="105"/>
      <c r="R4386" s="105"/>
      <c r="S4386" s="105"/>
      <c r="T4386" s="105"/>
      <c r="U4386" s="105"/>
      <c r="V4386" s="105"/>
      <c r="W4386" s="105"/>
      <c r="X4386" s="105"/>
      <c r="Y4386" s="105"/>
      <c r="Z4386" s="106"/>
      <c r="AA4386" s="107">
        <v>574869</v>
      </c>
      <c r="AB4386" s="108"/>
      <c r="AC4386" s="108"/>
      <c r="AD4386" s="108"/>
      <c r="AE4386" s="108"/>
      <c r="AF4386" s="108"/>
      <c r="AG4386" s="108"/>
      <c r="AH4386" s="108"/>
      <c r="AI4386" s="109"/>
      <c r="AJ4386" s="107">
        <v>609306</v>
      </c>
      <c r="AK4386" s="108"/>
      <c r="AL4386" s="108"/>
      <c r="AM4386" s="108"/>
      <c r="AN4386" s="108"/>
      <c r="AO4386" s="108"/>
      <c r="AP4386" s="108"/>
      <c r="AQ4386" s="108"/>
      <c r="AR4386" s="109"/>
      <c r="AS4386" s="110"/>
      <c r="AT4386" s="111"/>
      <c r="AU4386" s="111"/>
      <c r="AV4386" s="111"/>
      <c r="AW4386" s="111"/>
      <c r="AX4386" s="112"/>
      <c r="AY4386" s="37"/>
      <c r="AZ4386" s="37"/>
      <c r="BA4386" s="37"/>
      <c r="BB4386" s="37"/>
      <c r="BC4386" s="37"/>
      <c r="BD4386" s="37"/>
      <c r="BE4386" s="37"/>
      <c r="BF4386" s="37"/>
      <c r="BG4386" s="37"/>
      <c r="BH4386" s="37"/>
      <c r="BI4386" s="37"/>
      <c r="BJ4386" s="37"/>
      <c r="BK4386" s="37"/>
      <c r="BL4386" s="37"/>
      <c r="BM4386" s="37"/>
      <c r="BN4386" s="37"/>
      <c r="BO4386" s="37"/>
      <c r="BP4386" s="37"/>
      <c r="BQ4386" s="37"/>
      <c r="BR4386" s="37"/>
      <c r="BS4386" s="37"/>
      <c r="BT4386" s="37"/>
      <c r="BU4386" s="37"/>
      <c r="BV4386" s="37"/>
      <c r="BW4386" s="37"/>
      <c r="BX4386" s="37"/>
      <c r="BY4386" s="37"/>
      <c r="BZ4386" s="37"/>
      <c r="CA4386" s="37"/>
      <c r="CB4386" s="37"/>
      <c r="CC4386" s="37"/>
      <c r="CD4386" s="37"/>
      <c r="CE4386" s="37"/>
      <c r="CF4386" s="37"/>
      <c r="CG4386" s="37"/>
      <c r="CH4386" s="37"/>
      <c r="CI4386" s="37"/>
      <c r="CJ4386" s="37"/>
      <c r="CK4386" s="37"/>
      <c r="CL4386" s="37"/>
      <c r="CM4386" s="37"/>
      <c r="CN4386" s="37"/>
      <c r="CO4386" s="37"/>
      <c r="CP4386" s="37"/>
      <c r="CQ4386" s="37"/>
      <c r="CR4386" s="37"/>
      <c r="CS4386" s="37"/>
      <c r="CT4386" s="37"/>
      <c r="CU4386" s="37"/>
      <c r="CV4386" s="37"/>
      <c r="CW4386" s="37"/>
      <c r="CX4386" s="37"/>
      <c r="CY4386" s="37"/>
      <c r="CZ4386" s="37"/>
      <c r="DA4386" s="37"/>
      <c r="DB4386" s="37"/>
      <c r="DC4386" s="37"/>
      <c r="DD4386" s="37"/>
      <c r="DE4386" s="37"/>
      <c r="DF4386" s="37"/>
      <c r="DG4386" s="37"/>
      <c r="DH4386" s="37"/>
      <c r="DI4386" s="37"/>
      <c r="DJ4386" s="37"/>
      <c r="DK4386" s="37"/>
      <c r="DL4386" s="37"/>
      <c r="DM4386" s="37"/>
      <c r="DN4386" s="37"/>
      <c r="DO4386" s="37"/>
      <c r="DP4386" s="37"/>
      <c r="DQ4386" s="37"/>
      <c r="DR4386" s="37"/>
      <c r="DS4386" s="37"/>
      <c r="DT4386" s="37"/>
      <c r="DU4386" s="37"/>
      <c r="DV4386" s="37"/>
      <c r="DW4386" s="37"/>
      <c r="DX4386" s="37"/>
      <c r="DY4386" s="37"/>
      <c r="DZ4386" s="37"/>
      <c r="EA4386" s="37"/>
      <c r="EB4386" s="37"/>
      <c r="EC4386" s="37"/>
      <c r="ED4386" s="37"/>
      <c r="EE4386" s="37"/>
      <c r="EF4386" s="37"/>
      <c r="EG4386" s="37"/>
      <c r="EH4386" s="37"/>
      <c r="EI4386" s="37"/>
      <c r="EJ4386" s="37"/>
      <c r="EK4386" s="37"/>
      <c r="EL4386" s="37"/>
      <c r="EM4386" s="37"/>
      <c r="EN4386" s="37"/>
      <c r="EO4386" s="37"/>
      <c r="EP4386" s="37"/>
      <c r="EQ4386" s="37"/>
      <c r="ER4386" s="37"/>
      <c r="ES4386" s="37"/>
      <c r="ET4386" s="37"/>
      <c r="EU4386" s="37"/>
      <c r="EV4386" s="37"/>
      <c r="EW4386" s="37"/>
      <c r="EX4386" s="37"/>
      <c r="EY4386" s="37"/>
      <c r="EZ4386" s="37"/>
      <c r="FA4386" s="37"/>
      <c r="FB4386" s="37"/>
      <c r="FC4386" s="37"/>
      <c r="FD4386" s="37"/>
      <c r="FE4386" s="37"/>
      <c r="FF4386" s="37"/>
      <c r="FG4386" s="37"/>
      <c r="FH4386" s="37"/>
      <c r="FI4386" s="37"/>
      <c r="FJ4386" s="37"/>
      <c r="FK4386" s="37"/>
      <c r="FL4386" s="37"/>
      <c r="FM4386" s="37"/>
      <c r="FN4386" s="37"/>
      <c r="FO4386" s="37"/>
      <c r="FP4386" s="37"/>
      <c r="FQ4386" s="37"/>
      <c r="FR4386" s="37"/>
      <c r="FS4386" s="37"/>
      <c r="FT4386" s="37"/>
      <c r="FU4386" s="37"/>
      <c r="FV4386" s="37"/>
      <c r="FW4386" s="37"/>
      <c r="FX4386" s="37"/>
      <c r="FY4386" s="37"/>
      <c r="FZ4386" s="37"/>
      <c r="GA4386" s="37"/>
      <c r="GB4386" s="37"/>
      <c r="GC4386" s="37"/>
      <c r="GD4386" s="37"/>
      <c r="GE4386" s="37"/>
      <c r="GF4386" s="37"/>
      <c r="GG4386" s="37"/>
      <c r="GH4386" s="37"/>
      <c r="GI4386" s="37"/>
      <c r="GJ4386" s="37"/>
      <c r="GK4386" s="37"/>
      <c r="GL4386" s="37"/>
      <c r="GM4386" s="37"/>
      <c r="GN4386" s="37"/>
      <c r="GO4386" s="37"/>
      <c r="GP4386" s="37"/>
      <c r="GQ4386" s="37"/>
      <c r="GR4386" s="37"/>
      <c r="GS4386" s="37"/>
      <c r="GT4386" s="37"/>
      <c r="GU4386" s="37"/>
      <c r="GV4386" s="37"/>
      <c r="GW4386" s="37"/>
      <c r="GX4386" s="37"/>
      <c r="GY4386" s="37"/>
      <c r="GZ4386" s="37"/>
      <c r="HA4386" s="37"/>
      <c r="HB4386" s="37"/>
      <c r="HC4386" s="37"/>
      <c r="HD4386" s="37"/>
      <c r="HE4386" s="37"/>
      <c r="HF4386" s="37"/>
      <c r="HG4386" s="37"/>
      <c r="HH4386" s="37"/>
      <c r="HI4386" s="37"/>
      <c r="HJ4386" s="37"/>
      <c r="HK4386" s="37"/>
      <c r="HL4386" s="37"/>
      <c r="HM4386" s="37"/>
      <c r="HN4386" s="37"/>
      <c r="HO4386" s="37"/>
      <c r="HP4386" s="37"/>
      <c r="HQ4386" s="37"/>
      <c r="HR4386" s="37"/>
      <c r="HS4386" s="37"/>
      <c r="HT4386" s="37"/>
      <c r="HU4386" s="37"/>
      <c r="HV4386" s="37"/>
      <c r="HW4386" s="37"/>
      <c r="HX4386" s="37"/>
      <c r="HY4386" s="37"/>
      <c r="HZ4386" s="37"/>
      <c r="IA4386" s="37"/>
      <c r="IB4386" s="37"/>
      <c r="IC4386" s="37"/>
      <c r="ID4386" s="37"/>
      <c r="IE4386" s="37"/>
      <c r="IF4386" s="37"/>
      <c r="IG4386" s="37"/>
      <c r="IH4386" s="37"/>
      <c r="II4386" s="37"/>
      <c r="IJ4386" s="37"/>
      <c r="IK4386" s="37"/>
      <c r="IL4386" s="37"/>
      <c r="IM4386" s="37"/>
      <c r="IN4386" s="37"/>
      <c r="IO4386" s="37"/>
      <c r="IP4386" s="37"/>
      <c r="IQ4386" s="37"/>
    </row>
    <row r="4387" spans="1:251" s="51" customFormat="1" ht="18.75" customHeight="1">
      <c r="A4387" s="43"/>
      <c r="B4387" s="60"/>
      <c r="C4387" s="104" t="s">
        <v>946</v>
      </c>
      <c r="D4387" s="105"/>
      <c r="E4387" s="105"/>
      <c r="F4387" s="105"/>
      <c r="G4387" s="105"/>
      <c r="H4387" s="105"/>
      <c r="I4387" s="105"/>
      <c r="J4387" s="105"/>
      <c r="K4387" s="105"/>
      <c r="L4387" s="105"/>
      <c r="M4387" s="105"/>
      <c r="N4387" s="105"/>
      <c r="O4387" s="105"/>
      <c r="P4387" s="105"/>
      <c r="Q4387" s="105"/>
      <c r="R4387" s="105"/>
      <c r="S4387" s="105"/>
      <c r="T4387" s="105"/>
      <c r="U4387" s="105"/>
      <c r="V4387" s="105"/>
      <c r="W4387" s="105"/>
      <c r="X4387" s="105"/>
      <c r="Y4387" s="105"/>
      <c r="Z4387" s="106"/>
      <c r="AA4387" s="107">
        <v>1167</v>
      </c>
      <c r="AB4387" s="108"/>
      <c r="AC4387" s="108"/>
      <c r="AD4387" s="108"/>
      <c r="AE4387" s="108"/>
      <c r="AF4387" s="108"/>
      <c r="AG4387" s="108"/>
      <c r="AH4387" s="108"/>
      <c r="AI4387" s="109"/>
      <c r="AJ4387" s="107">
        <v>1100</v>
      </c>
      <c r="AK4387" s="108"/>
      <c r="AL4387" s="108"/>
      <c r="AM4387" s="108"/>
      <c r="AN4387" s="108"/>
      <c r="AO4387" s="108"/>
      <c r="AP4387" s="108"/>
      <c r="AQ4387" s="108"/>
      <c r="AR4387" s="109"/>
      <c r="AS4387" s="110"/>
      <c r="AT4387" s="111"/>
      <c r="AU4387" s="111"/>
      <c r="AV4387" s="111"/>
      <c r="AW4387" s="111"/>
      <c r="AX4387" s="112"/>
      <c r="AY4387" s="37"/>
      <c r="AZ4387" s="37"/>
      <c r="BA4387" s="37"/>
      <c r="BB4387" s="37"/>
      <c r="BC4387" s="37"/>
      <c r="BD4387" s="37"/>
      <c r="BE4387" s="37"/>
      <c r="BF4387" s="37"/>
      <c r="BG4387" s="37"/>
      <c r="BH4387" s="37"/>
      <c r="BI4387" s="37"/>
      <c r="BJ4387" s="37"/>
      <c r="BK4387" s="37"/>
      <c r="BL4387" s="37"/>
      <c r="BM4387" s="37"/>
      <c r="BN4387" s="37"/>
      <c r="BO4387" s="37"/>
      <c r="BP4387" s="37"/>
      <c r="BQ4387" s="37"/>
      <c r="BR4387" s="37"/>
      <c r="BS4387" s="37"/>
      <c r="BT4387" s="37"/>
      <c r="BU4387" s="37"/>
      <c r="BV4387" s="37"/>
      <c r="BW4387" s="37"/>
      <c r="BX4387" s="37"/>
      <c r="BY4387" s="37"/>
      <c r="BZ4387" s="37"/>
      <c r="CA4387" s="37"/>
      <c r="CB4387" s="37"/>
      <c r="CC4387" s="37"/>
      <c r="CD4387" s="37"/>
      <c r="CE4387" s="37"/>
      <c r="CF4387" s="37"/>
      <c r="CG4387" s="37"/>
      <c r="CH4387" s="37"/>
      <c r="CI4387" s="37"/>
      <c r="CJ4387" s="37"/>
      <c r="CK4387" s="37"/>
      <c r="CL4387" s="37"/>
      <c r="CM4387" s="37"/>
      <c r="CN4387" s="37"/>
      <c r="CO4387" s="37"/>
      <c r="CP4387" s="37"/>
      <c r="CQ4387" s="37"/>
      <c r="CR4387" s="37"/>
      <c r="CS4387" s="37"/>
      <c r="CT4387" s="37"/>
      <c r="CU4387" s="37"/>
      <c r="CV4387" s="37"/>
      <c r="CW4387" s="37"/>
      <c r="CX4387" s="37"/>
      <c r="CY4387" s="37"/>
      <c r="CZ4387" s="37"/>
      <c r="DA4387" s="37"/>
      <c r="DB4387" s="37"/>
      <c r="DC4387" s="37"/>
      <c r="DD4387" s="37"/>
      <c r="DE4387" s="37"/>
      <c r="DF4387" s="37"/>
      <c r="DG4387" s="37"/>
      <c r="DH4387" s="37"/>
      <c r="DI4387" s="37"/>
      <c r="DJ4387" s="37"/>
      <c r="DK4387" s="37"/>
      <c r="DL4387" s="37"/>
      <c r="DM4387" s="37"/>
      <c r="DN4387" s="37"/>
      <c r="DO4387" s="37"/>
      <c r="DP4387" s="37"/>
      <c r="DQ4387" s="37"/>
      <c r="DR4387" s="37"/>
      <c r="DS4387" s="37"/>
      <c r="DT4387" s="37"/>
      <c r="DU4387" s="37"/>
      <c r="DV4387" s="37"/>
      <c r="DW4387" s="37"/>
      <c r="DX4387" s="37"/>
      <c r="DY4387" s="37"/>
      <c r="DZ4387" s="37"/>
      <c r="EA4387" s="37"/>
      <c r="EB4387" s="37"/>
      <c r="EC4387" s="37"/>
      <c r="ED4387" s="37"/>
      <c r="EE4387" s="37"/>
      <c r="EF4387" s="37"/>
      <c r="EG4387" s="37"/>
      <c r="EH4387" s="37"/>
      <c r="EI4387" s="37"/>
      <c r="EJ4387" s="37"/>
      <c r="EK4387" s="37"/>
      <c r="EL4387" s="37"/>
      <c r="EM4387" s="37"/>
      <c r="EN4387" s="37"/>
      <c r="EO4387" s="37"/>
      <c r="EP4387" s="37"/>
      <c r="EQ4387" s="37"/>
      <c r="ER4387" s="37"/>
      <c r="ES4387" s="37"/>
      <c r="ET4387" s="37"/>
      <c r="EU4387" s="37"/>
      <c r="EV4387" s="37"/>
      <c r="EW4387" s="37"/>
      <c r="EX4387" s="37"/>
      <c r="EY4387" s="37"/>
      <c r="EZ4387" s="37"/>
      <c r="FA4387" s="37"/>
      <c r="FB4387" s="37"/>
      <c r="FC4387" s="37"/>
      <c r="FD4387" s="37"/>
      <c r="FE4387" s="37"/>
      <c r="FF4387" s="37"/>
      <c r="FG4387" s="37"/>
      <c r="FH4387" s="37"/>
      <c r="FI4387" s="37"/>
      <c r="FJ4387" s="37"/>
      <c r="FK4387" s="37"/>
      <c r="FL4387" s="37"/>
      <c r="FM4387" s="37"/>
      <c r="FN4387" s="37"/>
      <c r="FO4387" s="37"/>
      <c r="FP4387" s="37"/>
      <c r="FQ4387" s="37"/>
      <c r="FR4387" s="37"/>
      <c r="FS4387" s="37"/>
      <c r="FT4387" s="37"/>
      <c r="FU4387" s="37"/>
      <c r="FV4387" s="37"/>
      <c r="FW4387" s="37"/>
      <c r="FX4387" s="37"/>
      <c r="FY4387" s="37"/>
      <c r="FZ4387" s="37"/>
      <c r="GA4387" s="37"/>
      <c r="GB4387" s="37"/>
      <c r="GC4387" s="37"/>
      <c r="GD4387" s="37"/>
      <c r="GE4387" s="37"/>
      <c r="GF4387" s="37"/>
      <c r="GG4387" s="37"/>
      <c r="GH4387" s="37"/>
      <c r="GI4387" s="37"/>
      <c r="GJ4387" s="37"/>
      <c r="GK4387" s="37"/>
      <c r="GL4387" s="37"/>
      <c r="GM4387" s="37"/>
      <c r="GN4387" s="37"/>
      <c r="GO4387" s="37"/>
      <c r="GP4387" s="37"/>
      <c r="GQ4387" s="37"/>
      <c r="GR4387" s="37"/>
      <c r="GS4387" s="37"/>
      <c r="GT4387" s="37"/>
      <c r="GU4387" s="37"/>
      <c r="GV4387" s="37"/>
      <c r="GW4387" s="37"/>
      <c r="GX4387" s="37"/>
      <c r="GY4387" s="37"/>
      <c r="GZ4387" s="37"/>
      <c r="HA4387" s="37"/>
      <c r="HB4387" s="37"/>
      <c r="HC4387" s="37"/>
      <c r="HD4387" s="37"/>
      <c r="HE4387" s="37"/>
      <c r="HF4387" s="37"/>
      <c r="HG4387" s="37"/>
      <c r="HH4387" s="37"/>
      <c r="HI4387" s="37"/>
      <c r="HJ4387" s="37"/>
      <c r="HK4387" s="37"/>
      <c r="HL4387" s="37"/>
      <c r="HM4387" s="37"/>
      <c r="HN4387" s="37"/>
      <c r="HO4387" s="37"/>
      <c r="HP4387" s="37"/>
      <c r="HQ4387" s="37"/>
      <c r="HR4387" s="37"/>
      <c r="HS4387" s="37"/>
      <c r="HT4387" s="37"/>
      <c r="HU4387" s="37"/>
      <c r="HV4387" s="37"/>
      <c r="HW4387" s="37"/>
      <c r="HX4387" s="37"/>
      <c r="HY4387" s="37"/>
      <c r="HZ4387" s="37"/>
      <c r="IA4387" s="37"/>
      <c r="IB4387" s="37"/>
      <c r="IC4387" s="37"/>
      <c r="ID4387" s="37"/>
      <c r="IE4387" s="37"/>
      <c r="IF4387" s="37"/>
      <c r="IG4387" s="37"/>
      <c r="IH4387" s="37"/>
      <c r="II4387" s="37"/>
      <c r="IJ4387" s="37"/>
      <c r="IK4387" s="37"/>
      <c r="IL4387" s="37"/>
      <c r="IM4387" s="37"/>
      <c r="IN4387" s="37"/>
      <c r="IO4387" s="37"/>
      <c r="IP4387" s="37"/>
      <c r="IQ4387" s="37"/>
    </row>
    <row r="4388" spans="1:251" s="51" customFormat="1" ht="18.75" customHeight="1">
      <c r="A4388" s="43"/>
      <c r="B4388" s="60"/>
      <c r="C4388" s="104" t="s">
        <v>947</v>
      </c>
      <c r="D4388" s="105"/>
      <c r="E4388" s="105"/>
      <c r="F4388" s="105"/>
      <c r="G4388" s="105"/>
      <c r="H4388" s="105"/>
      <c r="I4388" s="105"/>
      <c r="J4388" s="105"/>
      <c r="K4388" s="105"/>
      <c r="L4388" s="105"/>
      <c r="M4388" s="105"/>
      <c r="N4388" s="105"/>
      <c r="O4388" s="105"/>
      <c r="P4388" s="105"/>
      <c r="Q4388" s="105"/>
      <c r="R4388" s="105"/>
      <c r="S4388" s="105"/>
      <c r="T4388" s="105"/>
      <c r="U4388" s="105"/>
      <c r="V4388" s="105"/>
      <c r="W4388" s="105"/>
      <c r="X4388" s="105"/>
      <c r="Y4388" s="105"/>
      <c r="Z4388" s="106"/>
      <c r="AA4388" s="107">
        <v>10040</v>
      </c>
      <c r="AB4388" s="108"/>
      <c r="AC4388" s="108"/>
      <c r="AD4388" s="108"/>
      <c r="AE4388" s="108"/>
      <c r="AF4388" s="108"/>
      <c r="AG4388" s="108"/>
      <c r="AH4388" s="108"/>
      <c r="AI4388" s="109"/>
      <c r="AJ4388" s="107">
        <v>9764</v>
      </c>
      <c r="AK4388" s="108"/>
      <c r="AL4388" s="108"/>
      <c r="AM4388" s="108"/>
      <c r="AN4388" s="108"/>
      <c r="AO4388" s="108"/>
      <c r="AP4388" s="108"/>
      <c r="AQ4388" s="108"/>
      <c r="AR4388" s="109"/>
      <c r="AS4388" s="110"/>
      <c r="AT4388" s="111"/>
      <c r="AU4388" s="111"/>
      <c r="AV4388" s="111"/>
      <c r="AW4388" s="111"/>
      <c r="AX4388" s="112"/>
      <c r="AY4388" s="37"/>
      <c r="AZ4388" s="37"/>
      <c r="BA4388" s="37"/>
      <c r="BB4388" s="37"/>
      <c r="BC4388" s="37"/>
      <c r="BD4388" s="37"/>
      <c r="BE4388" s="37"/>
      <c r="BF4388" s="37"/>
      <c r="BG4388" s="37"/>
      <c r="BH4388" s="37"/>
      <c r="BI4388" s="37"/>
      <c r="BJ4388" s="37"/>
      <c r="BK4388" s="37"/>
      <c r="BL4388" s="37"/>
      <c r="BM4388" s="37"/>
      <c r="BN4388" s="37"/>
      <c r="BO4388" s="37"/>
      <c r="BP4388" s="37"/>
      <c r="BQ4388" s="37"/>
      <c r="BR4388" s="37"/>
      <c r="BS4388" s="37"/>
      <c r="BT4388" s="37"/>
      <c r="BU4388" s="37"/>
      <c r="BV4388" s="37"/>
      <c r="BW4388" s="37"/>
      <c r="BX4388" s="37"/>
      <c r="BY4388" s="37"/>
      <c r="BZ4388" s="37"/>
      <c r="CA4388" s="37"/>
      <c r="CB4388" s="37"/>
      <c r="CC4388" s="37"/>
      <c r="CD4388" s="37"/>
      <c r="CE4388" s="37"/>
      <c r="CF4388" s="37"/>
      <c r="CG4388" s="37"/>
      <c r="CH4388" s="37"/>
      <c r="CI4388" s="37"/>
      <c r="CJ4388" s="37"/>
      <c r="CK4388" s="37"/>
      <c r="CL4388" s="37"/>
      <c r="CM4388" s="37"/>
      <c r="CN4388" s="37"/>
      <c r="CO4388" s="37"/>
      <c r="CP4388" s="37"/>
      <c r="CQ4388" s="37"/>
      <c r="CR4388" s="37"/>
      <c r="CS4388" s="37"/>
      <c r="CT4388" s="37"/>
      <c r="CU4388" s="37"/>
      <c r="CV4388" s="37"/>
      <c r="CW4388" s="37"/>
      <c r="CX4388" s="37"/>
      <c r="CY4388" s="37"/>
      <c r="CZ4388" s="37"/>
      <c r="DA4388" s="37"/>
      <c r="DB4388" s="37"/>
      <c r="DC4388" s="37"/>
      <c r="DD4388" s="37"/>
      <c r="DE4388" s="37"/>
      <c r="DF4388" s="37"/>
      <c r="DG4388" s="37"/>
      <c r="DH4388" s="37"/>
      <c r="DI4388" s="37"/>
      <c r="DJ4388" s="37"/>
      <c r="DK4388" s="37"/>
      <c r="DL4388" s="37"/>
      <c r="DM4388" s="37"/>
      <c r="DN4388" s="37"/>
      <c r="DO4388" s="37"/>
      <c r="DP4388" s="37"/>
      <c r="DQ4388" s="37"/>
      <c r="DR4388" s="37"/>
      <c r="DS4388" s="37"/>
      <c r="DT4388" s="37"/>
      <c r="DU4388" s="37"/>
      <c r="DV4388" s="37"/>
      <c r="DW4388" s="37"/>
      <c r="DX4388" s="37"/>
      <c r="DY4388" s="37"/>
      <c r="DZ4388" s="37"/>
      <c r="EA4388" s="37"/>
      <c r="EB4388" s="37"/>
      <c r="EC4388" s="37"/>
      <c r="ED4388" s="37"/>
      <c r="EE4388" s="37"/>
      <c r="EF4388" s="37"/>
      <c r="EG4388" s="37"/>
      <c r="EH4388" s="37"/>
      <c r="EI4388" s="37"/>
      <c r="EJ4388" s="37"/>
      <c r="EK4388" s="37"/>
      <c r="EL4388" s="37"/>
      <c r="EM4388" s="37"/>
      <c r="EN4388" s="37"/>
      <c r="EO4388" s="37"/>
      <c r="EP4388" s="37"/>
      <c r="EQ4388" s="37"/>
      <c r="ER4388" s="37"/>
      <c r="ES4388" s="37"/>
      <c r="ET4388" s="37"/>
      <c r="EU4388" s="37"/>
      <c r="EV4388" s="37"/>
      <c r="EW4388" s="37"/>
      <c r="EX4388" s="37"/>
      <c r="EY4388" s="37"/>
      <c r="EZ4388" s="37"/>
      <c r="FA4388" s="37"/>
      <c r="FB4388" s="37"/>
      <c r="FC4388" s="37"/>
      <c r="FD4388" s="37"/>
      <c r="FE4388" s="37"/>
      <c r="FF4388" s="37"/>
      <c r="FG4388" s="37"/>
      <c r="FH4388" s="37"/>
      <c r="FI4388" s="37"/>
      <c r="FJ4388" s="37"/>
      <c r="FK4388" s="37"/>
      <c r="FL4388" s="37"/>
      <c r="FM4388" s="37"/>
      <c r="FN4388" s="37"/>
      <c r="FO4388" s="37"/>
      <c r="FP4388" s="37"/>
      <c r="FQ4388" s="37"/>
      <c r="FR4388" s="37"/>
      <c r="FS4388" s="37"/>
      <c r="FT4388" s="37"/>
      <c r="FU4388" s="37"/>
      <c r="FV4388" s="37"/>
      <c r="FW4388" s="37"/>
      <c r="FX4388" s="37"/>
      <c r="FY4388" s="37"/>
      <c r="FZ4388" s="37"/>
      <c r="GA4388" s="37"/>
      <c r="GB4388" s="37"/>
      <c r="GC4388" s="37"/>
      <c r="GD4388" s="37"/>
      <c r="GE4388" s="37"/>
      <c r="GF4388" s="37"/>
      <c r="GG4388" s="37"/>
      <c r="GH4388" s="37"/>
      <c r="GI4388" s="37"/>
      <c r="GJ4388" s="37"/>
      <c r="GK4388" s="37"/>
      <c r="GL4388" s="37"/>
      <c r="GM4388" s="37"/>
      <c r="GN4388" s="37"/>
      <c r="GO4388" s="37"/>
      <c r="GP4388" s="37"/>
      <c r="GQ4388" s="37"/>
      <c r="GR4388" s="37"/>
      <c r="GS4388" s="37"/>
      <c r="GT4388" s="37"/>
      <c r="GU4388" s="37"/>
      <c r="GV4388" s="37"/>
      <c r="GW4388" s="37"/>
      <c r="GX4388" s="37"/>
      <c r="GY4388" s="37"/>
      <c r="GZ4388" s="37"/>
      <c r="HA4388" s="37"/>
      <c r="HB4388" s="37"/>
      <c r="HC4388" s="37"/>
      <c r="HD4388" s="37"/>
      <c r="HE4388" s="37"/>
      <c r="HF4388" s="37"/>
      <c r="HG4388" s="37"/>
      <c r="HH4388" s="37"/>
      <c r="HI4388" s="37"/>
      <c r="HJ4388" s="37"/>
      <c r="HK4388" s="37"/>
      <c r="HL4388" s="37"/>
      <c r="HM4388" s="37"/>
      <c r="HN4388" s="37"/>
      <c r="HO4388" s="37"/>
      <c r="HP4388" s="37"/>
      <c r="HQ4388" s="37"/>
      <c r="HR4388" s="37"/>
      <c r="HS4388" s="37"/>
      <c r="HT4388" s="37"/>
      <c r="HU4388" s="37"/>
      <c r="HV4388" s="37"/>
      <c r="HW4388" s="37"/>
      <c r="HX4388" s="37"/>
      <c r="HY4388" s="37"/>
      <c r="HZ4388" s="37"/>
      <c r="IA4388" s="37"/>
      <c r="IB4388" s="37"/>
      <c r="IC4388" s="37"/>
      <c r="ID4388" s="37"/>
      <c r="IE4388" s="37"/>
      <c r="IF4388" s="37"/>
      <c r="IG4388" s="37"/>
      <c r="IH4388" s="37"/>
      <c r="II4388" s="37"/>
      <c r="IJ4388" s="37"/>
      <c r="IK4388" s="37"/>
      <c r="IL4388" s="37"/>
      <c r="IM4388" s="37"/>
      <c r="IN4388" s="37"/>
      <c r="IO4388" s="37"/>
      <c r="IP4388" s="37"/>
      <c r="IQ4388" s="37"/>
    </row>
    <row r="4389" spans="1:251" s="51" customFormat="1" ht="18.75" customHeight="1">
      <c r="A4389" s="43"/>
      <c r="B4389" s="60"/>
      <c r="C4389" s="104" t="s">
        <v>948</v>
      </c>
      <c r="D4389" s="105"/>
      <c r="E4389" s="105"/>
      <c r="F4389" s="105"/>
      <c r="G4389" s="105"/>
      <c r="H4389" s="105"/>
      <c r="I4389" s="105"/>
      <c r="J4389" s="105"/>
      <c r="K4389" s="105"/>
      <c r="L4389" s="105"/>
      <c r="M4389" s="105"/>
      <c r="N4389" s="105"/>
      <c r="O4389" s="105"/>
      <c r="P4389" s="105"/>
      <c r="Q4389" s="105"/>
      <c r="R4389" s="105"/>
      <c r="S4389" s="105"/>
      <c r="T4389" s="105"/>
      <c r="U4389" s="105"/>
      <c r="V4389" s="105"/>
      <c r="W4389" s="105"/>
      <c r="X4389" s="105"/>
      <c r="Y4389" s="105"/>
      <c r="Z4389" s="106"/>
      <c r="AA4389" s="107">
        <v>27378</v>
      </c>
      <c r="AB4389" s="108"/>
      <c r="AC4389" s="108"/>
      <c r="AD4389" s="108"/>
      <c r="AE4389" s="108"/>
      <c r="AF4389" s="108"/>
      <c r="AG4389" s="108"/>
      <c r="AH4389" s="108"/>
      <c r="AI4389" s="109"/>
      <c r="AJ4389" s="107">
        <v>41968</v>
      </c>
      <c r="AK4389" s="108"/>
      <c r="AL4389" s="108"/>
      <c r="AM4389" s="108"/>
      <c r="AN4389" s="108"/>
      <c r="AO4389" s="108"/>
      <c r="AP4389" s="108"/>
      <c r="AQ4389" s="108"/>
      <c r="AR4389" s="109"/>
      <c r="AS4389" s="110"/>
      <c r="AT4389" s="111"/>
      <c r="AU4389" s="111"/>
      <c r="AV4389" s="111"/>
      <c r="AW4389" s="111"/>
      <c r="AX4389" s="112"/>
      <c r="AY4389" s="37"/>
      <c r="AZ4389" s="37"/>
      <c r="BA4389" s="37"/>
      <c r="BB4389" s="37"/>
      <c r="BC4389" s="37"/>
      <c r="BD4389" s="37"/>
      <c r="BE4389" s="37"/>
      <c r="BF4389" s="37"/>
      <c r="BG4389" s="37"/>
      <c r="BH4389" s="37"/>
      <c r="BI4389" s="37"/>
      <c r="BJ4389" s="37"/>
      <c r="BK4389" s="37"/>
      <c r="BL4389" s="37"/>
      <c r="BM4389" s="37"/>
      <c r="BN4389" s="37"/>
      <c r="BO4389" s="37"/>
      <c r="BP4389" s="37"/>
      <c r="BQ4389" s="37"/>
      <c r="BR4389" s="37"/>
      <c r="BS4389" s="37"/>
      <c r="BT4389" s="37"/>
      <c r="BU4389" s="37"/>
      <c r="BV4389" s="37"/>
      <c r="BW4389" s="37"/>
      <c r="BX4389" s="37"/>
      <c r="BY4389" s="37"/>
      <c r="BZ4389" s="37"/>
      <c r="CA4389" s="37"/>
      <c r="CB4389" s="37"/>
      <c r="CC4389" s="37"/>
      <c r="CD4389" s="37"/>
      <c r="CE4389" s="37"/>
      <c r="CF4389" s="37"/>
      <c r="CG4389" s="37"/>
      <c r="CH4389" s="37"/>
      <c r="CI4389" s="37"/>
      <c r="CJ4389" s="37"/>
      <c r="CK4389" s="37"/>
      <c r="CL4389" s="37"/>
      <c r="CM4389" s="37"/>
      <c r="CN4389" s="37"/>
      <c r="CO4389" s="37"/>
      <c r="CP4389" s="37"/>
      <c r="CQ4389" s="37"/>
      <c r="CR4389" s="37"/>
      <c r="CS4389" s="37"/>
      <c r="CT4389" s="37"/>
      <c r="CU4389" s="37"/>
      <c r="CV4389" s="37"/>
      <c r="CW4389" s="37"/>
      <c r="CX4389" s="37"/>
      <c r="CY4389" s="37"/>
      <c r="CZ4389" s="37"/>
      <c r="DA4389" s="37"/>
      <c r="DB4389" s="37"/>
      <c r="DC4389" s="37"/>
      <c r="DD4389" s="37"/>
      <c r="DE4389" s="37"/>
      <c r="DF4389" s="37"/>
      <c r="DG4389" s="37"/>
      <c r="DH4389" s="37"/>
      <c r="DI4389" s="37"/>
      <c r="DJ4389" s="37"/>
      <c r="DK4389" s="37"/>
      <c r="DL4389" s="37"/>
      <c r="DM4389" s="37"/>
      <c r="DN4389" s="37"/>
      <c r="DO4389" s="37"/>
      <c r="DP4389" s="37"/>
      <c r="DQ4389" s="37"/>
      <c r="DR4389" s="37"/>
      <c r="DS4389" s="37"/>
      <c r="DT4389" s="37"/>
      <c r="DU4389" s="37"/>
      <c r="DV4389" s="37"/>
      <c r="DW4389" s="37"/>
      <c r="DX4389" s="37"/>
      <c r="DY4389" s="37"/>
      <c r="DZ4389" s="37"/>
      <c r="EA4389" s="37"/>
      <c r="EB4389" s="37"/>
      <c r="EC4389" s="37"/>
      <c r="ED4389" s="37"/>
      <c r="EE4389" s="37"/>
      <c r="EF4389" s="37"/>
      <c r="EG4389" s="37"/>
      <c r="EH4389" s="37"/>
      <c r="EI4389" s="37"/>
      <c r="EJ4389" s="37"/>
      <c r="EK4389" s="37"/>
      <c r="EL4389" s="37"/>
      <c r="EM4389" s="37"/>
      <c r="EN4389" s="37"/>
      <c r="EO4389" s="37"/>
      <c r="EP4389" s="37"/>
      <c r="EQ4389" s="37"/>
      <c r="ER4389" s="37"/>
      <c r="ES4389" s="37"/>
      <c r="ET4389" s="37"/>
      <c r="EU4389" s="37"/>
      <c r="EV4389" s="37"/>
      <c r="EW4389" s="37"/>
      <c r="EX4389" s="37"/>
      <c r="EY4389" s="37"/>
      <c r="EZ4389" s="37"/>
      <c r="FA4389" s="37"/>
      <c r="FB4389" s="37"/>
      <c r="FC4389" s="37"/>
      <c r="FD4389" s="37"/>
      <c r="FE4389" s="37"/>
      <c r="FF4389" s="37"/>
      <c r="FG4389" s="37"/>
      <c r="FH4389" s="37"/>
      <c r="FI4389" s="37"/>
      <c r="FJ4389" s="37"/>
      <c r="FK4389" s="37"/>
      <c r="FL4389" s="37"/>
      <c r="FM4389" s="37"/>
      <c r="FN4389" s="37"/>
      <c r="FO4389" s="37"/>
      <c r="FP4389" s="37"/>
      <c r="FQ4389" s="37"/>
      <c r="FR4389" s="37"/>
      <c r="FS4389" s="37"/>
      <c r="FT4389" s="37"/>
      <c r="FU4389" s="37"/>
      <c r="FV4389" s="37"/>
      <c r="FW4389" s="37"/>
      <c r="FX4389" s="37"/>
      <c r="FY4389" s="37"/>
      <c r="FZ4389" s="37"/>
      <c r="GA4389" s="37"/>
      <c r="GB4389" s="37"/>
      <c r="GC4389" s="37"/>
      <c r="GD4389" s="37"/>
      <c r="GE4389" s="37"/>
      <c r="GF4389" s="37"/>
      <c r="GG4389" s="37"/>
      <c r="GH4389" s="37"/>
      <c r="GI4389" s="37"/>
      <c r="GJ4389" s="37"/>
      <c r="GK4389" s="37"/>
      <c r="GL4389" s="37"/>
      <c r="GM4389" s="37"/>
      <c r="GN4389" s="37"/>
      <c r="GO4389" s="37"/>
      <c r="GP4389" s="37"/>
      <c r="GQ4389" s="37"/>
      <c r="GR4389" s="37"/>
      <c r="GS4389" s="37"/>
      <c r="GT4389" s="37"/>
      <c r="GU4389" s="37"/>
      <c r="GV4389" s="37"/>
      <c r="GW4389" s="37"/>
      <c r="GX4389" s="37"/>
      <c r="GY4389" s="37"/>
      <c r="GZ4389" s="37"/>
      <c r="HA4389" s="37"/>
      <c r="HB4389" s="37"/>
      <c r="HC4389" s="37"/>
      <c r="HD4389" s="37"/>
      <c r="HE4389" s="37"/>
      <c r="HF4389" s="37"/>
      <c r="HG4389" s="37"/>
      <c r="HH4389" s="37"/>
      <c r="HI4389" s="37"/>
      <c r="HJ4389" s="37"/>
      <c r="HK4389" s="37"/>
      <c r="HL4389" s="37"/>
      <c r="HM4389" s="37"/>
      <c r="HN4389" s="37"/>
      <c r="HO4389" s="37"/>
      <c r="HP4389" s="37"/>
      <c r="HQ4389" s="37"/>
      <c r="HR4389" s="37"/>
      <c r="HS4389" s="37"/>
      <c r="HT4389" s="37"/>
      <c r="HU4389" s="37"/>
      <c r="HV4389" s="37"/>
      <c r="HW4389" s="37"/>
      <c r="HX4389" s="37"/>
      <c r="HY4389" s="37"/>
      <c r="HZ4389" s="37"/>
      <c r="IA4389" s="37"/>
      <c r="IB4389" s="37"/>
      <c r="IC4389" s="37"/>
      <c r="ID4389" s="37"/>
      <c r="IE4389" s="37"/>
      <c r="IF4389" s="37"/>
      <c r="IG4389" s="37"/>
      <c r="IH4389" s="37"/>
      <c r="II4389" s="37"/>
      <c r="IJ4389" s="37"/>
      <c r="IK4389" s="37"/>
      <c r="IL4389" s="37"/>
      <c r="IM4389" s="37"/>
      <c r="IN4389" s="37"/>
      <c r="IO4389" s="37"/>
      <c r="IP4389" s="37"/>
      <c r="IQ4389" s="37"/>
    </row>
    <row r="4390" spans="1:251" s="51" customFormat="1" ht="18.75" customHeight="1">
      <c r="A4390" s="43"/>
      <c r="B4390" s="60"/>
      <c r="C4390" s="104" t="s">
        <v>949</v>
      </c>
      <c r="D4390" s="105"/>
      <c r="E4390" s="105"/>
      <c r="F4390" s="105"/>
      <c r="G4390" s="105"/>
      <c r="H4390" s="105"/>
      <c r="I4390" s="105"/>
      <c r="J4390" s="105"/>
      <c r="K4390" s="105"/>
      <c r="L4390" s="105"/>
      <c r="M4390" s="105"/>
      <c r="N4390" s="105"/>
      <c r="O4390" s="105"/>
      <c r="P4390" s="105"/>
      <c r="Q4390" s="105"/>
      <c r="R4390" s="105"/>
      <c r="S4390" s="105"/>
      <c r="T4390" s="105"/>
      <c r="U4390" s="105"/>
      <c r="V4390" s="105"/>
      <c r="W4390" s="105"/>
      <c r="X4390" s="105"/>
      <c r="Y4390" s="105"/>
      <c r="Z4390" s="106"/>
      <c r="AA4390" s="107">
        <v>19642</v>
      </c>
      <c r="AB4390" s="108"/>
      <c r="AC4390" s="108"/>
      <c r="AD4390" s="108"/>
      <c r="AE4390" s="108"/>
      <c r="AF4390" s="108"/>
      <c r="AG4390" s="108"/>
      <c r="AH4390" s="108"/>
      <c r="AI4390" s="109"/>
      <c r="AJ4390" s="107">
        <v>3633</v>
      </c>
      <c r="AK4390" s="108"/>
      <c r="AL4390" s="108"/>
      <c r="AM4390" s="108"/>
      <c r="AN4390" s="108"/>
      <c r="AO4390" s="108"/>
      <c r="AP4390" s="108"/>
      <c r="AQ4390" s="108"/>
      <c r="AR4390" s="109"/>
      <c r="AS4390" s="110"/>
      <c r="AT4390" s="111"/>
      <c r="AU4390" s="111"/>
      <c r="AV4390" s="111"/>
      <c r="AW4390" s="111"/>
      <c r="AX4390" s="112"/>
      <c r="AY4390" s="37"/>
      <c r="AZ4390" s="37"/>
      <c r="BA4390" s="37"/>
      <c r="BB4390" s="37"/>
      <c r="BC4390" s="37"/>
      <c r="BD4390" s="37"/>
      <c r="BE4390" s="37"/>
      <c r="BF4390" s="37"/>
      <c r="BG4390" s="37"/>
      <c r="BH4390" s="37"/>
      <c r="BI4390" s="37"/>
      <c r="BJ4390" s="37"/>
      <c r="BK4390" s="37"/>
      <c r="BL4390" s="37"/>
      <c r="BM4390" s="37"/>
      <c r="BN4390" s="37"/>
      <c r="BO4390" s="37"/>
      <c r="BP4390" s="37"/>
      <c r="BQ4390" s="37"/>
      <c r="BR4390" s="37"/>
      <c r="BS4390" s="37"/>
      <c r="BT4390" s="37"/>
      <c r="BU4390" s="37"/>
      <c r="BV4390" s="37"/>
      <c r="BW4390" s="37"/>
      <c r="BX4390" s="37"/>
      <c r="BY4390" s="37"/>
      <c r="BZ4390" s="37"/>
      <c r="CA4390" s="37"/>
      <c r="CB4390" s="37"/>
      <c r="CC4390" s="37"/>
      <c r="CD4390" s="37"/>
      <c r="CE4390" s="37"/>
      <c r="CF4390" s="37"/>
      <c r="CG4390" s="37"/>
      <c r="CH4390" s="37"/>
      <c r="CI4390" s="37"/>
      <c r="CJ4390" s="37"/>
      <c r="CK4390" s="37"/>
      <c r="CL4390" s="37"/>
      <c r="CM4390" s="37"/>
      <c r="CN4390" s="37"/>
      <c r="CO4390" s="37"/>
      <c r="CP4390" s="37"/>
      <c r="CQ4390" s="37"/>
      <c r="CR4390" s="37"/>
      <c r="CS4390" s="37"/>
      <c r="CT4390" s="37"/>
      <c r="CU4390" s="37"/>
      <c r="CV4390" s="37"/>
      <c r="CW4390" s="37"/>
      <c r="CX4390" s="37"/>
      <c r="CY4390" s="37"/>
      <c r="CZ4390" s="37"/>
      <c r="DA4390" s="37"/>
      <c r="DB4390" s="37"/>
      <c r="DC4390" s="37"/>
      <c r="DD4390" s="37"/>
      <c r="DE4390" s="37"/>
      <c r="DF4390" s="37"/>
      <c r="DG4390" s="37"/>
      <c r="DH4390" s="37"/>
      <c r="DI4390" s="37"/>
      <c r="DJ4390" s="37"/>
      <c r="DK4390" s="37"/>
      <c r="DL4390" s="37"/>
      <c r="DM4390" s="37"/>
      <c r="DN4390" s="37"/>
      <c r="DO4390" s="37"/>
      <c r="DP4390" s="37"/>
      <c r="DQ4390" s="37"/>
      <c r="DR4390" s="37"/>
      <c r="DS4390" s="37"/>
      <c r="DT4390" s="37"/>
      <c r="DU4390" s="37"/>
      <c r="DV4390" s="37"/>
      <c r="DW4390" s="37"/>
      <c r="DX4390" s="37"/>
      <c r="DY4390" s="37"/>
      <c r="DZ4390" s="37"/>
      <c r="EA4390" s="37"/>
      <c r="EB4390" s="37"/>
      <c r="EC4390" s="37"/>
      <c r="ED4390" s="37"/>
      <c r="EE4390" s="37"/>
      <c r="EF4390" s="37"/>
      <c r="EG4390" s="37"/>
      <c r="EH4390" s="37"/>
      <c r="EI4390" s="37"/>
      <c r="EJ4390" s="37"/>
      <c r="EK4390" s="37"/>
      <c r="EL4390" s="37"/>
      <c r="EM4390" s="37"/>
      <c r="EN4390" s="37"/>
      <c r="EO4390" s="37"/>
      <c r="EP4390" s="37"/>
      <c r="EQ4390" s="37"/>
      <c r="ER4390" s="37"/>
      <c r="ES4390" s="37"/>
      <c r="ET4390" s="37"/>
      <c r="EU4390" s="37"/>
      <c r="EV4390" s="37"/>
      <c r="EW4390" s="37"/>
      <c r="EX4390" s="37"/>
      <c r="EY4390" s="37"/>
      <c r="EZ4390" s="37"/>
      <c r="FA4390" s="37"/>
      <c r="FB4390" s="37"/>
      <c r="FC4390" s="37"/>
      <c r="FD4390" s="37"/>
      <c r="FE4390" s="37"/>
      <c r="FF4390" s="37"/>
      <c r="FG4390" s="37"/>
      <c r="FH4390" s="37"/>
      <c r="FI4390" s="37"/>
      <c r="FJ4390" s="37"/>
      <c r="FK4390" s="37"/>
      <c r="FL4390" s="37"/>
      <c r="FM4390" s="37"/>
      <c r="FN4390" s="37"/>
      <c r="FO4390" s="37"/>
      <c r="FP4390" s="37"/>
      <c r="FQ4390" s="37"/>
      <c r="FR4390" s="37"/>
      <c r="FS4390" s="37"/>
      <c r="FT4390" s="37"/>
      <c r="FU4390" s="37"/>
      <c r="FV4390" s="37"/>
      <c r="FW4390" s="37"/>
      <c r="FX4390" s="37"/>
      <c r="FY4390" s="37"/>
      <c r="FZ4390" s="37"/>
      <c r="GA4390" s="37"/>
      <c r="GB4390" s="37"/>
      <c r="GC4390" s="37"/>
      <c r="GD4390" s="37"/>
      <c r="GE4390" s="37"/>
      <c r="GF4390" s="37"/>
      <c r="GG4390" s="37"/>
      <c r="GH4390" s="37"/>
      <c r="GI4390" s="37"/>
      <c r="GJ4390" s="37"/>
      <c r="GK4390" s="37"/>
      <c r="GL4390" s="37"/>
      <c r="GM4390" s="37"/>
      <c r="GN4390" s="37"/>
      <c r="GO4390" s="37"/>
      <c r="GP4390" s="37"/>
      <c r="GQ4390" s="37"/>
      <c r="GR4390" s="37"/>
      <c r="GS4390" s="37"/>
      <c r="GT4390" s="37"/>
      <c r="GU4390" s="37"/>
      <c r="GV4390" s="37"/>
      <c r="GW4390" s="37"/>
      <c r="GX4390" s="37"/>
      <c r="GY4390" s="37"/>
      <c r="GZ4390" s="37"/>
      <c r="HA4390" s="37"/>
      <c r="HB4390" s="37"/>
      <c r="HC4390" s="37"/>
      <c r="HD4390" s="37"/>
      <c r="HE4390" s="37"/>
      <c r="HF4390" s="37"/>
      <c r="HG4390" s="37"/>
      <c r="HH4390" s="37"/>
      <c r="HI4390" s="37"/>
      <c r="HJ4390" s="37"/>
      <c r="HK4390" s="37"/>
      <c r="HL4390" s="37"/>
      <c r="HM4390" s="37"/>
      <c r="HN4390" s="37"/>
      <c r="HO4390" s="37"/>
      <c r="HP4390" s="37"/>
      <c r="HQ4390" s="37"/>
      <c r="HR4390" s="37"/>
      <c r="HS4390" s="37"/>
      <c r="HT4390" s="37"/>
      <c r="HU4390" s="37"/>
      <c r="HV4390" s="37"/>
      <c r="HW4390" s="37"/>
      <c r="HX4390" s="37"/>
      <c r="HY4390" s="37"/>
      <c r="HZ4390" s="37"/>
      <c r="IA4390" s="37"/>
      <c r="IB4390" s="37"/>
      <c r="IC4390" s="37"/>
      <c r="ID4390" s="37"/>
      <c r="IE4390" s="37"/>
      <c r="IF4390" s="37"/>
      <c r="IG4390" s="37"/>
      <c r="IH4390" s="37"/>
      <c r="II4390" s="37"/>
      <c r="IJ4390" s="37"/>
      <c r="IK4390" s="37"/>
      <c r="IL4390" s="37"/>
      <c r="IM4390" s="37"/>
      <c r="IN4390" s="37"/>
      <c r="IO4390" s="37"/>
      <c r="IP4390" s="37"/>
      <c r="IQ4390" s="37"/>
    </row>
    <row r="4391" spans="1:251" s="51" customFormat="1" ht="18.75" customHeight="1">
      <c r="A4391" s="43"/>
      <c r="B4391" s="60"/>
      <c r="C4391" s="104" t="s">
        <v>950</v>
      </c>
      <c r="D4391" s="105"/>
      <c r="E4391" s="105"/>
      <c r="F4391" s="105"/>
      <c r="G4391" s="105"/>
      <c r="H4391" s="105"/>
      <c r="I4391" s="105"/>
      <c r="J4391" s="105"/>
      <c r="K4391" s="105"/>
      <c r="L4391" s="105"/>
      <c r="M4391" s="105"/>
      <c r="N4391" s="105"/>
      <c r="O4391" s="105"/>
      <c r="P4391" s="105"/>
      <c r="Q4391" s="105"/>
      <c r="R4391" s="105"/>
      <c r="S4391" s="105"/>
      <c r="T4391" s="105"/>
      <c r="U4391" s="105"/>
      <c r="V4391" s="105"/>
      <c r="W4391" s="105"/>
      <c r="X4391" s="105"/>
      <c r="Y4391" s="105"/>
      <c r="Z4391" s="106"/>
      <c r="AA4391" s="107">
        <v>4331</v>
      </c>
      <c r="AB4391" s="108"/>
      <c r="AC4391" s="108"/>
      <c r="AD4391" s="108"/>
      <c r="AE4391" s="108"/>
      <c r="AF4391" s="108"/>
      <c r="AG4391" s="108"/>
      <c r="AH4391" s="108"/>
      <c r="AI4391" s="109"/>
      <c r="AJ4391" s="107">
        <v>6339</v>
      </c>
      <c r="AK4391" s="108"/>
      <c r="AL4391" s="108"/>
      <c r="AM4391" s="108"/>
      <c r="AN4391" s="108"/>
      <c r="AO4391" s="108"/>
      <c r="AP4391" s="108"/>
      <c r="AQ4391" s="108"/>
      <c r="AR4391" s="109"/>
      <c r="AS4391" s="110"/>
      <c r="AT4391" s="111"/>
      <c r="AU4391" s="111"/>
      <c r="AV4391" s="111"/>
      <c r="AW4391" s="111"/>
      <c r="AX4391" s="112"/>
      <c r="AY4391" s="37"/>
      <c r="AZ4391" s="37"/>
      <c r="BA4391" s="37"/>
      <c r="BB4391" s="37"/>
      <c r="BC4391" s="37"/>
      <c r="BD4391" s="37"/>
      <c r="BE4391" s="37"/>
      <c r="BF4391" s="37"/>
      <c r="BG4391" s="37"/>
      <c r="BH4391" s="37"/>
      <c r="BI4391" s="37"/>
      <c r="BJ4391" s="37"/>
      <c r="BK4391" s="37"/>
      <c r="BL4391" s="37"/>
      <c r="BM4391" s="37"/>
      <c r="BN4391" s="37"/>
      <c r="BO4391" s="37"/>
      <c r="BP4391" s="37"/>
      <c r="BQ4391" s="37"/>
      <c r="BR4391" s="37"/>
      <c r="BS4391" s="37"/>
      <c r="BT4391" s="37"/>
      <c r="BU4391" s="37"/>
      <c r="BV4391" s="37"/>
      <c r="BW4391" s="37"/>
      <c r="BX4391" s="37"/>
      <c r="BY4391" s="37"/>
      <c r="BZ4391" s="37"/>
      <c r="CA4391" s="37"/>
      <c r="CB4391" s="37"/>
      <c r="CC4391" s="37"/>
      <c r="CD4391" s="37"/>
      <c r="CE4391" s="37"/>
      <c r="CF4391" s="37"/>
      <c r="CG4391" s="37"/>
      <c r="CH4391" s="37"/>
      <c r="CI4391" s="37"/>
      <c r="CJ4391" s="37"/>
      <c r="CK4391" s="37"/>
      <c r="CL4391" s="37"/>
      <c r="CM4391" s="37"/>
      <c r="CN4391" s="37"/>
      <c r="CO4391" s="37"/>
      <c r="CP4391" s="37"/>
      <c r="CQ4391" s="37"/>
      <c r="CR4391" s="37"/>
      <c r="CS4391" s="37"/>
      <c r="CT4391" s="37"/>
      <c r="CU4391" s="37"/>
      <c r="CV4391" s="37"/>
      <c r="CW4391" s="37"/>
      <c r="CX4391" s="37"/>
      <c r="CY4391" s="37"/>
      <c r="CZ4391" s="37"/>
      <c r="DA4391" s="37"/>
      <c r="DB4391" s="37"/>
      <c r="DC4391" s="37"/>
      <c r="DD4391" s="37"/>
      <c r="DE4391" s="37"/>
      <c r="DF4391" s="37"/>
      <c r="DG4391" s="37"/>
      <c r="DH4391" s="37"/>
      <c r="DI4391" s="37"/>
      <c r="DJ4391" s="37"/>
      <c r="DK4391" s="37"/>
      <c r="DL4391" s="37"/>
      <c r="DM4391" s="37"/>
      <c r="DN4391" s="37"/>
      <c r="DO4391" s="37"/>
      <c r="DP4391" s="37"/>
      <c r="DQ4391" s="37"/>
      <c r="DR4391" s="37"/>
      <c r="DS4391" s="37"/>
      <c r="DT4391" s="37"/>
      <c r="DU4391" s="37"/>
      <c r="DV4391" s="37"/>
      <c r="DW4391" s="37"/>
      <c r="DX4391" s="37"/>
      <c r="DY4391" s="37"/>
      <c r="DZ4391" s="37"/>
      <c r="EA4391" s="37"/>
      <c r="EB4391" s="37"/>
      <c r="EC4391" s="37"/>
      <c r="ED4391" s="37"/>
      <c r="EE4391" s="37"/>
      <c r="EF4391" s="37"/>
      <c r="EG4391" s="37"/>
      <c r="EH4391" s="37"/>
      <c r="EI4391" s="37"/>
      <c r="EJ4391" s="37"/>
      <c r="EK4391" s="37"/>
      <c r="EL4391" s="37"/>
      <c r="EM4391" s="37"/>
      <c r="EN4391" s="37"/>
      <c r="EO4391" s="37"/>
      <c r="EP4391" s="37"/>
      <c r="EQ4391" s="37"/>
      <c r="ER4391" s="37"/>
      <c r="ES4391" s="37"/>
      <c r="ET4391" s="37"/>
      <c r="EU4391" s="37"/>
      <c r="EV4391" s="37"/>
      <c r="EW4391" s="37"/>
      <c r="EX4391" s="37"/>
      <c r="EY4391" s="37"/>
      <c r="EZ4391" s="37"/>
      <c r="FA4391" s="37"/>
      <c r="FB4391" s="37"/>
      <c r="FC4391" s="37"/>
      <c r="FD4391" s="37"/>
      <c r="FE4391" s="37"/>
      <c r="FF4391" s="37"/>
      <c r="FG4391" s="37"/>
      <c r="FH4391" s="37"/>
      <c r="FI4391" s="37"/>
      <c r="FJ4391" s="37"/>
      <c r="FK4391" s="37"/>
      <c r="FL4391" s="37"/>
      <c r="FM4391" s="37"/>
      <c r="FN4391" s="37"/>
      <c r="FO4391" s="37"/>
      <c r="FP4391" s="37"/>
      <c r="FQ4391" s="37"/>
      <c r="FR4391" s="37"/>
      <c r="FS4391" s="37"/>
      <c r="FT4391" s="37"/>
      <c r="FU4391" s="37"/>
      <c r="FV4391" s="37"/>
      <c r="FW4391" s="37"/>
      <c r="FX4391" s="37"/>
      <c r="FY4391" s="37"/>
      <c r="FZ4391" s="37"/>
      <c r="GA4391" s="37"/>
      <c r="GB4391" s="37"/>
      <c r="GC4391" s="37"/>
      <c r="GD4391" s="37"/>
      <c r="GE4391" s="37"/>
      <c r="GF4391" s="37"/>
      <c r="GG4391" s="37"/>
      <c r="GH4391" s="37"/>
      <c r="GI4391" s="37"/>
      <c r="GJ4391" s="37"/>
      <c r="GK4391" s="37"/>
      <c r="GL4391" s="37"/>
      <c r="GM4391" s="37"/>
      <c r="GN4391" s="37"/>
      <c r="GO4391" s="37"/>
      <c r="GP4391" s="37"/>
      <c r="GQ4391" s="37"/>
      <c r="GR4391" s="37"/>
      <c r="GS4391" s="37"/>
      <c r="GT4391" s="37"/>
      <c r="GU4391" s="37"/>
      <c r="GV4391" s="37"/>
      <c r="GW4391" s="37"/>
      <c r="GX4391" s="37"/>
      <c r="GY4391" s="37"/>
      <c r="GZ4391" s="37"/>
      <c r="HA4391" s="37"/>
      <c r="HB4391" s="37"/>
      <c r="HC4391" s="37"/>
      <c r="HD4391" s="37"/>
      <c r="HE4391" s="37"/>
      <c r="HF4391" s="37"/>
      <c r="HG4391" s="37"/>
      <c r="HH4391" s="37"/>
      <c r="HI4391" s="37"/>
      <c r="HJ4391" s="37"/>
      <c r="HK4391" s="37"/>
      <c r="HL4391" s="37"/>
      <c r="HM4391" s="37"/>
      <c r="HN4391" s="37"/>
      <c r="HO4391" s="37"/>
      <c r="HP4391" s="37"/>
      <c r="HQ4391" s="37"/>
      <c r="HR4391" s="37"/>
      <c r="HS4391" s="37"/>
      <c r="HT4391" s="37"/>
      <c r="HU4391" s="37"/>
      <c r="HV4391" s="37"/>
      <c r="HW4391" s="37"/>
      <c r="HX4391" s="37"/>
      <c r="HY4391" s="37"/>
      <c r="HZ4391" s="37"/>
      <c r="IA4391" s="37"/>
      <c r="IB4391" s="37"/>
      <c r="IC4391" s="37"/>
      <c r="ID4391" s="37"/>
      <c r="IE4391" s="37"/>
      <c r="IF4391" s="37"/>
      <c r="IG4391" s="37"/>
      <c r="IH4391" s="37"/>
      <c r="II4391" s="37"/>
      <c r="IJ4391" s="37"/>
      <c r="IK4391" s="37"/>
      <c r="IL4391" s="37"/>
      <c r="IM4391" s="37"/>
      <c r="IN4391" s="37"/>
      <c r="IO4391" s="37"/>
      <c r="IP4391" s="37"/>
      <c r="IQ4391" s="37"/>
    </row>
    <row r="4392" spans="1:251" s="51" customFormat="1" ht="18.75" customHeight="1" thickBot="1">
      <c r="A4392" s="52"/>
      <c r="B4392" s="113" t="s">
        <v>253</v>
      </c>
      <c r="C4392" s="114"/>
      <c r="D4392" s="114"/>
      <c r="E4392" s="114"/>
      <c r="F4392" s="114"/>
      <c r="G4392" s="114"/>
      <c r="H4392" s="114"/>
      <c r="I4392" s="114"/>
      <c r="J4392" s="114"/>
      <c r="K4392" s="114"/>
      <c r="L4392" s="114"/>
      <c r="M4392" s="114"/>
      <c r="N4392" s="114"/>
      <c r="O4392" s="114"/>
      <c r="P4392" s="114"/>
      <c r="Q4392" s="114"/>
      <c r="R4392" s="114"/>
      <c r="S4392" s="114"/>
      <c r="T4392" s="114"/>
      <c r="U4392" s="114"/>
      <c r="V4392" s="114"/>
      <c r="W4392" s="114"/>
      <c r="X4392" s="114"/>
      <c r="Y4392" s="114"/>
      <c r="Z4392" s="115"/>
      <c r="AA4392" s="116">
        <f>SUM(AA4386:AI4391)</f>
        <v>637427</v>
      </c>
      <c r="AB4392" s="117"/>
      <c r="AC4392" s="117"/>
      <c r="AD4392" s="117"/>
      <c r="AE4392" s="117"/>
      <c r="AF4392" s="117"/>
      <c r="AG4392" s="117"/>
      <c r="AH4392" s="117"/>
      <c r="AI4392" s="118"/>
      <c r="AJ4392" s="116">
        <f>SUM(AJ4386:AR4391)</f>
        <v>672110</v>
      </c>
      <c r="AK4392" s="117"/>
      <c r="AL4392" s="117"/>
      <c r="AM4392" s="117"/>
      <c r="AN4392" s="117"/>
      <c r="AO4392" s="117"/>
      <c r="AP4392" s="117"/>
      <c r="AQ4392" s="117"/>
      <c r="AR4392" s="118"/>
      <c r="AS4392" s="119"/>
      <c r="AT4392" s="120"/>
      <c r="AU4392" s="120"/>
      <c r="AV4392" s="120"/>
      <c r="AW4392" s="120"/>
      <c r="AX4392" s="121"/>
      <c r="AY4392" s="37"/>
      <c r="AZ4392" s="37"/>
      <c r="BA4392" s="37"/>
      <c r="BB4392" s="37"/>
      <c r="BC4392" s="37"/>
      <c r="BD4392" s="37"/>
      <c r="BE4392" s="37"/>
      <c r="BF4392" s="37"/>
      <c r="BG4392" s="37"/>
      <c r="BH4392" s="37"/>
      <c r="BI4392" s="37"/>
      <c r="BJ4392" s="37"/>
      <c r="BK4392" s="37"/>
      <c r="BL4392" s="37"/>
      <c r="BM4392" s="37"/>
      <c r="BN4392" s="37"/>
      <c r="BO4392" s="37"/>
      <c r="BP4392" s="37"/>
      <c r="BQ4392" s="37"/>
      <c r="BR4392" s="37"/>
      <c r="BS4392" s="37"/>
      <c r="BT4392" s="37"/>
      <c r="BU4392" s="37"/>
      <c r="BV4392" s="37"/>
      <c r="BW4392" s="37"/>
      <c r="BX4392" s="37"/>
      <c r="BY4392" s="37"/>
      <c r="BZ4392" s="37"/>
      <c r="CA4392" s="37"/>
      <c r="CB4392" s="37"/>
      <c r="CC4392" s="37"/>
      <c r="CD4392" s="37"/>
      <c r="CE4392" s="37"/>
      <c r="CF4392" s="37"/>
      <c r="CG4392" s="37"/>
      <c r="CH4392" s="37"/>
      <c r="CI4392" s="37"/>
      <c r="CJ4392" s="37"/>
      <c r="CK4392" s="37"/>
      <c r="CL4392" s="37"/>
      <c r="CM4392" s="37"/>
      <c r="CN4392" s="37"/>
      <c r="CO4392" s="37"/>
      <c r="CP4392" s="37"/>
      <c r="CQ4392" s="37"/>
      <c r="CR4392" s="37"/>
      <c r="CS4392" s="37"/>
      <c r="CT4392" s="37"/>
      <c r="CU4392" s="37"/>
      <c r="CV4392" s="37"/>
      <c r="CW4392" s="37"/>
      <c r="CX4392" s="37"/>
      <c r="CY4392" s="37"/>
      <c r="CZ4392" s="37"/>
      <c r="DA4392" s="37"/>
      <c r="DB4392" s="37"/>
      <c r="DC4392" s="37"/>
      <c r="DD4392" s="37"/>
      <c r="DE4392" s="37"/>
      <c r="DF4392" s="37"/>
      <c r="DG4392" s="37"/>
      <c r="DH4392" s="37"/>
      <c r="DI4392" s="37"/>
      <c r="DJ4392" s="37"/>
      <c r="DK4392" s="37"/>
      <c r="DL4392" s="37"/>
      <c r="DM4392" s="37"/>
      <c r="DN4392" s="37"/>
      <c r="DO4392" s="37"/>
      <c r="DP4392" s="37"/>
      <c r="DQ4392" s="37"/>
      <c r="DR4392" s="37"/>
      <c r="DS4392" s="37"/>
      <c r="DT4392" s="37"/>
      <c r="DU4392" s="37"/>
      <c r="DV4392" s="37"/>
      <c r="DW4392" s="37"/>
      <c r="DX4392" s="37"/>
      <c r="DY4392" s="37"/>
      <c r="DZ4392" s="37"/>
      <c r="EA4392" s="37"/>
      <c r="EB4392" s="37"/>
      <c r="EC4392" s="37"/>
      <c r="ED4392" s="37"/>
      <c r="EE4392" s="37"/>
      <c r="EF4392" s="37"/>
      <c r="EG4392" s="37"/>
      <c r="EH4392" s="37"/>
      <c r="EI4392" s="37"/>
      <c r="EJ4392" s="37"/>
      <c r="EK4392" s="37"/>
      <c r="EL4392" s="37"/>
      <c r="EM4392" s="37"/>
      <c r="EN4392" s="37"/>
      <c r="EO4392" s="37"/>
      <c r="EP4392" s="37"/>
      <c r="EQ4392" s="37"/>
      <c r="ER4392" s="37"/>
      <c r="ES4392" s="37"/>
      <c r="ET4392" s="37"/>
      <c r="EU4392" s="37"/>
      <c r="EV4392" s="37"/>
      <c r="EW4392" s="37"/>
      <c r="EX4392" s="37"/>
      <c r="EY4392" s="37"/>
      <c r="EZ4392" s="37"/>
      <c r="FA4392" s="37"/>
      <c r="FB4392" s="37"/>
      <c r="FC4392" s="37"/>
      <c r="FD4392" s="37"/>
      <c r="FE4392" s="37"/>
      <c r="FF4392" s="37"/>
      <c r="FG4392" s="37"/>
      <c r="FH4392" s="37"/>
      <c r="FI4392" s="37"/>
      <c r="FJ4392" s="37"/>
      <c r="FK4392" s="37"/>
      <c r="FL4392" s="37"/>
      <c r="FM4392" s="37"/>
      <c r="FN4392" s="37"/>
      <c r="FO4392" s="37"/>
      <c r="FP4392" s="37"/>
      <c r="FQ4392" s="37"/>
      <c r="FR4392" s="37"/>
      <c r="FS4392" s="37"/>
      <c r="FT4392" s="37"/>
      <c r="FU4392" s="37"/>
      <c r="FV4392" s="37"/>
      <c r="FW4392" s="37"/>
      <c r="FX4392" s="37"/>
      <c r="FY4392" s="37"/>
      <c r="FZ4392" s="37"/>
      <c r="GA4392" s="37"/>
      <c r="GB4392" s="37"/>
      <c r="GC4392" s="37"/>
      <c r="GD4392" s="37"/>
      <c r="GE4392" s="37"/>
      <c r="GF4392" s="37"/>
      <c r="GG4392" s="37"/>
      <c r="GH4392" s="37"/>
      <c r="GI4392" s="37"/>
      <c r="GJ4392" s="37"/>
      <c r="GK4392" s="37"/>
      <c r="GL4392" s="37"/>
      <c r="GM4392" s="37"/>
      <c r="GN4392" s="37"/>
      <c r="GO4392" s="37"/>
      <c r="GP4392" s="37"/>
      <c r="GQ4392" s="37"/>
      <c r="GR4392" s="37"/>
      <c r="GS4392" s="37"/>
      <c r="GT4392" s="37"/>
      <c r="GU4392" s="37"/>
      <c r="GV4392" s="37"/>
      <c r="GW4392" s="37"/>
      <c r="GX4392" s="37"/>
      <c r="GY4392" s="37"/>
      <c r="GZ4392" s="37"/>
      <c r="HA4392" s="37"/>
      <c r="HB4392" s="37"/>
      <c r="HC4392" s="37"/>
      <c r="HD4392" s="37"/>
      <c r="HE4392" s="37"/>
      <c r="HF4392" s="37"/>
      <c r="HG4392" s="37"/>
      <c r="HH4392" s="37"/>
      <c r="HI4392" s="37"/>
      <c r="HJ4392" s="37"/>
      <c r="HK4392" s="37"/>
      <c r="HL4392" s="37"/>
      <c r="HM4392" s="37"/>
      <c r="HN4392" s="37"/>
      <c r="HO4392" s="37"/>
      <c r="HP4392" s="37"/>
      <c r="HQ4392" s="37"/>
      <c r="HR4392" s="37"/>
      <c r="HS4392" s="37"/>
      <c r="HT4392" s="37"/>
      <c r="HU4392" s="37"/>
      <c r="HV4392" s="37"/>
      <c r="HW4392" s="37"/>
      <c r="HX4392" s="37"/>
      <c r="HY4392" s="37"/>
      <c r="HZ4392" s="37"/>
      <c r="IA4392" s="37"/>
      <c r="IB4392" s="37"/>
      <c r="IC4392" s="37"/>
      <c r="ID4392" s="37"/>
      <c r="IE4392" s="37"/>
      <c r="IF4392" s="37"/>
      <c r="IG4392" s="37"/>
      <c r="IH4392" s="37"/>
      <c r="II4392" s="37"/>
      <c r="IJ4392" s="37"/>
      <c r="IK4392" s="37"/>
      <c r="IL4392" s="37"/>
      <c r="IM4392" s="37"/>
      <c r="IN4392" s="37"/>
      <c r="IO4392" s="37"/>
      <c r="IP4392" s="37"/>
      <c r="IQ4392" s="37"/>
    </row>
    <row r="4394" spans="1:251" ht="18.75">
      <c r="A4394" s="36" t="s">
        <v>241</v>
      </c>
      <c r="AW4394" s="38"/>
      <c r="AX4394" s="39"/>
      <c r="AY4394" s="38"/>
    </row>
    <row r="4396" spans="1:251" ht="18.75">
      <c r="B4396" s="122" t="s">
        <v>0</v>
      </c>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row>
    <row r="4397" spans="1:251">
      <c r="Z4397" s="40"/>
      <c r="AD4397" s="40"/>
      <c r="AE4397" s="40"/>
      <c r="AF4397" s="40"/>
      <c r="AG4397" s="40"/>
      <c r="AH4397" s="40"/>
      <c r="AI4397" s="40"/>
      <c r="AO4397" s="40"/>
    </row>
    <row r="4398" spans="1:251" ht="13.5" thickBot="1">
      <c r="Z4398" s="40"/>
      <c r="AD4398" s="40"/>
      <c r="AE4398" s="40"/>
      <c r="AF4398" s="40"/>
      <c r="AG4398" s="40"/>
      <c r="AH4398" s="40"/>
      <c r="AI4398" s="40"/>
      <c r="AO4398" s="40"/>
      <c r="DI4398" s="41"/>
    </row>
    <row r="4399" spans="1:251" ht="24.75" customHeight="1" thickBot="1">
      <c r="B4399" s="124" t="s">
        <v>242</v>
      </c>
      <c r="C4399" s="125"/>
      <c r="D4399" s="125"/>
      <c r="E4399" s="125"/>
      <c r="F4399" s="125"/>
      <c r="G4399" s="125"/>
      <c r="H4399" s="126" t="s">
        <v>686</v>
      </c>
      <c r="I4399" s="127"/>
      <c r="J4399" s="127"/>
      <c r="K4399" s="127"/>
      <c r="L4399" s="127"/>
      <c r="M4399" s="127"/>
      <c r="N4399" s="127"/>
      <c r="O4399" s="127"/>
      <c r="P4399" s="127"/>
      <c r="Q4399" s="127"/>
      <c r="R4399" s="127"/>
      <c r="S4399" s="127"/>
      <c r="T4399" s="127"/>
      <c r="U4399" s="127"/>
      <c r="V4399" s="127"/>
      <c r="W4399" s="127"/>
      <c r="X4399" s="127"/>
      <c r="Y4399" s="127"/>
      <c r="Z4399" s="127"/>
      <c r="AA4399" s="127"/>
      <c r="AB4399" s="127"/>
      <c r="AC4399" s="127"/>
      <c r="AD4399" s="127"/>
      <c r="AE4399" s="127"/>
      <c r="AF4399" s="127"/>
      <c r="AG4399" s="127"/>
      <c r="AH4399" s="127"/>
      <c r="AI4399" s="127"/>
      <c r="AJ4399" s="127"/>
      <c r="AK4399" s="127"/>
      <c r="AL4399" s="127"/>
      <c r="AM4399" s="127"/>
      <c r="AN4399" s="127"/>
      <c r="AO4399" s="127"/>
      <c r="AP4399" s="127"/>
      <c r="AQ4399" s="127"/>
      <c r="AR4399" s="127"/>
      <c r="AS4399" s="127"/>
      <c r="AT4399" s="127"/>
      <c r="AU4399" s="127"/>
      <c r="AV4399" s="127"/>
      <c r="AW4399" s="127"/>
      <c r="AX4399" s="128"/>
      <c r="DI4399" s="41"/>
    </row>
    <row r="4400" spans="1:251" ht="14.25">
      <c r="B4400" s="42"/>
      <c r="C4400" s="42"/>
      <c r="D4400" s="42"/>
      <c r="E4400" s="42"/>
      <c r="F4400" s="42"/>
      <c r="G4400" s="42"/>
      <c r="H4400" s="43"/>
      <c r="I4400" s="43"/>
      <c r="J4400" s="43"/>
      <c r="K4400" s="43"/>
      <c r="L4400" s="44"/>
      <c r="M4400" s="44"/>
      <c r="N4400" s="44"/>
      <c r="O4400" s="44"/>
      <c r="P4400" s="43"/>
      <c r="Q4400" s="43"/>
      <c r="R4400" s="43"/>
      <c r="S4400" s="43"/>
      <c r="T4400" s="43"/>
      <c r="U4400" s="43"/>
      <c r="V4400" s="45"/>
      <c r="W4400" s="45"/>
      <c r="X4400" s="45"/>
      <c r="Y4400" s="45"/>
      <c r="Z4400" s="45"/>
      <c r="AA4400" s="45"/>
      <c r="AB4400" s="45"/>
      <c r="AC4400" s="45"/>
      <c r="AD4400" s="45"/>
      <c r="AE4400" s="45"/>
      <c r="AF4400" s="45"/>
      <c r="AG4400" s="45"/>
      <c r="AH4400" s="45"/>
      <c r="AI4400" s="45"/>
      <c r="AJ4400" s="45"/>
      <c r="AK4400" s="45"/>
      <c r="AL4400" s="45"/>
      <c r="AM4400" s="45"/>
      <c r="AN4400" s="45"/>
      <c r="AO4400" s="45"/>
      <c r="AP4400" s="45"/>
      <c r="AQ4400" s="45"/>
      <c r="AR4400" s="45"/>
      <c r="AS4400" s="45"/>
      <c r="AT4400" s="45"/>
      <c r="AU4400" s="45"/>
      <c r="AV4400" s="45"/>
      <c r="AW4400" s="45"/>
      <c r="AX4400" s="45"/>
      <c r="DI4400" s="41"/>
    </row>
    <row r="4401" spans="1:113" ht="15" thickBot="1">
      <c r="A4401" s="46"/>
      <c r="B4401" s="45" t="s">
        <v>244</v>
      </c>
      <c r="C4401" s="43"/>
      <c r="D4401" s="43"/>
      <c r="E4401" s="43"/>
      <c r="F4401" s="43"/>
      <c r="G4401" s="43"/>
      <c r="H4401" s="43"/>
      <c r="I4401" s="43"/>
      <c r="J4401" s="43"/>
      <c r="K4401" s="43"/>
      <c r="L4401" s="44"/>
      <c r="M4401" s="44"/>
      <c r="N4401" s="44"/>
      <c r="O4401" s="44"/>
      <c r="P4401" s="43"/>
      <c r="Q4401" s="43"/>
      <c r="R4401" s="43"/>
      <c r="S4401" s="43"/>
      <c r="T4401" s="43"/>
      <c r="U4401" s="43"/>
      <c r="V4401" s="45"/>
      <c r="W4401" s="45"/>
      <c r="X4401" s="45"/>
      <c r="Y4401" s="45"/>
      <c r="Z4401" s="45"/>
      <c r="AA4401" s="45"/>
      <c r="AB4401" s="45"/>
      <c r="AC4401" s="45"/>
      <c r="AD4401" s="45"/>
      <c r="AE4401" s="45"/>
      <c r="AF4401" s="45"/>
      <c r="AG4401" s="45"/>
      <c r="AH4401" s="45"/>
      <c r="AI4401" s="45"/>
      <c r="AJ4401" s="45"/>
      <c r="AK4401" s="45"/>
      <c r="AL4401" s="45"/>
      <c r="AM4401" s="45"/>
      <c r="AN4401" s="45"/>
      <c r="AO4401" s="45"/>
      <c r="AP4401" s="45"/>
      <c r="AQ4401" s="45"/>
      <c r="AR4401" s="45"/>
      <c r="AS4401" s="45"/>
      <c r="AT4401" s="45"/>
      <c r="AU4401" s="45"/>
      <c r="AV4401" s="45"/>
      <c r="AW4401" s="45"/>
      <c r="AX4401" s="45"/>
      <c r="DI4401" s="41"/>
    </row>
    <row r="4402" spans="1:113" ht="14.25">
      <c r="A4402" s="43"/>
      <c r="B4402" s="47"/>
      <c r="C4402" s="42"/>
      <c r="D4402" s="42"/>
      <c r="E4402" s="42"/>
      <c r="F4402" s="42"/>
      <c r="G4402" s="42"/>
      <c r="H4402" s="42"/>
      <c r="I4402" s="42"/>
      <c r="J4402" s="42"/>
      <c r="K4402" s="42"/>
      <c r="L4402" s="48"/>
      <c r="M4402" s="48"/>
      <c r="N4402" s="48"/>
      <c r="O4402" s="48"/>
      <c r="P4402" s="42"/>
      <c r="Q4402" s="42"/>
      <c r="R4402" s="42"/>
      <c r="S4402" s="42"/>
      <c r="T4402" s="42"/>
      <c r="U4402" s="42"/>
      <c r="V4402" s="49"/>
      <c r="W4402" s="49"/>
      <c r="X4402" s="49"/>
      <c r="Y4402" s="49"/>
      <c r="Z4402" s="49"/>
      <c r="AA4402" s="49"/>
      <c r="AB4402" s="49"/>
      <c r="AC4402" s="49"/>
      <c r="AD4402" s="49"/>
      <c r="AE4402" s="49"/>
      <c r="AF4402" s="49"/>
      <c r="AG4402" s="49"/>
      <c r="AH4402" s="49"/>
      <c r="AI4402" s="49"/>
      <c r="AJ4402" s="49"/>
      <c r="AK4402" s="49"/>
      <c r="AL4402" s="49"/>
      <c r="AM4402" s="49"/>
      <c r="AN4402" s="49"/>
      <c r="AO4402" s="49"/>
      <c r="AP4402" s="49"/>
      <c r="AQ4402" s="49"/>
      <c r="AR4402" s="49"/>
      <c r="AS4402" s="49"/>
      <c r="AT4402" s="49"/>
      <c r="AU4402" s="49"/>
      <c r="AV4402" s="49"/>
      <c r="AW4402" s="49"/>
      <c r="AX4402" s="50"/>
    </row>
    <row r="4403" spans="1:113" ht="12" customHeight="1">
      <c r="A4403" s="43"/>
      <c r="B4403" s="129" t="s">
        <v>687</v>
      </c>
      <c r="C4403" s="130"/>
      <c r="D4403" s="130"/>
      <c r="E4403" s="130"/>
      <c r="F4403" s="130"/>
      <c r="G4403" s="130"/>
      <c r="H4403" s="130"/>
      <c r="I4403" s="130"/>
      <c r="J4403" s="130"/>
      <c r="K4403" s="130"/>
      <c r="L4403" s="130"/>
      <c r="M4403" s="130"/>
      <c r="N4403" s="130"/>
      <c r="O4403" s="130"/>
      <c r="P4403" s="130"/>
      <c r="Q4403" s="130"/>
      <c r="R4403" s="130"/>
      <c r="S4403" s="130"/>
      <c r="T4403" s="130"/>
      <c r="U4403" s="130"/>
      <c r="V4403" s="130"/>
      <c r="W4403" s="130"/>
      <c r="X4403" s="130"/>
      <c r="Y4403" s="130"/>
      <c r="Z4403" s="130"/>
      <c r="AA4403" s="130"/>
      <c r="AB4403" s="130"/>
      <c r="AC4403" s="130"/>
      <c r="AD4403" s="130"/>
      <c r="AE4403" s="130"/>
      <c r="AF4403" s="130"/>
      <c r="AG4403" s="130"/>
      <c r="AH4403" s="130"/>
      <c r="AI4403" s="130"/>
      <c r="AJ4403" s="130"/>
      <c r="AK4403" s="130"/>
      <c r="AL4403" s="130"/>
      <c r="AM4403" s="130"/>
      <c r="AN4403" s="130"/>
      <c r="AO4403" s="130"/>
      <c r="AP4403" s="130"/>
      <c r="AQ4403" s="130"/>
      <c r="AR4403" s="130"/>
      <c r="AS4403" s="130"/>
      <c r="AT4403" s="130"/>
      <c r="AU4403" s="130"/>
      <c r="AV4403" s="130"/>
      <c r="AW4403" s="130"/>
      <c r="AX4403" s="131"/>
    </row>
    <row r="4404" spans="1:113" ht="12" customHeight="1">
      <c r="A4404" s="43"/>
      <c r="B4404" s="129"/>
      <c r="C4404" s="130"/>
      <c r="D4404" s="130"/>
      <c r="E4404" s="130"/>
      <c r="F4404" s="130"/>
      <c r="G4404" s="130"/>
      <c r="H4404" s="130"/>
      <c r="I4404" s="130"/>
      <c r="J4404" s="130"/>
      <c r="K4404" s="130"/>
      <c r="L4404" s="130"/>
      <c r="M4404" s="130"/>
      <c r="N4404" s="130"/>
      <c r="O4404" s="130"/>
      <c r="P4404" s="130"/>
      <c r="Q4404" s="130"/>
      <c r="R4404" s="130"/>
      <c r="S4404" s="130"/>
      <c r="T4404" s="130"/>
      <c r="U4404" s="130"/>
      <c r="V4404" s="130"/>
      <c r="W4404" s="130"/>
      <c r="X4404" s="130"/>
      <c r="Y4404" s="130"/>
      <c r="Z4404" s="130"/>
      <c r="AA4404" s="130"/>
      <c r="AB4404" s="130"/>
      <c r="AC4404" s="130"/>
      <c r="AD4404" s="130"/>
      <c r="AE4404" s="130"/>
      <c r="AF4404" s="130"/>
      <c r="AG4404" s="130"/>
      <c r="AH4404" s="130"/>
      <c r="AI4404" s="130"/>
      <c r="AJ4404" s="130"/>
      <c r="AK4404" s="130"/>
      <c r="AL4404" s="130"/>
      <c r="AM4404" s="130"/>
      <c r="AN4404" s="130"/>
      <c r="AO4404" s="130"/>
      <c r="AP4404" s="130"/>
      <c r="AQ4404" s="130"/>
      <c r="AR4404" s="130"/>
      <c r="AS4404" s="130"/>
      <c r="AT4404" s="130"/>
      <c r="AU4404" s="130"/>
      <c r="AV4404" s="130"/>
      <c r="AW4404" s="130"/>
      <c r="AX4404" s="131"/>
      <c r="BC4404" s="51"/>
    </row>
    <row r="4405" spans="1:113" ht="12" customHeight="1">
      <c r="A4405" s="43"/>
      <c r="B4405" s="129"/>
      <c r="C4405" s="130"/>
      <c r="D4405" s="130"/>
      <c r="E4405" s="130"/>
      <c r="F4405" s="130"/>
      <c r="G4405" s="130"/>
      <c r="H4405" s="130"/>
      <c r="I4405" s="130"/>
      <c r="J4405" s="130"/>
      <c r="K4405" s="130"/>
      <c r="L4405" s="130"/>
      <c r="M4405" s="130"/>
      <c r="N4405" s="130"/>
      <c r="O4405" s="130"/>
      <c r="P4405" s="130"/>
      <c r="Q4405" s="130"/>
      <c r="R4405" s="130"/>
      <c r="S4405" s="130"/>
      <c r="T4405" s="130"/>
      <c r="U4405" s="130"/>
      <c r="V4405" s="130"/>
      <c r="W4405" s="130"/>
      <c r="X4405" s="130"/>
      <c r="Y4405" s="130"/>
      <c r="Z4405" s="130"/>
      <c r="AA4405" s="130"/>
      <c r="AB4405" s="130"/>
      <c r="AC4405" s="130"/>
      <c r="AD4405" s="130"/>
      <c r="AE4405" s="130"/>
      <c r="AF4405" s="130"/>
      <c r="AG4405" s="130"/>
      <c r="AH4405" s="130"/>
      <c r="AI4405" s="130"/>
      <c r="AJ4405" s="130"/>
      <c r="AK4405" s="130"/>
      <c r="AL4405" s="130"/>
      <c r="AM4405" s="130"/>
      <c r="AN4405" s="130"/>
      <c r="AO4405" s="130"/>
      <c r="AP4405" s="130"/>
      <c r="AQ4405" s="130"/>
      <c r="AR4405" s="130"/>
      <c r="AS4405" s="130"/>
      <c r="AT4405" s="130"/>
      <c r="AU4405" s="130"/>
      <c r="AV4405" s="130"/>
      <c r="AW4405" s="130"/>
      <c r="AX4405" s="131"/>
    </row>
    <row r="4406" spans="1:113" ht="12" customHeight="1">
      <c r="A4406" s="43"/>
      <c r="B4406" s="129"/>
      <c r="C4406" s="130"/>
      <c r="D4406" s="130"/>
      <c r="E4406" s="130"/>
      <c r="F4406" s="130"/>
      <c r="G4406" s="130"/>
      <c r="H4406" s="130"/>
      <c r="I4406" s="130"/>
      <c r="J4406" s="130"/>
      <c r="K4406" s="130"/>
      <c r="L4406" s="130"/>
      <c r="M4406" s="130"/>
      <c r="N4406" s="130"/>
      <c r="O4406" s="130"/>
      <c r="P4406" s="130"/>
      <c r="Q4406" s="130"/>
      <c r="R4406" s="130"/>
      <c r="S4406" s="130"/>
      <c r="T4406" s="130"/>
      <c r="U4406" s="130"/>
      <c r="V4406" s="130"/>
      <c r="W4406" s="130"/>
      <c r="X4406" s="130"/>
      <c r="Y4406" s="130"/>
      <c r="Z4406" s="130"/>
      <c r="AA4406" s="130"/>
      <c r="AB4406" s="130"/>
      <c r="AC4406" s="130"/>
      <c r="AD4406" s="130"/>
      <c r="AE4406" s="130"/>
      <c r="AF4406" s="130"/>
      <c r="AG4406" s="130"/>
      <c r="AH4406" s="130"/>
      <c r="AI4406" s="130"/>
      <c r="AJ4406" s="130"/>
      <c r="AK4406" s="130"/>
      <c r="AL4406" s="130"/>
      <c r="AM4406" s="130"/>
      <c r="AN4406" s="130"/>
      <c r="AO4406" s="130"/>
      <c r="AP4406" s="130"/>
      <c r="AQ4406" s="130"/>
      <c r="AR4406" s="130"/>
      <c r="AS4406" s="130"/>
      <c r="AT4406" s="130"/>
      <c r="AU4406" s="130"/>
      <c r="AV4406" s="130"/>
      <c r="AW4406" s="130"/>
      <c r="AX4406" s="131"/>
    </row>
    <row r="4407" spans="1:113" ht="12" customHeight="1">
      <c r="A4407" s="43"/>
      <c r="B4407" s="129"/>
      <c r="C4407" s="130"/>
      <c r="D4407" s="130"/>
      <c r="E4407" s="130"/>
      <c r="F4407" s="130"/>
      <c r="G4407" s="130"/>
      <c r="H4407" s="130"/>
      <c r="I4407" s="130"/>
      <c r="J4407" s="130"/>
      <c r="K4407" s="130"/>
      <c r="L4407" s="130"/>
      <c r="M4407" s="130"/>
      <c r="N4407" s="130"/>
      <c r="O4407" s="130"/>
      <c r="P4407" s="130"/>
      <c r="Q4407" s="130"/>
      <c r="R4407" s="130"/>
      <c r="S4407" s="130"/>
      <c r="T4407" s="130"/>
      <c r="U4407" s="130"/>
      <c r="V4407" s="130"/>
      <c r="W4407" s="130"/>
      <c r="X4407" s="130"/>
      <c r="Y4407" s="130"/>
      <c r="Z4407" s="130"/>
      <c r="AA4407" s="130"/>
      <c r="AB4407" s="130"/>
      <c r="AC4407" s="130"/>
      <c r="AD4407" s="130"/>
      <c r="AE4407" s="130"/>
      <c r="AF4407" s="130"/>
      <c r="AG4407" s="130"/>
      <c r="AH4407" s="130"/>
      <c r="AI4407" s="130"/>
      <c r="AJ4407" s="130"/>
      <c r="AK4407" s="130"/>
      <c r="AL4407" s="130"/>
      <c r="AM4407" s="130"/>
      <c r="AN4407" s="130"/>
      <c r="AO4407" s="130"/>
      <c r="AP4407" s="130"/>
      <c r="AQ4407" s="130"/>
      <c r="AR4407" s="130"/>
      <c r="AS4407" s="130"/>
      <c r="AT4407" s="130"/>
      <c r="AU4407" s="130"/>
      <c r="AV4407" s="130"/>
      <c r="AW4407" s="130"/>
      <c r="AX4407" s="131"/>
    </row>
    <row r="4408" spans="1:113" ht="15" thickBot="1">
      <c r="A4408" s="52"/>
      <c r="B4408" s="53"/>
      <c r="C4408" s="54"/>
      <c r="D4408" s="54"/>
      <c r="E4408" s="54"/>
      <c r="F4408" s="54"/>
      <c r="G4408" s="54"/>
      <c r="H4408" s="54"/>
      <c r="I4408" s="54"/>
      <c r="J4408" s="54"/>
      <c r="K4408" s="54"/>
      <c r="L4408" s="54"/>
      <c r="M4408" s="54"/>
      <c r="N4408" s="54"/>
      <c r="O4408" s="54"/>
      <c r="P4408" s="54"/>
      <c r="Q4408" s="54"/>
      <c r="R4408" s="54"/>
      <c r="S4408" s="54"/>
      <c r="T4408" s="54"/>
      <c r="U4408" s="54"/>
      <c r="V4408" s="54"/>
      <c r="W4408" s="54"/>
      <c r="X4408" s="54"/>
      <c r="Y4408" s="54"/>
      <c r="Z4408" s="54"/>
      <c r="AA4408" s="54"/>
      <c r="AB4408" s="54"/>
      <c r="AC4408" s="54"/>
      <c r="AD4408" s="54"/>
      <c r="AE4408" s="54"/>
      <c r="AF4408" s="54"/>
      <c r="AG4408" s="54"/>
      <c r="AH4408" s="54"/>
      <c r="AI4408" s="54"/>
      <c r="AJ4408" s="54"/>
      <c r="AK4408" s="54"/>
      <c r="AL4408" s="54"/>
      <c r="AM4408" s="54"/>
      <c r="AN4408" s="54"/>
      <c r="AO4408" s="54"/>
      <c r="AP4408" s="54"/>
      <c r="AQ4408" s="54"/>
      <c r="AR4408" s="54"/>
      <c r="AS4408" s="54"/>
      <c r="AT4408" s="54"/>
      <c r="AU4408" s="54"/>
      <c r="AV4408" s="54"/>
      <c r="AW4408" s="54"/>
      <c r="AX4408" s="55"/>
    </row>
    <row r="4409" spans="1:113">
      <c r="B4409" s="56"/>
    </row>
    <row r="4410" spans="1:113" ht="15" thickBot="1">
      <c r="A4410" s="46"/>
      <c r="B4410" s="45" t="s">
        <v>245</v>
      </c>
      <c r="C4410" s="43"/>
      <c r="D4410" s="43"/>
      <c r="E4410" s="43"/>
      <c r="F4410" s="43"/>
      <c r="G4410" s="43"/>
      <c r="H4410" s="43"/>
      <c r="I4410" s="43"/>
      <c r="J4410" s="43"/>
      <c r="K4410" s="43"/>
      <c r="L4410" s="44"/>
      <c r="M4410" s="44"/>
      <c r="N4410" s="44"/>
      <c r="O4410" s="44"/>
      <c r="P4410" s="43"/>
      <c r="Q4410" s="43"/>
      <c r="R4410" s="43"/>
      <c r="S4410" s="43"/>
      <c r="T4410" s="43"/>
      <c r="U4410" s="43"/>
      <c r="V4410" s="45"/>
      <c r="W4410" s="45"/>
      <c r="X4410" s="45"/>
      <c r="Y4410" s="45"/>
      <c r="Z4410" s="45"/>
      <c r="AA4410" s="45"/>
      <c r="AB4410" s="45"/>
      <c r="AC4410" s="45"/>
      <c r="AD4410" s="45"/>
      <c r="AE4410" s="45"/>
      <c r="AF4410" s="45"/>
      <c r="AG4410" s="45"/>
      <c r="AH4410" s="45"/>
      <c r="AI4410" s="45"/>
      <c r="AJ4410" s="45"/>
      <c r="AK4410" s="45"/>
      <c r="AL4410" s="45"/>
      <c r="AM4410" s="45"/>
      <c r="AN4410" s="45"/>
      <c r="AO4410" s="45"/>
      <c r="AP4410" s="45"/>
      <c r="AQ4410" s="45"/>
      <c r="AR4410" s="45"/>
      <c r="AS4410" s="45"/>
      <c r="AT4410" s="45"/>
      <c r="AU4410" s="45"/>
      <c r="AV4410" s="45"/>
      <c r="AW4410" s="45"/>
      <c r="AX4410" s="45"/>
      <c r="DI4410" s="41"/>
    </row>
    <row r="4411" spans="1:113" ht="14.25">
      <c r="A4411" s="43"/>
      <c r="B4411" s="47"/>
      <c r="C4411" s="42"/>
      <c r="D4411" s="42"/>
      <c r="E4411" s="42"/>
      <c r="F4411" s="42"/>
      <c r="G4411" s="42"/>
      <c r="H4411" s="42"/>
      <c r="I4411" s="42"/>
      <c r="J4411" s="42"/>
      <c r="K4411" s="42"/>
      <c r="L4411" s="48"/>
      <c r="M4411" s="48"/>
      <c r="N4411" s="48"/>
      <c r="O4411" s="48"/>
      <c r="P4411" s="42"/>
      <c r="Q4411" s="42"/>
      <c r="R4411" s="42"/>
      <c r="S4411" s="42"/>
      <c r="T4411" s="42"/>
      <c r="U4411" s="42"/>
      <c r="V4411" s="49"/>
      <c r="W4411" s="49"/>
      <c r="X4411" s="49"/>
      <c r="Y4411" s="49"/>
      <c r="Z4411" s="49"/>
      <c r="AA4411" s="49"/>
      <c r="AB4411" s="49"/>
      <c r="AC4411" s="49"/>
      <c r="AD4411" s="49"/>
      <c r="AE4411" s="49"/>
      <c r="AF4411" s="49"/>
      <c r="AG4411" s="49"/>
      <c r="AH4411" s="49"/>
      <c r="AI4411" s="49"/>
      <c r="AJ4411" s="49"/>
      <c r="AK4411" s="49"/>
      <c r="AL4411" s="49"/>
      <c r="AM4411" s="49"/>
      <c r="AN4411" s="49"/>
      <c r="AO4411" s="49"/>
      <c r="AP4411" s="49"/>
      <c r="AQ4411" s="49"/>
      <c r="AR4411" s="49"/>
      <c r="AS4411" s="49"/>
      <c r="AT4411" s="49"/>
      <c r="AU4411" s="49"/>
      <c r="AV4411" s="49"/>
      <c r="AW4411" s="49"/>
      <c r="AX4411" s="50"/>
    </row>
    <row r="4412" spans="1:113" ht="12" customHeight="1">
      <c r="A4412" s="43"/>
      <c r="B4412" s="129" t="s">
        <v>951</v>
      </c>
      <c r="C4412" s="130"/>
      <c r="D4412" s="130"/>
      <c r="E4412" s="130"/>
      <c r="F4412" s="130"/>
      <c r="G4412" s="130"/>
      <c r="H4412" s="130"/>
      <c r="I4412" s="130"/>
      <c r="J4412" s="130"/>
      <c r="K4412" s="130"/>
      <c r="L4412" s="130"/>
      <c r="M4412" s="130"/>
      <c r="N4412" s="130"/>
      <c r="O4412" s="130"/>
      <c r="P4412" s="130"/>
      <c r="Q4412" s="130"/>
      <c r="R4412" s="130"/>
      <c r="S4412" s="130"/>
      <c r="T4412" s="130"/>
      <c r="U4412" s="130"/>
      <c r="V4412" s="130"/>
      <c r="W4412" s="130"/>
      <c r="X4412" s="130"/>
      <c r="Y4412" s="130"/>
      <c r="Z4412" s="130"/>
      <c r="AA4412" s="130"/>
      <c r="AB4412" s="130"/>
      <c r="AC4412" s="130"/>
      <c r="AD4412" s="130"/>
      <c r="AE4412" s="130"/>
      <c r="AF4412" s="130"/>
      <c r="AG4412" s="130"/>
      <c r="AH4412" s="130"/>
      <c r="AI4412" s="130"/>
      <c r="AJ4412" s="130"/>
      <c r="AK4412" s="130"/>
      <c r="AL4412" s="130"/>
      <c r="AM4412" s="130"/>
      <c r="AN4412" s="130"/>
      <c r="AO4412" s="130"/>
      <c r="AP4412" s="130"/>
      <c r="AQ4412" s="130"/>
      <c r="AR4412" s="130"/>
      <c r="AS4412" s="130"/>
      <c r="AT4412" s="130"/>
      <c r="AU4412" s="130"/>
      <c r="AV4412" s="130"/>
      <c r="AW4412" s="130"/>
      <c r="AX4412" s="131"/>
    </row>
    <row r="4413" spans="1:113" ht="12" customHeight="1">
      <c r="A4413" s="43"/>
      <c r="B4413" s="129"/>
      <c r="C4413" s="130"/>
      <c r="D4413" s="130"/>
      <c r="E4413" s="130"/>
      <c r="F4413" s="130"/>
      <c r="G4413" s="130"/>
      <c r="H4413" s="130"/>
      <c r="I4413" s="130"/>
      <c r="J4413" s="130"/>
      <c r="K4413" s="130"/>
      <c r="L4413" s="130"/>
      <c r="M4413" s="130"/>
      <c r="N4413" s="130"/>
      <c r="O4413" s="130"/>
      <c r="P4413" s="130"/>
      <c r="Q4413" s="130"/>
      <c r="R4413" s="130"/>
      <c r="S4413" s="130"/>
      <c r="T4413" s="130"/>
      <c r="U4413" s="130"/>
      <c r="V4413" s="130"/>
      <c r="W4413" s="130"/>
      <c r="X4413" s="130"/>
      <c r="Y4413" s="130"/>
      <c r="Z4413" s="130"/>
      <c r="AA4413" s="130"/>
      <c r="AB4413" s="130"/>
      <c r="AC4413" s="130"/>
      <c r="AD4413" s="130"/>
      <c r="AE4413" s="130"/>
      <c r="AF4413" s="130"/>
      <c r="AG4413" s="130"/>
      <c r="AH4413" s="130"/>
      <c r="AI4413" s="130"/>
      <c r="AJ4413" s="130"/>
      <c r="AK4413" s="130"/>
      <c r="AL4413" s="130"/>
      <c r="AM4413" s="130"/>
      <c r="AN4413" s="130"/>
      <c r="AO4413" s="130"/>
      <c r="AP4413" s="130"/>
      <c r="AQ4413" s="130"/>
      <c r="AR4413" s="130"/>
      <c r="AS4413" s="130"/>
      <c r="AT4413" s="130"/>
      <c r="AU4413" s="130"/>
      <c r="AV4413" s="130"/>
      <c r="AW4413" s="130"/>
      <c r="AX4413" s="131"/>
    </row>
    <row r="4414" spans="1:113" ht="12" customHeight="1">
      <c r="A4414" s="43"/>
      <c r="B4414" s="129"/>
      <c r="C4414" s="130"/>
      <c r="D4414" s="130"/>
      <c r="E4414" s="130"/>
      <c r="F4414" s="130"/>
      <c r="G4414" s="130"/>
      <c r="H4414" s="130"/>
      <c r="I4414" s="130"/>
      <c r="J4414" s="130"/>
      <c r="K4414" s="130"/>
      <c r="L4414" s="130"/>
      <c r="M4414" s="130"/>
      <c r="N4414" s="130"/>
      <c r="O4414" s="130"/>
      <c r="P4414" s="130"/>
      <c r="Q4414" s="130"/>
      <c r="R4414" s="130"/>
      <c r="S4414" s="130"/>
      <c r="T4414" s="130"/>
      <c r="U4414" s="130"/>
      <c r="V4414" s="130"/>
      <c r="W4414" s="130"/>
      <c r="X4414" s="130"/>
      <c r="Y4414" s="130"/>
      <c r="Z4414" s="130"/>
      <c r="AA4414" s="130"/>
      <c r="AB4414" s="130"/>
      <c r="AC4414" s="130"/>
      <c r="AD4414" s="130"/>
      <c r="AE4414" s="130"/>
      <c r="AF4414" s="130"/>
      <c r="AG4414" s="130"/>
      <c r="AH4414" s="130"/>
      <c r="AI4414" s="130"/>
      <c r="AJ4414" s="130"/>
      <c r="AK4414" s="130"/>
      <c r="AL4414" s="130"/>
      <c r="AM4414" s="130"/>
      <c r="AN4414" s="130"/>
      <c r="AO4414" s="130"/>
      <c r="AP4414" s="130"/>
      <c r="AQ4414" s="130"/>
      <c r="AR4414" s="130"/>
      <c r="AS4414" s="130"/>
      <c r="AT4414" s="130"/>
      <c r="AU4414" s="130"/>
      <c r="AV4414" s="130"/>
      <c r="AW4414" s="130"/>
      <c r="AX4414" s="131"/>
    </row>
    <row r="4415" spans="1:113" ht="12" customHeight="1">
      <c r="A4415" s="43"/>
      <c r="B4415" s="129"/>
      <c r="C4415" s="130"/>
      <c r="D4415" s="130"/>
      <c r="E4415" s="130"/>
      <c r="F4415" s="130"/>
      <c r="G4415" s="130"/>
      <c r="H4415" s="130"/>
      <c r="I4415" s="130"/>
      <c r="J4415" s="130"/>
      <c r="K4415" s="130"/>
      <c r="L4415" s="130"/>
      <c r="M4415" s="130"/>
      <c r="N4415" s="130"/>
      <c r="O4415" s="130"/>
      <c r="P4415" s="130"/>
      <c r="Q4415" s="130"/>
      <c r="R4415" s="130"/>
      <c r="S4415" s="130"/>
      <c r="T4415" s="130"/>
      <c r="U4415" s="130"/>
      <c r="V4415" s="130"/>
      <c r="W4415" s="130"/>
      <c r="X4415" s="130"/>
      <c r="Y4415" s="130"/>
      <c r="Z4415" s="130"/>
      <c r="AA4415" s="130"/>
      <c r="AB4415" s="130"/>
      <c r="AC4415" s="130"/>
      <c r="AD4415" s="130"/>
      <c r="AE4415" s="130"/>
      <c r="AF4415" s="130"/>
      <c r="AG4415" s="130"/>
      <c r="AH4415" s="130"/>
      <c r="AI4415" s="130"/>
      <c r="AJ4415" s="130"/>
      <c r="AK4415" s="130"/>
      <c r="AL4415" s="130"/>
      <c r="AM4415" s="130"/>
      <c r="AN4415" s="130"/>
      <c r="AO4415" s="130"/>
      <c r="AP4415" s="130"/>
      <c r="AQ4415" s="130"/>
      <c r="AR4415" s="130"/>
      <c r="AS4415" s="130"/>
      <c r="AT4415" s="130"/>
      <c r="AU4415" s="130"/>
      <c r="AV4415" s="130"/>
      <c r="AW4415" s="130"/>
      <c r="AX4415" s="131"/>
    </row>
    <row r="4416" spans="1:113" ht="12" customHeight="1">
      <c r="A4416" s="43"/>
      <c r="B4416" s="129"/>
      <c r="C4416" s="130"/>
      <c r="D4416" s="130"/>
      <c r="E4416" s="130"/>
      <c r="F4416" s="130"/>
      <c r="G4416" s="130"/>
      <c r="H4416" s="130"/>
      <c r="I4416" s="130"/>
      <c r="J4416" s="130"/>
      <c r="K4416" s="130"/>
      <c r="L4416" s="130"/>
      <c r="M4416" s="130"/>
      <c r="N4416" s="130"/>
      <c r="O4416" s="130"/>
      <c r="P4416" s="130"/>
      <c r="Q4416" s="130"/>
      <c r="R4416" s="130"/>
      <c r="S4416" s="130"/>
      <c r="T4416" s="130"/>
      <c r="U4416" s="130"/>
      <c r="V4416" s="130"/>
      <c r="W4416" s="130"/>
      <c r="X4416" s="130"/>
      <c r="Y4416" s="130"/>
      <c r="Z4416" s="130"/>
      <c r="AA4416" s="130"/>
      <c r="AB4416" s="130"/>
      <c r="AC4416" s="130"/>
      <c r="AD4416" s="130"/>
      <c r="AE4416" s="130"/>
      <c r="AF4416" s="130"/>
      <c r="AG4416" s="130"/>
      <c r="AH4416" s="130"/>
      <c r="AI4416" s="130"/>
      <c r="AJ4416" s="130"/>
      <c r="AK4416" s="130"/>
      <c r="AL4416" s="130"/>
      <c r="AM4416" s="130"/>
      <c r="AN4416" s="130"/>
      <c r="AO4416" s="130"/>
      <c r="AP4416" s="130"/>
      <c r="AQ4416" s="130"/>
      <c r="AR4416" s="130"/>
      <c r="AS4416" s="130"/>
      <c r="AT4416" s="130"/>
      <c r="AU4416" s="130"/>
      <c r="AV4416" s="130"/>
      <c r="AW4416" s="130"/>
      <c r="AX4416" s="131"/>
    </row>
    <row r="4417" spans="1:251" ht="15" thickBot="1">
      <c r="A4417" s="52"/>
      <c r="B4417" s="53"/>
      <c r="C4417" s="54"/>
      <c r="D4417" s="54"/>
      <c r="E4417" s="54"/>
      <c r="F4417" s="54"/>
      <c r="G4417" s="54"/>
      <c r="H4417" s="54"/>
      <c r="I4417" s="54"/>
      <c r="J4417" s="54"/>
      <c r="K4417" s="54"/>
      <c r="L4417" s="54"/>
      <c r="M4417" s="54"/>
      <c r="N4417" s="54"/>
      <c r="O4417" s="54"/>
      <c r="P4417" s="54"/>
      <c r="Q4417" s="54"/>
      <c r="R4417" s="54"/>
      <c r="S4417" s="54"/>
      <c r="T4417" s="54"/>
      <c r="U4417" s="54"/>
      <c r="V4417" s="54"/>
      <c r="W4417" s="54"/>
      <c r="X4417" s="54"/>
      <c r="Y4417" s="54"/>
      <c r="Z4417" s="54"/>
      <c r="AA4417" s="54"/>
      <c r="AB4417" s="54"/>
      <c r="AC4417" s="54"/>
      <c r="AD4417" s="54"/>
      <c r="AE4417" s="54"/>
      <c r="AF4417" s="54"/>
      <c r="AG4417" s="54"/>
      <c r="AH4417" s="54"/>
      <c r="AI4417" s="54"/>
      <c r="AJ4417" s="54"/>
      <c r="AK4417" s="54"/>
      <c r="AL4417" s="54"/>
      <c r="AM4417" s="54"/>
      <c r="AN4417" s="54"/>
      <c r="AO4417" s="54"/>
      <c r="AP4417" s="54"/>
      <c r="AQ4417" s="54"/>
      <c r="AR4417" s="54"/>
      <c r="AS4417" s="54"/>
      <c r="AT4417" s="54"/>
      <c r="AU4417" s="54"/>
      <c r="AV4417" s="54"/>
      <c r="AW4417" s="54"/>
      <c r="AX4417" s="55"/>
    </row>
    <row r="4418" spans="1:251">
      <c r="B4418" s="56"/>
    </row>
    <row r="4419" spans="1:251" ht="14.25">
      <c r="B4419" s="45" t="s">
        <v>247</v>
      </c>
      <c r="C4419" s="43"/>
      <c r="D4419" s="43"/>
      <c r="E4419" s="43"/>
      <c r="F4419" s="43"/>
      <c r="G4419" s="43"/>
      <c r="H4419" s="43"/>
      <c r="I4419" s="43"/>
      <c r="J4419" s="43"/>
      <c r="K4419" s="43"/>
      <c r="L4419" s="44"/>
      <c r="M4419" s="44"/>
      <c r="N4419" s="44"/>
      <c r="O4419" s="44"/>
      <c r="P4419" s="43"/>
      <c r="Q4419" s="43"/>
      <c r="R4419" s="43"/>
      <c r="S4419" s="43"/>
      <c r="T4419" s="43"/>
      <c r="U4419" s="43"/>
      <c r="V4419" s="45"/>
      <c r="W4419" s="45"/>
      <c r="X4419" s="45"/>
      <c r="Y4419" s="45"/>
      <c r="Z4419" s="45"/>
      <c r="AA4419" s="45"/>
      <c r="AB4419" s="45"/>
      <c r="AC4419" s="45"/>
      <c r="AD4419" s="45"/>
      <c r="AE4419" s="45"/>
      <c r="AF4419" s="45"/>
      <c r="AG4419" s="45"/>
      <c r="AH4419" s="45"/>
      <c r="AI4419" s="45"/>
      <c r="AJ4419" s="45"/>
      <c r="AK4419" s="45"/>
      <c r="AL4419" s="45"/>
      <c r="AM4419" s="45"/>
      <c r="AN4419" s="45"/>
      <c r="AO4419" s="45"/>
      <c r="AP4419" s="45"/>
      <c r="AQ4419" s="45"/>
      <c r="AR4419" s="45"/>
      <c r="AS4419" s="45"/>
      <c r="AT4419" s="45"/>
      <c r="AU4419" s="45"/>
      <c r="AV4419" s="45"/>
      <c r="AW4419" s="45"/>
      <c r="AX4419" s="45"/>
    </row>
    <row r="4420" spans="1:251" ht="15" thickBot="1">
      <c r="B4420" s="43"/>
      <c r="C4420" s="43"/>
      <c r="D4420" s="43"/>
      <c r="E4420" s="43"/>
      <c r="F4420" s="43"/>
      <c r="G4420" s="43"/>
      <c r="H4420" s="43"/>
      <c r="I4420" s="43"/>
      <c r="J4420" s="43"/>
      <c r="K4420" s="43"/>
      <c r="L4420" s="44"/>
      <c r="M4420" s="44"/>
      <c r="N4420" s="44"/>
      <c r="O4420" s="44"/>
      <c r="P4420" s="43"/>
      <c r="Q4420" s="43"/>
      <c r="R4420" s="43"/>
      <c r="S4420" s="43"/>
      <c r="T4420" s="43"/>
      <c r="U4420" s="43"/>
      <c r="V4420" s="45"/>
      <c r="W4420" s="45"/>
      <c r="X4420" s="45"/>
      <c r="Y4420" s="45"/>
      <c r="Z4420" s="45"/>
      <c r="AA4420" s="45"/>
      <c r="AB4420" s="45"/>
      <c r="AC4420" s="45"/>
      <c r="AD4420" s="45"/>
      <c r="AE4420" s="45"/>
      <c r="AF4420" s="45"/>
      <c r="AG4420" s="45"/>
      <c r="AH4420" s="45"/>
      <c r="AI4420" s="45"/>
      <c r="AJ4420" s="45"/>
      <c r="AK4420" s="45"/>
      <c r="AL4420" s="45"/>
      <c r="AM4420" s="45"/>
      <c r="AN4420" s="45"/>
      <c r="AO4420" s="45"/>
      <c r="AP4420" s="45"/>
      <c r="AQ4420" s="45"/>
      <c r="AR4420" s="45"/>
      <c r="AS4420" s="45"/>
      <c r="AT4420" s="45"/>
      <c r="AU4420" s="45"/>
      <c r="AV4420" s="45"/>
      <c r="AW4420" s="45"/>
      <c r="AX4420" s="57" t="s">
        <v>248</v>
      </c>
    </row>
    <row r="4421" spans="1:251" s="51" customFormat="1" ht="13.5" customHeight="1">
      <c r="A4421" s="43"/>
      <c r="B4421" s="132" t="s">
        <v>249</v>
      </c>
      <c r="C4421" s="133"/>
      <c r="D4421" s="133"/>
      <c r="E4421" s="133"/>
      <c r="F4421" s="133"/>
      <c r="G4421" s="133"/>
      <c r="H4421" s="133"/>
      <c r="I4421" s="133"/>
      <c r="J4421" s="133"/>
      <c r="K4421" s="133"/>
      <c r="L4421" s="133"/>
      <c r="M4421" s="133"/>
      <c r="N4421" s="133"/>
      <c r="O4421" s="133"/>
      <c r="P4421" s="133"/>
      <c r="Q4421" s="133"/>
      <c r="R4421" s="133"/>
      <c r="S4421" s="133"/>
      <c r="T4421" s="133"/>
      <c r="U4421" s="133"/>
      <c r="V4421" s="133"/>
      <c r="W4421" s="133"/>
      <c r="X4421" s="133"/>
      <c r="Y4421" s="133"/>
      <c r="Z4421" s="134"/>
      <c r="AA4421" s="138" t="s">
        <v>250</v>
      </c>
      <c r="AB4421" s="133"/>
      <c r="AC4421" s="133"/>
      <c r="AD4421" s="133"/>
      <c r="AE4421" s="133"/>
      <c r="AF4421" s="133"/>
      <c r="AG4421" s="133"/>
      <c r="AH4421" s="133"/>
      <c r="AI4421" s="134"/>
      <c r="AJ4421" s="138" t="s">
        <v>251</v>
      </c>
      <c r="AK4421" s="133"/>
      <c r="AL4421" s="133"/>
      <c r="AM4421" s="133"/>
      <c r="AN4421" s="133"/>
      <c r="AO4421" s="133"/>
      <c r="AP4421" s="133"/>
      <c r="AQ4421" s="133"/>
      <c r="AR4421" s="134"/>
      <c r="AS4421" s="138" t="s">
        <v>252</v>
      </c>
      <c r="AT4421" s="133"/>
      <c r="AU4421" s="133"/>
      <c r="AV4421" s="133"/>
      <c r="AW4421" s="133"/>
      <c r="AX4421" s="140"/>
      <c r="AY4421" s="37"/>
      <c r="AZ4421" s="37"/>
      <c r="BA4421" s="37"/>
      <c r="BB4421" s="37"/>
      <c r="BC4421" s="37"/>
      <c r="BD4421" s="37"/>
      <c r="BE4421" s="37"/>
      <c r="BF4421" s="37"/>
      <c r="BG4421" s="37"/>
      <c r="BH4421" s="37"/>
      <c r="BI4421" s="37"/>
      <c r="BJ4421" s="37"/>
      <c r="BK4421" s="37"/>
      <c r="BL4421" s="37"/>
      <c r="BM4421" s="37"/>
      <c r="BN4421" s="37"/>
      <c r="BO4421" s="37"/>
      <c r="BP4421" s="37"/>
      <c r="BQ4421" s="37"/>
      <c r="BR4421" s="37"/>
      <c r="BS4421" s="37"/>
      <c r="BT4421" s="37"/>
      <c r="BU4421" s="37"/>
      <c r="BV4421" s="37"/>
      <c r="BW4421" s="37"/>
      <c r="BX4421" s="37"/>
      <c r="BY4421" s="37"/>
      <c r="BZ4421" s="37"/>
      <c r="CA4421" s="37"/>
      <c r="CB4421" s="37"/>
      <c r="CC4421" s="37"/>
      <c r="CD4421" s="37"/>
      <c r="CE4421" s="37"/>
      <c r="CF4421" s="37"/>
      <c r="CG4421" s="37"/>
      <c r="CH4421" s="37"/>
      <c r="CI4421" s="37"/>
      <c r="CJ4421" s="37"/>
      <c r="CK4421" s="37"/>
      <c r="CL4421" s="37"/>
      <c r="CM4421" s="37"/>
      <c r="CN4421" s="37"/>
      <c r="CO4421" s="37"/>
      <c r="CP4421" s="37"/>
      <c r="CQ4421" s="37"/>
      <c r="CR4421" s="37"/>
      <c r="CS4421" s="37"/>
      <c r="CT4421" s="37"/>
      <c r="CU4421" s="37"/>
      <c r="CV4421" s="37"/>
      <c r="CW4421" s="37"/>
      <c r="CX4421" s="37"/>
      <c r="CY4421" s="37"/>
      <c r="CZ4421" s="37"/>
      <c r="DA4421" s="37"/>
      <c r="DB4421" s="37"/>
      <c r="DC4421" s="37"/>
      <c r="DD4421" s="37"/>
      <c r="DE4421" s="37"/>
      <c r="DF4421" s="37"/>
      <c r="DG4421" s="37"/>
      <c r="DH4421" s="37"/>
      <c r="DI4421" s="37"/>
      <c r="DJ4421" s="37"/>
      <c r="DK4421" s="37"/>
      <c r="DL4421" s="37"/>
      <c r="DM4421" s="37"/>
      <c r="DN4421" s="37"/>
      <c r="DO4421" s="37"/>
      <c r="DP4421" s="37"/>
      <c r="DQ4421" s="37"/>
      <c r="DR4421" s="37"/>
      <c r="DS4421" s="37"/>
      <c r="DT4421" s="37"/>
      <c r="DU4421" s="37"/>
      <c r="DV4421" s="37"/>
      <c r="DW4421" s="37"/>
      <c r="DX4421" s="37"/>
      <c r="DY4421" s="37"/>
      <c r="DZ4421" s="37"/>
      <c r="EA4421" s="37"/>
      <c r="EB4421" s="37"/>
      <c r="EC4421" s="37"/>
      <c r="ED4421" s="37"/>
      <c r="EE4421" s="37"/>
      <c r="EF4421" s="37"/>
      <c r="EG4421" s="37"/>
      <c r="EH4421" s="37"/>
      <c r="EI4421" s="37"/>
      <c r="EJ4421" s="37"/>
      <c r="EK4421" s="37"/>
      <c r="EL4421" s="37"/>
      <c r="EM4421" s="37"/>
      <c r="EN4421" s="37"/>
      <c r="EO4421" s="37"/>
      <c r="EP4421" s="37"/>
      <c r="EQ4421" s="37"/>
      <c r="ER4421" s="37"/>
      <c r="ES4421" s="37"/>
      <c r="ET4421" s="37"/>
      <c r="EU4421" s="37"/>
      <c r="EV4421" s="37"/>
      <c r="EW4421" s="37"/>
      <c r="EX4421" s="37"/>
      <c r="EY4421" s="37"/>
      <c r="EZ4421" s="37"/>
      <c r="FA4421" s="37"/>
      <c r="FB4421" s="37"/>
      <c r="FC4421" s="37"/>
      <c r="FD4421" s="37"/>
      <c r="FE4421" s="37"/>
      <c r="FF4421" s="37"/>
      <c r="FG4421" s="37"/>
      <c r="FH4421" s="37"/>
      <c r="FI4421" s="37"/>
      <c r="FJ4421" s="37"/>
      <c r="FK4421" s="37"/>
      <c r="FL4421" s="37"/>
      <c r="FM4421" s="37"/>
      <c r="FN4421" s="37"/>
      <c r="FO4421" s="37"/>
      <c r="FP4421" s="37"/>
      <c r="FQ4421" s="37"/>
      <c r="FR4421" s="37"/>
      <c r="FS4421" s="37"/>
      <c r="FT4421" s="37"/>
      <c r="FU4421" s="37"/>
      <c r="FV4421" s="37"/>
      <c r="FW4421" s="37"/>
      <c r="FX4421" s="37"/>
      <c r="FY4421" s="37"/>
      <c r="FZ4421" s="37"/>
      <c r="GA4421" s="37"/>
      <c r="GB4421" s="37"/>
      <c r="GC4421" s="37"/>
      <c r="GD4421" s="37"/>
      <c r="GE4421" s="37"/>
      <c r="GF4421" s="37"/>
      <c r="GG4421" s="37"/>
      <c r="GH4421" s="37"/>
      <c r="GI4421" s="37"/>
      <c r="GJ4421" s="37"/>
      <c r="GK4421" s="37"/>
      <c r="GL4421" s="37"/>
      <c r="GM4421" s="37"/>
      <c r="GN4421" s="37"/>
      <c r="GO4421" s="37"/>
      <c r="GP4421" s="37"/>
      <c r="GQ4421" s="37"/>
      <c r="GR4421" s="37"/>
      <c r="GS4421" s="37"/>
      <c r="GT4421" s="37"/>
      <c r="GU4421" s="37"/>
      <c r="GV4421" s="37"/>
      <c r="GW4421" s="37"/>
      <c r="GX4421" s="37"/>
      <c r="GY4421" s="37"/>
      <c r="GZ4421" s="37"/>
      <c r="HA4421" s="37"/>
      <c r="HB4421" s="37"/>
      <c r="HC4421" s="37"/>
      <c r="HD4421" s="37"/>
      <c r="HE4421" s="37"/>
      <c r="HF4421" s="37"/>
      <c r="HG4421" s="37"/>
      <c r="HH4421" s="37"/>
      <c r="HI4421" s="37"/>
      <c r="HJ4421" s="37"/>
      <c r="HK4421" s="37"/>
      <c r="HL4421" s="37"/>
      <c r="HM4421" s="37"/>
      <c r="HN4421" s="37"/>
      <c r="HO4421" s="37"/>
      <c r="HP4421" s="37"/>
      <c r="HQ4421" s="37"/>
      <c r="HR4421" s="37"/>
      <c r="HS4421" s="37"/>
      <c r="HT4421" s="37"/>
      <c r="HU4421" s="37"/>
      <c r="HV4421" s="37"/>
      <c r="HW4421" s="37"/>
      <c r="HX4421" s="37"/>
      <c r="HY4421" s="37"/>
      <c r="HZ4421" s="37"/>
      <c r="IA4421" s="37"/>
      <c r="IB4421" s="37"/>
      <c r="IC4421" s="37"/>
      <c r="ID4421" s="37"/>
      <c r="IE4421" s="37"/>
      <c r="IF4421" s="37"/>
      <c r="IG4421" s="37"/>
      <c r="IH4421" s="37"/>
      <c r="II4421" s="37"/>
      <c r="IJ4421" s="37"/>
      <c r="IK4421" s="37"/>
      <c r="IL4421" s="37"/>
      <c r="IM4421" s="37"/>
      <c r="IN4421" s="37"/>
      <c r="IO4421" s="37"/>
      <c r="IP4421" s="37"/>
      <c r="IQ4421" s="37"/>
    </row>
    <row r="4422" spans="1:251" s="51" customFormat="1" ht="13.5">
      <c r="A4422" s="43"/>
      <c r="B4422" s="135"/>
      <c r="C4422" s="136"/>
      <c r="D4422" s="136"/>
      <c r="E4422" s="136"/>
      <c r="F4422" s="136"/>
      <c r="G4422" s="136"/>
      <c r="H4422" s="136"/>
      <c r="I4422" s="136"/>
      <c r="J4422" s="136"/>
      <c r="K4422" s="136"/>
      <c r="L4422" s="136"/>
      <c r="M4422" s="136"/>
      <c r="N4422" s="136"/>
      <c r="O4422" s="136"/>
      <c r="P4422" s="136"/>
      <c r="Q4422" s="136"/>
      <c r="R4422" s="136"/>
      <c r="S4422" s="136"/>
      <c r="T4422" s="136"/>
      <c r="U4422" s="136"/>
      <c r="V4422" s="136"/>
      <c r="W4422" s="136"/>
      <c r="X4422" s="136"/>
      <c r="Y4422" s="136"/>
      <c r="Z4422" s="137"/>
      <c r="AA4422" s="139"/>
      <c r="AB4422" s="136"/>
      <c r="AC4422" s="136"/>
      <c r="AD4422" s="136"/>
      <c r="AE4422" s="136"/>
      <c r="AF4422" s="136"/>
      <c r="AG4422" s="136"/>
      <c r="AH4422" s="136"/>
      <c r="AI4422" s="137"/>
      <c r="AJ4422" s="139"/>
      <c r="AK4422" s="136"/>
      <c r="AL4422" s="136"/>
      <c r="AM4422" s="136"/>
      <c r="AN4422" s="136"/>
      <c r="AO4422" s="136"/>
      <c r="AP4422" s="136"/>
      <c r="AQ4422" s="136"/>
      <c r="AR4422" s="137"/>
      <c r="AS4422" s="139"/>
      <c r="AT4422" s="136"/>
      <c r="AU4422" s="136"/>
      <c r="AV4422" s="136"/>
      <c r="AW4422" s="136"/>
      <c r="AX4422" s="141"/>
      <c r="AY4422" s="37"/>
      <c r="AZ4422" s="37"/>
      <c r="BA4422" s="37"/>
      <c r="BB4422" s="58"/>
      <c r="BC4422" s="59"/>
      <c r="BE4422" s="37"/>
      <c r="BF4422" s="37"/>
      <c r="BG4422" s="37"/>
      <c r="BH4422" s="37"/>
      <c r="BI4422" s="37"/>
      <c r="BJ4422" s="37"/>
      <c r="BK4422" s="37"/>
      <c r="BL4422" s="37"/>
      <c r="BM4422" s="37"/>
      <c r="BN4422" s="37"/>
      <c r="BO4422" s="37"/>
      <c r="BP4422" s="37"/>
      <c r="BQ4422" s="37"/>
      <c r="BR4422" s="37"/>
      <c r="BS4422" s="37"/>
      <c r="BT4422" s="37"/>
      <c r="BU4422" s="37"/>
      <c r="BV4422" s="37"/>
      <c r="BW4422" s="37"/>
      <c r="BX4422" s="37"/>
      <c r="BY4422" s="37"/>
      <c r="BZ4422" s="37"/>
      <c r="CA4422" s="37"/>
      <c r="CB4422" s="37"/>
      <c r="CC4422" s="37"/>
      <c r="CD4422" s="37"/>
      <c r="CE4422" s="37"/>
      <c r="CF4422" s="37"/>
      <c r="CG4422" s="37"/>
      <c r="CH4422" s="37"/>
      <c r="CI4422" s="37"/>
      <c r="CJ4422" s="37"/>
      <c r="CK4422" s="37"/>
      <c r="CL4422" s="37"/>
      <c r="CM4422" s="37"/>
      <c r="CN4422" s="37"/>
      <c r="CO4422" s="37"/>
      <c r="CP4422" s="37"/>
      <c r="CQ4422" s="37"/>
      <c r="CR4422" s="37"/>
      <c r="CS4422" s="37"/>
      <c r="CT4422" s="37"/>
      <c r="CU4422" s="37"/>
      <c r="CV4422" s="37"/>
      <c r="CW4422" s="37"/>
      <c r="CX4422" s="37"/>
      <c r="CY4422" s="37"/>
      <c r="CZ4422" s="37"/>
      <c r="DA4422" s="37"/>
      <c r="DB4422" s="37"/>
      <c r="DC4422" s="37"/>
      <c r="DD4422" s="37"/>
      <c r="DE4422" s="37"/>
      <c r="DF4422" s="37"/>
      <c r="DG4422" s="37"/>
      <c r="DH4422" s="37"/>
      <c r="DI4422" s="37"/>
      <c r="DJ4422" s="37"/>
      <c r="DK4422" s="37"/>
      <c r="DL4422" s="37"/>
      <c r="DM4422" s="37"/>
      <c r="DN4422" s="37"/>
      <c r="DO4422" s="37"/>
      <c r="DP4422" s="37"/>
      <c r="DQ4422" s="37"/>
      <c r="DR4422" s="37"/>
      <c r="DS4422" s="37"/>
      <c r="DT4422" s="37"/>
      <c r="DU4422" s="37"/>
      <c r="DV4422" s="37"/>
      <c r="DW4422" s="37"/>
      <c r="DX4422" s="37"/>
      <c r="DY4422" s="37"/>
      <c r="DZ4422" s="37"/>
      <c r="EA4422" s="37"/>
      <c r="EB4422" s="37"/>
      <c r="EC4422" s="37"/>
      <c r="ED4422" s="37"/>
      <c r="EE4422" s="37"/>
      <c r="EF4422" s="37"/>
      <c r="EG4422" s="37"/>
      <c r="EH4422" s="37"/>
      <c r="EI4422" s="37"/>
      <c r="EJ4422" s="37"/>
      <c r="EK4422" s="37"/>
      <c r="EL4422" s="37"/>
      <c r="EM4422" s="37"/>
      <c r="EN4422" s="37"/>
      <c r="EO4422" s="37"/>
      <c r="EP4422" s="37"/>
      <c r="EQ4422" s="37"/>
      <c r="ER4422" s="37"/>
      <c r="ES4422" s="37"/>
      <c r="ET4422" s="37"/>
      <c r="EU4422" s="37"/>
      <c r="EV4422" s="37"/>
      <c r="EW4422" s="37"/>
      <c r="EX4422" s="37"/>
      <c r="EY4422" s="37"/>
      <c r="EZ4422" s="37"/>
      <c r="FA4422" s="37"/>
      <c r="FB4422" s="37"/>
      <c r="FC4422" s="37"/>
      <c r="FD4422" s="37"/>
      <c r="FE4422" s="37"/>
      <c r="FF4422" s="37"/>
      <c r="FG4422" s="37"/>
      <c r="FH4422" s="37"/>
      <c r="FI4422" s="37"/>
      <c r="FJ4422" s="37"/>
      <c r="FK4422" s="37"/>
      <c r="FL4422" s="37"/>
      <c r="FM4422" s="37"/>
      <c r="FN4422" s="37"/>
      <c r="FO4422" s="37"/>
      <c r="FP4422" s="37"/>
      <c r="FQ4422" s="37"/>
      <c r="FR4422" s="37"/>
      <c r="FS4422" s="37"/>
      <c r="FT4422" s="37"/>
      <c r="FU4422" s="37"/>
      <c r="FV4422" s="37"/>
      <c r="FW4422" s="37"/>
      <c r="FX4422" s="37"/>
      <c r="FY4422" s="37"/>
      <c r="FZ4422" s="37"/>
      <c r="GA4422" s="37"/>
      <c r="GB4422" s="37"/>
      <c r="GC4422" s="37"/>
      <c r="GD4422" s="37"/>
      <c r="GE4422" s="37"/>
      <c r="GF4422" s="37"/>
      <c r="GG4422" s="37"/>
      <c r="GH4422" s="37"/>
      <c r="GI4422" s="37"/>
      <c r="GJ4422" s="37"/>
      <c r="GK4422" s="37"/>
      <c r="GL4422" s="37"/>
      <c r="GM4422" s="37"/>
      <c r="GN4422" s="37"/>
      <c r="GO4422" s="37"/>
      <c r="GP4422" s="37"/>
      <c r="GQ4422" s="37"/>
      <c r="GR4422" s="37"/>
      <c r="GS4422" s="37"/>
      <c r="GT4422" s="37"/>
      <c r="GU4422" s="37"/>
      <c r="GV4422" s="37"/>
      <c r="GW4422" s="37"/>
      <c r="GX4422" s="37"/>
      <c r="GY4422" s="37"/>
      <c r="GZ4422" s="37"/>
      <c r="HA4422" s="37"/>
      <c r="HB4422" s="37"/>
      <c r="HC4422" s="37"/>
      <c r="HD4422" s="37"/>
      <c r="HE4422" s="37"/>
      <c r="HF4422" s="37"/>
      <c r="HG4422" s="37"/>
      <c r="HH4422" s="37"/>
      <c r="HI4422" s="37"/>
      <c r="HJ4422" s="37"/>
      <c r="HK4422" s="37"/>
      <c r="HL4422" s="37"/>
      <c r="HM4422" s="37"/>
      <c r="HN4422" s="37"/>
      <c r="HO4422" s="37"/>
      <c r="HP4422" s="37"/>
      <c r="HQ4422" s="37"/>
      <c r="HR4422" s="37"/>
      <c r="HS4422" s="37"/>
      <c r="HT4422" s="37"/>
      <c r="HU4422" s="37"/>
      <c r="HV4422" s="37"/>
      <c r="HW4422" s="37"/>
      <c r="HX4422" s="37"/>
      <c r="HY4422" s="37"/>
      <c r="HZ4422" s="37"/>
      <c r="IA4422" s="37"/>
      <c r="IB4422" s="37"/>
      <c r="IC4422" s="37"/>
      <c r="ID4422" s="37"/>
      <c r="IE4422" s="37"/>
      <c r="IF4422" s="37"/>
      <c r="IG4422" s="37"/>
      <c r="IH4422" s="37"/>
      <c r="II4422" s="37"/>
      <c r="IJ4422" s="37"/>
      <c r="IK4422" s="37"/>
      <c r="IL4422" s="37"/>
      <c r="IM4422" s="37"/>
      <c r="IN4422" s="37"/>
      <c r="IO4422" s="37"/>
      <c r="IP4422" s="37"/>
      <c r="IQ4422" s="37"/>
    </row>
    <row r="4423" spans="1:251" s="51" customFormat="1" ht="18.75" customHeight="1">
      <c r="A4423" s="43"/>
      <c r="B4423" s="60"/>
      <c r="C4423" s="104" t="s">
        <v>689</v>
      </c>
      <c r="D4423" s="105"/>
      <c r="E4423" s="105"/>
      <c r="F4423" s="105"/>
      <c r="G4423" s="105"/>
      <c r="H4423" s="105"/>
      <c r="I4423" s="105"/>
      <c r="J4423" s="105"/>
      <c r="K4423" s="105"/>
      <c r="L4423" s="105"/>
      <c r="M4423" s="105"/>
      <c r="N4423" s="105"/>
      <c r="O4423" s="105"/>
      <c r="P4423" s="105"/>
      <c r="Q4423" s="105"/>
      <c r="R4423" s="105"/>
      <c r="S4423" s="105"/>
      <c r="T4423" s="105"/>
      <c r="U4423" s="105"/>
      <c r="V4423" s="105"/>
      <c r="W4423" s="105"/>
      <c r="X4423" s="105"/>
      <c r="Y4423" s="105"/>
      <c r="Z4423" s="106"/>
      <c r="AA4423" s="107">
        <v>106283</v>
      </c>
      <c r="AB4423" s="108"/>
      <c r="AC4423" s="108"/>
      <c r="AD4423" s="108"/>
      <c r="AE4423" s="108"/>
      <c r="AF4423" s="108"/>
      <c r="AG4423" s="108"/>
      <c r="AH4423" s="108"/>
      <c r="AI4423" s="109"/>
      <c r="AJ4423" s="107">
        <v>104057</v>
      </c>
      <c r="AK4423" s="108"/>
      <c r="AL4423" s="108"/>
      <c r="AM4423" s="108"/>
      <c r="AN4423" s="108"/>
      <c r="AO4423" s="108"/>
      <c r="AP4423" s="108"/>
      <c r="AQ4423" s="108"/>
      <c r="AR4423" s="109"/>
      <c r="AS4423" s="110"/>
      <c r="AT4423" s="111"/>
      <c r="AU4423" s="111"/>
      <c r="AV4423" s="111"/>
      <c r="AW4423" s="111"/>
      <c r="AX4423" s="112"/>
      <c r="AY4423" s="37"/>
      <c r="AZ4423" s="37"/>
      <c r="BA4423" s="37"/>
      <c r="BB4423" s="37"/>
      <c r="BC4423" s="37"/>
      <c r="BD4423" s="37"/>
      <c r="BE4423" s="37"/>
      <c r="BF4423" s="37"/>
      <c r="BG4423" s="37"/>
      <c r="BH4423" s="37"/>
      <c r="BI4423" s="37"/>
      <c r="BJ4423" s="37"/>
      <c r="BK4423" s="37"/>
      <c r="BL4423" s="37"/>
      <c r="BM4423" s="37"/>
      <c r="BN4423" s="37"/>
      <c r="BO4423" s="37"/>
      <c r="BP4423" s="37"/>
      <c r="BQ4423" s="37"/>
      <c r="BR4423" s="37"/>
      <c r="BS4423" s="37"/>
      <c r="BT4423" s="37"/>
      <c r="BU4423" s="37"/>
      <c r="BV4423" s="37"/>
      <c r="BW4423" s="37"/>
      <c r="BX4423" s="37"/>
      <c r="BY4423" s="37"/>
      <c r="BZ4423" s="37"/>
      <c r="CA4423" s="37"/>
      <c r="CB4423" s="37"/>
      <c r="CC4423" s="37"/>
      <c r="CD4423" s="37"/>
      <c r="CE4423" s="37"/>
      <c r="CF4423" s="37"/>
      <c r="CG4423" s="37"/>
      <c r="CH4423" s="37"/>
      <c r="CI4423" s="37"/>
      <c r="CJ4423" s="37"/>
      <c r="CK4423" s="37"/>
      <c r="CL4423" s="37"/>
      <c r="CM4423" s="37"/>
      <c r="CN4423" s="37"/>
      <c r="CO4423" s="37"/>
      <c r="CP4423" s="37"/>
      <c r="CQ4423" s="37"/>
      <c r="CR4423" s="37"/>
      <c r="CS4423" s="37"/>
      <c r="CT4423" s="37"/>
      <c r="CU4423" s="37"/>
      <c r="CV4423" s="37"/>
      <c r="CW4423" s="37"/>
      <c r="CX4423" s="37"/>
      <c r="CY4423" s="37"/>
      <c r="CZ4423" s="37"/>
      <c r="DA4423" s="37"/>
      <c r="DB4423" s="37"/>
      <c r="DC4423" s="37"/>
      <c r="DD4423" s="37"/>
      <c r="DE4423" s="37"/>
      <c r="DF4423" s="37"/>
      <c r="DG4423" s="37"/>
      <c r="DH4423" s="37"/>
      <c r="DI4423" s="37"/>
      <c r="DJ4423" s="37"/>
      <c r="DK4423" s="37"/>
      <c r="DL4423" s="37"/>
      <c r="DM4423" s="37"/>
      <c r="DN4423" s="37"/>
      <c r="DO4423" s="37"/>
      <c r="DP4423" s="37"/>
      <c r="DQ4423" s="37"/>
      <c r="DR4423" s="37"/>
      <c r="DS4423" s="37"/>
      <c r="DT4423" s="37"/>
      <c r="DU4423" s="37"/>
      <c r="DV4423" s="37"/>
      <c r="DW4423" s="37"/>
      <c r="DX4423" s="37"/>
      <c r="DY4423" s="37"/>
      <c r="DZ4423" s="37"/>
      <c r="EA4423" s="37"/>
      <c r="EB4423" s="37"/>
      <c r="EC4423" s="37"/>
      <c r="ED4423" s="37"/>
      <c r="EE4423" s="37"/>
      <c r="EF4423" s="37"/>
      <c r="EG4423" s="37"/>
      <c r="EH4423" s="37"/>
      <c r="EI4423" s="37"/>
      <c r="EJ4423" s="37"/>
      <c r="EK4423" s="37"/>
      <c r="EL4423" s="37"/>
      <c r="EM4423" s="37"/>
      <c r="EN4423" s="37"/>
      <c r="EO4423" s="37"/>
      <c r="EP4423" s="37"/>
      <c r="EQ4423" s="37"/>
      <c r="ER4423" s="37"/>
      <c r="ES4423" s="37"/>
      <c r="ET4423" s="37"/>
      <c r="EU4423" s="37"/>
      <c r="EV4423" s="37"/>
      <c r="EW4423" s="37"/>
      <c r="EX4423" s="37"/>
      <c r="EY4423" s="37"/>
      <c r="EZ4423" s="37"/>
      <c r="FA4423" s="37"/>
      <c r="FB4423" s="37"/>
      <c r="FC4423" s="37"/>
      <c r="FD4423" s="37"/>
      <c r="FE4423" s="37"/>
      <c r="FF4423" s="37"/>
      <c r="FG4423" s="37"/>
      <c r="FH4423" s="37"/>
      <c r="FI4423" s="37"/>
      <c r="FJ4423" s="37"/>
      <c r="FK4423" s="37"/>
      <c r="FL4423" s="37"/>
      <c r="FM4423" s="37"/>
      <c r="FN4423" s="37"/>
      <c r="FO4423" s="37"/>
      <c r="FP4423" s="37"/>
      <c r="FQ4423" s="37"/>
      <c r="FR4423" s="37"/>
      <c r="FS4423" s="37"/>
      <c r="FT4423" s="37"/>
      <c r="FU4423" s="37"/>
      <c r="FV4423" s="37"/>
      <c r="FW4423" s="37"/>
      <c r="FX4423" s="37"/>
      <c r="FY4423" s="37"/>
      <c r="FZ4423" s="37"/>
      <c r="GA4423" s="37"/>
      <c r="GB4423" s="37"/>
      <c r="GC4423" s="37"/>
      <c r="GD4423" s="37"/>
      <c r="GE4423" s="37"/>
      <c r="GF4423" s="37"/>
      <c r="GG4423" s="37"/>
      <c r="GH4423" s="37"/>
      <c r="GI4423" s="37"/>
      <c r="GJ4423" s="37"/>
      <c r="GK4423" s="37"/>
      <c r="GL4423" s="37"/>
      <c r="GM4423" s="37"/>
      <c r="GN4423" s="37"/>
      <c r="GO4423" s="37"/>
      <c r="GP4423" s="37"/>
      <c r="GQ4423" s="37"/>
      <c r="GR4423" s="37"/>
      <c r="GS4423" s="37"/>
      <c r="GT4423" s="37"/>
      <c r="GU4423" s="37"/>
      <c r="GV4423" s="37"/>
      <c r="GW4423" s="37"/>
      <c r="GX4423" s="37"/>
      <c r="GY4423" s="37"/>
      <c r="GZ4423" s="37"/>
      <c r="HA4423" s="37"/>
      <c r="HB4423" s="37"/>
      <c r="HC4423" s="37"/>
      <c r="HD4423" s="37"/>
      <c r="HE4423" s="37"/>
      <c r="HF4423" s="37"/>
      <c r="HG4423" s="37"/>
      <c r="HH4423" s="37"/>
      <c r="HI4423" s="37"/>
      <c r="HJ4423" s="37"/>
      <c r="HK4423" s="37"/>
      <c r="HL4423" s="37"/>
      <c r="HM4423" s="37"/>
      <c r="HN4423" s="37"/>
      <c r="HO4423" s="37"/>
      <c r="HP4423" s="37"/>
      <c r="HQ4423" s="37"/>
      <c r="HR4423" s="37"/>
      <c r="HS4423" s="37"/>
      <c r="HT4423" s="37"/>
      <c r="HU4423" s="37"/>
      <c r="HV4423" s="37"/>
      <c r="HW4423" s="37"/>
      <c r="HX4423" s="37"/>
      <c r="HY4423" s="37"/>
      <c r="HZ4423" s="37"/>
      <c r="IA4423" s="37"/>
      <c r="IB4423" s="37"/>
      <c r="IC4423" s="37"/>
      <c r="ID4423" s="37"/>
      <c r="IE4423" s="37"/>
      <c r="IF4423" s="37"/>
      <c r="IG4423" s="37"/>
      <c r="IH4423" s="37"/>
      <c r="II4423" s="37"/>
      <c r="IJ4423" s="37"/>
      <c r="IK4423" s="37"/>
      <c r="IL4423" s="37"/>
      <c r="IM4423" s="37"/>
      <c r="IN4423" s="37"/>
      <c r="IO4423" s="37"/>
      <c r="IP4423" s="37"/>
      <c r="IQ4423" s="37"/>
    </row>
    <row r="4424" spans="1:251" s="51" customFormat="1" ht="18.75" customHeight="1">
      <c r="A4424" s="43"/>
      <c r="B4424" s="60"/>
      <c r="C4424" s="104" t="s">
        <v>952</v>
      </c>
      <c r="D4424" s="105"/>
      <c r="E4424" s="105"/>
      <c r="F4424" s="105"/>
      <c r="G4424" s="105"/>
      <c r="H4424" s="105"/>
      <c r="I4424" s="105"/>
      <c r="J4424" s="105"/>
      <c r="K4424" s="105"/>
      <c r="L4424" s="105"/>
      <c r="M4424" s="105"/>
      <c r="N4424" s="105"/>
      <c r="O4424" s="105"/>
      <c r="P4424" s="105"/>
      <c r="Q4424" s="105"/>
      <c r="R4424" s="105"/>
      <c r="S4424" s="105"/>
      <c r="T4424" s="105"/>
      <c r="U4424" s="105"/>
      <c r="V4424" s="105"/>
      <c r="W4424" s="105"/>
      <c r="X4424" s="105"/>
      <c r="Y4424" s="105"/>
      <c r="Z4424" s="106"/>
      <c r="AA4424" s="107">
        <v>7915</v>
      </c>
      <c r="AB4424" s="108"/>
      <c r="AC4424" s="108"/>
      <c r="AD4424" s="108"/>
      <c r="AE4424" s="108"/>
      <c r="AF4424" s="108"/>
      <c r="AG4424" s="108"/>
      <c r="AH4424" s="108"/>
      <c r="AI4424" s="109"/>
      <c r="AJ4424" s="107">
        <v>8140</v>
      </c>
      <c r="AK4424" s="108"/>
      <c r="AL4424" s="108"/>
      <c r="AM4424" s="108"/>
      <c r="AN4424" s="108"/>
      <c r="AO4424" s="108"/>
      <c r="AP4424" s="108"/>
      <c r="AQ4424" s="108"/>
      <c r="AR4424" s="109"/>
      <c r="AS4424" s="110"/>
      <c r="AT4424" s="111"/>
      <c r="AU4424" s="111"/>
      <c r="AV4424" s="111"/>
      <c r="AW4424" s="111"/>
      <c r="AX4424" s="112"/>
      <c r="AY4424" s="37"/>
      <c r="AZ4424" s="37"/>
      <c r="BA4424" s="37"/>
      <c r="BB4424" s="37"/>
      <c r="BC4424" s="37"/>
      <c r="BD4424" s="37"/>
      <c r="BE4424" s="37"/>
      <c r="BF4424" s="37"/>
      <c r="BG4424" s="37"/>
      <c r="BH4424" s="37"/>
      <c r="BI4424" s="37"/>
      <c r="BJ4424" s="37"/>
      <c r="BK4424" s="37"/>
      <c r="BL4424" s="37"/>
      <c r="BM4424" s="37"/>
      <c r="BN4424" s="37"/>
      <c r="BO4424" s="37"/>
      <c r="BP4424" s="37"/>
      <c r="BQ4424" s="37"/>
      <c r="BR4424" s="37"/>
      <c r="BS4424" s="37"/>
      <c r="BT4424" s="37"/>
      <c r="BU4424" s="37"/>
      <c r="BV4424" s="37"/>
      <c r="BW4424" s="37"/>
      <c r="BX4424" s="37"/>
      <c r="BY4424" s="37"/>
      <c r="BZ4424" s="37"/>
      <c r="CA4424" s="37"/>
      <c r="CB4424" s="37"/>
      <c r="CC4424" s="37"/>
      <c r="CD4424" s="37"/>
      <c r="CE4424" s="37"/>
      <c r="CF4424" s="37"/>
      <c r="CG4424" s="37"/>
      <c r="CH4424" s="37"/>
      <c r="CI4424" s="37"/>
      <c r="CJ4424" s="37"/>
      <c r="CK4424" s="37"/>
      <c r="CL4424" s="37"/>
      <c r="CM4424" s="37"/>
      <c r="CN4424" s="37"/>
      <c r="CO4424" s="37"/>
      <c r="CP4424" s="37"/>
      <c r="CQ4424" s="37"/>
      <c r="CR4424" s="37"/>
      <c r="CS4424" s="37"/>
      <c r="CT4424" s="37"/>
      <c r="CU4424" s="37"/>
      <c r="CV4424" s="37"/>
      <c r="CW4424" s="37"/>
      <c r="CX4424" s="37"/>
      <c r="CY4424" s="37"/>
      <c r="CZ4424" s="37"/>
      <c r="DA4424" s="37"/>
      <c r="DB4424" s="37"/>
      <c r="DC4424" s="37"/>
      <c r="DD4424" s="37"/>
      <c r="DE4424" s="37"/>
      <c r="DF4424" s="37"/>
      <c r="DG4424" s="37"/>
      <c r="DH4424" s="37"/>
      <c r="DI4424" s="37"/>
      <c r="DJ4424" s="37"/>
      <c r="DK4424" s="37"/>
      <c r="DL4424" s="37"/>
      <c r="DM4424" s="37"/>
      <c r="DN4424" s="37"/>
      <c r="DO4424" s="37"/>
      <c r="DP4424" s="37"/>
      <c r="DQ4424" s="37"/>
      <c r="DR4424" s="37"/>
      <c r="DS4424" s="37"/>
      <c r="DT4424" s="37"/>
      <c r="DU4424" s="37"/>
      <c r="DV4424" s="37"/>
      <c r="DW4424" s="37"/>
      <c r="DX4424" s="37"/>
      <c r="DY4424" s="37"/>
      <c r="DZ4424" s="37"/>
      <c r="EA4424" s="37"/>
      <c r="EB4424" s="37"/>
      <c r="EC4424" s="37"/>
      <c r="ED4424" s="37"/>
      <c r="EE4424" s="37"/>
      <c r="EF4424" s="37"/>
      <c r="EG4424" s="37"/>
      <c r="EH4424" s="37"/>
      <c r="EI4424" s="37"/>
      <c r="EJ4424" s="37"/>
      <c r="EK4424" s="37"/>
      <c r="EL4424" s="37"/>
      <c r="EM4424" s="37"/>
      <c r="EN4424" s="37"/>
      <c r="EO4424" s="37"/>
      <c r="EP4424" s="37"/>
      <c r="EQ4424" s="37"/>
      <c r="ER4424" s="37"/>
      <c r="ES4424" s="37"/>
      <c r="ET4424" s="37"/>
      <c r="EU4424" s="37"/>
      <c r="EV4424" s="37"/>
      <c r="EW4424" s="37"/>
      <c r="EX4424" s="37"/>
      <c r="EY4424" s="37"/>
      <c r="EZ4424" s="37"/>
      <c r="FA4424" s="37"/>
      <c r="FB4424" s="37"/>
      <c r="FC4424" s="37"/>
      <c r="FD4424" s="37"/>
      <c r="FE4424" s="37"/>
      <c r="FF4424" s="37"/>
      <c r="FG4424" s="37"/>
      <c r="FH4424" s="37"/>
      <c r="FI4424" s="37"/>
      <c r="FJ4424" s="37"/>
      <c r="FK4424" s="37"/>
      <c r="FL4424" s="37"/>
      <c r="FM4424" s="37"/>
      <c r="FN4424" s="37"/>
      <c r="FO4424" s="37"/>
      <c r="FP4424" s="37"/>
      <c r="FQ4424" s="37"/>
      <c r="FR4424" s="37"/>
      <c r="FS4424" s="37"/>
      <c r="FT4424" s="37"/>
      <c r="FU4424" s="37"/>
      <c r="FV4424" s="37"/>
      <c r="FW4424" s="37"/>
      <c r="FX4424" s="37"/>
      <c r="FY4424" s="37"/>
      <c r="FZ4424" s="37"/>
      <c r="GA4424" s="37"/>
      <c r="GB4424" s="37"/>
      <c r="GC4424" s="37"/>
      <c r="GD4424" s="37"/>
      <c r="GE4424" s="37"/>
      <c r="GF4424" s="37"/>
      <c r="GG4424" s="37"/>
      <c r="GH4424" s="37"/>
      <c r="GI4424" s="37"/>
      <c r="GJ4424" s="37"/>
      <c r="GK4424" s="37"/>
      <c r="GL4424" s="37"/>
      <c r="GM4424" s="37"/>
      <c r="GN4424" s="37"/>
      <c r="GO4424" s="37"/>
      <c r="GP4424" s="37"/>
      <c r="GQ4424" s="37"/>
      <c r="GR4424" s="37"/>
      <c r="GS4424" s="37"/>
      <c r="GT4424" s="37"/>
      <c r="GU4424" s="37"/>
      <c r="GV4424" s="37"/>
      <c r="GW4424" s="37"/>
      <c r="GX4424" s="37"/>
      <c r="GY4424" s="37"/>
      <c r="GZ4424" s="37"/>
      <c r="HA4424" s="37"/>
      <c r="HB4424" s="37"/>
      <c r="HC4424" s="37"/>
      <c r="HD4424" s="37"/>
      <c r="HE4424" s="37"/>
      <c r="HF4424" s="37"/>
      <c r="HG4424" s="37"/>
      <c r="HH4424" s="37"/>
      <c r="HI4424" s="37"/>
      <c r="HJ4424" s="37"/>
      <c r="HK4424" s="37"/>
      <c r="HL4424" s="37"/>
      <c r="HM4424" s="37"/>
      <c r="HN4424" s="37"/>
      <c r="HO4424" s="37"/>
      <c r="HP4424" s="37"/>
      <c r="HQ4424" s="37"/>
      <c r="HR4424" s="37"/>
      <c r="HS4424" s="37"/>
      <c r="HT4424" s="37"/>
      <c r="HU4424" s="37"/>
      <c r="HV4424" s="37"/>
      <c r="HW4424" s="37"/>
      <c r="HX4424" s="37"/>
      <c r="HY4424" s="37"/>
      <c r="HZ4424" s="37"/>
      <c r="IA4424" s="37"/>
      <c r="IB4424" s="37"/>
      <c r="IC4424" s="37"/>
      <c r="ID4424" s="37"/>
      <c r="IE4424" s="37"/>
      <c r="IF4424" s="37"/>
      <c r="IG4424" s="37"/>
      <c r="IH4424" s="37"/>
      <c r="II4424" s="37"/>
      <c r="IJ4424" s="37"/>
      <c r="IK4424" s="37"/>
      <c r="IL4424" s="37"/>
      <c r="IM4424" s="37"/>
      <c r="IN4424" s="37"/>
      <c r="IO4424" s="37"/>
      <c r="IP4424" s="37"/>
      <c r="IQ4424" s="37"/>
    </row>
    <row r="4425" spans="1:251" s="51" customFormat="1" ht="18.75" customHeight="1">
      <c r="A4425" s="43"/>
      <c r="B4425" s="60"/>
      <c r="C4425" s="104" t="s">
        <v>953</v>
      </c>
      <c r="D4425" s="105"/>
      <c r="E4425" s="105"/>
      <c r="F4425" s="105"/>
      <c r="G4425" s="105"/>
      <c r="H4425" s="105"/>
      <c r="I4425" s="105"/>
      <c r="J4425" s="105"/>
      <c r="K4425" s="105"/>
      <c r="L4425" s="105"/>
      <c r="M4425" s="105"/>
      <c r="N4425" s="105"/>
      <c r="O4425" s="105"/>
      <c r="P4425" s="105"/>
      <c r="Q4425" s="105"/>
      <c r="R4425" s="105"/>
      <c r="S4425" s="105"/>
      <c r="T4425" s="105"/>
      <c r="U4425" s="105"/>
      <c r="V4425" s="105"/>
      <c r="W4425" s="105"/>
      <c r="X4425" s="105"/>
      <c r="Y4425" s="105"/>
      <c r="Z4425" s="106"/>
      <c r="AA4425" s="107">
        <v>2533</v>
      </c>
      <c r="AB4425" s="108"/>
      <c r="AC4425" s="108"/>
      <c r="AD4425" s="108"/>
      <c r="AE4425" s="108"/>
      <c r="AF4425" s="108"/>
      <c r="AG4425" s="108"/>
      <c r="AH4425" s="108"/>
      <c r="AI4425" s="109"/>
      <c r="AJ4425" s="107">
        <v>0</v>
      </c>
      <c r="AK4425" s="108"/>
      <c r="AL4425" s="108"/>
      <c r="AM4425" s="108"/>
      <c r="AN4425" s="108"/>
      <c r="AO4425" s="108"/>
      <c r="AP4425" s="108"/>
      <c r="AQ4425" s="108"/>
      <c r="AR4425" s="109"/>
      <c r="AS4425" s="110"/>
      <c r="AT4425" s="111"/>
      <c r="AU4425" s="111"/>
      <c r="AV4425" s="111"/>
      <c r="AW4425" s="111"/>
      <c r="AX4425" s="112"/>
      <c r="AY4425" s="37"/>
      <c r="AZ4425" s="37"/>
      <c r="BA4425" s="37"/>
      <c r="BB4425" s="37"/>
      <c r="BC4425" s="37"/>
      <c r="BD4425" s="37"/>
      <c r="BE4425" s="37"/>
      <c r="BF4425" s="37"/>
      <c r="BG4425" s="37"/>
      <c r="BH4425" s="37"/>
      <c r="BI4425" s="37"/>
      <c r="BJ4425" s="37"/>
      <c r="BK4425" s="37"/>
      <c r="BL4425" s="37"/>
      <c r="BM4425" s="37"/>
      <c r="BN4425" s="37"/>
      <c r="BO4425" s="37"/>
      <c r="BP4425" s="37"/>
      <c r="BQ4425" s="37"/>
      <c r="BR4425" s="37"/>
      <c r="BS4425" s="37"/>
      <c r="BT4425" s="37"/>
      <c r="BU4425" s="37"/>
      <c r="BV4425" s="37"/>
      <c r="BW4425" s="37"/>
      <c r="BX4425" s="37"/>
      <c r="BY4425" s="37"/>
      <c r="BZ4425" s="37"/>
      <c r="CA4425" s="37"/>
      <c r="CB4425" s="37"/>
      <c r="CC4425" s="37"/>
      <c r="CD4425" s="37"/>
      <c r="CE4425" s="37"/>
      <c r="CF4425" s="37"/>
      <c r="CG4425" s="37"/>
      <c r="CH4425" s="37"/>
      <c r="CI4425" s="37"/>
      <c r="CJ4425" s="37"/>
      <c r="CK4425" s="37"/>
      <c r="CL4425" s="37"/>
      <c r="CM4425" s="37"/>
      <c r="CN4425" s="37"/>
      <c r="CO4425" s="37"/>
      <c r="CP4425" s="37"/>
      <c r="CQ4425" s="37"/>
      <c r="CR4425" s="37"/>
      <c r="CS4425" s="37"/>
      <c r="CT4425" s="37"/>
      <c r="CU4425" s="37"/>
      <c r="CV4425" s="37"/>
      <c r="CW4425" s="37"/>
      <c r="CX4425" s="37"/>
      <c r="CY4425" s="37"/>
      <c r="CZ4425" s="37"/>
      <c r="DA4425" s="37"/>
      <c r="DB4425" s="37"/>
      <c r="DC4425" s="37"/>
      <c r="DD4425" s="37"/>
      <c r="DE4425" s="37"/>
      <c r="DF4425" s="37"/>
      <c r="DG4425" s="37"/>
      <c r="DH4425" s="37"/>
      <c r="DI4425" s="37"/>
      <c r="DJ4425" s="37"/>
      <c r="DK4425" s="37"/>
      <c r="DL4425" s="37"/>
      <c r="DM4425" s="37"/>
      <c r="DN4425" s="37"/>
      <c r="DO4425" s="37"/>
      <c r="DP4425" s="37"/>
      <c r="DQ4425" s="37"/>
      <c r="DR4425" s="37"/>
      <c r="DS4425" s="37"/>
      <c r="DT4425" s="37"/>
      <c r="DU4425" s="37"/>
      <c r="DV4425" s="37"/>
      <c r="DW4425" s="37"/>
      <c r="DX4425" s="37"/>
      <c r="DY4425" s="37"/>
      <c r="DZ4425" s="37"/>
      <c r="EA4425" s="37"/>
      <c r="EB4425" s="37"/>
      <c r="EC4425" s="37"/>
      <c r="ED4425" s="37"/>
      <c r="EE4425" s="37"/>
      <c r="EF4425" s="37"/>
      <c r="EG4425" s="37"/>
      <c r="EH4425" s="37"/>
      <c r="EI4425" s="37"/>
      <c r="EJ4425" s="37"/>
      <c r="EK4425" s="37"/>
      <c r="EL4425" s="37"/>
      <c r="EM4425" s="37"/>
      <c r="EN4425" s="37"/>
      <c r="EO4425" s="37"/>
      <c r="EP4425" s="37"/>
      <c r="EQ4425" s="37"/>
      <c r="ER4425" s="37"/>
      <c r="ES4425" s="37"/>
      <c r="ET4425" s="37"/>
      <c r="EU4425" s="37"/>
      <c r="EV4425" s="37"/>
      <c r="EW4425" s="37"/>
      <c r="EX4425" s="37"/>
      <c r="EY4425" s="37"/>
      <c r="EZ4425" s="37"/>
      <c r="FA4425" s="37"/>
      <c r="FB4425" s="37"/>
      <c r="FC4425" s="37"/>
      <c r="FD4425" s="37"/>
      <c r="FE4425" s="37"/>
      <c r="FF4425" s="37"/>
      <c r="FG4425" s="37"/>
      <c r="FH4425" s="37"/>
      <c r="FI4425" s="37"/>
      <c r="FJ4425" s="37"/>
      <c r="FK4425" s="37"/>
      <c r="FL4425" s="37"/>
      <c r="FM4425" s="37"/>
      <c r="FN4425" s="37"/>
      <c r="FO4425" s="37"/>
      <c r="FP4425" s="37"/>
      <c r="FQ4425" s="37"/>
      <c r="FR4425" s="37"/>
      <c r="FS4425" s="37"/>
      <c r="FT4425" s="37"/>
      <c r="FU4425" s="37"/>
      <c r="FV4425" s="37"/>
      <c r="FW4425" s="37"/>
      <c r="FX4425" s="37"/>
      <c r="FY4425" s="37"/>
      <c r="FZ4425" s="37"/>
      <c r="GA4425" s="37"/>
      <c r="GB4425" s="37"/>
      <c r="GC4425" s="37"/>
      <c r="GD4425" s="37"/>
      <c r="GE4425" s="37"/>
      <c r="GF4425" s="37"/>
      <c r="GG4425" s="37"/>
      <c r="GH4425" s="37"/>
      <c r="GI4425" s="37"/>
      <c r="GJ4425" s="37"/>
      <c r="GK4425" s="37"/>
      <c r="GL4425" s="37"/>
      <c r="GM4425" s="37"/>
      <c r="GN4425" s="37"/>
      <c r="GO4425" s="37"/>
      <c r="GP4425" s="37"/>
      <c r="GQ4425" s="37"/>
      <c r="GR4425" s="37"/>
      <c r="GS4425" s="37"/>
      <c r="GT4425" s="37"/>
      <c r="GU4425" s="37"/>
      <c r="GV4425" s="37"/>
      <c r="GW4425" s="37"/>
      <c r="GX4425" s="37"/>
      <c r="GY4425" s="37"/>
      <c r="GZ4425" s="37"/>
      <c r="HA4425" s="37"/>
      <c r="HB4425" s="37"/>
      <c r="HC4425" s="37"/>
      <c r="HD4425" s="37"/>
      <c r="HE4425" s="37"/>
      <c r="HF4425" s="37"/>
      <c r="HG4425" s="37"/>
      <c r="HH4425" s="37"/>
      <c r="HI4425" s="37"/>
      <c r="HJ4425" s="37"/>
      <c r="HK4425" s="37"/>
      <c r="HL4425" s="37"/>
      <c r="HM4425" s="37"/>
      <c r="HN4425" s="37"/>
      <c r="HO4425" s="37"/>
      <c r="HP4425" s="37"/>
      <c r="HQ4425" s="37"/>
      <c r="HR4425" s="37"/>
      <c r="HS4425" s="37"/>
      <c r="HT4425" s="37"/>
      <c r="HU4425" s="37"/>
      <c r="HV4425" s="37"/>
      <c r="HW4425" s="37"/>
      <c r="HX4425" s="37"/>
      <c r="HY4425" s="37"/>
      <c r="HZ4425" s="37"/>
      <c r="IA4425" s="37"/>
      <c r="IB4425" s="37"/>
      <c r="IC4425" s="37"/>
      <c r="ID4425" s="37"/>
      <c r="IE4425" s="37"/>
      <c r="IF4425" s="37"/>
      <c r="IG4425" s="37"/>
      <c r="IH4425" s="37"/>
      <c r="II4425" s="37"/>
      <c r="IJ4425" s="37"/>
      <c r="IK4425" s="37"/>
      <c r="IL4425" s="37"/>
      <c r="IM4425" s="37"/>
      <c r="IN4425" s="37"/>
      <c r="IO4425" s="37"/>
      <c r="IP4425" s="37"/>
      <c r="IQ4425" s="37"/>
    </row>
    <row r="4426" spans="1:251" s="51" customFormat="1" ht="18.75" customHeight="1">
      <c r="A4426" s="43"/>
      <c r="B4426" s="60"/>
      <c r="C4426" s="104" t="s">
        <v>954</v>
      </c>
      <c r="D4426" s="105"/>
      <c r="E4426" s="105"/>
      <c r="F4426" s="105"/>
      <c r="G4426" s="105"/>
      <c r="H4426" s="105"/>
      <c r="I4426" s="105"/>
      <c r="J4426" s="105"/>
      <c r="K4426" s="105"/>
      <c r="L4426" s="105"/>
      <c r="M4426" s="105"/>
      <c r="N4426" s="105"/>
      <c r="O4426" s="105"/>
      <c r="P4426" s="105"/>
      <c r="Q4426" s="105"/>
      <c r="R4426" s="105"/>
      <c r="S4426" s="105"/>
      <c r="T4426" s="105"/>
      <c r="U4426" s="105"/>
      <c r="V4426" s="105"/>
      <c r="W4426" s="105"/>
      <c r="X4426" s="105"/>
      <c r="Y4426" s="105"/>
      <c r="Z4426" s="106"/>
      <c r="AA4426" s="107">
        <v>39698</v>
      </c>
      <c r="AB4426" s="108"/>
      <c r="AC4426" s="108"/>
      <c r="AD4426" s="108"/>
      <c r="AE4426" s="108"/>
      <c r="AF4426" s="108"/>
      <c r="AG4426" s="108"/>
      <c r="AH4426" s="108"/>
      <c r="AI4426" s="109"/>
      <c r="AJ4426" s="107">
        <v>11132</v>
      </c>
      <c r="AK4426" s="108"/>
      <c r="AL4426" s="108"/>
      <c r="AM4426" s="108"/>
      <c r="AN4426" s="108"/>
      <c r="AO4426" s="108"/>
      <c r="AP4426" s="108"/>
      <c r="AQ4426" s="108"/>
      <c r="AR4426" s="109"/>
      <c r="AS4426" s="110"/>
      <c r="AT4426" s="111"/>
      <c r="AU4426" s="111"/>
      <c r="AV4426" s="111"/>
      <c r="AW4426" s="111"/>
      <c r="AX4426" s="112"/>
      <c r="AY4426" s="37"/>
      <c r="AZ4426" s="37"/>
      <c r="BA4426" s="37"/>
      <c r="BB4426" s="37"/>
      <c r="BC4426" s="37"/>
      <c r="BD4426" s="37"/>
      <c r="BE4426" s="37"/>
      <c r="BF4426" s="37"/>
      <c r="BG4426" s="37"/>
      <c r="BH4426" s="37"/>
      <c r="BI4426" s="37"/>
      <c r="BJ4426" s="37"/>
      <c r="BK4426" s="37"/>
      <c r="BL4426" s="37"/>
      <c r="BM4426" s="37"/>
      <c r="BN4426" s="37"/>
      <c r="BO4426" s="37"/>
      <c r="BP4426" s="37"/>
      <c r="BQ4426" s="37"/>
      <c r="BR4426" s="37"/>
      <c r="BS4426" s="37"/>
      <c r="BT4426" s="37"/>
      <c r="BU4426" s="37"/>
      <c r="BV4426" s="37"/>
      <c r="BW4426" s="37"/>
      <c r="BX4426" s="37"/>
      <c r="BY4426" s="37"/>
      <c r="BZ4426" s="37"/>
      <c r="CA4426" s="37"/>
      <c r="CB4426" s="37"/>
      <c r="CC4426" s="37"/>
      <c r="CD4426" s="37"/>
      <c r="CE4426" s="37"/>
      <c r="CF4426" s="37"/>
      <c r="CG4426" s="37"/>
      <c r="CH4426" s="37"/>
      <c r="CI4426" s="37"/>
      <c r="CJ4426" s="37"/>
      <c r="CK4426" s="37"/>
      <c r="CL4426" s="37"/>
      <c r="CM4426" s="37"/>
      <c r="CN4426" s="37"/>
      <c r="CO4426" s="37"/>
      <c r="CP4426" s="37"/>
      <c r="CQ4426" s="37"/>
      <c r="CR4426" s="37"/>
      <c r="CS4426" s="37"/>
      <c r="CT4426" s="37"/>
      <c r="CU4426" s="37"/>
      <c r="CV4426" s="37"/>
      <c r="CW4426" s="37"/>
      <c r="CX4426" s="37"/>
      <c r="CY4426" s="37"/>
      <c r="CZ4426" s="37"/>
      <c r="DA4426" s="37"/>
      <c r="DB4426" s="37"/>
      <c r="DC4426" s="37"/>
      <c r="DD4426" s="37"/>
      <c r="DE4426" s="37"/>
      <c r="DF4426" s="37"/>
      <c r="DG4426" s="37"/>
      <c r="DH4426" s="37"/>
      <c r="DI4426" s="37"/>
      <c r="DJ4426" s="37"/>
      <c r="DK4426" s="37"/>
      <c r="DL4426" s="37"/>
      <c r="DM4426" s="37"/>
      <c r="DN4426" s="37"/>
      <c r="DO4426" s="37"/>
      <c r="DP4426" s="37"/>
      <c r="DQ4426" s="37"/>
      <c r="DR4426" s="37"/>
      <c r="DS4426" s="37"/>
      <c r="DT4426" s="37"/>
      <c r="DU4426" s="37"/>
      <c r="DV4426" s="37"/>
      <c r="DW4426" s="37"/>
      <c r="DX4426" s="37"/>
      <c r="DY4426" s="37"/>
      <c r="DZ4426" s="37"/>
      <c r="EA4426" s="37"/>
      <c r="EB4426" s="37"/>
      <c r="EC4426" s="37"/>
      <c r="ED4426" s="37"/>
      <c r="EE4426" s="37"/>
      <c r="EF4426" s="37"/>
      <c r="EG4426" s="37"/>
      <c r="EH4426" s="37"/>
      <c r="EI4426" s="37"/>
      <c r="EJ4426" s="37"/>
      <c r="EK4426" s="37"/>
      <c r="EL4426" s="37"/>
      <c r="EM4426" s="37"/>
      <c r="EN4426" s="37"/>
      <c r="EO4426" s="37"/>
      <c r="EP4426" s="37"/>
      <c r="EQ4426" s="37"/>
      <c r="ER4426" s="37"/>
      <c r="ES4426" s="37"/>
      <c r="ET4426" s="37"/>
      <c r="EU4426" s="37"/>
      <c r="EV4426" s="37"/>
      <c r="EW4426" s="37"/>
      <c r="EX4426" s="37"/>
      <c r="EY4426" s="37"/>
      <c r="EZ4426" s="37"/>
      <c r="FA4426" s="37"/>
      <c r="FB4426" s="37"/>
      <c r="FC4426" s="37"/>
      <c r="FD4426" s="37"/>
      <c r="FE4426" s="37"/>
      <c r="FF4426" s="37"/>
      <c r="FG4426" s="37"/>
      <c r="FH4426" s="37"/>
      <c r="FI4426" s="37"/>
      <c r="FJ4426" s="37"/>
      <c r="FK4426" s="37"/>
      <c r="FL4426" s="37"/>
      <c r="FM4426" s="37"/>
      <c r="FN4426" s="37"/>
      <c r="FO4426" s="37"/>
      <c r="FP4426" s="37"/>
      <c r="FQ4426" s="37"/>
      <c r="FR4426" s="37"/>
      <c r="FS4426" s="37"/>
      <c r="FT4426" s="37"/>
      <c r="FU4426" s="37"/>
      <c r="FV4426" s="37"/>
      <c r="FW4426" s="37"/>
      <c r="FX4426" s="37"/>
      <c r="FY4426" s="37"/>
      <c r="FZ4426" s="37"/>
      <c r="GA4426" s="37"/>
      <c r="GB4426" s="37"/>
      <c r="GC4426" s="37"/>
      <c r="GD4426" s="37"/>
      <c r="GE4426" s="37"/>
      <c r="GF4426" s="37"/>
      <c r="GG4426" s="37"/>
      <c r="GH4426" s="37"/>
      <c r="GI4426" s="37"/>
      <c r="GJ4426" s="37"/>
      <c r="GK4426" s="37"/>
      <c r="GL4426" s="37"/>
      <c r="GM4426" s="37"/>
      <c r="GN4426" s="37"/>
      <c r="GO4426" s="37"/>
      <c r="GP4426" s="37"/>
      <c r="GQ4426" s="37"/>
      <c r="GR4426" s="37"/>
      <c r="GS4426" s="37"/>
      <c r="GT4426" s="37"/>
      <c r="GU4426" s="37"/>
      <c r="GV4426" s="37"/>
      <c r="GW4426" s="37"/>
      <c r="GX4426" s="37"/>
      <c r="GY4426" s="37"/>
      <c r="GZ4426" s="37"/>
      <c r="HA4426" s="37"/>
      <c r="HB4426" s="37"/>
      <c r="HC4426" s="37"/>
      <c r="HD4426" s="37"/>
      <c r="HE4426" s="37"/>
      <c r="HF4426" s="37"/>
      <c r="HG4426" s="37"/>
      <c r="HH4426" s="37"/>
      <c r="HI4426" s="37"/>
      <c r="HJ4426" s="37"/>
      <c r="HK4426" s="37"/>
      <c r="HL4426" s="37"/>
      <c r="HM4426" s="37"/>
      <c r="HN4426" s="37"/>
      <c r="HO4426" s="37"/>
      <c r="HP4426" s="37"/>
      <c r="HQ4426" s="37"/>
      <c r="HR4426" s="37"/>
      <c r="HS4426" s="37"/>
      <c r="HT4426" s="37"/>
      <c r="HU4426" s="37"/>
      <c r="HV4426" s="37"/>
      <c r="HW4426" s="37"/>
      <c r="HX4426" s="37"/>
      <c r="HY4426" s="37"/>
      <c r="HZ4426" s="37"/>
      <c r="IA4426" s="37"/>
      <c r="IB4426" s="37"/>
      <c r="IC4426" s="37"/>
      <c r="ID4426" s="37"/>
      <c r="IE4426" s="37"/>
      <c r="IF4426" s="37"/>
      <c r="IG4426" s="37"/>
      <c r="IH4426" s="37"/>
      <c r="II4426" s="37"/>
      <c r="IJ4426" s="37"/>
      <c r="IK4426" s="37"/>
      <c r="IL4426" s="37"/>
      <c r="IM4426" s="37"/>
      <c r="IN4426" s="37"/>
      <c r="IO4426" s="37"/>
      <c r="IP4426" s="37"/>
      <c r="IQ4426" s="37"/>
    </row>
    <row r="4427" spans="1:251" s="51" customFormat="1" ht="18.75" customHeight="1">
      <c r="A4427" s="43"/>
      <c r="B4427" s="60"/>
      <c r="C4427" s="104" t="s">
        <v>955</v>
      </c>
      <c r="D4427" s="105"/>
      <c r="E4427" s="105"/>
      <c r="F4427" s="105"/>
      <c r="G4427" s="105"/>
      <c r="H4427" s="105"/>
      <c r="I4427" s="105"/>
      <c r="J4427" s="105"/>
      <c r="K4427" s="105"/>
      <c r="L4427" s="105"/>
      <c r="M4427" s="105"/>
      <c r="N4427" s="105"/>
      <c r="O4427" s="105"/>
      <c r="P4427" s="105"/>
      <c r="Q4427" s="105"/>
      <c r="R4427" s="105"/>
      <c r="S4427" s="105"/>
      <c r="T4427" s="105"/>
      <c r="U4427" s="105"/>
      <c r="V4427" s="105"/>
      <c r="W4427" s="105"/>
      <c r="X4427" s="105"/>
      <c r="Y4427" s="105"/>
      <c r="Z4427" s="106"/>
      <c r="AA4427" s="107">
        <v>0</v>
      </c>
      <c r="AB4427" s="108"/>
      <c r="AC4427" s="108"/>
      <c r="AD4427" s="108"/>
      <c r="AE4427" s="108"/>
      <c r="AF4427" s="108"/>
      <c r="AG4427" s="108"/>
      <c r="AH4427" s="108"/>
      <c r="AI4427" s="109"/>
      <c r="AJ4427" s="107">
        <v>0</v>
      </c>
      <c r="AK4427" s="108"/>
      <c r="AL4427" s="108"/>
      <c r="AM4427" s="108"/>
      <c r="AN4427" s="108"/>
      <c r="AO4427" s="108"/>
      <c r="AP4427" s="108"/>
      <c r="AQ4427" s="108"/>
      <c r="AR4427" s="109"/>
      <c r="AS4427" s="110"/>
      <c r="AT4427" s="111"/>
      <c r="AU4427" s="111"/>
      <c r="AV4427" s="111"/>
      <c r="AW4427" s="111"/>
      <c r="AX4427" s="112"/>
      <c r="AY4427" s="37"/>
      <c r="AZ4427" s="37"/>
      <c r="BA4427" s="37"/>
      <c r="BB4427" s="37"/>
      <c r="BC4427" s="37"/>
      <c r="BD4427" s="37"/>
      <c r="BE4427" s="37"/>
      <c r="BF4427" s="37"/>
      <c r="BG4427" s="37"/>
      <c r="BH4427" s="37"/>
      <c r="BI4427" s="37"/>
      <c r="BJ4427" s="37"/>
      <c r="BK4427" s="37"/>
      <c r="BL4427" s="37"/>
      <c r="BM4427" s="37"/>
      <c r="BN4427" s="37"/>
      <c r="BO4427" s="37"/>
      <c r="BP4427" s="37"/>
      <c r="BQ4427" s="37"/>
      <c r="BR4427" s="37"/>
      <c r="BS4427" s="37"/>
      <c r="BT4427" s="37"/>
      <c r="BU4427" s="37"/>
      <c r="BV4427" s="37"/>
      <c r="BW4427" s="37"/>
      <c r="BX4427" s="37"/>
      <c r="BY4427" s="37"/>
      <c r="BZ4427" s="37"/>
      <c r="CA4427" s="37"/>
      <c r="CB4427" s="37"/>
      <c r="CC4427" s="37"/>
      <c r="CD4427" s="37"/>
      <c r="CE4427" s="37"/>
      <c r="CF4427" s="37"/>
      <c r="CG4427" s="37"/>
      <c r="CH4427" s="37"/>
      <c r="CI4427" s="37"/>
      <c r="CJ4427" s="37"/>
      <c r="CK4427" s="37"/>
      <c r="CL4427" s="37"/>
      <c r="CM4427" s="37"/>
      <c r="CN4427" s="37"/>
      <c r="CO4427" s="37"/>
      <c r="CP4427" s="37"/>
      <c r="CQ4427" s="37"/>
      <c r="CR4427" s="37"/>
      <c r="CS4427" s="37"/>
      <c r="CT4427" s="37"/>
      <c r="CU4427" s="37"/>
      <c r="CV4427" s="37"/>
      <c r="CW4427" s="37"/>
      <c r="CX4427" s="37"/>
      <c r="CY4427" s="37"/>
      <c r="CZ4427" s="37"/>
      <c r="DA4427" s="37"/>
      <c r="DB4427" s="37"/>
      <c r="DC4427" s="37"/>
      <c r="DD4427" s="37"/>
      <c r="DE4427" s="37"/>
      <c r="DF4427" s="37"/>
      <c r="DG4427" s="37"/>
      <c r="DH4427" s="37"/>
      <c r="DI4427" s="37"/>
      <c r="DJ4427" s="37"/>
      <c r="DK4427" s="37"/>
      <c r="DL4427" s="37"/>
      <c r="DM4427" s="37"/>
      <c r="DN4427" s="37"/>
      <c r="DO4427" s="37"/>
      <c r="DP4427" s="37"/>
      <c r="DQ4427" s="37"/>
      <c r="DR4427" s="37"/>
      <c r="DS4427" s="37"/>
      <c r="DT4427" s="37"/>
      <c r="DU4427" s="37"/>
      <c r="DV4427" s="37"/>
      <c r="DW4427" s="37"/>
      <c r="DX4427" s="37"/>
      <c r="DY4427" s="37"/>
      <c r="DZ4427" s="37"/>
      <c r="EA4427" s="37"/>
      <c r="EB4427" s="37"/>
      <c r="EC4427" s="37"/>
      <c r="ED4427" s="37"/>
      <c r="EE4427" s="37"/>
      <c r="EF4427" s="37"/>
      <c r="EG4427" s="37"/>
      <c r="EH4427" s="37"/>
      <c r="EI4427" s="37"/>
      <c r="EJ4427" s="37"/>
      <c r="EK4427" s="37"/>
      <c r="EL4427" s="37"/>
      <c r="EM4427" s="37"/>
      <c r="EN4427" s="37"/>
      <c r="EO4427" s="37"/>
      <c r="EP4427" s="37"/>
      <c r="EQ4427" s="37"/>
      <c r="ER4427" s="37"/>
      <c r="ES4427" s="37"/>
      <c r="ET4427" s="37"/>
      <c r="EU4427" s="37"/>
      <c r="EV4427" s="37"/>
      <c r="EW4427" s="37"/>
      <c r="EX4427" s="37"/>
      <c r="EY4427" s="37"/>
      <c r="EZ4427" s="37"/>
      <c r="FA4427" s="37"/>
      <c r="FB4427" s="37"/>
      <c r="FC4427" s="37"/>
      <c r="FD4427" s="37"/>
      <c r="FE4427" s="37"/>
      <c r="FF4427" s="37"/>
      <c r="FG4427" s="37"/>
      <c r="FH4427" s="37"/>
      <c r="FI4427" s="37"/>
      <c r="FJ4427" s="37"/>
      <c r="FK4427" s="37"/>
      <c r="FL4427" s="37"/>
      <c r="FM4427" s="37"/>
      <c r="FN4427" s="37"/>
      <c r="FO4427" s="37"/>
      <c r="FP4427" s="37"/>
      <c r="FQ4427" s="37"/>
      <c r="FR4427" s="37"/>
      <c r="FS4427" s="37"/>
      <c r="FT4427" s="37"/>
      <c r="FU4427" s="37"/>
      <c r="FV4427" s="37"/>
      <c r="FW4427" s="37"/>
      <c r="FX4427" s="37"/>
      <c r="FY4427" s="37"/>
      <c r="FZ4427" s="37"/>
      <c r="GA4427" s="37"/>
      <c r="GB4427" s="37"/>
      <c r="GC4427" s="37"/>
      <c r="GD4427" s="37"/>
      <c r="GE4427" s="37"/>
      <c r="GF4427" s="37"/>
      <c r="GG4427" s="37"/>
      <c r="GH4427" s="37"/>
      <c r="GI4427" s="37"/>
      <c r="GJ4427" s="37"/>
      <c r="GK4427" s="37"/>
      <c r="GL4427" s="37"/>
      <c r="GM4427" s="37"/>
      <c r="GN4427" s="37"/>
      <c r="GO4427" s="37"/>
      <c r="GP4427" s="37"/>
      <c r="GQ4427" s="37"/>
      <c r="GR4427" s="37"/>
      <c r="GS4427" s="37"/>
      <c r="GT4427" s="37"/>
      <c r="GU4427" s="37"/>
      <c r="GV4427" s="37"/>
      <c r="GW4427" s="37"/>
      <c r="GX4427" s="37"/>
      <c r="GY4427" s="37"/>
      <c r="GZ4427" s="37"/>
      <c r="HA4427" s="37"/>
      <c r="HB4427" s="37"/>
      <c r="HC4427" s="37"/>
      <c r="HD4427" s="37"/>
      <c r="HE4427" s="37"/>
      <c r="HF4427" s="37"/>
      <c r="HG4427" s="37"/>
      <c r="HH4427" s="37"/>
      <c r="HI4427" s="37"/>
      <c r="HJ4427" s="37"/>
      <c r="HK4427" s="37"/>
      <c r="HL4427" s="37"/>
      <c r="HM4427" s="37"/>
      <c r="HN4427" s="37"/>
      <c r="HO4427" s="37"/>
      <c r="HP4427" s="37"/>
      <c r="HQ4427" s="37"/>
      <c r="HR4427" s="37"/>
      <c r="HS4427" s="37"/>
      <c r="HT4427" s="37"/>
      <c r="HU4427" s="37"/>
      <c r="HV4427" s="37"/>
      <c r="HW4427" s="37"/>
      <c r="HX4427" s="37"/>
      <c r="HY4427" s="37"/>
      <c r="HZ4427" s="37"/>
      <c r="IA4427" s="37"/>
      <c r="IB4427" s="37"/>
      <c r="IC4427" s="37"/>
      <c r="ID4427" s="37"/>
      <c r="IE4427" s="37"/>
      <c r="IF4427" s="37"/>
      <c r="IG4427" s="37"/>
      <c r="IH4427" s="37"/>
      <c r="II4427" s="37"/>
      <c r="IJ4427" s="37"/>
      <c r="IK4427" s="37"/>
      <c r="IL4427" s="37"/>
      <c r="IM4427" s="37"/>
      <c r="IN4427" s="37"/>
      <c r="IO4427" s="37"/>
      <c r="IP4427" s="37"/>
      <c r="IQ4427" s="37"/>
    </row>
    <row r="4428" spans="1:251" s="51" customFormat="1" ht="18.75" customHeight="1">
      <c r="A4428" s="43"/>
      <c r="B4428" s="60"/>
      <c r="C4428" s="104" t="s">
        <v>956</v>
      </c>
      <c r="D4428" s="105"/>
      <c r="E4428" s="105"/>
      <c r="F4428" s="105"/>
      <c r="G4428" s="105"/>
      <c r="H4428" s="105"/>
      <c r="I4428" s="105"/>
      <c r="J4428" s="105"/>
      <c r="K4428" s="105"/>
      <c r="L4428" s="105"/>
      <c r="M4428" s="105"/>
      <c r="N4428" s="105"/>
      <c r="O4428" s="105"/>
      <c r="P4428" s="105"/>
      <c r="Q4428" s="105"/>
      <c r="R4428" s="105"/>
      <c r="S4428" s="105"/>
      <c r="T4428" s="105"/>
      <c r="U4428" s="105"/>
      <c r="V4428" s="105"/>
      <c r="W4428" s="105"/>
      <c r="X4428" s="105"/>
      <c r="Y4428" s="105"/>
      <c r="Z4428" s="106"/>
      <c r="AA4428" s="107">
        <v>3094</v>
      </c>
      <c r="AB4428" s="108"/>
      <c r="AC4428" s="108"/>
      <c r="AD4428" s="108"/>
      <c r="AE4428" s="108"/>
      <c r="AF4428" s="108"/>
      <c r="AG4428" s="108"/>
      <c r="AH4428" s="108"/>
      <c r="AI4428" s="109"/>
      <c r="AJ4428" s="107">
        <v>0</v>
      </c>
      <c r="AK4428" s="108"/>
      <c r="AL4428" s="108"/>
      <c r="AM4428" s="108"/>
      <c r="AN4428" s="108"/>
      <c r="AO4428" s="108"/>
      <c r="AP4428" s="108"/>
      <c r="AQ4428" s="108"/>
      <c r="AR4428" s="109"/>
      <c r="AS4428" s="110"/>
      <c r="AT4428" s="111"/>
      <c r="AU4428" s="111"/>
      <c r="AV4428" s="111"/>
      <c r="AW4428" s="111"/>
      <c r="AX4428" s="112"/>
      <c r="AY4428" s="37"/>
      <c r="AZ4428" s="37"/>
      <c r="BA4428" s="37"/>
      <c r="BB4428" s="37"/>
      <c r="BC4428" s="37"/>
      <c r="BD4428" s="37"/>
      <c r="BE4428" s="37"/>
      <c r="BF4428" s="37"/>
      <c r="BG4428" s="37"/>
      <c r="BH4428" s="37"/>
      <c r="BI4428" s="37"/>
      <c r="BJ4428" s="37"/>
      <c r="BK4428" s="37"/>
      <c r="BL4428" s="37"/>
      <c r="BM4428" s="37"/>
      <c r="BN4428" s="37"/>
      <c r="BO4428" s="37"/>
      <c r="BP4428" s="37"/>
      <c r="BQ4428" s="37"/>
      <c r="BR4428" s="37"/>
      <c r="BS4428" s="37"/>
      <c r="BT4428" s="37"/>
      <c r="BU4428" s="37"/>
      <c r="BV4428" s="37"/>
      <c r="BW4428" s="37"/>
      <c r="BX4428" s="37"/>
      <c r="BY4428" s="37"/>
      <c r="BZ4428" s="37"/>
      <c r="CA4428" s="37"/>
      <c r="CB4428" s="37"/>
      <c r="CC4428" s="37"/>
      <c r="CD4428" s="37"/>
      <c r="CE4428" s="37"/>
      <c r="CF4428" s="37"/>
      <c r="CG4428" s="37"/>
      <c r="CH4428" s="37"/>
      <c r="CI4428" s="37"/>
      <c r="CJ4428" s="37"/>
      <c r="CK4428" s="37"/>
      <c r="CL4428" s="37"/>
      <c r="CM4428" s="37"/>
      <c r="CN4428" s="37"/>
      <c r="CO4428" s="37"/>
      <c r="CP4428" s="37"/>
      <c r="CQ4428" s="37"/>
      <c r="CR4428" s="37"/>
      <c r="CS4428" s="37"/>
      <c r="CT4428" s="37"/>
      <c r="CU4428" s="37"/>
      <c r="CV4428" s="37"/>
      <c r="CW4428" s="37"/>
      <c r="CX4428" s="37"/>
      <c r="CY4428" s="37"/>
      <c r="CZ4428" s="37"/>
      <c r="DA4428" s="37"/>
      <c r="DB4428" s="37"/>
      <c r="DC4428" s="37"/>
      <c r="DD4428" s="37"/>
      <c r="DE4428" s="37"/>
      <c r="DF4428" s="37"/>
      <c r="DG4428" s="37"/>
      <c r="DH4428" s="37"/>
      <c r="DI4428" s="37"/>
      <c r="DJ4428" s="37"/>
      <c r="DK4428" s="37"/>
      <c r="DL4428" s="37"/>
      <c r="DM4428" s="37"/>
      <c r="DN4428" s="37"/>
      <c r="DO4428" s="37"/>
      <c r="DP4428" s="37"/>
      <c r="DQ4428" s="37"/>
      <c r="DR4428" s="37"/>
      <c r="DS4428" s="37"/>
      <c r="DT4428" s="37"/>
      <c r="DU4428" s="37"/>
      <c r="DV4428" s="37"/>
      <c r="DW4428" s="37"/>
      <c r="DX4428" s="37"/>
      <c r="DY4428" s="37"/>
      <c r="DZ4428" s="37"/>
      <c r="EA4428" s="37"/>
      <c r="EB4428" s="37"/>
      <c r="EC4428" s="37"/>
      <c r="ED4428" s="37"/>
      <c r="EE4428" s="37"/>
      <c r="EF4428" s="37"/>
      <c r="EG4428" s="37"/>
      <c r="EH4428" s="37"/>
      <c r="EI4428" s="37"/>
      <c r="EJ4428" s="37"/>
      <c r="EK4428" s="37"/>
      <c r="EL4428" s="37"/>
      <c r="EM4428" s="37"/>
      <c r="EN4428" s="37"/>
      <c r="EO4428" s="37"/>
      <c r="EP4428" s="37"/>
      <c r="EQ4428" s="37"/>
      <c r="ER4428" s="37"/>
      <c r="ES4428" s="37"/>
      <c r="ET4428" s="37"/>
      <c r="EU4428" s="37"/>
      <c r="EV4428" s="37"/>
      <c r="EW4428" s="37"/>
      <c r="EX4428" s="37"/>
      <c r="EY4428" s="37"/>
      <c r="EZ4428" s="37"/>
      <c r="FA4428" s="37"/>
      <c r="FB4428" s="37"/>
      <c r="FC4428" s="37"/>
      <c r="FD4428" s="37"/>
      <c r="FE4428" s="37"/>
      <c r="FF4428" s="37"/>
      <c r="FG4428" s="37"/>
      <c r="FH4428" s="37"/>
      <c r="FI4428" s="37"/>
      <c r="FJ4428" s="37"/>
      <c r="FK4428" s="37"/>
      <c r="FL4428" s="37"/>
      <c r="FM4428" s="37"/>
      <c r="FN4428" s="37"/>
      <c r="FO4428" s="37"/>
      <c r="FP4428" s="37"/>
      <c r="FQ4428" s="37"/>
      <c r="FR4428" s="37"/>
      <c r="FS4428" s="37"/>
      <c r="FT4428" s="37"/>
      <c r="FU4428" s="37"/>
      <c r="FV4428" s="37"/>
      <c r="FW4428" s="37"/>
      <c r="FX4428" s="37"/>
      <c r="FY4428" s="37"/>
      <c r="FZ4428" s="37"/>
      <c r="GA4428" s="37"/>
      <c r="GB4428" s="37"/>
      <c r="GC4428" s="37"/>
      <c r="GD4428" s="37"/>
      <c r="GE4428" s="37"/>
      <c r="GF4428" s="37"/>
      <c r="GG4428" s="37"/>
      <c r="GH4428" s="37"/>
      <c r="GI4428" s="37"/>
      <c r="GJ4428" s="37"/>
      <c r="GK4428" s="37"/>
      <c r="GL4428" s="37"/>
      <c r="GM4428" s="37"/>
      <c r="GN4428" s="37"/>
      <c r="GO4428" s="37"/>
      <c r="GP4428" s="37"/>
      <c r="GQ4428" s="37"/>
      <c r="GR4428" s="37"/>
      <c r="GS4428" s="37"/>
      <c r="GT4428" s="37"/>
      <c r="GU4428" s="37"/>
      <c r="GV4428" s="37"/>
      <c r="GW4428" s="37"/>
      <c r="GX4428" s="37"/>
      <c r="GY4428" s="37"/>
      <c r="GZ4428" s="37"/>
      <c r="HA4428" s="37"/>
      <c r="HB4428" s="37"/>
      <c r="HC4428" s="37"/>
      <c r="HD4428" s="37"/>
      <c r="HE4428" s="37"/>
      <c r="HF4428" s="37"/>
      <c r="HG4428" s="37"/>
      <c r="HH4428" s="37"/>
      <c r="HI4428" s="37"/>
      <c r="HJ4428" s="37"/>
      <c r="HK4428" s="37"/>
      <c r="HL4428" s="37"/>
      <c r="HM4428" s="37"/>
      <c r="HN4428" s="37"/>
      <c r="HO4428" s="37"/>
      <c r="HP4428" s="37"/>
      <c r="HQ4428" s="37"/>
      <c r="HR4428" s="37"/>
      <c r="HS4428" s="37"/>
      <c r="HT4428" s="37"/>
      <c r="HU4428" s="37"/>
      <c r="HV4428" s="37"/>
      <c r="HW4428" s="37"/>
      <c r="HX4428" s="37"/>
      <c r="HY4428" s="37"/>
      <c r="HZ4428" s="37"/>
      <c r="IA4428" s="37"/>
      <c r="IB4428" s="37"/>
      <c r="IC4428" s="37"/>
      <c r="ID4428" s="37"/>
      <c r="IE4428" s="37"/>
      <c r="IF4428" s="37"/>
      <c r="IG4428" s="37"/>
      <c r="IH4428" s="37"/>
      <c r="II4428" s="37"/>
      <c r="IJ4428" s="37"/>
      <c r="IK4428" s="37"/>
      <c r="IL4428" s="37"/>
      <c r="IM4428" s="37"/>
      <c r="IN4428" s="37"/>
      <c r="IO4428" s="37"/>
      <c r="IP4428" s="37"/>
      <c r="IQ4428" s="37"/>
    </row>
    <row r="4429" spans="1:251" s="51" customFormat="1" ht="18.75" customHeight="1">
      <c r="A4429" s="43"/>
      <c r="B4429" s="60"/>
      <c r="C4429" s="104" t="s">
        <v>957</v>
      </c>
      <c r="D4429" s="105"/>
      <c r="E4429" s="105"/>
      <c r="F4429" s="105"/>
      <c r="G4429" s="105"/>
      <c r="H4429" s="105"/>
      <c r="I4429" s="105"/>
      <c r="J4429" s="105"/>
      <c r="K4429" s="105"/>
      <c r="L4429" s="105"/>
      <c r="M4429" s="105"/>
      <c r="N4429" s="105"/>
      <c r="O4429" s="105"/>
      <c r="P4429" s="105"/>
      <c r="Q4429" s="105"/>
      <c r="R4429" s="105"/>
      <c r="S4429" s="105"/>
      <c r="T4429" s="105"/>
      <c r="U4429" s="105"/>
      <c r="V4429" s="105"/>
      <c r="W4429" s="105"/>
      <c r="X4429" s="105"/>
      <c r="Y4429" s="105"/>
      <c r="Z4429" s="106"/>
      <c r="AA4429" s="107">
        <v>75364</v>
      </c>
      <c r="AB4429" s="108"/>
      <c r="AC4429" s="108"/>
      <c r="AD4429" s="108"/>
      <c r="AE4429" s="108"/>
      <c r="AF4429" s="108"/>
      <c r="AG4429" s="108"/>
      <c r="AH4429" s="108"/>
      <c r="AI4429" s="109"/>
      <c r="AJ4429" s="107">
        <v>118879</v>
      </c>
      <c r="AK4429" s="108"/>
      <c r="AL4429" s="108"/>
      <c r="AM4429" s="108"/>
      <c r="AN4429" s="108"/>
      <c r="AO4429" s="108"/>
      <c r="AP4429" s="108"/>
      <c r="AQ4429" s="108"/>
      <c r="AR4429" s="109"/>
      <c r="AS4429" s="110"/>
      <c r="AT4429" s="111"/>
      <c r="AU4429" s="111"/>
      <c r="AV4429" s="111"/>
      <c r="AW4429" s="111"/>
      <c r="AX4429" s="112"/>
      <c r="AY4429" s="37"/>
      <c r="AZ4429" s="37"/>
      <c r="BA4429" s="37"/>
      <c r="BB4429" s="37"/>
      <c r="BC4429" s="37"/>
      <c r="BD4429" s="37"/>
      <c r="BE4429" s="37"/>
      <c r="BF4429" s="37"/>
      <c r="BG4429" s="37"/>
      <c r="BH4429" s="37"/>
      <c r="BI4429" s="37"/>
      <c r="BJ4429" s="37"/>
      <c r="BK4429" s="37"/>
      <c r="BL4429" s="37"/>
      <c r="BM4429" s="37"/>
      <c r="BN4429" s="37"/>
      <c r="BO4429" s="37"/>
      <c r="BP4429" s="37"/>
      <c r="BQ4429" s="37"/>
      <c r="BR4429" s="37"/>
      <c r="BS4429" s="37"/>
      <c r="BT4429" s="37"/>
      <c r="BU4429" s="37"/>
      <c r="BV4429" s="37"/>
      <c r="BW4429" s="37"/>
      <c r="BX4429" s="37"/>
      <c r="BY4429" s="37"/>
      <c r="BZ4429" s="37"/>
      <c r="CA4429" s="37"/>
      <c r="CB4429" s="37"/>
      <c r="CC4429" s="37"/>
      <c r="CD4429" s="37"/>
      <c r="CE4429" s="37"/>
      <c r="CF4429" s="37"/>
      <c r="CG4429" s="37"/>
      <c r="CH4429" s="37"/>
      <c r="CI4429" s="37"/>
      <c r="CJ4429" s="37"/>
      <c r="CK4429" s="37"/>
      <c r="CL4429" s="37"/>
      <c r="CM4429" s="37"/>
      <c r="CN4429" s="37"/>
      <c r="CO4429" s="37"/>
      <c r="CP4429" s="37"/>
      <c r="CQ4429" s="37"/>
      <c r="CR4429" s="37"/>
      <c r="CS4429" s="37"/>
      <c r="CT4429" s="37"/>
      <c r="CU4429" s="37"/>
      <c r="CV4429" s="37"/>
      <c r="CW4429" s="37"/>
      <c r="CX4429" s="37"/>
      <c r="CY4429" s="37"/>
      <c r="CZ4429" s="37"/>
      <c r="DA4429" s="37"/>
      <c r="DB4429" s="37"/>
      <c r="DC4429" s="37"/>
      <c r="DD4429" s="37"/>
      <c r="DE4429" s="37"/>
      <c r="DF4429" s="37"/>
      <c r="DG4429" s="37"/>
      <c r="DH4429" s="37"/>
      <c r="DI4429" s="37"/>
      <c r="DJ4429" s="37"/>
      <c r="DK4429" s="37"/>
      <c r="DL4429" s="37"/>
      <c r="DM4429" s="37"/>
      <c r="DN4429" s="37"/>
      <c r="DO4429" s="37"/>
      <c r="DP4429" s="37"/>
      <c r="DQ4429" s="37"/>
      <c r="DR4429" s="37"/>
      <c r="DS4429" s="37"/>
      <c r="DT4429" s="37"/>
      <c r="DU4429" s="37"/>
      <c r="DV4429" s="37"/>
      <c r="DW4429" s="37"/>
      <c r="DX4429" s="37"/>
      <c r="DY4429" s="37"/>
      <c r="DZ4429" s="37"/>
      <c r="EA4429" s="37"/>
      <c r="EB4429" s="37"/>
      <c r="EC4429" s="37"/>
      <c r="ED4429" s="37"/>
      <c r="EE4429" s="37"/>
      <c r="EF4429" s="37"/>
      <c r="EG4429" s="37"/>
      <c r="EH4429" s="37"/>
      <c r="EI4429" s="37"/>
      <c r="EJ4429" s="37"/>
      <c r="EK4429" s="37"/>
      <c r="EL4429" s="37"/>
      <c r="EM4429" s="37"/>
      <c r="EN4429" s="37"/>
      <c r="EO4429" s="37"/>
      <c r="EP4429" s="37"/>
      <c r="EQ4429" s="37"/>
      <c r="ER4429" s="37"/>
      <c r="ES4429" s="37"/>
      <c r="ET4429" s="37"/>
      <c r="EU4429" s="37"/>
      <c r="EV4429" s="37"/>
      <c r="EW4429" s="37"/>
      <c r="EX4429" s="37"/>
      <c r="EY4429" s="37"/>
      <c r="EZ4429" s="37"/>
      <c r="FA4429" s="37"/>
      <c r="FB4429" s="37"/>
      <c r="FC4429" s="37"/>
      <c r="FD4429" s="37"/>
      <c r="FE4429" s="37"/>
      <c r="FF4429" s="37"/>
      <c r="FG4429" s="37"/>
      <c r="FH4429" s="37"/>
      <c r="FI4429" s="37"/>
      <c r="FJ4429" s="37"/>
      <c r="FK4429" s="37"/>
      <c r="FL4429" s="37"/>
      <c r="FM4429" s="37"/>
      <c r="FN4429" s="37"/>
      <c r="FO4429" s="37"/>
      <c r="FP4429" s="37"/>
      <c r="FQ4429" s="37"/>
      <c r="FR4429" s="37"/>
      <c r="FS4429" s="37"/>
      <c r="FT4429" s="37"/>
      <c r="FU4429" s="37"/>
      <c r="FV4429" s="37"/>
      <c r="FW4429" s="37"/>
      <c r="FX4429" s="37"/>
      <c r="FY4429" s="37"/>
      <c r="FZ4429" s="37"/>
      <c r="GA4429" s="37"/>
      <c r="GB4429" s="37"/>
      <c r="GC4429" s="37"/>
      <c r="GD4429" s="37"/>
      <c r="GE4429" s="37"/>
      <c r="GF4429" s="37"/>
      <c r="GG4429" s="37"/>
      <c r="GH4429" s="37"/>
      <c r="GI4429" s="37"/>
      <c r="GJ4429" s="37"/>
      <c r="GK4429" s="37"/>
      <c r="GL4429" s="37"/>
      <c r="GM4429" s="37"/>
      <c r="GN4429" s="37"/>
      <c r="GO4429" s="37"/>
      <c r="GP4429" s="37"/>
      <c r="GQ4429" s="37"/>
      <c r="GR4429" s="37"/>
      <c r="GS4429" s="37"/>
      <c r="GT4429" s="37"/>
      <c r="GU4429" s="37"/>
      <c r="GV4429" s="37"/>
      <c r="GW4429" s="37"/>
      <c r="GX4429" s="37"/>
      <c r="GY4429" s="37"/>
      <c r="GZ4429" s="37"/>
      <c r="HA4429" s="37"/>
      <c r="HB4429" s="37"/>
      <c r="HC4429" s="37"/>
      <c r="HD4429" s="37"/>
      <c r="HE4429" s="37"/>
      <c r="HF4429" s="37"/>
      <c r="HG4429" s="37"/>
      <c r="HH4429" s="37"/>
      <c r="HI4429" s="37"/>
      <c r="HJ4429" s="37"/>
      <c r="HK4429" s="37"/>
      <c r="HL4429" s="37"/>
      <c r="HM4429" s="37"/>
      <c r="HN4429" s="37"/>
      <c r="HO4429" s="37"/>
      <c r="HP4429" s="37"/>
      <c r="HQ4429" s="37"/>
      <c r="HR4429" s="37"/>
      <c r="HS4429" s="37"/>
      <c r="HT4429" s="37"/>
      <c r="HU4429" s="37"/>
      <c r="HV4429" s="37"/>
      <c r="HW4429" s="37"/>
      <c r="HX4429" s="37"/>
      <c r="HY4429" s="37"/>
      <c r="HZ4429" s="37"/>
      <c r="IA4429" s="37"/>
      <c r="IB4429" s="37"/>
      <c r="IC4429" s="37"/>
      <c r="ID4429" s="37"/>
      <c r="IE4429" s="37"/>
      <c r="IF4429" s="37"/>
      <c r="IG4429" s="37"/>
      <c r="IH4429" s="37"/>
      <c r="II4429" s="37"/>
      <c r="IJ4429" s="37"/>
      <c r="IK4429" s="37"/>
      <c r="IL4429" s="37"/>
      <c r="IM4429" s="37"/>
      <c r="IN4429" s="37"/>
      <c r="IO4429" s="37"/>
      <c r="IP4429" s="37"/>
      <c r="IQ4429" s="37"/>
    </row>
    <row r="4430" spans="1:251" s="51" customFormat="1" ht="18.75" customHeight="1">
      <c r="A4430" s="43"/>
      <c r="B4430" s="60"/>
      <c r="C4430" s="104" t="s">
        <v>958</v>
      </c>
      <c r="D4430" s="105"/>
      <c r="E4430" s="105"/>
      <c r="F4430" s="105"/>
      <c r="G4430" s="105"/>
      <c r="H4430" s="105"/>
      <c r="I4430" s="105"/>
      <c r="J4430" s="105"/>
      <c r="K4430" s="105"/>
      <c r="L4430" s="105"/>
      <c r="M4430" s="105"/>
      <c r="N4430" s="105"/>
      <c r="O4430" s="105"/>
      <c r="P4430" s="105"/>
      <c r="Q4430" s="105"/>
      <c r="R4430" s="105"/>
      <c r="S4430" s="105"/>
      <c r="T4430" s="105"/>
      <c r="U4430" s="105"/>
      <c r="V4430" s="105"/>
      <c r="W4430" s="105"/>
      <c r="X4430" s="105"/>
      <c r="Y4430" s="105"/>
      <c r="Z4430" s="106"/>
      <c r="AA4430" s="107">
        <v>0</v>
      </c>
      <c r="AB4430" s="108"/>
      <c r="AC4430" s="108"/>
      <c r="AD4430" s="108"/>
      <c r="AE4430" s="108"/>
      <c r="AF4430" s="108"/>
      <c r="AG4430" s="108"/>
      <c r="AH4430" s="108"/>
      <c r="AI4430" s="109"/>
      <c r="AJ4430" s="107">
        <v>0</v>
      </c>
      <c r="AK4430" s="108"/>
      <c r="AL4430" s="108"/>
      <c r="AM4430" s="108"/>
      <c r="AN4430" s="108"/>
      <c r="AO4430" s="108"/>
      <c r="AP4430" s="108"/>
      <c r="AQ4430" s="108"/>
      <c r="AR4430" s="109"/>
      <c r="AS4430" s="110"/>
      <c r="AT4430" s="111"/>
      <c r="AU4430" s="111"/>
      <c r="AV4430" s="111"/>
      <c r="AW4430" s="111"/>
      <c r="AX4430" s="112"/>
      <c r="AY4430" s="37"/>
      <c r="AZ4430" s="37"/>
      <c r="BA4430" s="37"/>
      <c r="BB4430" s="37"/>
      <c r="BC4430" s="37"/>
      <c r="BD4430" s="37"/>
      <c r="BE4430" s="37"/>
      <c r="BF4430" s="37"/>
      <c r="BG4430" s="37"/>
      <c r="BH4430" s="37"/>
      <c r="BI4430" s="37"/>
      <c r="BJ4430" s="37"/>
      <c r="BK4430" s="37"/>
      <c r="BL4430" s="37"/>
      <c r="BM4430" s="37"/>
      <c r="BN4430" s="37"/>
      <c r="BO4430" s="37"/>
      <c r="BP4430" s="37"/>
      <c r="BQ4430" s="37"/>
      <c r="BR4430" s="37"/>
      <c r="BS4430" s="37"/>
      <c r="BT4430" s="37"/>
      <c r="BU4430" s="37"/>
      <c r="BV4430" s="37"/>
      <c r="BW4430" s="37"/>
      <c r="BX4430" s="37"/>
      <c r="BY4430" s="37"/>
      <c r="BZ4430" s="37"/>
      <c r="CA4430" s="37"/>
      <c r="CB4430" s="37"/>
      <c r="CC4430" s="37"/>
      <c r="CD4430" s="37"/>
      <c r="CE4430" s="37"/>
      <c r="CF4430" s="37"/>
      <c r="CG4430" s="37"/>
      <c r="CH4430" s="37"/>
      <c r="CI4430" s="37"/>
      <c r="CJ4430" s="37"/>
      <c r="CK4430" s="37"/>
      <c r="CL4430" s="37"/>
      <c r="CM4430" s="37"/>
      <c r="CN4430" s="37"/>
      <c r="CO4430" s="37"/>
      <c r="CP4430" s="37"/>
      <c r="CQ4430" s="37"/>
      <c r="CR4430" s="37"/>
      <c r="CS4430" s="37"/>
      <c r="CT4430" s="37"/>
      <c r="CU4430" s="37"/>
      <c r="CV4430" s="37"/>
      <c r="CW4430" s="37"/>
      <c r="CX4430" s="37"/>
      <c r="CY4430" s="37"/>
      <c r="CZ4430" s="37"/>
      <c r="DA4430" s="37"/>
      <c r="DB4430" s="37"/>
      <c r="DC4430" s="37"/>
      <c r="DD4430" s="37"/>
      <c r="DE4430" s="37"/>
      <c r="DF4430" s="37"/>
      <c r="DG4430" s="37"/>
      <c r="DH4430" s="37"/>
      <c r="DI4430" s="37"/>
      <c r="DJ4430" s="37"/>
      <c r="DK4430" s="37"/>
      <c r="DL4430" s="37"/>
      <c r="DM4430" s="37"/>
      <c r="DN4430" s="37"/>
      <c r="DO4430" s="37"/>
      <c r="DP4430" s="37"/>
      <c r="DQ4430" s="37"/>
      <c r="DR4430" s="37"/>
      <c r="DS4430" s="37"/>
      <c r="DT4430" s="37"/>
      <c r="DU4430" s="37"/>
      <c r="DV4430" s="37"/>
      <c r="DW4430" s="37"/>
      <c r="DX4430" s="37"/>
      <c r="DY4430" s="37"/>
      <c r="DZ4430" s="37"/>
      <c r="EA4430" s="37"/>
      <c r="EB4430" s="37"/>
      <c r="EC4430" s="37"/>
      <c r="ED4430" s="37"/>
      <c r="EE4430" s="37"/>
      <c r="EF4430" s="37"/>
      <c r="EG4430" s="37"/>
      <c r="EH4430" s="37"/>
      <c r="EI4430" s="37"/>
      <c r="EJ4430" s="37"/>
      <c r="EK4430" s="37"/>
      <c r="EL4430" s="37"/>
      <c r="EM4430" s="37"/>
      <c r="EN4430" s="37"/>
      <c r="EO4430" s="37"/>
      <c r="EP4430" s="37"/>
      <c r="EQ4430" s="37"/>
      <c r="ER4430" s="37"/>
      <c r="ES4430" s="37"/>
      <c r="ET4430" s="37"/>
      <c r="EU4430" s="37"/>
      <c r="EV4430" s="37"/>
      <c r="EW4430" s="37"/>
      <c r="EX4430" s="37"/>
      <c r="EY4430" s="37"/>
      <c r="EZ4430" s="37"/>
      <c r="FA4430" s="37"/>
      <c r="FB4430" s="37"/>
      <c r="FC4430" s="37"/>
      <c r="FD4430" s="37"/>
      <c r="FE4430" s="37"/>
      <c r="FF4430" s="37"/>
      <c r="FG4430" s="37"/>
      <c r="FH4430" s="37"/>
      <c r="FI4430" s="37"/>
      <c r="FJ4430" s="37"/>
      <c r="FK4430" s="37"/>
      <c r="FL4430" s="37"/>
      <c r="FM4430" s="37"/>
      <c r="FN4430" s="37"/>
      <c r="FO4430" s="37"/>
      <c r="FP4430" s="37"/>
      <c r="FQ4430" s="37"/>
      <c r="FR4430" s="37"/>
      <c r="FS4430" s="37"/>
      <c r="FT4430" s="37"/>
      <c r="FU4430" s="37"/>
      <c r="FV4430" s="37"/>
      <c r="FW4430" s="37"/>
      <c r="FX4430" s="37"/>
      <c r="FY4430" s="37"/>
      <c r="FZ4430" s="37"/>
      <c r="GA4430" s="37"/>
      <c r="GB4430" s="37"/>
      <c r="GC4430" s="37"/>
      <c r="GD4430" s="37"/>
      <c r="GE4430" s="37"/>
      <c r="GF4430" s="37"/>
      <c r="GG4430" s="37"/>
      <c r="GH4430" s="37"/>
      <c r="GI4430" s="37"/>
      <c r="GJ4430" s="37"/>
      <c r="GK4430" s="37"/>
      <c r="GL4430" s="37"/>
      <c r="GM4430" s="37"/>
      <c r="GN4430" s="37"/>
      <c r="GO4430" s="37"/>
      <c r="GP4430" s="37"/>
      <c r="GQ4430" s="37"/>
      <c r="GR4430" s="37"/>
      <c r="GS4430" s="37"/>
      <c r="GT4430" s="37"/>
      <c r="GU4430" s="37"/>
      <c r="GV4430" s="37"/>
      <c r="GW4430" s="37"/>
      <c r="GX4430" s="37"/>
      <c r="GY4430" s="37"/>
      <c r="GZ4430" s="37"/>
      <c r="HA4430" s="37"/>
      <c r="HB4430" s="37"/>
      <c r="HC4430" s="37"/>
      <c r="HD4430" s="37"/>
      <c r="HE4430" s="37"/>
      <c r="HF4430" s="37"/>
      <c r="HG4430" s="37"/>
      <c r="HH4430" s="37"/>
      <c r="HI4430" s="37"/>
      <c r="HJ4430" s="37"/>
      <c r="HK4430" s="37"/>
      <c r="HL4430" s="37"/>
      <c r="HM4430" s="37"/>
      <c r="HN4430" s="37"/>
      <c r="HO4430" s="37"/>
      <c r="HP4430" s="37"/>
      <c r="HQ4430" s="37"/>
      <c r="HR4430" s="37"/>
      <c r="HS4430" s="37"/>
      <c r="HT4430" s="37"/>
      <c r="HU4430" s="37"/>
      <c r="HV4430" s="37"/>
      <c r="HW4430" s="37"/>
      <c r="HX4430" s="37"/>
      <c r="HY4430" s="37"/>
      <c r="HZ4430" s="37"/>
      <c r="IA4430" s="37"/>
      <c r="IB4430" s="37"/>
      <c r="IC4430" s="37"/>
      <c r="ID4430" s="37"/>
      <c r="IE4430" s="37"/>
      <c r="IF4430" s="37"/>
      <c r="IG4430" s="37"/>
      <c r="IH4430" s="37"/>
      <c r="II4430" s="37"/>
      <c r="IJ4430" s="37"/>
      <c r="IK4430" s="37"/>
      <c r="IL4430" s="37"/>
      <c r="IM4430" s="37"/>
      <c r="IN4430" s="37"/>
      <c r="IO4430" s="37"/>
      <c r="IP4430" s="37"/>
      <c r="IQ4430" s="37"/>
    </row>
    <row r="4431" spans="1:251" s="51" customFormat="1" ht="18.75" customHeight="1" thickBot="1">
      <c r="A4431" s="52"/>
      <c r="B4431" s="113" t="s">
        <v>253</v>
      </c>
      <c r="C4431" s="114"/>
      <c r="D4431" s="114"/>
      <c r="E4431" s="114"/>
      <c r="F4431" s="114"/>
      <c r="G4431" s="114"/>
      <c r="H4431" s="114"/>
      <c r="I4431" s="114"/>
      <c r="J4431" s="114"/>
      <c r="K4431" s="114"/>
      <c r="L4431" s="114"/>
      <c r="M4431" s="114"/>
      <c r="N4431" s="114"/>
      <c r="O4431" s="114"/>
      <c r="P4431" s="114"/>
      <c r="Q4431" s="114"/>
      <c r="R4431" s="114"/>
      <c r="S4431" s="114"/>
      <c r="T4431" s="114"/>
      <c r="U4431" s="114"/>
      <c r="V4431" s="114"/>
      <c r="W4431" s="114"/>
      <c r="X4431" s="114"/>
      <c r="Y4431" s="114"/>
      <c r="Z4431" s="115"/>
      <c r="AA4431" s="116">
        <f>SUM(AA4423:AI4430)</f>
        <v>234887</v>
      </c>
      <c r="AB4431" s="117"/>
      <c r="AC4431" s="117"/>
      <c r="AD4431" s="117"/>
      <c r="AE4431" s="117"/>
      <c r="AF4431" s="117"/>
      <c r="AG4431" s="117"/>
      <c r="AH4431" s="117"/>
      <c r="AI4431" s="118"/>
      <c r="AJ4431" s="116">
        <f>SUM(AJ4423:AR4430)</f>
        <v>242208</v>
      </c>
      <c r="AK4431" s="117"/>
      <c r="AL4431" s="117"/>
      <c r="AM4431" s="117"/>
      <c r="AN4431" s="117"/>
      <c r="AO4431" s="117"/>
      <c r="AP4431" s="117"/>
      <c r="AQ4431" s="117"/>
      <c r="AR4431" s="118"/>
      <c r="AS4431" s="119"/>
      <c r="AT4431" s="120"/>
      <c r="AU4431" s="120"/>
      <c r="AV4431" s="120"/>
      <c r="AW4431" s="120"/>
      <c r="AX4431" s="121"/>
      <c r="AY4431" s="37"/>
      <c r="AZ4431" s="37"/>
      <c r="BA4431" s="37"/>
      <c r="BB4431" s="37"/>
      <c r="BC4431" s="37"/>
      <c r="BD4431" s="37"/>
      <c r="BE4431" s="37"/>
      <c r="BF4431" s="37"/>
      <c r="BG4431" s="37"/>
      <c r="BH4431" s="37"/>
      <c r="BI4431" s="37"/>
      <c r="BJ4431" s="37"/>
      <c r="BK4431" s="37"/>
      <c r="BL4431" s="37"/>
      <c r="BM4431" s="37"/>
      <c r="BN4431" s="37"/>
      <c r="BO4431" s="37"/>
      <c r="BP4431" s="37"/>
      <c r="BQ4431" s="37"/>
      <c r="BR4431" s="37"/>
      <c r="BS4431" s="37"/>
      <c r="BT4431" s="37"/>
      <c r="BU4431" s="37"/>
      <c r="BV4431" s="37"/>
      <c r="BW4431" s="37"/>
      <c r="BX4431" s="37"/>
      <c r="BY4431" s="37"/>
      <c r="BZ4431" s="37"/>
      <c r="CA4431" s="37"/>
      <c r="CB4431" s="37"/>
      <c r="CC4431" s="37"/>
      <c r="CD4431" s="37"/>
      <c r="CE4431" s="37"/>
      <c r="CF4431" s="37"/>
      <c r="CG4431" s="37"/>
      <c r="CH4431" s="37"/>
      <c r="CI4431" s="37"/>
      <c r="CJ4431" s="37"/>
      <c r="CK4431" s="37"/>
      <c r="CL4431" s="37"/>
      <c r="CM4431" s="37"/>
      <c r="CN4431" s="37"/>
      <c r="CO4431" s="37"/>
      <c r="CP4431" s="37"/>
      <c r="CQ4431" s="37"/>
      <c r="CR4431" s="37"/>
      <c r="CS4431" s="37"/>
      <c r="CT4431" s="37"/>
      <c r="CU4431" s="37"/>
      <c r="CV4431" s="37"/>
      <c r="CW4431" s="37"/>
      <c r="CX4431" s="37"/>
      <c r="CY4431" s="37"/>
      <c r="CZ4431" s="37"/>
      <c r="DA4431" s="37"/>
      <c r="DB4431" s="37"/>
      <c r="DC4431" s="37"/>
      <c r="DD4431" s="37"/>
      <c r="DE4431" s="37"/>
      <c r="DF4431" s="37"/>
      <c r="DG4431" s="37"/>
      <c r="DH4431" s="37"/>
      <c r="DI4431" s="37"/>
      <c r="DJ4431" s="37"/>
      <c r="DK4431" s="37"/>
      <c r="DL4431" s="37"/>
      <c r="DM4431" s="37"/>
      <c r="DN4431" s="37"/>
      <c r="DO4431" s="37"/>
      <c r="DP4431" s="37"/>
      <c r="DQ4431" s="37"/>
      <c r="DR4431" s="37"/>
      <c r="DS4431" s="37"/>
      <c r="DT4431" s="37"/>
      <c r="DU4431" s="37"/>
      <c r="DV4431" s="37"/>
      <c r="DW4431" s="37"/>
      <c r="DX4431" s="37"/>
      <c r="DY4431" s="37"/>
      <c r="DZ4431" s="37"/>
      <c r="EA4431" s="37"/>
      <c r="EB4431" s="37"/>
      <c r="EC4431" s="37"/>
      <c r="ED4431" s="37"/>
      <c r="EE4431" s="37"/>
      <c r="EF4431" s="37"/>
      <c r="EG4431" s="37"/>
      <c r="EH4431" s="37"/>
      <c r="EI4431" s="37"/>
      <c r="EJ4431" s="37"/>
      <c r="EK4431" s="37"/>
      <c r="EL4431" s="37"/>
      <c r="EM4431" s="37"/>
      <c r="EN4431" s="37"/>
      <c r="EO4431" s="37"/>
      <c r="EP4431" s="37"/>
      <c r="EQ4431" s="37"/>
      <c r="ER4431" s="37"/>
      <c r="ES4431" s="37"/>
      <c r="ET4431" s="37"/>
      <c r="EU4431" s="37"/>
      <c r="EV4431" s="37"/>
      <c r="EW4431" s="37"/>
      <c r="EX4431" s="37"/>
      <c r="EY4431" s="37"/>
      <c r="EZ4431" s="37"/>
      <c r="FA4431" s="37"/>
      <c r="FB4431" s="37"/>
      <c r="FC4431" s="37"/>
      <c r="FD4431" s="37"/>
      <c r="FE4431" s="37"/>
      <c r="FF4431" s="37"/>
      <c r="FG4431" s="37"/>
      <c r="FH4431" s="37"/>
      <c r="FI4431" s="37"/>
      <c r="FJ4431" s="37"/>
      <c r="FK4431" s="37"/>
      <c r="FL4431" s="37"/>
      <c r="FM4431" s="37"/>
      <c r="FN4431" s="37"/>
      <c r="FO4431" s="37"/>
      <c r="FP4431" s="37"/>
      <c r="FQ4431" s="37"/>
      <c r="FR4431" s="37"/>
      <c r="FS4431" s="37"/>
      <c r="FT4431" s="37"/>
      <c r="FU4431" s="37"/>
      <c r="FV4431" s="37"/>
      <c r="FW4431" s="37"/>
      <c r="FX4431" s="37"/>
      <c r="FY4431" s="37"/>
      <c r="FZ4431" s="37"/>
      <c r="GA4431" s="37"/>
      <c r="GB4431" s="37"/>
      <c r="GC4431" s="37"/>
      <c r="GD4431" s="37"/>
      <c r="GE4431" s="37"/>
      <c r="GF4431" s="37"/>
      <c r="GG4431" s="37"/>
      <c r="GH4431" s="37"/>
      <c r="GI4431" s="37"/>
      <c r="GJ4431" s="37"/>
      <c r="GK4431" s="37"/>
      <c r="GL4431" s="37"/>
      <c r="GM4431" s="37"/>
      <c r="GN4431" s="37"/>
      <c r="GO4431" s="37"/>
      <c r="GP4431" s="37"/>
      <c r="GQ4431" s="37"/>
      <c r="GR4431" s="37"/>
      <c r="GS4431" s="37"/>
      <c r="GT4431" s="37"/>
      <c r="GU4431" s="37"/>
      <c r="GV4431" s="37"/>
      <c r="GW4431" s="37"/>
      <c r="GX4431" s="37"/>
      <c r="GY4431" s="37"/>
      <c r="GZ4431" s="37"/>
      <c r="HA4431" s="37"/>
      <c r="HB4431" s="37"/>
      <c r="HC4431" s="37"/>
      <c r="HD4431" s="37"/>
      <c r="HE4431" s="37"/>
      <c r="HF4431" s="37"/>
      <c r="HG4431" s="37"/>
      <c r="HH4431" s="37"/>
      <c r="HI4431" s="37"/>
      <c r="HJ4431" s="37"/>
      <c r="HK4431" s="37"/>
      <c r="HL4431" s="37"/>
      <c r="HM4431" s="37"/>
      <c r="HN4431" s="37"/>
      <c r="HO4431" s="37"/>
      <c r="HP4431" s="37"/>
      <c r="HQ4431" s="37"/>
      <c r="HR4431" s="37"/>
      <c r="HS4431" s="37"/>
      <c r="HT4431" s="37"/>
      <c r="HU4431" s="37"/>
      <c r="HV4431" s="37"/>
      <c r="HW4431" s="37"/>
      <c r="HX4431" s="37"/>
      <c r="HY4431" s="37"/>
      <c r="HZ4431" s="37"/>
      <c r="IA4431" s="37"/>
      <c r="IB4431" s="37"/>
      <c r="IC4431" s="37"/>
      <c r="ID4431" s="37"/>
      <c r="IE4431" s="37"/>
      <c r="IF4431" s="37"/>
      <c r="IG4431" s="37"/>
      <c r="IH4431" s="37"/>
      <c r="II4431" s="37"/>
      <c r="IJ4431" s="37"/>
      <c r="IK4431" s="37"/>
      <c r="IL4431" s="37"/>
      <c r="IM4431" s="37"/>
      <c r="IN4431" s="37"/>
      <c r="IO4431" s="37"/>
      <c r="IP4431" s="37"/>
      <c r="IQ4431" s="37"/>
    </row>
    <row r="4433" spans="1:113" ht="18.75">
      <c r="A4433" s="36" t="s">
        <v>241</v>
      </c>
      <c r="AW4433" s="38"/>
      <c r="AX4433" s="39"/>
      <c r="AY4433" s="38"/>
    </row>
    <row r="4435" spans="1:113" ht="18.75">
      <c r="B4435" s="122" t="s">
        <v>0</v>
      </c>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row>
    <row r="4436" spans="1:113">
      <c r="Z4436" s="40"/>
      <c r="AD4436" s="40"/>
      <c r="AE4436" s="40"/>
      <c r="AF4436" s="40"/>
      <c r="AG4436" s="40"/>
      <c r="AH4436" s="40"/>
      <c r="AI4436" s="40"/>
      <c r="AO4436" s="40"/>
    </row>
    <row r="4437" spans="1:113" ht="13.5" thickBot="1">
      <c r="Z4437" s="40"/>
      <c r="AD4437" s="40"/>
      <c r="AE4437" s="40"/>
      <c r="AF4437" s="40"/>
      <c r="AG4437" s="40"/>
      <c r="AH4437" s="40"/>
      <c r="AI4437" s="40"/>
      <c r="AO4437" s="40"/>
      <c r="DI4437" s="41"/>
    </row>
    <row r="4438" spans="1:113" ht="24.75" customHeight="1" thickBot="1">
      <c r="B4438" s="124" t="s">
        <v>242</v>
      </c>
      <c r="C4438" s="125"/>
      <c r="D4438" s="125"/>
      <c r="E4438" s="125"/>
      <c r="F4438" s="125"/>
      <c r="G4438" s="125"/>
      <c r="H4438" s="126" t="s">
        <v>959</v>
      </c>
      <c r="I4438" s="127"/>
      <c r="J4438" s="127"/>
      <c r="K4438" s="127"/>
      <c r="L4438" s="127"/>
      <c r="M4438" s="127"/>
      <c r="N4438" s="127"/>
      <c r="O4438" s="127"/>
      <c r="P4438" s="127"/>
      <c r="Q4438" s="127"/>
      <c r="R4438" s="127"/>
      <c r="S4438" s="127"/>
      <c r="T4438" s="127"/>
      <c r="U4438" s="127"/>
      <c r="V4438" s="127"/>
      <c r="W4438" s="127"/>
      <c r="X4438" s="127"/>
      <c r="Y4438" s="127"/>
      <c r="Z4438" s="127"/>
      <c r="AA4438" s="127"/>
      <c r="AB4438" s="127"/>
      <c r="AC4438" s="127"/>
      <c r="AD4438" s="127"/>
      <c r="AE4438" s="127"/>
      <c r="AF4438" s="127"/>
      <c r="AG4438" s="127"/>
      <c r="AH4438" s="127"/>
      <c r="AI4438" s="127"/>
      <c r="AJ4438" s="127"/>
      <c r="AK4438" s="127"/>
      <c r="AL4438" s="127"/>
      <c r="AM4438" s="127"/>
      <c r="AN4438" s="127"/>
      <c r="AO4438" s="127"/>
      <c r="AP4438" s="127"/>
      <c r="AQ4438" s="127"/>
      <c r="AR4438" s="127"/>
      <c r="AS4438" s="127"/>
      <c r="AT4438" s="127"/>
      <c r="AU4438" s="127"/>
      <c r="AV4438" s="127"/>
      <c r="AW4438" s="127"/>
      <c r="AX4438" s="128"/>
      <c r="DI4438" s="41"/>
    </row>
    <row r="4439" spans="1:113" ht="14.25">
      <c r="B4439" s="42"/>
      <c r="C4439" s="42"/>
      <c r="D4439" s="42"/>
      <c r="E4439" s="42"/>
      <c r="F4439" s="42"/>
      <c r="G4439" s="42"/>
      <c r="H4439" s="43"/>
      <c r="I4439" s="43"/>
      <c r="J4439" s="43"/>
      <c r="K4439" s="43"/>
      <c r="L4439" s="44"/>
      <c r="M4439" s="44"/>
      <c r="N4439" s="44"/>
      <c r="O4439" s="44"/>
      <c r="P4439" s="43"/>
      <c r="Q4439" s="43"/>
      <c r="R4439" s="43"/>
      <c r="S4439" s="43"/>
      <c r="T4439" s="43"/>
      <c r="U4439" s="43"/>
      <c r="V4439" s="45"/>
      <c r="W4439" s="45"/>
      <c r="X4439" s="45"/>
      <c r="Y4439" s="45"/>
      <c r="Z4439" s="45"/>
      <c r="AA4439" s="45"/>
      <c r="AB4439" s="45"/>
      <c r="AC4439" s="45"/>
      <c r="AD4439" s="45"/>
      <c r="AE4439" s="45"/>
      <c r="AF4439" s="45"/>
      <c r="AG4439" s="45"/>
      <c r="AH4439" s="45"/>
      <c r="AI4439" s="45"/>
      <c r="AJ4439" s="45"/>
      <c r="AK4439" s="45"/>
      <c r="AL4439" s="45"/>
      <c r="AM4439" s="45"/>
      <c r="AN4439" s="45"/>
      <c r="AO4439" s="45"/>
      <c r="AP4439" s="45"/>
      <c r="AQ4439" s="45"/>
      <c r="AR4439" s="45"/>
      <c r="AS4439" s="45"/>
      <c r="AT4439" s="45"/>
      <c r="AU4439" s="45"/>
      <c r="AV4439" s="45"/>
      <c r="AW4439" s="45"/>
      <c r="AX4439" s="45"/>
      <c r="DI4439" s="41"/>
    </row>
    <row r="4440" spans="1:113" ht="15" thickBot="1">
      <c r="A4440" s="46"/>
      <c r="B4440" s="45" t="s">
        <v>244</v>
      </c>
      <c r="C4440" s="43"/>
      <c r="D4440" s="43"/>
      <c r="E4440" s="43"/>
      <c r="F4440" s="43"/>
      <c r="G4440" s="43"/>
      <c r="H4440" s="43"/>
      <c r="I4440" s="43"/>
      <c r="J4440" s="43"/>
      <c r="K4440" s="43"/>
      <c r="L4440" s="44"/>
      <c r="M4440" s="44"/>
      <c r="N4440" s="44"/>
      <c r="O4440" s="44"/>
      <c r="P4440" s="43"/>
      <c r="Q4440" s="43"/>
      <c r="R4440" s="43"/>
      <c r="S4440" s="43"/>
      <c r="T4440" s="43"/>
      <c r="U4440" s="43"/>
      <c r="V4440" s="45"/>
      <c r="W4440" s="45"/>
      <c r="X4440" s="45"/>
      <c r="Y4440" s="45"/>
      <c r="Z4440" s="45"/>
      <c r="AA4440" s="45"/>
      <c r="AB4440" s="45"/>
      <c r="AC4440" s="45"/>
      <c r="AD4440" s="45"/>
      <c r="AE4440" s="45"/>
      <c r="AF4440" s="45"/>
      <c r="AG4440" s="45"/>
      <c r="AH4440" s="45"/>
      <c r="AI4440" s="45"/>
      <c r="AJ4440" s="45"/>
      <c r="AK4440" s="45"/>
      <c r="AL4440" s="45"/>
      <c r="AM4440" s="45"/>
      <c r="AN4440" s="45"/>
      <c r="AO4440" s="45"/>
      <c r="AP4440" s="45"/>
      <c r="AQ4440" s="45"/>
      <c r="AR4440" s="45"/>
      <c r="AS4440" s="45"/>
      <c r="AT4440" s="45"/>
      <c r="AU4440" s="45"/>
      <c r="AV4440" s="45"/>
      <c r="AW4440" s="45"/>
      <c r="AX4440" s="45"/>
      <c r="DI4440" s="41"/>
    </row>
    <row r="4441" spans="1:113" ht="14.25">
      <c r="A4441" s="43"/>
      <c r="B4441" s="47"/>
      <c r="C4441" s="42"/>
      <c r="D4441" s="42"/>
      <c r="E4441" s="42"/>
      <c r="F4441" s="42"/>
      <c r="G4441" s="42"/>
      <c r="H4441" s="42"/>
      <c r="I4441" s="42"/>
      <c r="J4441" s="42"/>
      <c r="K4441" s="42"/>
      <c r="L4441" s="48"/>
      <c r="M4441" s="48"/>
      <c r="N4441" s="48"/>
      <c r="O4441" s="48"/>
      <c r="P4441" s="42"/>
      <c r="Q4441" s="42"/>
      <c r="R4441" s="42"/>
      <c r="S4441" s="42"/>
      <c r="T4441" s="42"/>
      <c r="U4441" s="42"/>
      <c r="V4441" s="49"/>
      <c r="W4441" s="49"/>
      <c r="X4441" s="49"/>
      <c r="Y4441" s="49"/>
      <c r="Z4441" s="49"/>
      <c r="AA4441" s="49"/>
      <c r="AB4441" s="49"/>
      <c r="AC4441" s="49"/>
      <c r="AD4441" s="49"/>
      <c r="AE4441" s="49"/>
      <c r="AF4441" s="49"/>
      <c r="AG4441" s="49"/>
      <c r="AH4441" s="49"/>
      <c r="AI4441" s="49"/>
      <c r="AJ4441" s="49"/>
      <c r="AK4441" s="49"/>
      <c r="AL4441" s="49"/>
      <c r="AM4441" s="49"/>
      <c r="AN4441" s="49"/>
      <c r="AO4441" s="49"/>
      <c r="AP4441" s="49"/>
      <c r="AQ4441" s="49"/>
      <c r="AR4441" s="49"/>
      <c r="AS4441" s="49"/>
      <c r="AT4441" s="49"/>
      <c r="AU4441" s="49"/>
      <c r="AV4441" s="49"/>
      <c r="AW4441" s="49"/>
      <c r="AX4441" s="50"/>
    </row>
    <row r="4442" spans="1:113" ht="12" customHeight="1">
      <c r="A4442" s="43"/>
      <c r="B4442" s="129" t="s">
        <v>960</v>
      </c>
      <c r="C4442" s="130"/>
      <c r="D4442" s="130"/>
      <c r="E4442" s="130"/>
      <c r="F4442" s="130"/>
      <c r="G4442" s="130"/>
      <c r="H4442" s="130"/>
      <c r="I4442" s="130"/>
      <c r="J4442" s="130"/>
      <c r="K4442" s="130"/>
      <c r="L4442" s="130"/>
      <c r="M4442" s="130"/>
      <c r="N4442" s="130"/>
      <c r="O4442" s="130"/>
      <c r="P4442" s="130"/>
      <c r="Q4442" s="130"/>
      <c r="R4442" s="130"/>
      <c r="S4442" s="130"/>
      <c r="T4442" s="130"/>
      <c r="U4442" s="130"/>
      <c r="V4442" s="130"/>
      <c r="W4442" s="130"/>
      <c r="X4442" s="130"/>
      <c r="Y4442" s="130"/>
      <c r="Z4442" s="130"/>
      <c r="AA4442" s="130"/>
      <c r="AB4442" s="130"/>
      <c r="AC4442" s="130"/>
      <c r="AD4442" s="130"/>
      <c r="AE4442" s="130"/>
      <c r="AF4442" s="130"/>
      <c r="AG4442" s="130"/>
      <c r="AH4442" s="130"/>
      <c r="AI4442" s="130"/>
      <c r="AJ4442" s="130"/>
      <c r="AK4442" s="130"/>
      <c r="AL4442" s="130"/>
      <c r="AM4442" s="130"/>
      <c r="AN4442" s="130"/>
      <c r="AO4442" s="130"/>
      <c r="AP4442" s="130"/>
      <c r="AQ4442" s="130"/>
      <c r="AR4442" s="130"/>
      <c r="AS4442" s="130"/>
      <c r="AT4442" s="130"/>
      <c r="AU4442" s="130"/>
      <c r="AV4442" s="130"/>
      <c r="AW4442" s="130"/>
      <c r="AX4442" s="131"/>
    </row>
    <row r="4443" spans="1:113" ht="12" customHeight="1">
      <c r="A4443" s="43"/>
      <c r="B4443" s="129"/>
      <c r="C4443" s="130"/>
      <c r="D4443" s="130"/>
      <c r="E4443" s="130"/>
      <c r="F4443" s="130"/>
      <c r="G4443" s="130"/>
      <c r="H4443" s="130"/>
      <c r="I4443" s="130"/>
      <c r="J4443" s="130"/>
      <c r="K4443" s="130"/>
      <c r="L4443" s="130"/>
      <c r="M4443" s="130"/>
      <c r="N4443" s="130"/>
      <c r="O4443" s="130"/>
      <c r="P4443" s="130"/>
      <c r="Q4443" s="130"/>
      <c r="R4443" s="130"/>
      <c r="S4443" s="130"/>
      <c r="T4443" s="130"/>
      <c r="U4443" s="130"/>
      <c r="V4443" s="130"/>
      <c r="W4443" s="130"/>
      <c r="X4443" s="130"/>
      <c r="Y4443" s="130"/>
      <c r="Z4443" s="130"/>
      <c r="AA4443" s="130"/>
      <c r="AB4443" s="130"/>
      <c r="AC4443" s="130"/>
      <c r="AD4443" s="130"/>
      <c r="AE4443" s="130"/>
      <c r="AF4443" s="130"/>
      <c r="AG4443" s="130"/>
      <c r="AH4443" s="130"/>
      <c r="AI4443" s="130"/>
      <c r="AJ4443" s="130"/>
      <c r="AK4443" s="130"/>
      <c r="AL4443" s="130"/>
      <c r="AM4443" s="130"/>
      <c r="AN4443" s="130"/>
      <c r="AO4443" s="130"/>
      <c r="AP4443" s="130"/>
      <c r="AQ4443" s="130"/>
      <c r="AR4443" s="130"/>
      <c r="AS4443" s="130"/>
      <c r="AT4443" s="130"/>
      <c r="AU4443" s="130"/>
      <c r="AV4443" s="130"/>
      <c r="AW4443" s="130"/>
      <c r="AX4443" s="131"/>
      <c r="BC4443" s="51"/>
    </row>
    <row r="4444" spans="1:113" ht="12" customHeight="1">
      <c r="A4444" s="43"/>
      <c r="B4444" s="129"/>
      <c r="C4444" s="130"/>
      <c r="D4444" s="130"/>
      <c r="E4444" s="130"/>
      <c r="F4444" s="130"/>
      <c r="G4444" s="130"/>
      <c r="H4444" s="130"/>
      <c r="I4444" s="130"/>
      <c r="J4444" s="130"/>
      <c r="K4444" s="130"/>
      <c r="L4444" s="130"/>
      <c r="M4444" s="130"/>
      <c r="N4444" s="130"/>
      <c r="O4444" s="130"/>
      <c r="P4444" s="130"/>
      <c r="Q4444" s="130"/>
      <c r="R4444" s="130"/>
      <c r="S4444" s="130"/>
      <c r="T4444" s="130"/>
      <c r="U4444" s="130"/>
      <c r="V4444" s="130"/>
      <c r="W4444" s="130"/>
      <c r="X4444" s="130"/>
      <c r="Y4444" s="130"/>
      <c r="Z4444" s="130"/>
      <c r="AA4444" s="130"/>
      <c r="AB4444" s="130"/>
      <c r="AC4444" s="130"/>
      <c r="AD4444" s="130"/>
      <c r="AE4444" s="130"/>
      <c r="AF4444" s="130"/>
      <c r="AG4444" s="130"/>
      <c r="AH4444" s="130"/>
      <c r="AI4444" s="130"/>
      <c r="AJ4444" s="130"/>
      <c r="AK4444" s="130"/>
      <c r="AL4444" s="130"/>
      <c r="AM4444" s="130"/>
      <c r="AN4444" s="130"/>
      <c r="AO4444" s="130"/>
      <c r="AP4444" s="130"/>
      <c r="AQ4444" s="130"/>
      <c r="AR4444" s="130"/>
      <c r="AS4444" s="130"/>
      <c r="AT4444" s="130"/>
      <c r="AU4444" s="130"/>
      <c r="AV4444" s="130"/>
      <c r="AW4444" s="130"/>
      <c r="AX4444" s="131"/>
    </row>
    <row r="4445" spans="1:113" ht="12" customHeight="1">
      <c r="A4445" s="43"/>
      <c r="B4445" s="129"/>
      <c r="C4445" s="130"/>
      <c r="D4445" s="130"/>
      <c r="E4445" s="130"/>
      <c r="F4445" s="130"/>
      <c r="G4445" s="130"/>
      <c r="H4445" s="130"/>
      <c r="I4445" s="130"/>
      <c r="J4445" s="130"/>
      <c r="K4445" s="130"/>
      <c r="L4445" s="130"/>
      <c r="M4445" s="130"/>
      <c r="N4445" s="130"/>
      <c r="O4445" s="130"/>
      <c r="P4445" s="130"/>
      <c r="Q4445" s="130"/>
      <c r="R4445" s="130"/>
      <c r="S4445" s="130"/>
      <c r="T4445" s="130"/>
      <c r="U4445" s="130"/>
      <c r="V4445" s="130"/>
      <c r="W4445" s="130"/>
      <c r="X4445" s="130"/>
      <c r="Y4445" s="130"/>
      <c r="Z4445" s="130"/>
      <c r="AA4445" s="130"/>
      <c r="AB4445" s="130"/>
      <c r="AC4445" s="130"/>
      <c r="AD4445" s="130"/>
      <c r="AE4445" s="130"/>
      <c r="AF4445" s="130"/>
      <c r="AG4445" s="130"/>
      <c r="AH4445" s="130"/>
      <c r="AI4445" s="130"/>
      <c r="AJ4445" s="130"/>
      <c r="AK4445" s="130"/>
      <c r="AL4445" s="130"/>
      <c r="AM4445" s="130"/>
      <c r="AN4445" s="130"/>
      <c r="AO4445" s="130"/>
      <c r="AP4445" s="130"/>
      <c r="AQ4445" s="130"/>
      <c r="AR4445" s="130"/>
      <c r="AS4445" s="130"/>
      <c r="AT4445" s="130"/>
      <c r="AU4445" s="130"/>
      <c r="AV4445" s="130"/>
      <c r="AW4445" s="130"/>
      <c r="AX4445" s="131"/>
    </row>
    <row r="4446" spans="1:113" ht="12" customHeight="1">
      <c r="A4446" s="43"/>
      <c r="B4446" s="129"/>
      <c r="C4446" s="130"/>
      <c r="D4446" s="130"/>
      <c r="E4446" s="130"/>
      <c r="F4446" s="130"/>
      <c r="G4446" s="130"/>
      <c r="H4446" s="130"/>
      <c r="I4446" s="130"/>
      <c r="J4446" s="130"/>
      <c r="K4446" s="130"/>
      <c r="L4446" s="130"/>
      <c r="M4446" s="130"/>
      <c r="N4446" s="130"/>
      <c r="O4446" s="130"/>
      <c r="P4446" s="130"/>
      <c r="Q4446" s="130"/>
      <c r="R4446" s="130"/>
      <c r="S4446" s="130"/>
      <c r="T4446" s="130"/>
      <c r="U4446" s="130"/>
      <c r="V4446" s="130"/>
      <c r="W4446" s="130"/>
      <c r="X4446" s="130"/>
      <c r="Y4446" s="130"/>
      <c r="Z4446" s="130"/>
      <c r="AA4446" s="130"/>
      <c r="AB4446" s="130"/>
      <c r="AC4446" s="130"/>
      <c r="AD4446" s="130"/>
      <c r="AE4446" s="130"/>
      <c r="AF4446" s="130"/>
      <c r="AG4446" s="130"/>
      <c r="AH4446" s="130"/>
      <c r="AI4446" s="130"/>
      <c r="AJ4446" s="130"/>
      <c r="AK4446" s="130"/>
      <c r="AL4446" s="130"/>
      <c r="AM4446" s="130"/>
      <c r="AN4446" s="130"/>
      <c r="AO4446" s="130"/>
      <c r="AP4446" s="130"/>
      <c r="AQ4446" s="130"/>
      <c r="AR4446" s="130"/>
      <c r="AS4446" s="130"/>
      <c r="AT4446" s="130"/>
      <c r="AU4446" s="130"/>
      <c r="AV4446" s="130"/>
      <c r="AW4446" s="130"/>
      <c r="AX4446" s="131"/>
    </row>
    <row r="4447" spans="1:113" ht="15" thickBot="1">
      <c r="A4447" s="52"/>
      <c r="B4447" s="53"/>
      <c r="C4447" s="54"/>
      <c r="D4447" s="54"/>
      <c r="E4447" s="54"/>
      <c r="F4447" s="54"/>
      <c r="G4447" s="54"/>
      <c r="H4447" s="54"/>
      <c r="I4447" s="54"/>
      <c r="J4447" s="54"/>
      <c r="K4447" s="54"/>
      <c r="L4447" s="54"/>
      <c r="M4447" s="54"/>
      <c r="N4447" s="54"/>
      <c r="O4447" s="54"/>
      <c r="P4447" s="54"/>
      <c r="Q4447" s="54"/>
      <c r="R4447" s="54"/>
      <c r="S4447" s="54"/>
      <c r="T4447" s="54"/>
      <c r="U4447" s="54"/>
      <c r="V4447" s="54"/>
      <c r="W4447" s="54"/>
      <c r="X4447" s="54"/>
      <c r="Y4447" s="54"/>
      <c r="Z4447" s="54"/>
      <c r="AA4447" s="54"/>
      <c r="AB4447" s="54"/>
      <c r="AC4447" s="54"/>
      <c r="AD4447" s="54"/>
      <c r="AE4447" s="54"/>
      <c r="AF4447" s="54"/>
      <c r="AG4447" s="54"/>
      <c r="AH4447" s="54"/>
      <c r="AI4447" s="54"/>
      <c r="AJ4447" s="54"/>
      <c r="AK4447" s="54"/>
      <c r="AL4447" s="54"/>
      <c r="AM4447" s="54"/>
      <c r="AN4447" s="54"/>
      <c r="AO4447" s="54"/>
      <c r="AP4447" s="54"/>
      <c r="AQ4447" s="54"/>
      <c r="AR4447" s="54"/>
      <c r="AS4447" s="54"/>
      <c r="AT4447" s="54"/>
      <c r="AU4447" s="54"/>
      <c r="AV4447" s="54"/>
      <c r="AW4447" s="54"/>
      <c r="AX4447" s="55"/>
    </row>
    <row r="4448" spans="1:113">
      <c r="B4448" s="56"/>
    </row>
    <row r="4449" spans="1:251" ht="15" thickBot="1">
      <c r="A4449" s="46"/>
      <c r="B4449" s="45" t="s">
        <v>245</v>
      </c>
      <c r="C4449" s="43"/>
      <c r="D4449" s="43"/>
      <c r="E4449" s="43"/>
      <c r="F4449" s="43"/>
      <c r="G4449" s="43"/>
      <c r="H4449" s="43"/>
      <c r="I4449" s="43"/>
      <c r="J4449" s="43"/>
      <c r="K4449" s="43"/>
      <c r="L4449" s="44"/>
      <c r="M4449" s="44"/>
      <c r="N4449" s="44"/>
      <c r="O4449" s="44"/>
      <c r="P4449" s="43"/>
      <c r="Q4449" s="43"/>
      <c r="R4449" s="43"/>
      <c r="S4449" s="43"/>
      <c r="T4449" s="43"/>
      <c r="U4449" s="43"/>
      <c r="V4449" s="45"/>
      <c r="W4449" s="45"/>
      <c r="X4449" s="45"/>
      <c r="Y4449" s="45"/>
      <c r="Z4449" s="45"/>
      <c r="AA4449" s="45"/>
      <c r="AB4449" s="45"/>
      <c r="AC4449" s="45"/>
      <c r="AD4449" s="45"/>
      <c r="AE4449" s="45"/>
      <c r="AF4449" s="45"/>
      <c r="AG4449" s="45"/>
      <c r="AH4449" s="45"/>
      <c r="AI4449" s="45"/>
      <c r="AJ4449" s="45"/>
      <c r="AK4449" s="45"/>
      <c r="AL4449" s="45"/>
      <c r="AM4449" s="45"/>
      <c r="AN4449" s="45"/>
      <c r="AO4449" s="45"/>
      <c r="AP4449" s="45"/>
      <c r="AQ4449" s="45"/>
      <c r="AR4449" s="45"/>
      <c r="AS4449" s="45"/>
      <c r="AT4449" s="45"/>
      <c r="AU4449" s="45"/>
      <c r="AV4449" s="45"/>
      <c r="AW4449" s="45"/>
      <c r="AX4449" s="45"/>
      <c r="DI4449" s="41"/>
    </row>
    <row r="4450" spans="1:251" ht="14.25">
      <c r="A4450" s="43"/>
      <c r="B4450" s="47"/>
      <c r="C4450" s="42"/>
      <c r="D4450" s="42"/>
      <c r="E4450" s="42"/>
      <c r="F4450" s="42"/>
      <c r="G4450" s="42"/>
      <c r="H4450" s="42"/>
      <c r="I4450" s="42"/>
      <c r="J4450" s="42"/>
      <c r="K4450" s="42"/>
      <c r="L4450" s="48"/>
      <c r="M4450" s="48"/>
      <c r="N4450" s="48"/>
      <c r="O4450" s="48"/>
      <c r="P4450" s="42"/>
      <c r="Q4450" s="42"/>
      <c r="R4450" s="42"/>
      <c r="S4450" s="42"/>
      <c r="T4450" s="42"/>
      <c r="U4450" s="42"/>
      <c r="V4450" s="49"/>
      <c r="W4450" s="49"/>
      <c r="X4450" s="49"/>
      <c r="Y4450" s="49"/>
      <c r="Z4450" s="49"/>
      <c r="AA4450" s="49"/>
      <c r="AB4450" s="49"/>
      <c r="AC4450" s="49"/>
      <c r="AD4450" s="49"/>
      <c r="AE4450" s="49"/>
      <c r="AF4450" s="49"/>
      <c r="AG4450" s="49"/>
      <c r="AH4450" s="49"/>
      <c r="AI4450" s="49"/>
      <c r="AJ4450" s="49"/>
      <c r="AK4450" s="49"/>
      <c r="AL4450" s="49"/>
      <c r="AM4450" s="49"/>
      <c r="AN4450" s="49"/>
      <c r="AO4450" s="49"/>
      <c r="AP4450" s="49"/>
      <c r="AQ4450" s="49"/>
      <c r="AR4450" s="49"/>
      <c r="AS4450" s="49"/>
      <c r="AT4450" s="49"/>
      <c r="AU4450" s="49"/>
      <c r="AV4450" s="49"/>
      <c r="AW4450" s="49"/>
      <c r="AX4450" s="50"/>
    </row>
    <row r="4451" spans="1:251" ht="12" customHeight="1">
      <c r="A4451" s="43"/>
      <c r="B4451" s="129" t="s">
        <v>961</v>
      </c>
      <c r="C4451" s="130"/>
      <c r="D4451" s="130"/>
      <c r="E4451" s="130"/>
      <c r="F4451" s="130"/>
      <c r="G4451" s="130"/>
      <c r="H4451" s="130"/>
      <c r="I4451" s="130"/>
      <c r="J4451" s="130"/>
      <c r="K4451" s="130"/>
      <c r="L4451" s="130"/>
      <c r="M4451" s="130"/>
      <c r="N4451" s="130"/>
      <c r="O4451" s="130"/>
      <c r="P4451" s="130"/>
      <c r="Q4451" s="130"/>
      <c r="R4451" s="130"/>
      <c r="S4451" s="130"/>
      <c r="T4451" s="130"/>
      <c r="U4451" s="130"/>
      <c r="V4451" s="130"/>
      <c r="W4451" s="130"/>
      <c r="X4451" s="130"/>
      <c r="Y4451" s="130"/>
      <c r="Z4451" s="130"/>
      <c r="AA4451" s="130"/>
      <c r="AB4451" s="130"/>
      <c r="AC4451" s="130"/>
      <c r="AD4451" s="130"/>
      <c r="AE4451" s="130"/>
      <c r="AF4451" s="130"/>
      <c r="AG4451" s="130"/>
      <c r="AH4451" s="130"/>
      <c r="AI4451" s="130"/>
      <c r="AJ4451" s="130"/>
      <c r="AK4451" s="130"/>
      <c r="AL4451" s="130"/>
      <c r="AM4451" s="130"/>
      <c r="AN4451" s="130"/>
      <c r="AO4451" s="130"/>
      <c r="AP4451" s="130"/>
      <c r="AQ4451" s="130"/>
      <c r="AR4451" s="130"/>
      <c r="AS4451" s="130"/>
      <c r="AT4451" s="130"/>
      <c r="AU4451" s="130"/>
      <c r="AV4451" s="130"/>
      <c r="AW4451" s="130"/>
      <c r="AX4451" s="131"/>
    </row>
    <row r="4452" spans="1:251" ht="12" customHeight="1">
      <c r="A4452" s="43"/>
      <c r="B4452" s="129"/>
      <c r="C4452" s="130"/>
      <c r="D4452" s="130"/>
      <c r="E4452" s="130"/>
      <c r="F4452" s="130"/>
      <c r="G4452" s="130"/>
      <c r="H4452" s="130"/>
      <c r="I4452" s="130"/>
      <c r="J4452" s="130"/>
      <c r="K4452" s="130"/>
      <c r="L4452" s="130"/>
      <c r="M4452" s="130"/>
      <c r="N4452" s="130"/>
      <c r="O4452" s="130"/>
      <c r="P4452" s="130"/>
      <c r="Q4452" s="130"/>
      <c r="R4452" s="130"/>
      <c r="S4452" s="130"/>
      <c r="T4452" s="130"/>
      <c r="U4452" s="130"/>
      <c r="V4452" s="130"/>
      <c r="W4452" s="130"/>
      <c r="X4452" s="130"/>
      <c r="Y4452" s="130"/>
      <c r="Z4452" s="130"/>
      <c r="AA4452" s="130"/>
      <c r="AB4452" s="130"/>
      <c r="AC4452" s="130"/>
      <c r="AD4452" s="130"/>
      <c r="AE4452" s="130"/>
      <c r="AF4452" s="130"/>
      <c r="AG4452" s="130"/>
      <c r="AH4452" s="130"/>
      <c r="AI4452" s="130"/>
      <c r="AJ4452" s="130"/>
      <c r="AK4452" s="130"/>
      <c r="AL4452" s="130"/>
      <c r="AM4452" s="130"/>
      <c r="AN4452" s="130"/>
      <c r="AO4452" s="130"/>
      <c r="AP4452" s="130"/>
      <c r="AQ4452" s="130"/>
      <c r="AR4452" s="130"/>
      <c r="AS4452" s="130"/>
      <c r="AT4452" s="130"/>
      <c r="AU4452" s="130"/>
      <c r="AV4452" s="130"/>
      <c r="AW4452" s="130"/>
      <c r="AX4452" s="131"/>
      <c r="BC4452" s="51"/>
    </row>
    <row r="4453" spans="1:251" ht="12" customHeight="1">
      <c r="A4453" s="43"/>
      <c r="B4453" s="129"/>
      <c r="C4453" s="130"/>
      <c r="D4453" s="130"/>
      <c r="E4453" s="130"/>
      <c r="F4453" s="130"/>
      <c r="G4453" s="130"/>
      <c r="H4453" s="130"/>
      <c r="I4453" s="130"/>
      <c r="J4453" s="130"/>
      <c r="K4453" s="130"/>
      <c r="L4453" s="130"/>
      <c r="M4453" s="130"/>
      <c r="N4453" s="130"/>
      <c r="O4453" s="130"/>
      <c r="P4453" s="130"/>
      <c r="Q4453" s="130"/>
      <c r="R4453" s="130"/>
      <c r="S4453" s="130"/>
      <c r="T4453" s="130"/>
      <c r="U4453" s="130"/>
      <c r="V4453" s="130"/>
      <c r="W4453" s="130"/>
      <c r="X4453" s="130"/>
      <c r="Y4453" s="130"/>
      <c r="Z4453" s="130"/>
      <c r="AA4453" s="130"/>
      <c r="AB4453" s="130"/>
      <c r="AC4453" s="130"/>
      <c r="AD4453" s="130"/>
      <c r="AE4453" s="130"/>
      <c r="AF4453" s="130"/>
      <c r="AG4453" s="130"/>
      <c r="AH4453" s="130"/>
      <c r="AI4453" s="130"/>
      <c r="AJ4453" s="130"/>
      <c r="AK4453" s="130"/>
      <c r="AL4453" s="130"/>
      <c r="AM4453" s="130"/>
      <c r="AN4453" s="130"/>
      <c r="AO4453" s="130"/>
      <c r="AP4453" s="130"/>
      <c r="AQ4453" s="130"/>
      <c r="AR4453" s="130"/>
      <c r="AS4453" s="130"/>
      <c r="AT4453" s="130"/>
      <c r="AU4453" s="130"/>
      <c r="AV4453" s="130"/>
      <c r="AW4453" s="130"/>
      <c r="AX4453" s="131"/>
    </row>
    <row r="4454" spans="1:251" ht="12" customHeight="1">
      <c r="A4454" s="43"/>
      <c r="B4454" s="129"/>
      <c r="C4454" s="130"/>
      <c r="D4454" s="130"/>
      <c r="E4454" s="130"/>
      <c r="F4454" s="130"/>
      <c r="G4454" s="130"/>
      <c r="H4454" s="130"/>
      <c r="I4454" s="130"/>
      <c r="J4454" s="130"/>
      <c r="K4454" s="130"/>
      <c r="L4454" s="130"/>
      <c r="M4454" s="130"/>
      <c r="N4454" s="130"/>
      <c r="O4454" s="130"/>
      <c r="P4454" s="130"/>
      <c r="Q4454" s="130"/>
      <c r="R4454" s="130"/>
      <c r="S4454" s="130"/>
      <c r="T4454" s="130"/>
      <c r="U4454" s="130"/>
      <c r="V4454" s="130"/>
      <c r="W4454" s="130"/>
      <c r="X4454" s="130"/>
      <c r="Y4454" s="130"/>
      <c r="Z4454" s="130"/>
      <c r="AA4454" s="130"/>
      <c r="AB4454" s="130"/>
      <c r="AC4454" s="130"/>
      <c r="AD4454" s="130"/>
      <c r="AE4454" s="130"/>
      <c r="AF4454" s="130"/>
      <c r="AG4454" s="130"/>
      <c r="AH4454" s="130"/>
      <c r="AI4454" s="130"/>
      <c r="AJ4454" s="130"/>
      <c r="AK4454" s="130"/>
      <c r="AL4454" s="130"/>
      <c r="AM4454" s="130"/>
      <c r="AN4454" s="130"/>
      <c r="AO4454" s="130"/>
      <c r="AP4454" s="130"/>
      <c r="AQ4454" s="130"/>
      <c r="AR4454" s="130"/>
      <c r="AS4454" s="130"/>
      <c r="AT4454" s="130"/>
      <c r="AU4454" s="130"/>
      <c r="AV4454" s="130"/>
      <c r="AW4454" s="130"/>
      <c r="AX4454" s="131"/>
    </row>
    <row r="4455" spans="1:251" ht="12" customHeight="1">
      <c r="A4455" s="43"/>
      <c r="B4455" s="129"/>
      <c r="C4455" s="130"/>
      <c r="D4455" s="130"/>
      <c r="E4455" s="130"/>
      <c r="F4455" s="130"/>
      <c r="G4455" s="130"/>
      <c r="H4455" s="130"/>
      <c r="I4455" s="130"/>
      <c r="J4455" s="130"/>
      <c r="K4455" s="130"/>
      <c r="L4455" s="130"/>
      <c r="M4455" s="130"/>
      <c r="N4455" s="130"/>
      <c r="O4455" s="130"/>
      <c r="P4455" s="130"/>
      <c r="Q4455" s="130"/>
      <c r="R4455" s="130"/>
      <c r="S4455" s="130"/>
      <c r="T4455" s="130"/>
      <c r="U4455" s="130"/>
      <c r="V4455" s="130"/>
      <c r="W4455" s="130"/>
      <c r="X4455" s="130"/>
      <c r="Y4455" s="130"/>
      <c r="Z4455" s="130"/>
      <c r="AA4455" s="130"/>
      <c r="AB4455" s="130"/>
      <c r="AC4455" s="130"/>
      <c r="AD4455" s="130"/>
      <c r="AE4455" s="130"/>
      <c r="AF4455" s="130"/>
      <c r="AG4455" s="130"/>
      <c r="AH4455" s="130"/>
      <c r="AI4455" s="130"/>
      <c r="AJ4455" s="130"/>
      <c r="AK4455" s="130"/>
      <c r="AL4455" s="130"/>
      <c r="AM4455" s="130"/>
      <c r="AN4455" s="130"/>
      <c r="AO4455" s="130"/>
      <c r="AP4455" s="130"/>
      <c r="AQ4455" s="130"/>
      <c r="AR4455" s="130"/>
      <c r="AS4455" s="130"/>
      <c r="AT4455" s="130"/>
      <c r="AU4455" s="130"/>
      <c r="AV4455" s="130"/>
      <c r="AW4455" s="130"/>
      <c r="AX4455" s="131"/>
    </row>
    <row r="4456" spans="1:251" ht="15" thickBot="1">
      <c r="A4456" s="52"/>
      <c r="B4456" s="53"/>
      <c r="C4456" s="54"/>
      <c r="D4456" s="54"/>
      <c r="E4456" s="54"/>
      <c r="F4456" s="54"/>
      <c r="G4456" s="54"/>
      <c r="H4456" s="54"/>
      <c r="I4456" s="54"/>
      <c r="J4456" s="54"/>
      <c r="K4456" s="54"/>
      <c r="L4456" s="54"/>
      <c r="M4456" s="54"/>
      <c r="N4456" s="54"/>
      <c r="O4456" s="54"/>
      <c r="P4456" s="54"/>
      <c r="Q4456" s="54"/>
      <c r="R4456" s="54"/>
      <c r="S4456" s="54"/>
      <c r="T4456" s="54"/>
      <c r="U4456" s="54"/>
      <c r="V4456" s="54"/>
      <c r="W4456" s="54"/>
      <c r="X4456" s="54"/>
      <c r="Y4456" s="54"/>
      <c r="Z4456" s="54"/>
      <c r="AA4456" s="54"/>
      <c r="AB4456" s="54"/>
      <c r="AC4456" s="54"/>
      <c r="AD4456" s="54"/>
      <c r="AE4456" s="54"/>
      <c r="AF4456" s="54"/>
      <c r="AG4456" s="54"/>
      <c r="AH4456" s="54"/>
      <c r="AI4456" s="54"/>
      <c r="AJ4456" s="54"/>
      <c r="AK4456" s="54"/>
      <c r="AL4456" s="54"/>
      <c r="AM4456" s="54"/>
      <c r="AN4456" s="54"/>
      <c r="AO4456" s="54"/>
      <c r="AP4456" s="54"/>
      <c r="AQ4456" s="54"/>
      <c r="AR4456" s="54"/>
      <c r="AS4456" s="54"/>
      <c r="AT4456" s="54"/>
      <c r="AU4456" s="54"/>
      <c r="AV4456" s="54"/>
      <c r="AW4456" s="54"/>
      <c r="AX4456" s="55"/>
    </row>
    <row r="4457" spans="1:251">
      <c r="B4457" s="56"/>
    </row>
    <row r="4458" spans="1:251" ht="14.25">
      <c r="B4458" s="45" t="s">
        <v>247</v>
      </c>
      <c r="C4458" s="43"/>
      <c r="D4458" s="43"/>
      <c r="E4458" s="43"/>
      <c r="F4458" s="43"/>
      <c r="G4458" s="43"/>
      <c r="H4458" s="43"/>
      <c r="I4458" s="43"/>
      <c r="J4458" s="43"/>
      <c r="K4458" s="43"/>
      <c r="L4458" s="44"/>
      <c r="M4458" s="44"/>
      <c r="N4458" s="44"/>
      <c r="O4458" s="44"/>
      <c r="P4458" s="43"/>
      <c r="Q4458" s="43"/>
      <c r="R4458" s="43"/>
      <c r="S4458" s="43"/>
      <c r="T4458" s="43"/>
      <c r="U4458" s="43"/>
      <c r="V4458" s="45"/>
      <c r="W4458" s="45"/>
      <c r="X4458" s="45"/>
      <c r="Y4458" s="45"/>
      <c r="Z4458" s="45"/>
      <c r="AA4458" s="45"/>
      <c r="AB4458" s="45"/>
      <c r="AC4458" s="45"/>
      <c r="AD4458" s="45"/>
      <c r="AE4458" s="45"/>
      <c r="AF4458" s="45"/>
      <c r="AG4458" s="45"/>
      <c r="AH4458" s="45"/>
      <c r="AI4458" s="45"/>
      <c r="AJ4458" s="45"/>
      <c r="AK4458" s="45"/>
      <c r="AL4458" s="45"/>
      <c r="AM4458" s="45"/>
      <c r="AN4458" s="45"/>
      <c r="AO4458" s="45"/>
      <c r="AP4458" s="45"/>
      <c r="AQ4458" s="45"/>
      <c r="AR4458" s="45"/>
      <c r="AS4458" s="45"/>
      <c r="AT4458" s="45"/>
      <c r="AU4458" s="45"/>
      <c r="AV4458" s="45"/>
      <c r="AW4458" s="45"/>
      <c r="AX4458" s="45"/>
    </row>
    <row r="4459" spans="1:251" ht="15" thickBot="1">
      <c r="B4459" s="43"/>
      <c r="C4459" s="43"/>
      <c r="D4459" s="43"/>
      <c r="E4459" s="43"/>
      <c r="F4459" s="43"/>
      <c r="G4459" s="43"/>
      <c r="H4459" s="43"/>
      <c r="I4459" s="43"/>
      <c r="J4459" s="43"/>
      <c r="K4459" s="43"/>
      <c r="L4459" s="44"/>
      <c r="M4459" s="44"/>
      <c r="N4459" s="44"/>
      <c r="O4459" s="44"/>
      <c r="P4459" s="43"/>
      <c r="Q4459" s="43"/>
      <c r="R4459" s="43"/>
      <c r="S4459" s="43"/>
      <c r="T4459" s="43"/>
      <c r="U4459" s="43"/>
      <c r="V4459" s="45"/>
      <c r="W4459" s="45"/>
      <c r="X4459" s="45"/>
      <c r="Y4459" s="45"/>
      <c r="Z4459" s="45"/>
      <c r="AA4459" s="45"/>
      <c r="AB4459" s="45"/>
      <c r="AC4459" s="45"/>
      <c r="AD4459" s="45"/>
      <c r="AE4459" s="45"/>
      <c r="AF4459" s="45"/>
      <c r="AG4459" s="45"/>
      <c r="AH4459" s="45"/>
      <c r="AI4459" s="45"/>
      <c r="AJ4459" s="45"/>
      <c r="AK4459" s="45"/>
      <c r="AL4459" s="45"/>
      <c r="AM4459" s="45"/>
      <c r="AN4459" s="45"/>
      <c r="AO4459" s="45"/>
      <c r="AP4459" s="45"/>
      <c r="AQ4459" s="45"/>
      <c r="AR4459" s="45"/>
      <c r="AS4459" s="45"/>
      <c r="AT4459" s="45"/>
      <c r="AU4459" s="45"/>
      <c r="AV4459" s="45"/>
      <c r="AW4459" s="45"/>
      <c r="AX4459" s="57" t="s">
        <v>248</v>
      </c>
    </row>
    <row r="4460" spans="1:251" s="51" customFormat="1" ht="13.5" customHeight="1">
      <c r="A4460" s="43"/>
      <c r="B4460" s="132" t="s">
        <v>249</v>
      </c>
      <c r="C4460" s="133"/>
      <c r="D4460" s="133"/>
      <c r="E4460" s="133"/>
      <c r="F4460" s="133"/>
      <c r="G4460" s="133"/>
      <c r="H4460" s="133"/>
      <c r="I4460" s="133"/>
      <c r="J4460" s="133"/>
      <c r="K4460" s="133"/>
      <c r="L4460" s="133"/>
      <c r="M4460" s="133"/>
      <c r="N4460" s="133"/>
      <c r="O4460" s="133"/>
      <c r="P4460" s="133"/>
      <c r="Q4460" s="133"/>
      <c r="R4460" s="133"/>
      <c r="S4460" s="133"/>
      <c r="T4460" s="133"/>
      <c r="U4460" s="133"/>
      <c r="V4460" s="133"/>
      <c r="W4460" s="133"/>
      <c r="X4460" s="133"/>
      <c r="Y4460" s="133"/>
      <c r="Z4460" s="134"/>
      <c r="AA4460" s="138" t="s">
        <v>250</v>
      </c>
      <c r="AB4460" s="133"/>
      <c r="AC4460" s="133"/>
      <c r="AD4460" s="133"/>
      <c r="AE4460" s="133"/>
      <c r="AF4460" s="133"/>
      <c r="AG4460" s="133"/>
      <c r="AH4460" s="133"/>
      <c r="AI4460" s="134"/>
      <c r="AJ4460" s="138" t="s">
        <v>251</v>
      </c>
      <c r="AK4460" s="133"/>
      <c r="AL4460" s="133"/>
      <c r="AM4460" s="133"/>
      <c r="AN4460" s="133"/>
      <c r="AO4460" s="133"/>
      <c r="AP4460" s="133"/>
      <c r="AQ4460" s="133"/>
      <c r="AR4460" s="134"/>
      <c r="AS4460" s="138" t="s">
        <v>252</v>
      </c>
      <c r="AT4460" s="133"/>
      <c r="AU4460" s="133"/>
      <c r="AV4460" s="133"/>
      <c r="AW4460" s="133"/>
      <c r="AX4460" s="140"/>
      <c r="AY4460" s="37"/>
      <c r="AZ4460" s="37"/>
      <c r="BA4460" s="37"/>
      <c r="BB4460" s="37"/>
      <c r="BC4460" s="37"/>
      <c r="BD4460" s="37"/>
      <c r="BE4460" s="37"/>
      <c r="BF4460" s="37"/>
      <c r="BG4460" s="37"/>
      <c r="BH4460" s="37"/>
      <c r="BI4460" s="37"/>
      <c r="BJ4460" s="37"/>
      <c r="BK4460" s="37"/>
      <c r="BL4460" s="37"/>
      <c r="BM4460" s="37"/>
      <c r="BN4460" s="37"/>
      <c r="BO4460" s="37"/>
      <c r="BP4460" s="37"/>
      <c r="BQ4460" s="37"/>
      <c r="BR4460" s="37"/>
      <c r="BS4460" s="37"/>
      <c r="BT4460" s="37"/>
      <c r="BU4460" s="37"/>
      <c r="BV4460" s="37"/>
      <c r="BW4460" s="37"/>
      <c r="BX4460" s="37"/>
      <c r="BY4460" s="37"/>
      <c r="BZ4460" s="37"/>
      <c r="CA4460" s="37"/>
      <c r="CB4460" s="37"/>
      <c r="CC4460" s="37"/>
      <c r="CD4460" s="37"/>
      <c r="CE4460" s="37"/>
      <c r="CF4460" s="37"/>
      <c r="CG4460" s="37"/>
      <c r="CH4460" s="37"/>
      <c r="CI4460" s="37"/>
      <c r="CJ4460" s="37"/>
      <c r="CK4460" s="37"/>
      <c r="CL4460" s="37"/>
      <c r="CM4460" s="37"/>
      <c r="CN4460" s="37"/>
      <c r="CO4460" s="37"/>
      <c r="CP4460" s="37"/>
      <c r="CQ4460" s="37"/>
      <c r="CR4460" s="37"/>
      <c r="CS4460" s="37"/>
      <c r="CT4460" s="37"/>
      <c r="CU4460" s="37"/>
      <c r="CV4460" s="37"/>
      <c r="CW4460" s="37"/>
      <c r="CX4460" s="37"/>
      <c r="CY4460" s="37"/>
      <c r="CZ4460" s="37"/>
      <c r="DA4460" s="37"/>
      <c r="DB4460" s="37"/>
      <c r="DC4460" s="37"/>
      <c r="DD4460" s="37"/>
      <c r="DE4460" s="37"/>
      <c r="DF4460" s="37"/>
      <c r="DG4460" s="37"/>
      <c r="DH4460" s="37"/>
      <c r="DI4460" s="37"/>
      <c r="DJ4460" s="37"/>
      <c r="DK4460" s="37"/>
      <c r="DL4460" s="37"/>
      <c r="DM4460" s="37"/>
      <c r="DN4460" s="37"/>
      <c r="DO4460" s="37"/>
      <c r="DP4460" s="37"/>
      <c r="DQ4460" s="37"/>
      <c r="DR4460" s="37"/>
      <c r="DS4460" s="37"/>
      <c r="DT4460" s="37"/>
      <c r="DU4460" s="37"/>
      <c r="DV4460" s="37"/>
      <c r="DW4460" s="37"/>
      <c r="DX4460" s="37"/>
      <c r="DY4460" s="37"/>
      <c r="DZ4460" s="37"/>
      <c r="EA4460" s="37"/>
      <c r="EB4460" s="37"/>
      <c r="EC4460" s="37"/>
      <c r="ED4460" s="37"/>
      <c r="EE4460" s="37"/>
      <c r="EF4460" s="37"/>
      <c r="EG4460" s="37"/>
      <c r="EH4460" s="37"/>
      <c r="EI4460" s="37"/>
      <c r="EJ4460" s="37"/>
      <c r="EK4460" s="37"/>
      <c r="EL4460" s="37"/>
      <c r="EM4460" s="37"/>
      <c r="EN4460" s="37"/>
      <c r="EO4460" s="37"/>
      <c r="EP4460" s="37"/>
      <c r="EQ4460" s="37"/>
      <c r="ER4460" s="37"/>
      <c r="ES4460" s="37"/>
      <c r="ET4460" s="37"/>
      <c r="EU4460" s="37"/>
      <c r="EV4460" s="37"/>
      <c r="EW4460" s="37"/>
      <c r="EX4460" s="37"/>
      <c r="EY4460" s="37"/>
      <c r="EZ4460" s="37"/>
      <c r="FA4460" s="37"/>
      <c r="FB4460" s="37"/>
      <c r="FC4460" s="37"/>
      <c r="FD4460" s="37"/>
      <c r="FE4460" s="37"/>
      <c r="FF4460" s="37"/>
      <c r="FG4460" s="37"/>
      <c r="FH4460" s="37"/>
      <c r="FI4460" s="37"/>
      <c r="FJ4460" s="37"/>
      <c r="FK4460" s="37"/>
      <c r="FL4460" s="37"/>
      <c r="FM4460" s="37"/>
      <c r="FN4460" s="37"/>
      <c r="FO4460" s="37"/>
      <c r="FP4460" s="37"/>
      <c r="FQ4460" s="37"/>
      <c r="FR4460" s="37"/>
      <c r="FS4460" s="37"/>
      <c r="FT4460" s="37"/>
      <c r="FU4460" s="37"/>
      <c r="FV4460" s="37"/>
      <c r="FW4460" s="37"/>
      <c r="FX4460" s="37"/>
      <c r="FY4460" s="37"/>
      <c r="FZ4460" s="37"/>
      <c r="GA4460" s="37"/>
      <c r="GB4460" s="37"/>
      <c r="GC4460" s="37"/>
      <c r="GD4460" s="37"/>
      <c r="GE4460" s="37"/>
      <c r="GF4460" s="37"/>
      <c r="GG4460" s="37"/>
      <c r="GH4460" s="37"/>
      <c r="GI4460" s="37"/>
      <c r="GJ4460" s="37"/>
      <c r="GK4460" s="37"/>
      <c r="GL4460" s="37"/>
      <c r="GM4460" s="37"/>
      <c r="GN4460" s="37"/>
      <c r="GO4460" s="37"/>
      <c r="GP4460" s="37"/>
      <c r="GQ4460" s="37"/>
      <c r="GR4460" s="37"/>
      <c r="GS4460" s="37"/>
      <c r="GT4460" s="37"/>
      <c r="GU4460" s="37"/>
      <c r="GV4460" s="37"/>
      <c r="GW4460" s="37"/>
      <c r="GX4460" s="37"/>
      <c r="GY4460" s="37"/>
      <c r="GZ4460" s="37"/>
      <c r="HA4460" s="37"/>
      <c r="HB4460" s="37"/>
      <c r="HC4460" s="37"/>
      <c r="HD4460" s="37"/>
      <c r="HE4460" s="37"/>
      <c r="HF4460" s="37"/>
      <c r="HG4460" s="37"/>
      <c r="HH4460" s="37"/>
      <c r="HI4460" s="37"/>
      <c r="HJ4460" s="37"/>
      <c r="HK4460" s="37"/>
      <c r="HL4460" s="37"/>
      <c r="HM4460" s="37"/>
      <c r="HN4460" s="37"/>
      <c r="HO4460" s="37"/>
      <c r="HP4460" s="37"/>
      <c r="HQ4460" s="37"/>
      <c r="HR4460" s="37"/>
      <c r="HS4460" s="37"/>
      <c r="HT4460" s="37"/>
      <c r="HU4460" s="37"/>
      <c r="HV4460" s="37"/>
      <c r="HW4460" s="37"/>
      <c r="HX4460" s="37"/>
      <c r="HY4460" s="37"/>
      <c r="HZ4460" s="37"/>
      <c r="IA4460" s="37"/>
      <c r="IB4460" s="37"/>
      <c r="IC4460" s="37"/>
      <c r="ID4460" s="37"/>
      <c r="IE4460" s="37"/>
      <c r="IF4460" s="37"/>
      <c r="IG4460" s="37"/>
      <c r="IH4460" s="37"/>
      <c r="II4460" s="37"/>
      <c r="IJ4460" s="37"/>
      <c r="IK4460" s="37"/>
      <c r="IL4460" s="37"/>
      <c r="IM4460" s="37"/>
      <c r="IN4460" s="37"/>
      <c r="IO4460" s="37"/>
      <c r="IP4460" s="37"/>
      <c r="IQ4460" s="37"/>
    </row>
    <row r="4461" spans="1:251" s="51" customFormat="1" ht="13.5">
      <c r="A4461" s="43"/>
      <c r="B4461" s="135"/>
      <c r="C4461" s="136"/>
      <c r="D4461" s="136"/>
      <c r="E4461" s="136"/>
      <c r="F4461" s="136"/>
      <c r="G4461" s="136"/>
      <c r="H4461" s="136"/>
      <c r="I4461" s="136"/>
      <c r="J4461" s="136"/>
      <c r="K4461" s="136"/>
      <c r="L4461" s="136"/>
      <c r="M4461" s="136"/>
      <c r="N4461" s="136"/>
      <c r="O4461" s="136"/>
      <c r="P4461" s="136"/>
      <c r="Q4461" s="136"/>
      <c r="R4461" s="136"/>
      <c r="S4461" s="136"/>
      <c r="T4461" s="136"/>
      <c r="U4461" s="136"/>
      <c r="V4461" s="136"/>
      <c r="W4461" s="136"/>
      <c r="X4461" s="136"/>
      <c r="Y4461" s="136"/>
      <c r="Z4461" s="137"/>
      <c r="AA4461" s="139"/>
      <c r="AB4461" s="136"/>
      <c r="AC4461" s="136"/>
      <c r="AD4461" s="136"/>
      <c r="AE4461" s="136"/>
      <c r="AF4461" s="136"/>
      <c r="AG4461" s="136"/>
      <c r="AH4461" s="136"/>
      <c r="AI4461" s="137"/>
      <c r="AJ4461" s="139"/>
      <c r="AK4461" s="136"/>
      <c r="AL4461" s="136"/>
      <c r="AM4461" s="136"/>
      <c r="AN4461" s="136"/>
      <c r="AO4461" s="136"/>
      <c r="AP4461" s="136"/>
      <c r="AQ4461" s="136"/>
      <c r="AR4461" s="137"/>
      <c r="AS4461" s="139"/>
      <c r="AT4461" s="136"/>
      <c r="AU4461" s="136"/>
      <c r="AV4461" s="136"/>
      <c r="AW4461" s="136"/>
      <c r="AX4461" s="141"/>
      <c r="AY4461" s="37"/>
      <c r="AZ4461" s="37"/>
      <c r="BA4461" s="37"/>
      <c r="BB4461" s="58"/>
      <c r="BC4461" s="59"/>
      <c r="BE4461" s="37"/>
      <c r="BF4461" s="37"/>
      <c r="BG4461" s="37"/>
      <c r="BH4461" s="37"/>
      <c r="BI4461" s="37"/>
      <c r="BJ4461" s="37"/>
      <c r="BK4461" s="37"/>
      <c r="BL4461" s="37"/>
      <c r="BM4461" s="37"/>
      <c r="BN4461" s="37"/>
      <c r="BO4461" s="37"/>
      <c r="BP4461" s="37"/>
      <c r="BQ4461" s="37"/>
      <c r="BR4461" s="37"/>
      <c r="BS4461" s="37"/>
      <c r="BT4461" s="37"/>
      <c r="BU4461" s="37"/>
      <c r="BV4461" s="37"/>
      <c r="BW4461" s="37"/>
      <c r="BX4461" s="37"/>
      <c r="BY4461" s="37"/>
      <c r="BZ4461" s="37"/>
      <c r="CA4461" s="37"/>
      <c r="CB4461" s="37"/>
      <c r="CC4461" s="37"/>
      <c r="CD4461" s="37"/>
      <c r="CE4461" s="37"/>
      <c r="CF4461" s="37"/>
      <c r="CG4461" s="37"/>
      <c r="CH4461" s="37"/>
      <c r="CI4461" s="37"/>
      <c r="CJ4461" s="37"/>
      <c r="CK4461" s="37"/>
      <c r="CL4461" s="37"/>
      <c r="CM4461" s="37"/>
      <c r="CN4461" s="37"/>
      <c r="CO4461" s="37"/>
      <c r="CP4461" s="37"/>
      <c r="CQ4461" s="37"/>
      <c r="CR4461" s="37"/>
      <c r="CS4461" s="37"/>
      <c r="CT4461" s="37"/>
      <c r="CU4461" s="37"/>
      <c r="CV4461" s="37"/>
      <c r="CW4461" s="37"/>
      <c r="CX4461" s="37"/>
      <c r="CY4461" s="37"/>
      <c r="CZ4461" s="37"/>
      <c r="DA4461" s="37"/>
      <c r="DB4461" s="37"/>
      <c r="DC4461" s="37"/>
      <c r="DD4461" s="37"/>
      <c r="DE4461" s="37"/>
      <c r="DF4461" s="37"/>
      <c r="DG4461" s="37"/>
      <c r="DH4461" s="37"/>
      <c r="DI4461" s="37"/>
      <c r="DJ4461" s="37"/>
      <c r="DK4461" s="37"/>
      <c r="DL4461" s="37"/>
      <c r="DM4461" s="37"/>
      <c r="DN4461" s="37"/>
      <c r="DO4461" s="37"/>
      <c r="DP4461" s="37"/>
      <c r="DQ4461" s="37"/>
      <c r="DR4461" s="37"/>
      <c r="DS4461" s="37"/>
      <c r="DT4461" s="37"/>
      <c r="DU4461" s="37"/>
      <c r="DV4461" s="37"/>
      <c r="DW4461" s="37"/>
      <c r="DX4461" s="37"/>
      <c r="DY4461" s="37"/>
      <c r="DZ4461" s="37"/>
      <c r="EA4461" s="37"/>
      <c r="EB4461" s="37"/>
      <c r="EC4461" s="37"/>
      <c r="ED4461" s="37"/>
      <c r="EE4461" s="37"/>
      <c r="EF4461" s="37"/>
      <c r="EG4461" s="37"/>
      <c r="EH4461" s="37"/>
      <c r="EI4461" s="37"/>
      <c r="EJ4461" s="37"/>
      <c r="EK4461" s="37"/>
      <c r="EL4461" s="37"/>
      <c r="EM4461" s="37"/>
      <c r="EN4461" s="37"/>
      <c r="EO4461" s="37"/>
      <c r="EP4461" s="37"/>
      <c r="EQ4461" s="37"/>
      <c r="ER4461" s="37"/>
      <c r="ES4461" s="37"/>
      <c r="ET4461" s="37"/>
      <c r="EU4461" s="37"/>
      <c r="EV4461" s="37"/>
      <c r="EW4461" s="37"/>
      <c r="EX4461" s="37"/>
      <c r="EY4461" s="37"/>
      <c r="EZ4461" s="37"/>
      <c r="FA4461" s="37"/>
      <c r="FB4461" s="37"/>
      <c r="FC4461" s="37"/>
      <c r="FD4461" s="37"/>
      <c r="FE4461" s="37"/>
      <c r="FF4461" s="37"/>
      <c r="FG4461" s="37"/>
      <c r="FH4461" s="37"/>
      <c r="FI4461" s="37"/>
      <c r="FJ4461" s="37"/>
      <c r="FK4461" s="37"/>
      <c r="FL4461" s="37"/>
      <c r="FM4461" s="37"/>
      <c r="FN4461" s="37"/>
      <c r="FO4461" s="37"/>
      <c r="FP4461" s="37"/>
      <c r="FQ4461" s="37"/>
      <c r="FR4461" s="37"/>
      <c r="FS4461" s="37"/>
      <c r="FT4461" s="37"/>
      <c r="FU4461" s="37"/>
      <c r="FV4461" s="37"/>
      <c r="FW4461" s="37"/>
      <c r="FX4461" s="37"/>
      <c r="FY4461" s="37"/>
      <c r="FZ4461" s="37"/>
      <c r="GA4461" s="37"/>
      <c r="GB4461" s="37"/>
      <c r="GC4461" s="37"/>
      <c r="GD4461" s="37"/>
      <c r="GE4461" s="37"/>
      <c r="GF4461" s="37"/>
      <c r="GG4461" s="37"/>
      <c r="GH4461" s="37"/>
      <c r="GI4461" s="37"/>
      <c r="GJ4461" s="37"/>
      <c r="GK4461" s="37"/>
      <c r="GL4461" s="37"/>
      <c r="GM4461" s="37"/>
      <c r="GN4461" s="37"/>
      <c r="GO4461" s="37"/>
      <c r="GP4461" s="37"/>
      <c r="GQ4461" s="37"/>
      <c r="GR4461" s="37"/>
      <c r="GS4461" s="37"/>
      <c r="GT4461" s="37"/>
      <c r="GU4461" s="37"/>
      <c r="GV4461" s="37"/>
      <c r="GW4461" s="37"/>
      <c r="GX4461" s="37"/>
      <c r="GY4461" s="37"/>
      <c r="GZ4461" s="37"/>
      <c r="HA4461" s="37"/>
      <c r="HB4461" s="37"/>
      <c r="HC4461" s="37"/>
      <c r="HD4461" s="37"/>
      <c r="HE4461" s="37"/>
      <c r="HF4461" s="37"/>
      <c r="HG4461" s="37"/>
      <c r="HH4461" s="37"/>
      <c r="HI4461" s="37"/>
      <c r="HJ4461" s="37"/>
      <c r="HK4461" s="37"/>
      <c r="HL4461" s="37"/>
      <c r="HM4461" s="37"/>
      <c r="HN4461" s="37"/>
      <c r="HO4461" s="37"/>
      <c r="HP4461" s="37"/>
      <c r="HQ4461" s="37"/>
      <c r="HR4461" s="37"/>
      <c r="HS4461" s="37"/>
      <c r="HT4461" s="37"/>
      <c r="HU4461" s="37"/>
      <c r="HV4461" s="37"/>
      <c r="HW4461" s="37"/>
      <c r="HX4461" s="37"/>
      <c r="HY4461" s="37"/>
      <c r="HZ4461" s="37"/>
      <c r="IA4461" s="37"/>
      <c r="IB4461" s="37"/>
      <c r="IC4461" s="37"/>
      <c r="ID4461" s="37"/>
      <c r="IE4461" s="37"/>
      <c r="IF4461" s="37"/>
      <c r="IG4461" s="37"/>
      <c r="IH4461" s="37"/>
      <c r="II4461" s="37"/>
      <c r="IJ4461" s="37"/>
      <c r="IK4461" s="37"/>
      <c r="IL4461" s="37"/>
      <c r="IM4461" s="37"/>
      <c r="IN4461" s="37"/>
      <c r="IO4461" s="37"/>
      <c r="IP4461" s="37"/>
      <c r="IQ4461" s="37"/>
    </row>
    <row r="4462" spans="1:251" s="51" customFormat="1" ht="18.75" customHeight="1">
      <c r="A4462" s="43"/>
      <c r="B4462" s="60"/>
      <c r="C4462" s="104" t="s">
        <v>962</v>
      </c>
      <c r="D4462" s="105"/>
      <c r="E4462" s="105"/>
      <c r="F4462" s="105"/>
      <c r="G4462" s="105"/>
      <c r="H4462" s="105"/>
      <c r="I4462" s="105"/>
      <c r="J4462" s="105"/>
      <c r="K4462" s="105"/>
      <c r="L4462" s="105"/>
      <c r="M4462" s="105"/>
      <c r="N4462" s="105"/>
      <c r="O4462" s="105"/>
      <c r="P4462" s="105"/>
      <c r="Q4462" s="105"/>
      <c r="R4462" s="105"/>
      <c r="S4462" s="105"/>
      <c r="T4462" s="105"/>
      <c r="U4462" s="105"/>
      <c r="V4462" s="105"/>
      <c r="W4462" s="105"/>
      <c r="X4462" s="105"/>
      <c r="Y4462" s="105"/>
      <c r="Z4462" s="106"/>
      <c r="AA4462" s="107">
        <v>51362</v>
      </c>
      <c r="AB4462" s="108"/>
      <c r="AC4462" s="108"/>
      <c r="AD4462" s="108"/>
      <c r="AE4462" s="108"/>
      <c r="AF4462" s="108"/>
      <c r="AG4462" s="108"/>
      <c r="AH4462" s="108"/>
      <c r="AI4462" s="109"/>
      <c r="AJ4462" s="107">
        <v>51370</v>
      </c>
      <c r="AK4462" s="108"/>
      <c r="AL4462" s="108"/>
      <c r="AM4462" s="108"/>
      <c r="AN4462" s="108"/>
      <c r="AO4462" s="108"/>
      <c r="AP4462" s="108"/>
      <c r="AQ4462" s="108"/>
      <c r="AR4462" s="109"/>
      <c r="AS4462" s="110"/>
      <c r="AT4462" s="111"/>
      <c r="AU4462" s="111"/>
      <c r="AV4462" s="111"/>
      <c r="AW4462" s="111"/>
      <c r="AX4462" s="112"/>
      <c r="AY4462" s="37"/>
      <c r="AZ4462" s="37"/>
      <c r="BA4462" s="37"/>
      <c r="BB4462" s="37"/>
      <c r="BC4462" s="37"/>
      <c r="BD4462" s="37"/>
      <c r="BE4462" s="37"/>
      <c r="BF4462" s="37"/>
      <c r="BG4462" s="37"/>
      <c r="BH4462" s="37"/>
      <c r="BI4462" s="37"/>
      <c r="BJ4462" s="37"/>
      <c r="BK4462" s="37"/>
      <c r="BL4462" s="37"/>
      <c r="BM4462" s="37"/>
      <c r="BN4462" s="37"/>
      <c r="BO4462" s="37"/>
      <c r="BP4462" s="37"/>
      <c r="BQ4462" s="37"/>
      <c r="BR4462" s="37"/>
      <c r="BS4462" s="37"/>
      <c r="BT4462" s="37"/>
      <c r="BU4462" s="37"/>
      <c r="BV4462" s="37"/>
      <c r="BW4462" s="37"/>
      <c r="BX4462" s="37"/>
      <c r="BY4462" s="37"/>
      <c r="BZ4462" s="37"/>
      <c r="CA4462" s="37"/>
      <c r="CB4462" s="37"/>
      <c r="CC4462" s="37"/>
      <c r="CD4462" s="37"/>
      <c r="CE4462" s="37"/>
      <c r="CF4462" s="37"/>
      <c r="CG4462" s="37"/>
      <c r="CH4462" s="37"/>
      <c r="CI4462" s="37"/>
      <c r="CJ4462" s="37"/>
      <c r="CK4462" s="37"/>
      <c r="CL4462" s="37"/>
      <c r="CM4462" s="37"/>
      <c r="CN4462" s="37"/>
      <c r="CO4462" s="37"/>
      <c r="CP4462" s="37"/>
      <c r="CQ4462" s="37"/>
      <c r="CR4462" s="37"/>
      <c r="CS4462" s="37"/>
      <c r="CT4462" s="37"/>
      <c r="CU4462" s="37"/>
      <c r="CV4462" s="37"/>
      <c r="CW4462" s="37"/>
      <c r="CX4462" s="37"/>
      <c r="CY4462" s="37"/>
      <c r="CZ4462" s="37"/>
      <c r="DA4462" s="37"/>
      <c r="DB4462" s="37"/>
      <c r="DC4462" s="37"/>
      <c r="DD4462" s="37"/>
      <c r="DE4462" s="37"/>
      <c r="DF4462" s="37"/>
      <c r="DG4462" s="37"/>
      <c r="DH4462" s="37"/>
      <c r="DI4462" s="37"/>
      <c r="DJ4462" s="37"/>
      <c r="DK4462" s="37"/>
      <c r="DL4462" s="37"/>
      <c r="DM4462" s="37"/>
      <c r="DN4462" s="37"/>
      <c r="DO4462" s="37"/>
      <c r="DP4462" s="37"/>
      <c r="DQ4462" s="37"/>
      <c r="DR4462" s="37"/>
      <c r="DS4462" s="37"/>
      <c r="DT4462" s="37"/>
      <c r="DU4462" s="37"/>
      <c r="DV4462" s="37"/>
      <c r="DW4462" s="37"/>
      <c r="DX4462" s="37"/>
      <c r="DY4462" s="37"/>
      <c r="DZ4462" s="37"/>
      <c r="EA4462" s="37"/>
      <c r="EB4462" s="37"/>
      <c r="EC4462" s="37"/>
      <c r="ED4462" s="37"/>
      <c r="EE4462" s="37"/>
      <c r="EF4462" s="37"/>
      <c r="EG4462" s="37"/>
      <c r="EH4462" s="37"/>
      <c r="EI4462" s="37"/>
      <c r="EJ4462" s="37"/>
      <c r="EK4462" s="37"/>
      <c r="EL4462" s="37"/>
      <c r="EM4462" s="37"/>
      <c r="EN4462" s="37"/>
      <c r="EO4462" s="37"/>
      <c r="EP4462" s="37"/>
      <c r="EQ4462" s="37"/>
      <c r="ER4462" s="37"/>
      <c r="ES4462" s="37"/>
      <c r="ET4462" s="37"/>
      <c r="EU4462" s="37"/>
      <c r="EV4462" s="37"/>
      <c r="EW4462" s="37"/>
      <c r="EX4462" s="37"/>
      <c r="EY4462" s="37"/>
      <c r="EZ4462" s="37"/>
      <c r="FA4462" s="37"/>
      <c r="FB4462" s="37"/>
      <c r="FC4462" s="37"/>
      <c r="FD4462" s="37"/>
      <c r="FE4462" s="37"/>
      <c r="FF4462" s="37"/>
      <c r="FG4462" s="37"/>
      <c r="FH4462" s="37"/>
      <c r="FI4462" s="37"/>
      <c r="FJ4462" s="37"/>
      <c r="FK4462" s="37"/>
      <c r="FL4462" s="37"/>
      <c r="FM4462" s="37"/>
      <c r="FN4462" s="37"/>
      <c r="FO4462" s="37"/>
      <c r="FP4462" s="37"/>
      <c r="FQ4462" s="37"/>
      <c r="FR4462" s="37"/>
      <c r="FS4462" s="37"/>
      <c r="FT4462" s="37"/>
      <c r="FU4462" s="37"/>
      <c r="FV4462" s="37"/>
      <c r="FW4462" s="37"/>
      <c r="FX4462" s="37"/>
      <c r="FY4462" s="37"/>
      <c r="FZ4462" s="37"/>
      <c r="GA4462" s="37"/>
      <c r="GB4462" s="37"/>
      <c r="GC4462" s="37"/>
      <c r="GD4462" s="37"/>
      <c r="GE4462" s="37"/>
      <c r="GF4462" s="37"/>
      <c r="GG4462" s="37"/>
      <c r="GH4462" s="37"/>
      <c r="GI4462" s="37"/>
      <c r="GJ4462" s="37"/>
      <c r="GK4462" s="37"/>
      <c r="GL4462" s="37"/>
      <c r="GM4462" s="37"/>
      <c r="GN4462" s="37"/>
      <c r="GO4462" s="37"/>
      <c r="GP4462" s="37"/>
      <c r="GQ4462" s="37"/>
      <c r="GR4462" s="37"/>
      <c r="GS4462" s="37"/>
      <c r="GT4462" s="37"/>
      <c r="GU4462" s="37"/>
      <c r="GV4462" s="37"/>
      <c r="GW4462" s="37"/>
      <c r="GX4462" s="37"/>
      <c r="GY4462" s="37"/>
      <c r="GZ4462" s="37"/>
      <c r="HA4462" s="37"/>
      <c r="HB4462" s="37"/>
      <c r="HC4462" s="37"/>
      <c r="HD4462" s="37"/>
      <c r="HE4462" s="37"/>
      <c r="HF4462" s="37"/>
      <c r="HG4462" s="37"/>
      <c r="HH4462" s="37"/>
      <c r="HI4462" s="37"/>
      <c r="HJ4462" s="37"/>
      <c r="HK4462" s="37"/>
      <c r="HL4462" s="37"/>
      <c r="HM4462" s="37"/>
      <c r="HN4462" s="37"/>
      <c r="HO4462" s="37"/>
      <c r="HP4462" s="37"/>
      <c r="HQ4462" s="37"/>
      <c r="HR4462" s="37"/>
      <c r="HS4462" s="37"/>
      <c r="HT4462" s="37"/>
      <c r="HU4462" s="37"/>
      <c r="HV4462" s="37"/>
      <c r="HW4462" s="37"/>
      <c r="HX4462" s="37"/>
      <c r="HY4462" s="37"/>
      <c r="HZ4462" s="37"/>
      <c r="IA4462" s="37"/>
      <c r="IB4462" s="37"/>
      <c r="IC4462" s="37"/>
      <c r="ID4462" s="37"/>
      <c r="IE4462" s="37"/>
      <c r="IF4462" s="37"/>
      <c r="IG4462" s="37"/>
      <c r="IH4462" s="37"/>
      <c r="II4462" s="37"/>
      <c r="IJ4462" s="37"/>
      <c r="IK4462" s="37"/>
      <c r="IL4462" s="37"/>
      <c r="IM4462" s="37"/>
      <c r="IN4462" s="37"/>
      <c r="IO4462" s="37"/>
      <c r="IP4462" s="37"/>
      <c r="IQ4462" s="37"/>
    </row>
    <row r="4463" spans="1:251" s="51" customFormat="1" ht="18.75" customHeight="1">
      <c r="A4463" s="43"/>
      <c r="B4463" s="60"/>
      <c r="C4463" s="104" t="s">
        <v>963</v>
      </c>
      <c r="D4463" s="105"/>
      <c r="E4463" s="105"/>
      <c r="F4463" s="105"/>
      <c r="G4463" s="105"/>
      <c r="H4463" s="105"/>
      <c r="I4463" s="105"/>
      <c r="J4463" s="105"/>
      <c r="K4463" s="105"/>
      <c r="L4463" s="105"/>
      <c r="M4463" s="105"/>
      <c r="N4463" s="105"/>
      <c r="O4463" s="105"/>
      <c r="P4463" s="105"/>
      <c r="Q4463" s="105"/>
      <c r="R4463" s="105"/>
      <c r="S4463" s="105"/>
      <c r="T4463" s="105"/>
      <c r="U4463" s="105"/>
      <c r="V4463" s="105"/>
      <c r="W4463" s="105"/>
      <c r="X4463" s="105"/>
      <c r="Y4463" s="105"/>
      <c r="Z4463" s="106"/>
      <c r="AA4463" s="107">
        <v>6334</v>
      </c>
      <c r="AB4463" s="108"/>
      <c r="AC4463" s="108"/>
      <c r="AD4463" s="108"/>
      <c r="AE4463" s="108"/>
      <c r="AF4463" s="108"/>
      <c r="AG4463" s="108"/>
      <c r="AH4463" s="108"/>
      <c r="AI4463" s="109"/>
      <c r="AJ4463" s="107">
        <v>118307</v>
      </c>
      <c r="AK4463" s="108"/>
      <c r="AL4463" s="108"/>
      <c r="AM4463" s="108"/>
      <c r="AN4463" s="108"/>
      <c r="AO4463" s="108"/>
      <c r="AP4463" s="108"/>
      <c r="AQ4463" s="108"/>
      <c r="AR4463" s="109"/>
      <c r="AS4463" s="110"/>
      <c r="AT4463" s="111"/>
      <c r="AU4463" s="111"/>
      <c r="AV4463" s="111"/>
      <c r="AW4463" s="111"/>
      <c r="AX4463" s="112"/>
      <c r="AY4463" s="37"/>
      <c r="AZ4463" s="37"/>
      <c r="BA4463" s="37"/>
      <c r="BB4463" s="37"/>
      <c r="BC4463" s="37"/>
      <c r="BD4463" s="37"/>
      <c r="BE4463" s="37"/>
      <c r="BF4463" s="37"/>
      <c r="BG4463" s="37"/>
      <c r="BH4463" s="37"/>
      <c r="BI4463" s="37"/>
      <c r="BJ4463" s="37"/>
      <c r="BK4463" s="37"/>
      <c r="BL4463" s="37"/>
      <c r="BM4463" s="37"/>
      <c r="BN4463" s="37"/>
      <c r="BO4463" s="37"/>
      <c r="BP4463" s="37"/>
      <c r="BQ4463" s="37"/>
      <c r="BR4463" s="37"/>
      <c r="BS4463" s="37"/>
      <c r="BT4463" s="37"/>
      <c r="BU4463" s="37"/>
      <c r="BV4463" s="37"/>
      <c r="BW4463" s="37"/>
      <c r="BX4463" s="37"/>
      <c r="BY4463" s="37"/>
      <c r="BZ4463" s="37"/>
      <c r="CA4463" s="37"/>
      <c r="CB4463" s="37"/>
      <c r="CC4463" s="37"/>
      <c r="CD4463" s="37"/>
      <c r="CE4463" s="37"/>
      <c r="CF4463" s="37"/>
      <c r="CG4463" s="37"/>
      <c r="CH4463" s="37"/>
      <c r="CI4463" s="37"/>
      <c r="CJ4463" s="37"/>
      <c r="CK4463" s="37"/>
      <c r="CL4463" s="37"/>
      <c r="CM4463" s="37"/>
      <c r="CN4463" s="37"/>
      <c r="CO4463" s="37"/>
      <c r="CP4463" s="37"/>
      <c r="CQ4463" s="37"/>
      <c r="CR4463" s="37"/>
      <c r="CS4463" s="37"/>
      <c r="CT4463" s="37"/>
      <c r="CU4463" s="37"/>
      <c r="CV4463" s="37"/>
      <c r="CW4463" s="37"/>
      <c r="CX4463" s="37"/>
      <c r="CY4463" s="37"/>
      <c r="CZ4463" s="37"/>
      <c r="DA4463" s="37"/>
      <c r="DB4463" s="37"/>
      <c r="DC4463" s="37"/>
      <c r="DD4463" s="37"/>
      <c r="DE4463" s="37"/>
      <c r="DF4463" s="37"/>
      <c r="DG4463" s="37"/>
      <c r="DH4463" s="37"/>
      <c r="DI4463" s="37"/>
      <c r="DJ4463" s="37"/>
      <c r="DK4463" s="37"/>
      <c r="DL4463" s="37"/>
      <c r="DM4463" s="37"/>
      <c r="DN4463" s="37"/>
      <c r="DO4463" s="37"/>
      <c r="DP4463" s="37"/>
      <c r="DQ4463" s="37"/>
      <c r="DR4463" s="37"/>
      <c r="DS4463" s="37"/>
      <c r="DT4463" s="37"/>
      <c r="DU4463" s="37"/>
      <c r="DV4463" s="37"/>
      <c r="DW4463" s="37"/>
      <c r="DX4463" s="37"/>
      <c r="DY4463" s="37"/>
      <c r="DZ4463" s="37"/>
      <c r="EA4463" s="37"/>
      <c r="EB4463" s="37"/>
      <c r="EC4463" s="37"/>
      <c r="ED4463" s="37"/>
      <c r="EE4463" s="37"/>
      <c r="EF4463" s="37"/>
      <c r="EG4463" s="37"/>
      <c r="EH4463" s="37"/>
      <c r="EI4463" s="37"/>
      <c r="EJ4463" s="37"/>
      <c r="EK4463" s="37"/>
      <c r="EL4463" s="37"/>
      <c r="EM4463" s="37"/>
      <c r="EN4463" s="37"/>
      <c r="EO4463" s="37"/>
      <c r="EP4463" s="37"/>
      <c r="EQ4463" s="37"/>
      <c r="ER4463" s="37"/>
      <c r="ES4463" s="37"/>
      <c r="ET4463" s="37"/>
      <c r="EU4463" s="37"/>
      <c r="EV4463" s="37"/>
      <c r="EW4463" s="37"/>
      <c r="EX4463" s="37"/>
      <c r="EY4463" s="37"/>
      <c r="EZ4463" s="37"/>
      <c r="FA4463" s="37"/>
      <c r="FB4463" s="37"/>
      <c r="FC4463" s="37"/>
      <c r="FD4463" s="37"/>
      <c r="FE4463" s="37"/>
      <c r="FF4463" s="37"/>
      <c r="FG4463" s="37"/>
      <c r="FH4463" s="37"/>
      <c r="FI4463" s="37"/>
      <c r="FJ4463" s="37"/>
      <c r="FK4463" s="37"/>
      <c r="FL4463" s="37"/>
      <c r="FM4463" s="37"/>
      <c r="FN4463" s="37"/>
      <c r="FO4463" s="37"/>
      <c r="FP4463" s="37"/>
      <c r="FQ4463" s="37"/>
      <c r="FR4463" s="37"/>
      <c r="FS4463" s="37"/>
      <c r="FT4463" s="37"/>
      <c r="FU4463" s="37"/>
      <c r="FV4463" s="37"/>
      <c r="FW4463" s="37"/>
      <c r="FX4463" s="37"/>
      <c r="FY4463" s="37"/>
      <c r="FZ4463" s="37"/>
      <c r="GA4463" s="37"/>
      <c r="GB4463" s="37"/>
      <c r="GC4463" s="37"/>
      <c r="GD4463" s="37"/>
      <c r="GE4463" s="37"/>
      <c r="GF4463" s="37"/>
      <c r="GG4463" s="37"/>
      <c r="GH4463" s="37"/>
      <c r="GI4463" s="37"/>
      <c r="GJ4463" s="37"/>
      <c r="GK4463" s="37"/>
      <c r="GL4463" s="37"/>
      <c r="GM4463" s="37"/>
      <c r="GN4463" s="37"/>
      <c r="GO4463" s="37"/>
      <c r="GP4463" s="37"/>
      <c r="GQ4463" s="37"/>
      <c r="GR4463" s="37"/>
      <c r="GS4463" s="37"/>
      <c r="GT4463" s="37"/>
      <c r="GU4463" s="37"/>
      <c r="GV4463" s="37"/>
      <c r="GW4463" s="37"/>
      <c r="GX4463" s="37"/>
      <c r="GY4463" s="37"/>
      <c r="GZ4463" s="37"/>
      <c r="HA4463" s="37"/>
      <c r="HB4463" s="37"/>
      <c r="HC4463" s="37"/>
      <c r="HD4463" s="37"/>
      <c r="HE4463" s="37"/>
      <c r="HF4463" s="37"/>
      <c r="HG4463" s="37"/>
      <c r="HH4463" s="37"/>
      <c r="HI4463" s="37"/>
      <c r="HJ4463" s="37"/>
      <c r="HK4463" s="37"/>
      <c r="HL4463" s="37"/>
      <c r="HM4463" s="37"/>
      <c r="HN4463" s="37"/>
      <c r="HO4463" s="37"/>
      <c r="HP4463" s="37"/>
      <c r="HQ4463" s="37"/>
      <c r="HR4463" s="37"/>
      <c r="HS4463" s="37"/>
      <c r="HT4463" s="37"/>
      <c r="HU4463" s="37"/>
      <c r="HV4463" s="37"/>
      <c r="HW4463" s="37"/>
      <c r="HX4463" s="37"/>
      <c r="HY4463" s="37"/>
      <c r="HZ4463" s="37"/>
      <c r="IA4463" s="37"/>
      <c r="IB4463" s="37"/>
      <c r="IC4463" s="37"/>
      <c r="ID4463" s="37"/>
      <c r="IE4463" s="37"/>
      <c r="IF4463" s="37"/>
      <c r="IG4463" s="37"/>
      <c r="IH4463" s="37"/>
      <c r="II4463" s="37"/>
      <c r="IJ4463" s="37"/>
      <c r="IK4463" s="37"/>
      <c r="IL4463" s="37"/>
      <c r="IM4463" s="37"/>
      <c r="IN4463" s="37"/>
      <c r="IO4463" s="37"/>
      <c r="IP4463" s="37"/>
      <c r="IQ4463" s="37"/>
    </row>
    <row r="4464" spans="1:251" s="51" customFormat="1" ht="18.75" customHeight="1">
      <c r="A4464" s="43"/>
      <c r="B4464" s="60"/>
      <c r="C4464" s="104" t="s">
        <v>964</v>
      </c>
      <c r="D4464" s="105"/>
      <c r="E4464" s="105"/>
      <c r="F4464" s="105"/>
      <c r="G4464" s="105"/>
      <c r="H4464" s="105"/>
      <c r="I4464" s="105"/>
      <c r="J4464" s="105"/>
      <c r="K4464" s="105"/>
      <c r="L4464" s="105"/>
      <c r="M4464" s="105"/>
      <c r="N4464" s="105"/>
      <c r="O4464" s="105"/>
      <c r="P4464" s="105"/>
      <c r="Q4464" s="105"/>
      <c r="R4464" s="105"/>
      <c r="S4464" s="105"/>
      <c r="T4464" s="105"/>
      <c r="U4464" s="105"/>
      <c r="V4464" s="105"/>
      <c r="W4464" s="105"/>
      <c r="X4464" s="105"/>
      <c r="Y4464" s="105"/>
      <c r="Z4464" s="106"/>
      <c r="AA4464" s="107">
        <v>0</v>
      </c>
      <c r="AB4464" s="108"/>
      <c r="AC4464" s="108"/>
      <c r="AD4464" s="108"/>
      <c r="AE4464" s="108"/>
      <c r="AF4464" s="108"/>
      <c r="AG4464" s="108"/>
      <c r="AH4464" s="108"/>
      <c r="AI4464" s="109"/>
      <c r="AJ4464" s="107">
        <v>6853</v>
      </c>
      <c r="AK4464" s="108"/>
      <c r="AL4464" s="108"/>
      <c r="AM4464" s="108"/>
      <c r="AN4464" s="108"/>
      <c r="AO4464" s="108"/>
      <c r="AP4464" s="108"/>
      <c r="AQ4464" s="108"/>
      <c r="AR4464" s="109"/>
      <c r="AS4464" s="110"/>
      <c r="AT4464" s="111"/>
      <c r="AU4464" s="111"/>
      <c r="AV4464" s="111"/>
      <c r="AW4464" s="111"/>
      <c r="AX4464" s="112"/>
      <c r="AY4464" s="37"/>
      <c r="AZ4464" s="37"/>
      <c r="BA4464" s="37"/>
      <c r="BB4464" s="37"/>
      <c r="BC4464" s="37"/>
      <c r="BD4464" s="37"/>
      <c r="BE4464" s="37"/>
      <c r="BF4464" s="37"/>
      <c r="BG4464" s="37"/>
      <c r="BH4464" s="37"/>
      <c r="BI4464" s="37"/>
      <c r="BJ4464" s="37"/>
      <c r="BK4464" s="37"/>
      <c r="BL4464" s="37"/>
      <c r="BM4464" s="37"/>
      <c r="BN4464" s="37"/>
      <c r="BO4464" s="37"/>
      <c r="BP4464" s="37"/>
      <c r="BQ4464" s="37"/>
      <c r="BR4464" s="37"/>
      <c r="BS4464" s="37"/>
      <c r="BT4464" s="37"/>
      <c r="BU4464" s="37"/>
      <c r="BV4464" s="37"/>
      <c r="BW4464" s="37"/>
      <c r="BX4464" s="37"/>
      <c r="BY4464" s="37"/>
      <c r="BZ4464" s="37"/>
      <c r="CA4464" s="37"/>
      <c r="CB4464" s="37"/>
      <c r="CC4464" s="37"/>
      <c r="CD4464" s="37"/>
      <c r="CE4464" s="37"/>
      <c r="CF4464" s="37"/>
      <c r="CG4464" s="37"/>
      <c r="CH4464" s="37"/>
      <c r="CI4464" s="37"/>
      <c r="CJ4464" s="37"/>
      <c r="CK4464" s="37"/>
      <c r="CL4464" s="37"/>
      <c r="CM4464" s="37"/>
      <c r="CN4464" s="37"/>
      <c r="CO4464" s="37"/>
      <c r="CP4464" s="37"/>
      <c r="CQ4464" s="37"/>
      <c r="CR4464" s="37"/>
      <c r="CS4464" s="37"/>
      <c r="CT4464" s="37"/>
      <c r="CU4464" s="37"/>
      <c r="CV4464" s="37"/>
      <c r="CW4464" s="37"/>
      <c r="CX4464" s="37"/>
      <c r="CY4464" s="37"/>
      <c r="CZ4464" s="37"/>
      <c r="DA4464" s="37"/>
      <c r="DB4464" s="37"/>
      <c r="DC4464" s="37"/>
      <c r="DD4464" s="37"/>
      <c r="DE4464" s="37"/>
      <c r="DF4464" s="37"/>
      <c r="DG4464" s="37"/>
      <c r="DH4464" s="37"/>
      <c r="DI4464" s="37"/>
      <c r="DJ4464" s="37"/>
      <c r="DK4464" s="37"/>
      <c r="DL4464" s="37"/>
      <c r="DM4464" s="37"/>
      <c r="DN4464" s="37"/>
      <c r="DO4464" s="37"/>
      <c r="DP4464" s="37"/>
      <c r="DQ4464" s="37"/>
      <c r="DR4464" s="37"/>
      <c r="DS4464" s="37"/>
      <c r="DT4464" s="37"/>
      <c r="DU4464" s="37"/>
      <c r="DV4464" s="37"/>
      <c r="DW4464" s="37"/>
      <c r="DX4464" s="37"/>
      <c r="DY4464" s="37"/>
      <c r="DZ4464" s="37"/>
      <c r="EA4464" s="37"/>
      <c r="EB4464" s="37"/>
      <c r="EC4464" s="37"/>
      <c r="ED4464" s="37"/>
      <c r="EE4464" s="37"/>
      <c r="EF4464" s="37"/>
      <c r="EG4464" s="37"/>
      <c r="EH4464" s="37"/>
      <c r="EI4464" s="37"/>
      <c r="EJ4464" s="37"/>
      <c r="EK4464" s="37"/>
      <c r="EL4464" s="37"/>
      <c r="EM4464" s="37"/>
      <c r="EN4464" s="37"/>
      <c r="EO4464" s="37"/>
      <c r="EP4464" s="37"/>
      <c r="EQ4464" s="37"/>
      <c r="ER4464" s="37"/>
      <c r="ES4464" s="37"/>
      <c r="ET4464" s="37"/>
      <c r="EU4464" s="37"/>
      <c r="EV4464" s="37"/>
      <c r="EW4464" s="37"/>
      <c r="EX4464" s="37"/>
      <c r="EY4464" s="37"/>
      <c r="EZ4464" s="37"/>
      <c r="FA4464" s="37"/>
      <c r="FB4464" s="37"/>
      <c r="FC4464" s="37"/>
      <c r="FD4464" s="37"/>
      <c r="FE4464" s="37"/>
      <c r="FF4464" s="37"/>
      <c r="FG4464" s="37"/>
      <c r="FH4464" s="37"/>
      <c r="FI4464" s="37"/>
      <c r="FJ4464" s="37"/>
      <c r="FK4464" s="37"/>
      <c r="FL4464" s="37"/>
      <c r="FM4464" s="37"/>
      <c r="FN4464" s="37"/>
      <c r="FO4464" s="37"/>
      <c r="FP4464" s="37"/>
      <c r="FQ4464" s="37"/>
      <c r="FR4464" s="37"/>
      <c r="FS4464" s="37"/>
      <c r="FT4464" s="37"/>
      <c r="FU4464" s="37"/>
      <c r="FV4464" s="37"/>
      <c r="FW4464" s="37"/>
      <c r="FX4464" s="37"/>
      <c r="FY4464" s="37"/>
      <c r="FZ4464" s="37"/>
      <c r="GA4464" s="37"/>
      <c r="GB4464" s="37"/>
      <c r="GC4464" s="37"/>
      <c r="GD4464" s="37"/>
      <c r="GE4464" s="37"/>
      <c r="GF4464" s="37"/>
      <c r="GG4464" s="37"/>
      <c r="GH4464" s="37"/>
      <c r="GI4464" s="37"/>
      <c r="GJ4464" s="37"/>
      <c r="GK4464" s="37"/>
      <c r="GL4464" s="37"/>
      <c r="GM4464" s="37"/>
      <c r="GN4464" s="37"/>
      <c r="GO4464" s="37"/>
      <c r="GP4464" s="37"/>
      <c r="GQ4464" s="37"/>
      <c r="GR4464" s="37"/>
      <c r="GS4464" s="37"/>
      <c r="GT4464" s="37"/>
      <c r="GU4464" s="37"/>
      <c r="GV4464" s="37"/>
      <c r="GW4464" s="37"/>
      <c r="GX4464" s="37"/>
      <c r="GY4464" s="37"/>
      <c r="GZ4464" s="37"/>
      <c r="HA4464" s="37"/>
      <c r="HB4464" s="37"/>
      <c r="HC4464" s="37"/>
      <c r="HD4464" s="37"/>
      <c r="HE4464" s="37"/>
      <c r="HF4464" s="37"/>
      <c r="HG4464" s="37"/>
      <c r="HH4464" s="37"/>
      <c r="HI4464" s="37"/>
      <c r="HJ4464" s="37"/>
      <c r="HK4464" s="37"/>
      <c r="HL4464" s="37"/>
      <c r="HM4464" s="37"/>
      <c r="HN4464" s="37"/>
      <c r="HO4464" s="37"/>
      <c r="HP4464" s="37"/>
      <c r="HQ4464" s="37"/>
      <c r="HR4464" s="37"/>
      <c r="HS4464" s="37"/>
      <c r="HT4464" s="37"/>
      <c r="HU4464" s="37"/>
      <c r="HV4464" s="37"/>
      <c r="HW4464" s="37"/>
      <c r="HX4464" s="37"/>
      <c r="HY4464" s="37"/>
      <c r="HZ4464" s="37"/>
      <c r="IA4464" s="37"/>
      <c r="IB4464" s="37"/>
      <c r="IC4464" s="37"/>
      <c r="ID4464" s="37"/>
      <c r="IE4464" s="37"/>
      <c r="IF4464" s="37"/>
      <c r="IG4464" s="37"/>
      <c r="IH4464" s="37"/>
      <c r="II4464" s="37"/>
      <c r="IJ4464" s="37"/>
      <c r="IK4464" s="37"/>
      <c r="IL4464" s="37"/>
      <c r="IM4464" s="37"/>
      <c r="IN4464" s="37"/>
      <c r="IO4464" s="37"/>
      <c r="IP4464" s="37"/>
      <c r="IQ4464" s="37"/>
    </row>
    <row r="4465" spans="1:251" s="51" customFormat="1" ht="18.75" customHeight="1">
      <c r="A4465" s="43"/>
      <c r="B4465" s="60"/>
      <c r="C4465" s="104" t="s">
        <v>965</v>
      </c>
      <c r="D4465" s="105"/>
      <c r="E4465" s="105"/>
      <c r="F4465" s="105"/>
      <c r="G4465" s="105"/>
      <c r="H4465" s="105"/>
      <c r="I4465" s="105"/>
      <c r="J4465" s="105"/>
      <c r="K4465" s="105"/>
      <c r="L4465" s="105"/>
      <c r="M4465" s="105"/>
      <c r="N4465" s="105"/>
      <c r="O4465" s="105"/>
      <c r="P4465" s="105"/>
      <c r="Q4465" s="105"/>
      <c r="R4465" s="105"/>
      <c r="S4465" s="105"/>
      <c r="T4465" s="105"/>
      <c r="U4465" s="105"/>
      <c r="V4465" s="105"/>
      <c r="W4465" s="105"/>
      <c r="X4465" s="105"/>
      <c r="Y4465" s="105"/>
      <c r="Z4465" s="106"/>
      <c r="AA4465" s="107">
        <v>66014</v>
      </c>
      <c r="AB4465" s="108"/>
      <c r="AC4465" s="108"/>
      <c r="AD4465" s="108"/>
      <c r="AE4465" s="108"/>
      <c r="AF4465" s="108"/>
      <c r="AG4465" s="108"/>
      <c r="AH4465" s="108"/>
      <c r="AI4465" s="109"/>
      <c r="AJ4465" s="107">
        <v>23335</v>
      </c>
      <c r="AK4465" s="108"/>
      <c r="AL4465" s="108"/>
      <c r="AM4465" s="108"/>
      <c r="AN4465" s="108"/>
      <c r="AO4465" s="108"/>
      <c r="AP4465" s="108"/>
      <c r="AQ4465" s="108"/>
      <c r="AR4465" s="109"/>
      <c r="AS4465" s="110"/>
      <c r="AT4465" s="111"/>
      <c r="AU4465" s="111"/>
      <c r="AV4465" s="111"/>
      <c r="AW4465" s="111"/>
      <c r="AX4465" s="112"/>
      <c r="AY4465" s="37"/>
      <c r="AZ4465" s="37"/>
      <c r="BA4465" s="37"/>
      <c r="BB4465" s="37"/>
      <c r="BC4465" s="37"/>
      <c r="BD4465" s="37"/>
      <c r="BE4465" s="37"/>
      <c r="BF4465" s="37"/>
      <c r="BG4465" s="37"/>
      <c r="BH4465" s="37"/>
      <c r="BI4465" s="37"/>
      <c r="BJ4465" s="37"/>
      <c r="BK4465" s="37"/>
      <c r="BL4465" s="37"/>
      <c r="BM4465" s="37"/>
      <c r="BN4465" s="37"/>
      <c r="BO4465" s="37"/>
      <c r="BP4465" s="37"/>
      <c r="BQ4465" s="37"/>
      <c r="BR4465" s="37"/>
      <c r="BS4465" s="37"/>
      <c r="BT4465" s="37"/>
      <c r="BU4465" s="37"/>
      <c r="BV4465" s="37"/>
      <c r="BW4465" s="37"/>
      <c r="BX4465" s="37"/>
      <c r="BY4465" s="37"/>
      <c r="BZ4465" s="37"/>
      <c r="CA4465" s="37"/>
      <c r="CB4465" s="37"/>
      <c r="CC4465" s="37"/>
      <c r="CD4465" s="37"/>
      <c r="CE4465" s="37"/>
      <c r="CF4465" s="37"/>
      <c r="CG4465" s="37"/>
      <c r="CH4465" s="37"/>
      <c r="CI4465" s="37"/>
      <c r="CJ4465" s="37"/>
      <c r="CK4465" s="37"/>
      <c r="CL4465" s="37"/>
      <c r="CM4465" s="37"/>
      <c r="CN4465" s="37"/>
      <c r="CO4465" s="37"/>
      <c r="CP4465" s="37"/>
      <c r="CQ4465" s="37"/>
      <c r="CR4465" s="37"/>
      <c r="CS4465" s="37"/>
      <c r="CT4465" s="37"/>
      <c r="CU4465" s="37"/>
      <c r="CV4465" s="37"/>
      <c r="CW4465" s="37"/>
      <c r="CX4465" s="37"/>
      <c r="CY4465" s="37"/>
      <c r="CZ4465" s="37"/>
      <c r="DA4465" s="37"/>
      <c r="DB4465" s="37"/>
      <c r="DC4465" s="37"/>
      <c r="DD4465" s="37"/>
      <c r="DE4465" s="37"/>
      <c r="DF4465" s="37"/>
      <c r="DG4465" s="37"/>
      <c r="DH4465" s="37"/>
      <c r="DI4465" s="37"/>
      <c r="DJ4465" s="37"/>
      <c r="DK4465" s="37"/>
      <c r="DL4465" s="37"/>
      <c r="DM4465" s="37"/>
      <c r="DN4465" s="37"/>
      <c r="DO4465" s="37"/>
      <c r="DP4465" s="37"/>
      <c r="DQ4465" s="37"/>
      <c r="DR4465" s="37"/>
      <c r="DS4465" s="37"/>
      <c r="DT4465" s="37"/>
      <c r="DU4465" s="37"/>
      <c r="DV4465" s="37"/>
      <c r="DW4465" s="37"/>
      <c r="DX4465" s="37"/>
      <c r="DY4465" s="37"/>
      <c r="DZ4465" s="37"/>
      <c r="EA4465" s="37"/>
      <c r="EB4465" s="37"/>
      <c r="EC4465" s="37"/>
      <c r="ED4465" s="37"/>
      <c r="EE4465" s="37"/>
      <c r="EF4465" s="37"/>
      <c r="EG4465" s="37"/>
      <c r="EH4465" s="37"/>
      <c r="EI4465" s="37"/>
      <c r="EJ4465" s="37"/>
      <c r="EK4465" s="37"/>
      <c r="EL4465" s="37"/>
      <c r="EM4465" s="37"/>
      <c r="EN4465" s="37"/>
      <c r="EO4465" s="37"/>
      <c r="EP4465" s="37"/>
      <c r="EQ4465" s="37"/>
      <c r="ER4465" s="37"/>
      <c r="ES4465" s="37"/>
      <c r="ET4465" s="37"/>
      <c r="EU4465" s="37"/>
      <c r="EV4465" s="37"/>
      <c r="EW4465" s="37"/>
      <c r="EX4465" s="37"/>
      <c r="EY4465" s="37"/>
      <c r="EZ4465" s="37"/>
      <c r="FA4465" s="37"/>
      <c r="FB4465" s="37"/>
      <c r="FC4465" s="37"/>
      <c r="FD4465" s="37"/>
      <c r="FE4465" s="37"/>
      <c r="FF4465" s="37"/>
      <c r="FG4465" s="37"/>
      <c r="FH4465" s="37"/>
      <c r="FI4465" s="37"/>
      <c r="FJ4465" s="37"/>
      <c r="FK4465" s="37"/>
      <c r="FL4465" s="37"/>
      <c r="FM4465" s="37"/>
      <c r="FN4465" s="37"/>
      <c r="FO4465" s="37"/>
      <c r="FP4465" s="37"/>
      <c r="FQ4465" s="37"/>
      <c r="FR4465" s="37"/>
      <c r="FS4465" s="37"/>
      <c r="FT4465" s="37"/>
      <c r="FU4465" s="37"/>
      <c r="FV4465" s="37"/>
      <c r="FW4465" s="37"/>
      <c r="FX4465" s="37"/>
      <c r="FY4465" s="37"/>
      <c r="FZ4465" s="37"/>
      <c r="GA4465" s="37"/>
      <c r="GB4465" s="37"/>
      <c r="GC4465" s="37"/>
      <c r="GD4465" s="37"/>
      <c r="GE4465" s="37"/>
      <c r="GF4465" s="37"/>
      <c r="GG4465" s="37"/>
      <c r="GH4465" s="37"/>
      <c r="GI4465" s="37"/>
      <c r="GJ4465" s="37"/>
      <c r="GK4465" s="37"/>
      <c r="GL4465" s="37"/>
      <c r="GM4465" s="37"/>
      <c r="GN4465" s="37"/>
      <c r="GO4465" s="37"/>
      <c r="GP4465" s="37"/>
      <c r="GQ4465" s="37"/>
      <c r="GR4465" s="37"/>
      <c r="GS4465" s="37"/>
      <c r="GT4465" s="37"/>
      <c r="GU4465" s="37"/>
      <c r="GV4465" s="37"/>
      <c r="GW4465" s="37"/>
      <c r="GX4465" s="37"/>
      <c r="GY4465" s="37"/>
      <c r="GZ4465" s="37"/>
      <c r="HA4465" s="37"/>
      <c r="HB4465" s="37"/>
      <c r="HC4465" s="37"/>
      <c r="HD4465" s="37"/>
      <c r="HE4465" s="37"/>
      <c r="HF4465" s="37"/>
      <c r="HG4465" s="37"/>
      <c r="HH4465" s="37"/>
      <c r="HI4465" s="37"/>
      <c r="HJ4465" s="37"/>
      <c r="HK4465" s="37"/>
      <c r="HL4465" s="37"/>
      <c r="HM4465" s="37"/>
      <c r="HN4465" s="37"/>
      <c r="HO4465" s="37"/>
      <c r="HP4465" s="37"/>
      <c r="HQ4465" s="37"/>
      <c r="HR4465" s="37"/>
      <c r="HS4465" s="37"/>
      <c r="HT4465" s="37"/>
      <c r="HU4465" s="37"/>
      <c r="HV4465" s="37"/>
      <c r="HW4465" s="37"/>
      <c r="HX4465" s="37"/>
      <c r="HY4465" s="37"/>
      <c r="HZ4465" s="37"/>
      <c r="IA4465" s="37"/>
      <c r="IB4465" s="37"/>
      <c r="IC4465" s="37"/>
      <c r="ID4465" s="37"/>
      <c r="IE4465" s="37"/>
      <c r="IF4465" s="37"/>
      <c r="IG4465" s="37"/>
      <c r="IH4465" s="37"/>
      <c r="II4465" s="37"/>
      <c r="IJ4465" s="37"/>
      <c r="IK4465" s="37"/>
      <c r="IL4465" s="37"/>
      <c r="IM4465" s="37"/>
      <c r="IN4465" s="37"/>
      <c r="IO4465" s="37"/>
      <c r="IP4465" s="37"/>
      <c r="IQ4465" s="37"/>
    </row>
    <row r="4466" spans="1:251" s="51" customFormat="1" ht="18.75" customHeight="1" thickBot="1">
      <c r="A4466" s="52"/>
      <c r="B4466" s="113" t="s">
        <v>253</v>
      </c>
      <c r="C4466" s="114"/>
      <c r="D4466" s="114"/>
      <c r="E4466" s="114"/>
      <c r="F4466" s="114"/>
      <c r="G4466" s="114"/>
      <c r="H4466" s="114"/>
      <c r="I4466" s="114"/>
      <c r="J4466" s="114"/>
      <c r="K4466" s="114"/>
      <c r="L4466" s="114"/>
      <c r="M4466" s="114"/>
      <c r="N4466" s="114"/>
      <c r="O4466" s="114"/>
      <c r="P4466" s="114"/>
      <c r="Q4466" s="114"/>
      <c r="R4466" s="114"/>
      <c r="S4466" s="114"/>
      <c r="T4466" s="114"/>
      <c r="U4466" s="114"/>
      <c r="V4466" s="114"/>
      <c r="W4466" s="114"/>
      <c r="X4466" s="114"/>
      <c r="Y4466" s="114"/>
      <c r="Z4466" s="115"/>
      <c r="AA4466" s="116">
        <f>SUM(AA4462:AI4465)</f>
        <v>123710</v>
      </c>
      <c r="AB4466" s="117"/>
      <c r="AC4466" s="117"/>
      <c r="AD4466" s="117"/>
      <c r="AE4466" s="117"/>
      <c r="AF4466" s="117"/>
      <c r="AG4466" s="117"/>
      <c r="AH4466" s="117"/>
      <c r="AI4466" s="118"/>
      <c r="AJ4466" s="116">
        <f>SUM(AJ4462:AR4465)</f>
        <v>199865</v>
      </c>
      <c r="AK4466" s="117"/>
      <c r="AL4466" s="117"/>
      <c r="AM4466" s="117"/>
      <c r="AN4466" s="117"/>
      <c r="AO4466" s="117"/>
      <c r="AP4466" s="117"/>
      <c r="AQ4466" s="117"/>
      <c r="AR4466" s="118"/>
      <c r="AS4466" s="119"/>
      <c r="AT4466" s="120"/>
      <c r="AU4466" s="120"/>
      <c r="AV4466" s="120"/>
      <c r="AW4466" s="120"/>
      <c r="AX4466" s="121"/>
      <c r="AY4466" s="37"/>
      <c r="AZ4466" s="37"/>
      <c r="BA4466" s="37"/>
      <c r="BB4466" s="37"/>
      <c r="BC4466" s="37"/>
      <c r="BD4466" s="37"/>
      <c r="BE4466" s="37"/>
      <c r="BF4466" s="37"/>
      <c r="BG4466" s="37"/>
      <c r="BH4466" s="37"/>
      <c r="BI4466" s="37"/>
      <c r="BJ4466" s="37"/>
      <c r="BK4466" s="37"/>
      <c r="BL4466" s="37"/>
      <c r="BM4466" s="37"/>
      <c r="BN4466" s="37"/>
      <c r="BO4466" s="37"/>
      <c r="BP4466" s="37"/>
      <c r="BQ4466" s="37"/>
      <c r="BR4466" s="37"/>
      <c r="BS4466" s="37"/>
      <c r="BT4466" s="37"/>
      <c r="BU4466" s="37"/>
      <c r="BV4466" s="37"/>
      <c r="BW4466" s="37"/>
      <c r="BX4466" s="37"/>
      <c r="BY4466" s="37"/>
      <c r="BZ4466" s="37"/>
      <c r="CA4466" s="37"/>
      <c r="CB4466" s="37"/>
      <c r="CC4466" s="37"/>
      <c r="CD4466" s="37"/>
      <c r="CE4466" s="37"/>
      <c r="CF4466" s="37"/>
      <c r="CG4466" s="37"/>
      <c r="CH4466" s="37"/>
      <c r="CI4466" s="37"/>
      <c r="CJ4466" s="37"/>
      <c r="CK4466" s="37"/>
      <c r="CL4466" s="37"/>
      <c r="CM4466" s="37"/>
      <c r="CN4466" s="37"/>
      <c r="CO4466" s="37"/>
      <c r="CP4466" s="37"/>
      <c r="CQ4466" s="37"/>
      <c r="CR4466" s="37"/>
      <c r="CS4466" s="37"/>
      <c r="CT4466" s="37"/>
      <c r="CU4466" s="37"/>
      <c r="CV4466" s="37"/>
      <c r="CW4466" s="37"/>
      <c r="CX4466" s="37"/>
      <c r="CY4466" s="37"/>
      <c r="CZ4466" s="37"/>
      <c r="DA4466" s="37"/>
      <c r="DB4466" s="37"/>
      <c r="DC4466" s="37"/>
      <c r="DD4466" s="37"/>
      <c r="DE4466" s="37"/>
      <c r="DF4466" s="37"/>
      <c r="DG4466" s="37"/>
      <c r="DH4466" s="37"/>
      <c r="DI4466" s="37"/>
      <c r="DJ4466" s="37"/>
      <c r="DK4466" s="37"/>
      <c r="DL4466" s="37"/>
      <c r="DM4466" s="37"/>
      <c r="DN4466" s="37"/>
      <c r="DO4466" s="37"/>
      <c r="DP4466" s="37"/>
      <c r="DQ4466" s="37"/>
      <c r="DR4466" s="37"/>
      <c r="DS4466" s="37"/>
      <c r="DT4466" s="37"/>
      <c r="DU4466" s="37"/>
      <c r="DV4466" s="37"/>
      <c r="DW4466" s="37"/>
      <c r="DX4466" s="37"/>
      <c r="DY4466" s="37"/>
      <c r="DZ4466" s="37"/>
      <c r="EA4466" s="37"/>
      <c r="EB4466" s="37"/>
      <c r="EC4466" s="37"/>
      <c r="ED4466" s="37"/>
      <c r="EE4466" s="37"/>
      <c r="EF4466" s="37"/>
      <c r="EG4466" s="37"/>
      <c r="EH4466" s="37"/>
      <c r="EI4466" s="37"/>
      <c r="EJ4466" s="37"/>
      <c r="EK4466" s="37"/>
      <c r="EL4466" s="37"/>
      <c r="EM4466" s="37"/>
      <c r="EN4466" s="37"/>
      <c r="EO4466" s="37"/>
      <c r="EP4466" s="37"/>
      <c r="EQ4466" s="37"/>
      <c r="ER4466" s="37"/>
      <c r="ES4466" s="37"/>
      <c r="ET4466" s="37"/>
      <c r="EU4466" s="37"/>
      <c r="EV4466" s="37"/>
      <c r="EW4466" s="37"/>
      <c r="EX4466" s="37"/>
      <c r="EY4466" s="37"/>
      <c r="EZ4466" s="37"/>
      <c r="FA4466" s="37"/>
      <c r="FB4466" s="37"/>
      <c r="FC4466" s="37"/>
      <c r="FD4466" s="37"/>
      <c r="FE4466" s="37"/>
      <c r="FF4466" s="37"/>
      <c r="FG4466" s="37"/>
      <c r="FH4466" s="37"/>
      <c r="FI4466" s="37"/>
      <c r="FJ4466" s="37"/>
      <c r="FK4466" s="37"/>
      <c r="FL4466" s="37"/>
      <c r="FM4466" s="37"/>
      <c r="FN4466" s="37"/>
      <c r="FO4466" s="37"/>
      <c r="FP4466" s="37"/>
      <c r="FQ4466" s="37"/>
      <c r="FR4466" s="37"/>
      <c r="FS4466" s="37"/>
      <c r="FT4466" s="37"/>
      <c r="FU4466" s="37"/>
      <c r="FV4466" s="37"/>
      <c r="FW4466" s="37"/>
      <c r="FX4466" s="37"/>
      <c r="FY4466" s="37"/>
      <c r="FZ4466" s="37"/>
      <c r="GA4466" s="37"/>
      <c r="GB4466" s="37"/>
      <c r="GC4466" s="37"/>
      <c r="GD4466" s="37"/>
      <c r="GE4466" s="37"/>
      <c r="GF4466" s="37"/>
      <c r="GG4466" s="37"/>
      <c r="GH4466" s="37"/>
      <c r="GI4466" s="37"/>
      <c r="GJ4466" s="37"/>
      <c r="GK4466" s="37"/>
      <c r="GL4466" s="37"/>
      <c r="GM4466" s="37"/>
      <c r="GN4466" s="37"/>
      <c r="GO4466" s="37"/>
      <c r="GP4466" s="37"/>
      <c r="GQ4466" s="37"/>
      <c r="GR4466" s="37"/>
      <c r="GS4466" s="37"/>
      <c r="GT4466" s="37"/>
      <c r="GU4466" s="37"/>
      <c r="GV4466" s="37"/>
      <c r="GW4466" s="37"/>
      <c r="GX4466" s="37"/>
      <c r="GY4466" s="37"/>
      <c r="GZ4466" s="37"/>
      <c r="HA4466" s="37"/>
      <c r="HB4466" s="37"/>
      <c r="HC4466" s="37"/>
      <c r="HD4466" s="37"/>
      <c r="HE4466" s="37"/>
      <c r="HF4466" s="37"/>
      <c r="HG4466" s="37"/>
      <c r="HH4466" s="37"/>
      <c r="HI4466" s="37"/>
      <c r="HJ4466" s="37"/>
      <c r="HK4466" s="37"/>
      <c r="HL4466" s="37"/>
      <c r="HM4466" s="37"/>
      <c r="HN4466" s="37"/>
      <c r="HO4466" s="37"/>
      <c r="HP4466" s="37"/>
      <c r="HQ4466" s="37"/>
      <c r="HR4466" s="37"/>
      <c r="HS4466" s="37"/>
      <c r="HT4466" s="37"/>
      <c r="HU4466" s="37"/>
      <c r="HV4466" s="37"/>
      <c r="HW4466" s="37"/>
      <c r="HX4466" s="37"/>
      <c r="HY4466" s="37"/>
      <c r="HZ4466" s="37"/>
      <c r="IA4466" s="37"/>
      <c r="IB4466" s="37"/>
      <c r="IC4466" s="37"/>
      <c r="ID4466" s="37"/>
      <c r="IE4466" s="37"/>
      <c r="IF4466" s="37"/>
      <c r="IG4466" s="37"/>
      <c r="IH4466" s="37"/>
      <c r="II4466" s="37"/>
      <c r="IJ4466" s="37"/>
      <c r="IK4466" s="37"/>
      <c r="IL4466" s="37"/>
      <c r="IM4466" s="37"/>
      <c r="IN4466" s="37"/>
      <c r="IO4466" s="37"/>
      <c r="IP4466" s="37"/>
      <c r="IQ4466" s="37"/>
    </row>
    <row r="4468" spans="1:251" ht="18.75">
      <c r="A4468" s="36" t="s">
        <v>241</v>
      </c>
      <c r="AW4468" s="38"/>
      <c r="AX4468" s="39"/>
      <c r="AY4468" s="38"/>
    </row>
    <row r="4470" spans="1:251" ht="18.75">
      <c r="B4470" s="122" t="s">
        <v>0</v>
      </c>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row>
    <row r="4471" spans="1:251">
      <c r="Z4471" s="40"/>
      <c r="AD4471" s="40"/>
      <c r="AE4471" s="40"/>
      <c r="AF4471" s="40"/>
      <c r="AG4471" s="40"/>
      <c r="AH4471" s="40"/>
      <c r="AI4471" s="40"/>
      <c r="AO4471" s="40"/>
    </row>
    <row r="4472" spans="1:251" ht="13.5" thickBot="1">
      <c r="Z4472" s="40"/>
      <c r="AD4472" s="40"/>
      <c r="AE4472" s="40"/>
      <c r="AF4472" s="40"/>
      <c r="AG4472" s="40"/>
      <c r="AH4472" s="40"/>
      <c r="AI4472" s="40"/>
      <c r="AO4472" s="40"/>
      <c r="DI4472" s="41"/>
    </row>
    <row r="4473" spans="1:251" ht="24.75" customHeight="1" thickBot="1">
      <c r="B4473" s="124" t="s">
        <v>242</v>
      </c>
      <c r="C4473" s="125"/>
      <c r="D4473" s="125"/>
      <c r="E4473" s="125"/>
      <c r="F4473" s="125"/>
      <c r="G4473" s="125"/>
      <c r="H4473" s="126" t="s">
        <v>966</v>
      </c>
      <c r="I4473" s="127"/>
      <c r="J4473" s="127"/>
      <c r="K4473" s="127"/>
      <c r="L4473" s="127"/>
      <c r="M4473" s="127"/>
      <c r="N4473" s="127"/>
      <c r="O4473" s="127"/>
      <c r="P4473" s="127"/>
      <c r="Q4473" s="127"/>
      <c r="R4473" s="127"/>
      <c r="S4473" s="127"/>
      <c r="T4473" s="127"/>
      <c r="U4473" s="127"/>
      <c r="V4473" s="127"/>
      <c r="W4473" s="127"/>
      <c r="X4473" s="127"/>
      <c r="Y4473" s="127"/>
      <c r="Z4473" s="127"/>
      <c r="AA4473" s="127"/>
      <c r="AB4473" s="127"/>
      <c r="AC4473" s="127"/>
      <c r="AD4473" s="127"/>
      <c r="AE4473" s="127"/>
      <c r="AF4473" s="127"/>
      <c r="AG4473" s="127"/>
      <c r="AH4473" s="127"/>
      <c r="AI4473" s="127"/>
      <c r="AJ4473" s="127"/>
      <c r="AK4473" s="127"/>
      <c r="AL4473" s="127"/>
      <c r="AM4473" s="127"/>
      <c r="AN4473" s="127"/>
      <c r="AO4473" s="127"/>
      <c r="AP4473" s="127"/>
      <c r="AQ4473" s="127"/>
      <c r="AR4473" s="127"/>
      <c r="AS4473" s="127"/>
      <c r="AT4473" s="127"/>
      <c r="AU4473" s="127"/>
      <c r="AV4473" s="127"/>
      <c r="AW4473" s="127"/>
      <c r="AX4473" s="128"/>
      <c r="DI4473" s="41"/>
    </row>
    <row r="4474" spans="1:251" ht="14.25">
      <c r="B4474" s="42"/>
      <c r="C4474" s="42"/>
      <c r="D4474" s="42"/>
      <c r="E4474" s="42"/>
      <c r="F4474" s="42"/>
      <c r="G4474" s="42"/>
      <c r="H4474" s="43"/>
      <c r="I4474" s="43"/>
      <c r="J4474" s="43"/>
      <c r="K4474" s="43"/>
      <c r="L4474" s="44"/>
      <c r="M4474" s="44"/>
      <c r="N4474" s="44"/>
      <c r="O4474" s="44"/>
      <c r="P4474" s="43"/>
      <c r="Q4474" s="43"/>
      <c r="R4474" s="43"/>
      <c r="S4474" s="43"/>
      <c r="T4474" s="43"/>
      <c r="U4474" s="43"/>
      <c r="V4474" s="45"/>
      <c r="W4474" s="45"/>
      <c r="X4474" s="45"/>
      <c r="Y4474" s="45"/>
      <c r="Z4474" s="45"/>
      <c r="AA4474" s="45"/>
      <c r="AB4474" s="45"/>
      <c r="AC4474" s="45"/>
      <c r="AD4474" s="45"/>
      <c r="AE4474" s="45"/>
      <c r="AF4474" s="45"/>
      <c r="AG4474" s="45"/>
      <c r="AH4474" s="45"/>
      <c r="AI4474" s="45"/>
      <c r="AJ4474" s="45"/>
      <c r="AK4474" s="45"/>
      <c r="AL4474" s="45"/>
      <c r="AM4474" s="45"/>
      <c r="AN4474" s="45"/>
      <c r="AO4474" s="45"/>
      <c r="AP4474" s="45"/>
      <c r="AQ4474" s="45"/>
      <c r="AR4474" s="45"/>
      <c r="AS4474" s="45"/>
      <c r="AT4474" s="45"/>
      <c r="AU4474" s="45"/>
      <c r="AV4474" s="45"/>
      <c r="AW4474" s="45"/>
      <c r="AX4474" s="45"/>
      <c r="DI4474" s="41"/>
    </row>
    <row r="4475" spans="1:251" ht="15" thickBot="1">
      <c r="A4475" s="46"/>
      <c r="B4475" s="45" t="s">
        <v>244</v>
      </c>
      <c r="C4475" s="43"/>
      <c r="D4475" s="43"/>
      <c r="E4475" s="43"/>
      <c r="F4475" s="43"/>
      <c r="G4475" s="43"/>
      <c r="H4475" s="43"/>
      <c r="I4475" s="43"/>
      <c r="J4475" s="43"/>
      <c r="K4475" s="43"/>
      <c r="L4475" s="44"/>
      <c r="M4475" s="44"/>
      <c r="N4475" s="44"/>
      <c r="O4475" s="44"/>
      <c r="P4475" s="43"/>
      <c r="Q4475" s="43"/>
      <c r="R4475" s="43"/>
      <c r="S4475" s="43"/>
      <c r="T4475" s="43"/>
      <c r="U4475" s="43"/>
      <c r="V4475" s="45"/>
      <c r="W4475" s="45"/>
      <c r="X4475" s="45"/>
      <c r="Y4475" s="45"/>
      <c r="Z4475" s="45"/>
      <c r="AA4475" s="45"/>
      <c r="AB4475" s="45"/>
      <c r="AC4475" s="45"/>
      <c r="AD4475" s="45"/>
      <c r="AE4475" s="45"/>
      <c r="AF4475" s="45"/>
      <c r="AG4475" s="45"/>
      <c r="AH4475" s="45"/>
      <c r="AI4475" s="45"/>
      <c r="AJ4475" s="45"/>
      <c r="AK4475" s="45"/>
      <c r="AL4475" s="45"/>
      <c r="AM4475" s="45"/>
      <c r="AN4475" s="45"/>
      <c r="AO4475" s="45"/>
      <c r="AP4475" s="45"/>
      <c r="AQ4475" s="45"/>
      <c r="AR4475" s="45"/>
      <c r="AS4475" s="45"/>
      <c r="AT4475" s="45"/>
      <c r="AU4475" s="45"/>
      <c r="AV4475" s="45"/>
      <c r="AW4475" s="45"/>
      <c r="AX4475" s="45"/>
      <c r="DI4475" s="41"/>
    </row>
    <row r="4476" spans="1:251" ht="14.25">
      <c r="A4476" s="43"/>
      <c r="B4476" s="47"/>
      <c r="C4476" s="42"/>
      <c r="D4476" s="42"/>
      <c r="E4476" s="42"/>
      <c r="F4476" s="42"/>
      <c r="G4476" s="42"/>
      <c r="H4476" s="42"/>
      <c r="I4476" s="42"/>
      <c r="J4476" s="42"/>
      <c r="K4476" s="42"/>
      <c r="L4476" s="48"/>
      <c r="M4476" s="48"/>
      <c r="N4476" s="48"/>
      <c r="O4476" s="48"/>
      <c r="P4476" s="42"/>
      <c r="Q4476" s="42"/>
      <c r="R4476" s="42"/>
      <c r="S4476" s="42"/>
      <c r="T4476" s="42"/>
      <c r="U4476" s="42"/>
      <c r="V4476" s="49"/>
      <c r="W4476" s="49"/>
      <c r="X4476" s="49"/>
      <c r="Y4476" s="49"/>
      <c r="Z4476" s="49"/>
      <c r="AA4476" s="49"/>
      <c r="AB4476" s="49"/>
      <c r="AC4476" s="49"/>
      <c r="AD4476" s="49"/>
      <c r="AE4476" s="49"/>
      <c r="AF4476" s="49"/>
      <c r="AG4476" s="49"/>
      <c r="AH4476" s="49"/>
      <c r="AI4476" s="49"/>
      <c r="AJ4476" s="49"/>
      <c r="AK4476" s="49"/>
      <c r="AL4476" s="49"/>
      <c r="AM4476" s="49"/>
      <c r="AN4476" s="49"/>
      <c r="AO4476" s="49"/>
      <c r="AP4476" s="49"/>
      <c r="AQ4476" s="49"/>
      <c r="AR4476" s="49"/>
      <c r="AS4476" s="49"/>
      <c r="AT4476" s="49"/>
      <c r="AU4476" s="49"/>
      <c r="AV4476" s="49"/>
      <c r="AW4476" s="49"/>
      <c r="AX4476" s="50"/>
    </row>
    <row r="4477" spans="1:251" ht="12" customHeight="1">
      <c r="A4477" s="43"/>
      <c r="B4477" s="129" t="s">
        <v>967</v>
      </c>
      <c r="C4477" s="130"/>
      <c r="D4477" s="130"/>
      <c r="E4477" s="130"/>
      <c r="F4477" s="130"/>
      <c r="G4477" s="130"/>
      <c r="H4477" s="130"/>
      <c r="I4477" s="130"/>
      <c r="J4477" s="130"/>
      <c r="K4477" s="130"/>
      <c r="L4477" s="130"/>
      <c r="M4477" s="130"/>
      <c r="N4477" s="130"/>
      <c r="O4477" s="130"/>
      <c r="P4477" s="130"/>
      <c r="Q4477" s="130"/>
      <c r="R4477" s="130"/>
      <c r="S4477" s="130"/>
      <c r="T4477" s="130"/>
      <c r="U4477" s="130"/>
      <c r="V4477" s="130"/>
      <c r="W4477" s="130"/>
      <c r="X4477" s="130"/>
      <c r="Y4477" s="130"/>
      <c r="Z4477" s="130"/>
      <c r="AA4477" s="130"/>
      <c r="AB4477" s="130"/>
      <c r="AC4477" s="130"/>
      <c r="AD4477" s="130"/>
      <c r="AE4477" s="130"/>
      <c r="AF4477" s="130"/>
      <c r="AG4477" s="130"/>
      <c r="AH4477" s="130"/>
      <c r="AI4477" s="130"/>
      <c r="AJ4477" s="130"/>
      <c r="AK4477" s="130"/>
      <c r="AL4477" s="130"/>
      <c r="AM4477" s="130"/>
      <c r="AN4477" s="130"/>
      <c r="AO4477" s="130"/>
      <c r="AP4477" s="130"/>
      <c r="AQ4477" s="130"/>
      <c r="AR4477" s="130"/>
      <c r="AS4477" s="130"/>
      <c r="AT4477" s="130"/>
      <c r="AU4477" s="130"/>
      <c r="AV4477" s="130"/>
      <c r="AW4477" s="130"/>
      <c r="AX4477" s="131"/>
    </row>
    <row r="4478" spans="1:251" ht="12" customHeight="1">
      <c r="A4478" s="43"/>
      <c r="B4478" s="129"/>
      <c r="C4478" s="130"/>
      <c r="D4478" s="130"/>
      <c r="E4478" s="130"/>
      <c r="F4478" s="130"/>
      <c r="G4478" s="130"/>
      <c r="H4478" s="130"/>
      <c r="I4478" s="130"/>
      <c r="J4478" s="130"/>
      <c r="K4478" s="130"/>
      <c r="L4478" s="130"/>
      <c r="M4478" s="130"/>
      <c r="N4478" s="130"/>
      <c r="O4478" s="130"/>
      <c r="P4478" s="130"/>
      <c r="Q4478" s="130"/>
      <c r="R4478" s="130"/>
      <c r="S4478" s="130"/>
      <c r="T4478" s="130"/>
      <c r="U4478" s="130"/>
      <c r="V4478" s="130"/>
      <c r="W4478" s="130"/>
      <c r="X4478" s="130"/>
      <c r="Y4478" s="130"/>
      <c r="Z4478" s="130"/>
      <c r="AA4478" s="130"/>
      <c r="AB4478" s="130"/>
      <c r="AC4478" s="130"/>
      <c r="AD4478" s="130"/>
      <c r="AE4478" s="130"/>
      <c r="AF4478" s="130"/>
      <c r="AG4478" s="130"/>
      <c r="AH4478" s="130"/>
      <c r="AI4478" s="130"/>
      <c r="AJ4478" s="130"/>
      <c r="AK4478" s="130"/>
      <c r="AL4478" s="130"/>
      <c r="AM4478" s="130"/>
      <c r="AN4478" s="130"/>
      <c r="AO4478" s="130"/>
      <c r="AP4478" s="130"/>
      <c r="AQ4478" s="130"/>
      <c r="AR4478" s="130"/>
      <c r="AS4478" s="130"/>
      <c r="AT4478" s="130"/>
      <c r="AU4478" s="130"/>
      <c r="AV4478" s="130"/>
      <c r="AW4478" s="130"/>
      <c r="AX4478" s="131"/>
    </row>
    <row r="4479" spans="1:251" ht="12" customHeight="1">
      <c r="A4479" s="43"/>
      <c r="B4479" s="129"/>
      <c r="C4479" s="130"/>
      <c r="D4479" s="130"/>
      <c r="E4479" s="130"/>
      <c r="F4479" s="130"/>
      <c r="G4479" s="130"/>
      <c r="H4479" s="130"/>
      <c r="I4479" s="130"/>
      <c r="J4479" s="130"/>
      <c r="K4479" s="130"/>
      <c r="L4479" s="130"/>
      <c r="M4479" s="130"/>
      <c r="N4479" s="130"/>
      <c r="O4479" s="130"/>
      <c r="P4479" s="130"/>
      <c r="Q4479" s="130"/>
      <c r="R4479" s="130"/>
      <c r="S4479" s="130"/>
      <c r="T4479" s="130"/>
      <c r="U4479" s="130"/>
      <c r="V4479" s="130"/>
      <c r="W4479" s="130"/>
      <c r="X4479" s="130"/>
      <c r="Y4479" s="130"/>
      <c r="Z4479" s="130"/>
      <c r="AA4479" s="130"/>
      <c r="AB4479" s="130"/>
      <c r="AC4479" s="130"/>
      <c r="AD4479" s="130"/>
      <c r="AE4479" s="130"/>
      <c r="AF4479" s="130"/>
      <c r="AG4479" s="130"/>
      <c r="AH4479" s="130"/>
      <c r="AI4479" s="130"/>
      <c r="AJ4479" s="130"/>
      <c r="AK4479" s="130"/>
      <c r="AL4479" s="130"/>
      <c r="AM4479" s="130"/>
      <c r="AN4479" s="130"/>
      <c r="AO4479" s="130"/>
      <c r="AP4479" s="130"/>
      <c r="AQ4479" s="130"/>
      <c r="AR4479" s="130"/>
      <c r="AS4479" s="130"/>
      <c r="AT4479" s="130"/>
      <c r="AU4479" s="130"/>
      <c r="AV4479" s="130"/>
      <c r="AW4479" s="130"/>
      <c r="AX4479" s="131"/>
      <c r="BC4479" s="51"/>
    </row>
    <row r="4480" spans="1:251" ht="12" customHeight="1">
      <c r="A4480" s="43"/>
      <c r="B4480" s="129"/>
      <c r="C4480" s="130"/>
      <c r="D4480" s="130"/>
      <c r="E4480" s="130"/>
      <c r="F4480" s="130"/>
      <c r="G4480" s="130"/>
      <c r="H4480" s="130"/>
      <c r="I4480" s="130"/>
      <c r="J4480" s="130"/>
      <c r="K4480" s="130"/>
      <c r="L4480" s="130"/>
      <c r="M4480" s="130"/>
      <c r="N4480" s="130"/>
      <c r="O4480" s="130"/>
      <c r="P4480" s="130"/>
      <c r="Q4480" s="130"/>
      <c r="R4480" s="130"/>
      <c r="S4480" s="130"/>
      <c r="T4480" s="130"/>
      <c r="U4480" s="130"/>
      <c r="V4480" s="130"/>
      <c r="W4480" s="130"/>
      <c r="X4480" s="130"/>
      <c r="Y4480" s="130"/>
      <c r="Z4480" s="130"/>
      <c r="AA4480" s="130"/>
      <c r="AB4480" s="130"/>
      <c r="AC4480" s="130"/>
      <c r="AD4480" s="130"/>
      <c r="AE4480" s="130"/>
      <c r="AF4480" s="130"/>
      <c r="AG4480" s="130"/>
      <c r="AH4480" s="130"/>
      <c r="AI4480" s="130"/>
      <c r="AJ4480" s="130"/>
      <c r="AK4480" s="130"/>
      <c r="AL4480" s="130"/>
      <c r="AM4480" s="130"/>
      <c r="AN4480" s="130"/>
      <c r="AO4480" s="130"/>
      <c r="AP4480" s="130"/>
      <c r="AQ4480" s="130"/>
      <c r="AR4480" s="130"/>
      <c r="AS4480" s="130"/>
      <c r="AT4480" s="130"/>
      <c r="AU4480" s="130"/>
      <c r="AV4480" s="130"/>
      <c r="AW4480" s="130"/>
      <c r="AX4480" s="131"/>
    </row>
    <row r="4481" spans="1:113" ht="12" customHeight="1">
      <c r="A4481" s="43"/>
      <c r="B4481" s="129"/>
      <c r="C4481" s="130"/>
      <c r="D4481" s="130"/>
      <c r="E4481" s="130"/>
      <c r="F4481" s="130"/>
      <c r="G4481" s="130"/>
      <c r="H4481" s="130"/>
      <c r="I4481" s="130"/>
      <c r="J4481" s="130"/>
      <c r="K4481" s="130"/>
      <c r="L4481" s="130"/>
      <c r="M4481" s="130"/>
      <c r="N4481" s="130"/>
      <c r="O4481" s="130"/>
      <c r="P4481" s="130"/>
      <c r="Q4481" s="130"/>
      <c r="R4481" s="130"/>
      <c r="S4481" s="130"/>
      <c r="T4481" s="130"/>
      <c r="U4481" s="130"/>
      <c r="V4481" s="130"/>
      <c r="W4481" s="130"/>
      <c r="X4481" s="130"/>
      <c r="Y4481" s="130"/>
      <c r="Z4481" s="130"/>
      <c r="AA4481" s="130"/>
      <c r="AB4481" s="130"/>
      <c r="AC4481" s="130"/>
      <c r="AD4481" s="130"/>
      <c r="AE4481" s="130"/>
      <c r="AF4481" s="130"/>
      <c r="AG4481" s="130"/>
      <c r="AH4481" s="130"/>
      <c r="AI4481" s="130"/>
      <c r="AJ4481" s="130"/>
      <c r="AK4481" s="130"/>
      <c r="AL4481" s="130"/>
      <c r="AM4481" s="130"/>
      <c r="AN4481" s="130"/>
      <c r="AO4481" s="130"/>
      <c r="AP4481" s="130"/>
      <c r="AQ4481" s="130"/>
      <c r="AR4481" s="130"/>
      <c r="AS4481" s="130"/>
      <c r="AT4481" s="130"/>
      <c r="AU4481" s="130"/>
      <c r="AV4481" s="130"/>
      <c r="AW4481" s="130"/>
      <c r="AX4481" s="131"/>
    </row>
    <row r="4482" spans="1:113" ht="12" customHeight="1">
      <c r="A4482" s="43"/>
      <c r="B4482" s="129"/>
      <c r="C4482" s="130"/>
      <c r="D4482" s="130"/>
      <c r="E4482" s="130"/>
      <c r="F4482" s="130"/>
      <c r="G4482" s="130"/>
      <c r="H4482" s="130"/>
      <c r="I4482" s="130"/>
      <c r="J4482" s="130"/>
      <c r="K4482" s="130"/>
      <c r="L4482" s="130"/>
      <c r="M4482" s="130"/>
      <c r="N4482" s="130"/>
      <c r="O4482" s="130"/>
      <c r="P4482" s="130"/>
      <c r="Q4482" s="130"/>
      <c r="R4482" s="130"/>
      <c r="S4482" s="130"/>
      <c r="T4482" s="130"/>
      <c r="U4482" s="130"/>
      <c r="V4482" s="130"/>
      <c r="W4482" s="130"/>
      <c r="X4482" s="130"/>
      <c r="Y4482" s="130"/>
      <c r="Z4482" s="130"/>
      <c r="AA4482" s="130"/>
      <c r="AB4482" s="130"/>
      <c r="AC4482" s="130"/>
      <c r="AD4482" s="130"/>
      <c r="AE4482" s="130"/>
      <c r="AF4482" s="130"/>
      <c r="AG4482" s="130"/>
      <c r="AH4482" s="130"/>
      <c r="AI4482" s="130"/>
      <c r="AJ4482" s="130"/>
      <c r="AK4482" s="130"/>
      <c r="AL4482" s="130"/>
      <c r="AM4482" s="130"/>
      <c r="AN4482" s="130"/>
      <c r="AO4482" s="130"/>
      <c r="AP4482" s="130"/>
      <c r="AQ4482" s="130"/>
      <c r="AR4482" s="130"/>
      <c r="AS4482" s="130"/>
      <c r="AT4482" s="130"/>
      <c r="AU4482" s="130"/>
      <c r="AV4482" s="130"/>
      <c r="AW4482" s="130"/>
      <c r="AX4482" s="131"/>
    </row>
    <row r="4483" spans="1:113" ht="15" thickBot="1">
      <c r="A4483" s="52"/>
      <c r="B4483" s="53"/>
      <c r="C4483" s="54"/>
      <c r="D4483" s="54"/>
      <c r="E4483" s="54"/>
      <c r="F4483" s="54"/>
      <c r="G4483" s="54"/>
      <c r="H4483" s="54"/>
      <c r="I4483" s="54"/>
      <c r="J4483" s="54"/>
      <c r="K4483" s="54"/>
      <c r="L4483" s="54"/>
      <c r="M4483" s="54"/>
      <c r="N4483" s="54"/>
      <c r="O4483" s="54"/>
      <c r="P4483" s="54"/>
      <c r="Q4483" s="54"/>
      <c r="R4483" s="54"/>
      <c r="S4483" s="54"/>
      <c r="T4483" s="54"/>
      <c r="U4483" s="54"/>
      <c r="V4483" s="54"/>
      <c r="W4483" s="54"/>
      <c r="X4483" s="54"/>
      <c r="Y4483" s="54"/>
      <c r="Z4483" s="54"/>
      <c r="AA4483" s="54"/>
      <c r="AB4483" s="54"/>
      <c r="AC4483" s="54"/>
      <c r="AD4483" s="54"/>
      <c r="AE4483" s="54"/>
      <c r="AF4483" s="54"/>
      <c r="AG4483" s="54"/>
      <c r="AH4483" s="54"/>
      <c r="AI4483" s="54"/>
      <c r="AJ4483" s="54"/>
      <c r="AK4483" s="54"/>
      <c r="AL4483" s="54"/>
      <c r="AM4483" s="54"/>
      <c r="AN4483" s="54"/>
      <c r="AO4483" s="54"/>
      <c r="AP4483" s="54"/>
      <c r="AQ4483" s="54"/>
      <c r="AR4483" s="54"/>
      <c r="AS4483" s="54"/>
      <c r="AT4483" s="54"/>
      <c r="AU4483" s="54"/>
      <c r="AV4483" s="54"/>
      <c r="AW4483" s="54"/>
      <c r="AX4483" s="55"/>
    </row>
    <row r="4484" spans="1:113">
      <c r="B4484" s="56"/>
    </row>
    <row r="4485" spans="1:113" ht="15" thickBot="1">
      <c r="A4485" s="46"/>
      <c r="B4485" s="45" t="s">
        <v>245</v>
      </c>
      <c r="C4485" s="43"/>
      <c r="D4485" s="43"/>
      <c r="E4485" s="43"/>
      <c r="F4485" s="43"/>
      <c r="G4485" s="43"/>
      <c r="H4485" s="43"/>
      <c r="I4485" s="43"/>
      <c r="J4485" s="43"/>
      <c r="K4485" s="43"/>
      <c r="L4485" s="44"/>
      <c r="M4485" s="44"/>
      <c r="N4485" s="44"/>
      <c r="O4485" s="44"/>
      <c r="P4485" s="43"/>
      <c r="Q4485" s="43"/>
      <c r="R4485" s="43"/>
      <c r="S4485" s="43"/>
      <c r="T4485" s="43"/>
      <c r="U4485" s="43"/>
      <c r="V4485" s="45"/>
      <c r="W4485" s="45"/>
      <c r="X4485" s="45"/>
      <c r="Y4485" s="45"/>
      <c r="Z4485" s="45"/>
      <c r="AA4485" s="45"/>
      <c r="AB4485" s="45"/>
      <c r="AC4485" s="45"/>
      <c r="AD4485" s="45"/>
      <c r="AE4485" s="45"/>
      <c r="AF4485" s="45"/>
      <c r="AG4485" s="45"/>
      <c r="AH4485" s="45"/>
      <c r="AI4485" s="45"/>
      <c r="AJ4485" s="45"/>
      <c r="AK4485" s="45"/>
      <c r="AL4485" s="45"/>
      <c r="AM4485" s="45"/>
      <c r="AN4485" s="45"/>
      <c r="AO4485" s="45"/>
      <c r="AP4485" s="45"/>
      <c r="AQ4485" s="45"/>
      <c r="AR4485" s="45"/>
      <c r="AS4485" s="45"/>
      <c r="AT4485" s="45"/>
      <c r="AU4485" s="45"/>
      <c r="AV4485" s="45"/>
      <c r="AW4485" s="45"/>
      <c r="AX4485" s="45"/>
      <c r="DI4485" s="41"/>
    </row>
    <row r="4486" spans="1:113" ht="14.25">
      <c r="A4486" s="43"/>
      <c r="B4486" s="47"/>
      <c r="C4486" s="42"/>
      <c r="D4486" s="42"/>
      <c r="E4486" s="42"/>
      <c r="F4486" s="42"/>
      <c r="G4486" s="42"/>
      <c r="H4486" s="42"/>
      <c r="I4486" s="42"/>
      <c r="J4486" s="42"/>
      <c r="K4486" s="42"/>
      <c r="L4486" s="48"/>
      <c r="M4486" s="48"/>
      <c r="N4486" s="48"/>
      <c r="O4486" s="48"/>
      <c r="P4486" s="42"/>
      <c r="Q4486" s="42"/>
      <c r="R4486" s="42"/>
      <c r="S4486" s="42"/>
      <c r="T4486" s="42"/>
      <c r="U4486" s="42"/>
      <c r="V4486" s="49"/>
      <c r="W4486" s="49"/>
      <c r="X4486" s="49"/>
      <c r="Y4486" s="49"/>
      <c r="Z4486" s="49"/>
      <c r="AA4486" s="49"/>
      <c r="AB4486" s="49"/>
      <c r="AC4486" s="49"/>
      <c r="AD4486" s="49"/>
      <c r="AE4486" s="49"/>
      <c r="AF4486" s="49"/>
      <c r="AG4486" s="49"/>
      <c r="AH4486" s="49"/>
      <c r="AI4486" s="49"/>
      <c r="AJ4486" s="49"/>
      <c r="AK4486" s="49"/>
      <c r="AL4486" s="49"/>
      <c r="AM4486" s="49"/>
      <c r="AN4486" s="49"/>
      <c r="AO4486" s="49"/>
      <c r="AP4486" s="49"/>
      <c r="AQ4486" s="49"/>
      <c r="AR4486" s="49"/>
      <c r="AS4486" s="49"/>
      <c r="AT4486" s="49"/>
      <c r="AU4486" s="49"/>
      <c r="AV4486" s="49"/>
      <c r="AW4486" s="49"/>
      <c r="AX4486" s="50"/>
    </row>
    <row r="4487" spans="1:113" ht="12" customHeight="1">
      <c r="A4487" s="43"/>
      <c r="B4487" s="129" t="s">
        <v>968</v>
      </c>
      <c r="C4487" s="130"/>
      <c r="D4487" s="130"/>
      <c r="E4487" s="130"/>
      <c r="F4487" s="130"/>
      <c r="G4487" s="130"/>
      <c r="H4487" s="130"/>
      <c r="I4487" s="130"/>
      <c r="J4487" s="130"/>
      <c r="K4487" s="130"/>
      <c r="L4487" s="130"/>
      <c r="M4487" s="130"/>
      <c r="N4487" s="130"/>
      <c r="O4487" s="130"/>
      <c r="P4487" s="130"/>
      <c r="Q4487" s="130"/>
      <c r="R4487" s="130"/>
      <c r="S4487" s="130"/>
      <c r="T4487" s="130"/>
      <c r="U4487" s="130"/>
      <c r="V4487" s="130"/>
      <c r="W4487" s="130"/>
      <c r="X4487" s="130"/>
      <c r="Y4487" s="130"/>
      <c r="Z4487" s="130"/>
      <c r="AA4487" s="130"/>
      <c r="AB4487" s="130"/>
      <c r="AC4487" s="130"/>
      <c r="AD4487" s="130"/>
      <c r="AE4487" s="130"/>
      <c r="AF4487" s="130"/>
      <c r="AG4487" s="130"/>
      <c r="AH4487" s="130"/>
      <c r="AI4487" s="130"/>
      <c r="AJ4487" s="130"/>
      <c r="AK4487" s="130"/>
      <c r="AL4487" s="130"/>
      <c r="AM4487" s="130"/>
      <c r="AN4487" s="130"/>
      <c r="AO4487" s="130"/>
      <c r="AP4487" s="130"/>
      <c r="AQ4487" s="130"/>
      <c r="AR4487" s="130"/>
      <c r="AS4487" s="130"/>
      <c r="AT4487" s="130"/>
      <c r="AU4487" s="130"/>
      <c r="AV4487" s="130"/>
      <c r="AW4487" s="130"/>
      <c r="AX4487" s="131"/>
    </row>
    <row r="4488" spans="1:113" ht="12" customHeight="1">
      <c r="A4488" s="43"/>
      <c r="B4488" s="129"/>
      <c r="C4488" s="130"/>
      <c r="D4488" s="130"/>
      <c r="E4488" s="130"/>
      <c r="F4488" s="130"/>
      <c r="G4488" s="130"/>
      <c r="H4488" s="130"/>
      <c r="I4488" s="130"/>
      <c r="J4488" s="130"/>
      <c r="K4488" s="130"/>
      <c r="L4488" s="130"/>
      <c r="M4488" s="130"/>
      <c r="N4488" s="130"/>
      <c r="O4488" s="130"/>
      <c r="P4488" s="130"/>
      <c r="Q4488" s="130"/>
      <c r="R4488" s="130"/>
      <c r="S4488" s="130"/>
      <c r="T4488" s="130"/>
      <c r="U4488" s="130"/>
      <c r="V4488" s="130"/>
      <c r="W4488" s="130"/>
      <c r="X4488" s="130"/>
      <c r="Y4488" s="130"/>
      <c r="Z4488" s="130"/>
      <c r="AA4488" s="130"/>
      <c r="AB4488" s="130"/>
      <c r="AC4488" s="130"/>
      <c r="AD4488" s="130"/>
      <c r="AE4488" s="130"/>
      <c r="AF4488" s="130"/>
      <c r="AG4488" s="130"/>
      <c r="AH4488" s="130"/>
      <c r="AI4488" s="130"/>
      <c r="AJ4488" s="130"/>
      <c r="AK4488" s="130"/>
      <c r="AL4488" s="130"/>
      <c r="AM4488" s="130"/>
      <c r="AN4488" s="130"/>
      <c r="AO4488" s="130"/>
      <c r="AP4488" s="130"/>
      <c r="AQ4488" s="130"/>
      <c r="AR4488" s="130"/>
      <c r="AS4488" s="130"/>
      <c r="AT4488" s="130"/>
      <c r="AU4488" s="130"/>
      <c r="AV4488" s="130"/>
      <c r="AW4488" s="130"/>
      <c r="AX4488" s="131"/>
    </row>
    <row r="4489" spans="1:113" ht="12" customHeight="1">
      <c r="A4489" s="43"/>
      <c r="B4489" s="129"/>
      <c r="C4489" s="130"/>
      <c r="D4489" s="130"/>
      <c r="E4489" s="130"/>
      <c r="F4489" s="130"/>
      <c r="G4489" s="130"/>
      <c r="H4489" s="130"/>
      <c r="I4489" s="130"/>
      <c r="J4489" s="130"/>
      <c r="K4489" s="130"/>
      <c r="L4489" s="130"/>
      <c r="M4489" s="130"/>
      <c r="N4489" s="130"/>
      <c r="O4489" s="130"/>
      <c r="P4489" s="130"/>
      <c r="Q4489" s="130"/>
      <c r="R4489" s="130"/>
      <c r="S4489" s="130"/>
      <c r="T4489" s="130"/>
      <c r="U4489" s="130"/>
      <c r="V4489" s="130"/>
      <c r="W4489" s="130"/>
      <c r="X4489" s="130"/>
      <c r="Y4489" s="130"/>
      <c r="Z4489" s="130"/>
      <c r="AA4489" s="130"/>
      <c r="AB4489" s="130"/>
      <c r="AC4489" s="130"/>
      <c r="AD4489" s="130"/>
      <c r="AE4489" s="130"/>
      <c r="AF4489" s="130"/>
      <c r="AG4489" s="130"/>
      <c r="AH4489" s="130"/>
      <c r="AI4489" s="130"/>
      <c r="AJ4489" s="130"/>
      <c r="AK4489" s="130"/>
      <c r="AL4489" s="130"/>
      <c r="AM4489" s="130"/>
      <c r="AN4489" s="130"/>
      <c r="AO4489" s="130"/>
      <c r="AP4489" s="130"/>
      <c r="AQ4489" s="130"/>
      <c r="AR4489" s="130"/>
      <c r="AS4489" s="130"/>
      <c r="AT4489" s="130"/>
      <c r="AU4489" s="130"/>
      <c r="AV4489" s="130"/>
      <c r="AW4489" s="130"/>
      <c r="AX4489" s="131"/>
    </row>
    <row r="4490" spans="1:113" ht="12" customHeight="1">
      <c r="A4490" s="43"/>
      <c r="B4490" s="129"/>
      <c r="C4490" s="130"/>
      <c r="D4490" s="130"/>
      <c r="E4490" s="130"/>
      <c r="F4490" s="130"/>
      <c r="G4490" s="130"/>
      <c r="H4490" s="130"/>
      <c r="I4490" s="130"/>
      <c r="J4490" s="130"/>
      <c r="K4490" s="130"/>
      <c r="L4490" s="130"/>
      <c r="M4490" s="130"/>
      <c r="N4490" s="130"/>
      <c r="O4490" s="130"/>
      <c r="P4490" s="130"/>
      <c r="Q4490" s="130"/>
      <c r="R4490" s="130"/>
      <c r="S4490" s="130"/>
      <c r="T4490" s="130"/>
      <c r="U4490" s="130"/>
      <c r="V4490" s="130"/>
      <c r="W4490" s="130"/>
      <c r="X4490" s="130"/>
      <c r="Y4490" s="130"/>
      <c r="Z4490" s="130"/>
      <c r="AA4490" s="130"/>
      <c r="AB4490" s="130"/>
      <c r="AC4490" s="130"/>
      <c r="AD4490" s="130"/>
      <c r="AE4490" s="130"/>
      <c r="AF4490" s="130"/>
      <c r="AG4490" s="130"/>
      <c r="AH4490" s="130"/>
      <c r="AI4490" s="130"/>
      <c r="AJ4490" s="130"/>
      <c r="AK4490" s="130"/>
      <c r="AL4490" s="130"/>
      <c r="AM4490" s="130"/>
      <c r="AN4490" s="130"/>
      <c r="AO4490" s="130"/>
      <c r="AP4490" s="130"/>
      <c r="AQ4490" s="130"/>
      <c r="AR4490" s="130"/>
      <c r="AS4490" s="130"/>
      <c r="AT4490" s="130"/>
      <c r="AU4490" s="130"/>
      <c r="AV4490" s="130"/>
      <c r="AW4490" s="130"/>
      <c r="AX4490" s="131"/>
    </row>
    <row r="4491" spans="1:113" ht="12" customHeight="1">
      <c r="A4491" s="43"/>
      <c r="B4491" s="129"/>
      <c r="C4491" s="130"/>
      <c r="D4491" s="130"/>
      <c r="E4491" s="130"/>
      <c r="F4491" s="130"/>
      <c r="G4491" s="130"/>
      <c r="H4491" s="130"/>
      <c r="I4491" s="130"/>
      <c r="J4491" s="130"/>
      <c r="K4491" s="130"/>
      <c r="L4491" s="130"/>
      <c r="M4491" s="130"/>
      <c r="N4491" s="130"/>
      <c r="O4491" s="130"/>
      <c r="P4491" s="130"/>
      <c r="Q4491" s="130"/>
      <c r="R4491" s="130"/>
      <c r="S4491" s="130"/>
      <c r="T4491" s="130"/>
      <c r="U4491" s="130"/>
      <c r="V4491" s="130"/>
      <c r="W4491" s="130"/>
      <c r="X4491" s="130"/>
      <c r="Y4491" s="130"/>
      <c r="Z4491" s="130"/>
      <c r="AA4491" s="130"/>
      <c r="AB4491" s="130"/>
      <c r="AC4491" s="130"/>
      <c r="AD4491" s="130"/>
      <c r="AE4491" s="130"/>
      <c r="AF4491" s="130"/>
      <c r="AG4491" s="130"/>
      <c r="AH4491" s="130"/>
      <c r="AI4491" s="130"/>
      <c r="AJ4491" s="130"/>
      <c r="AK4491" s="130"/>
      <c r="AL4491" s="130"/>
      <c r="AM4491" s="130"/>
      <c r="AN4491" s="130"/>
      <c r="AO4491" s="130"/>
      <c r="AP4491" s="130"/>
      <c r="AQ4491" s="130"/>
      <c r="AR4491" s="130"/>
      <c r="AS4491" s="130"/>
      <c r="AT4491" s="130"/>
      <c r="AU4491" s="130"/>
      <c r="AV4491" s="130"/>
      <c r="AW4491" s="130"/>
      <c r="AX4491" s="131"/>
    </row>
    <row r="4492" spans="1:113" ht="12" customHeight="1">
      <c r="A4492" s="43"/>
      <c r="B4492" s="129"/>
      <c r="C4492" s="130"/>
      <c r="D4492" s="130"/>
      <c r="E4492" s="130"/>
      <c r="F4492" s="130"/>
      <c r="G4492" s="130"/>
      <c r="H4492" s="130"/>
      <c r="I4492" s="130"/>
      <c r="J4492" s="130"/>
      <c r="K4492" s="130"/>
      <c r="L4492" s="130"/>
      <c r="M4492" s="130"/>
      <c r="N4492" s="130"/>
      <c r="O4492" s="130"/>
      <c r="P4492" s="130"/>
      <c r="Q4492" s="130"/>
      <c r="R4492" s="130"/>
      <c r="S4492" s="130"/>
      <c r="T4492" s="130"/>
      <c r="U4492" s="130"/>
      <c r="V4492" s="130"/>
      <c r="W4492" s="130"/>
      <c r="X4492" s="130"/>
      <c r="Y4492" s="130"/>
      <c r="Z4492" s="130"/>
      <c r="AA4492" s="130"/>
      <c r="AB4492" s="130"/>
      <c r="AC4492" s="130"/>
      <c r="AD4492" s="130"/>
      <c r="AE4492" s="130"/>
      <c r="AF4492" s="130"/>
      <c r="AG4492" s="130"/>
      <c r="AH4492" s="130"/>
      <c r="AI4492" s="130"/>
      <c r="AJ4492" s="130"/>
      <c r="AK4492" s="130"/>
      <c r="AL4492" s="130"/>
      <c r="AM4492" s="130"/>
      <c r="AN4492" s="130"/>
      <c r="AO4492" s="130"/>
      <c r="AP4492" s="130"/>
      <c r="AQ4492" s="130"/>
      <c r="AR4492" s="130"/>
      <c r="AS4492" s="130"/>
      <c r="AT4492" s="130"/>
      <c r="AU4492" s="130"/>
      <c r="AV4492" s="130"/>
      <c r="AW4492" s="130"/>
      <c r="AX4492" s="131"/>
    </row>
    <row r="4493" spans="1:113" ht="12" customHeight="1">
      <c r="A4493" s="43"/>
      <c r="B4493" s="129"/>
      <c r="C4493" s="130"/>
      <c r="D4493" s="130"/>
      <c r="E4493" s="130"/>
      <c r="F4493" s="130"/>
      <c r="G4493" s="130"/>
      <c r="H4493" s="130"/>
      <c r="I4493" s="130"/>
      <c r="J4493" s="130"/>
      <c r="K4493" s="130"/>
      <c r="L4493" s="130"/>
      <c r="M4493" s="130"/>
      <c r="N4493" s="130"/>
      <c r="O4493" s="130"/>
      <c r="P4493" s="130"/>
      <c r="Q4493" s="130"/>
      <c r="R4493" s="130"/>
      <c r="S4493" s="130"/>
      <c r="T4493" s="130"/>
      <c r="U4493" s="130"/>
      <c r="V4493" s="130"/>
      <c r="W4493" s="130"/>
      <c r="X4493" s="130"/>
      <c r="Y4493" s="130"/>
      <c r="Z4493" s="130"/>
      <c r="AA4493" s="130"/>
      <c r="AB4493" s="130"/>
      <c r="AC4493" s="130"/>
      <c r="AD4493" s="130"/>
      <c r="AE4493" s="130"/>
      <c r="AF4493" s="130"/>
      <c r="AG4493" s="130"/>
      <c r="AH4493" s="130"/>
      <c r="AI4493" s="130"/>
      <c r="AJ4493" s="130"/>
      <c r="AK4493" s="130"/>
      <c r="AL4493" s="130"/>
      <c r="AM4493" s="130"/>
      <c r="AN4493" s="130"/>
      <c r="AO4493" s="130"/>
      <c r="AP4493" s="130"/>
      <c r="AQ4493" s="130"/>
      <c r="AR4493" s="130"/>
      <c r="AS4493" s="130"/>
      <c r="AT4493" s="130"/>
      <c r="AU4493" s="130"/>
      <c r="AV4493" s="130"/>
      <c r="AW4493" s="130"/>
      <c r="AX4493" s="131"/>
    </row>
    <row r="4494" spans="1:113" ht="12" customHeight="1">
      <c r="A4494" s="43"/>
      <c r="B4494" s="129"/>
      <c r="C4494" s="130"/>
      <c r="D4494" s="130"/>
      <c r="E4494" s="130"/>
      <c r="F4494" s="130"/>
      <c r="G4494" s="130"/>
      <c r="H4494" s="130"/>
      <c r="I4494" s="130"/>
      <c r="J4494" s="130"/>
      <c r="K4494" s="130"/>
      <c r="L4494" s="130"/>
      <c r="M4494" s="130"/>
      <c r="N4494" s="130"/>
      <c r="O4494" s="130"/>
      <c r="P4494" s="130"/>
      <c r="Q4494" s="130"/>
      <c r="R4494" s="130"/>
      <c r="S4494" s="130"/>
      <c r="T4494" s="130"/>
      <c r="U4494" s="130"/>
      <c r="V4494" s="130"/>
      <c r="W4494" s="130"/>
      <c r="X4494" s="130"/>
      <c r="Y4494" s="130"/>
      <c r="Z4494" s="130"/>
      <c r="AA4494" s="130"/>
      <c r="AB4494" s="130"/>
      <c r="AC4494" s="130"/>
      <c r="AD4494" s="130"/>
      <c r="AE4494" s="130"/>
      <c r="AF4494" s="130"/>
      <c r="AG4494" s="130"/>
      <c r="AH4494" s="130"/>
      <c r="AI4494" s="130"/>
      <c r="AJ4494" s="130"/>
      <c r="AK4494" s="130"/>
      <c r="AL4494" s="130"/>
      <c r="AM4494" s="130"/>
      <c r="AN4494" s="130"/>
      <c r="AO4494" s="130"/>
      <c r="AP4494" s="130"/>
      <c r="AQ4494" s="130"/>
      <c r="AR4494" s="130"/>
      <c r="AS4494" s="130"/>
      <c r="AT4494" s="130"/>
      <c r="AU4494" s="130"/>
      <c r="AV4494" s="130"/>
      <c r="AW4494" s="130"/>
      <c r="AX4494" s="131"/>
    </row>
    <row r="4495" spans="1:113" ht="12" customHeight="1">
      <c r="A4495" s="43"/>
      <c r="B4495" s="129"/>
      <c r="C4495" s="130"/>
      <c r="D4495" s="130"/>
      <c r="E4495" s="130"/>
      <c r="F4495" s="130"/>
      <c r="G4495" s="130"/>
      <c r="H4495" s="130"/>
      <c r="I4495" s="130"/>
      <c r="J4495" s="130"/>
      <c r="K4495" s="130"/>
      <c r="L4495" s="130"/>
      <c r="M4495" s="130"/>
      <c r="N4495" s="130"/>
      <c r="O4495" s="130"/>
      <c r="P4495" s="130"/>
      <c r="Q4495" s="130"/>
      <c r="R4495" s="130"/>
      <c r="S4495" s="130"/>
      <c r="T4495" s="130"/>
      <c r="U4495" s="130"/>
      <c r="V4495" s="130"/>
      <c r="W4495" s="130"/>
      <c r="X4495" s="130"/>
      <c r="Y4495" s="130"/>
      <c r="Z4495" s="130"/>
      <c r="AA4495" s="130"/>
      <c r="AB4495" s="130"/>
      <c r="AC4495" s="130"/>
      <c r="AD4495" s="130"/>
      <c r="AE4495" s="130"/>
      <c r="AF4495" s="130"/>
      <c r="AG4495" s="130"/>
      <c r="AH4495" s="130"/>
      <c r="AI4495" s="130"/>
      <c r="AJ4495" s="130"/>
      <c r="AK4495" s="130"/>
      <c r="AL4495" s="130"/>
      <c r="AM4495" s="130"/>
      <c r="AN4495" s="130"/>
      <c r="AO4495" s="130"/>
      <c r="AP4495" s="130"/>
      <c r="AQ4495" s="130"/>
      <c r="AR4495" s="130"/>
      <c r="AS4495" s="130"/>
      <c r="AT4495" s="130"/>
      <c r="AU4495" s="130"/>
      <c r="AV4495" s="130"/>
      <c r="AW4495" s="130"/>
      <c r="AX4495" s="131"/>
    </row>
    <row r="4496" spans="1:113" ht="12" customHeight="1">
      <c r="A4496" s="43"/>
      <c r="B4496" s="129"/>
      <c r="C4496" s="130"/>
      <c r="D4496" s="130"/>
      <c r="E4496" s="130"/>
      <c r="F4496" s="130"/>
      <c r="G4496" s="130"/>
      <c r="H4496" s="130"/>
      <c r="I4496" s="130"/>
      <c r="J4496" s="130"/>
      <c r="K4496" s="130"/>
      <c r="L4496" s="130"/>
      <c r="M4496" s="130"/>
      <c r="N4496" s="130"/>
      <c r="O4496" s="130"/>
      <c r="P4496" s="130"/>
      <c r="Q4496" s="130"/>
      <c r="R4496" s="130"/>
      <c r="S4496" s="130"/>
      <c r="T4496" s="130"/>
      <c r="U4496" s="130"/>
      <c r="V4496" s="130"/>
      <c r="W4496" s="130"/>
      <c r="X4496" s="130"/>
      <c r="Y4496" s="130"/>
      <c r="Z4496" s="130"/>
      <c r="AA4496" s="130"/>
      <c r="AB4496" s="130"/>
      <c r="AC4496" s="130"/>
      <c r="AD4496" s="130"/>
      <c r="AE4496" s="130"/>
      <c r="AF4496" s="130"/>
      <c r="AG4496" s="130"/>
      <c r="AH4496" s="130"/>
      <c r="AI4496" s="130"/>
      <c r="AJ4496" s="130"/>
      <c r="AK4496" s="130"/>
      <c r="AL4496" s="130"/>
      <c r="AM4496" s="130"/>
      <c r="AN4496" s="130"/>
      <c r="AO4496" s="130"/>
      <c r="AP4496" s="130"/>
      <c r="AQ4496" s="130"/>
      <c r="AR4496" s="130"/>
      <c r="AS4496" s="130"/>
      <c r="AT4496" s="130"/>
      <c r="AU4496" s="130"/>
      <c r="AV4496" s="130"/>
      <c r="AW4496" s="130"/>
      <c r="AX4496" s="131"/>
    </row>
    <row r="4497" spans="1:251" ht="12" customHeight="1">
      <c r="A4497" s="43"/>
      <c r="B4497" s="129"/>
      <c r="C4497" s="130"/>
      <c r="D4497" s="130"/>
      <c r="E4497" s="130"/>
      <c r="F4497" s="130"/>
      <c r="G4497" s="130"/>
      <c r="H4497" s="130"/>
      <c r="I4497" s="130"/>
      <c r="J4497" s="130"/>
      <c r="K4497" s="130"/>
      <c r="L4497" s="130"/>
      <c r="M4497" s="130"/>
      <c r="N4497" s="130"/>
      <c r="O4497" s="130"/>
      <c r="P4497" s="130"/>
      <c r="Q4497" s="130"/>
      <c r="R4497" s="130"/>
      <c r="S4497" s="130"/>
      <c r="T4497" s="130"/>
      <c r="U4497" s="130"/>
      <c r="V4497" s="130"/>
      <c r="W4497" s="130"/>
      <c r="X4497" s="130"/>
      <c r="Y4497" s="130"/>
      <c r="Z4497" s="130"/>
      <c r="AA4497" s="130"/>
      <c r="AB4497" s="130"/>
      <c r="AC4497" s="130"/>
      <c r="AD4497" s="130"/>
      <c r="AE4497" s="130"/>
      <c r="AF4497" s="130"/>
      <c r="AG4497" s="130"/>
      <c r="AH4497" s="130"/>
      <c r="AI4497" s="130"/>
      <c r="AJ4497" s="130"/>
      <c r="AK4497" s="130"/>
      <c r="AL4497" s="130"/>
      <c r="AM4497" s="130"/>
      <c r="AN4497" s="130"/>
      <c r="AO4497" s="130"/>
      <c r="AP4497" s="130"/>
      <c r="AQ4497" s="130"/>
      <c r="AR4497" s="130"/>
      <c r="AS4497" s="130"/>
      <c r="AT4497" s="130"/>
      <c r="AU4497" s="130"/>
      <c r="AV4497" s="130"/>
      <c r="AW4497" s="130"/>
      <c r="AX4497" s="131"/>
    </row>
    <row r="4498" spans="1:251" ht="12" customHeight="1">
      <c r="A4498" s="43"/>
      <c r="B4498" s="129"/>
      <c r="C4498" s="130"/>
      <c r="D4498" s="130"/>
      <c r="E4498" s="130"/>
      <c r="F4498" s="130"/>
      <c r="G4498" s="130"/>
      <c r="H4498" s="130"/>
      <c r="I4498" s="130"/>
      <c r="J4498" s="130"/>
      <c r="K4498" s="130"/>
      <c r="L4498" s="130"/>
      <c r="M4498" s="130"/>
      <c r="N4498" s="130"/>
      <c r="O4498" s="130"/>
      <c r="P4498" s="130"/>
      <c r="Q4498" s="130"/>
      <c r="R4498" s="130"/>
      <c r="S4498" s="130"/>
      <c r="T4498" s="130"/>
      <c r="U4498" s="130"/>
      <c r="V4498" s="130"/>
      <c r="W4498" s="130"/>
      <c r="X4498" s="130"/>
      <c r="Y4498" s="130"/>
      <c r="Z4498" s="130"/>
      <c r="AA4498" s="130"/>
      <c r="AB4498" s="130"/>
      <c r="AC4498" s="130"/>
      <c r="AD4498" s="130"/>
      <c r="AE4498" s="130"/>
      <c r="AF4498" s="130"/>
      <c r="AG4498" s="130"/>
      <c r="AH4498" s="130"/>
      <c r="AI4498" s="130"/>
      <c r="AJ4498" s="130"/>
      <c r="AK4498" s="130"/>
      <c r="AL4498" s="130"/>
      <c r="AM4498" s="130"/>
      <c r="AN4498" s="130"/>
      <c r="AO4498" s="130"/>
      <c r="AP4498" s="130"/>
      <c r="AQ4498" s="130"/>
      <c r="AR4498" s="130"/>
      <c r="AS4498" s="130"/>
      <c r="AT4498" s="130"/>
      <c r="AU4498" s="130"/>
      <c r="AV4498" s="130"/>
      <c r="AW4498" s="130"/>
      <c r="AX4498" s="131"/>
    </row>
    <row r="4499" spans="1:251" ht="12" customHeight="1">
      <c r="A4499" s="43"/>
      <c r="B4499" s="129"/>
      <c r="C4499" s="130"/>
      <c r="D4499" s="130"/>
      <c r="E4499" s="130"/>
      <c r="F4499" s="130"/>
      <c r="G4499" s="130"/>
      <c r="H4499" s="130"/>
      <c r="I4499" s="130"/>
      <c r="J4499" s="130"/>
      <c r="K4499" s="130"/>
      <c r="L4499" s="130"/>
      <c r="M4499" s="130"/>
      <c r="N4499" s="130"/>
      <c r="O4499" s="130"/>
      <c r="P4499" s="130"/>
      <c r="Q4499" s="130"/>
      <c r="R4499" s="130"/>
      <c r="S4499" s="130"/>
      <c r="T4499" s="130"/>
      <c r="U4499" s="130"/>
      <c r="V4499" s="130"/>
      <c r="W4499" s="130"/>
      <c r="X4499" s="130"/>
      <c r="Y4499" s="130"/>
      <c r="Z4499" s="130"/>
      <c r="AA4499" s="130"/>
      <c r="AB4499" s="130"/>
      <c r="AC4499" s="130"/>
      <c r="AD4499" s="130"/>
      <c r="AE4499" s="130"/>
      <c r="AF4499" s="130"/>
      <c r="AG4499" s="130"/>
      <c r="AH4499" s="130"/>
      <c r="AI4499" s="130"/>
      <c r="AJ4499" s="130"/>
      <c r="AK4499" s="130"/>
      <c r="AL4499" s="130"/>
      <c r="AM4499" s="130"/>
      <c r="AN4499" s="130"/>
      <c r="AO4499" s="130"/>
      <c r="AP4499" s="130"/>
      <c r="AQ4499" s="130"/>
      <c r="AR4499" s="130"/>
      <c r="AS4499" s="130"/>
      <c r="AT4499" s="130"/>
      <c r="AU4499" s="130"/>
      <c r="AV4499" s="130"/>
      <c r="AW4499" s="130"/>
      <c r="AX4499" s="131"/>
      <c r="BC4499" s="51"/>
    </row>
    <row r="4500" spans="1:251" ht="12" customHeight="1">
      <c r="A4500" s="43"/>
      <c r="B4500" s="129"/>
      <c r="C4500" s="130"/>
      <c r="D4500" s="130"/>
      <c r="E4500" s="130"/>
      <c r="F4500" s="130"/>
      <c r="G4500" s="130"/>
      <c r="H4500" s="130"/>
      <c r="I4500" s="130"/>
      <c r="J4500" s="130"/>
      <c r="K4500" s="130"/>
      <c r="L4500" s="130"/>
      <c r="M4500" s="130"/>
      <c r="N4500" s="130"/>
      <c r="O4500" s="130"/>
      <c r="P4500" s="130"/>
      <c r="Q4500" s="130"/>
      <c r="R4500" s="130"/>
      <c r="S4500" s="130"/>
      <c r="T4500" s="130"/>
      <c r="U4500" s="130"/>
      <c r="V4500" s="130"/>
      <c r="W4500" s="130"/>
      <c r="X4500" s="130"/>
      <c r="Y4500" s="130"/>
      <c r="Z4500" s="130"/>
      <c r="AA4500" s="130"/>
      <c r="AB4500" s="130"/>
      <c r="AC4500" s="130"/>
      <c r="AD4500" s="130"/>
      <c r="AE4500" s="130"/>
      <c r="AF4500" s="130"/>
      <c r="AG4500" s="130"/>
      <c r="AH4500" s="130"/>
      <c r="AI4500" s="130"/>
      <c r="AJ4500" s="130"/>
      <c r="AK4500" s="130"/>
      <c r="AL4500" s="130"/>
      <c r="AM4500" s="130"/>
      <c r="AN4500" s="130"/>
      <c r="AO4500" s="130"/>
      <c r="AP4500" s="130"/>
      <c r="AQ4500" s="130"/>
      <c r="AR4500" s="130"/>
      <c r="AS4500" s="130"/>
      <c r="AT4500" s="130"/>
      <c r="AU4500" s="130"/>
      <c r="AV4500" s="130"/>
      <c r="AW4500" s="130"/>
      <c r="AX4500" s="131"/>
    </row>
    <row r="4501" spans="1:251" ht="12" customHeight="1">
      <c r="A4501" s="43"/>
      <c r="B4501" s="129"/>
      <c r="C4501" s="130"/>
      <c r="D4501" s="130"/>
      <c r="E4501" s="130"/>
      <c r="F4501" s="130"/>
      <c r="G4501" s="130"/>
      <c r="H4501" s="130"/>
      <c r="I4501" s="130"/>
      <c r="J4501" s="130"/>
      <c r="K4501" s="130"/>
      <c r="L4501" s="130"/>
      <c r="M4501" s="130"/>
      <c r="N4501" s="130"/>
      <c r="O4501" s="130"/>
      <c r="P4501" s="130"/>
      <c r="Q4501" s="130"/>
      <c r="R4501" s="130"/>
      <c r="S4501" s="130"/>
      <c r="T4501" s="130"/>
      <c r="U4501" s="130"/>
      <c r="V4501" s="130"/>
      <c r="W4501" s="130"/>
      <c r="X4501" s="130"/>
      <c r="Y4501" s="130"/>
      <c r="Z4501" s="130"/>
      <c r="AA4501" s="130"/>
      <c r="AB4501" s="130"/>
      <c r="AC4501" s="130"/>
      <c r="AD4501" s="130"/>
      <c r="AE4501" s="130"/>
      <c r="AF4501" s="130"/>
      <c r="AG4501" s="130"/>
      <c r="AH4501" s="130"/>
      <c r="AI4501" s="130"/>
      <c r="AJ4501" s="130"/>
      <c r="AK4501" s="130"/>
      <c r="AL4501" s="130"/>
      <c r="AM4501" s="130"/>
      <c r="AN4501" s="130"/>
      <c r="AO4501" s="130"/>
      <c r="AP4501" s="130"/>
      <c r="AQ4501" s="130"/>
      <c r="AR4501" s="130"/>
      <c r="AS4501" s="130"/>
      <c r="AT4501" s="130"/>
      <c r="AU4501" s="130"/>
      <c r="AV4501" s="130"/>
      <c r="AW4501" s="130"/>
      <c r="AX4501" s="131"/>
    </row>
    <row r="4502" spans="1:251" ht="12" customHeight="1">
      <c r="A4502" s="43"/>
      <c r="B4502" s="129"/>
      <c r="C4502" s="130"/>
      <c r="D4502" s="130"/>
      <c r="E4502" s="130"/>
      <c r="F4502" s="130"/>
      <c r="G4502" s="130"/>
      <c r="H4502" s="130"/>
      <c r="I4502" s="130"/>
      <c r="J4502" s="130"/>
      <c r="K4502" s="130"/>
      <c r="L4502" s="130"/>
      <c r="M4502" s="130"/>
      <c r="N4502" s="130"/>
      <c r="O4502" s="130"/>
      <c r="P4502" s="130"/>
      <c r="Q4502" s="130"/>
      <c r="R4502" s="130"/>
      <c r="S4502" s="130"/>
      <c r="T4502" s="130"/>
      <c r="U4502" s="130"/>
      <c r="V4502" s="130"/>
      <c r="W4502" s="130"/>
      <c r="X4502" s="130"/>
      <c r="Y4502" s="130"/>
      <c r="Z4502" s="130"/>
      <c r="AA4502" s="130"/>
      <c r="AB4502" s="130"/>
      <c r="AC4502" s="130"/>
      <c r="AD4502" s="130"/>
      <c r="AE4502" s="130"/>
      <c r="AF4502" s="130"/>
      <c r="AG4502" s="130"/>
      <c r="AH4502" s="130"/>
      <c r="AI4502" s="130"/>
      <c r="AJ4502" s="130"/>
      <c r="AK4502" s="130"/>
      <c r="AL4502" s="130"/>
      <c r="AM4502" s="130"/>
      <c r="AN4502" s="130"/>
      <c r="AO4502" s="130"/>
      <c r="AP4502" s="130"/>
      <c r="AQ4502" s="130"/>
      <c r="AR4502" s="130"/>
      <c r="AS4502" s="130"/>
      <c r="AT4502" s="130"/>
      <c r="AU4502" s="130"/>
      <c r="AV4502" s="130"/>
      <c r="AW4502" s="130"/>
      <c r="AX4502" s="131"/>
    </row>
    <row r="4503" spans="1:251" ht="15" thickBot="1">
      <c r="A4503" s="52"/>
      <c r="B4503" s="53"/>
      <c r="C4503" s="54"/>
      <c r="D4503" s="54"/>
      <c r="E4503" s="54"/>
      <c r="F4503" s="54"/>
      <c r="G4503" s="54"/>
      <c r="H4503" s="54"/>
      <c r="I4503" s="54"/>
      <c r="J4503" s="54"/>
      <c r="K4503" s="54"/>
      <c r="L4503" s="54"/>
      <c r="M4503" s="54"/>
      <c r="N4503" s="54"/>
      <c r="O4503" s="54"/>
      <c r="P4503" s="54"/>
      <c r="Q4503" s="54"/>
      <c r="R4503" s="54"/>
      <c r="S4503" s="54"/>
      <c r="T4503" s="54"/>
      <c r="U4503" s="54"/>
      <c r="V4503" s="54"/>
      <c r="W4503" s="54"/>
      <c r="X4503" s="54"/>
      <c r="Y4503" s="54"/>
      <c r="Z4503" s="54"/>
      <c r="AA4503" s="54"/>
      <c r="AB4503" s="54"/>
      <c r="AC4503" s="54"/>
      <c r="AD4503" s="54"/>
      <c r="AE4503" s="54"/>
      <c r="AF4503" s="54"/>
      <c r="AG4503" s="54"/>
      <c r="AH4503" s="54"/>
      <c r="AI4503" s="54"/>
      <c r="AJ4503" s="54"/>
      <c r="AK4503" s="54"/>
      <c r="AL4503" s="54"/>
      <c r="AM4503" s="54"/>
      <c r="AN4503" s="54"/>
      <c r="AO4503" s="54"/>
      <c r="AP4503" s="54"/>
      <c r="AQ4503" s="54"/>
      <c r="AR4503" s="54"/>
      <c r="AS4503" s="54"/>
      <c r="AT4503" s="54"/>
      <c r="AU4503" s="54"/>
      <c r="AV4503" s="54"/>
      <c r="AW4503" s="54"/>
      <c r="AX4503" s="55"/>
    </row>
    <row r="4504" spans="1:251">
      <c r="B4504" s="56"/>
    </row>
    <row r="4505" spans="1:251" ht="14.25">
      <c r="B4505" s="45" t="s">
        <v>247</v>
      </c>
      <c r="C4505" s="43"/>
      <c r="D4505" s="43"/>
      <c r="E4505" s="43"/>
      <c r="F4505" s="43"/>
      <c r="G4505" s="43"/>
      <c r="H4505" s="43"/>
      <c r="I4505" s="43"/>
      <c r="J4505" s="43"/>
      <c r="K4505" s="43"/>
      <c r="L4505" s="44"/>
      <c r="M4505" s="44"/>
      <c r="N4505" s="44"/>
      <c r="O4505" s="44"/>
      <c r="P4505" s="43"/>
      <c r="Q4505" s="43"/>
      <c r="R4505" s="43"/>
      <c r="S4505" s="43"/>
      <c r="T4505" s="43"/>
      <c r="U4505" s="43"/>
      <c r="V4505" s="45"/>
      <c r="W4505" s="45"/>
      <c r="X4505" s="45"/>
      <c r="Y4505" s="45"/>
      <c r="Z4505" s="45"/>
      <c r="AA4505" s="45"/>
      <c r="AB4505" s="45"/>
      <c r="AC4505" s="45"/>
      <c r="AD4505" s="45"/>
      <c r="AE4505" s="45"/>
      <c r="AF4505" s="45"/>
      <c r="AG4505" s="45"/>
      <c r="AH4505" s="45"/>
      <c r="AI4505" s="45"/>
      <c r="AJ4505" s="45"/>
      <c r="AK4505" s="45"/>
      <c r="AL4505" s="45"/>
      <c r="AM4505" s="45"/>
      <c r="AN4505" s="45"/>
      <c r="AO4505" s="45"/>
      <c r="AP4505" s="45"/>
      <c r="AQ4505" s="45"/>
      <c r="AR4505" s="45"/>
      <c r="AS4505" s="45"/>
      <c r="AT4505" s="45"/>
      <c r="AU4505" s="45"/>
      <c r="AV4505" s="45"/>
      <c r="AW4505" s="45"/>
      <c r="AX4505" s="45"/>
    </row>
    <row r="4506" spans="1:251" ht="15" thickBot="1">
      <c r="B4506" s="43"/>
      <c r="C4506" s="43"/>
      <c r="D4506" s="43"/>
      <c r="E4506" s="43"/>
      <c r="F4506" s="43"/>
      <c r="G4506" s="43"/>
      <c r="H4506" s="43"/>
      <c r="I4506" s="43"/>
      <c r="J4506" s="43"/>
      <c r="K4506" s="43"/>
      <c r="L4506" s="44"/>
      <c r="M4506" s="44"/>
      <c r="N4506" s="44"/>
      <c r="O4506" s="44"/>
      <c r="P4506" s="43"/>
      <c r="Q4506" s="43"/>
      <c r="R4506" s="43"/>
      <c r="S4506" s="43"/>
      <c r="T4506" s="43"/>
      <c r="U4506" s="43"/>
      <c r="V4506" s="45"/>
      <c r="W4506" s="45"/>
      <c r="X4506" s="45"/>
      <c r="Y4506" s="45"/>
      <c r="Z4506" s="45"/>
      <c r="AA4506" s="45"/>
      <c r="AB4506" s="45"/>
      <c r="AC4506" s="45"/>
      <c r="AD4506" s="45"/>
      <c r="AE4506" s="45"/>
      <c r="AF4506" s="45"/>
      <c r="AG4506" s="45"/>
      <c r="AH4506" s="45"/>
      <c r="AI4506" s="45"/>
      <c r="AJ4506" s="45"/>
      <c r="AK4506" s="45"/>
      <c r="AL4506" s="45"/>
      <c r="AM4506" s="45"/>
      <c r="AN4506" s="45"/>
      <c r="AO4506" s="45"/>
      <c r="AP4506" s="45"/>
      <c r="AQ4506" s="45"/>
      <c r="AR4506" s="45"/>
      <c r="AS4506" s="45"/>
      <c r="AT4506" s="45"/>
      <c r="AU4506" s="45"/>
      <c r="AV4506" s="45"/>
      <c r="AW4506" s="45"/>
      <c r="AX4506" s="57" t="s">
        <v>248</v>
      </c>
    </row>
    <row r="4507" spans="1:251" s="51" customFormat="1" ht="13.5" customHeight="1">
      <c r="A4507" s="43"/>
      <c r="B4507" s="132" t="s">
        <v>249</v>
      </c>
      <c r="C4507" s="133"/>
      <c r="D4507" s="133"/>
      <c r="E4507" s="133"/>
      <c r="F4507" s="133"/>
      <c r="G4507" s="133"/>
      <c r="H4507" s="133"/>
      <c r="I4507" s="133"/>
      <c r="J4507" s="133"/>
      <c r="K4507" s="133"/>
      <c r="L4507" s="133"/>
      <c r="M4507" s="133"/>
      <c r="N4507" s="133"/>
      <c r="O4507" s="133"/>
      <c r="P4507" s="133"/>
      <c r="Q4507" s="133"/>
      <c r="R4507" s="133"/>
      <c r="S4507" s="133"/>
      <c r="T4507" s="133"/>
      <c r="U4507" s="133"/>
      <c r="V4507" s="133"/>
      <c r="W4507" s="133"/>
      <c r="X4507" s="133"/>
      <c r="Y4507" s="133"/>
      <c r="Z4507" s="134"/>
      <c r="AA4507" s="138" t="s">
        <v>250</v>
      </c>
      <c r="AB4507" s="133"/>
      <c r="AC4507" s="133"/>
      <c r="AD4507" s="133"/>
      <c r="AE4507" s="133"/>
      <c r="AF4507" s="133"/>
      <c r="AG4507" s="133"/>
      <c r="AH4507" s="133"/>
      <c r="AI4507" s="134"/>
      <c r="AJ4507" s="138" t="s">
        <v>251</v>
      </c>
      <c r="AK4507" s="133"/>
      <c r="AL4507" s="133"/>
      <c r="AM4507" s="133"/>
      <c r="AN4507" s="133"/>
      <c r="AO4507" s="133"/>
      <c r="AP4507" s="133"/>
      <c r="AQ4507" s="133"/>
      <c r="AR4507" s="134"/>
      <c r="AS4507" s="138" t="s">
        <v>252</v>
      </c>
      <c r="AT4507" s="133"/>
      <c r="AU4507" s="133"/>
      <c r="AV4507" s="133"/>
      <c r="AW4507" s="133"/>
      <c r="AX4507" s="140"/>
      <c r="AY4507" s="37"/>
      <c r="AZ4507" s="37"/>
      <c r="BA4507" s="37"/>
      <c r="BB4507" s="37"/>
      <c r="BC4507" s="37"/>
      <c r="BD4507" s="37"/>
      <c r="BE4507" s="37"/>
      <c r="BF4507" s="37"/>
      <c r="BG4507" s="37"/>
      <c r="BH4507" s="37"/>
      <c r="BI4507" s="37"/>
      <c r="BJ4507" s="37"/>
      <c r="BK4507" s="37"/>
      <c r="BL4507" s="37"/>
      <c r="BM4507" s="37"/>
      <c r="BN4507" s="37"/>
      <c r="BO4507" s="37"/>
      <c r="BP4507" s="37"/>
      <c r="BQ4507" s="37"/>
      <c r="BR4507" s="37"/>
      <c r="BS4507" s="37"/>
      <c r="BT4507" s="37"/>
      <c r="BU4507" s="37"/>
      <c r="BV4507" s="37"/>
      <c r="BW4507" s="37"/>
      <c r="BX4507" s="37"/>
      <c r="BY4507" s="37"/>
      <c r="BZ4507" s="37"/>
      <c r="CA4507" s="37"/>
      <c r="CB4507" s="37"/>
      <c r="CC4507" s="37"/>
      <c r="CD4507" s="37"/>
      <c r="CE4507" s="37"/>
      <c r="CF4507" s="37"/>
      <c r="CG4507" s="37"/>
      <c r="CH4507" s="37"/>
      <c r="CI4507" s="37"/>
      <c r="CJ4507" s="37"/>
      <c r="CK4507" s="37"/>
      <c r="CL4507" s="37"/>
      <c r="CM4507" s="37"/>
      <c r="CN4507" s="37"/>
      <c r="CO4507" s="37"/>
      <c r="CP4507" s="37"/>
      <c r="CQ4507" s="37"/>
      <c r="CR4507" s="37"/>
      <c r="CS4507" s="37"/>
      <c r="CT4507" s="37"/>
      <c r="CU4507" s="37"/>
      <c r="CV4507" s="37"/>
      <c r="CW4507" s="37"/>
      <c r="CX4507" s="37"/>
      <c r="CY4507" s="37"/>
      <c r="CZ4507" s="37"/>
      <c r="DA4507" s="37"/>
      <c r="DB4507" s="37"/>
      <c r="DC4507" s="37"/>
      <c r="DD4507" s="37"/>
      <c r="DE4507" s="37"/>
      <c r="DF4507" s="37"/>
      <c r="DG4507" s="37"/>
      <c r="DH4507" s="37"/>
      <c r="DI4507" s="37"/>
      <c r="DJ4507" s="37"/>
      <c r="DK4507" s="37"/>
      <c r="DL4507" s="37"/>
      <c r="DM4507" s="37"/>
      <c r="DN4507" s="37"/>
      <c r="DO4507" s="37"/>
      <c r="DP4507" s="37"/>
      <c r="DQ4507" s="37"/>
      <c r="DR4507" s="37"/>
      <c r="DS4507" s="37"/>
      <c r="DT4507" s="37"/>
      <c r="DU4507" s="37"/>
      <c r="DV4507" s="37"/>
      <c r="DW4507" s="37"/>
      <c r="DX4507" s="37"/>
      <c r="DY4507" s="37"/>
      <c r="DZ4507" s="37"/>
      <c r="EA4507" s="37"/>
      <c r="EB4507" s="37"/>
      <c r="EC4507" s="37"/>
      <c r="ED4507" s="37"/>
      <c r="EE4507" s="37"/>
      <c r="EF4507" s="37"/>
      <c r="EG4507" s="37"/>
      <c r="EH4507" s="37"/>
      <c r="EI4507" s="37"/>
      <c r="EJ4507" s="37"/>
      <c r="EK4507" s="37"/>
      <c r="EL4507" s="37"/>
      <c r="EM4507" s="37"/>
      <c r="EN4507" s="37"/>
      <c r="EO4507" s="37"/>
      <c r="EP4507" s="37"/>
      <c r="EQ4507" s="37"/>
      <c r="ER4507" s="37"/>
      <c r="ES4507" s="37"/>
      <c r="ET4507" s="37"/>
      <c r="EU4507" s="37"/>
      <c r="EV4507" s="37"/>
      <c r="EW4507" s="37"/>
      <c r="EX4507" s="37"/>
      <c r="EY4507" s="37"/>
      <c r="EZ4507" s="37"/>
      <c r="FA4507" s="37"/>
      <c r="FB4507" s="37"/>
      <c r="FC4507" s="37"/>
      <c r="FD4507" s="37"/>
      <c r="FE4507" s="37"/>
      <c r="FF4507" s="37"/>
      <c r="FG4507" s="37"/>
      <c r="FH4507" s="37"/>
      <c r="FI4507" s="37"/>
      <c r="FJ4507" s="37"/>
      <c r="FK4507" s="37"/>
      <c r="FL4507" s="37"/>
      <c r="FM4507" s="37"/>
      <c r="FN4507" s="37"/>
      <c r="FO4507" s="37"/>
      <c r="FP4507" s="37"/>
      <c r="FQ4507" s="37"/>
      <c r="FR4507" s="37"/>
      <c r="FS4507" s="37"/>
      <c r="FT4507" s="37"/>
      <c r="FU4507" s="37"/>
      <c r="FV4507" s="37"/>
      <c r="FW4507" s="37"/>
      <c r="FX4507" s="37"/>
      <c r="FY4507" s="37"/>
      <c r="FZ4507" s="37"/>
      <c r="GA4507" s="37"/>
      <c r="GB4507" s="37"/>
      <c r="GC4507" s="37"/>
      <c r="GD4507" s="37"/>
      <c r="GE4507" s="37"/>
      <c r="GF4507" s="37"/>
      <c r="GG4507" s="37"/>
      <c r="GH4507" s="37"/>
      <c r="GI4507" s="37"/>
      <c r="GJ4507" s="37"/>
      <c r="GK4507" s="37"/>
      <c r="GL4507" s="37"/>
      <c r="GM4507" s="37"/>
      <c r="GN4507" s="37"/>
      <c r="GO4507" s="37"/>
      <c r="GP4507" s="37"/>
      <c r="GQ4507" s="37"/>
      <c r="GR4507" s="37"/>
      <c r="GS4507" s="37"/>
      <c r="GT4507" s="37"/>
      <c r="GU4507" s="37"/>
      <c r="GV4507" s="37"/>
      <c r="GW4507" s="37"/>
      <c r="GX4507" s="37"/>
      <c r="GY4507" s="37"/>
      <c r="GZ4507" s="37"/>
      <c r="HA4507" s="37"/>
      <c r="HB4507" s="37"/>
      <c r="HC4507" s="37"/>
      <c r="HD4507" s="37"/>
      <c r="HE4507" s="37"/>
      <c r="HF4507" s="37"/>
      <c r="HG4507" s="37"/>
      <c r="HH4507" s="37"/>
      <c r="HI4507" s="37"/>
      <c r="HJ4507" s="37"/>
      <c r="HK4507" s="37"/>
      <c r="HL4507" s="37"/>
      <c r="HM4507" s="37"/>
      <c r="HN4507" s="37"/>
      <c r="HO4507" s="37"/>
      <c r="HP4507" s="37"/>
      <c r="HQ4507" s="37"/>
      <c r="HR4507" s="37"/>
      <c r="HS4507" s="37"/>
      <c r="HT4507" s="37"/>
      <c r="HU4507" s="37"/>
      <c r="HV4507" s="37"/>
      <c r="HW4507" s="37"/>
      <c r="HX4507" s="37"/>
      <c r="HY4507" s="37"/>
      <c r="HZ4507" s="37"/>
      <c r="IA4507" s="37"/>
      <c r="IB4507" s="37"/>
      <c r="IC4507" s="37"/>
      <c r="ID4507" s="37"/>
      <c r="IE4507" s="37"/>
      <c r="IF4507" s="37"/>
      <c r="IG4507" s="37"/>
      <c r="IH4507" s="37"/>
      <c r="II4507" s="37"/>
      <c r="IJ4507" s="37"/>
      <c r="IK4507" s="37"/>
      <c r="IL4507" s="37"/>
      <c r="IM4507" s="37"/>
      <c r="IN4507" s="37"/>
      <c r="IO4507" s="37"/>
      <c r="IP4507" s="37"/>
      <c r="IQ4507" s="37"/>
    </row>
    <row r="4508" spans="1:251" s="51" customFormat="1" ht="13.5">
      <c r="A4508" s="43"/>
      <c r="B4508" s="135"/>
      <c r="C4508" s="136"/>
      <c r="D4508" s="136"/>
      <c r="E4508" s="136"/>
      <c r="F4508" s="136"/>
      <c r="G4508" s="136"/>
      <c r="H4508" s="136"/>
      <c r="I4508" s="136"/>
      <c r="J4508" s="136"/>
      <c r="K4508" s="136"/>
      <c r="L4508" s="136"/>
      <c r="M4508" s="136"/>
      <c r="N4508" s="136"/>
      <c r="O4508" s="136"/>
      <c r="P4508" s="136"/>
      <c r="Q4508" s="136"/>
      <c r="R4508" s="136"/>
      <c r="S4508" s="136"/>
      <c r="T4508" s="136"/>
      <c r="U4508" s="136"/>
      <c r="V4508" s="136"/>
      <c r="W4508" s="136"/>
      <c r="X4508" s="136"/>
      <c r="Y4508" s="136"/>
      <c r="Z4508" s="137"/>
      <c r="AA4508" s="139"/>
      <c r="AB4508" s="136"/>
      <c r="AC4508" s="136"/>
      <c r="AD4508" s="136"/>
      <c r="AE4508" s="136"/>
      <c r="AF4508" s="136"/>
      <c r="AG4508" s="136"/>
      <c r="AH4508" s="136"/>
      <c r="AI4508" s="137"/>
      <c r="AJ4508" s="139"/>
      <c r="AK4508" s="136"/>
      <c r="AL4508" s="136"/>
      <c r="AM4508" s="136"/>
      <c r="AN4508" s="136"/>
      <c r="AO4508" s="136"/>
      <c r="AP4508" s="136"/>
      <c r="AQ4508" s="136"/>
      <c r="AR4508" s="137"/>
      <c r="AS4508" s="139"/>
      <c r="AT4508" s="136"/>
      <c r="AU4508" s="136"/>
      <c r="AV4508" s="136"/>
      <c r="AW4508" s="136"/>
      <c r="AX4508" s="141"/>
      <c r="AY4508" s="37"/>
      <c r="AZ4508" s="37"/>
      <c r="BA4508" s="37"/>
      <c r="BB4508" s="58"/>
      <c r="BC4508" s="59"/>
      <c r="BE4508" s="37"/>
      <c r="BF4508" s="37"/>
      <c r="BG4508" s="37"/>
      <c r="BH4508" s="37"/>
      <c r="BI4508" s="37"/>
      <c r="BJ4508" s="37"/>
      <c r="BK4508" s="37"/>
      <c r="BL4508" s="37"/>
      <c r="BM4508" s="37"/>
      <c r="BN4508" s="37"/>
      <c r="BO4508" s="37"/>
      <c r="BP4508" s="37"/>
      <c r="BQ4508" s="37"/>
      <c r="BR4508" s="37"/>
      <c r="BS4508" s="37"/>
      <c r="BT4508" s="37"/>
      <c r="BU4508" s="37"/>
      <c r="BV4508" s="37"/>
      <c r="BW4508" s="37"/>
      <c r="BX4508" s="37"/>
      <c r="BY4508" s="37"/>
      <c r="BZ4508" s="37"/>
      <c r="CA4508" s="37"/>
      <c r="CB4508" s="37"/>
      <c r="CC4508" s="37"/>
      <c r="CD4508" s="37"/>
      <c r="CE4508" s="37"/>
      <c r="CF4508" s="37"/>
      <c r="CG4508" s="37"/>
      <c r="CH4508" s="37"/>
      <c r="CI4508" s="37"/>
      <c r="CJ4508" s="37"/>
      <c r="CK4508" s="37"/>
      <c r="CL4508" s="37"/>
      <c r="CM4508" s="37"/>
      <c r="CN4508" s="37"/>
      <c r="CO4508" s="37"/>
      <c r="CP4508" s="37"/>
      <c r="CQ4508" s="37"/>
      <c r="CR4508" s="37"/>
      <c r="CS4508" s="37"/>
      <c r="CT4508" s="37"/>
      <c r="CU4508" s="37"/>
      <c r="CV4508" s="37"/>
      <c r="CW4508" s="37"/>
      <c r="CX4508" s="37"/>
      <c r="CY4508" s="37"/>
      <c r="CZ4508" s="37"/>
      <c r="DA4508" s="37"/>
      <c r="DB4508" s="37"/>
      <c r="DC4508" s="37"/>
      <c r="DD4508" s="37"/>
      <c r="DE4508" s="37"/>
      <c r="DF4508" s="37"/>
      <c r="DG4508" s="37"/>
      <c r="DH4508" s="37"/>
      <c r="DI4508" s="37"/>
      <c r="DJ4508" s="37"/>
      <c r="DK4508" s="37"/>
      <c r="DL4508" s="37"/>
      <c r="DM4508" s="37"/>
      <c r="DN4508" s="37"/>
      <c r="DO4508" s="37"/>
      <c r="DP4508" s="37"/>
      <c r="DQ4508" s="37"/>
      <c r="DR4508" s="37"/>
      <c r="DS4508" s="37"/>
      <c r="DT4508" s="37"/>
      <c r="DU4508" s="37"/>
      <c r="DV4508" s="37"/>
      <c r="DW4508" s="37"/>
      <c r="DX4508" s="37"/>
      <c r="DY4508" s="37"/>
      <c r="DZ4508" s="37"/>
      <c r="EA4508" s="37"/>
      <c r="EB4508" s="37"/>
      <c r="EC4508" s="37"/>
      <c r="ED4508" s="37"/>
      <c r="EE4508" s="37"/>
      <c r="EF4508" s="37"/>
      <c r="EG4508" s="37"/>
      <c r="EH4508" s="37"/>
      <c r="EI4508" s="37"/>
      <c r="EJ4508" s="37"/>
      <c r="EK4508" s="37"/>
      <c r="EL4508" s="37"/>
      <c r="EM4508" s="37"/>
      <c r="EN4508" s="37"/>
      <c r="EO4508" s="37"/>
      <c r="EP4508" s="37"/>
      <c r="EQ4508" s="37"/>
      <c r="ER4508" s="37"/>
      <c r="ES4508" s="37"/>
      <c r="ET4508" s="37"/>
      <c r="EU4508" s="37"/>
      <c r="EV4508" s="37"/>
      <c r="EW4508" s="37"/>
      <c r="EX4508" s="37"/>
      <c r="EY4508" s="37"/>
      <c r="EZ4508" s="37"/>
      <c r="FA4508" s="37"/>
      <c r="FB4508" s="37"/>
      <c r="FC4508" s="37"/>
      <c r="FD4508" s="37"/>
      <c r="FE4508" s="37"/>
      <c r="FF4508" s="37"/>
      <c r="FG4508" s="37"/>
      <c r="FH4508" s="37"/>
      <c r="FI4508" s="37"/>
      <c r="FJ4508" s="37"/>
      <c r="FK4508" s="37"/>
      <c r="FL4508" s="37"/>
      <c r="FM4508" s="37"/>
      <c r="FN4508" s="37"/>
      <c r="FO4508" s="37"/>
      <c r="FP4508" s="37"/>
      <c r="FQ4508" s="37"/>
      <c r="FR4508" s="37"/>
      <c r="FS4508" s="37"/>
      <c r="FT4508" s="37"/>
      <c r="FU4508" s="37"/>
      <c r="FV4508" s="37"/>
      <c r="FW4508" s="37"/>
      <c r="FX4508" s="37"/>
      <c r="FY4508" s="37"/>
      <c r="FZ4508" s="37"/>
      <c r="GA4508" s="37"/>
      <c r="GB4508" s="37"/>
      <c r="GC4508" s="37"/>
      <c r="GD4508" s="37"/>
      <c r="GE4508" s="37"/>
      <c r="GF4508" s="37"/>
      <c r="GG4508" s="37"/>
      <c r="GH4508" s="37"/>
      <c r="GI4508" s="37"/>
      <c r="GJ4508" s="37"/>
      <c r="GK4508" s="37"/>
      <c r="GL4508" s="37"/>
      <c r="GM4508" s="37"/>
      <c r="GN4508" s="37"/>
      <c r="GO4508" s="37"/>
      <c r="GP4508" s="37"/>
      <c r="GQ4508" s="37"/>
      <c r="GR4508" s="37"/>
      <c r="GS4508" s="37"/>
      <c r="GT4508" s="37"/>
      <c r="GU4508" s="37"/>
      <c r="GV4508" s="37"/>
      <c r="GW4508" s="37"/>
      <c r="GX4508" s="37"/>
      <c r="GY4508" s="37"/>
      <c r="GZ4508" s="37"/>
      <c r="HA4508" s="37"/>
      <c r="HB4508" s="37"/>
      <c r="HC4508" s="37"/>
      <c r="HD4508" s="37"/>
      <c r="HE4508" s="37"/>
      <c r="HF4508" s="37"/>
      <c r="HG4508" s="37"/>
      <c r="HH4508" s="37"/>
      <c r="HI4508" s="37"/>
      <c r="HJ4508" s="37"/>
      <c r="HK4508" s="37"/>
      <c r="HL4508" s="37"/>
      <c r="HM4508" s="37"/>
      <c r="HN4508" s="37"/>
      <c r="HO4508" s="37"/>
      <c r="HP4508" s="37"/>
      <c r="HQ4508" s="37"/>
      <c r="HR4508" s="37"/>
      <c r="HS4508" s="37"/>
      <c r="HT4508" s="37"/>
      <c r="HU4508" s="37"/>
      <c r="HV4508" s="37"/>
      <c r="HW4508" s="37"/>
      <c r="HX4508" s="37"/>
      <c r="HY4508" s="37"/>
      <c r="HZ4508" s="37"/>
      <c r="IA4508" s="37"/>
      <c r="IB4508" s="37"/>
      <c r="IC4508" s="37"/>
      <c r="ID4508" s="37"/>
      <c r="IE4508" s="37"/>
      <c r="IF4508" s="37"/>
      <c r="IG4508" s="37"/>
      <c r="IH4508" s="37"/>
      <c r="II4508" s="37"/>
      <c r="IJ4508" s="37"/>
      <c r="IK4508" s="37"/>
      <c r="IL4508" s="37"/>
      <c r="IM4508" s="37"/>
      <c r="IN4508" s="37"/>
      <c r="IO4508" s="37"/>
      <c r="IP4508" s="37"/>
      <c r="IQ4508" s="37"/>
    </row>
    <row r="4509" spans="1:251" s="51" customFormat="1" ht="18.75" customHeight="1">
      <c r="A4509" s="43"/>
      <c r="B4509" s="60"/>
      <c r="C4509" s="104" t="s">
        <v>969</v>
      </c>
      <c r="D4509" s="105"/>
      <c r="E4509" s="105"/>
      <c r="F4509" s="105"/>
      <c r="G4509" s="105"/>
      <c r="H4509" s="105"/>
      <c r="I4509" s="105"/>
      <c r="J4509" s="105"/>
      <c r="K4509" s="105"/>
      <c r="L4509" s="105"/>
      <c r="M4509" s="105"/>
      <c r="N4509" s="105"/>
      <c r="O4509" s="105"/>
      <c r="P4509" s="105"/>
      <c r="Q4509" s="105"/>
      <c r="R4509" s="105"/>
      <c r="S4509" s="105"/>
      <c r="T4509" s="105"/>
      <c r="U4509" s="105"/>
      <c r="V4509" s="105"/>
      <c r="W4509" s="105"/>
      <c r="X4509" s="105"/>
      <c r="Y4509" s="105"/>
      <c r="Z4509" s="106"/>
      <c r="AA4509" s="107">
        <v>80</v>
      </c>
      <c r="AB4509" s="108"/>
      <c r="AC4509" s="108"/>
      <c r="AD4509" s="108"/>
      <c r="AE4509" s="108"/>
      <c r="AF4509" s="108"/>
      <c r="AG4509" s="108"/>
      <c r="AH4509" s="108"/>
      <c r="AI4509" s="109"/>
      <c r="AJ4509" s="107">
        <v>4190</v>
      </c>
      <c r="AK4509" s="108"/>
      <c r="AL4509" s="108"/>
      <c r="AM4509" s="108"/>
      <c r="AN4509" s="108"/>
      <c r="AO4509" s="108"/>
      <c r="AP4509" s="108"/>
      <c r="AQ4509" s="108"/>
      <c r="AR4509" s="109"/>
      <c r="AS4509" s="110"/>
      <c r="AT4509" s="111"/>
      <c r="AU4509" s="111"/>
      <c r="AV4509" s="111"/>
      <c r="AW4509" s="111"/>
      <c r="AX4509" s="112"/>
      <c r="AY4509" s="37"/>
      <c r="AZ4509" s="37"/>
      <c r="BA4509" s="37"/>
      <c r="BB4509" s="37"/>
      <c r="BC4509" s="37"/>
      <c r="BD4509" s="37"/>
      <c r="BE4509" s="37"/>
      <c r="BF4509" s="37"/>
      <c r="BG4509" s="37"/>
      <c r="BH4509" s="37"/>
      <c r="BI4509" s="37"/>
      <c r="BJ4509" s="37"/>
      <c r="BK4509" s="37"/>
      <c r="BL4509" s="37"/>
      <c r="BM4509" s="37"/>
      <c r="BN4509" s="37"/>
      <c r="BO4509" s="37"/>
      <c r="BP4509" s="37"/>
      <c r="BQ4509" s="37"/>
      <c r="BR4509" s="37"/>
      <c r="BS4509" s="37"/>
      <c r="BT4509" s="37"/>
      <c r="BU4509" s="37"/>
      <c r="BV4509" s="37"/>
      <c r="BW4509" s="37"/>
      <c r="BX4509" s="37"/>
      <c r="BY4509" s="37"/>
      <c r="BZ4509" s="37"/>
      <c r="CA4509" s="37"/>
      <c r="CB4509" s="37"/>
      <c r="CC4509" s="37"/>
      <c r="CD4509" s="37"/>
      <c r="CE4509" s="37"/>
      <c r="CF4509" s="37"/>
      <c r="CG4509" s="37"/>
      <c r="CH4509" s="37"/>
      <c r="CI4509" s="37"/>
      <c r="CJ4509" s="37"/>
      <c r="CK4509" s="37"/>
      <c r="CL4509" s="37"/>
      <c r="CM4509" s="37"/>
      <c r="CN4509" s="37"/>
      <c r="CO4509" s="37"/>
      <c r="CP4509" s="37"/>
      <c r="CQ4509" s="37"/>
      <c r="CR4509" s="37"/>
      <c r="CS4509" s="37"/>
      <c r="CT4509" s="37"/>
      <c r="CU4509" s="37"/>
      <c r="CV4509" s="37"/>
      <c r="CW4509" s="37"/>
      <c r="CX4509" s="37"/>
      <c r="CY4509" s="37"/>
      <c r="CZ4509" s="37"/>
      <c r="DA4509" s="37"/>
      <c r="DB4509" s="37"/>
      <c r="DC4509" s="37"/>
      <c r="DD4509" s="37"/>
      <c r="DE4509" s="37"/>
      <c r="DF4509" s="37"/>
      <c r="DG4509" s="37"/>
      <c r="DH4509" s="37"/>
      <c r="DI4509" s="37"/>
      <c r="DJ4509" s="37"/>
      <c r="DK4509" s="37"/>
      <c r="DL4509" s="37"/>
      <c r="DM4509" s="37"/>
      <c r="DN4509" s="37"/>
      <c r="DO4509" s="37"/>
      <c r="DP4509" s="37"/>
      <c r="DQ4509" s="37"/>
      <c r="DR4509" s="37"/>
      <c r="DS4509" s="37"/>
      <c r="DT4509" s="37"/>
      <c r="DU4509" s="37"/>
      <c r="DV4509" s="37"/>
      <c r="DW4509" s="37"/>
      <c r="DX4509" s="37"/>
      <c r="DY4509" s="37"/>
      <c r="DZ4509" s="37"/>
      <c r="EA4509" s="37"/>
      <c r="EB4509" s="37"/>
      <c r="EC4509" s="37"/>
      <c r="ED4509" s="37"/>
      <c r="EE4509" s="37"/>
      <c r="EF4509" s="37"/>
      <c r="EG4509" s="37"/>
      <c r="EH4509" s="37"/>
      <c r="EI4509" s="37"/>
      <c r="EJ4509" s="37"/>
      <c r="EK4509" s="37"/>
      <c r="EL4509" s="37"/>
      <c r="EM4509" s="37"/>
      <c r="EN4509" s="37"/>
      <c r="EO4509" s="37"/>
      <c r="EP4509" s="37"/>
      <c r="EQ4509" s="37"/>
      <c r="ER4509" s="37"/>
      <c r="ES4509" s="37"/>
      <c r="ET4509" s="37"/>
      <c r="EU4509" s="37"/>
      <c r="EV4509" s="37"/>
      <c r="EW4509" s="37"/>
      <c r="EX4509" s="37"/>
      <c r="EY4509" s="37"/>
      <c r="EZ4509" s="37"/>
      <c r="FA4509" s="37"/>
      <c r="FB4509" s="37"/>
      <c r="FC4509" s="37"/>
      <c r="FD4509" s="37"/>
      <c r="FE4509" s="37"/>
      <c r="FF4509" s="37"/>
      <c r="FG4509" s="37"/>
      <c r="FH4509" s="37"/>
      <c r="FI4509" s="37"/>
      <c r="FJ4509" s="37"/>
      <c r="FK4509" s="37"/>
      <c r="FL4509" s="37"/>
      <c r="FM4509" s="37"/>
      <c r="FN4509" s="37"/>
      <c r="FO4509" s="37"/>
      <c r="FP4509" s="37"/>
      <c r="FQ4509" s="37"/>
      <c r="FR4509" s="37"/>
      <c r="FS4509" s="37"/>
      <c r="FT4509" s="37"/>
      <c r="FU4509" s="37"/>
      <c r="FV4509" s="37"/>
      <c r="FW4509" s="37"/>
      <c r="FX4509" s="37"/>
      <c r="FY4509" s="37"/>
      <c r="FZ4509" s="37"/>
      <c r="GA4509" s="37"/>
      <c r="GB4509" s="37"/>
      <c r="GC4509" s="37"/>
      <c r="GD4509" s="37"/>
      <c r="GE4509" s="37"/>
      <c r="GF4509" s="37"/>
      <c r="GG4509" s="37"/>
      <c r="GH4509" s="37"/>
      <c r="GI4509" s="37"/>
      <c r="GJ4509" s="37"/>
      <c r="GK4509" s="37"/>
      <c r="GL4509" s="37"/>
      <c r="GM4509" s="37"/>
      <c r="GN4509" s="37"/>
      <c r="GO4509" s="37"/>
      <c r="GP4509" s="37"/>
      <c r="GQ4509" s="37"/>
      <c r="GR4509" s="37"/>
      <c r="GS4509" s="37"/>
      <c r="GT4509" s="37"/>
      <c r="GU4509" s="37"/>
      <c r="GV4509" s="37"/>
      <c r="GW4509" s="37"/>
      <c r="GX4509" s="37"/>
      <c r="GY4509" s="37"/>
      <c r="GZ4509" s="37"/>
      <c r="HA4509" s="37"/>
      <c r="HB4509" s="37"/>
      <c r="HC4509" s="37"/>
      <c r="HD4509" s="37"/>
      <c r="HE4509" s="37"/>
      <c r="HF4509" s="37"/>
      <c r="HG4509" s="37"/>
      <c r="HH4509" s="37"/>
      <c r="HI4509" s="37"/>
      <c r="HJ4509" s="37"/>
      <c r="HK4509" s="37"/>
      <c r="HL4509" s="37"/>
      <c r="HM4509" s="37"/>
      <c r="HN4509" s="37"/>
      <c r="HO4509" s="37"/>
      <c r="HP4509" s="37"/>
      <c r="HQ4509" s="37"/>
      <c r="HR4509" s="37"/>
      <c r="HS4509" s="37"/>
      <c r="HT4509" s="37"/>
      <c r="HU4509" s="37"/>
      <c r="HV4509" s="37"/>
      <c r="HW4509" s="37"/>
      <c r="HX4509" s="37"/>
      <c r="HY4509" s="37"/>
      <c r="HZ4509" s="37"/>
      <c r="IA4509" s="37"/>
      <c r="IB4509" s="37"/>
      <c r="IC4509" s="37"/>
      <c r="ID4509" s="37"/>
      <c r="IE4509" s="37"/>
      <c r="IF4509" s="37"/>
      <c r="IG4509" s="37"/>
      <c r="IH4509" s="37"/>
      <c r="II4509" s="37"/>
      <c r="IJ4509" s="37"/>
      <c r="IK4509" s="37"/>
      <c r="IL4509" s="37"/>
      <c r="IM4509" s="37"/>
      <c r="IN4509" s="37"/>
      <c r="IO4509" s="37"/>
      <c r="IP4509" s="37"/>
      <c r="IQ4509" s="37"/>
    </row>
    <row r="4510" spans="1:251" s="51" customFormat="1" ht="18.75" customHeight="1">
      <c r="A4510" s="43"/>
      <c r="B4510" s="60"/>
      <c r="C4510" s="104" t="s">
        <v>970</v>
      </c>
      <c r="D4510" s="105"/>
      <c r="E4510" s="105"/>
      <c r="F4510" s="105"/>
      <c r="G4510" s="105"/>
      <c r="H4510" s="105"/>
      <c r="I4510" s="105"/>
      <c r="J4510" s="105"/>
      <c r="K4510" s="105"/>
      <c r="L4510" s="105"/>
      <c r="M4510" s="105"/>
      <c r="N4510" s="105"/>
      <c r="O4510" s="105"/>
      <c r="P4510" s="105"/>
      <c r="Q4510" s="105"/>
      <c r="R4510" s="105"/>
      <c r="S4510" s="105"/>
      <c r="T4510" s="105"/>
      <c r="U4510" s="105"/>
      <c r="V4510" s="105"/>
      <c r="W4510" s="105"/>
      <c r="X4510" s="105"/>
      <c r="Y4510" s="105"/>
      <c r="Z4510" s="106"/>
      <c r="AA4510" s="107">
        <v>2285</v>
      </c>
      <c r="AB4510" s="108"/>
      <c r="AC4510" s="108"/>
      <c r="AD4510" s="108"/>
      <c r="AE4510" s="108"/>
      <c r="AF4510" s="108"/>
      <c r="AG4510" s="108"/>
      <c r="AH4510" s="108"/>
      <c r="AI4510" s="109"/>
      <c r="AJ4510" s="107">
        <v>3921</v>
      </c>
      <c r="AK4510" s="108"/>
      <c r="AL4510" s="108"/>
      <c r="AM4510" s="108"/>
      <c r="AN4510" s="108"/>
      <c r="AO4510" s="108"/>
      <c r="AP4510" s="108"/>
      <c r="AQ4510" s="108"/>
      <c r="AR4510" s="109"/>
      <c r="AS4510" s="110"/>
      <c r="AT4510" s="111"/>
      <c r="AU4510" s="111"/>
      <c r="AV4510" s="111"/>
      <c r="AW4510" s="111"/>
      <c r="AX4510" s="112"/>
      <c r="AY4510" s="37"/>
      <c r="AZ4510" s="37"/>
      <c r="BA4510" s="37"/>
      <c r="BB4510" s="37"/>
      <c r="BC4510" s="37"/>
      <c r="BD4510" s="37"/>
      <c r="BE4510" s="37"/>
      <c r="BF4510" s="37"/>
      <c r="BG4510" s="37"/>
      <c r="BH4510" s="37"/>
      <c r="BI4510" s="37"/>
      <c r="BJ4510" s="37"/>
      <c r="BK4510" s="37"/>
      <c r="BL4510" s="37"/>
      <c r="BM4510" s="37"/>
      <c r="BN4510" s="37"/>
      <c r="BO4510" s="37"/>
      <c r="BP4510" s="37"/>
      <c r="BQ4510" s="37"/>
      <c r="BR4510" s="37"/>
      <c r="BS4510" s="37"/>
      <c r="BT4510" s="37"/>
      <c r="BU4510" s="37"/>
      <c r="BV4510" s="37"/>
      <c r="BW4510" s="37"/>
      <c r="BX4510" s="37"/>
      <c r="BY4510" s="37"/>
      <c r="BZ4510" s="37"/>
      <c r="CA4510" s="37"/>
      <c r="CB4510" s="37"/>
      <c r="CC4510" s="37"/>
      <c r="CD4510" s="37"/>
      <c r="CE4510" s="37"/>
      <c r="CF4510" s="37"/>
      <c r="CG4510" s="37"/>
      <c r="CH4510" s="37"/>
      <c r="CI4510" s="37"/>
      <c r="CJ4510" s="37"/>
      <c r="CK4510" s="37"/>
      <c r="CL4510" s="37"/>
      <c r="CM4510" s="37"/>
      <c r="CN4510" s="37"/>
      <c r="CO4510" s="37"/>
      <c r="CP4510" s="37"/>
      <c r="CQ4510" s="37"/>
      <c r="CR4510" s="37"/>
      <c r="CS4510" s="37"/>
      <c r="CT4510" s="37"/>
      <c r="CU4510" s="37"/>
      <c r="CV4510" s="37"/>
      <c r="CW4510" s="37"/>
      <c r="CX4510" s="37"/>
      <c r="CY4510" s="37"/>
      <c r="CZ4510" s="37"/>
      <c r="DA4510" s="37"/>
      <c r="DB4510" s="37"/>
      <c r="DC4510" s="37"/>
      <c r="DD4510" s="37"/>
      <c r="DE4510" s="37"/>
      <c r="DF4510" s="37"/>
      <c r="DG4510" s="37"/>
      <c r="DH4510" s="37"/>
      <c r="DI4510" s="37"/>
      <c r="DJ4510" s="37"/>
      <c r="DK4510" s="37"/>
      <c r="DL4510" s="37"/>
      <c r="DM4510" s="37"/>
      <c r="DN4510" s="37"/>
      <c r="DO4510" s="37"/>
      <c r="DP4510" s="37"/>
      <c r="DQ4510" s="37"/>
      <c r="DR4510" s="37"/>
      <c r="DS4510" s="37"/>
      <c r="DT4510" s="37"/>
      <c r="DU4510" s="37"/>
      <c r="DV4510" s="37"/>
      <c r="DW4510" s="37"/>
      <c r="DX4510" s="37"/>
      <c r="DY4510" s="37"/>
      <c r="DZ4510" s="37"/>
      <c r="EA4510" s="37"/>
      <c r="EB4510" s="37"/>
      <c r="EC4510" s="37"/>
      <c r="ED4510" s="37"/>
      <c r="EE4510" s="37"/>
      <c r="EF4510" s="37"/>
      <c r="EG4510" s="37"/>
      <c r="EH4510" s="37"/>
      <c r="EI4510" s="37"/>
      <c r="EJ4510" s="37"/>
      <c r="EK4510" s="37"/>
      <c r="EL4510" s="37"/>
      <c r="EM4510" s="37"/>
      <c r="EN4510" s="37"/>
      <c r="EO4510" s="37"/>
      <c r="EP4510" s="37"/>
      <c r="EQ4510" s="37"/>
      <c r="ER4510" s="37"/>
      <c r="ES4510" s="37"/>
      <c r="ET4510" s="37"/>
      <c r="EU4510" s="37"/>
      <c r="EV4510" s="37"/>
      <c r="EW4510" s="37"/>
      <c r="EX4510" s="37"/>
      <c r="EY4510" s="37"/>
      <c r="EZ4510" s="37"/>
      <c r="FA4510" s="37"/>
      <c r="FB4510" s="37"/>
      <c r="FC4510" s="37"/>
      <c r="FD4510" s="37"/>
      <c r="FE4510" s="37"/>
      <c r="FF4510" s="37"/>
      <c r="FG4510" s="37"/>
      <c r="FH4510" s="37"/>
      <c r="FI4510" s="37"/>
      <c r="FJ4510" s="37"/>
      <c r="FK4510" s="37"/>
      <c r="FL4510" s="37"/>
      <c r="FM4510" s="37"/>
      <c r="FN4510" s="37"/>
      <c r="FO4510" s="37"/>
      <c r="FP4510" s="37"/>
      <c r="FQ4510" s="37"/>
      <c r="FR4510" s="37"/>
      <c r="FS4510" s="37"/>
      <c r="FT4510" s="37"/>
      <c r="FU4510" s="37"/>
      <c r="FV4510" s="37"/>
      <c r="FW4510" s="37"/>
      <c r="FX4510" s="37"/>
      <c r="FY4510" s="37"/>
      <c r="FZ4510" s="37"/>
      <c r="GA4510" s="37"/>
      <c r="GB4510" s="37"/>
      <c r="GC4510" s="37"/>
      <c r="GD4510" s="37"/>
      <c r="GE4510" s="37"/>
      <c r="GF4510" s="37"/>
      <c r="GG4510" s="37"/>
      <c r="GH4510" s="37"/>
      <c r="GI4510" s="37"/>
      <c r="GJ4510" s="37"/>
      <c r="GK4510" s="37"/>
      <c r="GL4510" s="37"/>
      <c r="GM4510" s="37"/>
      <c r="GN4510" s="37"/>
      <c r="GO4510" s="37"/>
      <c r="GP4510" s="37"/>
      <c r="GQ4510" s="37"/>
      <c r="GR4510" s="37"/>
      <c r="GS4510" s="37"/>
      <c r="GT4510" s="37"/>
      <c r="GU4510" s="37"/>
      <c r="GV4510" s="37"/>
      <c r="GW4510" s="37"/>
      <c r="GX4510" s="37"/>
      <c r="GY4510" s="37"/>
      <c r="GZ4510" s="37"/>
      <c r="HA4510" s="37"/>
      <c r="HB4510" s="37"/>
      <c r="HC4510" s="37"/>
      <c r="HD4510" s="37"/>
      <c r="HE4510" s="37"/>
      <c r="HF4510" s="37"/>
      <c r="HG4510" s="37"/>
      <c r="HH4510" s="37"/>
      <c r="HI4510" s="37"/>
      <c r="HJ4510" s="37"/>
      <c r="HK4510" s="37"/>
      <c r="HL4510" s="37"/>
      <c r="HM4510" s="37"/>
      <c r="HN4510" s="37"/>
      <c r="HO4510" s="37"/>
      <c r="HP4510" s="37"/>
      <c r="HQ4510" s="37"/>
      <c r="HR4510" s="37"/>
      <c r="HS4510" s="37"/>
      <c r="HT4510" s="37"/>
      <c r="HU4510" s="37"/>
      <c r="HV4510" s="37"/>
      <c r="HW4510" s="37"/>
      <c r="HX4510" s="37"/>
      <c r="HY4510" s="37"/>
      <c r="HZ4510" s="37"/>
      <c r="IA4510" s="37"/>
      <c r="IB4510" s="37"/>
      <c r="IC4510" s="37"/>
      <c r="ID4510" s="37"/>
      <c r="IE4510" s="37"/>
      <c r="IF4510" s="37"/>
      <c r="IG4510" s="37"/>
      <c r="IH4510" s="37"/>
      <c r="II4510" s="37"/>
      <c r="IJ4510" s="37"/>
      <c r="IK4510" s="37"/>
      <c r="IL4510" s="37"/>
      <c r="IM4510" s="37"/>
      <c r="IN4510" s="37"/>
      <c r="IO4510" s="37"/>
      <c r="IP4510" s="37"/>
      <c r="IQ4510" s="37"/>
    </row>
    <row r="4511" spans="1:251" s="51" customFormat="1" ht="18.75" customHeight="1" thickBot="1">
      <c r="A4511" s="52"/>
      <c r="B4511" s="113" t="s">
        <v>253</v>
      </c>
      <c r="C4511" s="114"/>
      <c r="D4511" s="114"/>
      <c r="E4511" s="114"/>
      <c r="F4511" s="114"/>
      <c r="G4511" s="114"/>
      <c r="H4511" s="114"/>
      <c r="I4511" s="114"/>
      <c r="J4511" s="114"/>
      <c r="K4511" s="114"/>
      <c r="L4511" s="114"/>
      <c r="M4511" s="114"/>
      <c r="N4511" s="114"/>
      <c r="O4511" s="114"/>
      <c r="P4511" s="114"/>
      <c r="Q4511" s="114"/>
      <c r="R4511" s="114"/>
      <c r="S4511" s="114"/>
      <c r="T4511" s="114"/>
      <c r="U4511" s="114"/>
      <c r="V4511" s="114"/>
      <c r="W4511" s="114"/>
      <c r="X4511" s="114"/>
      <c r="Y4511" s="114"/>
      <c r="Z4511" s="115"/>
      <c r="AA4511" s="116">
        <f>SUM($AA$4509:$AA$4510)</f>
        <v>2365</v>
      </c>
      <c r="AB4511" s="117"/>
      <c r="AC4511" s="117"/>
      <c r="AD4511" s="117"/>
      <c r="AE4511" s="117"/>
      <c r="AF4511" s="117"/>
      <c r="AG4511" s="117"/>
      <c r="AH4511" s="117"/>
      <c r="AI4511" s="118"/>
      <c r="AJ4511" s="116">
        <f>SUM($AJ$4509:$AJ$4510)</f>
        <v>8111</v>
      </c>
      <c r="AK4511" s="117"/>
      <c r="AL4511" s="117"/>
      <c r="AM4511" s="117"/>
      <c r="AN4511" s="117"/>
      <c r="AO4511" s="117"/>
      <c r="AP4511" s="117"/>
      <c r="AQ4511" s="117"/>
      <c r="AR4511" s="118"/>
      <c r="AS4511" s="119"/>
      <c r="AT4511" s="120"/>
      <c r="AU4511" s="120"/>
      <c r="AV4511" s="120"/>
      <c r="AW4511" s="120"/>
      <c r="AX4511" s="121"/>
      <c r="AY4511" s="37"/>
      <c r="AZ4511" s="37"/>
      <c r="BA4511" s="37"/>
      <c r="BB4511" s="37"/>
      <c r="BC4511" s="37"/>
      <c r="BD4511" s="37"/>
      <c r="BE4511" s="37"/>
      <c r="BF4511" s="37"/>
      <c r="BG4511" s="37"/>
      <c r="BH4511" s="37"/>
      <c r="BI4511" s="37"/>
      <c r="BJ4511" s="37"/>
      <c r="BK4511" s="37"/>
      <c r="BL4511" s="37"/>
      <c r="BM4511" s="37"/>
      <c r="BN4511" s="37"/>
      <c r="BO4511" s="37"/>
      <c r="BP4511" s="37"/>
      <c r="BQ4511" s="37"/>
      <c r="BR4511" s="37"/>
      <c r="BS4511" s="37"/>
      <c r="BT4511" s="37"/>
      <c r="BU4511" s="37"/>
      <c r="BV4511" s="37"/>
      <c r="BW4511" s="37"/>
      <c r="BX4511" s="37"/>
      <c r="BY4511" s="37"/>
      <c r="BZ4511" s="37"/>
      <c r="CA4511" s="37"/>
      <c r="CB4511" s="37"/>
      <c r="CC4511" s="37"/>
      <c r="CD4511" s="37"/>
      <c r="CE4511" s="37"/>
      <c r="CF4511" s="37"/>
      <c r="CG4511" s="37"/>
      <c r="CH4511" s="37"/>
      <c r="CI4511" s="37"/>
      <c r="CJ4511" s="37"/>
      <c r="CK4511" s="37"/>
      <c r="CL4511" s="37"/>
      <c r="CM4511" s="37"/>
      <c r="CN4511" s="37"/>
      <c r="CO4511" s="37"/>
      <c r="CP4511" s="37"/>
      <c r="CQ4511" s="37"/>
      <c r="CR4511" s="37"/>
      <c r="CS4511" s="37"/>
      <c r="CT4511" s="37"/>
      <c r="CU4511" s="37"/>
      <c r="CV4511" s="37"/>
      <c r="CW4511" s="37"/>
      <c r="CX4511" s="37"/>
      <c r="CY4511" s="37"/>
      <c r="CZ4511" s="37"/>
      <c r="DA4511" s="37"/>
      <c r="DB4511" s="37"/>
      <c r="DC4511" s="37"/>
      <c r="DD4511" s="37"/>
      <c r="DE4511" s="37"/>
      <c r="DF4511" s="37"/>
      <c r="DG4511" s="37"/>
      <c r="DH4511" s="37"/>
      <c r="DI4511" s="37"/>
      <c r="DJ4511" s="37"/>
      <c r="DK4511" s="37"/>
      <c r="DL4511" s="37"/>
      <c r="DM4511" s="37"/>
      <c r="DN4511" s="37"/>
      <c r="DO4511" s="37"/>
      <c r="DP4511" s="37"/>
      <c r="DQ4511" s="37"/>
      <c r="DR4511" s="37"/>
      <c r="DS4511" s="37"/>
      <c r="DT4511" s="37"/>
      <c r="DU4511" s="37"/>
      <c r="DV4511" s="37"/>
      <c r="DW4511" s="37"/>
      <c r="DX4511" s="37"/>
      <c r="DY4511" s="37"/>
      <c r="DZ4511" s="37"/>
      <c r="EA4511" s="37"/>
      <c r="EB4511" s="37"/>
      <c r="EC4511" s="37"/>
      <c r="ED4511" s="37"/>
      <c r="EE4511" s="37"/>
      <c r="EF4511" s="37"/>
      <c r="EG4511" s="37"/>
      <c r="EH4511" s="37"/>
      <c r="EI4511" s="37"/>
      <c r="EJ4511" s="37"/>
      <c r="EK4511" s="37"/>
      <c r="EL4511" s="37"/>
      <c r="EM4511" s="37"/>
      <c r="EN4511" s="37"/>
      <c r="EO4511" s="37"/>
      <c r="EP4511" s="37"/>
      <c r="EQ4511" s="37"/>
      <c r="ER4511" s="37"/>
      <c r="ES4511" s="37"/>
      <c r="ET4511" s="37"/>
      <c r="EU4511" s="37"/>
      <c r="EV4511" s="37"/>
      <c r="EW4511" s="37"/>
      <c r="EX4511" s="37"/>
      <c r="EY4511" s="37"/>
      <c r="EZ4511" s="37"/>
      <c r="FA4511" s="37"/>
      <c r="FB4511" s="37"/>
      <c r="FC4511" s="37"/>
      <c r="FD4511" s="37"/>
      <c r="FE4511" s="37"/>
      <c r="FF4511" s="37"/>
      <c r="FG4511" s="37"/>
      <c r="FH4511" s="37"/>
      <c r="FI4511" s="37"/>
      <c r="FJ4511" s="37"/>
      <c r="FK4511" s="37"/>
      <c r="FL4511" s="37"/>
      <c r="FM4511" s="37"/>
      <c r="FN4511" s="37"/>
      <c r="FO4511" s="37"/>
      <c r="FP4511" s="37"/>
      <c r="FQ4511" s="37"/>
      <c r="FR4511" s="37"/>
      <c r="FS4511" s="37"/>
      <c r="FT4511" s="37"/>
      <c r="FU4511" s="37"/>
      <c r="FV4511" s="37"/>
      <c r="FW4511" s="37"/>
      <c r="FX4511" s="37"/>
      <c r="FY4511" s="37"/>
      <c r="FZ4511" s="37"/>
      <c r="GA4511" s="37"/>
      <c r="GB4511" s="37"/>
      <c r="GC4511" s="37"/>
      <c r="GD4511" s="37"/>
      <c r="GE4511" s="37"/>
      <c r="GF4511" s="37"/>
      <c r="GG4511" s="37"/>
      <c r="GH4511" s="37"/>
      <c r="GI4511" s="37"/>
      <c r="GJ4511" s="37"/>
      <c r="GK4511" s="37"/>
      <c r="GL4511" s="37"/>
      <c r="GM4511" s="37"/>
      <c r="GN4511" s="37"/>
      <c r="GO4511" s="37"/>
      <c r="GP4511" s="37"/>
      <c r="GQ4511" s="37"/>
      <c r="GR4511" s="37"/>
      <c r="GS4511" s="37"/>
      <c r="GT4511" s="37"/>
      <c r="GU4511" s="37"/>
      <c r="GV4511" s="37"/>
      <c r="GW4511" s="37"/>
      <c r="GX4511" s="37"/>
      <c r="GY4511" s="37"/>
      <c r="GZ4511" s="37"/>
      <c r="HA4511" s="37"/>
      <c r="HB4511" s="37"/>
      <c r="HC4511" s="37"/>
      <c r="HD4511" s="37"/>
      <c r="HE4511" s="37"/>
      <c r="HF4511" s="37"/>
      <c r="HG4511" s="37"/>
      <c r="HH4511" s="37"/>
      <c r="HI4511" s="37"/>
      <c r="HJ4511" s="37"/>
      <c r="HK4511" s="37"/>
      <c r="HL4511" s="37"/>
      <c r="HM4511" s="37"/>
      <c r="HN4511" s="37"/>
      <c r="HO4511" s="37"/>
      <c r="HP4511" s="37"/>
      <c r="HQ4511" s="37"/>
      <c r="HR4511" s="37"/>
      <c r="HS4511" s="37"/>
      <c r="HT4511" s="37"/>
      <c r="HU4511" s="37"/>
      <c r="HV4511" s="37"/>
      <c r="HW4511" s="37"/>
      <c r="HX4511" s="37"/>
      <c r="HY4511" s="37"/>
      <c r="HZ4511" s="37"/>
      <c r="IA4511" s="37"/>
      <c r="IB4511" s="37"/>
      <c r="IC4511" s="37"/>
      <c r="ID4511" s="37"/>
      <c r="IE4511" s="37"/>
      <c r="IF4511" s="37"/>
      <c r="IG4511" s="37"/>
      <c r="IH4511" s="37"/>
      <c r="II4511" s="37"/>
      <c r="IJ4511" s="37"/>
      <c r="IK4511" s="37"/>
      <c r="IL4511" s="37"/>
      <c r="IM4511" s="37"/>
      <c r="IN4511" s="37"/>
      <c r="IO4511" s="37"/>
      <c r="IP4511" s="37"/>
      <c r="IQ4511" s="37"/>
    </row>
    <row r="4513" spans="1:113" ht="18.75">
      <c r="A4513" s="36" t="s">
        <v>241</v>
      </c>
      <c r="AW4513" s="38"/>
      <c r="AX4513" s="39"/>
      <c r="AY4513" s="38"/>
    </row>
    <row r="4515" spans="1:113" ht="18.75">
      <c r="B4515" s="122" t="s">
        <v>0</v>
      </c>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row>
    <row r="4516" spans="1:113">
      <c r="Z4516" s="40"/>
      <c r="AD4516" s="40"/>
      <c r="AE4516" s="40"/>
      <c r="AF4516" s="40"/>
      <c r="AG4516" s="40"/>
      <c r="AH4516" s="40"/>
      <c r="AI4516" s="40"/>
      <c r="AO4516" s="40"/>
    </row>
    <row r="4517" spans="1:113" ht="13.5" thickBot="1">
      <c r="Z4517" s="40"/>
      <c r="AD4517" s="40"/>
      <c r="AE4517" s="40"/>
      <c r="AF4517" s="40"/>
      <c r="AG4517" s="40"/>
      <c r="AH4517" s="40"/>
      <c r="AI4517" s="40"/>
      <c r="AO4517" s="40"/>
      <c r="DI4517" s="41"/>
    </row>
    <row r="4518" spans="1:113" ht="24.75" customHeight="1" thickBot="1">
      <c r="B4518" s="124" t="s">
        <v>242</v>
      </c>
      <c r="C4518" s="125"/>
      <c r="D4518" s="125"/>
      <c r="E4518" s="125"/>
      <c r="F4518" s="125"/>
      <c r="G4518" s="125"/>
      <c r="H4518" s="126" t="s">
        <v>971</v>
      </c>
      <c r="I4518" s="127"/>
      <c r="J4518" s="127"/>
      <c r="K4518" s="127"/>
      <c r="L4518" s="127"/>
      <c r="M4518" s="127"/>
      <c r="N4518" s="127"/>
      <c r="O4518" s="127"/>
      <c r="P4518" s="127"/>
      <c r="Q4518" s="127"/>
      <c r="R4518" s="127"/>
      <c r="S4518" s="127"/>
      <c r="T4518" s="127"/>
      <c r="U4518" s="127"/>
      <c r="V4518" s="127"/>
      <c r="W4518" s="127"/>
      <c r="X4518" s="127"/>
      <c r="Y4518" s="127"/>
      <c r="Z4518" s="127"/>
      <c r="AA4518" s="127"/>
      <c r="AB4518" s="127"/>
      <c r="AC4518" s="127"/>
      <c r="AD4518" s="127"/>
      <c r="AE4518" s="127"/>
      <c r="AF4518" s="127"/>
      <c r="AG4518" s="127"/>
      <c r="AH4518" s="127"/>
      <c r="AI4518" s="127"/>
      <c r="AJ4518" s="127"/>
      <c r="AK4518" s="127"/>
      <c r="AL4518" s="127"/>
      <c r="AM4518" s="127"/>
      <c r="AN4518" s="127"/>
      <c r="AO4518" s="127"/>
      <c r="AP4518" s="127"/>
      <c r="AQ4518" s="127"/>
      <c r="AR4518" s="127"/>
      <c r="AS4518" s="127"/>
      <c r="AT4518" s="127"/>
      <c r="AU4518" s="127"/>
      <c r="AV4518" s="127"/>
      <c r="AW4518" s="127"/>
      <c r="AX4518" s="128"/>
      <c r="DI4518" s="41"/>
    </row>
    <row r="4519" spans="1:113" ht="14.25">
      <c r="B4519" s="42"/>
      <c r="C4519" s="42"/>
      <c r="D4519" s="42"/>
      <c r="E4519" s="42"/>
      <c r="F4519" s="42"/>
      <c r="G4519" s="42"/>
      <c r="H4519" s="43"/>
      <c r="I4519" s="43"/>
      <c r="J4519" s="43"/>
      <c r="K4519" s="43"/>
      <c r="L4519" s="44"/>
      <c r="M4519" s="44"/>
      <c r="N4519" s="44"/>
      <c r="O4519" s="44"/>
      <c r="P4519" s="43"/>
      <c r="Q4519" s="43"/>
      <c r="R4519" s="43"/>
      <c r="S4519" s="43"/>
      <c r="T4519" s="43"/>
      <c r="U4519" s="43"/>
      <c r="V4519" s="45"/>
      <c r="W4519" s="45"/>
      <c r="X4519" s="45"/>
      <c r="Y4519" s="45"/>
      <c r="Z4519" s="45"/>
      <c r="AA4519" s="45"/>
      <c r="AB4519" s="45"/>
      <c r="AC4519" s="45"/>
      <c r="AD4519" s="45"/>
      <c r="AE4519" s="45"/>
      <c r="AF4519" s="45"/>
      <c r="AG4519" s="45"/>
      <c r="AH4519" s="45"/>
      <c r="AI4519" s="45"/>
      <c r="AJ4519" s="45"/>
      <c r="AK4519" s="45"/>
      <c r="AL4519" s="45"/>
      <c r="AM4519" s="45"/>
      <c r="AN4519" s="45"/>
      <c r="AO4519" s="45"/>
      <c r="AP4519" s="45"/>
      <c r="AQ4519" s="45"/>
      <c r="AR4519" s="45"/>
      <c r="AS4519" s="45"/>
      <c r="AT4519" s="45"/>
      <c r="AU4519" s="45"/>
      <c r="AV4519" s="45"/>
      <c r="AW4519" s="45"/>
      <c r="AX4519" s="45"/>
      <c r="DI4519" s="41"/>
    </row>
    <row r="4520" spans="1:113" ht="15" thickBot="1">
      <c r="A4520" s="46"/>
      <c r="B4520" s="45" t="s">
        <v>244</v>
      </c>
      <c r="C4520" s="43"/>
      <c r="D4520" s="43"/>
      <c r="E4520" s="43"/>
      <c r="F4520" s="43"/>
      <c r="G4520" s="43"/>
      <c r="H4520" s="43"/>
      <c r="I4520" s="43"/>
      <c r="J4520" s="43"/>
      <c r="K4520" s="43"/>
      <c r="L4520" s="44"/>
      <c r="M4520" s="44"/>
      <c r="N4520" s="44"/>
      <c r="O4520" s="44"/>
      <c r="P4520" s="43"/>
      <c r="Q4520" s="43"/>
      <c r="R4520" s="43"/>
      <c r="S4520" s="43"/>
      <c r="T4520" s="43"/>
      <c r="U4520" s="43"/>
      <c r="V4520" s="45"/>
      <c r="W4520" s="45"/>
      <c r="X4520" s="45"/>
      <c r="Y4520" s="45"/>
      <c r="Z4520" s="45"/>
      <c r="AA4520" s="45"/>
      <c r="AB4520" s="45"/>
      <c r="AC4520" s="45"/>
      <c r="AD4520" s="45"/>
      <c r="AE4520" s="45"/>
      <c r="AF4520" s="45"/>
      <c r="AG4520" s="45"/>
      <c r="AH4520" s="45"/>
      <c r="AI4520" s="45"/>
      <c r="AJ4520" s="45"/>
      <c r="AK4520" s="45"/>
      <c r="AL4520" s="45"/>
      <c r="AM4520" s="45"/>
      <c r="AN4520" s="45"/>
      <c r="AO4520" s="45"/>
      <c r="AP4520" s="45"/>
      <c r="AQ4520" s="45"/>
      <c r="AR4520" s="45"/>
      <c r="AS4520" s="45"/>
      <c r="AT4520" s="45"/>
      <c r="AU4520" s="45"/>
      <c r="AV4520" s="45"/>
      <c r="AW4520" s="45"/>
      <c r="AX4520" s="45"/>
      <c r="DI4520" s="41"/>
    </row>
    <row r="4521" spans="1:113" ht="14.25">
      <c r="A4521" s="43"/>
      <c r="B4521" s="47"/>
      <c r="C4521" s="42"/>
      <c r="D4521" s="42"/>
      <c r="E4521" s="42"/>
      <c r="F4521" s="42"/>
      <c r="G4521" s="42"/>
      <c r="H4521" s="42"/>
      <c r="I4521" s="42"/>
      <c r="J4521" s="42"/>
      <c r="K4521" s="42"/>
      <c r="L4521" s="48"/>
      <c r="M4521" s="48"/>
      <c r="N4521" s="48"/>
      <c r="O4521" s="48"/>
      <c r="P4521" s="42"/>
      <c r="Q4521" s="42"/>
      <c r="R4521" s="42"/>
      <c r="S4521" s="42"/>
      <c r="T4521" s="42"/>
      <c r="U4521" s="42"/>
      <c r="V4521" s="49"/>
      <c r="W4521" s="49"/>
      <c r="X4521" s="49"/>
      <c r="Y4521" s="49"/>
      <c r="Z4521" s="49"/>
      <c r="AA4521" s="49"/>
      <c r="AB4521" s="49"/>
      <c r="AC4521" s="49"/>
      <c r="AD4521" s="49"/>
      <c r="AE4521" s="49"/>
      <c r="AF4521" s="49"/>
      <c r="AG4521" s="49"/>
      <c r="AH4521" s="49"/>
      <c r="AI4521" s="49"/>
      <c r="AJ4521" s="49"/>
      <c r="AK4521" s="49"/>
      <c r="AL4521" s="49"/>
      <c r="AM4521" s="49"/>
      <c r="AN4521" s="49"/>
      <c r="AO4521" s="49"/>
      <c r="AP4521" s="49"/>
      <c r="AQ4521" s="49"/>
      <c r="AR4521" s="49"/>
      <c r="AS4521" s="49"/>
      <c r="AT4521" s="49"/>
      <c r="AU4521" s="49"/>
      <c r="AV4521" s="49"/>
      <c r="AW4521" s="49"/>
      <c r="AX4521" s="50"/>
    </row>
    <row r="4522" spans="1:113" ht="12" customHeight="1">
      <c r="A4522" s="43"/>
      <c r="B4522" s="129" t="s">
        <v>972</v>
      </c>
      <c r="C4522" s="130"/>
      <c r="D4522" s="130"/>
      <c r="E4522" s="130"/>
      <c r="F4522" s="130"/>
      <c r="G4522" s="130"/>
      <c r="H4522" s="130"/>
      <c r="I4522" s="130"/>
      <c r="J4522" s="130"/>
      <c r="K4522" s="130"/>
      <c r="L4522" s="130"/>
      <c r="M4522" s="130"/>
      <c r="N4522" s="130"/>
      <c r="O4522" s="130"/>
      <c r="P4522" s="130"/>
      <c r="Q4522" s="130"/>
      <c r="R4522" s="130"/>
      <c r="S4522" s="130"/>
      <c r="T4522" s="130"/>
      <c r="U4522" s="130"/>
      <c r="V4522" s="130"/>
      <c r="W4522" s="130"/>
      <c r="X4522" s="130"/>
      <c r="Y4522" s="130"/>
      <c r="Z4522" s="130"/>
      <c r="AA4522" s="130"/>
      <c r="AB4522" s="130"/>
      <c r="AC4522" s="130"/>
      <c r="AD4522" s="130"/>
      <c r="AE4522" s="130"/>
      <c r="AF4522" s="130"/>
      <c r="AG4522" s="130"/>
      <c r="AH4522" s="130"/>
      <c r="AI4522" s="130"/>
      <c r="AJ4522" s="130"/>
      <c r="AK4522" s="130"/>
      <c r="AL4522" s="130"/>
      <c r="AM4522" s="130"/>
      <c r="AN4522" s="130"/>
      <c r="AO4522" s="130"/>
      <c r="AP4522" s="130"/>
      <c r="AQ4522" s="130"/>
      <c r="AR4522" s="130"/>
      <c r="AS4522" s="130"/>
      <c r="AT4522" s="130"/>
      <c r="AU4522" s="130"/>
      <c r="AV4522" s="130"/>
      <c r="AW4522" s="130"/>
      <c r="AX4522" s="131"/>
    </row>
    <row r="4523" spans="1:113" ht="12" customHeight="1">
      <c r="A4523" s="43"/>
      <c r="B4523" s="129"/>
      <c r="C4523" s="130"/>
      <c r="D4523" s="130"/>
      <c r="E4523" s="130"/>
      <c r="F4523" s="130"/>
      <c r="G4523" s="130"/>
      <c r="H4523" s="130"/>
      <c r="I4523" s="130"/>
      <c r="J4523" s="130"/>
      <c r="K4523" s="130"/>
      <c r="L4523" s="130"/>
      <c r="M4523" s="130"/>
      <c r="N4523" s="130"/>
      <c r="O4523" s="130"/>
      <c r="P4523" s="130"/>
      <c r="Q4523" s="130"/>
      <c r="R4523" s="130"/>
      <c r="S4523" s="130"/>
      <c r="T4523" s="130"/>
      <c r="U4523" s="130"/>
      <c r="V4523" s="130"/>
      <c r="W4523" s="130"/>
      <c r="X4523" s="130"/>
      <c r="Y4523" s="130"/>
      <c r="Z4523" s="130"/>
      <c r="AA4523" s="130"/>
      <c r="AB4523" s="130"/>
      <c r="AC4523" s="130"/>
      <c r="AD4523" s="130"/>
      <c r="AE4523" s="130"/>
      <c r="AF4523" s="130"/>
      <c r="AG4523" s="130"/>
      <c r="AH4523" s="130"/>
      <c r="AI4523" s="130"/>
      <c r="AJ4523" s="130"/>
      <c r="AK4523" s="130"/>
      <c r="AL4523" s="130"/>
      <c r="AM4523" s="130"/>
      <c r="AN4523" s="130"/>
      <c r="AO4523" s="130"/>
      <c r="AP4523" s="130"/>
      <c r="AQ4523" s="130"/>
      <c r="AR4523" s="130"/>
      <c r="AS4523" s="130"/>
      <c r="AT4523" s="130"/>
      <c r="AU4523" s="130"/>
      <c r="AV4523" s="130"/>
      <c r="AW4523" s="130"/>
      <c r="AX4523" s="131"/>
      <c r="BC4523" s="51"/>
    </row>
    <row r="4524" spans="1:113" ht="12" customHeight="1">
      <c r="A4524" s="43"/>
      <c r="B4524" s="129"/>
      <c r="C4524" s="130"/>
      <c r="D4524" s="130"/>
      <c r="E4524" s="130"/>
      <c r="F4524" s="130"/>
      <c r="G4524" s="130"/>
      <c r="H4524" s="130"/>
      <c r="I4524" s="130"/>
      <c r="J4524" s="130"/>
      <c r="K4524" s="130"/>
      <c r="L4524" s="130"/>
      <c r="M4524" s="130"/>
      <c r="N4524" s="130"/>
      <c r="O4524" s="130"/>
      <c r="P4524" s="130"/>
      <c r="Q4524" s="130"/>
      <c r="R4524" s="130"/>
      <c r="S4524" s="130"/>
      <c r="T4524" s="130"/>
      <c r="U4524" s="130"/>
      <c r="V4524" s="130"/>
      <c r="W4524" s="130"/>
      <c r="X4524" s="130"/>
      <c r="Y4524" s="130"/>
      <c r="Z4524" s="130"/>
      <c r="AA4524" s="130"/>
      <c r="AB4524" s="130"/>
      <c r="AC4524" s="130"/>
      <c r="AD4524" s="130"/>
      <c r="AE4524" s="130"/>
      <c r="AF4524" s="130"/>
      <c r="AG4524" s="130"/>
      <c r="AH4524" s="130"/>
      <c r="AI4524" s="130"/>
      <c r="AJ4524" s="130"/>
      <c r="AK4524" s="130"/>
      <c r="AL4524" s="130"/>
      <c r="AM4524" s="130"/>
      <c r="AN4524" s="130"/>
      <c r="AO4524" s="130"/>
      <c r="AP4524" s="130"/>
      <c r="AQ4524" s="130"/>
      <c r="AR4524" s="130"/>
      <c r="AS4524" s="130"/>
      <c r="AT4524" s="130"/>
      <c r="AU4524" s="130"/>
      <c r="AV4524" s="130"/>
      <c r="AW4524" s="130"/>
      <c r="AX4524" s="131"/>
    </row>
    <row r="4525" spans="1:113" ht="12" customHeight="1">
      <c r="A4525" s="43"/>
      <c r="B4525" s="129"/>
      <c r="C4525" s="130"/>
      <c r="D4525" s="130"/>
      <c r="E4525" s="130"/>
      <c r="F4525" s="130"/>
      <c r="G4525" s="130"/>
      <c r="H4525" s="130"/>
      <c r="I4525" s="130"/>
      <c r="J4525" s="130"/>
      <c r="K4525" s="130"/>
      <c r="L4525" s="130"/>
      <c r="M4525" s="130"/>
      <c r="N4525" s="130"/>
      <c r="O4525" s="130"/>
      <c r="P4525" s="130"/>
      <c r="Q4525" s="130"/>
      <c r="R4525" s="130"/>
      <c r="S4525" s="130"/>
      <c r="T4525" s="130"/>
      <c r="U4525" s="130"/>
      <c r="V4525" s="130"/>
      <c r="W4525" s="130"/>
      <c r="X4525" s="130"/>
      <c r="Y4525" s="130"/>
      <c r="Z4525" s="130"/>
      <c r="AA4525" s="130"/>
      <c r="AB4525" s="130"/>
      <c r="AC4525" s="130"/>
      <c r="AD4525" s="130"/>
      <c r="AE4525" s="130"/>
      <c r="AF4525" s="130"/>
      <c r="AG4525" s="130"/>
      <c r="AH4525" s="130"/>
      <c r="AI4525" s="130"/>
      <c r="AJ4525" s="130"/>
      <c r="AK4525" s="130"/>
      <c r="AL4525" s="130"/>
      <c r="AM4525" s="130"/>
      <c r="AN4525" s="130"/>
      <c r="AO4525" s="130"/>
      <c r="AP4525" s="130"/>
      <c r="AQ4525" s="130"/>
      <c r="AR4525" s="130"/>
      <c r="AS4525" s="130"/>
      <c r="AT4525" s="130"/>
      <c r="AU4525" s="130"/>
      <c r="AV4525" s="130"/>
      <c r="AW4525" s="130"/>
      <c r="AX4525" s="131"/>
    </row>
    <row r="4526" spans="1:113" ht="12" customHeight="1">
      <c r="A4526" s="43"/>
      <c r="B4526" s="129"/>
      <c r="C4526" s="130"/>
      <c r="D4526" s="130"/>
      <c r="E4526" s="130"/>
      <c r="F4526" s="130"/>
      <c r="G4526" s="130"/>
      <c r="H4526" s="130"/>
      <c r="I4526" s="130"/>
      <c r="J4526" s="130"/>
      <c r="K4526" s="130"/>
      <c r="L4526" s="130"/>
      <c r="M4526" s="130"/>
      <c r="N4526" s="130"/>
      <c r="O4526" s="130"/>
      <c r="P4526" s="130"/>
      <c r="Q4526" s="130"/>
      <c r="R4526" s="130"/>
      <c r="S4526" s="130"/>
      <c r="T4526" s="130"/>
      <c r="U4526" s="130"/>
      <c r="V4526" s="130"/>
      <c r="W4526" s="130"/>
      <c r="X4526" s="130"/>
      <c r="Y4526" s="130"/>
      <c r="Z4526" s="130"/>
      <c r="AA4526" s="130"/>
      <c r="AB4526" s="130"/>
      <c r="AC4526" s="130"/>
      <c r="AD4526" s="130"/>
      <c r="AE4526" s="130"/>
      <c r="AF4526" s="130"/>
      <c r="AG4526" s="130"/>
      <c r="AH4526" s="130"/>
      <c r="AI4526" s="130"/>
      <c r="AJ4526" s="130"/>
      <c r="AK4526" s="130"/>
      <c r="AL4526" s="130"/>
      <c r="AM4526" s="130"/>
      <c r="AN4526" s="130"/>
      <c r="AO4526" s="130"/>
      <c r="AP4526" s="130"/>
      <c r="AQ4526" s="130"/>
      <c r="AR4526" s="130"/>
      <c r="AS4526" s="130"/>
      <c r="AT4526" s="130"/>
      <c r="AU4526" s="130"/>
      <c r="AV4526" s="130"/>
      <c r="AW4526" s="130"/>
      <c r="AX4526" s="131"/>
    </row>
    <row r="4527" spans="1:113" ht="15" thickBot="1">
      <c r="A4527" s="52"/>
      <c r="B4527" s="53"/>
      <c r="C4527" s="54"/>
      <c r="D4527" s="54"/>
      <c r="E4527" s="54"/>
      <c r="F4527" s="54"/>
      <c r="G4527" s="54"/>
      <c r="H4527" s="54"/>
      <c r="I4527" s="54"/>
      <c r="J4527" s="54"/>
      <c r="K4527" s="54"/>
      <c r="L4527" s="54"/>
      <c r="M4527" s="54"/>
      <c r="N4527" s="54"/>
      <c r="O4527" s="54"/>
      <c r="P4527" s="54"/>
      <c r="Q4527" s="54"/>
      <c r="R4527" s="54"/>
      <c r="S4527" s="54"/>
      <c r="T4527" s="54"/>
      <c r="U4527" s="54"/>
      <c r="V4527" s="54"/>
      <c r="W4527" s="54"/>
      <c r="X4527" s="54"/>
      <c r="Y4527" s="54"/>
      <c r="Z4527" s="54"/>
      <c r="AA4527" s="54"/>
      <c r="AB4527" s="54"/>
      <c r="AC4527" s="54"/>
      <c r="AD4527" s="54"/>
      <c r="AE4527" s="54"/>
      <c r="AF4527" s="54"/>
      <c r="AG4527" s="54"/>
      <c r="AH4527" s="54"/>
      <c r="AI4527" s="54"/>
      <c r="AJ4527" s="54"/>
      <c r="AK4527" s="54"/>
      <c r="AL4527" s="54"/>
      <c r="AM4527" s="54"/>
      <c r="AN4527" s="54"/>
      <c r="AO4527" s="54"/>
      <c r="AP4527" s="54"/>
      <c r="AQ4527" s="54"/>
      <c r="AR4527" s="54"/>
      <c r="AS4527" s="54"/>
      <c r="AT4527" s="54"/>
      <c r="AU4527" s="54"/>
      <c r="AV4527" s="54"/>
      <c r="AW4527" s="54"/>
      <c r="AX4527" s="55"/>
    </row>
    <row r="4528" spans="1:113">
      <c r="B4528" s="56"/>
    </row>
    <row r="4529" spans="1:251" ht="15" thickBot="1">
      <c r="A4529" s="46"/>
      <c r="B4529" s="45" t="s">
        <v>245</v>
      </c>
      <c r="C4529" s="43"/>
      <c r="D4529" s="43"/>
      <c r="E4529" s="43"/>
      <c r="F4529" s="43"/>
      <c r="G4529" s="43"/>
      <c r="H4529" s="43"/>
      <c r="I4529" s="43"/>
      <c r="J4529" s="43"/>
      <c r="K4529" s="43"/>
      <c r="L4529" s="44"/>
      <c r="M4529" s="44"/>
      <c r="N4529" s="44"/>
      <c r="O4529" s="44"/>
      <c r="P4529" s="43"/>
      <c r="Q4529" s="43"/>
      <c r="R4529" s="43"/>
      <c r="S4529" s="43"/>
      <c r="T4529" s="43"/>
      <c r="U4529" s="43"/>
      <c r="V4529" s="45"/>
      <c r="W4529" s="45"/>
      <c r="X4529" s="45"/>
      <c r="Y4529" s="45"/>
      <c r="Z4529" s="45"/>
      <c r="AA4529" s="45"/>
      <c r="AB4529" s="45"/>
      <c r="AC4529" s="45"/>
      <c r="AD4529" s="45"/>
      <c r="AE4529" s="45"/>
      <c r="AF4529" s="45"/>
      <c r="AG4529" s="45"/>
      <c r="AH4529" s="45"/>
      <c r="AI4529" s="45"/>
      <c r="AJ4529" s="45"/>
      <c r="AK4529" s="45"/>
      <c r="AL4529" s="45"/>
      <c r="AM4529" s="45"/>
      <c r="AN4529" s="45"/>
      <c r="AO4529" s="45"/>
      <c r="AP4529" s="45"/>
      <c r="AQ4529" s="45"/>
      <c r="AR4529" s="45"/>
      <c r="AS4529" s="45"/>
      <c r="AT4529" s="45"/>
      <c r="AU4529" s="45"/>
      <c r="AV4529" s="45"/>
      <c r="AW4529" s="45"/>
      <c r="AX4529" s="45"/>
      <c r="DI4529" s="41"/>
    </row>
    <row r="4530" spans="1:251" ht="14.25">
      <c r="A4530" s="43"/>
      <c r="B4530" s="47"/>
      <c r="C4530" s="42"/>
      <c r="D4530" s="42"/>
      <c r="E4530" s="42"/>
      <c r="F4530" s="42"/>
      <c r="G4530" s="42"/>
      <c r="H4530" s="42"/>
      <c r="I4530" s="42"/>
      <c r="J4530" s="42"/>
      <c r="K4530" s="42"/>
      <c r="L4530" s="48"/>
      <c r="M4530" s="48"/>
      <c r="N4530" s="48"/>
      <c r="O4530" s="48"/>
      <c r="P4530" s="42"/>
      <c r="Q4530" s="42"/>
      <c r="R4530" s="42"/>
      <c r="S4530" s="42"/>
      <c r="T4530" s="42"/>
      <c r="U4530" s="42"/>
      <c r="V4530" s="49"/>
      <c r="W4530" s="49"/>
      <c r="X4530" s="49"/>
      <c r="Y4530" s="49"/>
      <c r="Z4530" s="49"/>
      <c r="AA4530" s="49"/>
      <c r="AB4530" s="49"/>
      <c r="AC4530" s="49"/>
      <c r="AD4530" s="49"/>
      <c r="AE4530" s="49"/>
      <c r="AF4530" s="49"/>
      <c r="AG4530" s="49"/>
      <c r="AH4530" s="49"/>
      <c r="AI4530" s="49"/>
      <c r="AJ4530" s="49"/>
      <c r="AK4530" s="49"/>
      <c r="AL4530" s="49"/>
      <c r="AM4530" s="49"/>
      <c r="AN4530" s="49"/>
      <c r="AO4530" s="49"/>
      <c r="AP4530" s="49"/>
      <c r="AQ4530" s="49"/>
      <c r="AR4530" s="49"/>
      <c r="AS4530" s="49"/>
      <c r="AT4530" s="49"/>
      <c r="AU4530" s="49"/>
      <c r="AV4530" s="49"/>
      <c r="AW4530" s="49"/>
      <c r="AX4530" s="50"/>
    </row>
    <row r="4531" spans="1:251" ht="12" customHeight="1">
      <c r="A4531" s="43"/>
      <c r="B4531" s="129" t="s">
        <v>973</v>
      </c>
      <c r="C4531" s="130"/>
      <c r="D4531" s="130"/>
      <c r="E4531" s="130"/>
      <c r="F4531" s="130"/>
      <c r="G4531" s="130"/>
      <c r="H4531" s="130"/>
      <c r="I4531" s="130"/>
      <c r="J4531" s="130"/>
      <c r="K4531" s="130"/>
      <c r="L4531" s="130"/>
      <c r="M4531" s="130"/>
      <c r="N4531" s="130"/>
      <c r="O4531" s="130"/>
      <c r="P4531" s="130"/>
      <c r="Q4531" s="130"/>
      <c r="R4531" s="130"/>
      <c r="S4531" s="130"/>
      <c r="T4531" s="130"/>
      <c r="U4531" s="130"/>
      <c r="V4531" s="130"/>
      <c r="W4531" s="130"/>
      <c r="X4531" s="130"/>
      <c r="Y4531" s="130"/>
      <c r="Z4531" s="130"/>
      <c r="AA4531" s="130"/>
      <c r="AB4531" s="130"/>
      <c r="AC4531" s="130"/>
      <c r="AD4531" s="130"/>
      <c r="AE4531" s="130"/>
      <c r="AF4531" s="130"/>
      <c r="AG4531" s="130"/>
      <c r="AH4531" s="130"/>
      <c r="AI4531" s="130"/>
      <c r="AJ4531" s="130"/>
      <c r="AK4531" s="130"/>
      <c r="AL4531" s="130"/>
      <c r="AM4531" s="130"/>
      <c r="AN4531" s="130"/>
      <c r="AO4531" s="130"/>
      <c r="AP4531" s="130"/>
      <c r="AQ4531" s="130"/>
      <c r="AR4531" s="130"/>
      <c r="AS4531" s="130"/>
      <c r="AT4531" s="130"/>
      <c r="AU4531" s="130"/>
      <c r="AV4531" s="130"/>
      <c r="AW4531" s="130"/>
      <c r="AX4531" s="131"/>
    </row>
    <row r="4532" spans="1:251" ht="12" customHeight="1">
      <c r="A4532" s="43"/>
      <c r="B4532" s="129"/>
      <c r="C4532" s="130"/>
      <c r="D4532" s="130"/>
      <c r="E4532" s="130"/>
      <c r="F4532" s="130"/>
      <c r="G4532" s="130"/>
      <c r="H4532" s="130"/>
      <c r="I4532" s="130"/>
      <c r="J4532" s="130"/>
      <c r="K4532" s="130"/>
      <c r="L4532" s="130"/>
      <c r="M4532" s="130"/>
      <c r="N4532" s="130"/>
      <c r="O4532" s="130"/>
      <c r="P4532" s="130"/>
      <c r="Q4532" s="130"/>
      <c r="R4532" s="130"/>
      <c r="S4532" s="130"/>
      <c r="T4532" s="130"/>
      <c r="U4532" s="130"/>
      <c r="V4532" s="130"/>
      <c r="W4532" s="130"/>
      <c r="X4532" s="130"/>
      <c r="Y4532" s="130"/>
      <c r="Z4532" s="130"/>
      <c r="AA4532" s="130"/>
      <c r="AB4532" s="130"/>
      <c r="AC4532" s="130"/>
      <c r="AD4532" s="130"/>
      <c r="AE4532" s="130"/>
      <c r="AF4532" s="130"/>
      <c r="AG4532" s="130"/>
      <c r="AH4532" s="130"/>
      <c r="AI4532" s="130"/>
      <c r="AJ4532" s="130"/>
      <c r="AK4532" s="130"/>
      <c r="AL4532" s="130"/>
      <c r="AM4532" s="130"/>
      <c r="AN4532" s="130"/>
      <c r="AO4532" s="130"/>
      <c r="AP4532" s="130"/>
      <c r="AQ4532" s="130"/>
      <c r="AR4532" s="130"/>
      <c r="AS4532" s="130"/>
      <c r="AT4532" s="130"/>
      <c r="AU4532" s="130"/>
      <c r="AV4532" s="130"/>
      <c r="AW4532" s="130"/>
      <c r="AX4532" s="131"/>
      <c r="BC4532" s="51"/>
    </row>
    <row r="4533" spans="1:251" ht="12" customHeight="1">
      <c r="A4533" s="43"/>
      <c r="B4533" s="129"/>
      <c r="C4533" s="130"/>
      <c r="D4533" s="130"/>
      <c r="E4533" s="130"/>
      <c r="F4533" s="130"/>
      <c r="G4533" s="130"/>
      <c r="H4533" s="130"/>
      <c r="I4533" s="130"/>
      <c r="J4533" s="130"/>
      <c r="K4533" s="130"/>
      <c r="L4533" s="130"/>
      <c r="M4533" s="130"/>
      <c r="N4533" s="130"/>
      <c r="O4533" s="130"/>
      <c r="P4533" s="130"/>
      <c r="Q4533" s="130"/>
      <c r="R4533" s="130"/>
      <c r="S4533" s="130"/>
      <c r="T4533" s="130"/>
      <c r="U4533" s="130"/>
      <c r="V4533" s="130"/>
      <c r="W4533" s="130"/>
      <c r="X4533" s="130"/>
      <c r="Y4533" s="130"/>
      <c r="Z4533" s="130"/>
      <c r="AA4533" s="130"/>
      <c r="AB4533" s="130"/>
      <c r="AC4533" s="130"/>
      <c r="AD4533" s="130"/>
      <c r="AE4533" s="130"/>
      <c r="AF4533" s="130"/>
      <c r="AG4533" s="130"/>
      <c r="AH4533" s="130"/>
      <c r="AI4533" s="130"/>
      <c r="AJ4533" s="130"/>
      <c r="AK4533" s="130"/>
      <c r="AL4533" s="130"/>
      <c r="AM4533" s="130"/>
      <c r="AN4533" s="130"/>
      <c r="AO4533" s="130"/>
      <c r="AP4533" s="130"/>
      <c r="AQ4533" s="130"/>
      <c r="AR4533" s="130"/>
      <c r="AS4533" s="130"/>
      <c r="AT4533" s="130"/>
      <c r="AU4533" s="130"/>
      <c r="AV4533" s="130"/>
      <c r="AW4533" s="130"/>
      <c r="AX4533" s="131"/>
    </row>
    <row r="4534" spans="1:251" ht="12" customHeight="1">
      <c r="A4534" s="43"/>
      <c r="B4534" s="129"/>
      <c r="C4534" s="130"/>
      <c r="D4534" s="130"/>
      <c r="E4534" s="130"/>
      <c r="F4534" s="130"/>
      <c r="G4534" s="130"/>
      <c r="H4534" s="130"/>
      <c r="I4534" s="130"/>
      <c r="J4534" s="130"/>
      <c r="K4534" s="130"/>
      <c r="L4534" s="130"/>
      <c r="M4534" s="130"/>
      <c r="N4534" s="130"/>
      <c r="O4534" s="130"/>
      <c r="P4534" s="130"/>
      <c r="Q4534" s="130"/>
      <c r="R4534" s="130"/>
      <c r="S4534" s="130"/>
      <c r="T4534" s="130"/>
      <c r="U4534" s="130"/>
      <c r="V4534" s="130"/>
      <c r="W4534" s="130"/>
      <c r="X4534" s="130"/>
      <c r="Y4534" s="130"/>
      <c r="Z4534" s="130"/>
      <c r="AA4534" s="130"/>
      <c r="AB4534" s="130"/>
      <c r="AC4534" s="130"/>
      <c r="AD4534" s="130"/>
      <c r="AE4534" s="130"/>
      <c r="AF4534" s="130"/>
      <c r="AG4534" s="130"/>
      <c r="AH4534" s="130"/>
      <c r="AI4534" s="130"/>
      <c r="AJ4534" s="130"/>
      <c r="AK4534" s="130"/>
      <c r="AL4534" s="130"/>
      <c r="AM4534" s="130"/>
      <c r="AN4534" s="130"/>
      <c r="AO4534" s="130"/>
      <c r="AP4534" s="130"/>
      <c r="AQ4534" s="130"/>
      <c r="AR4534" s="130"/>
      <c r="AS4534" s="130"/>
      <c r="AT4534" s="130"/>
      <c r="AU4534" s="130"/>
      <c r="AV4534" s="130"/>
      <c r="AW4534" s="130"/>
      <c r="AX4534" s="131"/>
    </row>
    <row r="4535" spans="1:251" ht="12" customHeight="1">
      <c r="A4535" s="43"/>
      <c r="B4535" s="129"/>
      <c r="C4535" s="130"/>
      <c r="D4535" s="130"/>
      <c r="E4535" s="130"/>
      <c r="F4535" s="130"/>
      <c r="G4535" s="130"/>
      <c r="H4535" s="130"/>
      <c r="I4535" s="130"/>
      <c r="J4535" s="130"/>
      <c r="K4535" s="130"/>
      <c r="L4535" s="130"/>
      <c r="M4535" s="130"/>
      <c r="N4535" s="130"/>
      <c r="O4535" s="130"/>
      <c r="P4535" s="130"/>
      <c r="Q4535" s="130"/>
      <c r="R4535" s="130"/>
      <c r="S4535" s="130"/>
      <c r="T4535" s="130"/>
      <c r="U4535" s="130"/>
      <c r="V4535" s="130"/>
      <c r="W4535" s="130"/>
      <c r="X4535" s="130"/>
      <c r="Y4535" s="130"/>
      <c r="Z4535" s="130"/>
      <c r="AA4535" s="130"/>
      <c r="AB4535" s="130"/>
      <c r="AC4535" s="130"/>
      <c r="AD4535" s="130"/>
      <c r="AE4535" s="130"/>
      <c r="AF4535" s="130"/>
      <c r="AG4535" s="130"/>
      <c r="AH4535" s="130"/>
      <c r="AI4535" s="130"/>
      <c r="AJ4535" s="130"/>
      <c r="AK4535" s="130"/>
      <c r="AL4535" s="130"/>
      <c r="AM4535" s="130"/>
      <c r="AN4535" s="130"/>
      <c r="AO4535" s="130"/>
      <c r="AP4535" s="130"/>
      <c r="AQ4535" s="130"/>
      <c r="AR4535" s="130"/>
      <c r="AS4535" s="130"/>
      <c r="AT4535" s="130"/>
      <c r="AU4535" s="130"/>
      <c r="AV4535" s="130"/>
      <c r="AW4535" s="130"/>
      <c r="AX4535" s="131"/>
    </row>
    <row r="4536" spans="1:251" ht="15" thickBot="1">
      <c r="A4536" s="52"/>
      <c r="B4536" s="53"/>
      <c r="C4536" s="54"/>
      <c r="D4536" s="54"/>
      <c r="E4536" s="54"/>
      <c r="F4536" s="54"/>
      <c r="G4536" s="54"/>
      <c r="H4536" s="54"/>
      <c r="I4536" s="54"/>
      <c r="J4536" s="54"/>
      <c r="K4536" s="54"/>
      <c r="L4536" s="54"/>
      <c r="M4536" s="54"/>
      <c r="N4536" s="54"/>
      <c r="O4536" s="54"/>
      <c r="P4536" s="54"/>
      <c r="Q4536" s="54"/>
      <c r="R4536" s="54"/>
      <c r="S4536" s="54"/>
      <c r="T4536" s="54"/>
      <c r="U4536" s="54"/>
      <c r="V4536" s="54"/>
      <c r="W4536" s="54"/>
      <c r="X4536" s="54"/>
      <c r="Y4536" s="54"/>
      <c r="Z4536" s="54"/>
      <c r="AA4536" s="54"/>
      <c r="AB4536" s="54"/>
      <c r="AC4536" s="54"/>
      <c r="AD4536" s="54"/>
      <c r="AE4536" s="54"/>
      <c r="AF4536" s="54"/>
      <c r="AG4536" s="54"/>
      <c r="AH4536" s="54"/>
      <c r="AI4536" s="54"/>
      <c r="AJ4536" s="54"/>
      <c r="AK4536" s="54"/>
      <c r="AL4536" s="54"/>
      <c r="AM4536" s="54"/>
      <c r="AN4536" s="54"/>
      <c r="AO4536" s="54"/>
      <c r="AP4536" s="54"/>
      <c r="AQ4536" s="54"/>
      <c r="AR4536" s="54"/>
      <c r="AS4536" s="54"/>
      <c r="AT4536" s="54"/>
      <c r="AU4536" s="54"/>
      <c r="AV4536" s="54"/>
      <c r="AW4536" s="54"/>
      <c r="AX4536" s="55"/>
    </row>
    <row r="4537" spans="1:251">
      <c r="B4537" s="56"/>
    </row>
    <row r="4538" spans="1:251" ht="14.25">
      <c r="B4538" s="45" t="s">
        <v>247</v>
      </c>
      <c r="C4538" s="43"/>
      <c r="D4538" s="43"/>
      <c r="E4538" s="43"/>
      <c r="F4538" s="43"/>
      <c r="G4538" s="43"/>
      <c r="H4538" s="43"/>
      <c r="I4538" s="43"/>
      <c r="J4538" s="43"/>
      <c r="K4538" s="43"/>
      <c r="L4538" s="44"/>
      <c r="M4538" s="44"/>
      <c r="N4538" s="44"/>
      <c r="O4538" s="44"/>
      <c r="P4538" s="43"/>
      <c r="Q4538" s="43"/>
      <c r="R4538" s="43"/>
      <c r="S4538" s="43"/>
      <c r="T4538" s="43"/>
      <c r="U4538" s="43"/>
      <c r="V4538" s="45"/>
      <c r="W4538" s="45"/>
      <c r="X4538" s="45"/>
      <c r="Y4538" s="45"/>
      <c r="Z4538" s="45"/>
      <c r="AA4538" s="45"/>
      <c r="AB4538" s="45"/>
      <c r="AC4538" s="45"/>
      <c r="AD4538" s="45"/>
      <c r="AE4538" s="45"/>
      <c r="AF4538" s="45"/>
      <c r="AG4538" s="45"/>
      <c r="AH4538" s="45"/>
      <c r="AI4538" s="45"/>
      <c r="AJ4538" s="45"/>
      <c r="AK4538" s="45"/>
      <c r="AL4538" s="45"/>
      <c r="AM4538" s="45"/>
      <c r="AN4538" s="45"/>
      <c r="AO4538" s="45"/>
      <c r="AP4538" s="45"/>
      <c r="AQ4538" s="45"/>
      <c r="AR4538" s="45"/>
      <c r="AS4538" s="45"/>
      <c r="AT4538" s="45"/>
      <c r="AU4538" s="45"/>
      <c r="AV4538" s="45"/>
      <c r="AW4538" s="45"/>
      <c r="AX4538" s="45"/>
    </row>
    <row r="4539" spans="1:251" ht="15" thickBot="1">
      <c r="B4539" s="43"/>
      <c r="C4539" s="43"/>
      <c r="D4539" s="43"/>
      <c r="E4539" s="43"/>
      <c r="F4539" s="43"/>
      <c r="G4539" s="43"/>
      <c r="H4539" s="43"/>
      <c r="I4539" s="43"/>
      <c r="J4539" s="43"/>
      <c r="K4539" s="43"/>
      <c r="L4539" s="44"/>
      <c r="M4539" s="44"/>
      <c r="N4539" s="44"/>
      <c r="O4539" s="44"/>
      <c r="P4539" s="43"/>
      <c r="Q4539" s="43"/>
      <c r="R4539" s="43"/>
      <c r="S4539" s="43"/>
      <c r="T4539" s="43"/>
      <c r="U4539" s="43"/>
      <c r="V4539" s="45"/>
      <c r="W4539" s="45"/>
      <c r="X4539" s="45"/>
      <c r="Y4539" s="45"/>
      <c r="Z4539" s="45"/>
      <c r="AA4539" s="45"/>
      <c r="AB4539" s="45"/>
      <c r="AC4539" s="45"/>
      <c r="AD4539" s="45"/>
      <c r="AE4539" s="45"/>
      <c r="AF4539" s="45"/>
      <c r="AG4539" s="45"/>
      <c r="AH4539" s="45"/>
      <c r="AI4539" s="45"/>
      <c r="AJ4539" s="45"/>
      <c r="AK4539" s="45"/>
      <c r="AL4539" s="45"/>
      <c r="AM4539" s="45"/>
      <c r="AN4539" s="45"/>
      <c r="AO4539" s="45"/>
      <c r="AP4539" s="45"/>
      <c r="AQ4539" s="45"/>
      <c r="AR4539" s="45"/>
      <c r="AS4539" s="45"/>
      <c r="AT4539" s="45"/>
      <c r="AU4539" s="45"/>
      <c r="AV4539" s="45"/>
      <c r="AW4539" s="45"/>
      <c r="AX4539" s="57" t="s">
        <v>248</v>
      </c>
    </row>
    <row r="4540" spans="1:251" s="51" customFormat="1" ht="13.5" customHeight="1">
      <c r="A4540" s="43"/>
      <c r="B4540" s="132" t="s">
        <v>249</v>
      </c>
      <c r="C4540" s="133"/>
      <c r="D4540" s="133"/>
      <c r="E4540" s="133"/>
      <c r="F4540" s="133"/>
      <c r="G4540" s="133"/>
      <c r="H4540" s="133"/>
      <c r="I4540" s="133"/>
      <c r="J4540" s="133"/>
      <c r="K4540" s="133"/>
      <c r="L4540" s="133"/>
      <c r="M4540" s="133"/>
      <c r="N4540" s="133"/>
      <c r="O4540" s="133"/>
      <c r="P4540" s="133"/>
      <c r="Q4540" s="133"/>
      <c r="R4540" s="133"/>
      <c r="S4540" s="133"/>
      <c r="T4540" s="133"/>
      <c r="U4540" s="133"/>
      <c r="V4540" s="133"/>
      <c r="W4540" s="133"/>
      <c r="X4540" s="133"/>
      <c r="Y4540" s="133"/>
      <c r="Z4540" s="134"/>
      <c r="AA4540" s="138" t="s">
        <v>250</v>
      </c>
      <c r="AB4540" s="133"/>
      <c r="AC4540" s="133"/>
      <c r="AD4540" s="133"/>
      <c r="AE4540" s="133"/>
      <c r="AF4540" s="133"/>
      <c r="AG4540" s="133"/>
      <c r="AH4540" s="133"/>
      <c r="AI4540" s="134"/>
      <c r="AJ4540" s="138" t="s">
        <v>251</v>
      </c>
      <c r="AK4540" s="133"/>
      <c r="AL4540" s="133"/>
      <c r="AM4540" s="133"/>
      <c r="AN4540" s="133"/>
      <c r="AO4540" s="133"/>
      <c r="AP4540" s="133"/>
      <c r="AQ4540" s="133"/>
      <c r="AR4540" s="134"/>
      <c r="AS4540" s="138" t="s">
        <v>252</v>
      </c>
      <c r="AT4540" s="133"/>
      <c r="AU4540" s="133"/>
      <c r="AV4540" s="133"/>
      <c r="AW4540" s="133"/>
      <c r="AX4540" s="140"/>
      <c r="AY4540" s="37"/>
      <c r="AZ4540" s="37"/>
      <c r="BA4540" s="37"/>
      <c r="BB4540" s="37"/>
      <c r="BC4540" s="37"/>
      <c r="BD4540" s="37"/>
      <c r="BE4540" s="37"/>
      <c r="BF4540" s="37"/>
      <c r="BG4540" s="37"/>
      <c r="BH4540" s="37"/>
      <c r="BI4540" s="37"/>
      <c r="BJ4540" s="37"/>
      <c r="BK4540" s="37"/>
      <c r="BL4540" s="37"/>
      <c r="BM4540" s="37"/>
      <c r="BN4540" s="37"/>
      <c r="BO4540" s="37"/>
      <c r="BP4540" s="37"/>
      <c r="BQ4540" s="37"/>
      <c r="BR4540" s="37"/>
      <c r="BS4540" s="37"/>
      <c r="BT4540" s="37"/>
      <c r="BU4540" s="37"/>
      <c r="BV4540" s="37"/>
      <c r="BW4540" s="37"/>
      <c r="BX4540" s="37"/>
      <c r="BY4540" s="37"/>
      <c r="BZ4540" s="37"/>
      <c r="CA4540" s="37"/>
      <c r="CB4540" s="37"/>
      <c r="CC4540" s="37"/>
      <c r="CD4540" s="37"/>
      <c r="CE4540" s="37"/>
      <c r="CF4540" s="37"/>
      <c r="CG4540" s="37"/>
      <c r="CH4540" s="37"/>
      <c r="CI4540" s="37"/>
      <c r="CJ4540" s="37"/>
      <c r="CK4540" s="37"/>
      <c r="CL4540" s="37"/>
      <c r="CM4540" s="37"/>
      <c r="CN4540" s="37"/>
      <c r="CO4540" s="37"/>
      <c r="CP4540" s="37"/>
      <c r="CQ4540" s="37"/>
      <c r="CR4540" s="37"/>
      <c r="CS4540" s="37"/>
      <c r="CT4540" s="37"/>
      <c r="CU4540" s="37"/>
      <c r="CV4540" s="37"/>
      <c r="CW4540" s="37"/>
      <c r="CX4540" s="37"/>
      <c r="CY4540" s="37"/>
      <c r="CZ4540" s="37"/>
      <c r="DA4540" s="37"/>
      <c r="DB4540" s="37"/>
      <c r="DC4540" s="37"/>
      <c r="DD4540" s="37"/>
      <c r="DE4540" s="37"/>
      <c r="DF4540" s="37"/>
      <c r="DG4540" s="37"/>
      <c r="DH4540" s="37"/>
      <c r="DI4540" s="37"/>
      <c r="DJ4540" s="37"/>
      <c r="DK4540" s="37"/>
      <c r="DL4540" s="37"/>
      <c r="DM4540" s="37"/>
      <c r="DN4540" s="37"/>
      <c r="DO4540" s="37"/>
      <c r="DP4540" s="37"/>
      <c r="DQ4540" s="37"/>
      <c r="DR4540" s="37"/>
      <c r="DS4540" s="37"/>
      <c r="DT4540" s="37"/>
      <c r="DU4540" s="37"/>
      <c r="DV4540" s="37"/>
      <c r="DW4540" s="37"/>
      <c r="DX4540" s="37"/>
      <c r="DY4540" s="37"/>
      <c r="DZ4540" s="37"/>
      <c r="EA4540" s="37"/>
      <c r="EB4540" s="37"/>
      <c r="EC4540" s="37"/>
      <c r="ED4540" s="37"/>
      <c r="EE4540" s="37"/>
      <c r="EF4540" s="37"/>
      <c r="EG4540" s="37"/>
      <c r="EH4540" s="37"/>
      <c r="EI4540" s="37"/>
      <c r="EJ4540" s="37"/>
      <c r="EK4540" s="37"/>
      <c r="EL4540" s="37"/>
      <c r="EM4540" s="37"/>
      <c r="EN4540" s="37"/>
      <c r="EO4540" s="37"/>
      <c r="EP4540" s="37"/>
      <c r="EQ4540" s="37"/>
      <c r="ER4540" s="37"/>
      <c r="ES4540" s="37"/>
      <c r="ET4540" s="37"/>
      <c r="EU4540" s="37"/>
      <c r="EV4540" s="37"/>
      <c r="EW4540" s="37"/>
      <c r="EX4540" s="37"/>
      <c r="EY4540" s="37"/>
      <c r="EZ4540" s="37"/>
      <c r="FA4540" s="37"/>
      <c r="FB4540" s="37"/>
      <c r="FC4540" s="37"/>
      <c r="FD4540" s="37"/>
      <c r="FE4540" s="37"/>
      <c r="FF4540" s="37"/>
      <c r="FG4540" s="37"/>
      <c r="FH4540" s="37"/>
      <c r="FI4540" s="37"/>
      <c r="FJ4540" s="37"/>
      <c r="FK4540" s="37"/>
      <c r="FL4540" s="37"/>
      <c r="FM4540" s="37"/>
      <c r="FN4540" s="37"/>
      <c r="FO4540" s="37"/>
      <c r="FP4540" s="37"/>
      <c r="FQ4540" s="37"/>
      <c r="FR4540" s="37"/>
      <c r="FS4540" s="37"/>
      <c r="FT4540" s="37"/>
      <c r="FU4540" s="37"/>
      <c r="FV4540" s="37"/>
      <c r="FW4540" s="37"/>
      <c r="FX4540" s="37"/>
      <c r="FY4540" s="37"/>
      <c r="FZ4540" s="37"/>
      <c r="GA4540" s="37"/>
      <c r="GB4540" s="37"/>
      <c r="GC4540" s="37"/>
      <c r="GD4540" s="37"/>
      <c r="GE4540" s="37"/>
      <c r="GF4540" s="37"/>
      <c r="GG4540" s="37"/>
      <c r="GH4540" s="37"/>
      <c r="GI4540" s="37"/>
      <c r="GJ4540" s="37"/>
      <c r="GK4540" s="37"/>
      <c r="GL4540" s="37"/>
      <c r="GM4540" s="37"/>
      <c r="GN4540" s="37"/>
      <c r="GO4540" s="37"/>
      <c r="GP4540" s="37"/>
      <c r="GQ4540" s="37"/>
      <c r="GR4540" s="37"/>
      <c r="GS4540" s="37"/>
      <c r="GT4540" s="37"/>
      <c r="GU4540" s="37"/>
      <c r="GV4540" s="37"/>
      <c r="GW4540" s="37"/>
      <c r="GX4540" s="37"/>
      <c r="GY4540" s="37"/>
      <c r="GZ4540" s="37"/>
      <c r="HA4540" s="37"/>
      <c r="HB4540" s="37"/>
      <c r="HC4540" s="37"/>
      <c r="HD4540" s="37"/>
      <c r="HE4540" s="37"/>
      <c r="HF4540" s="37"/>
      <c r="HG4540" s="37"/>
      <c r="HH4540" s="37"/>
      <c r="HI4540" s="37"/>
      <c r="HJ4540" s="37"/>
      <c r="HK4540" s="37"/>
      <c r="HL4540" s="37"/>
      <c r="HM4540" s="37"/>
      <c r="HN4540" s="37"/>
      <c r="HO4540" s="37"/>
      <c r="HP4540" s="37"/>
      <c r="HQ4540" s="37"/>
      <c r="HR4540" s="37"/>
      <c r="HS4540" s="37"/>
      <c r="HT4540" s="37"/>
      <c r="HU4540" s="37"/>
      <c r="HV4540" s="37"/>
      <c r="HW4540" s="37"/>
      <c r="HX4540" s="37"/>
      <c r="HY4540" s="37"/>
      <c r="HZ4540" s="37"/>
      <c r="IA4540" s="37"/>
      <c r="IB4540" s="37"/>
      <c r="IC4540" s="37"/>
      <c r="ID4540" s="37"/>
      <c r="IE4540" s="37"/>
      <c r="IF4540" s="37"/>
      <c r="IG4540" s="37"/>
      <c r="IH4540" s="37"/>
      <c r="II4540" s="37"/>
      <c r="IJ4540" s="37"/>
      <c r="IK4540" s="37"/>
      <c r="IL4540" s="37"/>
      <c r="IM4540" s="37"/>
      <c r="IN4540" s="37"/>
      <c r="IO4540" s="37"/>
      <c r="IP4540" s="37"/>
      <c r="IQ4540" s="37"/>
    </row>
    <row r="4541" spans="1:251" s="51" customFormat="1" ht="13.5">
      <c r="A4541" s="43"/>
      <c r="B4541" s="135"/>
      <c r="C4541" s="136"/>
      <c r="D4541" s="136"/>
      <c r="E4541" s="136"/>
      <c r="F4541" s="136"/>
      <c r="G4541" s="136"/>
      <c r="H4541" s="136"/>
      <c r="I4541" s="136"/>
      <c r="J4541" s="136"/>
      <c r="K4541" s="136"/>
      <c r="L4541" s="136"/>
      <c r="M4541" s="136"/>
      <c r="N4541" s="136"/>
      <c r="O4541" s="136"/>
      <c r="P4541" s="136"/>
      <c r="Q4541" s="136"/>
      <c r="R4541" s="136"/>
      <c r="S4541" s="136"/>
      <c r="T4541" s="136"/>
      <c r="U4541" s="136"/>
      <c r="V4541" s="136"/>
      <c r="W4541" s="136"/>
      <c r="X4541" s="136"/>
      <c r="Y4541" s="136"/>
      <c r="Z4541" s="137"/>
      <c r="AA4541" s="139"/>
      <c r="AB4541" s="136"/>
      <c r="AC4541" s="136"/>
      <c r="AD4541" s="136"/>
      <c r="AE4541" s="136"/>
      <c r="AF4541" s="136"/>
      <c r="AG4541" s="136"/>
      <c r="AH4541" s="136"/>
      <c r="AI4541" s="137"/>
      <c r="AJ4541" s="139"/>
      <c r="AK4541" s="136"/>
      <c r="AL4541" s="136"/>
      <c r="AM4541" s="136"/>
      <c r="AN4541" s="136"/>
      <c r="AO4541" s="136"/>
      <c r="AP4541" s="136"/>
      <c r="AQ4541" s="136"/>
      <c r="AR4541" s="137"/>
      <c r="AS4541" s="139"/>
      <c r="AT4541" s="136"/>
      <c r="AU4541" s="136"/>
      <c r="AV4541" s="136"/>
      <c r="AW4541" s="136"/>
      <c r="AX4541" s="141"/>
      <c r="AY4541" s="37"/>
      <c r="AZ4541" s="37"/>
      <c r="BA4541" s="37"/>
      <c r="BB4541" s="58"/>
      <c r="BC4541" s="59"/>
      <c r="BE4541" s="37"/>
      <c r="BF4541" s="37"/>
      <c r="BG4541" s="37"/>
      <c r="BH4541" s="37"/>
      <c r="BI4541" s="37"/>
      <c r="BJ4541" s="37"/>
      <c r="BK4541" s="37"/>
      <c r="BL4541" s="37"/>
      <c r="BM4541" s="37"/>
      <c r="BN4541" s="37"/>
      <c r="BO4541" s="37"/>
      <c r="BP4541" s="37"/>
      <c r="BQ4541" s="37"/>
      <c r="BR4541" s="37"/>
      <c r="BS4541" s="37"/>
      <c r="BT4541" s="37"/>
      <c r="BU4541" s="37"/>
      <c r="BV4541" s="37"/>
      <c r="BW4541" s="37"/>
      <c r="BX4541" s="37"/>
      <c r="BY4541" s="37"/>
      <c r="BZ4541" s="37"/>
      <c r="CA4541" s="37"/>
      <c r="CB4541" s="37"/>
      <c r="CC4541" s="37"/>
      <c r="CD4541" s="37"/>
      <c r="CE4541" s="37"/>
      <c r="CF4541" s="37"/>
      <c r="CG4541" s="37"/>
      <c r="CH4541" s="37"/>
      <c r="CI4541" s="37"/>
      <c r="CJ4541" s="37"/>
      <c r="CK4541" s="37"/>
      <c r="CL4541" s="37"/>
      <c r="CM4541" s="37"/>
      <c r="CN4541" s="37"/>
      <c r="CO4541" s="37"/>
      <c r="CP4541" s="37"/>
      <c r="CQ4541" s="37"/>
      <c r="CR4541" s="37"/>
      <c r="CS4541" s="37"/>
      <c r="CT4541" s="37"/>
      <c r="CU4541" s="37"/>
      <c r="CV4541" s="37"/>
      <c r="CW4541" s="37"/>
      <c r="CX4541" s="37"/>
      <c r="CY4541" s="37"/>
      <c r="CZ4541" s="37"/>
      <c r="DA4541" s="37"/>
      <c r="DB4541" s="37"/>
      <c r="DC4541" s="37"/>
      <c r="DD4541" s="37"/>
      <c r="DE4541" s="37"/>
      <c r="DF4541" s="37"/>
      <c r="DG4541" s="37"/>
      <c r="DH4541" s="37"/>
      <c r="DI4541" s="37"/>
      <c r="DJ4541" s="37"/>
      <c r="DK4541" s="37"/>
      <c r="DL4541" s="37"/>
      <c r="DM4541" s="37"/>
      <c r="DN4541" s="37"/>
      <c r="DO4541" s="37"/>
      <c r="DP4541" s="37"/>
      <c r="DQ4541" s="37"/>
      <c r="DR4541" s="37"/>
      <c r="DS4541" s="37"/>
      <c r="DT4541" s="37"/>
      <c r="DU4541" s="37"/>
      <c r="DV4541" s="37"/>
      <c r="DW4541" s="37"/>
      <c r="DX4541" s="37"/>
      <c r="DY4541" s="37"/>
      <c r="DZ4541" s="37"/>
      <c r="EA4541" s="37"/>
      <c r="EB4541" s="37"/>
      <c r="EC4541" s="37"/>
      <c r="ED4541" s="37"/>
      <c r="EE4541" s="37"/>
      <c r="EF4541" s="37"/>
      <c r="EG4541" s="37"/>
      <c r="EH4541" s="37"/>
      <c r="EI4541" s="37"/>
      <c r="EJ4541" s="37"/>
      <c r="EK4541" s="37"/>
      <c r="EL4541" s="37"/>
      <c r="EM4541" s="37"/>
      <c r="EN4541" s="37"/>
      <c r="EO4541" s="37"/>
      <c r="EP4541" s="37"/>
      <c r="EQ4541" s="37"/>
      <c r="ER4541" s="37"/>
      <c r="ES4541" s="37"/>
      <c r="ET4541" s="37"/>
      <c r="EU4541" s="37"/>
      <c r="EV4541" s="37"/>
      <c r="EW4541" s="37"/>
      <c r="EX4541" s="37"/>
      <c r="EY4541" s="37"/>
      <c r="EZ4541" s="37"/>
      <c r="FA4541" s="37"/>
      <c r="FB4541" s="37"/>
      <c r="FC4541" s="37"/>
      <c r="FD4541" s="37"/>
      <c r="FE4541" s="37"/>
      <c r="FF4541" s="37"/>
      <c r="FG4541" s="37"/>
      <c r="FH4541" s="37"/>
      <c r="FI4541" s="37"/>
      <c r="FJ4541" s="37"/>
      <c r="FK4541" s="37"/>
      <c r="FL4541" s="37"/>
      <c r="FM4541" s="37"/>
      <c r="FN4541" s="37"/>
      <c r="FO4541" s="37"/>
      <c r="FP4541" s="37"/>
      <c r="FQ4541" s="37"/>
      <c r="FR4541" s="37"/>
      <c r="FS4541" s="37"/>
      <c r="FT4541" s="37"/>
      <c r="FU4541" s="37"/>
      <c r="FV4541" s="37"/>
      <c r="FW4541" s="37"/>
      <c r="FX4541" s="37"/>
      <c r="FY4541" s="37"/>
      <c r="FZ4541" s="37"/>
      <c r="GA4541" s="37"/>
      <c r="GB4541" s="37"/>
      <c r="GC4541" s="37"/>
      <c r="GD4541" s="37"/>
      <c r="GE4541" s="37"/>
      <c r="GF4541" s="37"/>
      <c r="GG4541" s="37"/>
      <c r="GH4541" s="37"/>
      <c r="GI4541" s="37"/>
      <c r="GJ4541" s="37"/>
      <c r="GK4541" s="37"/>
      <c r="GL4541" s="37"/>
      <c r="GM4541" s="37"/>
      <c r="GN4541" s="37"/>
      <c r="GO4541" s="37"/>
      <c r="GP4541" s="37"/>
      <c r="GQ4541" s="37"/>
      <c r="GR4541" s="37"/>
      <c r="GS4541" s="37"/>
      <c r="GT4541" s="37"/>
      <c r="GU4541" s="37"/>
      <c r="GV4541" s="37"/>
      <c r="GW4541" s="37"/>
      <c r="GX4541" s="37"/>
      <c r="GY4541" s="37"/>
      <c r="GZ4541" s="37"/>
      <c r="HA4541" s="37"/>
      <c r="HB4541" s="37"/>
      <c r="HC4541" s="37"/>
      <c r="HD4541" s="37"/>
      <c r="HE4541" s="37"/>
      <c r="HF4541" s="37"/>
      <c r="HG4541" s="37"/>
      <c r="HH4541" s="37"/>
      <c r="HI4541" s="37"/>
      <c r="HJ4541" s="37"/>
      <c r="HK4541" s="37"/>
      <c r="HL4541" s="37"/>
      <c r="HM4541" s="37"/>
      <c r="HN4541" s="37"/>
      <c r="HO4541" s="37"/>
      <c r="HP4541" s="37"/>
      <c r="HQ4541" s="37"/>
      <c r="HR4541" s="37"/>
      <c r="HS4541" s="37"/>
      <c r="HT4541" s="37"/>
      <c r="HU4541" s="37"/>
      <c r="HV4541" s="37"/>
      <c r="HW4541" s="37"/>
      <c r="HX4541" s="37"/>
      <c r="HY4541" s="37"/>
      <c r="HZ4541" s="37"/>
      <c r="IA4541" s="37"/>
      <c r="IB4541" s="37"/>
      <c r="IC4541" s="37"/>
      <c r="ID4541" s="37"/>
      <c r="IE4541" s="37"/>
      <c r="IF4541" s="37"/>
      <c r="IG4541" s="37"/>
      <c r="IH4541" s="37"/>
      <c r="II4541" s="37"/>
      <c r="IJ4541" s="37"/>
      <c r="IK4541" s="37"/>
      <c r="IL4541" s="37"/>
      <c r="IM4541" s="37"/>
      <c r="IN4541" s="37"/>
      <c r="IO4541" s="37"/>
      <c r="IP4541" s="37"/>
      <c r="IQ4541" s="37"/>
    </row>
    <row r="4542" spans="1:251" s="51" customFormat="1" ht="18.75" customHeight="1">
      <c r="A4542" s="43"/>
      <c r="B4542" s="60"/>
      <c r="C4542" s="104" t="s">
        <v>974</v>
      </c>
      <c r="D4542" s="105"/>
      <c r="E4542" s="105"/>
      <c r="F4542" s="105"/>
      <c r="G4542" s="105"/>
      <c r="H4542" s="105"/>
      <c r="I4542" s="105"/>
      <c r="J4542" s="105"/>
      <c r="K4542" s="105"/>
      <c r="L4542" s="105"/>
      <c r="M4542" s="105"/>
      <c r="N4542" s="105"/>
      <c r="O4542" s="105"/>
      <c r="P4542" s="105"/>
      <c r="Q4542" s="105"/>
      <c r="R4542" s="105"/>
      <c r="S4542" s="105"/>
      <c r="T4542" s="105"/>
      <c r="U4542" s="105"/>
      <c r="V4542" s="105"/>
      <c r="W4542" s="105"/>
      <c r="X4542" s="105"/>
      <c r="Y4542" s="105"/>
      <c r="Z4542" s="106"/>
      <c r="AA4542" s="107">
        <v>7252</v>
      </c>
      <c r="AB4542" s="108"/>
      <c r="AC4542" s="108"/>
      <c r="AD4542" s="108"/>
      <c r="AE4542" s="108"/>
      <c r="AF4542" s="108"/>
      <c r="AG4542" s="108"/>
      <c r="AH4542" s="108"/>
      <c r="AI4542" s="109"/>
      <c r="AJ4542" s="107">
        <v>5752</v>
      </c>
      <c r="AK4542" s="108"/>
      <c r="AL4542" s="108"/>
      <c r="AM4542" s="108"/>
      <c r="AN4542" s="108"/>
      <c r="AO4542" s="108"/>
      <c r="AP4542" s="108"/>
      <c r="AQ4542" s="108"/>
      <c r="AR4542" s="109"/>
      <c r="AS4542" s="110"/>
      <c r="AT4542" s="111"/>
      <c r="AU4542" s="111"/>
      <c r="AV4542" s="111"/>
      <c r="AW4542" s="111"/>
      <c r="AX4542" s="112"/>
      <c r="AY4542" s="37"/>
      <c r="AZ4542" s="37"/>
      <c r="BA4542" s="37"/>
      <c r="BB4542" s="37"/>
      <c r="BC4542" s="37"/>
      <c r="BD4542" s="37"/>
      <c r="BE4542" s="37"/>
      <c r="BF4542" s="37"/>
      <c r="BG4542" s="37"/>
      <c r="BH4542" s="37"/>
      <c r="BI4542" s="37"/>
      <c r="BJ4542" s="37"/>
      <c r="BK4542" s="37"/>
      <c r="BL4542" s="37"/>
      <c r="BM4542" s="37"/>
      <c r="BN4542" s="37"/>
      <c r="BO4542" s="37"/>
      <c r="BP4542" s="37"/>
      <c r="BQ4542" s="37"/>
      <c r="BR4542" s="37"/>
      <c r="BS4542" s="37"/>
      <c r="BT4542" s="37"/>
      <c r="BU4542" s="37"/>
      <c r="BV4542" s="37"/>
      <c r="BW4542" s="37"/>
      <c r="BX4542" s="37"/>
      <c r="BY4542" s="37"/>
      <c r="BZ4542" s="37"/>
      <c r="CA4542" s="37"/>
      <c r="CB4542" s="37"/>
      <c r="CC4542" s="37"/>
      <c r="CD4542" s="37"/>
      <c r="CE4542" s="37"/>
      <c r="CF4542" s="37"/>
      <c r="CG4542" s="37"/>
      <c r="CH4542" s="37"/>
      <c r="CI4542" s="37"/>
      <c r="CJ4542" s="37"/>
      <c r="CK4542" s="37"/>
      <c r="CL4542" s="37"/>
      <c r="CM4542" s="37"/>
      <c r="CN4542" s="37"/>
      <c r="CO4542" s="37"/>
      <c r="CP4542" s="37"/>
      <c r="CQ4542" s="37"/>
      <c r="CR4542" s="37"/>
      <c r="CS4542" s="37"/>
      <c r="CT4542" s="37"/>
      <c r="CU4542" s="37"/>
      <c r="CV4542" s="37"/>
      <c r="CW4542" s="37"/>
      <c r="CX4542" s="37"/>
      <c r="CY4542" s="37"/>
      <c r="CZ4542" s="37"/>
      <c r="DA4542" s="37"/>
      <c r="DB4542" s="37"/>
      <c r="DC4542" s="37"/>
      <c r="DD4542" s="37"/>
      <c r="DE4542" s="37"/>
      <c r="DF4542" s="37"/>
      <c r="DG4542" s="37"/>
      <c r="DH4542" s="37"/>
      <c r="DI4542" s="37"/>
      <c r="DJ4542" s="37"/>
      <c r="DK4542" s="37"/>
      <c r="DL4542" s="37"/>
      <c r="DM4542" s="37"/>
      <c r="DN4542" s="37"/>
      <c r="DO4542" s="37"/>
      <c r="DP4542" s="37"/>
      <c r="DQ4542" s="37"/>
      <c r="DR4542" s="37"/>
      <c r="DS4542" s="37"/>
      <c r="DT4542" s="37"/>
      <c r="DU4542" s="37"/>
      <c r="DV4542" s="37"/>
      <c r="DW4542" s="37"/>
      <c r="DX4542" s="37"/>
      <c r="DY4542" s="37"/>
      <c r="DZ4542" s="37"/>
      <c r="EA4542" s="37"/>
      <c r="EB4542" s="37"/>
      <c r="EC4542" s="37"/>
      <c r="ED4542" s="37"/>
      <c r="EE4542" s="37"/>
      <c r="EF4542" s="37"/>
      <c r="EG4542" s="37"/>
      <c r="EH4542" s="37"/>
      <c r="EI4542" s="37"/>
      <c r="EJ4542" s="37"/>
      <c r="EK4542" s="37"/>
      <c r="EL4542" s="37"/>
      <c r="EM4542" s="37"/>
      <c r="EN4542" s="37"/>
      <c r="EO4542" s="37"/>
      <c r="EP4542" s="37"/>
      <c r="EQ4542" s="37"/>
      <c r="ER4542" s="37"/>
      <c r="ES4542" s="37"/>
      <c r="ET4542" s="37"/>
      <c r="EU4542" s="37"/>
      <c r="EV4542" s="37"/>
      <c r="EW4542" s="37"/>
      <c r="EX4542" s="37"/>
      <c r="EY4542" s="37"/>
      <c r="EZ4542" s="37"/>
      <c r="FA4542" s="37"/>
      <c r="FB4542" s="37"/>
      <c r="FC4542" s="37"/>
      <c r="FD4542" s="37"/>
      <c r="FE4542" s="37"/>
      <c r="FF4542" s="37"/>
      <c r="FG4542" s="37"/>
      <c r="FH4542" s="37"/>
      <c r="FI4542" s="37"/>
      <c r="FJ4542" s="37"/>
      <c r="FK4542" s="37"/>
      <c r="FL4542" s="37"/>
      <c r="FM4542" s="37"/>
      <c r="FN4542" s="37"/>
      <c r="FO4542" s="37"/>
      <c r="FP4542" s="37"/>
      <c r="FQ4542" s="37"/>
      <c r="FR4542" s="37"/>
      <c r="FS4542" s="37"/>
      <c r="FT4542" s="37"/>
      <c r="FU4542" s="37"/>
      <c r="FV4542" s="37"/>
      <c r="FW4542" s="37"/>
      <c r="FX4542" s="37"/>
      <c r="FY4542" s="37"/>
      <c r="FZ4542" s="37"/>
      <c r="GA4542" s="37"/>
      <c r="GB4542" s="37"/>
      <c r="GC4542" s="37"/>
      <c r="GD4542" s="37"/>
      <c r="GE4542" s="37"/>
      <c r="GF4542" s="37"/>
      <c r="GG4542" s="37"/>
      <c r="GH4542" s="37"/>
      <c r="GI4542" s="37"/>
      <c r="GJ4542" s="37"/>
      <c r="GK4542" s="37"/>
      <c r="GL4542" s="37"/>
      <c r="GM4542" s="37"/>
      <c r="GN4542" s="37"/>
      <c r="GO4542" s="37"/>
      <c r="GP4542" s="37"/>
      <c r="GQ4542" s="37"/>
      <c r="GR4542" s="37"/>
      <c r="GS4542" s="37"/>
      <c r="GT4542" s="37"/>
      <c r="GU4542" s="37"/>
      <c r="GV4542" s="37"/>
      <c r="GW4542" s="37"/>
      <c r="GX4542" s="37"/>
      <c r="GY4542" s="37"/>
      <c r="GZ4542" s="37"/>
      <c r="HA4542" s="37"/>
      <c r="HB4542" s="37"/>
      <c r="HC4542" s="37"/>
      <c r="HD4542" s="37"/>
      <c r="HE4542" s="37"/>
      <c r="HF4542" s="37"/>
      <c r="HG4542" s="37"/>
      <c r="HH4542" s="37"/>
      <c r="HI4542" s="37"/>
      <c r="HJ4542" s="37"/>
      <c r="HK4542" s="37"/>
      <c r="HL4542" s="37"/>
      <c r="HM4542" s="37"/>
      <c r="HN4542" s="37"/>
      <c r="HO4542" s="37"/>
      <c r="HP4542" s="37"/>
      <c r="HQ4542" s="37"/>
      <c r="HR4542" s="37"/>
      <c r="HS4542" s="37"/>
      <c r="HT4542" s="37"/>
      <c r="HU4542" s="37"/>
      <c r="HV4542" s="37"/>
      <c r="HW4542" s="37"/>
      <c r="HX4542" s="37"/>
      <c r="HY4542" s="37"/>
      <c r="HZ4542" s="37"/>
      <c r="IA4542" s="37"/>
      <c r="IB4542" s="37"/>
      <c r="IC4542" s="37"/>
      <c r="ID4542" s="37"/>
      <c r="IE4542" s="37"/>
      <c r="IF4542" s="37"/>
      <c r="IG4542" s="37"/>
      <c r="IH4542" s="37"/>
      <c r="II4542" s="37"/>
      <c r="IJ4542" s="37"/>
      <c r="IK4542" s="37"/>
      <c r="IL4542" s="37"/>
      <c r="IM4542" s="37"/>
      <c r="IN4542" s="37"/>
      <c r="IO4542" s="37"/>
      <c r="IP4542" s="37"/>
      <c r="IQ4542" s="37"/>
    </row>
    <row r="4543" spans="1:251" s="51" customFormat="1" ht="18.75" customHeight="1" thickBot="1">
      <c r="A4543" s="52"/>
      <c r="B4543" s="113" t="s">
        <v>253</v>
      </c>
      <c r="C4543" s="114"/>
      <c r="D4543" s="114"/>
      <c r="E4543" s="114"/>
      <c r="F4543" s="114"/>
      <c r="G4543" s="114"/>
      <c r="H4543" s="114"/>
      <c r="I4543" s="114"/>
      <c r="J4543" s="114"/>
      <c r="K4543" s="114"/>
      <c r="L4543" s="114"/>
      <c r="M4543" s="114"/>
      <c r="N4543" s="114"/>
      <c r="O4543" s="114"/>
      <c r="P4543" s="114"/>
      <c r="Q4543" s="114"/>
      <c r="R4543" s="114"/>
      <c r="S4543" s="114"/>
      <c r="T4543" s="114"/>
      <c r="U4543" s="114"/>
      <c r="V4543" s="114"/>
      <c r="W4543" s="114"/>
      <c r="X4543" s="114"/>
      <c r="Y4543" s="114"/>
      <c r="Z4543" s="115"/>
      <c r="AA4543" s="116">
        <f>SUM($AA$4542:$AA$4542)</f>
        <v>7252</v>
      </c>
      <c r="AB4543" s="117"/>
      <c r="AC4543" s="117"/>
      <c r="AD4543" s="117"/>
      <c r="AE4543" s="117"/>
      <c r="AF4543" s="117"/>
      <c r="AG4543" s="117"/>
      <c r="AH4543" s="117"/>
      <c r="AI4543" s="118"/>
      <c r="AJ4543" s="116">
        <f>SUM($AJ$4542:$AJ$4542)</f>
        <v>5752</v>
      </c>
      <c r="AK4543" s="117"/>
      <c r="AL4543" s="117"/>
      <c r="AM4543" s="117"/>
      <c r="AN4543" s="117"/>
      <c r="AO4543" s="117"/>
      <c r="AP4543" s="117"/>
      <c r="AQ4543" s="117"/>
      <c r="AR4543" s="118"/>
      <c r="AS4543" s="119"/>
      <c r="AT4543" s="120"/>
      <c r="AU4543" s="120"/>
      <c r="AV4543" s="120"/>
      <c r="AW4543" s="120"/>
      <c r="AX4543" s="121"/>
      <c r="AY4543" s="37"/>
      <c r="AZ4543" s="37"/>
      <c r="BA4543" s="37"/>
      <c r="BB4543" s="37"/>
      <c r="BC4543" s="37"/>
      <c r="BD4543" s="37"/>
      <c r="BE4543" s="37"/>
      <c r="BF4543" s="37"/>
      <c r="BG4543" s="37"/>
      <c r="BH4543" s="37"/>
      <c r="BI4543" s="37"/>
      <c r="BJ4543" s="37"/>
      <c r="BK4543" s="37"/>
      <c r="BL4543" s="37"/>
      <c r="BM4543" s="37"/>
      <c r="BN4543" s="37"/>
      <c r="BO4543" s="37"/>
      <c r="BP4543" s="37"/>
      <c r="BQ4543" s="37"/>
      <c r="BR4543" s="37"/>
      <c r="BS4543" s="37"/>
      <c r="BT4543" s="37"/>
      <c r="BU4543" s="37"/>
      <c r="BV4543" s="37"/>
      <c r="BW4543" s="37"/>
      <c r="BX4543" s="37"/>
      <c r="BY4543" s="37"/>
      <c r="BZ4543" s="37"/>
      <c r="CA4543" s="37"/>
      <c r="CB4543" s="37"/>
      <c r="CC4543" s="37"/>
      <c r="CD4543" s="37"/>
      <c r="CE4543" s="37"/>
      <c r="CF4543" s="37"/>
      <c r="CG4543" s="37"/>
      <c r="CH4543" s="37"/>
      <c r="CI4543" s="37"/>
      <c r="CJ4543" s="37"/>
      <c r="CK4543" s="37"/>
      <c r="CL4543" s="37"/>
      <c r="CM4543" s="37"/>
      <c r="CN4543" s="37"/>
      <c r="CO4543" s="37"/>
      <c r="CP4543" s="37"/>
      <c r="CQ4543" s="37"/>
      <c r="CR4543" s="37"/>
      <c r="CS4543" s="37"/>
      <c r="CT4543" s="37"/>
      <c r="CU4543" s="37"/>
      <c r="CV4543" s="37"/>
      <c r="CW4543" s="37"/>
      <c r="CX4543" s="37"/>
      <c r="CY4543" s="37"/>
      <c r="CZ4543" s="37"/>
      <c r="DA4543" s="37"/>
      <c r="DB4543" s="37"/>
      <c r="DC4543" s="37"/>
      <c r="DD4543" s="37"/>
      <c r="DE4543" s="37"/>
      <c r="DF4543" s="37"/>
      <c r="DG4543" s="37"/>
      <c r="DH4543" s="37"/>
      <c r="DI4543" s="37"/>
      <c r="DJ4543" s="37"/>
      <c r="DK4543" s="37"/>
      <c r="DL4543" s="37"/>
      <c r="DM4543" s="37"/>
      <c r="DN4543" s="37"/>
      <c r="DO4543" s="37"/>
      <c r="DP4543" s="37"/>
      <c r="DQ4543" s="37"/>
      <c r="DR4543" s="37"/>
      <c r="DS4543" s="37"/>
      <c r="DT4543" s="37"/>
      <c r="DU4543" s="37"/>
      <c r="DV4543" s="37"/>
      <c r="DW4543" s="37"/>
      <c r="DX4543" s="37"/>
      <c r="DY4543" s="37"/>
      <c r="DZ4543" s="37"/>
      <c r="EA4543" s="37"/>
      <c r="EB4543" s="37"/>
      <c r="EC4543" s="37"/>
      <c r="ED4543" s="37"/>
      <c r="EE4543" s="37"/>
      <c r="EF4543" s="37"/>
      <c r="EG4543" s="37"/>
      <c r="EH4543" s="37"/>
      <c r="EI4543" s="37"/>
      <c r="EJ4543" s="37"/>
      <c r="EK4543" s="37"/>
      <c r="EL4543" s="37"/>
      <c r="EM4543" s="37"/>
      <c r="EN4543" s="37"/>
      <c r="EO4543" s="37"/>
      <c r="EP4543" s="37"/>
      <c r="EQ4543" s="37"/>
      <c r="ER4543" s="37"/>
      <c r="ES4543" s="37"/>
      <c r="ET4543" s="37"/>
      <c r="EU4543" s="37"/>
      <c r="EV4543" s="37"/>
      <c r="EW4543" s="37"/>
      <c r="EX4543" s="37"/>
      <c r="EY4543" s="37"/>
      <c r="EZ4543" s="37"/>
      <c r="FA4543" s="37"/>
      <c r="FB4543" s="37"/>
      <c r="FC4543" s="37"/>
      <c r="FD4543" s="37"/>
      <c r="FE4543" s="37"/>
      <c r="FF4543" s="37"/>
      <c r="FG4543" s="37"/>
      <c r="FH4543" s="37"/>
      <c r="FI4543" s="37"/>
      <c r="FJ4543" s="37"/>
      <c r="FK4543" s="37"/>
      <c r="FL4543" s="37"/>
      <c r="FM4543" s="37"/>
      <c r="FN4543" s="37"/>
      <c r="FO4543" s="37"/>
      <c r="FP4543" s="37"/>
      <c r="FQ4543" s="37"/>
      <c r="FR4543" s="37"/>
      <c r="FS4543" s="37"/>
      <c r="FT4543" s="37"/>
      <c r="FU4543" s="37"/>
      <c r="FV4543" s="37"/>
      <c r="FW4543" s="37"/>
      <c r="FX4543" s="37"/>
      <c r="FY4543" s="37"/>
      <c r="FZ4543" s="37"/>
      <c r="GA4543" s="37"/>
      <c r="GB4543" s="37"/>
      <c r="GC4543" s="37"/>
      <c r="GD4543" s="37"/>
      <c r="GE4543" s="37"/>
      <c r="GF4543" s="37"/>
      <c r="GG4543" s="37"/>
      <c r="GH4543" s="37"/>
      <c r="GI4543" s="37"/>
      <c r="GJ4543" s="37"/>
      <c r="GK4543" s="37"/>
      <c r="GL4543" s="37"/>
      <c r="GM4543" s="37"/>
      <c r="GN4543" s="37"/>
      <c r="GO4543" s="37"/>
      <c r="GP4543" s="37"/>
      <c r="GQ4543" s="37"/>
      <c r="GR4543" s="37"/>
      <c r="GS4543" s="37"/>
      <c r="GT4543" s="37"/>
      <c r="GU4543" s="37"/>
      <c r="GV4543" s="37"/>
      <c r="GW4543" s="37"/>
      <c r="GX4543" s="37"/>
      <c r="GY4543" s="37"/>
      <c r="GZ4543" s="37"/>
      <c r="HA4543" s="37"/>
      <c r="HB4543" s="37"/>
      <c r="HC4543" s="37"/>
      <c r="HD4543" s="37"/>
      <c r="HE4543" s="37"/>
      <c r="HF4543" s="37"/>
      <c r="HG4543" s="37"/>
      <c r="HH4543" s="37"/>
      <c r="HI4543" s="37"/>
      <c r="HJ4543" s="37"/>
      <c r="HK4543" s="37"/>
      <c r="HL4543" s="37"/>
      <c r="HM4543" s="37"/>
      <c r="HN4543" s="37"/>
      <c r="HO4543" s="37"/>
      <c r="HP4543" s="37"/>
      <c r="HQ4543" s="37"/>
      <c r="HR4543" s="37"/>
      <c r="HS4543" s="37"/>
      <c r="HT4543" s="37"/>
      <c r="HU4543" s="37"/>
      <c r="HV4543" s="37"/>
      <c r="HW4543" s="37"/>
      <c r="HX4543" s="37"/>
      <c r="HY4543" s="37"/>
      <c r="HZ4543" s="37"/>
      <c r="IA4543" s="37"/>
      <c r="IB4543" s="37"/>
      <c r="IC4543" s="37"/>
      <c r="ID4543" s="37"/>
      <c r="IE4543" s="37"/>
      <c r="IF4543" s="37"/>
      <c r="IG4543" s="37"/>
      <c r="IH4543" s="37"/>
      <c r="II4543" s="37"/>
      <c r="IJ4543" s="37"/>
      <c r="IK4543" s="37"/>
      <c r="IL4543" s="37"/>
      <c r="IM4543" s="37"/>
      <c r="IN4543" s="37"/>
      <c r="IO4543" s="37"/>
      <c r="IP4543" s="37"/>
      <c r="IQ4543" s="37"/>
    </row>
    <row r="4545" spans="1:113" ht="18.75">
      <c r="A4545" s="36" t="s">
        <v>241</v>
      </c>
      <c r="AW4545" s="38"/>
      <c r="AX4545" s="39"/>
      <c r="AY4545" s="38"/>
    </row>
    <row r="4547" spans="1:113" ht="18.75">
      <c r="B4547" s="122" t="s">
        <v>0</v>
      </c>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row>
    <row r="4548" spans="1:113">
      <c r="Z4548" s="40"/>
      <c r="AD4548" s="40"/>
      <c r="AE4548" s="40"/>
      <c r="AF4548" s="40"/>
      <c r="AG4548" s="40"/>
      <c r="AH4548" s="40"/>
      <c r="AI4548" s="40"/>
      <c r="AO4548" s="40"/>
    </row>
    <row r="4549" spans="1:113" ht="13.5" thickBot="1">
      <c r="Z4549" s="40"/>
      <c r="AD4549" s="40"/>
      <c r="AE4549" s="40"/>
      <c r="AF4549" s="40"/>
      <c r="AG4549" s="40"/>
      <c r="AH4549" s="40"/>
      <c r="AI4549" s="40"/>
      <c r="AO4549" s="40"/>
      <c r="DI4549" s="41"/>
    </row>
    <row r="4550" spans="1:113" ht="24.75" customHeight="1" thickBot="1">
      <c r="B4550" s="124" t="s">
        <v>242</v>
      </c>
      <c r="C4550" s="125"/>
      <c r="D4550" s="125"/>
      <c r="E4550" s="125"/>
      <c r="F4550" s="125"/>
      <c r="G4550" s="125"/>
      <c r="H4550" s="126" t="s">
        <v>975</v>
      </c>
      <c r="I4550" s="127"/>
      <c r="J4550" s="127"/>
      <c r="K4550" s="127"/>
      <c r="L4550" s="127"/>
      <c r="M4550" s="127"/>
      <c r="N4550" s="127"/>
      <c r="O4550" s="127"/>
      <c r="P4550" s="127"/>
      <c r="Q4550" s="127"/>
      <c r="R4550" s="127"/>
      <c r="S4550" s="127"/>
      <c r="T4550" s="127"/>
      <c r="U4550" s="127"/>
      <c r="V4550" s="127"/>
      <c r="W4550" s="127"/>
      <c r="X4550" s="127"/>
      <c r="Y4550" s="127"/>
      <c r="Z4550" s="127"/>
      <c r="AA4550" s="127"/>
      <c r="AB4550" s="127"/>
      <c r="AC4550" s="127"/>
      <c r="AD4550" s="127"/>
      <c r="AE4550" s="127"/>
      <c r="AF4550" s="127"/>
      <c r="AG4550" s="127"/>
      <c r="AH4550" s="127"/>
      <c r="AI4550" s="127"/>
      <c r="AJ4550" s="127"/>
      <c r="AK4550" s="127"/>
      <c r="AL4550" s="127"/>
      <c r="AM4550" s="127"/>
      <c r="AN4550" s="127"/>
      <c r="AO4550" s="127"/>
      <c r="AP4550" s="127"/>
      <c r="AQ4550" s="127"/>
      <c r="AR4550" s="127"/>
      <c r="AS4550" s="127"/>
      <c r="AT4550" s="127"/>
      <c r="AU4550" s="127"/>
      <c r="AV4550" s="127"/>
      <c r="AW4550" s="127"/>
      <c r="AX4550" s="128"/>
      <c r="DI4550" s="41"/>
    </row>
    <row r="4551" spans="1:113" ht="14.25">
      <c r="B4551" s="42"/>
      <c r="C4551" s="42"/>
      <c r="D4551" s="42"/>
      <c r="E4551" s="42"/>
      <c r="F4551" s="42"/>
      <c r="G4551" s="42"/>
      <c r="H4551" s="43"/>
      <c r="I4551" s="43"/>
      <c r="J4551" s="43"/>
      <c r="K4551" s="43"/>
      <c r="L4551" s="44"/>
      <c r="M4551" s="44"/>
      <c r="N4551" s="44"/>
      <c r="O4551" s="44"/>
      <c r="P4551" s="43"/>
      <c r="Q4551" s="43"/>
      <c r="R4551" s="43"/>
      <c r="S4551" s="43"/>
      <c r="T4551" s="43"/>
      <c r="U4551" s="43"/>
      <c r="V4551" s="45"/>
      <c r="W4551" s="45"/>
      <c r="X4551" s="45"/>
      <c r="Y4551" s="45"/>
      <c r="Z4551" s="45"/>
      <c r="AA4551" s="45"/>
      <c r="AB4551" s="45"/>
      <c r="AC4551" s="45"/>
      <c r="AD4551" s="45"/>
      <c r="AE4551" s="45"/>
      <c r="AF4551" s="45"/>
      <c r="AG4551" s="45"/>
      <c r="AH4551" s="45"/>
      <c r="AI4551" s="45"/>
      <c r="AJ4551" s="45"/>
      <c r="AK4551" s="45"/>
      <c r="AL4551" s="45"/>
      <c r="AM4551" s="45"/>
      <c r="AN4551" s="45"/>
      <c r="AO4551" s="45"/>
      <c r="AP4551" s="45"/>
      <c r="AQ4551" s="45"/>
      <c r="AR4551" s="45"/>
      <c r="AS4551" s="45"/>
      <c r="AT4551" s="45"/>
      <c r="AU4551" s="45"/>
      <c r="AV4551" s="45"/>
      <c r="AW4551" s="45"/>
      <c r="AX4551" s="45"/>
      <c r="DI4551" s="41"/>
    </row>
    <row r="4552" spans="1:113" ht="15" thickBot="1">
      <c r="A4552" s="46"/>
      <c r="B4552" s="45" t="s">
        <v>244</v>
      </c>
      <c r="C4552" s="43"/>
      <c r="D4552" s="43"/>
      <c r="E4552" s="43"/>
      <c r="F4552" s="43"/>
      <c r="G4552" s="43"/>
      <c r="H4552" s="43"/>
      <c r="I4552" s="43"/>
      <c r="J4552" s="43"/>
      <c r="K4552" s="43"/>
      <c r="L4552" s="44"/>
      <c r="M4552" s="44"/>
      <c r="N4552" s="44"/>
      <c r="O4552" s="44"/>
      <c r="P4552" s="43"/>
      <c r="Q4552" s="43"/>
      <c r="R4552" s="43"/>
      <c r="S4552" s="43"/>
      <c r="T4552" s="43"/>
      <c r="U4552" s="43"/>
      <c r="V4552" s="45"/>
      <c r="W4552" s="45"/>
      <c r="X4552" s="45"/>
      <c r="Y4552" s="45"/>
      <c r="Z4552" s="45"/>
      <c r="AA4552" s="45"/>
      <c r="AB4552" s="45"/>
      <c r="AC4552" s="45"/>
      <c r="AD4552" s="45"/>
      <c r="AE4552" s="45"/>
      <c r="AF4552" s="45"/>
      <c r="AG4552" s="45"/>
      <c r="AH4552" s="45"/>
      <c r="AI4552" s="45"/>
      <c r="AJ4552" s="45"/>
      <c r="AK4552" s="45"/>
      <c r="AL4552" s="45"/>
      <c r="AM4552" s="45"/>
      <c r="AN4552" s="45"/>
      <c r="AO4552" s="45"/>
      <c r="AP4552" s="45"/>
      <c r="AQ4552" s="45"/>
      <c r="AR4552" s="45"/>
      <c r="AS4552" s="45"/>
      <c r="AT4552" s="45"/>
      <c r="AU4552" s="45"/>
      <c r="AV4552" s="45"/>
      <c r="AW4552" s="45"/>
      <c r="AX4552" s="45"/>
      <c r="DI4552" s="41"/>
    </row>
    <row r="4553" spans="1:113" ht="14.25">
      <c r="A4553" s="43"/>
      <c r="B4553" s="47"/>
      <c r="C4553" s="42"/>
      <c r="D4553" s="42"/>
      <c r="E4553" s="42"/>
      <c r="F4553" s="42"/>
      <c r="G4553" s="42"/>
      <c r="H4553" s="42"/>
      <c r="I4553" s="42"/>
      <c r="J4553" s="42"/>
      <c r="K4553" s="42"/>
      <c r="L4553" s="48"/>
      <c r="M4553" s="48"/>
      <c r="N4553" s="48"/>
      <c r="O4553" s="48"/>
      <c r="P4553" s="42"/>
      <c r="Q4553" s="42"/>
      <c r="R4553" s="42"/>
      <c r="S4553" s="42"/>
      <c r="T4553" s="42"/>
      <c r="U4553" s="42"/>
      <c r="V4553" s="49"/>
      <c r="W4553" s="49"/>
      <c r="X4553" s="49"/>
      <c r="Y4553" s="49"/>
      <c r="Z4553" s="49"/>
      <c r="AA4553" s="49"/>
      <c r="AB4553" s="49"/>
      <c r="AC4553" s="49"/>
      <c r="AD4553" s="49"/>
      <c r="AE4553" s="49"/>
      <c r="AF4553" s="49"/>
      <c r="AG4553" s="49"/>
      <c r="AH4553" s="49"/>
      <c r="AI4553" s="49"/>
      <c r="AJ4553" s="49"/>
      <c r="AK4553" s="49"/>
      <c r="AL4553" s="49"/>
      <c r="AM4553" s="49"/>
      <c r="AN4553" s="49"/>
      <c r="AO4553" s="49"/>
      <c r="AP4553" s="49"/>
      <c r="AQ4553" s="49"/>
      <c r="AR4553" s="49"/>
      <c r="AS4553" s="49"/>
      <c r="AT4553" s="49"/>
      <c r="AU4553" s="49"/>
      <c r="AV4553" s="49"/>
      <c r="AW4553" s="49"/>
      <c r="AX4553" s="50"/>
    </row>
    <row r="4554" spans="1:113" ht="12" customHeight="1">
      <c r="A4554" s="43"/>
      <c r="B4554" s="129" t="s">
        <v>976</v>
      </c>
      <c r="C4554" s="130"/>
      <c r="D4554" s="130"/>
      <c r="E4554" s="130"/>
      <c r="F4554" s="130"/>
      <c r="G4554" s="130"/>
      <c r="H4554" s="130"/>
      <c r="I4554" s="130"/>
      <c r="J4554" s="130"/>
      <c r="K4554" s="130"/>
      <c r="L4554" s="130"/>
      <c r="M4554" s="130"/>
      <c r="N4554" s="130"/>
      <c r="O4554" s="130"/>
      <c r="P4554" s="130"/>
      <c r="Q4554" s="130"/>
      <c r="R4554" s="130"/>
      <c r="S4554" s="130"/>
      <c r="T4554" s="130"/>
      <c r="U4554" s="130"/>
      <c r="V4554" s="130"/>
      <c r="W4554" s="130"/>
      <c r="X4554" s="130"/>
      <c r="Y4554" s="130"/>
      <c r="Z4554" s="130"/>
      <c r="AA4554" s="130"/>
      <c r="AB4554" s="130"/>
      <c r="AC4554" s="130"/>
      <c r="AD4554" s="130"/>
      <c r="AE4554" s="130"/>
      <c r="AF4554" s="130"/>
      <c r="AG4554" s="130"/>
      <c r="AH4554" s="130"/>
      <c r="AI4554" s="130"/>
      <c r="AJ4554" s="130"/>
      <c r="AK4554" s="130"/>
      <c r="AL4554" s="130"/>
      <c r="AM4554" s="130"/>
      <c r="AN4554" s="130"/>
      <c r="AO4554" s="130"/>
      <c r="AP4554" s="130"/>
      <c r="AQ4554" s="130"/>
      <c r="AR4554" s="130"/>
      <c r="AS4554" s="130"/>
      <c r="AT4554" s="130"/>
      <c r="AU4554" s="130"/>
      <c r="AV4554" s="130"/>
      <c r="AW4554" s="130"/>
      <c r="AX4554" s="131"/>
    </row>
    <row r="4555" spans="1:113" ht="12" customHeight="1">
      <c r="A4555" s="43"/>
      <c r="B4555" s="129"/>
      <c r="C4555" s="130"/>
      <c r="D4555" s="130"/>
      <c r="E4555" s="130"/>
      <c r="F4555" s="130"/>
      <c r="G4555" s="130"/>
      <c r="H4555" s="130"/>
      <c r="I4555" s="130"/>
      <c r="J4555" s="130"/>
      <c r="K4555" s="130"/>
      <c r="L4555" s="130"/>
      <c r="M4555" s="130"/>
      <c r="N4555" s="130"/>
      <c r="O4555" s="130"/>
      <c r="P4555" s="130"/>
      <c r="Q4555" s="130"/>
      <c r="R4555" s="130"/>
      <c r="S4555" s="130"/>
      <c r="T4555" s="130"/>
      <c r="U4555" s="130"/>
      <c r="V4555" s="130"/>
      <c r="W4555" s="130"/>
      <c r="X4555" s="130"/>
      <c r="Y4555" s="130"/>
      <c r="Z4555" s="130"/>
      <c r="AA4555" s="130"/>
      <c r="AB4555" s="130"/>
      <c r="AC4555" s="130"/>
      <c r="AD4555" s="130"/>
      <c r="AE4555" s="130"/>
      <c r="AF4555" s="130"/>
      <c r="AG4555" s="130"/>
      <c r="AH4555" s="130"/>
      <c r="AI4555" s="130"/>
      <c r="AJ4555" s="130"/>
      <c r="AK4555" s="130"/>
      <c r="AL4555" s="130"/>
      <c r="AM4555" s="130"/>
      <c r="AN4555" s="130"/>
      <c r="AO4555" s="130"/>
      <c r="AP4555" s="130"/>
      <c r="AQ4555" s="130"/>
      <c r="AR4555" s="130"/>
      <c r="AS4555" s="130"/>
      <c r="AT4555" s="130"/>
      <c r="AU4555" s="130"/>
      <c r="AV4555" s="130"/>
      <c r="AW4555" s="130"/>
      <c r="AX4555" s="131"/>
      <c r="BC4555" s="51"/>
    </row>
    <row r="4556" spans="1:113" ht="12" customHeight="1">
      <c r="A4556" s="43"/>
      <c r="B4556" s="129"/>
      <c r="C4556" s="130"/>
      <c r="D4556" s="130"/>
      <c r="E4556" s="130"/>
      <c r="F4556" s="130"/>
      <c r="G4556" s="130"/>
      <c r="H4556" s="130"/>
      <c r="I4556" s="130"/>
      <c r="J4556" s="130"/>
      <c r="K4556" s="130"/>
      <c r="L4556" s="130"/>
      <c r="M4556" s="130"/>
      <c r="N4556" s="130"/>
      <c r="O4556" s="130"/>
      <c r="P4556" s="130"/>
      <c r="Q4556" s="130"/>
      <c r="R4556" s="130"/>
      <c r="S4556" s="130"/>
      <c r="T4556" s="130"/>
      <c r="U4556" s="130"/>
      <c r="V4556" s="130"/>
      <c r="W4556" s="130"/>
      <c r="X4556" s="130"/>
      <c r="Y4556" s="130"/>
      <c r="Z4556" s="130"/>
      <c r="AA4556" s="130"/>
      <c r="AB4556" s="130"/>
      <c r="AC4556" s="130"/>
      <c r="AD4556" s="130"/>
      <c r="AE4556" s="130"/>
      <c r="AF4556" s="130"/>
      <c r="AG4556" s="130"/>
      <c r="AH4556" s="130"/>
      <c r="AI4556" s="130"/>
      <c r="AJ4556" s="130"/>
      <c r="AK4556" s="130"/>
      <c r="AL4556" s="130"/>
      <c r="AM4556" s="130"/>
      <c r="AN4556" s="130"/>
      <c r="AO4556" s="130"/>
      <c r="AP4556" s="130"/>
      <c r="AQ4556" s="130"/>
      <c r="AR4556" s="130"/>
      <c r="AS4556" s="130"/>
      <c r="AT4556" s="130"/>
      <c r="AU4556" s="130"/>
      <c r="AV4556" s="130"/>
      <c r="AW4556" s="130"/>
      <c r="AX4556" s="131"/>
    </row>
    <row r="4557" spans="1:113" ht="12" customHeight="1">
      <c r="A4557" s="43"/>
      <c r="B4557" s="129"/>
      <c r="C4557" s="130"/>
      <c r="D4557" s="130"/>
      <c r="E4557" s="130"/>
      <c r="F4557" s="130"/>
      <c r="G4557" s="130"/>
      <c r="H4557" s="130"/>
      <c r="I4557" s="130"/>
      <c r="J4557" s="130"/>
      <c r="K4557" s="130"/>
      <c r="L4557" s="130"/>
      <c r="M4557" s="130"/>
      <c r="N4557" s="130"/>
      <c r="O4557" s="130"/>
      <c r="P4557" s="130"/>
      <c r="Q4557" s="130"/>
      <c r="R4557" s="130"/>
      <c r="S4557" s="130"/>
      <c r="T4557" s="130"/>
      <c r="U4557" s="130"/>
      <c r="V4557" s="130"/>
      <c r="W4557" s="130"/>
      <c r="X4557" s="130"/>
      <c r="Y4557" s="130"/>
      <c r="Z4557" s="130"/>
      <c r="AA4557" s="130"/>
      <c r="AB4557" s="130"/>
      <c r="AC4557" s="130"/>
      <c r="AD4557" s="130"/>
      <c r="AE4557" s="130"/>
      <c r="AF4557" s="130"/>
      <c r="AG4557" s="130"/>
      <c r="AH4557" s="130"/>
      <c r="AI4557" s="130"/>
      <c r="AJ4557" s="130"/>
      <c r="AK4557" s="130"/>
      <c r="AL4557" s="130"/>
      <c r="AM4557" s="130"/>
      <c r="AN4557" s="130"/>
      <c r="AO4557" s="130"/>
      <c r="AP4557" s="130"/>
      <c r="AQ4557" s="130"/>
      <c r="AR4557" s="130"/>
      <c r="AS4557" s="130"/>
      <c r="AT4557" s="130"/>
      <c r="AU4557" s="130"/>
      <c r="AV4557" s="130"/>
      <c r="AW4557" s="130"/>
      <c r="AX4557" s="131"/>
    </row>
    <row r="4558" spans="1:113" ht="12" customHeight="1">
      <c r="A4558" s="43"/>
      <c r="B4558" s="129"/>
      <c r="C4558" s="130"/>
      <c r="D4558" s="130"/>
      <c r="E4558" s="130"/>
      <c r="F4558" s="130"/>
      <c r="G4558" s="130"/>
      <c r="H4558" s="130"/>
      <c r="I4558" s="130"/>
      <c r="J4558" s="130"/>
      <c r="K4558" s="130"/>
      <c r="L4558" s="130"/>
      <c r="M4558" s="130"/>
      <c r="N4558" s="130"/>
      <c r="O4558" s="130"/>
      <c r="P4558" s="130"/>
      <c r="Q4558" s="130"/>
      <c r="R4558" s="130"/>
      <c r="S4558" s="130"/>
      <c r="T4558" s="130"/>
      <c r="U4558" s="130"/>
      <c r="V4558" s="130"/>
      <c r="W4558" s="130"/>
      <c r="X4558" s="130"/>
      <c r="Y4558" s="130"/>
      <c r="Z4558" s="130"/>
      <c r="AA4558" s="130"/>
      <c r="AB4558" s="130"/>
      <c r="AC4558" s="130"/>
      <c r="AD4558" s="130"/>
      <c r="AE4558" s="130"/>
      <c r="AF4558" s="130"/>
      <c r="AG4558" s="130"/>
      <c r="AH4558" s="130"/>
      <c r="AI4558" s="130"/>
      <c r="AJ4558" s="130"/>
      <c r="AK4558" s="130"/>
      <c r="AL4558" s="130"/>
      <c r="AM4558" s="130"/>
      <c r="AN4558" s="130"/>
      <c r="AO4558" s="130"/>
      <c r="AP4558" s="130"/>
      <c r="AQ4558" s="130"/>
      <c r="AR4558" s="130"/>
      <c r="AS4558" s="130"/>
      <c r="AT4558" s="130"/>
      <c r="AU4558" s="130"/>
      <c r="AV4558" s="130"/>
      <c r="AW4558" s="130"/>
      <c r="AX4558" s="131"/>
    </row>
    <row r="4559" spans="1:113" ht="15" thickBot="1">
      <c r="A4559" s="52"/>
      <c r="B4559" s="53"/>
      <c r="C4559" s="54"/>
      <c r="D4559" s="54"/>
      <c r="E4559" s="54"/>
      <c r="F4559" s="54"/>
      <c r="G4559" s="54"/>
      <c r="H4559" s="54"/>
      <c r="I4559" s="54"/>
      <c r="J4559" s="54"/>
      <c r="K4559" s="54"/>
      <c r="L4559" s="54"/>
      <c r="M4559" s="54"/>
      <c r="N4559" s="54"/>
      <c r="O4559" s="54"/>
      <c r="P4559" s="54"/>
      <c r="Q4559" s="54"/>
      <c r="R4559" s="54"/>
      <c r="S4559" s="54"/>
      <c r="T4559" s="54"/>
      <c r="U4559" s="54"/>
      <c r="V4559" s="54"/>
      <c r="W4559" s="54"/>
      <c r="X4559" s="54"/>
      <c r="Y4559" s="54"/>
      <c r="Z4559" s="54"/>
      <c r="AA4559" s="54"/>
      <c r="AB4559" s="54"/>
      <c r="AC4559" s="54"/>
      <c r="AD4559" s="54"/>
      <c r="AE4559" s="54"/>
      <c r="AF4559" s="54"/>
      <c r="AG4559" s="54"/>
      <c r="AH4559" s="54"/>
      <c r="AI4559" s="54"/>
      <c r="AJ4559" s="54"/>
      <c r="AK4559" s="54"/>
      <c r="AL4559" s="54"/>
      <c r="AM4559" s="54"/>
      <c r="AN4559" s="54"/>
      <c r="AO4559" s="54"/>
      <c r="AP4559" s="54"/>
      <c r="AQ4559" s="54"/>
      <c r="AR4559" s="54"/>
      <c r="AS4559" s="54"/>
      <c r="AT4559" s="54"/>
      <c r="AU4559" s="54"/>
      <c r="AV4559" s="54"/>
      <c r="AW4559" s="54"/>
      <c r="AX4559" s="55"/>
    </row>
    <row r="4560" spans="1:113">
      <c r="B4560" s="56"/>
    </row>
    <row r="4561" spans="1:251" ht="15" thickBot="1">
      <c r="A4561" s="46"/>
      <c r="B4561" s="45" t="s">
        <v>245</v>
      </c>
      <c r="C4561" s="43"/>
      <c r="D4561" s="43"/>
      <c r="E4561" s="43"/>
      <c r="F4561" s="43"/>
      <c r="G4561" s="43"/>
      <c r="H4561" s="43"/>
      <c r="I4561" s="43"/>
      <c r="J4561" s="43"/>
      <c r="K4561" s="43"/>
      <c r="L4561" s="44"/>
      <c r="M4561" s="44"/>
      <c r="N4561" s="44"/>
      <c r="O4561" s="44"/>
      <c r="P4561" s="43"/>
      <c r="Q4561" s="43"/>
      <c r="R4561" s="43"/>
      <c r="S4561" s="43"/>
      <c r="T4561" s="43"/>
      <c r="U4561" s="43"/>
      <c r="V4561" s="45"/>
      <c r="W4561" s="45"/>
      <c r="X4561" s="45"/>
      <c r="Y4561" s="45"/>
      <c r="Z4561" s="45"/>
      <c r="AA4561" s="45"/>
      <c r="AB4561" s="45"/>
      <c r="AC4561" s="45"/>
      <c r="AD4561" s="45"/>
      <c r="AE4561" s="45"/>
      <c r="AF4561" s="45"/>
      <c r="AG4561" s="45"/>
      <c r="AH4561" s="45"/>
      <c r="AI4561" s="45"/>
      <c r="AJ4561" s="45"/>
      <c r="AK4561" s="45"/>
      <c r="AL4561" s="45"/>
      <c r="AM4561" s="45"/>
      <c r="AN4561" s="45"/>
      <c r="AO4561" s="45"/>
      <c r="AP4561" s="45"/>
      <c r="AQ4561" s="45"/>
      <c r="AR4561" s="45"/>
      <c r="AS4561" s="45"/>
      <c r="AT4561" s="45"/>
      <c r="AU4561" s="45"/>
      <c r="AV4561" s="45"/>
      <c r="AW4561" s="45"/>
      <c r="AX4561" s="45"/>
      <c r="DI4561" s="41"/>
    </row>
    <row r="4562" spans="1:251" ht="14.25">
      <c r="A4562" s="43"/>
      <c r="B4562" s="47"/>
      <c r="C4562" s="42"/>
      <c r="D4562" s="42"/>
      <c r="E4562" s="42"/>
      <c r="F4562" s="42"/>
      <c r="G4562" s="42"/>
      <c r="H4562" s="42"/>
      <c r="I4562" s="42"/>
      <c r="J4562" s="42"/>
      <c r="K4562" s="42"/>
      <c r="L4562" s="48"/>
      <c r="M4562" s="48"/>
      <c r="N4562" s="48"/>
      <c r="O4562" s="48"/>
      <c r="P4562" s="42"/>
      <c r="Q4562" s="42"/>
      <c r="R4562" s="42"/>
      <c r="S4562" s="42"/>
      <c r="T4562" s="42"/>
      <c r="U4562" s="42"/>
      <c r="V4562" s="49"/>
      <c r="W4562" s="49"/>
      <c r="X4562" s="49"/>
      <c r="Y4562" s="49"/>
      <c r="Z4562" s="49"/>
      <c r="AA4562" s="49"/>
      <c r="AB4562" s="49"/>
      <c r="AC4562" s="49"/>
      <c r="AD4562" s="49"/>
      <c r="AE4562" s="49"/>
      <c r="AF4562" s="49"/>
      <c r="AG4562" s="49"/>
      <c r="AH4562" s="49"/>
      <c r="AI4562" s="49"/>
      <c r="AJ4562" s="49"/>
      <c r="AK4562" s="49"/>
      <c r="AL4562" s="49"/>
      <c r="AM4562" s="49"/>
      <c r="AN4562" s="49"/>
      <c r="AO4562" s="49"/>
      <c r="AP4562" s="49"/>
      <c r="AQ4562" s="49"/>
      <c r="AR4562" s="49"/>
      <c r="AS4562" s="49"/>
      <c r="AT4562" s="49"/>
      <c r="AU4562" s="49"/>
      <c r="AV4562" s="49"/>
      <c r="AW4562" s="49"/>
      <c r="AX4562" s="50"/>
    </row>
    <row r="4563" spans="1:251" ht="12" customHeight="1">
      <c r="A4563" s="43"/>
      <c r="B4563" s="129" t="s">
        <v>977</v>
      </c>
      <c r="C4563" s="130"/>
      <c r="D4563" s="130"/>
      <c r="E4563" s="130"/>
      <c r="F4563" s="130"/>
      <c r="G4563" s="130"/>
      <c r="H4563" s="130"/>
      <c r="I4563" s="130"/>
      <c r="J4563" s="130"/>
      <c r="K4563" s="130"/>
      <c r="L4563" s="130"/>
      <c r="M4563" s="130"/>
      <c r="N4563" s="130"/>
      <c r="O4563" s="130"/>
      <c r="P4563" s="130"/>
      <c r="Q4563" s="130"/>
      <c r="R4563" s="130"/>
      <c r="S4563" s="130"/>
      <c r="T4563" s="130"/>
      <c r="U4563" s="130"/>
      <c r="V4563" s="130"/>
      <c r="W4563" s="130"/>
      <c r="X4563" s="130"/>
      <c r="Y4563" s="130"/>
      <c r="Z4563" s="130"/>
      <c r="AA4563" s="130"/>
      <c r="AB4563" s="130"/>
      <c r="AC4563" s="130"/>
      <c r="AD4563" s="130"/>
      <c r="AE4563" s="130"/>
      <c r="AF4563" s="130"/>
      <c r="AG4563" s="130"/>
      <c r="AH4563" s="130"/>
      <c r="AI4563" s="130"/>
      <c r="AJ4563" s="130"/>
      <c r="AK4563" s="130"/>
      <c r="AL4563" s="130"/>
      <c r="AM4563" s="130"/>
      <c r="AN4563" s="130"/>
      <c r="AO4563" s="130"/>
      <c r="AP4563" s="130"/>
      <c r="AQ4563" s="130"/>
      <c r="AR4563" s="130"/>
      <c r="AS4563" s="130"/>
      <c r="AT4563" s="130"/>
      <c r="AU4563" s="130"/>
      <c r="AV4563" s="130"/>
      <c r="AW4563" s="130"/>
      <c r="AX4563" s="131"/>
    </row>
    <row r="4564" spans="1:251" ht="12" customHeight="1">
      <c r="A4564" s="43"/>
      <c r="B4564" s="129"/>
      <c r="C4564" s="130"/>
      <c r="D4564" s="130"/>
      <c r="E4564" s="130"/>
      <c r="F4564" s="130"/>
      <c r="G4564" s="130"/>
      <c r="H4564" s="130"/>
      <c r="I4564" s="130"/>
      <c r="J4564" s="130"/>
      <c r="K4564" s="130"/>
      <c r="L4564" s="130"/>
      <c r="M4564" s="130"/>
      <c r="N4564" s="130"/>
      <c r="O4564" s="130"/>
      <c r="P4564" s="130"/>
      <c r="Q4564" s="130"/>
      <c r="R4564" s="130"/>
      <c r="S4564" s="130"/>
      <c r="T4564" s="130"/>
      <c r="U4564" s="130"/>
      <c r="V4564" s="130"/>
      <c r="W4564" s="130"/>
      <c r="X4564" s="130"/>
      <c r="Y4564" s="130"/>
      <c r="Z4564" s="130"/>
      <c r="AA4564" s="130"/>
      <c r="AB4564" s="130"/>
      <c r="AC4564" s="130"/>
      <c r="AD4564" s="130"/>
      <c r="AE4564" s="130"/>
      <c r="AF4564" s="130"/>
      <c r="AG4564" s="130"/>
      <c r="AH4564" s="130"/>
      <c r="AI4564" s="130"/>
      <c r="AJ4564" s="130"/>
      <c r="AK4564" s="130"/>
      <c r="AL4564" s="130"/>
      <c r="AM4564" s="130"/>
      <c r="AN4564" s="130"/>
      <c r="AO4564" s="130"/>
      <c r="AP4564" s="130"/>
      <c r="AQ4564" s="130"/>
      <c r="AR4564" s="130"/>
      <c r="AS4564" s="130"/>
      <c r="AT4564" s="130"/>
      <c r="AU4564" s="130"/>
      <c r="AV4564" s="130"/>
      <c r="AW4564" s="130"/>
      <c r="AX4564" s="131"/>
      <c r="BC4564" s="51"/>
    </row>
    <row r="4565" spans="1:251" ht="12" customHeight="1">
      <c r="A4565" s="43"/>
      <c r="B4565" s="129"/>
      <c r="C4565" s="130"/>
      <c r="D4565" s="130"/>
      <c r="E4565" s="130"/>
      <c r="F4565" s="130"/>
      <c r="G4565" s="130"/>
      <c r="H4565" s="130"/>
      <c r="I4565" s="130"/>
      <c r="J4565" s="130"/>
      <c r="K4565" s="130"/>
      <c r="L4565" s="130"/>
      <c r="M4565" s="130"/>
      <c r="N4565" s="130"/>
      <c r="O4565" s="130"/>
      <c r="P4565" s="130"/>
      <c r="Q4565" s="130"/>
      <c r="R4565" s="130"/>
      <c r="S4565" s="130"/>
      <c r="T4565" s="130"/>
      <c r="U4565" s="130"/>
      <c r="V4565" s="130"/>
      <c r="W4565" s="130"/>
      <c r="X4565" s="130"/>
      <c r="Y4565" s="130"/>
      <c r="Z4565" s="130"/>
      <c r="AA4565" s="130"/>
      <c r="AB4565" s="130"/>
      <c r="AC4565" s="130"/>
      <c r="AD4565" s="130"/>
      <c r="AE4565" s="130"/>
      <c r="AF4565" s="130"/>
      <c r="AG4565" s="130"/>
      <c r="AH4565" s="130"/>
      <c r="AI4565" s="130"/>
      <c r="AJ4565" s="130"/>
      <c r="AK4565" s="130"/>
      <c r="AL4565" s="130"/>
      <c r="AM4565" s="130"/>
      <c r="AN4565" s="130"/>
      <c r="AO4565" s="130"/>
      <c r="AP4565" s="130"/>
      <c r="AQ4565" s="130"/>
      <c r="AR4565" s="130"/>
      <c r="AS4565" s="130"/>
      <c r="AT4565" s="130"/>
      <c r="AU4565" s="130"/>
      <c r="AV4565" s="130"/>
      <c r="AW4565" s="130"/>
      <c r="AX4565" s="131"/>
    </row>
    <row r="4566" spans="1:251" ht="12" customHeight="1">
      <c r="A4566" s="43"/>
      <c r="B4566" s="129"/>
      <c r="C4566" s="130"/>
      <c r="D4566" s="130"/>
      <c r="E4566" s="130"/>
      <c r="F4566" s="130"/>
      <c r="G4566" s="130"/>
      <c r="H4566" s="130"/>
      <c r="I4566" s="130"/>
      <c r="J4566" s="130"/>
      <c r="K4566" s="130"/>
      <c r="L4566" s="130"/>
      <c r="M4566" s="130"/>
      <c r="N4566" s="130"/>
      <c r="O4566" s="130"/>
      <c r="P4566" s="130"/>
      <c r="Q4566" s="130"/>
      <c r="R4566" s="130"/>
      <c r="S4566" s="130"/>
      <c r="T4566" s="130"/>
      <c r="U4566" s="130"/>
      <c r="V4566" s="130"/>
      <c r="W4566" s="130"/>
      <c r="X4566" s="130"/>
      <c r="Y4566" s="130"/>
      <c r="Z4566" s="130"/>
      <c r="AA4566" s="130"/>
      <c r="AB4566" s="130"/>
      <c r="AC4566" s="130"/>
      <c r="AD4566" s="130"/>
      <c r="AE4566" s="130"/>
      <c r="AF4566" s="130"/>
      <c r="AG4566" s="130"/>
      <c r="AH4566" s="130"/>
      <c r="AI4566" s="130"/>
      <c r="AJ4566" s="130"/>
      <c r="AK4566" s="130"/>
      <c r="AL4566" s="130"/>
      <c r="AM4566" s="130"/>
      <c r="AN4566" s="130"/>
      <c r="AO4566" s="130"/>
      <c r="AP4566" s="130"/>
      <c r="AQ4566" s="130"/>
      <c r="AR4566" s="130"/>
      <c r="AS4566" s="130"/>
      <c r="AT4566" s="130"/>
      <c r="AU4566" s="130"/>
      <c r="AV4566" s="130"/>
      <c r="AW4566" s="130"/>
      <c r="AX4566" s="131"/>
    </row>
    <row r="4567" spans="1:251" ht="12" customHeight="1">
      <c r="A4567" s="43"/>
      <c r="B4567" s="129"/>
      <c r="C4567" s="130"/>
      <c r="D4567" s="130"/>
      <c r="E4567" s="130"/>
      <c r="F4567" s="130"/>
      <c r="G4567" s="130"/>
      <c r="H4567" s="130"/>
      <c r="I4567" s="130"/>
      <c r="J4567" s="130"/>
      <c r="K4567" s="130"/>
      <c r="L4567" s="130"/>
      <c r="M4567" s="130"/>
      <c r="N4567" s="130"/>
      <c r="O4567" s="130"/>
      <c r="P4567" s="130"/>
      <c r="Q4567" s="130"/>
      <c r="R4567" s="130"/>
      <c r="S4567" s="130"/>
      <c r="T4567" s="130"/>
      <c r="U4567" s="130"/>
      <c r="V4567" s="130"/>
      <c r="W4567" s="130"/>
      <c r="X4567" s="130"/>
      <c r="Y4567" s="130"/>
      <c r="Z4567" s="130"/>
      <c r="AA4567" s="130"/>
      <c r="AB4567" s="130"/>
      <c r="AC4567" s="130"/>
      <c r="AD4567" s="130"/>
      <c r="AE4567" s="130"/>
      <c r="AF4567" s="130"/>
      <c r="AG4567" s="130"/>
      <c r="AH4567" s="130"/>
      <c r="AI4567" s="130"/>
      <c r="AJ4567" s="130"/>
      <c r="AK4567" s="130"/>
      <c r="AL4567" s="130"/>
      <c r="AM4567" s="130"/>
      <c r="AN4567" s="130"/>
      <c r="AO4567" s="130"/>
      <c r="AP4567" s="130"/>
      <c r="AQ4567" s="130"/>
      <c r="AR4567" s="130"/>
      <c r="AS4567" s="130"/>
      <c r="AT4567" s="130"/>
      <c r="AU4567" s="130"/>
      <c r="AV4567" s="130"/>
      <c r="AW4567" s="130"/>
      <c r="AX4567" s="131"/>
    </row>
    <row r="4568" spans="1:251" ht="15" thickBot="1">
      <c r="A4568" s="52"/>
      <c r="B4568" s="53"/>
      <c r="C4568" s="54"/>
      <c r="D4568" s="54"/>
      <c r="E4568" s="54"/>
      <c r="F4568" s="54"/>
      <c r="G4568" s="54"/>
      <c r="H4568" s="54"/>
      <c r="I4568" s="54"/>
      <c r="J4568" s="54"/>
      <c r="K4568" s="54"/>
      <c r="L4568" s="54"/>
      <c r="M4568" s="54"/>
      <c r="N4568" s="54"/>
      <c r="O4568" s="54"/>
      <c r="P4568" s="54"/>
      <c r="Q4568" s="54"/>
      <c r="R4568" s="54"/>
      <c r="S4568" s="54"/>
      <c r="T4568" s="54"/>
      <c r="U4568" s="54"/>
      <c r="V4568" s="54"/>
      <c r="W4568" s="54"/>
      <c r="X4568" s="54"/>
      <c r="Y4568" s="54"/>
      <c r="Z4568" s="54"/>
      <c r="AA4568" s="54"/>
      <c r="AB4568" s="54"/>
      <c r="AC4568" s="54"/>
      <c r="AD4568" s="54"/>
      <c r="AE4568" s="54"/>
      <c r="AF4568" s="54"/>
      <c r="AG4568" s="54"/>
      <c r="AH4568" s="54"/>
      <c r="AI4568" s="54"/>
      <c r="AJ4568" s="54"/>
      <c r="AK4568" s="54"/>
      <c r="AL4568" s="54"/>
      <c r="AM4568" s="54"/>
      <c r="AN4568" s="54"/>
      <c r="AO4568" s="54"/>
      <c r="AP4568" s="54"/>
      <c r="AQ4568" s="54"/>
      <c r="AR4568" s="54"/>
      <c r="AS4568" s="54"/>
      <c r="AT4568" s="54"/>
      <c r="AU4568" s="54"/>
      <c r="AV4568" s="54"/>
      <c r="AW4568" s="54"/>
      <c r="AX4568" s="55"/>
    </row>
    <row r="4569" spans="1:251">
      <c r="B4569" s="56"/>
    </row>
    <row r="4570" spans="1:251" ht="14.25">
      <c r="B4570" s="45" t="s">
        <v>247</v>
      </c>
      <c r="C4570" s="43"/>
      <c r="D4570" s="43"/>
      <c r="E4570" s="43"/>
      <c r="F4570" s="43"/>
      <c r="G4570" s="43"/>
      <c r="H4570" s="43"/>
      <c r="I4570" s="43"/>
      <c r="J4570" s="43"/>
      <c r="K4570" s="43"/>
      <c r="L4570" s="44"/>
      <c r="M4570" s="44"/>
      <c r="N4570" s="44"/>
      <c r="O4570" s="44"/>
      <c r="P4570" s="43"/>
      <c r="Q4570" s="43"/>
      <c r="R4570" s="43"/>
      <c r="S4570" s="43"/>
      <c r="T4570" s="43"/>
      <c r="U4570" s="43"/>
      <c r="V4570" s="45"/>
      <c r="W4570" s="45"/>
      <c r="X4570" s="45"/>
      <c r="Y4570" s="45"/>
      <c r="Z4570" s="45"/>
      <c r="AA4570" s="45"/>
      <c r="AB4570" s="45"/>
      <c r="AC4570" s="45"/>
      <c r="AD4570" s="45"/>
      <c r="AE4570" s="45"/>
      <c r="AF4570" s="45"/>
      <c r="AG4570" s="45"/>
      <c r="AH4570" s="45"/>
      <c r="AI4570" s="45"/>
      <c r="AJ4570" s="45"/>
      <c r="AK4570" s="45"/>
      <c r="AL4570" s="45"/>
      <c r="AM4570" s="45"/>
      <c r="AN4570" s="45"/>
      <c r="AO4570" s="45"/>
      <c r="AP4570" s="45"/>
      <c r="AQ4570" s="45"/>
      <c r="AR4570" s="45"/>
      <c r="AS4570" s="45"/>
      <c r="AT4570" s="45"/>
      <c r="AU4570" s="45"/>
      <c r="AV4570" s="45"/>
      <c r="AW4570" s="45"/>
      <c r="AX4570" s="45"/>
    </row>
    <row r="4571" spans="1:251" ht="15" thickBot="1">
      <c r="B4571" s="43"/>
      <c r="C4571" s="43"/>
      <c r="D4571" s="43"/>
      <c r="E4571" s="43"/>
      <c r="F4571" s="43"/>
      <c r="G4571" s="43"/>
      <c r="H4571" s="43"/>
      <c r="I4571" s="43"/>
      <c r="J4571" s="43"/>
      <c r="K4571" s="43"/>
      <c r="L4571" s="44"/>
      <c r="M4571" s="44"/>
      <c r="N4571" s="44"/>
      <c r="O4571" s="44"/>
      <c r="P4571" s="43"/>
      <c r="Q4571" s="43"/>
      <c r="R4571" s="43"/>
      <c r="S4571" s="43"/>
      <c r="T4571" s="43"/>
      <c r="U4571" s="43"/>
      <c r="V4571" s="45"/>
      <c r="W4571" s="45"/>
      <c r="X4571" s="45"/>
      <c r="Y4571" s="45"/>
      <c r="Z4571" s="45"/>
      <c r="AA4571" s="45"/>
      <c r="AB4571" s="45"/>
      <c r="AC4571" s="45"/>
      <c r="AD4571" s="45"/>
      <c r="AE4571" s="45"/>
      <c r="AF4571" s="45"/>
      <c r="AG4571" s="45"/>
      <c r="AH4571" s="45"/>
      <c r="AI4571" s="45"/>
      <c r="AJ4571" s="45"/>
      <c r="AK4571" s="45"/>
      <c r="AL4571" s="45"/>
      <c r="AM4571" s="45"/>
      <c r="AN4571" s="45"/>
      <c r="AO4571" s="45"/>
      <c r="AP4571" s="45"/>
      <c r="AQ4571" s="45"/>
      <c r="AR4571" s="45"/>
      <c r="AS4571" s="45"/>
      <c r="AT4571" s="45"/>
      <c r="AU4571" s="45"/>
      <c r="AV4571" s="45"/>
      <c r="AW4571" s="45"/>
      <c r="AX4571" s="57" t="s">
        <v>248</v>
      </c>
    </row>
    <row r="4572" spans="1:251" s="51" customFormat="1" ht="13.5" customHeight="1">
      <c r="A4572" s="43"/>
      <c r="B4572" s="132" t="s">
        <v>249</v>
      </c>
      <c r="C4572" s="133"/>
      <c r="D4572" s="133"/>
      <c r="E4572" s="133"/>
      <c r="F4572" s="133"/>
      <c r="G4572" s="133"/>
      <c r="H4572" s="133"/>
      <c r="I4572" s="133"/>
      <c r="J4572" s="133"/>
      <c r="K4572" s="133"/>
      <c r="L4572" s="133"/>
      <c r="M4572" s="133"/>
      <c r="N4572" s="133"/>
      <c r="O4572" s="133"/>
      <c r="P4572" s="133"/>
      <c r="Q4572" s="133"/>
      <c r="R4572" s="133"/>
      <c r="S4572" s="133"/>
      <c r="T4572" s="133"/>
      <c r="U4572" s="133"/>
      <c r="V4572" s="133"/>
      <c r="W4572" s="133"/>
      <c r="X4572" s="133"/>
      <c r="Y4572" s="133"/>
      <c r="Z4572" s="134"/>
      <c r="AA4572" s="138" t="s">
        <v>250</v>
      </c>
      <c r="AB4572" s="133"/>
      <c r="AC4572" s="133"/>
      <c r="AD4572" s="133"/>
      <c r="AE4572" s="133"/>
      <c r="AF4572" s="133"/>
      <c r="AG4572" s="133"/>
      <c r="AH4572" s="133"/>
      <c r="AI4572" s="134"/>
      <c r="AJ4572" s="138" t="s">
        <v>251</v>
      </c>
      <c r="AK4572" s="133"/>
      <c r="AL4572" s="133"/>
      <c r="AM4572" s="133"/>
      <c r="AN4572" s="133"/>
      <c r="AO4572" s="133"/>
      <c r="AP4572" s="133"/>
      <c r="AQ4572" s="133"/>
      <c r="AR4572" s="134"/>
      <c r="AS4572" s="138" t="s">
        <v>252</v>
      </c>
      <c r="AT4572" s="133"/>
      <c r="AU4572" s="133"/>
      <c r="AV4572" s="133"/>
      <c r="AW4572" s="133"/>
      <c r="AX4572" s="140"/>
      <c r="AY4572" s="37"/>
      <c r="AZ4572" s="37"/>
      <c r="BA4572" s="37"/>
      <c r="BB4572" s="37"/>
      <c r="BC4572" s="37"/>
      <c r="BD4572" s="37"/>
      <c r="BE4572" s="37"/>
      <c r="BF4572" s="37"/>
      <c r="BG4572" s="37"/>
      <c r="BH4572" s="37"/>
      <c r="BI4572" s="37"/>
      <c r="BJ4572" s="37"/>
      <c r="BK4572" s="37"/>
      <c r="BL4572" s="37"/>
      <c r="BM4572" s="37"/>
      <c r="BN4572" s="37"/>
      <c r="BO4572" s="37"/>
      <c r="BP4572" s="37"/>
      <c r="BQ4572" s="37"/>
      <c r="BR4572" s="37"/>
      <c r="BS4572" s="37"/>
      <c r="BT4572" s="37"/>
      <c r="BU4572" s="37"/>
      <c r="BV4572" s="37"/>
      <c r="BW4572" s="37"/>
      <c r="BX4572" s="37"/>
      <c r="BY4572" s="37"/>
      <c r="BZ4572" s="37"/>
      <c r="CA4572" s="37"/>
      <c r="CB4572" s="37"/>
      <c r="CC4572" s="37"/>
      <c r="CD4572" s="37"/>
      <c r="CE4572" s="37"/>
      <c r="CF4572" s="37"/>
      <c r="CG4572" s="37"/>
      <c r="CH4572" s="37"/>
      <c r="CI4572" s="37"/>
      <c r="CJ4572" s="37"/>
      <c r="CK4572" s="37"/>
      <c r="CL4572" s="37"/>
      <c r="CM4572" s="37"/>
      <c r="CN4572" s="37"/>
      <c r="CO4572" s="37"/>
      <c r="CP4572" s="37"/>
      <c r="CQ4572" s="37"/>
      <c r="CR4572" s="37"/>
      <c r="CS4572" s="37"/>
      <c r="CT4572" s="37"/>
      <c r="CU4572" s="37"/>
      <c r="CV4572" s="37"/>
      <c r="CW4572" s="37"/>
      <c r="CX4572" s="37"/>
      <c r="CY4572" s="37"/>
      <c r="CZ4572" s="37"/>
      <c r="DA4572" s="37"/>
      <c r="DB4572" s="37"/>
      <c r="DC4572" s="37"/>
      <c r="DD4572" s="37"/>
      <c r="DE4572" s="37"/>
      <c r="DF4572" s="37"/>
      <c r="DG4572" s="37"/>
      <c r="DH4572" s="37"/>
      <c r="DI4572" s="37"/>
      <c r="DJ4572" s="37"/>
      <c r="DK4572" s="37"/>
      <c r="DL4572" s="37"/>
      <c r="DM4572" s="37"/>
      <c r="DN4572" s="37"/>
      <c r="DO4572" s="37"/>
      <c r="DP4572" s="37"/>
      <c r="DQ4572" s="37"/>
      <c r="DR4572" s="37"/>
      <c r="DS4572" s="37"/>
      <c r="DT4572" s="37"/>
      <c r="DU4572" s="37"/>
      <c r="DV4572" s="37"/>
      <c r="DW4572" s="37"/>
      <c r="DX4572" s="37"/>
      <c r="DY4572" s="37"/>
      <c r="DZ4572" s="37"/>
      <c r="EA4572" s="37"/>
      <c r="EB4572" s="37"/>
      <c r="EC4572" s="37"/>
      <c r="ED4572" s="37"/>
      <c r="EE4572" s="37"/>
      <c r="EF4572" s="37"/>
      <c r="EG4572" s="37"/>
      <c r="EH4572" s="37"/>
      <c r="EI4572" s="37"/>
      <c r="EJ4572" s="37"/>
      <c r="EK4572" s="37"/>
      <c r="EL4572" s="37"/>
      <c r="EM4572" s="37"/>
      <c r="EN4572" s="37"/>
      <c r="EO4572" s="37"/>
      <c r="EP4572" s="37"/>
      <c r="EQ4572" s="37"/>
      <c r="ER4572" s="37"/>
      <c r="ES4572" s="37"/>
      <c r="ET4572" s="37"/>
      <c r="EU4572" s="37"/>
      <c r="EV4572" s="37"/>
      <c r="EW4572" s="37"/>
      <c r="EX4572" s="37"/>
      <c r="EY4572" s="37"/>
      <c r="EZ4572" s="37"/>
      <c r="FA4572" s="37"/>
      <c r="FB4572" s="37"/>
      <c r="FC4572" s="37"/>
      <c r="FD4572" s="37"/>
      <c r="FE4572" s="37"/>
      <c r="FF4572" s="37"/>
      <c r="FG4572" s="37"/>
      <c r="FH4572" s="37"/>
      <c r="FI4572" s="37"/>
      <c r="FJ4572" s="37"/>
      <c r="FK4572" s="37"/>
      <c r="FL4572" s="37"/>
      <c r="FM4572" s="37"/>
      <c r="FN4572" s="37"/>
      <c r="FO4572" s="37"/>
      <c r="FP4572" s="37"/>
      <c r="FQ4572" s="37"/>
      <c r="FR4572" s="37"/>
      <c r="FS4572" s="37"/>
      <c r="FT4572" s="37"/>
      <c r="FU4572" s="37"/>
      <c r="FV4572" s="37"/>
      <c r="FW4572" s="37"/>
      <c r="FX4572" s="37"/>
      <c r="FY4572" s="37"/>
      <c r="FZ4572" s="37"/>
      <c r="GA4572" s="37"/>
      <c r="GB4572" s="37"/>
      <c r="GC4572" s="37"/>
      <c r="GD4572" s="37"/>
      <c r="GE4572" s="37"/>
      <c r="GF4572" s="37"/>
      <c r="GG4572" s="37"/>
      <c r="GH4572" s="37"/>
      <c r="GI4572" s="37"/>
      <c r="GJ4572" s="37"/>
      <c r="GK4572" s="37"/>
      <c r="GL4572" s="37"/>
      <c r="GM4572" s="37"/>
      <c r="GN4572" s="37"/>
      <c r="GO4572" s="37"/>
      <c r="GP4572" s="37"/>
      <c r="GQ4572" s="37"/>
      <c r="GR4572" s="37"/>
      <c r="GS4572" s="37"/>
      <c r="GT4572" s="37"/>
      <c r="GU4572" s="37"/>
      <c r="GV4572" s="37"/>
      <c r="GW4572" s="37"/>
      <c r="GX4572" s="37"/>
      <c r="GY4572" s="37"/>
      <c r="GZ4572" s="37"/>
      <c r="HA4572" s="37"/>
      <c r="HB4572" s="37"/>
      <c r="HC4572" s="37"/>
      <c r="HD4572" s="37"/>
      <c r="HE4572" s="37"/>
      <c r="HF4572" s="37"/>
      <c r="HG4572" s="37"/>
      <c r="HH4572" s="37"/>
      <c r="HI4572" s="37"/>
      <c r="HJ4572" s="37"/>
      <c r="HK4572" s="37"/>
      <c r="HL4572" s="37"/>
      <c r="HM4572" s="37"/>
      <c r="HN4572" s="37"/>
      <c r="HO4572" s="37"/>
      <c r="HP4572" s="37"/>
      <c r="HQ4572" s="37"/>
      <c r="HR4572" s="37"/>
      <c r="HS4572" s="37"/>
      <c r="HT4572" s="37"/>
      <c r="HU4572" s="37"/>
      <c r="HV4572" s="37"/>
      <c r="HW4572" s="37"/>
      <c r="HX4572" s="37"/>
      <c r="HY4572" s="37"/>
      <c r="HZ4572" s="37"/>
      <c r="IA4572" s="37"/>
      <c r="IB4572" s="37"/>
      <c r="IC4572" s="37"/>
      <c r="ID4572" s="37"/>
      <c r="IE4572" s="37"/>
      <c r="IF4572" s="37"/>
      <c r="IG4572" s="37"/>
      <c r="IH4572" s="37"/>
      <c r="II4572" s="37"/>
      <c r="IJ4572" s="37"/>
      <c r="IK4572" s="37"/>
      <c r="IL4572" s="37"/>
      <c r="IM4572" s="37"/>
      <c r="IN4572" s="37"/>
      <c r="IO4572" s="37"/>
      <c r="IP4572" s="37"/>
      <c r="IQ4572" s="37"/>
    </row>
    <row r="4573" spans="1:251" s="51" customFormat="1" ht="13.5">
      <c r="A4573" s="43"/>
      <c r="B4573" s="135"/>
      <c r="C4573" s="136"/>
      <c r="D4573" s="136"/>
      <c r="E4573" s="136"/>
      <c r="F4573" s="136"/>
      <c r="G4573" s="136"/>
      <c r="H4573" s="136"/>
      <c r="I4573" s="136"/>
      <c r="J4573" s="136"/>
      <c r="K4573" s="136"/>
      <c r="L4573" s="136"/>
      <c r="M4573" s="136"/>
      <c r="N4573" s="136"/>
      <c r="O4573" s="136"/>
      <c r="P4573" s="136"/>
      <c r="Q4573" s="136"/>
      <c r="R4573" s="136"/>
      <c r="S4573" s="136"/>
      <c r="T4573" s="136"/>
      <c r="U4573" s="136"/>
      <c r="V4573" s="136"/>
      <c r="W4573" s="136"/>
      <c r="X4573" s="136"/>
      <c r="Y4573" s="136"/>
      <c r="Z4573" s="137"/>
      <c r="AA4573" s="139"/>
      <c r="AB4573" s="136"/>
      <c r="AC4573" s="136"/>
      <c r="AD4573" s="136"/>
      <c r="AE4573" s="136"/>
      <c r="AF4573" s="136"/>
      <c r="AG4573" s="136"/>
      <c r="AH4573" s="136"/>
      <c r="AI4573" s="137"/>
      <c r="AJ4573" s="139"/>
      <c r="AK4573" s="136"/>
      <c r="AL4573" s="136"/>
      <c r="AM4573" s="136"/>
      <c r="AN4573" s="136"/>
      <c r="AO4573" s="136"/>
      <c r="AP4573" s="136"/>
      <c r="AQ4573" s="136"/>
      <c r="AR4573" s="137"/>
      <c r="AS4573" s="139"/>
      <c r="AT4573" s="136"/>
      <c r="AU4573" s="136"/>
      <c r="AV4573" s="136"/>
      <c r="AW4573" s="136"/>
      <c r="AX4573" s="141"/>
      <c r="AY4573" s="37"/>
      <c r="AZ4573" s="37"/>
      <c r="BA4573" s="37"/>
      <c r="BB4573" s="58"/>
      <c r="BC4573" s="59"/>
      <c r="BE4573" s="37"/>
      <c r="BF4573" s="37"/>
      <c r="BG4573" s="37"/>
      <c r="BH4573" s="37"/>
      <c r="BI4573" s="37"/>
      <c r="BJ4573" s="37"/>
      <c r="BK4573" s="37"/>
      <c r="BL4573" s="37"/>
      <c r="BM4573" s="37"/>
      <c r="BN4573" s="37"/>
      <c r="BO4573" s="37"/>
      <c r="BP4573" s="37"/>
      <c r="BQ4573" s="37"/>
      <c r="BR4573" s="37"/>
      <c r="BS4573" s="37"/>
      <c r="BT4573" s="37"/>
      <c r="BU4573" s="37"/>
      <c r="BV4573" s="37"/>
      <c r="BW4573" s="37"/>
      <c r="BX4573" s="37"/>
      <c r="BY4573" s="37"/>
      <c r="BZ4573" s="37"/>
      <c r="CA4573" s="37"/>
      <c r="CB4573" s="37"/>
      <c r="CC4573" s="37"/>
      <c r="CD4573" s="37"/>
      <c r="CE4573" s="37"/>
      <c r="CF4573" s="37"/>
      <c r="CG4573" s="37"/>
      <c r="CH4573" s="37"/>
      <c r="CI4573" s="37"/>
      <c r="CJ4573" s="37"/>
      <c r="CK4573" s="37"/>
      <c r="CL4573" s="37"/>
      <c r="CM4573" s="37"/>
      <c r="CN4573" s="37"/>
      <c r="CO4573" s="37"/>
      <c r="CP4573" s="37"/>
      <c r="CQ4573" s="37"/>
      <c r="CR4573" s="37"/>
      <c r="CS4573" s="37"/>
      <c r="CT4573" s="37"/>
      <c r="CU4573" s="37"/>
      <c r="CV4573" s="37"/>
      <c r="CW4573" s="37"/>
      <c r="CX4573" s="37"/>
      <c r="CY4573" s="37"/>
      <c r="CZ4573" s="37"/>
      <c r="DA4573" s="37"/>
      <c r="DB4573" s="37"/>
      <c r="DC4573" s="37"/>
      <c r="DD4573" s="37"/>
      <c r="DE4573" s="37"/>
      <c r="DF4573" s="37"/>
      <c r="DG4573" s="37"/>
      <c r="DH4573" s="37"/>
      <c r="DI4573" s="37"/>
      <c r="DJ4573" s="37"/>
      <c r="DK4573" s="37"/>
      <c r="DL4573" s="37"/>
      <c r="DM4573" s="37"/>
      <c r="DN4573" s="37"/>
      <c r="DO4573" s="37"/>
      <c r="DP4573" s="37"/>
      <c r="DQ4573" s="37"/>
      <c r="DR4573" s="37"/>
      <c r="DS4573" s="37"/>
      <c r="DT4573" s="37"/>
      <c r="DU4573" s="37"/>
      <c r="DV4573" s="37"/>
      <c r="DW4573" s="37"/>
      <c r="DX4573" s="37"/>
      <c r="DY4573" s="37"/>
      <c r="DZ4573" s="37"/>
      <c r="EA4573" s="37"/>
      <c r="EB4573" s="37"/>
      <c r="EC4573" s="37"/>
      <c r="ED4573" s="37"/>
      <c r="EE4573" s="37"/>
      <c r="EF4573" s="37"/>
      <c r="EG4573" s="37"/>
      <c r="EH4573" s="37"/>
      <c r="EI4573" s="37"/>
      <c r="EJ4573" s="37"/>
      <c r="EK4573" s="37"/>
      <c r="EL4573" s="37"/>
      <c r="EM4573" s="37"/>
      <c r="EN4573" s="37"/>
      <c r="EO4573" s="37"/>
      <c r="EP4573" s="37"/>
      <c r="EQ4573" s="37"/>
      <c r="ER4573" s="37"/>
      <c r="ES4573" s="37"/>
      <c r="ET4573" s="37"/>
      <c r="EU4573" s="37"/>
      <c r="EV4573" s="37"/>
      <c r="EW4573" s="37"/>
      <c r="EX4573" s="37"/>
      <c r="EY4573" s="37"/>
      <c r="EZ4573" s="37"/>
      <c r="FA4573" s="37"/>
      <c r="FB4573" s="37"/>
      <c r="FC4573" s="37"/>
      <c r="FD4573" s="37"/>
      <c r="FE4573" s="37"/>
      <c r="FF4573" s="37"/>
      <c r="FG4573" s="37"/>
      <c r="FH4573" s="37"/>
      <c r="FI4573" s="37"/>
      <c r="FJ4573" s="37"/>
      <c r="FK4573" s="37"/>
      <c r="FL4573" s="37"/>
      <c r="FM4573" s="37"/>
      <c r="FN4573" s="37"/>
      <c r="FO4573" s="37"/>
      <c r="FP4573" s="37"/>
      <c r="FQ4573" s="37"/>
      <c r="FR4573" s="37"/>
      <c r="FS4573" s="37"/>
      <c r="FT4573" s="37"/>
      <c r="FU4573" s="37"/>
      <c r="FV4573" s="37"/>
      <c r="FW4573" s="37"/>
      <c r="FX4573" s="37"/>
      <c r="FY4573" s="37"/>
      <c r="FZ4573" s="37"/>
      <c r="GA4573" s="37"/>
      <c r="GB4573" s="37"/>
      <c r="GC4573" s="37"/>
      <c r="GD4573" s="37"/>
      <c r="GE4573" s="37"/>
      <c r="GF4573" s="37"/>
      <c r="GG4573" s="37"/>
      <c r="GH4573" s="37"/>
      <c r="GI4573" s="37"/>
      <c r="GJ4573" s="37"/>
      <c r="GK4573" s="37"/>
      <c r="GL4573" s="37"/>
      <c r="GM4573" s="37"/>
      <c r="GN4573" s="37"/>
      <c r="GO4573" s="37"/>
      <c r="GP4573" s="37"/>
      <c r="GQ4573" s="37"/>
      <c r="GR4573" s="37"/>
      <c r="GS4573" s="37"/>
      <c r="GT4573" s="37"/>
      <c r="GU4573" s="37"/>
      <c r="GV4573" s="37"/>
      <c r="GW4573" s="37"/>
      <c r="GX4573" s="37"/>
      <c r="GY4573" s="37"/>
      <c r="GZ4573" s="37"/>
      <c r="HA4573" s="37"/>
      <c r="HB4573" s="37"/>
      <c r="HC4573" s="37"/>
      <c r="HD4573" s="37"/>
      <c r="HE4573" s="37"/>
      <c r="HF4573" s="37"/>
      <c r="HG4573" s="37"/>
      <c r="HH4573" s="37"/>
      <c r="HI4573" s="37"/>
      <c r="HJ4573" s="37"/>
      <c r="HK4573" s="37"/>
      <c r="HL4573" s="37"/>
      <c r="HM4573" s="37"/>
      <c r="HN4573" s="37"/>
      <c r="HO4573" s="37"/>
      <c r="HP4573" s="37"/>
      <c r="HQ4573" s="37"/>
      <c r="HR4573" s="37"/>
      <c r="HS4573" s="37"/>
      <c r="HT4573" s="37"/>
      <c r="HU4573" s="37"/>
      <c r="HV4573" s="37"/>
      <c r="HW4573" s="37"/>
      <c r="HX4573" s="37"/>
      <c r="HY4573" s="37"/>
      <c r="HZ4573" s="37"/>
      <c r="IA4573" s="37"/>
      <c r="IB4573" s="37"/>
      <c r="IC4573" s="37"/>
      <c r="ID4573" s="37"/>
      <c r="IE4573" s="37"/>
      <c r="IF4573" s="37"/>
      <c r="IG4573" s="37"/>
      <c r="IH4573" s="37"/>
      <c r="II4573" s="37"/>
      <c r="IJ4573" s="37"/>
      <c r="IK4573" s="37"/>
      <c r="IL4573" s="37"/>
      <c r="IM4573" s="37"/>
      <c r="IN4573" s="37"/>
      <c r="IO4573" s="37"/>
      <c r="IP4573" s="37"/>
      <c r="IQ4573" s="37"/>
    </row>
    <row r="4574" spans="1:251" s="51" customFormat="1" ht="18.75" customHeight="1">
      <c r="A4574" s="43"/>
      <c r="B4574" s="60"/>
      <c r="C4574" s="104" t="s">
        <v>978</v>
      </c>
      <c r="D4574" s="105"/>
      <c r="E4574" s="105"/>
      <c r="F4574" s="105"/>
      <c r="G4574" s="105"/>
      <c r="H4574" s="105"/>
      <c r="I4574" s="105"/>
      <c r="J4574" s="105"/>
      <c r="K4574" s="105"/>
      <c r="L4574" s="105"/>
      <c r="M4574" s="105"/>
      <c r="N4574" s="105"/>
      <c r="O4574" s="105"/>
      <c r="P4574" s="105"/>
      <c r="Q4574" s="105"/>
      <c r="R4574" s="105"/>
      <c r="S4574" s="105"/>
      <c r="T4574" s="105"/>
      <c r="U4574" s="105"/>
      <c r="V4574" s="105"/>
      <c r="W4574" s="105"/>
      <c r="X4574" s="105"/>
      <c r="Y4574" s="105"/>
      <c r="Z4574" s="106"/>
      <c r="AA4574" s="107">
        <v>646</v>
      </c>
      <c r="AB4574" s="108"/>
      <c r="AC4574" s="108"/>
      <c r="AD4574" s="108"/>
      <c r="AE4574" s="108"/>
      <c r="AF4574" s="108"/>
      <c r="AG4574" s="108"/>
      <c r="AH4574" s="108"/>
      <c r="AI4574" s="109"/>
      <c r="AJ4574" s="107">
        <v>1231</v>
      </c>
      <c r="AK4574" s="108"/>
      <c r="AL4574" s="108"/>
      <c r="AM4574" s="108"/>
      <c r="AN4574" s="108"/>
      <c r="AO4574" s="108"/>
      <c r="AP4574" s="108"/>
      <c r="AQ4574" s="108"/>
      <c r="AR4574" s="109"/>
      <c r="AS4574" s="110"/>
      <c r="AT4574" s="111"/>
      <c r="AU4574" s="111"/>
      <c r="AV4574" s="111"/>
      <c r="AW4574" s="111"/>
      <c r="AX4574" s="112"/>
      <c r="AY4574" s="37"/>
      <c r="AZ4574" s="37"/>
      <c r="BA4574" s="37"/>
      <c r="BB4574" s="37"/>
      <c r="BC4574" s="37"/>
      <c r="BD4574" s="37"/>
      <c r="BE4574" s="37"/>
      <c r="BF4574" s="37"/>
      <c r="BG4574" s="37"/>
      <c r="BH4574" s="37"/>
      <c r="BI4574" s="37"/>
      <c r="BJ4574" s="37"/>
      <c r="BK4574" s="37"/>
      <c r="BL4574" s="37"/>
      <c r="BM4574" s="37"/>
      <c r="BN4574" s="37"/>
      <c r="BO4574" s="37"/>
      <c r="BP4574" s="37"/>
      <c r="BQ4574" s="37"/>
      <c r="BR4574" s="37"/>
      <c r="BS4574" s="37"/>
      <c r="BT4574" s="37"/>
      <c r="BU4574" s="37"/>
      <c r="BV4574" s="37"/>
      <c r="BW4574" s="37"/>
      <c r="BX4574" s="37"/>
      <c r="BY4574" s="37"/>
      <c r="BZ4574" s="37"/>
      <c r="CA4574" s="37"/>
      <c r="CB4574" s="37"/>
      <c r="CC4574" s="37"/>
      <c r="CD4574" s="37"/>
      <c r="CE4574" s="37"/>
      <c r="CF4574" s="37"/>
      <c r="CG4574" s="37"/>
      <c r="CH4574" s="37"/>
      <c r="CI4574" s="37"/>
      <c r="CJ4574" s="37"/>
      <c r="CK4574" s="37"/>
      <c r="CL4574" s="37"/>
      <c r="CM4574" s="37"/>
      <c r="CN4574" s="37"/>
      <c r="CO4574" s="37"/>
      <c r="CP4574" s="37"/>
      <c r="CQ4574" s="37"/>
      <c r="CR4574" s="37"/>
      <c r="CS4574" s="37"/>
      <c r="CT4574" s="37"/>
      <c r="CU4574" s="37"/>
      <c r="CV4574" s="37"/>
      <c r="CW4574" s="37"/>
      <c r="CX4574" s="37"/>
      <c r="CY4574" s="37"/>
      <c r="CZ4574" s="37"/>
      <c r="DA4574" s="37"/>
      <c r="DB4574" s="37"/>
      <c r="DC4574" s="37"/>
      <c r="DD4574" s="37"/>
      <c r="DE4574" s="37"/>
      <c r="DF4574" s="37"/>
      <c r="DG4574" s="37"/>
      <c r="DH4574" s="37"/>
      <c r="DI4574" s="37"/>
      <c r="DJ4574" s="37"/>
      <c r="DK4574" s="37"/>
      <c r="DL4574" s="37"/>
      <c r="DM4574" s="37"/>
      <c r="DN4574" s="37"/>
      <c r="DO4574" s="37"/>
      <c r="DP4574" s="37"/>
      <c r="DQ4574" s="37"/>
      <c r="DR4574" s="37"/>
      <c r="DS4574" s="37"/>
      <c r="DT4574" s="37"/>
      <c r="DU4574" s="37"/>
      <c r="DV4574" s="37"/>
      <c r="DW4574" s="37"/>
      <c r="DX4574" s="37"/>
      <c r="DY4574" s="37"/>
      <c r="DZ4574" s="37"/>
      <c r="EA4574" s="37"/>
      <c r="EB4574" s="37"/>
      <c r="EC4574" s="37"/>
      <c r="ED4574" s="37"/>
      <c r="EE4574" s="37"/>
      <c r="EF4574" s="37"/>
      <c r="EG4574" s="37"/>
      <c r="EH4574" s="37"/>
      <c r="EI4574" s="37"/>
      <c r="EJ4574" s="37"/>
      <c r="EK4574" s="37"/>
      <c r="EL4574" s="37"/>
      <c r="EM4574" s="37"/>
      <c r="EN4574" s="37"/>
      <c r="EO4574" s="37"/>
      <c r="EP4574" s="37"/>
      <c r="EQ4574" s="37"/>
      <c r="ER4574" s="37"/>
      <c r="ES4574" s="37"/>
      <c r="ET4574" s="37"/>
      <c r="EU4574" s="37"/>
      <c r="EV4574" s="37"/>
      <c r="EW4574" s="37"/>
      <c r="EX4574" s="37"/>
      <c r="EY4574" s="37"/>
      <c r="EZ4574" s="37"/>
      <c r="FA4574" s="37"/>
      <c r="FB4574" s="37"/>
      <c r="FC4574" s="37"/>
      <c r="FD4574" s="37"/>
      <c r="FE4574" s="37"/>
      <c r="FF4574" s="37"/>
      <c r="FG4574" s="37"/>
      <c r="FH4574" s="37"/>
      <c r="FI4574" s="37"/>
      <c r="FJ4574" s="37"/>
      <c r="FK4574" s="37"/>
      <c r="FL4574" s="37"/>
      <c r="FM4574" s="37"/>
      <c r="FN4574" s="37"/>
      <c r="FO4574" s="37"/>
      <c r="FP4574" s="37"/>
      <c r="FQ4574" s="37"/>
      <c r="FR4574" s="37"/>
      <c r="FS4574" s="37"/>
      <c r="FT4574" s="37"/>
      <c r="FU4574" s="37"/>
      <c r="FV4574" s="37"/>
      <c r="FW4574" s="37"/>
      <c r="FX4574" s="37"/>
      <c r="FY4574" s="37"/>
      <c r="FZ4574" s="37"/>
      <c r="GA4574" s="37"/>
      <c r="GB4574" s="37"/>
      <c r="GC4574" s="37"/>
      <c r="GD4574" s="37"/>
      <c r="GE4574" s="37"/>
      <c r="GF4574" s="37"/>
      <c r="GG4574" s="37"/>
      <c r="GH4574" s="37"/>
      <c r="GI4574" s="37"/>
      <c r="GJ4574" s="37"/>
      <c r="GK4574" s="37"/>
      <c r="GL4574" s="37"/>
      <c r="GM4574" s="37"/>
      <c r="GN4574" s="37"/>
      <c r="GO4574" s="37"/>
      <c r="GP4574" s="37"/>
      <c r="GQ4574" s="37"/>
      <c r="GR4574" s="37"/>
      <c r="GS4574" s="37"/>
      <c r="GT4574" s="37"/>
      <c r="GU4574" s="37"/>
      <c r="GV4574" s="37"/>
      <c r="GW4574" s="37"/>
      <c r="GX4574" s="37"/>
      <c r="GY4574" s="37"/>
      <c r="GZ4574" s="37"/>
      <c r="HA4574" s="37"/>
      <c r="HB4574" s="37"/>
      <c r="HC4574" s="37"/>
      <c r="HD4574" s="37"/>
      <c r="HE4574" s="37"/>
      <c r="HF4574" s="37"/>
      <c r="HG4574" s="37"/>
      <c r="HH4574" s="37"/>
      <c r="HI4574" s="37"/>
      <c r="HJ4574" s="37"/>
      <c r="HK4574" s="37"/>
      <c r="HL4574" s="37"/>
      <c r="HM4574" s="37"/>
      <c r="HN4574" s="37"/>
      <c r="HO4574" s="37"/>
      <c r="HP4574" s="37"/>
      <c r="HQ4574" s="37"/>
      <c r="HR4574" s="37"/>
      <c r="HS4574" s="37"/>
      <c r="HT4574" s="37"/>
      <c r="HU4574" s="37"/>
      <c r="HV4574" s="37"/>
      <c r="HW4574" s="37"/>
      <c r="HX4574" s="37"/>
      <c r="HY4574" s="37"/>
      <c r="HZ4574" s="37"/>
      <c r="IA4574" s="37"/>
      <c r="IB4574" s="37"/>
      <c r="IC4574" s="37"/>
      <c r="ID4574" s="37"/>
      <c r="IE4574" s="37"/>
      <c r="IF4574" s="37"/>
      <c r="IG4574" s="37"/>
      <c r="IH4574" s="37"/>
      <c r="II4574" s="37"/>
      <c r="IJ4574" s="37"/>
      <c r="IK4574" s="37"/>
      <c r="IL4574" s="37"/>
      <c r="IM4574" s="37"/>
      <c r="IN4574" s="37"/>
      <c r="IO4574" s="37"/>
      <c r="IP4574" s="37"/>
      <c r="IQ4574" s="37"/>
    </row>
    <row r="4575" spans="1:251" s="51" customFormat="1" ht="18.75" customHeight="1" thickBot="1">
      <c r="A4575" s="52"/>
      <c r="B4575" s="113" t="s">
        <v>253</v>
      </c>
      <c r="C4575" s="114"/>
      <c r="D4575" s="114"/>
      <c r="E4575" s="114"/>
      <c r="F4575" s="114"/>
      <c r="G4575" s="114"/>
      <c r="H4575" s="114"/>
      <c r="I4575" s="114"/>
      <c r="J4575" s="114"/>
      <c r="K4575" s="114"/>
      <c r="L4575" s="114"/>
      <c r="M4575" s="114"/>
      <c r="N4575" s="114"/>
      <c r="O4575" s="114"/>
      <c r="P4575" s="114"/>
      <c r="Q4575" s="114"/>
      <c r="R4575" s="114"/>
      <c r="S4575" s="114"/>
      <c r="T4575" s="114"/>
      <c r="U4575" s="114"/>
      <c r="V4575" s="114"/>
      <c r="W4575" s="114"/>
      <c r="X4575" s="114"/>
      <c r="Y4575" s="114"/>
      <c r="Z4575" s="115"/>
      <c r="AA4575" s="116">
        <f>SUM($AA$4574:$AA$4574)</f>
        <v>646</v>
      </c>
      <c r="AB4575" s="117"/>
      <c r="AC4575" s="117"/>
      <c r="AD4575" s="117"/>
      <c r="AE4575" s="117"/>
      <c r="AF4575" s="117"/>
      <c r="AG4575" s="117"/>
      <c r="AH4575" s="117"/>
      <c r="AI4575" s="118"/>
      <c r="AJ4575" s="116">
        <f>SUM($AJ$4574:$AJ$4574)</f>
        <v>1231</v>
      </c>
      <c r="AK4575" s="117"/>
      <c r="AL4575" s="117"/>
      <c r="AM4575" s="117"/>
      <c r="AN4575" s="117"/>
      <c r="AO4575" s="117"/>
      <c r="AP4575" s="117"/>
      <c r="AQ4575" s="117"/>
      <c r="AR4575" s="118"/>
      <c r="AS4575" s="119"/>
      <c r="AT4575" s="120"/>
      <c r="AU4575" s="120"/>
      <c r="AV4575" s="120"/>
      <c r="AW4575" s="120"/>
      <c r="AX4575" s="121"/>
      <c r="AY4575" s="37"/>
      <c r="AZ4575" s="37"/>
      <c r="BA4575" s="37"/>
      <c r="BB4575" s="37"/>
      <c r="BC4575" s="37"/>
      <c r="BD4575" s="37"/>
      <c r="BE4575" s="37"/>
      <c r="BF4575" s="37"/>
      <c r="BG4575" s="37"/>
      <c r="BH4575" s="37"/>
      <c r="BI4575" s="37"/>
      <c r="BJ4575" s="37"/>
      <c r="BK4575" s="37"/>
      <c r="BL4575" s="37"/>
      <c r="BM4575" s="37"/>
      <c r="BN4575" s="37"/>
      <c r="BO4575" s="37"/>
      <c r="BP4575" s="37"/>
      <c r="BQ4575" s="37"/>
      <c r="BR4575" s="37"/>
      <c r="BS4575" s="37"/>
      <c r="BT4575" s="37"/>
      <c r="BU4575" s="37"/>
      <c r="BV4575" s="37"/>
      <c r="BW4575" s="37"/>
      <c r="BX4575" s="37"/>
      <c r="BY4575" s="37"/>
      <c r="BZ4575" s="37"/>
      <c r="CA4575" s="37"/>
      <c r="CB4575" s="37"/>
      <c r="CC4575" s="37"/>
      <c r="CD4575" s="37"/>
      <c r="CE4575" s="37"/>
      <c r="CF4575" s="37"/>
      <c r="CG4575" s="37"/>
      <c r="CH4575" s="37"/>
      <c r="CI4575" s="37"/>
      <c r="CJ4575" s="37"/>
      <c r="CK4575" s="37"/>
      <c r="CL4575" s="37"/>
      <c r="CM4575" s="37"/>
      <c r="CN4575" s="37"/>
      <c r="CO4575" s="37"/>
      <c r="CP4575" s="37"/>
      <c r="CQ4575" s="37"/>
      <c r="CR4575" s="37"/>
      <c r="CS4575" s="37"/>
      <c r="CT4575" s="37"/>
      <c r="CU4575" s="37"/>
      <c r="CV4575" s="37"/>
      <c r="CW4575" s="37"/>
      <c r="CX4575" s="37"/>
      <c r="CY4575" s="37"/>
      <c r="CZ4575" s="37"/>
      <c r="DA4575" s="37"/>
      <c r="DB4575" s="37"/>
      <c r="DC4575" s="37"/>
      <c r="DD4575" s="37"/>
      <c r="DE4575" s="37"/>
      <c r="DF4575" s="37"/>
      <c r="DG4575" s="37"/>
      <c r="DH4575" s="37"/>
      <c r="DI4575" s="37"/>
      <c r="DJ4575" s="37"/>
      <c r="DK4575" s="37"/>
      <c r="DL4575" s="37"/>
      <c r="DM4575" s="37"/>
      <c r="DN4575" s="37"/>
      <c r="DO4575" s="37"/>
      <c r="DP4575" s="37"/>
      <c r="DQ4575" s="37"/>
      <c r="DR4575" s="37"/>
      <c r="DS4575" s="37"/>
      <c r="DT4575" s="37"/>
      <c r="DU4575" s="37"/>
      <c r="DV4575" s="37"/>
      <c r="DW4575" s="37"/>
      <c r="DX4575" s="37"/>
      <c r="DY4575" s="37"/>
      <c r="DZ4575" s="37"/>
      <c r="EA4575" s="37"/>
      <c r="EB4575" s="37"/>
      <c r="EC4575" s="37"/>
      <c r="ED4575" s="37"/>
      <c r="EE4575" s="37"/>
      <c r="EF4575" s="37"/>
      <c r="EG4575" s="37"/>
      <c r="EH4575" s="37"/>
      <c r="EI4575" s="37"/>
      <c r="EJ4575" s="37"/>
      <c r="EK4575" s="37"/>
      <c r="EL4575" s="37"/>
      <c r="EM4575" s="37"/>
      <c r="EN4575" s="37"/>
      <c r="EO4575" s="37"/>
      <c r="EP4575" s="37"/>
      <c r="EQ4575" s="37"/>
      <c r="ER4575" s="37"/>
      <c r="ES4575" s="37"/>
      <c r="ET4575" s="37"/>
      <c r="EU4575" s="37"/>
      <c r="EV4575" s="37"/>
      <c r="EW4575" s="37"/>
      <c r="EX4575" s="37"/>
      <c r="EY4575" s="37"/>
      <c r="EZ4575" s="37"/>
      <c r="FA4575" s="37"/>
      <c r="FB4575" s="37"/>
      <c r="FC4575" s="37"/>
      <c r="FD4575" s="37"/>
      <c r="FE4575" s="37"/>
      <c r="FF4575" s="37"/>
      <c r="FG4575" s="37"/>
      <c r="FH4575" s="37"/>
      <c r="FI4575" s="37"/>
      <c r="FJ4575" s="37"/>
      <c r="FK4575" s="37"/>
      <c r="FL4575" s="37"/>
      <c r="FM4575" s="37"/>
      <c r="FN4575" s="37"/>
      <c r="FO4575" s="37"/>
      <c r="FP4575" s="37"/>
      <c r="FQ4575" s="37"/>
      <c r="FR4575" s="37"/>
      <c r="FS4575" s="37"/>
      <c r="FT4575" s="37"/>
      <c r="FU4575" s="37"/>
      <c r="FV4575" s="37"/>
      <c r="FW4575" s="37"/>
      <c r="FX4575" s="37"/>
      <c r="FY4575" s="37"/>
      <c r="FZ4575" s="37"/>
      <c r="GA4575" s="37"/>
      <c r="GB4575" s="37"/>
      <c r="GC4575" s="37"/>
      <c r="GD4575" s="37"/>
      <c r="GE4575" s="37"/>
      <c r="GF4575" s="37"/>
      <c r="GG4575" s="37"/>
      <c r="GH4575" s="37"/>
      <c r="GI4575" s="37"/>
      <c r="GJ4575" s="37"/>
      <c r="GK4575" s="37"/>
      <c r="GL4575" s="37"/>
      <c r="GM4575" s="37"/>
      <c r="GN4575" s="37"/>
      <c r="GO4575" s="37"/>
      <c r="GP4575" s="37"/>
      <c r="GQ4575" s="37"/>
      <c r="GR4575" s="37"/>
      <c r="GS4575" s="37"/>
      <c r="GT4575" s="37"/>
      <c r="GU4575" s="37"/>
      <c r="GV4575" s="37"/>
      <c r="GW4575" s="37"/>
      <c r="GX4575" s="37"/>
      <c r="GY4575" s="37"/>
      <c r="GZ4575" s="37"/>
      <c r="HA4575" s="37"/>
      <c r="HB4575" s="37"/>
      <c r="HC4575" s="37"/>
      <c r="HD4575" s="37"/>
      <c r="HE4575" s="37"/>
      <c r="HF4575" s="37"/>
      <c r="HG4575" s="37"/>
      <c r="HH4575" s="37"/>
      <c r="HI4575" s="37"/>
      <c r="HJ4575" s="37"/>
      <c r="HK4575" s="37"/>
      <c r="HL4575" s="37"/>
      <c r="HM4575" s="37"/>
      <c r="HN4575" s="37"/>
      <c r="HO4575" s="37"/>
      <c r="HP4575" s="37"/>
      <c r="HQ4575" s="37"/>
      <c r="HR4575" s="37"/>
      <c r="HS4575" s="37"/>
      <c r="HT4575" s="37"/>
      <c r="HU4575" s="37"/>
      <c r="HV4575" s="37"/>
      <c r="HW4575" s="37"/>
      <c r="HX4575" s="37"/>
      <c r="HY4575" s="37"/>
      <c r="HZ4575" s="37"/>
      <c r="IA4575" s="37"/>
      <c r="IB4575" s="37"/>
      <c r="IC4575" s="37"/>
      <c r="ID4575" s="37"/>
      <c r="IE4575" s="37"/>
      <c r="IF4575" s="37"/>
      <c r="IG4575" s="37"/>
      <c r="IH4575" s="37"/>
      <c r="II4575" s="37"/>
      <c r="IJ4575" s="37"/>
      <c r="IK4575" s="37"/>
      <c r="IL4575" s="37"/>
      <c r="IM4575" s="37"/>
      <c r="IN4575" s="37"/>
      <c r="IO4575" s="37"/>
      <c r="IP4575" s="37"/>
      <c r="IQ4575" s="37"/>
    </row>
    <row r="4577" spans="1:113" ht="18.75">
      <c r="A4577" s="36" t="s">
        <v>241</v>
      </c>
      <c r="AW4577" s="38"/>
      <c r="AX4577" s="39"/>
      <c r="AY4577" s="38"/>
    </row>
    <row r="4579" spans="1:113" ht="18.75">
      <c r="B4579" s="122" t="s">
        <v>0</v>
      </c>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row>
    <row r="4580" spans="1:113">
      <c r="Z4580" s="40"/>
      <c r="AD4580" s="40"/>
      <c r="AE4580" s="40"/>
      <c r="AF4580" s="40"/>
      <c r="AG4580" s="40"/>
      <c r="AH4580" s="40"/>
      <c r="AI4580" s="40"/>
      <c r="AO4580" s="40"/>
    </row>
    <row r="4581" spans="1:113" ht="13.5" thickBot="1">
      <c r="Z4581" s="40"/>
      <c r="AD4581" s="40"/>
      <c r="AE4581" s="40"/>
      <c r="AF4581" s="40"/>
      <c r="AG4581" s="40"/>
      <c r="AH4581" s="40"/>
      <c r="AI4581" s="40"/>
      <c r="AO4581" s="40"/>
      <c r="DI4581" s="41"/>
    </row>
    <row r="4582" spans="1:113" ht="24.75" customHeight="1" thickBot="1">
      <c r="B4582" s="124" t="s">
        <v>242</v>
      </c>
      <c r="C4582" s="125"/>
      <c r="D4582" s="125"/>
      <c r="E4582" s="125"/>
      <c r="F4582" s="125"/>
      <c r="G4582" s="125"/>
      <c r="H4582" s="126" t="s">
        <v>979</v>
      </c>
      <c r="I4582" s="127"/>
      <c r="J4582" s="127"/>
      <c r="K4582" s="127"/>
      <c r="L4582" s="127"/>
      <c r="M4582" s="127"/>
      <c r="N4582" s="127"/>
      <c r="O4582" s="127"/>
      <c r="P4582" s="127"/>
      <c r="Q4582" s="127"/>
      <c r="R4582" s="127"/>
      <c r="S4582" s="127"/>
      <c r="T4582" s="127"/>
      <c r="U4582" s="127"/>
      <c r="V4582" s="127"/>
      <c r="W4582" s="127"/>
      <c r="X4582" s="127"/>
      <c r="Y4582" s="127"/>
      <c r="Z4582" s="127"/>
      <c r="AA4582" s="127"/>
      <c r="AB4582" s="127"/>
      <c r="AC4582" s="127"/>
      <c r="AD4582" s="127"/>
      <c r="AE4582" s="127"/>
      <c r="AF4582" s="127"/>
      <c r="AG4582" s="127"/>
      <c r="AH4582" s="127"/>
      <c r="AI4582" s="127"/>
      <c r="AJ4582" s="127"/>
      <c r="AK4582" s="127"/>
      <c r="AL4582" s="127"/>
      <c r="AM4582" s="127"/>
      <c r="AN4582" s="127"/>
      <c r="AO4582" s="127"/>
      <c r="AP4582" s="127"/>
      <c r="AQ4582" s="127"/>
      <c r="AR4582" s="127"/>
      <c r="AS4582" s="127"/>
      <c r="AT4582" s="127"/>
      <c r="AU4582" s="127"/>
      <c r="AV4582" s="127"/>
      <c r="AW4582" s="127"/>
      <c r="AX4582" s="128"/>
      <c r="DI4582" s="41"/>
    </row>
    <row r="4583" spans="1:113" ht="14.25">
      <c r="B4583" s="42"/>
      <c r="C4583" s="42"/>
      <c r="D4583" s="42"/>
      <c r="E4583" s="42"/>
      <c r="F4583" s="42"/>
      <c r="G4583" s="42"/>
      <c r="H4583" s="43"/>
      <c r="I4583" s="43"/>
      <c r="J4583" s="43"/>
      <c r="K4583" s="43"/>
      <c r="L4583" s="44"/>
      <c r="M4583" s="44"/>
      <c r="N4583" s="44"/>
      <c r="O4583" s="44"/>
      <c r="P4583" s="43"/>
      <c r="Q4583" s="43"/>
      <c r="R4583" s="43"/>
      <c r="S4583" s="43"/>
      <c r="T4583" s="43"/>
      <c r="U4583" s="43"/>
      <c r="V4583" s="45"/>
      <c r="W4583" s="45"/>
      <c r="X4583" s="45"/>
      <c r="Y4583" s="45"/>
      <c r="Z4583" s="45"/>
      <c r="AA4583" s="45"/>
      <c r="AB4583" s="45"/>
      <c r="AC4583" s="45"/>
      <c r="AD4583" s="45"/>
      <c r="AE4583" s="45"/>
      <c r="AF4583" s="45"/>
      <c r="AG4583" s="45"/>
      <c r="AH4583" s="45"/>
      <c r="AI4583" s="45"/>
      <c r="AJ4583" s="45"/>
      <c r="AK4583" s="45"/>
      <c r="AL4583" s="45"/>
      <c r="AM4583" s="45"/>
      <c r="AN4583" s="45"/>
      <c r="AO4583" s="45"/>
      <c r="AP4583" s="45"/>
      <c r="AQ4583" s="45"/>
      <c r="AR4583" s="45"/>
      <c r="AS4583" s="45"/>
      <c r="AT4583" s="45"/>
      <c r="AU4583" s="45"/>
      <c r="AV4583" s="45"/>
      <c r="AW4583" s="45"/>
      <c r="AX4583" s="45"/>
      <c r="DI4583" s="41"/>
    </row>
    <row r="4584" spans="1:113" ht="15" thickBot="1">
      <c r="A4584" s="46"/>
      <c r="B4584" s="45" t="s">
        <v>244</v>
      </c>
      <c r="C4584" s="43"/>
      <c r="D4584" s="43"/>
      <c r="E4584" s="43"/>
      <c r="F4584" s="43"/>
      <c r="G4584" s="43"/>
      <c r="H4584" s="43"/>
      <c r="I4584" s="43"/>
      <c r="J4584" s="43"/>
      <c r="K4584" s="43"/>
      <c r="L4584" s="44"/>
      <c r="M4584" s="44"/>
      <c r="N4584" s="44"/>
      <c r="O4584" s="44"/>
      <c r="P4584" s="43"/>
      <c r="Q4584" s="43"/>
      <c r="R4584" s="43"/>
      <c r="S4584" s="43"/>
      <c r="T4584" s="43"/>
      <c r="U4584" s="43"/>
      <c r="V4584" s="45"/>
      <c r="W4584" s="45"/>
      <c r="X4584" s="45"/>
      <c r="Y4584" s="45"/>
      <c r="Z4584" s="45"/>
      <c r="AA4584" s="45"/>
      <c r="AB4584" s="45"/>
      <c r="AC4584" s="45"/>
      <c r="AD4584" s="45"/>
      <c r="AE4584" s="45"/>
      <c r="AF4584" s="45"/>
      <c r="AG4584" s="45"/>
      <c r="AH4584" s="45"/>
      <c r="AI4584" s="45"/>
      <c r="AJ4584" s="45"/>
      <c r="AK4584" s="45"/>
      <c r="AL4584" s="45"/>
      <c r="AM4584" s="45"/>
      <c r="AN4584" s="45"/>
      <c r="AO4584" s="45"/>
      <c r="AP4584" s="45"/>
      <c r="AQ4584" s="45"/>
      <c r="AR4584" s="45"/>
      <c r="AS4584" s="45"/>
      <c r="AT4584" s="45"/>
      <c r="AU4584" s="45"/>
      <c r="AV4584" s="45"/>
      <c r="AW4584" s="45"/>
      <c r="AX4584" s="45"/>
      <c r="DI4584" s="41"/>
    </row>
    <row r="4585" spans="1:113" ht="14.25">
      <c r="A4585" s="43"/>
      <c r="B4585" s="47"/>
      <c r="C4585" s="42"/>
      <c r="D4585" s="42"/>
      <c r="E4585" s="42"/>
      <c r="F4585" s="42"/>
      <c r="G4585" s="42"/>
      <c r="H4585" s="42"/>
      <c r="I4585" s="42"/>
      <c r="J4585" s="42"/>
      <c r="K4585" s="42"/>
      <c r="L4585" s="48"/>
      <c r="M4585" s="48"/>
      <c r="N4585" s="48"/>
      <c r="O4585" s="48"/>
      <c r="P4585" s="42"/>
      <c r="Q4585" s="42"/>
      <c r="R4585" s="42"/>
      <c r="S4585" s="42"/>
      <c r="T4585" s="42"/>
      <c r="U4585" s="42"/>
      <c r="V4585" s="49"/>
      <c r="W4585" s="49"/>
      <c r="X4585" s="49"/>
      <c r="Y4585" s="49"/>
      <c r="Z4585" s="49"/>
      <c r="AA4585" s="49"/>
      <c r="AB4585" s="49"/>
      <c r="AC4585" s="49"/>
      <c r="AD4585" s="49"/>
      <c r="AE4585" s="49"/>
      <c r="AF4585" s="49"/>
      <c r="AG4585" s="49"/>
      <c r="AH4585" s="49"/>
      <c r="AI4585" s="49"/>
      <c r="AJ4585" s="49"/>
      <c r="AK4585" s="49"/>
      <c r="AL4585" s="49"/>
      <c r="AM4585" s="49"/>
      <c r="AN4585" s="49"/>
      <c r="AO4585" s="49"/>
      <c r="AP4585" s="49"/>
      <c r="AQ4585" s="49"/>
      <c r="AR4585" s="49"/>
      <c r="AS4585" s="49"/>
      <c r="AT4585" s="49"/>
      <c r="AU4585" s="49"/>
      <c r="AV4585" s="49"/>
      <c r="AW4585" s="49"/>
      <c r="AX4585" s="50"/>
    </row>
    <row r="4586" spans="1:113" ht="12" customHeight="1">
      <c r="A4586" s="43"/>
      <c r="B4586" s="129" t="s">
        <v>980</v>
      </c>
      <c r="C4586" s="130"/>
      <c r="D4586" s="130"/>
      <c r="E4586" s="130"/>
      <c r="F4586" s="130"/>
      <c r="G4586" s="130"/>
      <c r="H4586" s="130"/>
      <c r="I4586" s="130"/>
      <c r="J4586" s="130"/>
      <c r="K4586" s="130"/>
      <c r="L4586" s="130"/>
      <c r="M4586" s="130"/>
      <c r="N4586" s="130"/>
      <c r="O4586" s="130"/>
      <c r="P4586" s="130"/>
      <c r="Q4586" s="130"/>
      <c r="R4586" s="130"/>
      <c r="S4586" s="130"/>
      <c r="T4586" s="130"/>
      <c r="U4586" s="130"/>
      <c r="V4586" s="130"/>
      <c r="W4586" s="130"/>
      <c r="X4586" s="130"/>
      <c r="Y4586" s="130"/>
      <c r="Z4586" s="130"/>
      <c r="AA4586" s="130"/>
      <c r="AB4586" s="130"/>
      <c r="AC4586" s="130"/>
      <c r="AD4586" s="130"/>
      <c r="AE4586" s="130"/>
      <c r="AF4586" s="130"/>
      <c r="AG4586" s="130"/>
      <c r="AH4586" s="130"/>
      <c r="AI4586" s="130"/>
      <c r="AJ4586" s="130"/>
      <c r="AK4586" s="130"/>
      <c r="AL4586" s="130"/>
      <c r="AM4586" s="130"/>
      <c r="AN4586" s="130"/>
      <c r="AO4586" s="130"/>
      <c r="AP4586" s="130"/>
      <c r="AQ4586" s="130"/>
      <c r="AR4586" s="130"/>
      <c r="AS4586" s="130"/>
      <c r="AT4586" s="130"/>
      <c r="AU4586" s="130"/>
      <c r="AV4586" s="130"/>
      <c r="AW4586" s="130"/>
      <c r="AX4586" s="131"/>
    </row>
    <row r="4587" spans="1:113" ht="12" customHeight="1">
      <c r="A4587" s="43"/>
      <c r="B4587" s="129"/>
      <c r="C4587" s="130"/>
      <c r="D4587" s="130"/>
      <c r="E4587" s="130"/>
      <c r="F4587" s="130"/>
      <c r="G4587" s="130"/>
      <c r="H4587" s="130"/>
      <c r="I4587" s="130"/>
      <c r="J4587" s="130"/>
      <c r="K4587" s="130"/>
      <c r="L4587" s="130"/>
      <c r="M4587" s="130"/>
      <c r="N4587" s="130"/>
      <c r="O4587" s="130"/>
      <c r="P4587" s="130"/>
      <c r="Q4587" s="130"/>
      <c r="R4587" s="130"/>
      <c r="S4587" s="130"/>
      <c r="T4587" s="130"/>
      <c r="U4587" s="130"/>
      <c r="V4587" s="130"/>
      <c r="W4587" s="130"/>
      <c r="X4587" s="130"/>
      <c r="Y4587" s="130"/>
      <c r="Z4587" s="130"/>
      <c r="AA4587" s="130"/>
      <c r="AB4587" s="130"/>
      <c r="AC4587" s="130"/>
      <c r="AD4587" s="130"/>
      <c r="AE4587" s="130"/>
      <c r="AF4587" s="130"/>
      <c r="AG4587" s="130"/>
      <c r="AH4587" s="130"/>
      <c r="AI4587" s="130"/>
      <c r="AJ4587" s="130"/>
      <c r="AK4587" s="130"/>
      <c r="AL4587" s="130"/>
      <c r="AM4587" s="130"/>
      <c r="AN4587" s="130"/>
      <c r="AO4587" s="130"/>
      <c r="AP4587" s="130"/>
      <c r="AQ4587" s="130"/>
      <c r="AR4587" s="130"/>
      <c r="AS4587" s="130"/>
      <c r="AT4587" s="130"/>
      <c r="AU4587" s="130"/>
      <c r="AV4587" s="130"/>
      <c r="AW4587" s="130"/>
      <c r="AX4587" s="131"/>
      <c r="BC4587" s="51"/>
    </row>
    <row r="4588" spans="1:113" ht="12" customHeight="1">
      <c r="A4588" s="43"/>
      <c r="B4588" s="129"/>
      <c r="C4588" s="130"/>
      <c r="D4588" s="130"/>
      <c r="E4588" s="130"/>
      <c r="F4588" s="130"/>
      <c r="G4588" s="130"/>
      <c r="H4588" s="130"/>
      <c r="I4588" s="130"/>
      <c r="J4588" s="130"/>
      <c r="K4588" s="130"/>
      <c r="L4588" s="130"/>
      <c r="M4588" s="130"/>
      <c r="N4588" s="130"/>
      <c r="O4588" s="130"/>
      <c r="P4588" s="130"/>
      <c r="Q4588" s="130"/>
      <c r="R4588" s="130"/>
      <c r="S4588" s="130"/>
      <c r="T4588" s="130"/>
      <c r="U4588" s="130"/>
      <c r="V4588" s="130"/>
      <c r="W4588" s="130"/>
      <c r="X4588" s="130"/>
      <c r="Y4588" s="130"/>
      <c r="Z4588" s="130"/>
      <c r="AA4588" s="130"/>
      <c r="AB4588" s="130"/>
      <c r="AC4588" s="130"/>
      <c r="AD4588" s="130"/>
      <c r="AE4588" s="130"/>
      <c r="AF4588" s="130"/>
      <c r="AG4588" s="130"/>
      <c r="AH4588" s="130"/>
      <c r="AI4588" s="130"/>
      <c r="AJ4588" s="130"/>
      <c r="AK4588" s="130"/>
      <c r="AL4588" s="130"/>
      <c r="AM4588" s="130"/>
      <c r="AN4588" s="130"/>
      <c r="AO4588" s="130"/>
      <c r="AP4588" s="130"/>
      <c r="AQ4588" s="130"/>
      <c r="AR4588" s="130"/>
      <c r="AS4588" s="130"/>
      <c r="AT4588" s="130"/>
      <c r="AU4588" s="130"/>
      <c r="AV4588" s="130"/>
      <c r="AW4588" s="130"/>
      <c r="AX4588" s="131"/>
    </row>
    <row r="4589" spans="1:113" ht="12" customHeight="1">
      <c r="A4589" s="43"/>
      <c r="B4589" s="129"/>
      <c r="C4589" s="130"/>
      <c r="D4589" s="130"/>
      <c r="E4589" s="130"/>
      <c r="F4589" s="130"/>
      <c r="G4589" s="130"/>
      <c r="H4589" s="130"/>
      <c r="I4589" s="130"/>
      <c r="J4589" s="130"/>
      <c r="K4589" s="130"/>
      <c r="L4589" s="130"/>
      <c r="M4589" s="130"/>
      <c r="N4589" s="130"/>
      <c r="O4589" s="130"/>
      <c r="P4589" s="130"/>
      <c r="Q4589" s="130"/>
      <c r="R4589" s="130"/>
      <c r="S4589" s="130"/>
      <c r="T4589" s="130"/>
      <c r="U4589" s="130"/>
      <c r="V4589" s="130"/>
      <c r="W4589" s="130"/>
      <c r="X4589" s="130"/>
      <c r="Y4589" s="130"/>
      <c r="Z4589" s="130"/>
      <c r="AA4589" s="130"/>
      <c r="AB4589" s="130"/>
      <c r="AC4589" s="130"/>
      <c r="AD4589" s="130"/>
      <c r="AE4589" s="130"/>
      <c r="AF4589" s="130"/>
      <c r="AG4589" s="130"/>
      <c r="AH4589" s="130"/>
      <c r="AI4589" s="130"/>
      <c r="AJ4589" s="130"/>
      <c r="AK4589" s="130"/>
      <c r="AL4589" s="130"/>
      <c r="AM4589" s="130"/>
      <c r="AN4589" s="130"/>
      <c r="AO4589" s="130"/>
      <c r="AP4589" s="130"/>
      <c r="AQ4589" s="130"/>
      <c r="AR4589" s="130"/>
      <c r="AS4589" s="130"/>
      <c r="AT4589" s="130"/>
      <c r="AU4589" s="130"/>
      <c r="AV4589" s="130"/>
      <c r="AW4589" s="130"/>
      <c r="AX4589" s="131"/>
    </row>
    <row r="4590" spans="1:113" ht="12" customHeight="1">
      <c r="A4590" s="43"/>
      <c r="B4590" s="129"/>
      <c r="C4590" s="130"/>
      <c r="D4590" s="130"/>
      <c r="E4590" s="130"/>
      <c r="F4590" s="130"/>
      <c r="G4590" s="130"/>
      <c r="H4590" s="130"/>
      <c r="I4590" s="130"/>
      <c r="J4590" s="130"/>
      <c r="K4590" s="130"/>
      <c r="L4590" s="130"/>
      <c r="M4590" s="130"/>
      <c r="N4590" s="130"/>
      <c r="O4590" s="130"/>
      <c r="P4590" s="130"/>
      <c r="Q4590" s="130"/>
      <c r="R4590" s="130"/>
      <c r="S4590" s="130"/>
      <c r="T4590" s="130"/>
      <c r="U4590" s="130"/>
      <c r="V4590" s="130"/>
      <c r="W4590" s="130"/>
      <c r="X4590" s="130"/>
      <c r="Y4590" s="130"/>
      <c r="Z4590" s="130"/>
      <c r="AA4590" s="130"/>
      <c r="AB4590" s="130"/>
      <c r="AC4590" s="130"/>
      <c r="AD4590" s="130"/>
      <c r="AE4590" s="130"/>
      <c r="AF4590" s="130"/>
      <c r="AG4590" s="130"/>
      <c r="AH4590" s="130"/>
      <c r="AI4590" s="130"/>
      <c r="AJ4590" s="130"/>
      <c r="AK4590" s="130"/>
      <c r="AL4590" s="130"/>
      <c r="AM4590" s="130"/>
      <c r="AN4590" s="130"/>
      <c r="AO4590" s="130"/>
      <c r="AP4590" s="130"/>
      <c r="AQ4590" s="130"/>
      <c r="AR4590" s="130"/>
      <c r="AS4590" s="130"/>
      <c r="AT4590" s="130"/>
      <c r="AU4590" s="130"/>
      <c r="AV4590" s="130"/>
      <c r="AW4590" s="130"/>
      <c r="AX4590" s="131"/>
    </row>
    <row r="4591" spans="1:113" ht="15" thickBot="1">
      <c r="A4591" s="52"/>
      <c r="B4591" s="53"/>
      <c r="C4591" s="54"/>
      <c r="D4591" s="54"/>
      <c r="E4591" s="54"/>
      <c r="F4591" s="54"/>
      <c r="G4591" s="54"/>
      <c r="H4591" s="54"/>
      <c r="I4591" s="54"/>
      <c r="J4591" s="54"/>
      <c r="K4591" s="54"/>
      <c r="L4591" s="54"/>
      <c r="M4591" s="54"/>
      <c r="N4591" s="54"/>
      <c r="O4591" s="54"/>
      <c r="P4591" s="54"/>
      <c r="Q4591" s="54"/>
      <c r="R4591" s="54"/>
      <c r="S4591" s="54"/>
      <c r="T4591" s="54"/>
      <c r="U4591" s="54"/>
      <c r="V4591" s="54"/>
      <c r="W4591" s="54"/>
      <c r="X4591" s="54"/>
      <c r="Y4591" s="54"/>
      <c r="Z4591" s="54"/>
      <c r="AA4591" s="54"/>
      <c r="AB4591" s="54"/>
      <c r="AC4591" s="54"/>
      <c r="AD4591" s="54"/>
      <c r="AE4591" s="54"/>
      <c r="AF4591" s="54"/>
      <c r="AG4591" s="54"/>
      <c r="AH4591" s="54"/>
      <c r="AI4591" s="54"/>
      <c r="AJ4591" s="54"/>
      <c r="AK4591" s="54"/>
      <c r="AL4591" s="54"/>
      <c r="AM4591" s="54"/>
      <c r="AN4591" s="54"/>
      <c r="AO4591" s="54"/>
      <c r="AP4591" s="54"/>
      <c r="AQ4591" s="54"/>
      <c r="AR4591" s="54"/>
      <c r="AS4591" s="54"/>
      <c r="AT4591" s="54"/>
      <c r="AU4591" s="54"/>
      <c r="AV4591" s="54"/>
      <c r="AW4591" s="54"/>
      <c r="AX4591" s="55"/>
    </row>
    <row r="4592" spans="1:113">
      <c r="B4592" s="56"/>
    </row>
    <row r="4593" spans="1:251" ht="15" thickBot="1">
      <c r="A4593" s="46"/>
      <c r="B4593" s="45" t="s">
        <v>245</v>
      </c>
      <c r="C4593" s="43"/>
      <c r="D4593" s="43"/>
      <c r="E4593" s="43"/>
      <c r="F4593" s="43"/>
      <c r="G4593" s="43"/>
      <c r="H4593" s="43"/>
      <c r="I4593" s="43"/>
      <c r="J4593" s="43"/>
      <c r="K4593" s="43"/>
      <c r="L4593" s="44"/>
      <c r="M4593" s="44"/>
      <c r="N4593" s="44"/>
      <c r="O4593" s="44"/>
      <c r="P4593" s="43"/>
      <c r="Q4593" s="43"/>
      <c r="R4593" s="43"/>
      <c r="S4593" s="43"/>
      <c r="T4593" s="43"/>
      <c r="U4593" s="43"/>
      <c r="V4593" s="45"/>
      <c r="W4593" s="45"/>
      <c r="X4593" s="45"/>
      <c r="Y4593" s="45"/>
      <c r="Z4593" s="45"/>
      <c r="AA4593" s="45"/>
      <c r="AB4593" s="45"/>
      <c r="AC4593" s="45"/>
      <c r="AD4593" s="45"/>
      <c r="AE4593" s="45"/>
      <c r="AF4593" s="45"/>
      <c r="AG4593" s="45"/>
      <c r="AH4593" s="45"/>
      <c r="AI4593" s="45"/>
      <c r="AJ4593" s="45"/>
      <c r="AK4593" s="45"/>
      <c r="AL4593" s="45"/>
      <c r="AM4593" s="45"/>
      <c r="AN4593" s="45"/>
      <c r="AO4593" s="45"/>
      <c r="AP4593" s="45"/>
      <c r="AQ4593" s="45"/>
      <c r="AR4593" s="45"/>
      <c r="AS4593" s="45"/>
      <c r="AT4593" s="45"/>
      <c r="AU4593" s="45"/>
      <c r="AV4593" s="45"/>
      <c r="AW4593" s="45"/>
      <c r="AX4593" s="45"/>
      <c r="DI4593" s="41"/>
    </row>
    <row r="4594" spans="1:251" ht="14.25">
      <c r="A4594" s="43"/>
      <c r="B4594" s="47"/>
      <c r="C4594" s="42"/>
      <c r="D4594" s="42"/>
      <c r="E4594" s="42"/>
      <c r="F4594" s="42"/>
      <c r="G4594" s="42"/>
      <c r="H4594" s="42"/>
      <c r="I4594" s="42"/>
      <c r="J4594" s="42"/>
      <c r="K4594" s="42"/>
      <c r="L4594" s="48"/>
      <c r="M4594" s="48"/>
      <c r="N4594" s="48"/>
      <c r="O4594" s="48"/>
      <c r="P4594" s="42"/>
      <c r="Q4594" s="42"/>
      <c r="R4594" s="42"/>
      <c r="S4594" s="42"/>
      <c r="T4594" s="42"/>
      <c r="U4594" s="42"/>
      <c r="V4594" s="49"/>
      <c r="W4594" s="49"/>
      <c r="X4594" s="49"/>
      <c r="Y4594" s="49"/>
      <c r="Z4594" s="49"/>
      <c r="AA4594" s="49"/>
      <c r="AB4594" s="49"/>
      <c r="AC4594" s="49"/>
      <c r="AD4594" s="49"/>
      <c r="AE4594" s="49"/>
      <c r="AF4594" s="49"/>
      <c r="AG4594" s="49"/>
      <c r="AH4594" s="49"/>
      <c r="AI4594" s="49"/>
      <c r="AJ4594" s="49"/>
      <c r="AK4594" s="49"/>
      <c r="AL4594" s="49"/>
      <c r="AM4594" s="49"/>
      <c r="AN4594" s="49"/>
      <c r="AO4594" s="49"/>
      <c r="AP4594" s="49"/>
      <c r="AQ4594" s="49"/>
      <c r="AR4594" s="49"/>
      <c r="AS4594" s="49"/>
      <c r="AT4594" s="49"/>
      <c r="AU4594" s="49"/>
      <c r="AV4594" s="49"/>
      <c r="AW4594" s="49"/>
      <c r="AX4594" s="50"/>
    </row>
    <row r="4595" spans="1:251" ht="12" customHeight="1">
      <c r="A4595" s="43"/>
      <c r="B4595" s="129" t="s">
        <v>981</v>
      </c>
      <c r="C4595" s="130"/>
      <c r="D4595" s="130"/>
      <c r="E4595" s="130"/>
      <c r="F4595" s="130"/>
      <c r="G4595" s="130"/>
      <c r="H4595" s="130"/>
      <c r="I4595" s="130"/>
      <c r="J4595" s="130"/>
      <c r="K4595" s="130"/>
      <c r="L4595" s="130"/>
      <c r="M4595" s="130"/>
      <c r="N4595" s="130"/>
      <c r="O4595" s="130"/>
      <c r="P4595" s="130"/>
      <c r="Q4595" s="130"/>
      <c r="R4595" s="130"/>
      <c r="S4595" s="130"/>
      <c r="T4595" s="130"/>
      <c r="U4595" s="130"/>
      <c r="V4595" s="130"/>
      <c r="W4595" s="130"/>
      <c r="X4595" s="130"/>
      <c r="Y4595" s="130"/>
      <c r="Z4595" s="130"/>
      <c r="AA4595" s="130"/>
      <c r="AB4595" s="130"/>
      <c r="AC4595" s="130"/>
      <c r="AD4595" s="130"/>
      <c r="AE4595" s="130"/>
      <c r="AF4595" s="130"/>
      <c r="AG4595" s="130"/>
      <c r="AH4595" s="130"/>
      <c r="AI4595" s="130"/>
      <c r="AJ4595" s="130"/>
      <c r="AK4595" s="130"/>
      <c r="AL4595" s="130"/>
      <c r="AM4595" s="130"/>
      <c r="AN4595" s="130"/>
      <c r="AO4595" s="130"/>
      <c r="AP4595" s="130"/>
      <c r="AQ4595" s="130"/>
      <c r="AR4595" s="130"/>
      <c r="AS4595" s="130"/>
      <c r="AT4595" s="130"/>
      <c r="AU4595" s="130"/>
      <c r="AV4595" s="130"/>
      <c r="AW4595" s="130"/>
      <c r="AX4595" s="131"/>
    </row>
    <row r="4596" spans="1:251" ht="12" customHeight="1">
      <c r="A4596" s="43"/>
      <c r="B4596" s="129"/>
      <c r="C4596" s="130"/>
      <c r="D4596" s="130"/>
      <c r="E4596" s="130"/>
      <c r="F4596" s="130"/>
      <c r="G4596" s="130"/>
      <c r="H4596" s="130"/>
      <c r="I4596" s="130"/>
      <c r="J4596" s="130"/>
      <c r="K4596" s="130"/>
      <c r="L4596" s="130"/>
      <c r="M4596" s="130"/>
      <c r="N4596" s="130"/>
      <c r="O4596" s="130"/>
      <c r="P4596" s="130"/>
      <c r="Q4596" s="130"/>
      <c r="R4596" s="130"/>
      <c r="S4596" s="130"/>
      <c r="T4596" s="130"/>
      <c r="U4596" s="130"/>
      <c r="V4596" s="130"/>
      <c r="W4596" s="130"/>
      <c r="X4596" s="130"/>
      <c r="Y4596" s="130"/>
      <c r="Z4596" s="130"/>
      <c r="AA4596" s="130"/>
      <c r="AB4596" s="130"/>
      <c r="AC4596" s="130"/>
      <c r="AD4596" s="130"/>
      <c r="AE4596" s="130"/>
      <c r="AF4596" s="130"/>
      <c r="AG4596" s="130"/>
      <c r="AH4596" s="130"/>
      <c r="AI4596" s="130"/>
      <c r="AJ4596" s="130"/>
      <c r="AK4596" s="130"/>
      <c r="AL4596" s="130"/>
      <c r="AM4596" s="130"/>
      <c r="AN4596" s="130"/>
      <c r="AO4596" s="130"/>
      <c r="AP4596" s="130"/>
      <c r="AQ4596" s="130"/>
      <c r="AR4596" s="130"/>
      <c r="AS4596" s="130"/>
      <c r="AT4596" s="130"/>
      <c r="AU4596" s="130"/>
      <c r="AV4596" s="130"/>
      <c r="AW4596" s="130"/>
      <c r="AX4596" s="131"/>
      <c r="BC4596" s="51"/>
    </row>
    <row r="4597" spans="1:251" ht="12" customHeight="1">
      <c r="A4597" s="43"/>
      <c r="B4597" s="129"/>
      <c r="C4597" s="130"/>
      <c r="D4597" s="130"/>
      <c r="E4597" s="130"/>
      <c r="F4597" s="130"/>
      <c r="G4597" s="130"/>
      <c r="H4597" s="130"/>
      <c r="I4597" s="130"/>
      <c r="J4597" s="130"/>
      <c r="K4597" s="130"/>
      <c r="L4597" s="130"/>
      <c r="M4597" s="130"/>
      <c r="N4597" s="130"/>
      <c r="O4597" s="130"/>
      <c r="P4597" s="130"/>
      <c r="Q4597" s="130"/>
      <c r="R4597" s="130"/>
      <c r="S4597" s="130"/>
      <c r="T4597" s="130"/>
      <c r="U4597" s="130"/>
      <c r="V4597" s="130"/>
      <c r="W4597" s="130"/>
      <c r="X4597" s="130"/>
      <c r="Y4597" s="130"/>
      <c r="Z4597" s="130"/>
      <c r="AA4597" s="130"/>
      <c r="AB4597" s="130"/>
      <c r="AC4597" s="130"/>
      <c r="AD4597" s="130"/>
      <c r="AE4597" s="130"/>
      <c r="AF4597" s="130"/>
      <c r="AG4597" s="130"/>
      <c r="AH4597" s="130"/>
      <c r="AI4597" s="130"/>
      <c r="AJ4597" s="130"/>
      <c r="AK4597" s="130"/>
      <c r="AL4597" s="130"/>
      <c r="AM4597" s="130"/>
      <c r="AN4597" s="130"/>
      <c r="AO4597" s="130"/>
      <c r="AP4597" s="130"/>
      <c r="AQ4597" s="130"/>
      <c r="AR4597" s="130"/>
      <c r="AS4597" s="130"/>
      <c r="AT4597" s="130"/>
      <c r="AU4597" s="130"/>
      <c r="AV4597" s="130"/>
      <c r="AW4597" s="130"/>
      <c r="AX4597" s="131"/>
    </row>
    <row r="4598" spans="1:251" ht="12" customHeight="1">
      <c r="A4598" s="43"/>
      <c r="B4598" s="129"/>
      <c r="C4598" s="130"/>
      <c r="D4598" s="130"/>
      <c r="E4598" s="130"/>
      <c r="F4598" s="130"/>
      <c r="G4598" s="130"/>
      <c r="H4598" s="130"/>
      <c r="I4598" s="130"/>
      <c r="J4598" s="130"/>
      <c r="K4598" s="130"/>
      <c r="L4598" s="130"/>
      <c r="M4598" s="130"/>
      <c r="N4598" s="130"/>
      <c r="O4598" s="130"/>
      <c r="P4598" s="130"/>
      <c r="Q4598" s="130"/>
      <c r="R4598" s="130"/>
      <c r="S4598" s="130"/>
      <c r="T4598" s="130"/>
      <c r="U4598" s="130"/>
      <c r="V4598" s="130"/>
      <c r="W4598" s="130"/>
      <c r="X4598" s="130"/>
      <c r="Y4598" s="130"/>
      <c r="Z4598" s="130"/>
      <c r="AA4598" s="130"/>
      <c r="AB4598" s="130"/>
      <c r="AC4598" s="130"/>
      <c r="AD4598" s="130"/>
      <c r="AE4598" s="130"/>
      <c r="AF4598" s="130"/>
      <c r="AG4598" s="130"/>
      <c r="AH4598" s="130"/>
      <c r="AI4598" s="130"/>
      <c r="AJ4598" s="130"/>
      <c r="AK4598" s="130"/>
      <c r="AL4598" s="130"/>
      <c r="AM4598" s="130"/>
      <c r="AN4598" s="130"/>
      <c r="AO4598" s="130"/>
      <c r="AP4598" s="130"/>
      <c r="AQ4598" s="130"/>
      <c r="AR4598" s="130"/>
      <c r="AS4598" s="130"/>
      <c r="AT4598" s="130"/>
      <c r="AU4598" s="130"/>
      <c r="AV4598" s="130"/>
      <c r="AW4598" s="130"/>
      <c r="AX4598" s="131"/>
    </row>
    <row r="4599" spans="1:251" ht="12" customHeight="1">
      <c r="A4599" s="43"/>
      <c r="B4599" s="129"/>
      <c r="C4599" s="130"/>
      <c r="D4599" s="130"/>
      <c r="E4599" s="130"/>
      <c r="F4599" s="130"/>
      <c r="G4599" s="130"/>
      <c r="H4599" s="130"/>
      <c r="I4599" s="130"/>
      <c r="J4599" s="130"/>
      <c r="K4599" s="130"/>
      <c r="L4599" s="130"/>
      <c r="M4599" s="130"/>
      <c r="N4599" s="130"/>
      <c r="O4599" s="130"/>
      <c r="P4599" s="130"/>
      <c r="Q4599" s="130"/>
      <c r="R4599" s="130"/>
      <c r="S4599" s="130"/>
      <c r="T4599" s="130"/>
      <c r="U4599" s="130"/>
      <c r="V4599" s="130"/>
      <c r="W4599" s="130"/>
      <c r="X4599" s="130"/>
      <c r="Y4599" s="130"/>
      <c r="Z4599" s="130"/>
      <c r="AA4599" s="130"/>
      <c r="AB4599" s="130"/>
      <c r="AC4599" s="130"/>
      <c r="AD4599" s="130"/>
      <c r="AE4599" s="130"/>
      <c r="AF4599" s="130"/>
      <c r="AG4599" s="130"/>
      <c r="AH4599" s="130"/>
      <c r="AI4599" s="130"/>
      <c r="AJ4599" s="130"/>
      <c r="AK4599" s="130"/>
      <c r="AL4599" s="130"/>
      <c r="AM4599" s="130"/>
      <c r="AN4599" s="130"/>
      <c r="AO4599" s="130"/>
      <c r="AP4599" s="130"/>
      <c r="AQ4599" s="130"/>
      <c r="AR4599" s="130"/>
      <c r="AS4599" s="130"/>
      <c r="AT4599" s="130"/>
      <c r="AU4599" s="130"/>
      <c r="AV4599" s="130"/>
      <c r="AW4599" s="130"/>
      <c r="AX4599" s="131"/>
    </row>
    <row r="4600" spans="1:251" ht="15" thickBot="1">
      <c r="A4600" s="52"/>
      <c r="B4600" s="53"/>
      <c r="C4600" s="54"/>
      <c r="D4600" s="54"/>
      <c r="E4600" s="54"/>
      <c r="F4600" s="54"/>
      <c r="G4600" s="54"/>
      <c r="H4600" s="54"/>
      <c r="I4600" s="54"/>
      <c r="J4600" s="54"/>
      <c r="K4600" s="54"/>
      <c r="L4600" s="54"/>
      <c r="M4600" s="54"/>
      <c r="N4600" s="54"/>
      <c r="O4600" s="54"/>
      <c r="P4600" s="54"/>
      <c r="Q4600" s="54"/>
      <c r="R4600" s="54"/>
      <c r="S4600" s="54"/>
      <c r="T4600" s="54"/>
      <c r="U4600" s="54"/>
      <c r="V4600" s="54"/>
      <c r="W4600" s="54"/>
      <c r="X4600" s="54"/>
      <c r="Y4600" s="54"/>
      <c r="Z4600" s="54"/>
      <c r="AA4600" s="54"/>
      <c r="AB4600" s="54"/>
      <c r="AC4600" s="54"/>
      <c r="AD4600" s="54"/>
      <c r="AE4600" s="54"/>
      <c r="AF4600" s="54"/>
      <c r="AG4600" s="54"/>
      <c r="AH4600" s="54"/>
      <c r="AI4600" s="54"/>
      <c r="AJ4600" s="54"/>
      <c r="AK4600" s="54"/>
      <c r="AL4600" s="54"/>
      <c r="AM4600" s="54"/>
      <c r="AN4600" s="54"/>
      <c r="AO4600" s="54"/>
      <c r="AP4600" s="54"/>
      <c r="AQ4600" s="54"/>
      <c r="AR4600" s="54"/>
      <c r="AS4600" s="54"/>
      <c r="AT4600" s="54"/>
      <c r="AU4600" s="54"/>
      <c r="AV4600" s="54"/>
      <c r="AW4600" s="54"/>
      <c r="AX4600" s="55"/>
    </row>
    <row r="4601" spans="1:251">
      <c r="B4601" s="56"/>
    </row>
    <row r="4602" spans="1:251" ht="14.25">
      <c r="B4602" s="45" t="s">
        <v>247</v>
      </c>
      <c r="C4602" s="43"/>
      <c r="D4602" s="43"/>
      <c r="E4602" s="43"/>
      <c r="F4602" s="43"/>
      <c r="G4602" s="43"/>
      <c r="H4602" s="43"/>
      <c r="I4602" s="43"/>
      <c r="J4602" s="43"/>
      <c r="K4602" s="43"/>
      <c r="L4602" s="44"/>
      <c r="M4602" s="44"/>
      <c r="N4602" s="44"/>
      <c r="O4602" s="44"/>
      <c r="P4602" s="43"/>
      <c r="Q4602" s="43"/>
      <c r="R4602" s="43"/>
      <c r="S4602" s="43"/>
      <c r="T4602" s="43"/>
      <c r="U4602" s="43"/>
      <c r="V4602" s="45"/>
      <c r="W4602" s="45"/>
      <c r="X4602" s="45"/>
      <c r="Y4602" s="45"/>
      <c r="Z4602" s="45"/>
      <c r="AA4602" s="45"/>
      <c r="AB4602" s="45"/>
      <c r="AC4602" s="45"/>
      <c r="AD4602" s="45"/>
      <c r="AE4602" s="45"/>
      <c r="AF4602" s="45"/>
      <c r="AG4602" s="45"/>
      <c r="AH4602" s="45"/>
      <c r="AI4602" s="45"/>
      <c r="AJ4602" s="45"/>
      <c r="AK4602" s="45"/>
      <c r="AL4602" s="45"/>
      <c r="AM4602" s="45"/>
      <c r="AN4602" s="45"/>
      <c r="AO4602" s="45"/>
      <c r="AP4602" s="45"/>
      <c r="AQ4602" s="45"/>
      <c r="AR4602" s="45"/>
      <c r="AS4602" s="45"/>
      <c r="AT4602" s="45"/>
      <c r="AU4602" s="45"/>
      <c r="AV4602" s="45"/>
      <c r="AW4602" s="45"/>
      <c r="AX4602" s="45"/>
    </row>
    <row r="4603" spans="1:251" ht="15" thickBot="1">
      <c r="B4603" s="43"/>
      <c r="C4603" s="43"/>
      <c r="D4603" s="43"/>
      <c r="E4603" s="43"/>
      <c r="F4603" s="43"/>
      <c r="G4603" s="43"/>
      <c r="H4603" s="43"/>
      <c r="I4603" s="43"/>
      <c r="J4603" s="43"/>
      <c r="K4603" s="43"/>
      <c r="L4603" s="44"/>
      <c r="M4603" s="44"/>
      <c r="N4603" s="44"/>
      <c r="O4603" s="44"/>
      <c r="P4603" s="43"/>
      <c r="Q4603" s="43"/>
      <c r="R4603" s="43"/>
      <c r="S4603" s="43"/>
      <c r="T4603" s="43"/>
      <c r="U4603" s="43"/>
      <c r="V4603" s="45"/>
      <c r="W4603" s="45"/>
      <c r="X4603" s="45"/>
      <c r="Y4603" s="45"/>
      <c r="Z4603" s="45"/>
      <c r="AA4603" s="45"/>
      <c r="AB4603" s="45"/>
      <c r="AC4603" s="45"/>
      <c r="AD4603" s="45"/>
      <c r="AE4603" s="45"/>
      <c r="AF4603" s="45"/>
      <c r="AG4603" s="45"/>
      <c r="AH4603" s="45"/>
      <c r="AI4603" s="45"/>
      <c r="AJ4603" s="45"/>
      <c r="AK4603" s="45"/>
      <c r="AL4603" s="45"/>
      <c r="AM4603" s="45"/>
      <c r="AN4603" s="45"/>
      <c r="AO4603" s="45"/>
      <c r="AP4603" s="45"/>
      <c r="AQ4603" s="45"/>
      <c r="AR4603" s="45"/>
      <c r="AS4603" s="45"/>
      <c r="AT4603" s="45"/>
      <c r="AU4603" s="45"/>
      <c r="AV4603" s="45"/>
      <c r="AW4603" s="45"/>
      <c r="AX4603" s="57" t="s">
        <v>248</v>
      </c>
    </row>
    <row r="4604" spans="1:251" s="51" customFormat="1" ht="13.5" customHeight="1">
      <c r="A4604" s="43"/>
      <c r="B4604" s="132" t="s">
        <v>249</v>
      </c>
      <c r="C4604" s="133"/>
      <c r="D4604" s="133"/>
      <c r="E4604" s="133"/>
      <c r="F4604" s="133"/>
      <c r="G4604" s="133"/>
      <c r="H4604" s="133"/>
      <c r="I4604" s="133"/>
      <c r="J4604" s="133"/>
      <c r="K4604" s="133"/>
      <c r="L4604" s="133"/>
      <c r="M4604" s="133"/>
      <c r="N4604" s="133"/>
      <c r="O4604" s="133"/>
      <c r="P4604" s="133"/>
      <c r="Q4604" s="133"/>
      <c r="R4604" s="133"/>
      <c r="S4604" s="133"/>
      <c r="T4604" s="133"/>
      <c r="U4604" s="133"/>
      <c r="V4604" s="133"/>
      <c r="W4604" s="133"/>
      <c r="X4604" s="133"/>
      <c r="Y4604" s="133"/>
      <c r="Z4604" s="134"/>
      <c r="AA4604" s="138" t="s">
        <v>250</v>
      </c>
      <c r="AB4604" s="133"/>
      <c r="AC4604" s="133"/>
      <c r="AD4604" s="133"/>
      <c r="AE4604" s="133"/>
      <c r="AF4604" s="133"/>
      <c r="AG4604" s="133"/>
      <c r="AH4604" s="133"/>
      <c r="AI4604" s="134"/>
      <c r="AJ4604" s="138" t="s">
        <v>251</v>
      </c>
      <c r="AK4604" s="133"/>
      <c r="AL4604" s="133"/>
      <c r="AM4604" s="133"/>
      <c r="AN4604" s="133"/>
      <c r="AO4604" s="133"/>
      <c r="AP4604" s="133"/>
      <c r="AQ4604" s="133"/>
      <c r="AR4604" s="134"/>
      <c r="AS4604" s="138" t="s">
        <v>252</v>
      </c>
      <c r="AT4604" s="133"/>
      <c r="AU4604" s="133"/>
      <c r="AV4604" s="133"/>
      <c r="AW4604" s="133"/>
      <c r="AX4604" s="140"/>
      <c r="AY4604" s="37"/>
      <c r="AZ4604" s="37"/>
      <c r="BA4604" s="37"/>
      <c r="BB4604" s="37"/>
      <c r="BC4604" s="37"/>
      <c r="BD4604" s="37"/>
      <c r="BE4604" s="37"/>
      <c r="BF4604" s="37"/>
      <c r="BG4604" s="37"/>
      <c r="BH4604" s="37"/>
      <c r="BI4604" s="37"/>
      <c r="BJ4604" s="37"/>
      <c r="BK4604" s="37"/>
      <c r="BL4604" s="37"/>
      <c r="BM4604" s="37"/>
      <c r="BN4604" s="37"/>
      <c r="BO4604" s="37"/>
      <c r="BP4604" s="37"/>
      <c r="BQ4604" s="37"/>
      <c r="BR4604" s="37"/>
      <c r="BS4604" s="37"/>
      <c r="BT4604" s="37"/>
      <c r="BU4604" s="37"/>
      <c r="BV4604" s="37"/>
      <c r="BW4604" s="37"/>
      <c r="BX4604" s="37"/>
      <c r="BY4604" s="37"/>
      <c r="BZ4604" s="37"/>
      <c r="CA4604" s="37"/>
      <c r="CB4604" s="37"/>
      <c r="CC4604" s="37"/>
      <c r="CD4604" s="37"/>
      <c r="CE4604" s="37"/>
      <c r="CF4604" s="37"/>
      <c r="CG4604" s="37"/>
      <c r="CH4604" s="37"/>
      <c r="CI4604" s="37"/>
      <c r="CJ4604" s="37"/>
      <c r="CK4604" s="37"/>
      <c r="CL4604" s="37"/>
      <c r="CM4604" s="37"/>
      <c r="CN4604" s="37"/>
      <c r="CO4604" s="37"/>
      <c r="CP4604" s="37"/>
      <c r="CQ4604" s="37"/>
      <c r="CR4604" s="37"/>
      <c r="CS4604" s="37"/>
      <c r="CT4604" s="37"/>
      <c r="CU4604" s="37"/>
      <c r="CV4604" s="37"/>
      <c r="CW4604" s="37"/>
      <c r="CX4604" s="37"/>
      <c r="CY4604" s="37"/>
      <c r="CZ4604" s="37"/>
      <c r="DA4604" s="37"/>
      <c r="DB4604" s="37"/>
      <c r="DC4604" s="37"/>
      <c r="DD4604" s="37"/>
      <c r="DE4604" s="37"/>
      <c r="DF4604" s="37"/>
      <c r="DG4604" s="37"/>
      <c r="DH4604" s="37"/>
      <c r="DI4604" s="37"/>
      <c r="DJ4604" s="37"/>
      <c r="DK4604" s="37"/>
      <c r="DL4604" s="37"/>
      <c r="DM4604" s="37"/>
      <c r="DN4604" s="37"/>
      <c r="DO4604" s="37"/>
      <c r="DP4604" s="37"/>
      <c r="DQ4604" s="37"/>
      <c r="DR4604" s="37"/>
      <c r="DS4604" s="37"/>
      <c r="DT4604" s="37"/>
      <c r="DU4604" s="37"/>
      <c r="DV4604" s="37"/>
      <c r="DW4604" s="37"/>
      <c r="DX4604" s="37"/>
      <c r="DY4604" s="37"/>
      <c r="DZ4604" s="37"/>
      <c r="EA4604" s="37"/>
      <c r="EB4604" s="37"/>
      <c r="EC4604" s="37"/>
      <c r="ED4604" s="37"/>
      <c r="EE4604" s="37"/>
      <c r="EF4604" s="37"/>
      <c r="EG4604" s="37"/>
      <c r="EH4604" s="37"/>
      <c r="EI4604" s="37"/>
      <c r="EJ4604" s="37"/>
      <c r="EK4604" s="37"/>
      <c r="EL4604" s="37"/>
      <c r="EM4604" s="37"/>
      <c r="EN4604" s="37"/>
      <c r="EO4604" s="37"/>
      <c r="EP4604" s="37"/>
      <c r="EQ4604" s="37"/>
      <c r="ER4604" s="37"/>
      <c r="ES4604" s="37"/>
      <c r="ET4604" s="37"/>
      <c r="EU4604" s="37"/>
      <c r="EV4604" s="37"/>
      <c r="EW4604" s="37"/>
      <c r="EX4604" s="37"/>
      <c r="EY4604" s="37"/>
      <c r="EZ4604" s="37"/>
      <c r="FA4604" s="37"/>
      <c r="FB4604" s="37"/>
      <c r="FC4604" s="37"/>
      <c r="FD4604" s="37"/>
      <c r="FE4604" s="37"/>
      <c r="FF4604" s="37"/>
      <c r="FG4604" s="37"/>
      <c r="FH4604" s="37"/>
      <c r="FI4604" s="37"/>
      <c r="FJ4604" s="37"/>
      <c r="FK4604" s="37"/>
      <c r="FL4604" s="37"/>
      <c r="FM4604" s="37"/>
      <c r="FN4604" s="37"/>
      <c r="FO4604" s="37"/>
      <c r="FP4604" s="37"/>
      <c r="FQ4604" s="37"/>
      <c r="FR4604" s="37"/>
      <c r="FS4604" s="37"/>
      <c r="FT4604" s="37"/>
      <c r="FU4604" s="37"/>
      <c r="FV4604" s="37"/>
      <c r="FW4604" s="37"/>
      <c r="FX4604" s="37"/>
      <c r="FY4604" s="37"/>
      <c r="FZ4604" s="37"/>
      <c r="GA4604" s="37"/>
      <c r="GB4604" s="37"/>
      <c r="GC4604" s="37"/>
      <c r="GD4604" s="37"/>
      <c r="GE4604" s="37"/>
      <c r="GF4604" s="37"/>
      <c r="GG4604" s="37"/>
      <c r="GH4604" s="37"/>
      <c r="GI4604" s="37"/>
      <c r="GJ4604" s="37"/>
      <c r="GK4604" s="37"/>
      <c r="GL4604" s="37"/>
      <c r="GM4604" s="37"/>
      <c r="GN4604" s="37"/>
      <c r="GO4604" s="37"/>
      <c r="GP4604" s="37"/>
      <c r="GQ4604" s="37"/>
      <c r="GR4604" s="37"/>
      <c r="GS4604" s="37"/>
      <c r="GT4604" s="37"/>
      <c r="GU4604" s="37"/>
      <c r="GV4604" s="37"/>
      <c r="GW4604" s="37"/>
      <c r="GX4604" s="37"/>
      <c r="GY4604" s="37"/>
      <c r="GZ4604" s="37"/>
      <c r="HA4604" s="37"/>
      <c r="HB4604" s="37"/>
      <c r="HC4604" s="37"/>
      <c r="HD4604" s="37"/>
      <c r="HE4604" s="37"/>
      <c r="HF4604" s="37"/>
      <c r="HG4604" s="37"/>
      <c r="HH4604" s="37"/>
      <c r="HI4604" s="37"/>
      <c r="HJ4604" s="37"/>
      <c r="HK4604" s="37"/>
      <c r="HL4604" s="37"/>
      <c r="HM4604" s="37"/>
      <c r="HN4604" s="37"/>
      <c r="HO4604" s="37"/>
      <c r="HP4604" s="37"/>
      <c r="HQ4604" s="37"/>
      <c r="HR4604" s="37"/>
      <c r="HS4604" s="37"/>
      <c r="HT4604" s="37"/>
      <c r="HU4604" s="37"/>
      <c r="HV4604" s="37"/>
      <c r="HW4604" s="37"/>
      <c r="HX4604" s="37"/>
      <c r="HY4604" s="37"/>
      <c r="HZ4604" s="37"/>
      <c r="IA4604" s="37"/>
      <c r="IB4604" s="37"/>
      <c r="IC4604" s="37"/>
      <c r="ID4604" s="37"/>
      <c r="IE4604" s="37"/>
      <c r="IF4604" s="37"/>
      <c r="IG4604" s="37"/>
      <c r="IH4604" s="37"/>
      <c r="II4604" s="37"/>
      <c r="IJ4604" s="37"/>
      <c r="IK4604" s="37"/>
      <c r="IL4604" s="37"/>
      <c r="IM4604" s="37"/>
      <c r="IN4604" s="37"/>
      <c r="IO4604" s="37"/>
      <c r="IP4604" s="37"/>
      <c r="IQ4604" s="37"/>
    </row>
    <row r="4605" spans="1:251" s="51" customFormat="1" ht="13.5">
      <c r="A4605" s="43"/>
      <c r="B4605" s="135"/>
      <c r="C4605" s="136"/>
      <c r="D4605" s="136"/>
      <c r="E4605" s="136"/>
      <c r="F4605" s="136"/>
      <c r="G4605" s="136"/>
      <c r="H4605" s="136"/>
      <c r="I4605" s="136"/>
      <c r="J4605" s="136"/>
      <c r="K4605" s="136"/>
      <c r="L4605" s="136"/>
      <c r="M4605" s="136"/>
      <c r="N4605" s="136"/>
      <c r="O4605" s="136"/>
      <c r="P4605" s="136"/>
      <c r="Q4605" s="136"/>
      <c r="R4605" s="136"/>
      <c r="S4605" s="136"/>
      <c r="T4605" s="136"/>
      <c r="U4605" s="136"/>
      <c r="V4605" s="136"/>
      <c r="W4605" s="136"/>
      <c r="X4605" s="136"/>
      <c r="Y4605" s="136"/>
      <c r="Z4605" s="137"/>
      <c r="AA4605" s="139"/>
      <c r="AB4605" s="136"/>
      <c r="AC4605" s="136"/>
      <c r="AD4605" s="136"/>
      <c r="AE4605" s="136"/>
      <c r="AF4605" s="136"/>
      <c r="AG4605" s="136"/>
      <c r="AH4605" s="136"/>
      <c r="AI4605" s="137"/>
      <c r="AJ4605" s="139"/>
      <c r="AK4605" s="136"/>
      <c r="AL4605" s="136"/>
      <c r="AM4605" s="136"/>
      <c r="AN4605" s="136"/>
      <c r="AO4605" s="136"/>
      <c r="AP4605" s="136"/>
      <c r="AQ4605" s="136"/>
      <c r="AR4605" s="137"/>
      <c r="AS4605" s="139"/>
      <c r="AT4605" s="136"/>
      <c r="AU4605" s="136"/>
      <c r="AV4605" s="136"/>
      <c r="AW4605" s="136"/>
      <c r="AX4605" s="141"/>
      <c r="AY4605" s="37"/>
      <c r="AZ4605" s="37"/>
      <c r="BA4605" s="37"/>
      <c r="BB4605" s="58"/>
      <c r="BC4605" s="59"/>
      <c r="BE4605" s="37"/>
      <c r="BF4605" s="37"/>
      <c r="BG4605" s="37"/>
      <c r="BH4605" s="37"/>
      <c r="BI4605" s="37"/>
      <c r="BJ4605" s="37"/>
      <c r="BK4605" s="37"/>
      <c r="BL4605" s="37"/>
      <c r="BM4605" s="37"/>
      <c r="BN4605" s="37"/>
      <c r="BO4605" s="37"/>
      <c r="BP4605" s="37"/>
      <c r="BQ4605" s="37"/>
      <c r="BR4605" s="37"/>
      <c r="BS4605" s="37"/>
      <c r="BT4605" s="37"/>
      <c r="BU4605" s="37"/>
      <c r="BV4605" s="37"/>
      <c r="BW4605" s="37"/>
      <c r="BX4605" s="37"/>
      <c r="BY4605" s="37"/>
      <c r="BZ4605" s="37"/>
      <c r="CA4605" s="37"/>
      <c r="CB4605" s="37"/>
      <c r="CC4605" s="37"/>
      <c r="CD4605" s="37"/>
      <c r="CE4605" s="37"/>
      <c r="CF4605" s="37"/>
      <c r="CG4605" s="37"/>
      <c r="CH4605" s="37"/>
      <c r="CI4605" s="37"/>
      <c r="CJ4605" s="37"/>
      <c r="CK4605" s="37"/>
      <c r="CL4605" s="37"/>
      <c r="CM4605" s="37"/>
      <c r="CN4605" s="37"/>
      <c r="CO4605" s="37"/>
      <c r="CP4605" s="37"/>
      <c r="CQ4605" s="37"/>
      <c r="CR4605" s="37"/>
      <c r="CS4605" s="37"/>
      <c r="CT4605" s="37"/>
      <c r="CU4605" s="37"/>
      <c r="CV4605" s="37"/>
      <c r="CW4605" s="37"/>
      <c r="CX4605" s="37"/>
      <c r="CY4605" s="37"/>
      <c r="CZ4605" s="37"/>
      <c r="DA4605" s="37"/>
      <c r="DB4605" s="37"/>
      <c r="DC4605" s="37"/>
      <c r="DD4605" s="37"/>
      <c r="DE4605" s="37"/>
      <c r="DF4605" s="37"/>
      <c r="DG4605" s="37"/>
      <c r="DH4605" s="37"/>
      <c r="DI4605" s="37"/>
      <c r="DJ4605" s="37"/>
      <c r="DK4605" s="37"/>
      <c r="DL4605" s="37"/>
      <c r="DM4605" s="37"/>
      <c r="DN4605" s="37"/>
      <c r="DO4605" s="37"/>
      <c r="DP4605" s="37"/>
      <c r="DQ4605" s="37"/>
      <c r="DR4605" s="37"/>
      <c r="DS4605" s="37"/>
      <c r="DT4605" s="37"/>
      <c r="DU4605" s="37"/>
      <c r="DV4605" s="37"/>
      <c r="DW4605" s="37"/>
      <c r="DX4605" s="37"/>
      <c r="DY4605" s="37"/>
      <c r="DZ4605" s="37"/>
      <c r="EA4605" s="37"/>
      <c r="EB4605" s="37"/>
      <c r="EC4605" s="37"/>
      <c r="ED4605" s="37"/>
      <c r="EE4605" s="37"/>
      <c r="EF4605" s="37"/>
      <c r="EG4605" s="37"/>
      <c r="EH4605" s="37"/>
      <c r="EI4605" s="37"/>
      <c r="EJ4605" s="37"/>
      <c r="EK4605" s="37"/>
      <c r="EL4605" s="37"/>
      <c r="EM4605" s="37"/>
      <c r="EN4605" s="37"/>
      <c r="EO4605" s="37"/>
      <c r="EP4605" s="37"/>
      <c r="EQ4605" s="37"/>
      <c r="ER4605" s="37"/>
      <c r="ES4605" s="37"/>
      <c r="ET4605" s="37"/>
      <c r="EU4605" s="37"/>
      <c r="EV4605" s="37"/>
      <c r="EW4605" s="37"/>
      <c r="EX4605" s="37"/>
      <c r="EY4605" s="37"/>
      <c r="EZ4605" s="37"/>
      <c r="FA4605" s="37"/>
      <c r="FB4605" s="37"/>
      <c r="FC4605" s="37"/>
      <c r="FD4605" s="37"/>
      <c r="FE4605" s="37"/>
      <c r="FF4605" s="37"/>
      <c r="FG4605" s="37"/>
      <c r="FH4605" s="37"/>
      <c r="FI4605" s="37"/>
      <c r="FJ4605" s="37"/>
      <c r="FK4605" s="37"/>
      <c r="FL4605" s="37"/>
      <c r="FM4605" s="37"/>
      <c r="FN4605" s="37"/>
      <c r="FO4605" s="37"/>
      <c r="FP4605" s="37"/>
      <c r="FQ4605" s="37"/>
      <c r="FR4605" s="37"/>
      <c r="FS4605" s="37"/>
      <c r="FT4605" s="37"/>
      <c r="FU4605" s="37"/>
      <c r="FV4605" s="37"/>
      <c r="FW4605" s="37"/>
      <c r="FX4605" s="37"/>
      <c r="FY4605" s="37"/>
      <c r="FZ4605" s="37"/>
      <c r="GA4605" s="37"/>
      <c r="GB4605" s="37"/>
      <c r="GC4605" s="37"/>
      <c r="GD4605" s="37"/>
      <c r="GE4605" s="37"/>
      <c r="GF4605" s="37"/>
      <c r="GG4605" s="37"/>
      <c r="GH4605" s="37"/>
      <c r="GI4605" s="37"/>
      <c r="GJ4605" s="37"/>
      <c r="GK4605" s="37"/>
      <c r="GL4605" s="37"/>
      <c r="GM4605" s="37"/>
      <c r="GN4605" s="37"/>
      <c r="GO4605" s="37"/>
      <c r="GP4605" s="37"/>
      <c r="GQ4605" s="37"/>
      <c r="GR4605" s="37"/>
      <c r="GS4605" s="37"/>
      <c r="GT4605" s="37"/>
      <c r="GU4605" s="37"/>
      <c r="GV4605" s="37"/>
      <c r="GW4605" s="37"/>
      <c r="GX4605" s="37"/>
      <c r="GY4605" s="37"/>
      <c r="GZ4605" s="37"/>
      <c r="HA4605" s="37"/>
      <c r="HB4605" s="37"/>
      <c r="HC4605" s="37"/>
      <c r="HD4605" s="37"/>
      <c r="HE4605" s="37"/>
      <c r="HF4605" s="37"/>
      <c r="HG4605" s="37"/>
      <c r="HH4605" s="37"/>
      <c r="HI4605" s="37"/>
      <c r="HJ4605" s="37"/>
      <c r="HK4605" s="37"/>
      <c r="HL4605" s="37"/>
      <c r="HM4605" s="37"/>
      <c r="HN4605" s="37"/>
      <c r="HO4605" s="37"/>
      <c r="HP4605" s="37"/>
      <c r="HQ4605" s="37"/>
      <c r="HR4605" s="37"/>
      <c r="HS4605" s="37"/>
      <c r="HT4605" s="37"/>
      <c r="HU4605" s="37"/>
      <c r="HV4605" s="37"/>
      <c r="HW4605" s="37"/>
      <c r="HX4605" s="37"/>
      <c r="HY4605" s="37"/>
      <c r="HZ4605" s="37"/>
      <c r="IA4605" s="37"/>
      <c r="IB4605" s="37"/>
      <c r="IC4605" s="37"/>
      <c r="ID4605" s="37"/>
      <c r="IE4605" s="37"/>
      <c r="IF4605" s="37"/>
      <c r="IG4605" s="37"/>
      <c r="IH4605" s="37"/>
      <c r="II4605" s="37"/>
      <c r="IJ4605" s="37"/>
      <c r="IK4605" s="37"/>
      <c r="IL4605" s="37"/>
      <c r="IM4605" s="37"/>
      <c r="IN4605" s="37"/>
      <c r="IO4605" s="37"/>
      <c r="IP4605" s="37"/>
      <c r="IQ4605" s="37"/>
    </row>
    <row r="4606" spans="1:251" s="51" customFormat="1" ht="18.75" customHeight="1">
      <c r="A4606" s="43"/>
      <c r="B4606" s="60"/>
      <c r="C4606" s="104" t="s">
        <v>982</v>
      </c>
      <c r="D4606" s="105"/>
      <c r="E4606" s="105"/>
      <c r="F4606" s="105"/>
      <c r="G4606" s="105"/>
      <c r="H4606" s="105"/>
      <c r="I4606" s="105"/>
      <c r="J4606" s="105"/>
      <c r="K4606" s="105"/>
      <c r="L4606" s="105"/>
      <c r="M4606" s="105"/>
      <c r="N4606" s="105"/>
      <c r="O4606" s="105"/>
      <c r="P4606" s="105"/>
      <c r="Q4606" s="105"/>
      <c r="R4606" s="105"/>
      <c r="S4606" s="105"/>
      <c r="T4606" s="105"/>
      <c r="U4606" s="105"/>
      <c r="V4606" s="105"/>
      <c r="W4606" s="105"/>
      <c r="X4606" s="105"/>
      <c r="Y4606" s="105"/>
      <c r="Z4606" s="106"/>
      <c r="AA4606" s="107">
        <v>775</v>
      </c>
      <c r="AB4606" s="108"/>
      <c r="AC4606" s="108"/>
      <c r="AD4606" s="108"/>
      <c r="AE4606" s="108"/>
      <c r="AF4606" s="108"/>
      <c r="AG4606" s="108"/>
      <c r="AH4606" s="108"/>
      <c r="AI4606" s="109"/>
      <c r="AJ4606" s="107">
        <v>881</v>
      </c>
      <c r="AK4606" s="108"/>
      <c r="AL4606" s="108"/>
      <c r="AM4606" s="108"/>
      <c r="AN4606" s="108"/>
      <c r="AO4606" s="108"/>
      <c r="AP4606" s="108"/>
      <c r="AQ4606" s="108"/>
      <c r="AR4606" s="109"/>
      <c r="AS4606" s="110"/>
      <c r="AT4606" s="111"/>
      <c r="AU4606" s="111"/>
      <c r="AV4606" s="111"/>
      <c r="AW4606" s="111"/>
      <c r="AX4606" s="112"/>
      <c r="AY4606" s="37"/>
      <c r="AZ4606" s="37"/>
      <c r="BA4606" s="37"/>
      <c r="BB4606" s="37"/>
      <c r="BC4606" s="37"/>
      <c r="BD4606" s="37"/>
      <c r="BE4606" s="37"/>
      <c r="BF4606" s="37"/>
      <c r="BG4606" s="37"/>
      <c r="BH4606" s="37"/>
      <c r="BI4606" s="37"/>
      <c r="BJ4606" s="37"/>
      <c r="BK4606" s="37"/>
      <c r="BL4606" s="37"/>
      <c r="BM4606" s="37"/>
      <c r="BN4606" s="37"/>
      <c r="BO4606" s="37"/>
      <c r="BP4606" s="37"/>
      <c r="BQ4606" s="37"/>
      <c r="BR4606" s="37"/>
      <c r="BS4606" s="37"/>
      <c r="BT4606" s="37"/>
      <c r="BU4606" s="37"/>
      <c r="BV4606" s="37"/>
      <c r="BW4606" s="37"/>
      <c r="BX4606" s="37"/>
      <c r="BY4606" s="37"/>
      <c r="BZ4606" s="37"/>
      <c r="CA4606" s="37"/>
      <c r="CB4606" s="37"/>
      <c r="CC4606" s="37"/>
      <c r="CD4606" s="37"/>
      <c r="CE4606" s="37"/>
      <c r="CF4606" s="37"/>
      <c r="CG4606" s="37"/>
      <c r="CH4606" s="37"/>
      <c r="CI4606" s="37"/>
      <c r="CJ4606" s="37"/>
      <c r="CK4606" s="37"/>
      <c r="CL4606" s="37"/>
      <c r="CM4606" s="37"/>
      <c r="CN4606" s="37"/>
      <c r="CO4606" s="37"/>
      <c r="CP4606" s="37"/>
      <c r="CQ4606" s="37"/>
      <c r="CR4606" s="37"/>
      <c r="CS4606" s="37"/>
      <c r="CT4606" s="37"/>
      <c r="CU4606" s="37"/>
      <c r="CV4606" s="37"/>
      <c r="CW4606" s="37"/>
      <c r="CX4606" s="37"/>
      <c r="CY4606" s="37"/>
      <c r="CZ4606" s="37"/>
      <c r="DA4606" s="37"/>
      <c r="DB4606" s="37"/>
      <c r="DC4606" s="37"/>
      <c r="DD4606" s="37"/>
      <c r="DE4606" s="37"/>
      <c r="DF4606" s="37"/>
      <c r="DG4606" s="37"/>
      <c r="DH4606" s="37"/>
      <c r="DI4606" s="37"/>
      <c r="DJ4606" s="37"/>
      <c r="DK4606" s="37"/>
      <c r="DL4606" s="37"/>
      <c r="DM4606" s="37"/>
      <c r="DN4606" s="37"/>
      <c r="DO4606" s="37"/>
      <c r="DP4606" s="37"/>
      <c r="DQ4606" s="37"/>
      <c r="DR4606" s="37"/>
      <c r="DS4606" s="37"/>
      <c r="DT4606" s="37"/>
      <c r="DU4606" s="37"/>
      <c r="DV4606" s="37"/>
      <c r="DW4606" s="37"/>
      <c r="DX4606" s="37"/>
      <c r="DY4606" s="37"/>
      <c r="DZ4606" s="37"/>
      <c r="EA4606" s="37"/>
      <c r="EB4606" s="37"/>
      <c r="EC4606" s="37"/>
      <c r="ED4606" s="37"/>
      <c r="EE4606" s="37"/>
      <c r="EF4606" s="37"/>
      <c r="EG4606" s="37"/>
      <c r="EH4606" s="37"/>
      <c r="EI4606" s="37"/>
      <c r="EJ4606" s="37"/>
      <c r="EK4606" s="37"/>
      <c r="EL4606" s="37"/>
      <c r="EM4606" s="37"/>
      <c r="EN4606" s="37"/>
      <c r="EO4606" s="37"/>
      <c r="EP4606" s="37"/>
      <c r="EQ4606" s="37"/>
      <c r="ER4606" s="37"/>
      <c r="ES4606" s="37"/>
      <c r="ET4606" s="37"/>
      <c r="EU4606" s="37"/>
      <c r="EV4606" s="37"/>
      <c r="EW4606" s="37"/>
      <c r="EX4606" s="37"/>
      <c r="EY4606" s="37"/>
      <c r="EZ4606" s="37"/>
      <c r="FA4606" s="37"/>
      <c r="FB4606" s="37"/>
      <c r="FC4606" s="37"/>
      <c r="FD4606" s="37"/>
      <c r="FE4606" s="37"/>
      <c r="FF4606" s="37"/>
      <c r="FG4606" s="37"/>
      <c r="FH4606" s="37"/>
      <c r="FI4606" s="37"/>
      <c r="FJ4606" s="37"/>
      <c r="FK4606" s="37"/>
      <c r="FL4606" s="37"/>
      <c r="FM4606" s="37"/>
      <c r="FN4606" s="37"/>
      <c r="FO4606" s="37"/>
      <c r="FP4606" s="37"/>
      <c r="FQ4606" s="37"/>
      <c r="FR4606" s="37"/>
      <c r="FS4606" s="37"/>
      <c r="FT4606" s="37"/>
      <c r="FU4606" s="37"/>
      <c r="FV4606" s="37"/>
      <c r="FW4606" s="37"/>
      <c r="FX4606" s="37"/>
      <c r="FY4606" s="37"/>
      <c r="FZ4606" s="37"/>
      <c r="GA4606" s="37"/>
      <c r="GB4606" s="37"/>
      <c r="GC4606" s="37"/>
      <c r="GD4606" s="37"/>
      <c r="GE4606" s="37"/>
      <c r="GF4606" s="37"/>
      <c r="GG4606" s="37"/>
      <c r="GH4606" s="37"/>
      <c r="GI4606" s="37"/>
      <c r="GJ4606" s="37"/>
      <c r="GK4606" s="37"/>
      <c r="GL4606" s="37"/>
      <c r="GM4606" s="37"/>
      <c r="GN4606" s="37"/>
      <c r="GO4606" s="37"/>
      <c r="GP4606" s="37"/>
      <c r="GQ4606" s="37"/>
      <c r="GR4606" s="37"/>
      <c r="GS4606" s="37"/>
      <c r="GT4606" s="37"/>
      <c r="GU4606" s="37"/>
      <c r="GV4606" s="37"/>
      <c r="GW4606" s="37"/>
      <c r="GX4606" s="37"/>
      <c r="GY4606" s="37"/>
      <c r="GZ4606" s="37"/>
      <c r="HA4606" s="37"/>
      <c r="HB4606" s="37"/>
      <c r="HC4606" s="37"/>
      <c r="HD4606" s="37"/>
      <c r="HE4606" s="37"/>
      <c r="HF4606" s="37"/>
      <c r="HG4606" s="37"/>
      <c r="HH4606" s="37"/>
      <c r="HI4606" s="37"/>
      <c r="HJ4606" s="37"/>
      <c r="HK4606" s="37"/>
      <c r="HL4606" s="37"/>
      <c r="HM4606" s="37"/>
      <c r="HN4606" s="37"/>
      <c r="HO4606" s="37"/>
      <c r="HP4606" s="37"/>
      <c r="HQ4606" s="37"/>
      <c r="HR4606" s="37"/>
      <c r="HS4606" s="37"/>
      <c r="HT4606" s="37"/>
      <c r="HU4606" s="37"/>
      <c r="HV4606" s="37"/>
      <c r="HW4606" s="37"/>
      <c r="HX4606" s="37"/>
      <c r="HY4606" s="37"/>
      <c r="HZ4606" s="37"/>
      <c r="IA4606" s="37"/>
      <c r="IB4606" s="37"/>
      <c r="IC4606" s="37"/>
      <c r="ID4606" s="37"/>
      <c r="IE4606" s="37"/>
      <c r="IF4606" s="37"/>
      <c r="IG4606" s="37"/>
      <c r="IH4606" s="37"/>
      <c r="II4606" s="37"/>
      <c r="IJ4606" s="37"/>
      <c r="IK4606" s="37"/>
      <c r="IL4606" s="37"/>
      <c r="IM4606" s="37"/>
      <c r="IN4606" s="37"/>
      <c r="IO4606" s="37"/>
      <c r="IP4606" s="37"/>
      <c r="IQ4606" s="37"/>
    </row>
    <row r="4607" spans="1:251" s="51" customFormat="1" ht="18.75" customHeight="1" thickBot="1">
      <c r="A4607" s="52"/>
      <c r="B4607" s="113" t="s">
        <v>253</v>
      </c>
      <c r="C4607" s="114"/>
      <c r="D4607" s="114"/>
      <c r="E4607" s="114"/>
      <c r="F4607" s="114"/>
      <c r="G4607" s="114"/>
      <c r="H4607" s="114"/>
      <c r="I4607" s="114"/>
      <c r="J4607" s="114"/>
      <c r="K4607" s="114"/>
      <c r="L4607" s="114"/>
      <c r="M4607" s="114"/>
      <c r="N4607" s="114"/>
      <c r="O4607" s="114"/>
      <c r="P4607" s="114"/>
      <c r="Q4607" s="114"/>
      <c r="R4607" s="114"/>
      <c r="S4607" s="114"/>
      <c r="T4607" s="114"/>
      <c r="U4607" s="114"/>
      <c r="V4607" s="114"/>
      <c r="W4607" s="114"/>
      <c r="X4607" s="114"/>
      <c r="Y4607" s="114"/>
      <c r="Z4607" s="115"/>
      <c r="AA4607" s="116">
        <f>SUM($AA$4606:$AA$4606)</f>
        <v>775</v>
      </c>
      <c r="AB4607" s="117"/>
      <c r="AC4607" s="117"/>
      <c r="AD4607" s="117"/>
      <c r="AE4607" s="117"/>
      <c r="AF4607" s="117"/>
      <c r="AG4607" s="117"/>
      <c r="AH4607" s="117"/>
      <c r="AI4607" s="118"/>
      <c r="AJ4607" s="116">
        <f>SUM($AJ$4606:$AJ$4606)</f>
        <v>881</v>
      </c>
      <c r="AK4607" s="117"/>
      <c r="AL4607" s="117"/>
      <c r="AM4607" s="117"/>
      <c r="AN4607" s="117"/>
      <c r="AO4607" s="117"/>
      <c r="AP4607" s="117"/>
      <c r="AQ4607" s="117"/>
      <c r="AR4607" s="118"/>
      <c r="AS4607" s="119"/>
      <c r="AT4607" s="120"/>
      <c r="AU4607" s="120"/>
      <c r="AV4607" s="120"/>
      <c r="AW4607" s="120"/>
      <c r="AX4607" s="121"/>
      <c r="AY4607" s="37"/>
      <c r="AZ4607" s="37"/>
      <c r="BA4607" s="37"/>
      <c r="BB4607" s="37"/>
      <c r="BC4607" s="37"/>
      <c r="BD4607" s="37"/>
      <c r="BE4607" s="37"/>
      <c r="BF4607" s="37"/>
      <c r="BG4607" s="37"/>
      <c r="BH4607" s="37"/>
      <c r="BI4607" s="37"/>
      <c r="BJ4607" s="37"/>
      <c r="BK4607" s="37"/>
      <c r="BL4607" s="37"/>
      <c r="BM4607" s="37"/>
      <c r="BN4607" s="37"/>
      <c r="BO4607" s="37"/>
      <c r="BP4607" s="37"/>
      <c r="BQ4607" s="37"/>
      <c r="BR4607" s="37"/>
      <c r="BS4607" s="37"/>
      <c r="BT4607" s="37"/>
      <c r="BU4607" s="37"/>
      <c r="BV4607" s="37"/>
      <c r="BW4607" s="37"/>
      <c r="BX4607" s="37"/>
      <c r="BY4607" s="37"/>
      <c r="BZ4607" s="37"/>
      <c r="CA4607" s="37"/>
      <c r="CB4607" s="37"/>
      <c r="CC4607" s="37"/>
      <c r="CD4607" s="37"/>
      <c r="CE4607" s="37"/>
      <c r="CF4607" s="37"/>
      <c r="CG4607" s="37"/>
      <c r="CH4607" s="37"/>
      <c r="CI4607" s="37"/>
      <c r="CJ4607" s="37"/>
      <c r="CK4607" s="37"/>
      <c r="CL4607" s="37"/>
      <c r="CM4607" s="37"/>
      <c r="CN4607" s="37"/>
      <c r="CO4607" s="37"/>
      <c r="CP4607" s="37"/>
      <c r="CQ4607" s="37"/>
      <c r="CR4607" s="37"/>
      <c r="CS4607" s="37"/>
      <c r="CT4607" s="37"/>
      <c r="CU4607" s="37"/>
      <c r="CV4607" s="37"/>
      <c r="CW4607" s="37"/>
      <c r="CX4607" s="37"/>
      <c r="CY4607" s="37"/>
      <c r="CZ4607" s="37"/>
      <c r="DA4607" s="37"/>
      <c r="DB4607" s="37"/>
      <c r="DC4607" s="37"/>
      <c r="DD4607" s="37"/>
      <c r="DE4607" s="37"/>
      <c r="DF4607" s="37"/>
      <c r="DG4607" s="37"/>
      <c r="DH4607" s="37"/>
      <c r="DI4607" s="37"/>
      <c r="DJ4607" s="37"/>
      <c r="DK4607" s="37"/>
      <c r="DL4607" s="37"/>
      <c r="DM4607" s="37"/>
      <c r="DN4607" s="37"/>
      <c r="DO4607" s="37"/>
      <c r="DP4607" s="37"/>
      <c r="DQ4607" s="37"/>
      <c r="DR4607" s="37"/>
      <c r="DS4607" s="37"/>
      <c r="DT4607" s="37"/>
      <c r="DU4607" s="37"/>
      <c r="DV4607" s="37"/>
      <c r="DW4607" s="37"/>
      <c r="DX4607" s="37"/>
      <c r="DY4607" s="37"/>
      <c r="DZ4607" s="37"/>
      <c r="EA4607" s="37"/>
      <c r="EB4607" s="37"/>
      <c r="EC4607" s="37"/>
      <c r="ED4607" s="37"/>
      <c r="EE4607" s="37"/>
      <c r="EF4607" s="37"/>
      <c r="EG4607" s="37"/>
      <c r="EH4607" s="37"/>
      <c r="EI4607" s="37"/>
      <c r="EJ4607" s="37"/>
      <c r="EK4607" s="37"/>
      <c r="EL4607" s="37"/>
      <c r="EM4607" s="37"/>
      <c r="EN4607" s="37"/>
      <c r="EO4607" s="37"/>
      <c r="EP4607" s="37"/>
      <c r="EQ4607" s="37"/>
      <c r="ER4607" s="37"/>
      <c r="ES4607" s="37"/>
      <c r="ET4607" s="37"/>
      <c r="EU4607" s="37"/>
      <c r="EV4607" s="37"/>
      <c r="EW4607" s="37"/>
      <c r="EX4607" s="37"/>
      <c r="EY4607" s="37"/>
      <c r="EZ4607" s="37"/>
      <c r="FA4607" s="37"/>
      <c r="FB4607" s="37"/>
      <c r="FC4607" s="37"/>
      <c r="FD4607" s="37"/>
      <c r="FE4607" s="37"/>
      <c r="FF4607" s="37"/>
      <c r="FG4607" s="37"/>
      <c r="FH4607" s="37"/>
      <c r="FI4607" s="37"/>
      <c r="FJ4607" s="37"/>
      <c r="FK4607" s="37"/>
      <c r="FL4607" s="37"/>
      <c r="FM4607" s="37"/>
      <c r="FN4607" s="37"/>
      <c r="FO4607" s="37"/>
      <c r="FP4607" s="37"/>
      <c r="FQ4607" s="37"/>
      <c r="FR4607" s="37"/>
      <c r="FS4607" s="37"/>
      <c r="FT4607" s="37"/>
      <c r="FU4607" s="37"/>
      <c r="FV4607" s="37"/>
      <c r="FW4607" s="37"/>
      <c r="FX4607" s="37"/>
      <c r="FY4607" s="37"/>
      <c r="FZ4607" s="37"/>
      <c r="GA4607" s="37"/>
      <c r="GB4607" s="37"/>
      <c r="GC4607" s="37"/>
      <c r="GD4607" s="37"/>
      <c r="GE4607" s="37"/>
      <c r="GF4607" s="37"/>
      <c r="GG4607" s="37"/>
      <c r="GH4607" s="37"/>
      <c r="GI4607" s="37"/>
      <c r="GJ4607" s="37"/>
      <c r="GK4607" s="37"/>
      <c r="GL4607" s="37"/>
      <c r="GM4607" s="37"/>
      <c r="GN4607" s="37"/>
      <c r="GO4607" s="37"/>
      <c r="GP4607" s="37"/>
      <c r="GQ4607" s="37"/>
      <c r="GR4607" s="37"/>
      <c r="GS4607" s="37"/>
      <c r="GT4607" s="37"/>
      <c r="GU4607" s="37"/>
      <c r="GV4607" s="37"/>
      <c r="GW4607" s="37"/>
      <c r="GX4607" s="37"/>
      <c r="GY4607" s="37"/>
      <c r="GZ4607" s="37"/>
      <c r="HA4607" s="37"/>
      <c r="HB4607" s="37"/>
      <c r="HC4607" s="37"/>
      <c r="HD4607" s="37"/>
      <c r="HE4607" s="37"/>
      <c r="HF4607" s="37"/>
      <c r="HG4607" s="37"/>
      <c r="HH4607" s="37"/>
      <c r="HI4607" s="37"/>
      <c r="HJ4607" s="37"/>
      <c r="HK4607" s="37"/>
      <c r="HL4607" s="37"/>
      <c r="HM4607" s="37"/>
      <c r="HN4607" s="37"/>
      <c r="HO4607" s="37"/>
      <c r="HP4607" s="37"/>
      <c r="HQ4607" s="37"/>
      <c r="HR4607" s="37"/>
      <c r="HS4607" s="37"/>
      <c r="HT4607" s="37"/>
      <c r="HU4607" s="37"/>
      <c r="HV4607" s="37"/>
      <c r="HW4607" s="37"/>
      <c r="HX4607" s="37"/>
      <c r="HY4607" s="37"/>
      <c r="HZ4607" s="37"/>
      <c r="IA4607" s="37"/>
      <c r="IB4607" s="37"/>
      <c r="IC4607" s="37"/>
      <c r="ID4607" s="37"/>
      <c r="IE4607" s="37"/>
      <c r="IF4607" s="37"/>
      <c r="IG4607" s="37"/>
      <c r="IH4607" s="37"/>
      <c r="II4607" s="37"/>
      <c r="IJ4607" s="37"/>
      <c r="IK4607" s="37"/>
      <c r="IL4607" s="37"/>
      <c r="IM4607" s="37"/>
      <c r="IN4607" s="37"/>
      <c r="IO4607" s="37"/>
      <c r="IP4607" s="37"/>
      <c r="IQ4607" s="37"/>
    </row>
    <row r="4609" spans="1:113" ht="18.75">
      <c r="A4609" s="36" t="s">
        <v>241</v>
      </c>
      <c r="AW4609" s="38"/>
      <c r="AX4609" s="39"/>
      <c r="AY4609" s="38"/>
    </row>
    <row r="4611" spans="1:113" ht="18.75">
      <c r="B4611" s="122" t="s">
        <v>0</v>
      </c>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row>
    <row r="4612" spans="1:113">
      <c r="Z4612" s="40"/>
      <c r="AD4612" s="40"/>
      <c r="AE4612" s="40"/>
      <c r="AF4612" s="40"/>
      <c r="AG4612" s="40"/>
      <c r="AH4612" s="40"/>
      <c r="AI4612" s="40"/>
      <c r="AO4612" s="40"/>
    </row>
    <row r="4613" spans="1:113" ht="13.5" thickBot="1">
      <c r="Z4613" s="40"/>
      <c r="AD4613" s="40"/>
      <c r="AE4613" s="40"/>
      <c r="AF4613" s="40"/>
      <c r="AG4613" s="40"/>
      <c r="AH4613" s="40"/>
      <c r="AI4613" s="40"/>
      <c r="AO4613" s="40"/>
      <c r="DI4613" s="41"/>
    </row>
    <row r="4614" spans="1:113" ht="24.75" customHeight="1" thickBot="1">
      <c r="B4614" s="124" t="s">
        <v>242</v>
      </c>
      <c r="C4614" s="125"/>
      <c r="D4614" s="125"/>
      <c r="E4614" s="125"/>
      <c r="F4614" s="125"/>
      <c r="G4614" s="125"/>
      <c r="H4614" s="126" t="s">
        <v>983</v>
      </c>
      <c r="I4614" s="127"/>
      <c r="J4614" s="127"/>
      <c r="K4614" s="127"/>
      <c r="L4614" s="127"/>
      <c r="M4614" s="127"/>
      <c r="N4614" s="127"/>
      <c r="O4614" s="127"/>
      <c r="P4614" s="127"/>
      <c r="Q4614" s="127"/>
      <c r="R4614" s="127"/>
      <c r="S4614" s="127"/>
      <c r="T4614" s="127"/>
      <c r="U4614" s="127"/>
      <c r="V4614" s="127"/>
      <c r="W4614" s="127"/>
      <c r="X4614" s="127"/>
      <c r="Y4614" s="127"/>
      <c r="Z4614" s="127"/>
      <c r="AA4614" s="127"/>
      <c r="AB4614" s="127"/>
      <c r="AC4614" s="127"/>
      <c r="AD4614" s="127"/>
      <c r="AE4614" s="127"/>
      <c r="AF4614" s="127"/>
      <c r="AG4614" s="127"/>
      <c r="AH4614" s="127"/>
      <c r="AI4614" s="127"/>
      <c r="AJ4614" s="127"/>
      <c r="AK4614" s="127"/>
      <c r="AL4614" s="127"/>
      <c r="AM4614" s="127"/>
      <c r="AN4614" s="127"/>
      <c r="AO4614" s="127"/>
      <c r="AP4614" s="127"/>
      <c r="AQ4614" s="127"/>
      <c r="AR4614" s="127"/>
      <c r="AS4614" s="127"/>
      <c r="AT4614" s="127"/>
      <c r="AU4614" s="127"/>
      <c r="AV4614" s="127"/>
      <c r="AW4614" s="127"/>
      <c r="AX4614" s="128"/>
      <c r="DI4614" s="41"/>
    </row>
    <row r="4615" spans="1:113" ht="14.25">
      <c r="B4615" s="42"/>
      <c r="C4615" s="42"/>
      <c r="D4615" s="42"/>
      <c r="E4615" s="42"/>
      <c r="F4615" s="42"/>
      <c r="G4615" s="42"/>
      <c r="H4615" s="43"/>
      <c r="I4615" s="43"/>
      <c r="J4615" s="43"/>
      <c r="K4615" s="43"/>
      <c r="L4615" s="44"/>
      <c r="M4615" s="44"/>
      <c r="N4615" s="44"/>
      <c r="O4615" s="44"/>
      <c r="P4615" s="43"/>
      <c r="Q4615" s="43"/>
      <c r="R4615" s="43"/>
      <c r="S4615" s="43"/>
      <c r="T4615" s="43"/>
      <c r="U4615" s="43"/>
      <c r="V4615" s="45"/>
      <c r="W4615" s="45"/>
      <c r="X4615" s="45"/>
      <c r="Y4615" s="45"/>
      <c r="Z4615" s="45"/>
      <c r="AA4615" s="45"/>
      <c r="AB4615" s="45"/>
      <c r="AC4615" s="45"/>
      <c r="AD4615" s="45"/>
      <c r="AE4615" s="45"/>
      <c r="AF4615" s="45"/>
      <c r="AG4615" s="45"/>
      <c r="AH4615" s="45"/>
      <c r="AI4615" s="45"/>
      <c r="AJ4615" s="45"/>
      <c r="AK4615" s="45"/>
      <c r="AL4615" s="45"/>
      <c r="AM4615" s="45"/>
      <c r="AN4615" s="45"/>
      <c r="AO4615" s="45"/>
      <c r="AP4615" s="45"/>
      <c r="AQ4615" s="45"/>
      <c r="AR4615" s="45"/>
      <c r="AS4615" s="45"/>
      <c r="AT4615" s="45"/>
      <c r="AU4615" s="45"/>
      <c r="AV4615" s="45"/>
      <c r="AW4615" s="45"/>
      <c r="AX4615" s="45"/>
      <c r="DI4615" s="41"/>
    </row>
    <row r="4616" spans="1:113" ht="15" thickBot="1">
      <c r="A4616" s="46"/>
      <c r="B4616" s="45" t="s">
        <v>244</v>
      </c>
      <c r="C4616" s="43"/>
      <c r="D4616" s="43"/>
      <c r="E4616" s="43"/>
      <c r="F4616" s="43"/>
      <c r="G4616" s="43"/>
      <c r="H4616" s="43"/>
      <c r="I4616" s="43"/>
      <c r="J4616" s="43"/>
      <c r="K4616" s="43"/>
      <c r="L4616" s="44"/>
      <c r="M4616" s="44"/>
      <c r="N4616" s="44"/>
      <c r="O4616" s="44"/>
      <c r="P4616" s="43"/>
      <c r="Q4616" s="43"/>
      <c r="R4616" s="43"/>
      <c r="S4616" s="43"/>
      <c r="T4616" s="43"/>
      <c r="U4616" s="43"/>
      <c r="V4616" s="45"/>
      <c r="W4616" s="45"/>
      <c r="X4616" s="45"/>
      <c r="Y4616" s="45"/>
      <c r="Z4616" s="45"/>
      <c r="AA4616" s="45"/>
      <c r="AB4616" s="45"/>
      <c r="AC4616" s="45"/>
      <c r="AD4616" s="45"/>
      <c r="AE4616" s="45"/>
      <c r="AF4616" s="45"/>
      <c r="AG4616" s="45"/>
      <c r="AH4616" s="45"/>
      <c r="AI4616" s="45"/>
      <c r="AJ4616" s="45"/>
      <c r="AK4616" s="45"/>
      <c r="AL4616" s="45"/>
      <c r="AM4616" s="45"/>
      <c r="AN4616" s="45"/>
      <c r="AO4616" s="45"/>
      <c r="AP4616" s="45"/>
      <c r="AQ4616" s="45"/>
      <c r="AR4616" s="45"/>
      <c r="AS4616" s="45"/>
      <c r="AT4616" s="45"/>
      <c r="AU4616" s="45"/>
      <c r="AV4616" s="45"/>
      <c r="AW4616" s="45"/>
      <c r="AX4616" s="45"/>
      <c r="DI4616" s="41"/>
    </row>
    <row r="4617" spans="1:113" ht="14.25">
      <c r="A4617" s="43"/>
      <c r="B4617" s="47"/>
      <c r="C4617" s="42"/>
      <c r="D4617" s="42"/>
      <c r="E4617" s="42"/>
      <c r="F4617" s="42"/>
      <c r="G4617" s="42"/>
      <c r="H4617" s="42"/>
      <c r="I4617" s="42"/>
      <c r="J4617" s="42"/>
      <c r="K4617" s="42"/>
      <c r="L4617" s="48"/>
      <c r="M4617" s="48"/>
      <c r="N4617" s="48"/>
      <c r="O4617" s="48"/>
      <c r="P4617" s="42"/>
      <c r="Q4617" s="42"/>
      <c r="R4617" s="42"/>
      <c r="S4617" s="42"/>
      <c r="T4617" s="42"/>
      <c r="U4617" s="42"/>
      <c r="V4617" s="49"/>
      <c r="W4617" s="49"/>
      <c r="X4617" s="49"/>
      <c r="Y4617" s="49"/>
      <c r="Z4617" s="49"/>
      <c r="AA4617" s="49"/>
      <c r="AB4617" s="49"/>
      <c r="AC4617" s="49"/>
      <c r="AD4617" s="49"/>
      <c r="AE4617" s="49"/>
      <c r="AF4617" s="49"/>
      <c r="AG4617" s="49"/>
      <c r="AH4617" s="49"/>
      <c r="AI4617" s="49"/>
      <c r="AJ4617" s="49"/>
      <c r="AK4617" s="49"/>
      <c r="AL4617" s="49"/>
      <c r="AM4617" s="49"/>
      <c r="AN4617" s="49"/>
      <c r="AO4617" s="49"/>
      <c r="AP4617" s="49"/>
      <c r="AQ4617" s="49"/>
      <c r="AR4617" s="49"/>
      <c r="AS4617" s="49"/>
      <c r="AT4617" s="49"/>
      <c r="AU4617" s="49"/>
      <c r="AV4617" s="49"/>
      <c r="AW4617" s="49"/>
      <c r="AX4617" s="50"/>
    </row>
    <row r="4618" spans="1:113" ht="12" customHeight="1">
      <c r="A4618" s="43"/>
      <c r="B4618" s="129" t="s">
        <v>984</v>
      </c>
      <c r="C4618" s="130"/>
      <c r="D4618" s="130"/>
      <c r="E4618" s="130"/>
      <c r="F4618" s="130"/>
      <c r="G4618" s="130"/>
      <c r="H4618" s="130"/>
      <c r="I4618" s="130"/>
      <c r="J4618" s="130"/>
      <c r="K4618" s="130"/>
      <c r="L4618" s="130"/>
      <c r="M4618" s="130"/>
      <c r="N4618" s="130"/>
      <c r="O4618" s="130"/>
      <c r="P4618" s="130"/>
      <c r="Q4618" s="130"/>
      <c r="R4618" s="130"/>
      <c r="S4618" s="130"/>
      <c r="T4618" s="130"/>
      <c r="U4618" s="130"/>
      <c r="V4618" s="130"/>
      <c r="W4618" s="130"/>
      <c r="X4618" s="130"/>
      <c r="Y4618" s="130"/>
      <c r="Z4618" s="130"/>
      <c r="AA4618" s="130"/>
      <c r="AB4618" s="130"/>
      <c r="AC4618" s="130"/>
      <c r="AD4618" s="130"/>
      <c r="AE4618" s="130"/>
      <c r="AF4618" s="130"/>
      <c r="AG4618" s="130"/>
      <c r="AH4618" s="130"/>
      <c r="AI4618" s="130"/>
      <c r="AJ4618" s="130"/>
      <c r="AK4618" s="130"/>
      <c r="AL4618" s="130"/>
      <c r="AM4618" s="130"/>
      <c r="AN4618" s="130"/>
      <c r="AO4618" s="130"/>
      <c r="AP4618" s="130"/>
      <c r="AQ4618" s="130"/>
      <c r="AR4618" s="130"/>
      <c r="AS4618" s="130"/>
      <c r="AT4618" s="130"/>
      <c r="AU4618" s="130"/>
      <c r="AV4618" s="130"/>
      <c r="AW4618" s="130"/>
      <c r="AX4618" s="131"/>
    </row>
    <row r="4619" spans="1:113" ht="12" customHeight="1">
      <c r="A4619" s="43"/>
      <c r="B4619" s="129"/>
      <c r="C4619" s="130"/>
      <c r="D4619" s="130"/>
      <c r="E4619" s="130"/>
      <c r="F4619" s="130"/>
      <c r="G4619" s="130"/>
      <c r="H4619" s="130"/>
      <c r="I4619" s="130"/>
      <c r="J4619" s="130"/>
      <c r="K4619" s="130"/>
      <c r="L4619" s="130"/>
      <c r="M4619" s="130"/>
      <c r="N4619" s="130"/>
      <c r="O4619" s="130"/>
      <c r="P4619" s="130"/>
      <c r="Q4619" s="130"/>
      <c r="R4619" s="130"/>
      <c r="S4619" s="130"/>
      <c r="T4619" s="130"/>
      <c r="U4619" s="130"/>
      <c r="V4619" s="130"/>
      <c r="W4619" s="130"/>
      <c r="X4619" s="130"/>
      <c r="Y4619" s="130"/>
      <c r="Z4619" s="130"/>
      <c r="AA4619" s="130"/>
      <c r="AB4619" s="130"/>
      <c r="AC4619" s="130"/>
      <c r="AD4619" s="130"/>
      <c r="AE4619" s="130"/>
      <c r="AF4619" s="130"/>
      <c r="AG4619" s="130"/>
      <c r="AH4619" s="130"/>
      <c r="AI4619" s="130"/>
      <c r="AJ4619" s="130"/>
      <c r="AK4619" s="130"/>
      <c r="AL4619" s="130"/>
      <c r="AM4619" s="130"/>
      <c r="AN4619" s="130"/>
      <c r="AO4619" s="130"/>
      <c r="AP4619" s="130"/>
      <c r="AQ4619" s="130"/>
      <c r="AR4619" s="130"/>
      <c r="AS4619" s="130"/>
      <c r="AT4619" s="130"/>
      <c r="AU4619" s="130"/>
      <c r="AV4619" s="130"/>
      <c r="AW4619" s="130"/>
      <c r="AX4619" s="131"/>
    </row>
    <row r="4620" spans="1:113" ht="12" customHeight="1">
      <c r="A4620" s="43"/>
      <c r="B4620" s="129"/>
      <c r="C4620" s="130"/>
      <c r="D4620" s="130"/>
      <c r="E4620" s="130"/>
      <c r="F4620" s="130"/>
      <c r="G4620" s="130"/>
      <c r="H4620" s="130"/>
      <c r="I4620" s="130"/>
      <c r="J4620" s="130"/>
      <c r="K4620" s="130"/>
      <c r="L4620" s="130"/>
      <c r="M4620" s="130"/>
      <c r="N4620" s="130"/>
      <c r="O4620" s="130"/>
      <c r="P4620" s="130"/>
      <c r="Q4620" s="130"/>
      <c r="R4620" s="130"/>
      <c r="S4620" s="130"/>
      <c r="T4620" s="130"/>
      <c r="U4620" s="130"/>
      <c r="V4620" s="130"/>
      <c r="W4620" s="130"/>
      <c r="X4620" s="130"/>
      <c r="Y4620" s="130"/>
      <c r="Z4620" s="130"/>
      <c r="AA4620" s="130"/>
      <c r="AB4620" s="130"/>
      <c r="AC4620" s="130"/>
      <c r="AD4620" s="130"/>
      <c r="AE4620" s="130"/>
      <c r="AF4620" s="130"/>
      <c r="AG4620" s="130"/>
      <c r="AH4620" s="130"/>
      <c r="AI4620" s="130"/>
      <c r="AJ4620" s="130"/>
      <c r="AK4620" s="130"/>
      <c r="AL4620" s="130"/>
      <c r="AM4620" s="130"/>
      <c r="AN4620" s="130"/>
      <c r="AO4620" s="130"/>
      <c r="AP4620" s="130"/>
      <c r="AQ4620" s="130"/>
      <c r="AR4620" s="130"/>
      <c r="AS4620" s="130"/>
      <c r="AT4620" s="130"/>
      <c r="AU4620" s="130"/>
      <c r="AV4620" s="130"/>
      <c r="AW4620" s="130"/>
      <c r="AX4620" s="131"/>
      <c r="BC4620" s="51"/>
    </row>
    <row r="4621" spans="1:113" ht="12" customHeight="1">
      <c r="A4621" s="43"/>
      <c r="B4621" s="129"/>
      <c r="C4621" s="130"/>
      <c r="D4621" s="130"/>
      <c r="E4621" s="130"/>
      <c r="F4621" s="130"/>
      <c r="G4621" s="130"/>
      <c r="H4621" s="130"/>
      <c r="I4621" s="130"/>
      <c r="J4621" s="130"/>
      <c r="K4621" s="130"/>
      <c r="L4621" s="130"/>
      <c r="M4621" s="130"/>
      <c r="N4621" s="130"/>
      <c r="O4621" s="130"/>
      <c r="P4621" s="130"/>
      <c r="Q4621" s="130"/>
      <c r="R4621" s="130"/>
      <c r="S4621" s="130"/>
      <c r="T4621" s="130"/>
      <c r="U4621" s="130"/>
      <c r="V4621" s="130"/>
      <c r="W4621" s="130"/>
      <c r="X4621" s="130"/>
      <c r="Y4621" s="130"/>
      <c r="Z4621" s="130"/>
      <c r="AA4621" s="130"/>
      <c r="AB4621" s="130"/>
      <c r="AC4621" s="130"/>
      <c r="AD4621" s="130"/>
      <c r="AE4621" s="130"/>
      <c r="AF4621" s="130"/>
      <c r="AG4621" s="130"/>
      <c r="AH4621" s="130"/>
      <c r="AI4621" s="130"/>
      <c r="AJ4621" s="130"/>
      <c r="AK4621" s="130"/>
      <c r="AL4621" s="130"/>
      <c r="AM4621" s="130"/>
      <c r="AN4621" s="130"/>
      <c r="AO4621" s="130"/>
      <c r="AP4621" s="130"/>
      <c r="AQ4621" s="130"/>
      <c r="AR4621" s="130"/>
      <c r="AS4621" s="130"/>
      <c r="AT4621" s="130"/>
      <c r="AU4621" s="130"/>
      <c r="AV4621" s="130"/>
      <c r="AW4621" s="130"/>
      <c r="AX4621" s="131"/>
    </row>
    <row r="4622" spans="1:113" ht="12" customHeight="1">
      <c r="A4622" s="43"/>
      <c r="B4622" s="129"/>
      <c r="C4622" s="130"/>
      <c r="D4622" s="130"/>
      <c r="E4622" s="130"/>
      <c r="F4622" s="130"/>
      <c r="G4622" s="130"/>
      <c r="H4622" s="130"/>
      <c r="I4622" s="130"/>
      <c r="J4622" s="130"/>
      <c r="K4622" s="130"/>
      <c r="L4622" s="130"/>
      <c r="M4622" s="130"/>
      <c r="N4622" s="130"/>
      <c r="O4622" s="130"/>
      <c r="P4622" s="130"/>
      <c r="Q4622" s="130"/>
      <c r="R4622" s="130"/>
      <c r="S4622" s="130"/>
      <c r="T4622" s="130"/>
      <c r="U4622" s="130"/>
      <c r="V4622" s="130"/>
      <c r="W4622" s="130"/>
      <c r="X4622" s="130"/>
      <c r="Y4622" s="130"/>
      <c r="Z4622" s="130"/>
      <c r="AA4622" s="130"/>
      <c r="AB4622" s="130"/>
      <c r="AC4622" s="130"/>
      <c r="AD4622" s="130"/>
      <c r="AE4622" s="130"/>
      <c r="AF4622" s="130"/>
      <c r="AG4622" s="130"/>
      <c r="AH4622" s="130"/>
      <c r="AI4622" s="130"/>
      <c r="AJ4622" s="130"/>
      <c r="AK4622" s="130"/>
      <c r="AL4622" s="130"/>
      <c r="AM4622" s="130"/>
      <c r="AN4622" s="130"/>
      <c r="AO4622" s="130"/>
      <c r="AP4622" s="130"/>
      <c r="AQ4622" s="130"/>
      <c r="AR4622" s="130"/>
      <c r="AS4622" s="130"/>
      <c r="AT4622" s="130"/>
      <c r="AU4622" s="130"/>
      <c r="AV4622" s="130"/>
      <c r="AW4622" s="130"/>
      <c r="AX4622" s="131"/>
    </row>
    <row r="4623" spans="1:113" ht="15" thickBot="1">
      <c r="A4623" s="52"/>
      <c r="B4623" s="53"/>
      <c r="C4623" s="54"/>
      <c r="D4623" s="54"/>
      <c r="E4623" s="54"/>
      <c r="F4623" s="54"/>
      <c r="G4623" s="54"/>
      <c r="H4623" s="54"/>
      <c r="I4623" s="54"/>
      <c r="J4623" s="54"/>
      <c r="K4623" s="54"/>
      <c r="L4623" s="54"/>
      <c r="M4623" s="54"/>
      <c r="N4623" s="54"/>
      <c r="O4623" s="54"/>
      <c r="P4623" s="54"/>
      <c r="Q4623" s="54"/>
      <c r="R4623" s="54"/>
      <c r="S4623" s="54"/>
      <c r="T4623" s="54"/>
      <c r="U4623" s="54"/>
      <c r="V4623" s="54"/>
      <c r="W4623" s="54"/>
      <c r="X4623" s="54"/>
      <c r="Y4623" s="54"/>
      <c r="Z4623" s="54"/>
      <c r="AA4623" s="54"/>
      <c r="AB4623" s="54"/>
      <c r="AC4623" s="54"/>
      <c r="AD4623" s="54"/>
      <c r="AE4623" s="54"/>
      <c r="AF4623" s="54"/>
      <c r="AG4623" s="54"/>
      <c r="AH4623" s="54"/>
      <c r="AI4623" s="54"/>
      <c r="AJ4623" s="54"/>
      <c r="AK4623" s="54"/>
      <c r="AL4623" s="54"/>
      <c r="AM4623" s="54"/>
      <c r="AN4623" s="54"/>
      <c r="AO4623" s="54"/>
      <c r="AP4623" s="54"/>
      <c r="AQ4623" s="54"/>
      <c r="AR4623" s="54"/>
      <c r="AS4623" s="54"/>
      <c r="AT4623" s="54"/>
      <c r="AU4623" s="54"/>
      <c r="AV4623" s="54"/>
      <c r="AW4623" s="54"/>
      <c r="AX4623" s="55"/>
    </row>
    <row r="4624" spans="1:113">
      <c r="B4624" s="56"/>
    </row>
    <row r="4625" spans="1:251" ht="15" thickBot="1">
      <c r="A4625" s="46"/>
      <c r="B4625" s="45" t="s">
        <v>245</v>
      </c>
      <c r="C4625" s="43"/>
      <c r="D4625" s="43"/>
      <c r="E4625" s="43"/>
      <c r="F4625" s="43"/>
      <c r="G4625" s="43"/>
      <c r="H4625" s="43"/>
      <c r="I4625" s="43"/>
      <c r="J4625" s="43"/>
      <c r="K4625" s="43"/>
      <c r="L4625" s="44"/>
      <c r="M4625" s="44"/>
      <c r="N4625" s="44"/>
      <c r="O4625" s="44"/>
      <c r="P4625" s="43"/>
      <c r="Q4625" s="43"/>
      <c r="R4625" s="43"/>
      <c r="S4625" s="43"/>
      <c r="T4625" s="43"/>
      <c r="U4625" s="43"/>
      <c r="V4625" s="45"/>
      <c r="W4625" s="45"/>
      <c r="X4625" s="45"/>
      <c r="Y4625" s="45"/>
      <c r="Z4625" s="45"/>
      <c r="AA4625" s="45"/>
      <c r="AB4625" s="45"/>
      <c r="AC4625" s="45"/>
      <c r="AD4625" s="45"/>
      <c r="AE4625" s="45"/>
      <c r="AF4625" s="45"/>
      <c r="AG4625" s="45"/>
      <c r="AH4625" s="45"/>
      <c r="AI4625" s="45"/>
      <c r="AJ4625" s="45"/>
      <c r="AK4625" s="45"/>
      <c r="AL4625" s="45"/>
      <c r="AM4625" s="45"/>
      <c r="AN4625" s="45"/>
      <c r="AO4625" s="45"/>
      <c r="AP4625" s="45"/>
      <c r="AQ4625" s="45"/>
      <c r="AR4625" s="45"/>
      <c r="AS4625" s="45"/>
      <c r="AT4625" s="45"/>
      <c r="AU4625" s="45"/>
      <c r="AV4625" s="45"/>
      <c r="AW4625" s="45"/>
      <c r="AX4625" s="45"/>
      <c r="DI4625" s="41"/>
    </row>
    <row r="4626" spans="1:251" ht="14.25">
      <c r="A4626" s="43"/>
      <c r="B4626" s="47"/>
      <c r="C4626" s="42"/>
      <c r="D4626" s="42"/>
      <c r="E4626" s="42"/>
      <c r="F4626" s="42"/>
      <c r="G4626" s="42"/>
      <c r="H4626" s="42"/>
      <c r="I4626" s="42"/>
      <c r="J4626" s="42"/>
      <c r="K4626" s="42"/>
      <c r="L4626" s="48"/>
      <c r="M4626" s="48"/>
      <c r="N4626" s="48"/>
      <c r="O4626" s="48"/>
      <c r="P4626" s="42"/>
      <c r="Q4626" s="42"/>
      <c r="R4626" s="42"/>
      <c r="S4626" s="42"/>
      <c r="T4626" s="42"/>
      <c r="U4626" s="42"/>
      <c r="V4626" s="49"/>
      <c r="W4626" s="49"/>
      <c r="X4626" s="49"/>
      <c r="Y4626" s="49"/>
      <c r="Z4626" s="49"/>
      <c r="AA4626" s="49"/>
      <c r="AB4626" s="49"/>
      <c r="AC4626" s="49"/>
      <c r="AD4626" s="49"/>
      <c r="AE4626" s="49"/>
      <c r="AF4626" s="49"/>
      <c r="AG4626" s="49"/>
      <c r="AH4626" s="49"/>
      <c r="AI4626" s="49"/>
      <c r="AJ4626" s="49"/>
      <c r="AK4626" s="49"/>
      <c r="AL4626" s="49"/>
      <c r="AM4626" s="49"/>
      <c r="AN4626" s="49"/>
      <c r="AO4626" s="49"/>
      <c r="AP4626" s="49"/>
      <c r="AQ4626" s="49"/>
      <c r="AR4626" s="49"/>
      <c r="AS4626" s="49"/>
      <c r="AT4626" s="49"/>
      <c r="AU4626" s="49"/>
      <c r="AV4626" s="49"/>
      <c r="AW4626" s="49"/>
      <c r="AX4626" s="50"/>
    </row>
    <row r="4627" spans="1:251" ht="12" customHeight="1">
      <c r="A4627" s="43"/>
      <c r="B4627" s="129" t="s">
        <v>985</v>
      </c>
      <c r="C4627" s="130"/>
      <c r="D4627" s="130"/>
      <c r="E4627" s="130"/>
      <c r="F4627" s="130"/>
      <c r="G4627" s="130"/>
      <c r="H4627" s="130"/>
      <c r="I4627" s="130"/>
      <c r="J4627" s="130"/>
      <c r="K4627" s="130"/>
      <c r="L4627" s="130"/>
      <c r="M4627" s="130"/>
      <c r="N4627" s="130"/>
      <c r="O4627" s="130"/>
      <c r="P4627" s="130"/>
      <c r="Q4627" s="130"/>
      <c r="R4627" s="130"/>
      <c r="S4627" s="130"/>
      <c r="T4627" s="130"/>
      <c r="U4627" s="130"/>
      <c r="V4627" s="130"/>
      <c r="W4627" s="130"/>
      <c r="X4627" s="130"/>
      <c r="Y4627" s="130"/>
      <c r="Z4627" s="130"/>
      <c r="AA4627" s="130"/>
      <c r="AB4627" s="130"/>
      <c r="AC4627" s="130"/>
      <c r="AD4627" s="130"/>
      <c r="AE4627" s="130"/>
      <c r="AF4627" s="130"/>
      <c r="AG4627" s="130"/>
      <c r="AH4627" s="130"/>
      <c r="AI4627" s="130"/>
      <c r="AJ4627" s="130"/>
      <c r="AK4627" s="130"/>
      <c r="AL4627" s="130"/>
      <c r="AM4627" s="130"/>
      <c r="AN4627" s="130"/>
      <c r="AO4627" s="130"/>
      <c r="AP4627" s="130"/>
      <c r="AQ4627" s="130"/>
      <c r="AR4627" s="130"/>
      <c r="AS4627" s="130"/>
      <c r="AT4627" s="130"/>
      <c r="AU4627" s="130"/>
      <c r="AV4627" s="130"/>
      <c r="AW4627" s="130"/>
      <c r="AX4627" s="131"/>
    </row>
    <row r="4628" spans="1:251" ht="12" customHeight="1">
      <c r="A4628" s="43"/>
      <c r="B4628" s="129"/>
      <c r="C4628" s="130"/>
      <c r="D4628" s="130"/>
      <c r="E4628" s="130"/>
      <c r="F4628" s="130"/>
      <c r="G4628" s="130"/>
      <c r="H4628" s="130"/>
      <c r="I4628" s="130"/>
      <c r="J4628" s="130"/>
      <c r="K4628" s="130"/>
      <c r="L4628" s="130"/>
      <c r="M4628" s="130"/>
      <c r="N4628" s="130"/>
      <c r="O4628" s="130"/>
      <c r="P4628" s="130"/>
      <c r="Q4628" s="130"/>
      <c r="R4628" s="130"/>
      <c r="S4628" s="130"/>
      <c r="T4628" s="130"/>
      <c r="U4628" s="130"/>
      <c r="V4628" s="130"/>
      <c r="W4628" s="130"/>
      <c r="X4628" s="130"/>
      <c r="Y4628" s="130"/>
      <c r="Z4628" s="130"/>
      <c r="AA4628" s="130"/>
      <c r="AB4628" s="130"/>
      <c r="AC4628" s="130"/>
      <c r="AD4628" s="130"/>
      <c r="AE4628" s="130"/>
      <c r="AF4628" s="130"/>
      <c r="AG4628" s="130"/>
      <c r="AH4628" s="130"/>
      <c r="AI4628" s="130"/>
      <c r="AJ4628" s="130"/>
      <c r="AK4628" s="130"/>
      <c r="AL4628" s="130"/>
      <c r="AM4628" s="130"/>
      <c r="AN4628" s="130"/>
      <c r="AO4628" s="130"/>
      <c r="AP4628" s="130"/>
      <c r="AQ4628" s="130"/>
      <c r="AR4628" s="130"/>
      <c r="AS4628" s="130"/>
      <c r="AT4628" s="130"/>
      <c r="AU4628" s="130"/>
      <c r="AV4628" s="130"/>
      <c r="AW4628" s="130"/>
      <c r="AX4628" s="131"/>
    </row>
    <row r="4629" spans="1:251" ht="12" customHeight="1">
      <c r="A4629" s="43"/>
      <c r="B4629" s="129"/>
      <c r="C4629" s="130"/>
      <c r="D4629" s="130"/>
      <c r="E4629" s="130"/>
      <c r="F4629" s="130"/>
      <c r="G4629" s="130"/>
      <c r="H4629" s="130"/>
      <c r="I4629" s="130"/>
      <c r="J4629" s="130"/>
      <c r="K4629" s="130"/>
      <c r="L4629" s="130"/>
      <c r="M4629" s="130"/>
      <c r="N4629" s="130"/>
      <c r="O4629" s="130"/>
      <c r="P4629" s="130"/>
      <c r="Q4629" s="130"/>
      <c r="R4629" s="130"/>
      <c r="S4629" s="130"/>
      <c r="T4629" s="130"/>
      <c r="U4629" s="130"/>
      <c r="V4629" s="130"/>
      <c r="W4629" s="130"/>
      <c r="X4629" s="130"/>
      <c r="Y4629" s="130"/>
      <c r="Z4629" s="130"/>
      <c r="AA4629" s="130"/>
      <c r="AB4629" s="130"/>
      <c r="AC4629" s="130"/>
      <c r="AD4629" s="130"/>
      <c r="AE4629" s="130"/>
      <c r="AF4629" s="130"/>
      <c r="AG4629" s="130"/>
      <c r="AH4629" s="130"/>
      <c r="AI4629" s="130"/>
      <c r="AJ4629" s="130"/>
      <c r="AK4629" s="130"/>
      <c r="AL4629" s="130"/>
      <c r="AM4629" s="130"/>
      <c r="AN4629" s="130"/>
      <c r="AO4629" s="130"/>
      <c r="AP4629" s="130"/>
      <c r="AQ4629" s="130"/>
      <c r="AR4629" s="130"/>
      <c r="AS4629" s="130"/>
      <c r="AT4629" s="130"/>
      <c r="AU4629" s="130"/>
      <c r="AV4629" s="130"/>
      <c r="AW4629" s="130"/>
      <c r="AX4629" s="131"/>
      <c r="BC4629" s="51"/>
    </row>
    <row r="4630" spans="1:251" ht="12" customHeight="1">
      <c r="A4630" s="43"/>
      <c r="B4630" s="129"/>
      <c r="C4630" s="130"/>
      <c r="D4630" s="130"/>
      <c r="E4630" s="130"/>
      <c r="F4630" s="130"/>
      <c r="G4630" s="130"/>
      <c r="H4630" s="130"/>
      <c r="I4630" s="130"/>
      <c r="J4630" s="130"/>
      <c r="K4630" s="130"/>
      <c r="L4630" s="130"/>
      <c r="M4630" s="130"/>
      <c r="N4630" s="130"/>
      <c r="O4630" s="130"/>
      <c r="P4630" s="130"/>
      <c r="Q4630" s="130"/>
      <c r="R4630" s="130"/>
      <c r="S4630" s="130"/>
      <c r="T4630" s="130"/>
      <c r="U4630" s="130"/>
      <c r="V4630" s="130"/>
      <c r="W4630" s="130"/>
      <c r="X4630" s="130"/>
      <c r="Y4630" s="130"/>
      <c r="Z4630" s="130"/>
      <c r="AA4630" s="130"/>
      <c r="AB4630" s="130"/>
      <c r="AC4630" s="130"/>
      <c r="AD4630" s="130"/>
      <c r="AE4630" s="130"/>
      <c r="AF4630" s="130"/>
      <c r="AG4630" s="130"/>
      <c r="AH4630" s="130"/>
      <c r="AI4630" s="130"/>
      <c r="AJ4630" s="130"/>
      <c r="AK4630" s="130"/>
      <c r="AL4630" s="130"/>
      <c r="AM4630" s="130"/>
      <c r="AN4630" s="130"/>
      <c r="AO4630" s="130"/>
      <c r="AP4630" s="130"/>
      <c r="AQ4630" s="130"/>
      <c r="AR4630" s="130"/>
      <c r="AS4630" s="130"/>
      <c r="AT4630" s="130"/>
      <c r="AU4630" s="130"/>
      <c r="AV4630" s="130"/>
      <c r="AW4630" s="130"/>
      <c r="AX4630" s="131"/>
    </row>
    <row r="4631" spans="1:251" ht="12" customHeight="1">
      <c r="A4631" s="43"/>
      <c r="B4631" s="129"/>
      <c r="C4631" s="130"/>
      <c r="D4631" s="130"/>
      <c r="E4631" s="130"/>
      <c r="F4631" s="130"/>
      <c r="G4631" s="130"/>
      <c r="H4631" s="130"/>
      <c r="I4631" s="130"/>
      <c r="J4631" s="130"/>
      <c r="K4631" s="130"/>
      <c r="L4631" s="130"/>
      <c r="M4631" s="130"/>
      <c r="N4631" s="130"/>
      <c r="O4631" s="130"/>
      <c r="P4631" s="130"/>
      <c r="Q4631" s="130"/>
      <c r="R4631" s="130"/>
      <c r="S4631" s="130"/>
      <c r="T4631" s="130"/>
      <c r="U4631" s="130"/>
      <c r="V4631" s="130"/>
      <c r="W4631" s="130"/>
      <c r="X4631" s="130"/>
      <c r="Y4631" s="130"/>
      <c r="Z4631" s="130"/>
      <c r="AA4631" s="130"/>
      <c r="AB4631" s="130"/>
      <c r="AC4631" s="130"/>
      <c r="AD4631" s="130"/>
      <c r="AE4631" s="130"/>
      <c r="AF4631" s="130"/>
      <c r="AG4631" s="130"/>
      <c r="AH4631" s="130"/>
      <c r="AI4631" s="130"/>
      <c r="AJ4631" s="130"/>
      <c r="AK4631" s="130"/>
      <c r="AL4631" s="130"/>
      <c r="AM4631" s="130"/>
      <c r="AN4631" s="130"/>
      <c r="AO4631" s="130"/>
      <c r="AP4631" s="130"/>
      <c r="AQ4631" s="130"/>
      <c r="AR4631" s="130"/>
      <c r="AS4631" s="130"/>
      <c r="AT4631" s="130"/>
      <c r="AU4631" s="130"/>
      <c r="AV4631" s="130"/>
      <c r="AW4631" s="130"/>
      <c r="AX4631" s="131"/>
    </row>
    <row r="4632" spans="1:251" ht="15" thickBot="1">
      <c r="A4632" s="52"/>
      <c r="B4632" s="53"/>
      <c r="C4632" s="54"/>
      <c r="D4632" s="54"/>
      <c r="E4632" s="54"/>
      <c r="F4632" s="54"/>
      <c r="G4632" s="54"/>
      <c r="H4632" s="54"/>
      <c r="I4632" s="54"/>
      <c r="J4632" s="54"/>
      <c r="K4632" s="54"/>
      <c r="L4632" s="54"/>
      <c r="M4632" s="54"/>
      <c r="N4632" s="54"/>
      <c r="O4632" s="54"/>
      <c r="P4632" s="54"/>
      <c r="Q4632" s="54"/>
      <c r="R4632" s="54"/>
      <c r="S4632" s="54"/>
      <c r="T4632" s="54"/>
      <c r="U4632" s="54"/>
      <c r="V4632" s="54"/>
      <c r="W4632" s="54"/>
      <c r="X4632" s="54"/>
      <c r="Y4632" s="54"/>
      <c r="Z4632" s="54"/>
      <c r="AA4632" s="54"/>
      <c r="AB4632" s="54"/>
      <c r="AC4632" s="54"/>
      <c r="AD4632" s="54"/>
      <c r="AE4632" s="54"/>
      <c r="AF4632" s="54"/>
      <c r="AG4632" s="54"/>
      <c r="AH4632" s="54"/>
      <c r="AI4632" s="54"/>
      <c r="AJ4632" s="54"/>
      <c r="AK4632" s="54"/>
      <c r="AL4632" s="54"/>
      <c r="AM4632" s="54"/>
      <c r="AN4632" s="54"/>
      <c r="AO4632" s="54"/>
      <c r="AP4632" s="54"/>
      <c r="AQ4632" s="54"/>
      <c r="AR4632" s="54"/>
      <c r="AS4632" s="54"/>
      <c r="AT4632" s="54"/>
      <c r="AU4632" s="54"/>
      <c r="AV4632" s="54"/>
      <c r="AW4632" s="54"/>
      <c r="AX4632" s="55"/>
    </row>
    <row r="4633" spans="1:251">
      <c r="B4633" s="56"/>
    </row>
    <row r="4634" spans="1:251" ht="14.25">
      <c r="B4634" s="45" t="s">
        <v>247</v>
      </c>
      <c r="C4634" s="43"/>
      <c r="D4634" s="43"/>
      <c r="E4634" s="43"/>
      <c r="F4634" s="43"/>
      <c r="G4634" s="43"/>
      <c r="H4634" s="43"/>
      <c r="I4634" s="43"/>
      <c r="J4634" s="43"/>
      <c r="K4634" s="43"/>
      <c r="L4634" s="44"/>
      <c r="M4634" s="44"/>
      <c r="N4634" s="44"/>
      <c r="O4634" s="44"/>
      <c r="P4634" s="43"/>
      <c r="Q4634" s="43"/>
      <c r="R4634" s="43"/>
      <c r="S4634" s="43"/>
      <c r="T4634" s="43"/>
      <c r="U4634" s="43"/>
      <c r="V4634" s="45"/>
      <c r="W4634" s="45"/>
      <c r="X4634" s="45"/>
      <c r="Y4634" s="45"/>
      <c r="Z4634" s="45"/>
      <c r="AA4634" s="45"/>
      <c r="AB4634" s="45"/>
      <c r="AC4634" s="45"/>
      <c r="AD4634" s="45"/>
      <c r="AE4634" s="45"/>
      <c r="AF4634" s="45"/>
      <c r="AG4634" s="45"/>
      <c r="AH4634" s="45"/>
      <c r="AI4634" s="45"/>
      <c r="AJ4634" s="45"/>
      <c r="AK4634" s="45"/>
      <c r="AL4634" s="45"/>
      <c r="AM4634" s="45"/>
      <c r="AN4634" s="45"/>
      <c r="AO4634" s="45"/>
      <c r="AP4634" s="45"/>
      <c r="AQ4634" s="45"/>
      <c r="AR4634" s="45"/>
      <c r="AS4634" s="45"/>
      <c r="AT4634" s="45"/>
      <c r="AU4634" s="45"/>
      <c r="AV4634" s="45"/>
      <c r="AW4634" s="45"/>
      <c r="AX4634" s="45"/>
    </row>
    <row r="4635" spans="1:251" ht="15" thickBot="1">
      <c r="B4635" s="43"/>
      <c r="C4635" s="43"/>
      <c r="D4635" s="43"/>
      <c r="E4635" s="43"/>
      <c r="F4635" s="43"/>
      <c r="G4635" s="43"/>
      <c r="H4635" s="43"/>
      <c r="I4635" s="43"/>
      <c r="J4635" s="43"/>
      <c r="K4635" s="43"/>
      <c r="L4635" s="44"/>
      <c r="M4635" s="44"/>
      <c r="N4635" s="44"/>
      <c r="O4635" s="44"/>
      <c r="P4635" s="43"/>
      <c r="Q4635" s="43"/>
      <c r="R4635" s="43"/>
      <c r="S4635" s="43"/>
      <c r="T4635" s="43"/>
      <c r="U4635" s="43"/>
      <c r="V4635" s="45"/>
      <c r="W4635" s="45"/>
      <c r="X4635" s="45"/>
      <c r="Y4635" s="45"/>
      <c r="Z4635" s="45"/>
      <c r="AA4635" s="45"/>
      <c r="AB4635" s="45"/>
      <c r="AC4635" s="45"/>
      <c r="AD4635" s="45"/>
      <c r="AE4635" s="45"/>
      <c r="AF4635" s="45"/>
      <c r="AG4635" s="45"/>
      <c r="AH4635" s="45"/>
      <c r="AI4635" s="45"/>
      <c r="AJ4635" s="45"/>
      <c r="AK4635" s="45"/>
      <c r="AL4635" s="45"/>
      <c r="AM4635" s="45"/>
      <c r="AN4635" s="45"/>
      <c r="AO4635" s="45"/>
      <c r="AP4635" s="45"/>
      <c r="AQ4635" s="45"/>
      <c r="AR4635" s="45"/>
      <c r="AS4635" s="45"/>
      <c r="AT4635" s="45"/>
      <c r="AU4635" s="45"/>
      <c r="AV4635" s="45"/>
      <c r="AW4635" s="45"/>
      <c r="AX4635" s="57" t="s">
        <v>248</v>
      </c>
    </row>
    <row r="4636" spans="1:251" s="51" customFormat="1" ht="13.5" customHeight="1">
      <c r="A4636" s="43"/>
      <c r="B4636" s="132" t="s">
        <v>249</v>
      </c>
      <c r="C4636" s="133"/>
      <c r="D4636" s="133"/>
      <c r="E4636" s="133"/>
      <c r="F4636" s="133"/>
      <c r="G4636" s="133"/>
      <c r="H4636" s="133"/>
      <c r="I4636" s="133"/>
      <c r="J4636" s="133"/>
      <c r="K4636" s="133"/>
      <c r="L4636" s="133"/>
      <c r="M4636" s="133"/>
      <c r="N4636" s="133"/>
      <c r="O4636" s="133"/>
      <c r="P4636" s="133"/>
      <c r="Q4636" s="133"/>
      <c r="R4636" s="133"/>
      <c r="S4636" s="133"/>
      <c r="T4636" s="133"/>
      <c r="U4636" s="133"/>
      <c r="V4636" s="133"/>
      <c r="W4636" s="133"/>
      <c r="X4636" s="133"/>
      <c r="Y4636" s="133"/>
      <c r="Z4636" s="134"/>
      <c r="AA4636" s="138" t="s">
        <v>250</v>
      </c>
      <c r="AB4636" s="133"/>
      <c r="AC4636" s="133"/>
      <c r="AD4636" s="133"/>
      <c r="AE4636" s="133"/>
      <c r="AF4636" s="133"/>
      <c r="AG4636" s="133"/>
      <c r="AH4636" s="133"/>
      <c r="AI4636" s="134"/>
      <c r="AJ4636" s="138" t="s">
        <v>251</v>
      </c>
      <c r="AK4636" s="133"/>
      <c r="AL4636" s="133"/>
      <c r="AM4636" s="133"/>
      <c r="AN4636" s="133"/>
      <c r="AO4636" s="133"/>
      <c r="AP4636" s="133"/>
      <c r="AQ4636" s="133"/>
      <c r="AR4636" s="134"/>
      <c r="AS4636" s="138" t="s">
        <v>252</v>
      </c>
      <c r="AT4636" s="133"/>
      <c r="AU4636" s="133"/>
      <c r="AV4636" s="133"/>
      <c r="AW4636" s="133"/>
      <c r="AX4636" s="140"/>
      <c r="AY4636" s="37"/>
      <c r="AZ4636" s="37"/>
      <c r="BA4636" s="37"/>
      <c r="BB4636" s="37"/>
      <c r="BC4636" s="37"/>
      <c r="BD4636" s="37"/>
      <c r="BE4636" s="37"/>
      <c r="BF4636" s="37"/>
      <c r="BG4636" s="37"/>
      <c r="BH4636" s="37"/>
      <c r="BI4636" s="37"/>
      <c r="BJ4636" s="37"/>
      <c r="BK4636" s="37"/>
      <c r="BL4636" s="37"/>
      <c r="BM4636" s="37"/>
      <c r="BN4636" s="37"/>
      <c r="BO4636" s="37"/>
      <c r="BP4636" s="37"/>
      <c r="BQ4636" s="37"/>
      <c r="BR4636" s="37"/>
      <c r="BS4636" s="37"/>
      <c r="BT4636" s="37"/>
      <c r="BU4636" s="37"/>
      <c r="BV4636" s="37"/>
      <c r="BW4636" s="37"/>
      <c r="BX4636" s="37"/>
      <c r="BY4636" s="37"/>
      <c r="BZ4636" s="37"/>
      <c r="CA4636" s="37"/>
      <c r="CB4636" s="37"/>
      <c r="CC4636" s="37"/>
      <c r="CD4636" s="37"/>
      <c r="CE4636" s="37"/>
      <c r="CF4636" s="37"/>
      <c r="CG4636" s="37"/>
      <c r="CH4636" s="37"/>
      <c r="CI4636" s="37"/>
      <c r="CJ4636" s="37"/>
      <c r="CK4636" s="37"/>
      <c r="CL4636" s="37"/>
      <c r="CM4636" s="37"/>
      <c r="CN4636" s="37"/>
      <c r="CO4636" s="37"/>
      <c r="CP4636" s="37"/>
      <c r="CQ4636" s="37"/>
      <c r="CR4636" s="37"/>
      <c r="CS4636" s="37"/>
      <c r="CT4636" s="37"/>
      <c r="CU4636" s="37"/>
      <c r="CV4636" s="37"/>
      <c r="CW4636" s="37"/>
      <c r="CX4636" s="37"/>
      <c r="CY4636" s="37"/>
      <c r="CZ4636" s="37"/>
      <c r="DA4636" s="37"/>
      <c r="DB4636" s="37"/>
      <c r="DC4636" s="37"/>
      <c r="DD4636" s="37"/>
      <c r="DE4636" s="37"/>
      <c r="DF4636" s="37"/>
      <c r="DG4636" s="37"/>
      <c r="DH4636" s="37"/>
      <c r="DI4636" s="37"/>
      <c r="DJ4636" s="37"/>
      <c r="DK4636" s="37"/>
      <c r="DL4636" s="37"/>
      <c r="DM4636" s="37"/>
      <c r="DN4636" s="37"/>
      <c r="DO4636" s="37"/>
      <c r="DP4636" s="37"/>
      <c r="DQ4636" s="37"/>
      <c r="DR4636" s="37"/>
      <c r="DS4636" s="37"/>
      <c r="DT4636" s="37"/>
      <c r="DU4636" s="37"/>
      <c r="DV4636" s="37"/>
      <c r="DW4636" s="37"/>
      <c r="DX4636" s="37"/>
      <c r="DY4636" s="37"/>
      <c r="DZ4636" s="37"/>
      <c r="EA4636" s="37"/>
      <c r="EB4636" s="37"/>
      <c r="EC4636" s="37"/>
      <c r="ED4636" s="37"/>
      <c r="EE4636" s="37"/>
      <c r="EF4636" s="37"/>
      <c r="EG4636" s="37"/>
      <c r="EH4636" s="37"/>
      <c r="EI4636" s="37"/>
      <c r="EJ4636" s="37"/>
      <c r="EK4636" s="37"/>
      <c r="EL4636" s="37"/>
      <c r="EM4636" s="37"/>
      <c r="EN4636" s="37"/>
      <c r="EO4636" s="37"/>
      <c r="EP4636" s="37"/>
      <c r="EQ4636" s="37"/>
      <c r="ER4636" s="37"/>
      <c r="ES4636" s="37"/>
      <c r="ET4636" s="37"/>
      <c r="EU4636" s="37"/>
      <c r="EV4636" s="37"/>
      <c r="EW4636" s="37"/>
      <c r="EX4636" s="37"/>
      <c r="EY4636" s="37"/>
      <c r="EZ4636" s="37"/>
      <c r="FA4636" s="37"/>
      <c r="FB4636" s="37"/>
      <c r="FC4636" s="37"/>
      <c r="FD4636" s="37"/>
      <c r="FE4636" s="37"/>
      <c r="FF4636" s="37"/>
      <c r="FG4636" s="37"/>
      <c r="FH4636" s="37"/>
      <c r="FI4636" s="37"/>
      <c r="FJ4636" s="37"/>
      <c r="FK4636" s="37"/>
      <c r="FL4636" s="37"/>
      <c r="FM4636" s="37"/>
      <c r="FN4636" s="37"/>
      <c r="FO4636" s="37"/>
      <c r="FP4636" s="37"/>
      <c r="FQ4636" s="37"/>
      <c r="FR4636" s="37"/>
      <c r="FS4636" s="37"/>
      <c r="FT4636" s="37"/>
      <c r="FU4636" s="37"/>
      <c r="FV4636" s="37"/>
      <c r="FW4636" s="37"/>
      <c r="FX4636" s="37"/>
      <c r="FY4636" s="37"/>
      <c r="FZ4636" s="37"/>
      <c r="GA4636" s="37"/>
      <c r="GB4636" s="37"/>
      <c r="GC4636" s="37"/>
      <c r="GD4636" s="37"/>
      <c r="GE4636" s="37"/>
      <c r="GF4636" s="37"/>
      <c r="GG4636" s="37"/>
      <c r="GH4636" s="37"/>
      <c r="GI4636" s="37"/>
      <c r="GJ4636" s="37"/>
      <c r="GK4636" s="37"/>
      <c r="GL4636" s="37"/>
      <c r="GM4636" s="37"/>
      <c r="GN4636" s="37"/>
      <c r="GO4636" s="37"/>
      <c r="GP4636" s="37"/>
      <c r="GQ4636" s="37"/>
      <c r="GR4636" s="37"/>
      <c r="GS4636" s="37"/>
      <c r="GT4636" s="37"/>
      <c r="GU4636" s="37"/>
      <c r="GV4636" s="37"/>
      <c r="GW4636" s="37"/>
      <c r="GX4636" s="37"/>
      <c r="GY4636" s="37"/>
      <c r="GZ4636" s="37"/>
      <c r="HA4636" s="37"/>
      <c r="HB4636" s="37"/>
      <c r="HC4636" s="37"/>
      <c r="HD4636" s="37"/>
      <c r="HE4636" s="37"/>
      <c r="HF4636" s="37"/>
      <c r="HG4636" s="37"/>
      <c r="HH4636" s="37"/>
      <c r="HI4636" s="37"/>
      <c r="HJ4636" s="37"/>
      <c r="HK4636" s="37"/>
      <c r="HL4636" s="37"/>
      <c r="HM4636" s="37"/>
      <c r="HN4636" s="37"/>
      <c r="HO4636" s="37"/>
      <c r="HP4636" s="37"/>
      <c r="HQ4636" s="37"/>
      <c r="HR4636" s="37"/>
      <c r="HS4636" s="37"/>
      <c r="HT4636" s="37"/>
      <c r="HU4636" s="37"/>
      <c r="HV4636" s="37"/>
      <c r="HW4636" s="37"/>
      <c r="HX4636" s="37"/>
      <c r="HY4636" s="37"/>
      <c r="HZ4636" s="37"/>
      <c r="IA4636" s="37"/>
      <c r="IB4636" s="37"/>
      <c r="IC4636" s="37"/>
      <c r="ID4636" s="37"/>
      <c r="IE4636" s="37"/>
      <c r="IF4636" s="37"/>
      <c r="IG4636" s="37"/>
      <c r="IH4636" s="37"/>
      <c r="II4636" s="37"/>
      <c r="IJ4636" s="37"/>
      <c r="IK4636" s="37"/>
      <c r="IL4636" s="37"/>
      <c r="IM4636" s="37"/>
      <c r="IN4636" s="37"/>
      <c r="IO4636" s="37"/>
      <c r="IP4636" s="37"/>
      <c r="IQ4636" s="37"/>
    </row>
    <row r="4637" spans="1:251" s="51" customFormat="1" ht="13.5">
      <c r="A4637" s="43"/>
      <c r="B4637" s="135"/>
      <c r="C4637" s="136"/>
      <c r="D4637" s="136"/>
      <c r="E4637" s="136"/>
      <c r="F4637" s="136"/>
      <c r="G4637" s="136"/>
      <c r="H4637" s="136"/>
      <c r="I4637" s="136"/>
      <c r="J4637" s="136"/>
      <c r="K4637" s="136"/>
      <c r="L4637" s="136"/>
      <c r="M4637" s="136"/>
      <c r="N4637" s="136"/>
      <c r="O4637" s="136"/>
      <c r="P4637" s="136"/>
      <c r="Q4637" s="136"/>
      <c r="R4637" s="136"/>
      <c r="S4637" s="136"/>
      <c r="T4637" s="136"/>
      <c r="U4637" s="136"/>
      <c r="V4637" s="136"/>
      <c r="W4637" s="136"/>
      <c r="X4637" s="136"/>
      <c r="Y4637" s="136"/>
      <c r="Z4637" s="137"/>
      <c r="AA4637" s="139"/>
      <c r="AB4637" s="136"/>
      <c r="AC4637" s="136"/>
      <c r="AD4637" s="136"/>
      <c r="AE4637" s="136"/>
      <c r="AF4637" s="136"/>
      <c r="AG4637" s="136"/>
      <c r="AH4637" s="136"/>
      <c r="AI4637" s="137"/>
      <c r="AJ4637" s="139"/>
      <c r="AK4637" s="136"/>
      <c r="AL4637" s="136"/>
      <c r="AM4637" s="136"/>
      <c r="AN4637" s="136"/>
      <c r="AO4637" s="136"/>
      <c r="AP4637" s="136"/>
      <c r="AQ4637" s="136"/>
      <c r="AR4637" s="137"/>
      <c r="AS4637" s="139"/>
      <c r="AT4637" s="136"/>
      <c r="AU4637" s="136"/>
      <c r="AV4637" s="136"/>
      <c r="AW4637" s="136"/>
      <c r="AX4637" s="141"/>
      <c r="AY4637" s="37"/>
      <c r="AZ4637" s="37"/>
      <c r="BA4637" s="37"/>
      <c r="BB4637" s="58"/>
      <c r="BC4637" s="59"/>
      <c r="BE4637" s="37"/>
      <c r="BF4637" s="37"/>
      <c r="BG4637" s="37"/>
      <c r="BH4637" s="37"/>
      <c r="BI4637" s="37"/>
      <c r="BJ4637" s="37"/>
      <c r="BK4637" s="37"/>
      <c r="BL4637" s="37"/>
      <c r="BM4637" s="37"/>
      <c r="BN4637" s="37"/>
      <c r="BO4637" s="37"/>
      <c r="BP4637" s="37"/>
      <c r="BQ4637" s="37"/>
      <c r="BR4637" s="37"/>
      <c r="BS4637" s="37"/>
      <c r="BT4637" s="37"/>
      <c r="BU4637" s="37"/>
      <c r="BV4637" s="37"/>
      <c r="BW4637" s="37"/>
      <c r="BX4637" s="37"/>
      <c r="BY4637" s="37"/>
      <c r="BZ4637" s="37"/>
      <c r="CA4637" s="37"/>
      <c r="CB4637" s="37"/>
      <c r="CC4637" s="37"/>
      <c r="CD4637" s="37"/>
      <c r="CE4637" s="37"/>
      <c r="CF4637" s="37"/>
      <c r="CG4637" s="37"/>
      <c r="CH4637" s="37"/>
      <c r="CI4637" s="37"/>
      <c r="CJ4637" s="37"/>
      <c r="CK4637" s="37"/>
      <c r="CL4637" s="37"/>
      <c r="CM4637" s="37"/>
      <c r="CN4637" s="37"/>
      <c r="CO4637" s="37"/>
      <c r="CP4637" s="37"/>
      <c r="CQ4637" s="37"/>
      <c r="CR4637" s="37"/>
      <c r="CS4637" s="37"/>
      <c r="CT4637" s="37"/>
      <c r="CU4637" s="37"/>
      <c r="CV4637" s="37"/>
      <c r="CW4637" s="37"/>
      <c r="CX4637" s="37"/>
      <c r="CY4637" s="37"/>
      <c r="CZ4637" s="37"/>
      <c r="DA4637" s="37"/>
      <c r="DB4637" s="37"/>
      <c r="DC4637" s="37"/>
      <c r="DD4637" s="37"/>
      <c r="DE4637" s="37"/>
      <c r="DF4637" s="37"/>
      <c r="DG4637" s="37"/>
      <c r="DH4637" s="37"/>
      <c r="DI4637" s="37"/>
      <c r="DJ4637" s="37"/>
      <c r="DK4637" s="37"/>
      <c r="DL4637" s="37"/>
      <c r="DM4637" s="37"/>
      <c r="DN4637" s="37"/>
      <c r="DO4637" s="37"/>
      <c r="DP4637" s="37"/>
      <c r="DQ4637" s="37"/>
      <c r="DR4637" s="37"/>
      <c r="DS4637" s="37"/>
      <c r="DT4637" s="37"/>
      <c r="DU4637" s="37"/>
      <c r="DV4637" s="37"/>
      <c r="DW4637" s="37"/>
      <c r="DX4637" s="37"/>
      <c r="DY4637" s="37"/>
      <c r="DZ4637" s="37"/>
      <c r="EA4637" s="37"/>
      <c r="EB4637" s="37"/>
      <c r="EC4637" s="37"/>
      <c r="ED4637" s="37"/>
      <c r="EE4637" s="37"/>
      <c r="EF4637" s="37"/>
      <c r="EG4637" s="37"/>
      <c r="EH4637" s="37"/>
      <c r="EI4637" s="37"/>
      <c r="EJ4637" s="37"/>
      <c r="EK4637" s="37"/>
      <c r="EL4637" s="37"/>
      <c r="EM4637" s="37"/>
      <c r="EN4637" s="37"/>
      <c r="EO4637" s="37"/>
      <c r="EP4637" s="37"/>
      <c r="EQ4637" s="37"/>
      <c r="ER4637" s="37"/>
      <c r="ES4637" s="37"/>
      <c r="ET4637" s="37"/>
      <c r="EU4637" s="37"/>
      <c r="EV4637" s="37"/>
      <c r="EW4637" s="37"/>
      <c r="EX4637" s="37"/>
      <c r="EY4637" s="37"/>
      <c r="EZ4637" s="37"/>
      <c r="FA4637" s="37"/>
      <c r="FB4637" s="37"/>
      <c r="FC4637" s="37"/>
      <c r="FD4637" s="37"/>
      <c r="FE4637" s="37"/>
      <c r="FF4637" s="37"/>
      <c r="FG4637" s="37"/>
      <c r="FH4637" s="37"/>
      <c r="FI4637" s="37"/>
      <c r="FJ4637" s="37"/>
      <c r="FK4637" s="37"/>
      <c r="FL4637" s="37"/>
      <c r="FM4637" s="37"/>
      <c r="FN4637" s="37"/>
      <c r="FO4637" s="37"/>
      <c r="FP4637" s="37"/>
      <c r="FQ4637" s="37"/>
      <c r="FR4637" s="37"/>
      <c r="FS4637" s="37"/>
      <c r="FT4637" s="37"/>
      <c r="FU4637" s="37"/>
      <c r="FV4637" s="37"/>
      <c r="FW4637" s="37"/>
      <c r="FX4637" s="37"/>
      <c r="FY4637" s="37"/>
      <c r="FZ4637" s="37"/>
      <c r="GA4637" s="37"/>
      <c r="GB4637" s="37"/>
      <c r="GC4637" s="37"/>
      <c r="GD4637" s="37"/>
      <c r="GE4637" s="37"/>
      <c r="GF4637" s="37"/>
      <c r="GG4637" s="37"/>
      <c r="GH4637" s="37"/>
      <c r="GI4637" s="37"/>
      <c r="GJ4637" s="37"/>
      <c r="GK4637" s="37"/>
      <c r="GL4637" s="37"/>
      <c r="GM4637" s="37"/>
      <c r="GN4637" s="37"/>
      <c r="GO4637" s="37"/>
      <c r="GP4637" s="37"/>
      <c r="GQ4637" s="37"/>
      <c r="GR4637" s="37"/>
      <c r="GS4637" s="37"/>
      <c r="GT4637" s="37"/>
      <c r="GU4637" s="37"/>
      <c r="GV4637" s="37"/>
      <c r="GW4637" s="37"/>
      <c r="GX4637" s="37"/>
      <c r="GY4637" s="37"/>
      <c r="GZ4637" s="37"/>
      <c r="HA4637" s="37"/>
      <c r="HB4637" s="37"/>
      <c r="HC4637" s="37"/>
      <c r="HD4637" s="37"/>
      <c r="HE4637" s="37"/>
      <c r="HF4637" s="37"/>
      <c r="HG4637" s="37"/>
      <c r="HH4637" s="37"/>
      <c r="HI4637" s="37"/>
      <c r="HJ4637" s="37"/>
      <c r="HK4637" s="37"/>
      <c r="HL4637" s="37"/>
      <c r="HM4637" s="37"/>
      <c r="HN4637" s="37"/>
      <c r="HO4637" s="37"/>
      <c r="HP4637" s="37"/>
      <c r="HQ4637" s="37"/>
      <c r="HR4637" s="37"/>
      <c r="HS4637" s="37"/>
      <c r="HT4637" s="37"/>
      <c r="HU4637" s="37"/>
      <c r="HV4637" s="37"/>
      <c r="HW4637" s="37"/>
      <c r="HX4637" s="37"/>
      <c r="HY4637" s="37"/>
      <c r="HZ4637" s="37"/>
      <c r="IA4637" s="37"/>
      <c r="IB4637" s="37"/>
      <c r="IC4637" s="37"/>
      <c r="ID4637" s="37"/>
      <c r="IE4637" s="37"/>
      <c r="IF4637" s="37"/>
      <c r="IG4637" s="37"/>
      <c r="IH4637" s="37"/>
      <c r="II4637" s="37"/>
      <c r="IJ4637" s="37"/>
      <c r="IK4637" s="37"/>
      <c r="IL4637" s="37"/>
      <c r="IM4637" s="37"/>
      <c r="IN4637" s="37"/>
      <c r="IO4637" s="37"/>
      <c r="IP4637" s="37"/>
      <c r="IQ4637" s="37"/>
    </row>
    <row r="4638" spans="1:251" s="51" customFormat="1" ht="18.75" customHeight="1">
      <c r="A4638" s="43"/>
      <c r="B4638" s="60"/>
      <c r="C4638" s="104" t="s">
        <v>986</v>
      </c>
      <c r="D4638" s="105"/>
      <c r="E4638" s="105"/>
      <c r="F4638" s="105"/>
      <c r="G4638" s="105"/>
      <c r="H4638" s="105"/>
      <c r="I4638" s="105"/>
      <c r="J4638" s="105"/>
      <c r="K4638" s="105"/>
      <c r="L4638" s="105"/>
      <c r="M4638" s="105"/>
      <c r="N4638" s="105"/>
      <c r="O4638" s="105"/>
      <c r="P4638" s="105"/>
      <c r="Q4638" s="105"/>
      <c r="R4638" s="105"/>
      <c r="S4638" s="105"/>
      <c r="T4638" s="105"/>
      <c r="U4638" s="105"/>
      <c r="V4638" s="105"/>
      <c r="W4638" s="105"/>
      <c r="X4638" s="105"/>
      <c r="Y4638" s="105"/>
      <c r="Z4638" s="106"/>
      <c r="AA4638" s="107">
        <v>51000</v>
      </c>
      <c r="AB4638" s="108"/>
      <c r="AC4638" s="108"/>
      <c r="AD4638" s="108"/>
      <c r="AE4638" s="108"/>
      <c r="AF4638" s="108"/>
      <c r="AG4638" s="108"/>
      <c r="AH4638" s="108"/>
      <c r="AI4638" s="109"/>
      <c r="AJ4638" s="107">
        <v>78500</v>
      </c>
      <c r="AK4638" s="108"/>
      <c r="AL4638" s="108"/>
      <c r="AM4638" s="108"/>
      <c r="AN4638" s="108"/>
      <c r="AO4638" s="108"/>
      <c r="AP4638" s="108"/>
      <c r="AQ4638" s="108"/>
      <c r="AR4638" s="109"/>
      <c r="AS4638" s="110"/>
      <c r="AT4638" s="111"/>
      <c r="AU4638" s="111"/>
      <c r="AV4638" s="111"/>
      <c r="AW4638" s="111"/>
      <c r="AX4638" s="112"/>
      <c r="AY4638" s="37"/>
      <c r="AZ4638" s="37"/>
      <c r="BA4638" s="37"/>
      <c r="BB4638" s="37"/>
      <c r="BC4638" s="37"/>
      <c r="BD4638" s="37"/>
      <c r="BE4638" s="37"/>
      <c r="BF4638" s="37"/>
      <c r="BG4638" s="37"/>
      <c r="BH4638" s="37"/>
      <c r="BI4638" s="37"/>
      <c r="BJ4638" s="37"/>
      <c r="BK4638" s="37"/>
      <c r="BL4638" s="37"/>
      <c r="BM4638" s="37"/>
      <c r="BN4638" s="37"/>
      <c r="BO4638" s="37"/>
      <c r="BP4638" s="37"/>
      <c r="BQ4638" s="37"/>
      <c r="BR4638" s="37"/>
      <c r="BS4638" s="37"/>
      <c r="BT4638" s="37"/>
      <c r="BU4638" s="37"/>
      <c r="BV4638" s="37"/>
      <c r="BW4638" s="37"/>
      <c r="BX4638" s="37"/>
      <c r="BY4638" s="37"/>
      <c r="BZ4638" s="37"/>
      <c r="CA4638" s="37"/>
      <c r="CB4638" s="37"/>
      <c r="CC4638" s="37"/>
      <c r="CD4638" s="37"/>
      <c r="CE4638" s="37"/>
      <c r="CF4638" s="37"/>
      <c r="CG4638" s="37"/>
      <c r="CH4638" s="37"/>
      <c r="CI4638" s="37"/>
      <c r="CJ4638" s="37"/>
      <c r="CK4638" s="37"/>
      <c r="CL4638" s="37"/>
      <c r="CM4638" s="37"/>
      <c r="CN4638" s="37"/>
      <c r="CO4638" s="37"/>
      <c r="CP4638" s="37"/>
      <c r="CQ4638" s="37"/>
      <c r="CR4638" s="37"/>
      <c r="CS4638" s="37"/>
      <c r="CT4638" s="37"/>
      <c r="CU4638" s="37"/>
      <c r="CV4638" s="37"/>
      <c r="CW4638" s="37"/>
      <c r="CX4638" s="37"/>
      <c r="CY4638" s="37"/>
      <c r="CZ4638" s="37"/>
      <c r="DA4638" s="37"/>
      <c r="DB4638" s="37"/>
      <c r="DC4638" s="37"/>
      <c r="DD4638" s="37"/>
      <c r="DE4638" s="37"/>
      <c r="DF4638" s="37"/>
      <c r="DG4638" s="37"/>
      <c r="DH4638" s="37"/>
      <c r="DI4638" s="37"/>
      <c r="DJ4638" s="37"/>
      <c r="DK4638" s="37"/>
      <c r="DL4638" s="37"/>
      <c r="DM4638" s="37"/>
      <c r="DN4638" s="37"/>
      <c r="DO4638" s="37"/>
      <c r="DP4638" s="37"/>
      <c r="DQ4638" s="37"/>
      <c r="DR4638" s="37"/>
      <c r="DS4638" s="37"/>
      <c r="DT4638" s="37"/>
      <c r="DU4638" s="37"/>
      <c r="DV4638" s="37"/>
      <c r="DW4638" s="37"/>
      <c r="DX4638" s="37"/>
      <c r="DY4638" s="37"/>
      <c r="DZ4638" s="37"/>
      <c r="EA4638" s="37"/>
      <c r="EB4638" s="37"/>
      <c r="EC4638" s="37"/>
      <c r="ED4638" s="37"/>
      <c r="EE4638" s="37"/>
      <c r="EF4638" s="37"/>
      <c r="EG4638" s="37"/>
      <c r="EH4638" s="37"/>
      <c r="EI4638" s="37"/>
      <c r="EJ4638" s="37"/>
      <c r="EK4638" s="37"/>
      <c r="EL4638" s="37"/>
      <c r="EM4638" s="37"/>
      <c r="EN4638" s="37"/>
      <c r="EO4638" s="37"/>
      <c r="EP4638" s="37"/>
      <c r="EQ4638" s="37"/>
      <c r="ER4638" s="37"/>
      <c r="ES4638" s="37"/>
      <c r="ET4638" s="37"/>
      <c r="EU4638" s="37"/>
      <c r="EV4638" s="37"/>
      <c r="EW4638" s="37"/>
      <c r="EX4638" s="37"/>
      <c r="EY4638" s="37"/>
      <c r="EZ4638" s="37"/>
      <c r="FA4638" s="37"/>
      <c r="FB4638" s="37"/>
      <c r="FC4638" s="37"/>
      <c r="FD4638" s="37"/>
      <c r="FE4638" s="37"/>
      <c r="FF4638" s="37"/>
      <c r="FG4638" s="37"/>
      <c r="FH4638" s="37"/>
      <c r="FI4638" s="37"/>
      <c r="FJ4638" s="37"/>
      <c r="FK4638" s="37"/>
      <c r="FL4638" s="37"/>
      <c r="FM4638" s="37"/>
      <c r="FN4638" s="37"/>
      <c r="FO4638" s="37"/>
      <c r="FP4638" s="37"/>
      <c r="FQ4638" s="37"/>
      <c r="FR4638" s="37"/>
      <c r="FS4638" s="37"/>
      <c r="FT4638" s="37"/>
      <c r="FU4638" s="37"/>
      <c r="FV4638" s="37"/>
      <c r="FW4638" s="37"/>
      <c r="FX4638" s="37"/>
      <c r="FY4638" s="37"/>
      <c r="FZ4638" s="37"/>
      <c r="GA4638" s="37"/>
      <c r="GB4638" s="37"/>
      <c r="GC4638" s="37"/>
      <c r="GD4638" s="37"/>
      <c r="GE4638" s="37"/>
      <c r="GF4638" s="37"/>
      <c r="GG4638" s="37"/>
      <c r="GH4638" s="37"/>
      <c r="GI4638" s="37"/>
      <c r="GJ4638" s="37"/>
      <c r="GK4638" s="37"/>
      <c r="GL4638" s="37"/>
      <c r="GM4638" s="37"/>
      <c r="GN4638" s="37"/>
      <c r="GO4638" s="37"/>
      <c r="GP4638" s="37"/>
      <c r="GQ4638" s="37"/>
      <c r="GR4638" s="37"/>
      <c r="GS4638" s="37"/>
      <c r="GT4638" s="37"/>
      <c r="GU4638" s="37"/>
      <c r="GV4638" s="37"/>
      <c r="GW4638" s="37"/>
      <c r="GX4638" s="37"/>
      <c r="GY4638" s="37"/>
      <c r="GZ4638" s="37"/>
      <c r="HA4638" s="37"/>
      <c r="HB4638" s="37"/>
      <c r="HC4638" s="37"/>
      <c r="HD4638" s="37"/>
      <c r="HE4638" s="37"/>
      <c r="HF4638" s="37"/>
      <c r="HG4638" s="37"/>
      <c r="HH4638" s="37"/>
      <c r="HI4638" s="37"/>
      <c r="HJ4638" s="37"/>
      <c r="HK4638" s="37"/>
      <c r="HL4638" s="37"/>
      <c r="HM4638" s="37"/>
      <c r="HN4638" s="37"/>
      <c r="HO4638" s="37"/>
      <c r="HP4638" s="37"/>
      <c r="HQ4638" s="37"/>
      <c r="HR4638" s="37"/>
      <c r="HS4638" s="37"/>
      <c r="HT4638" s="37"/>
      <c r="HU4638" s="37"/>
      <c r="HV4638" s="37"/>
      <c r="HW4638" s="37"/>
      <c r="HX4638" s="37"/>
      <c r="HY4638" s="37"/>
      <c r="HZ4638" s="37"/>
      <c r="IA4638" s="37"/>
      <c r="IB4638" s="37"/>
      <c r="IC4638" s="37"/>
      <c r="ID4638" s="37"/>
      <c r="IE4638" s="37"/>
      <c r="IF4638" s="37"/>
      <c r="IG4638" s="37"/>
      <c r="IH4638" s="37"/>
      <c r="II4638" s="37"/>
      <c r="IJ4638" s="37"/>
      <c r="IK4638" s="37"/>
      <c r="IL4638" s="37"/>
      <c r="IM4638" s="37"/>
      <c r="IN4638" s="37"/>
      <c r="IO4638" s="37"/>
      <c r="IP4638" s="37"/>
      <c r="IQ4638" s="37"/>
    </row>
    <row r="4639" spans="1:251" s="51" customFormat="1" ht="18.75" customHeight="1">
      <c r="A4639" s="43"/>
      <c r="B4639" s="60"/>
      <c r="C4639" s="104" t="s">
        <v>987</v>
      </c>
      <c r="D4639" s="105"/>
      <c r="E4639" s="105"/>
      <c r="F4639" s="105"/>
      <c r="G4639" s="105"/>
      <c r="H4639" s="105"/>
      <c r="I4639" s="105"/>
      <c r="J4639" s="105"/>
      <c r="K4639" s="105"/>
      <c r="L4639" s="105"/>
      <c r="M4639" s="105"/>
      <c r="N4639" s="105"/>
      <c r="O4639" s="105"/>
      <c r="P4639" s="105"/>
      <c r="Q4639" s="105"/>
      <c r="R4639" s="105"/>
      <c r="S4639" s="105"/>
      <c r="T4639" s="105"/>
      <c r="U4639" s="105"/>
      <c r="V4639" s="105"/>
      <c r="W4639" s="105"/>
      <c r="X4639" s="105"/>
      <c r="Y4639" s="105"/>
      <c r="Z4639" s="106"/>
      <c r="AA4639" s="107">
        <v>243</v>
      </c>
      <c r="AB4639" s="108"/>
      <c r="AC4639" s="108"/>
      <c r="AD4639" s="108"/>
      <c r="AE4639" s="108"/>
      <c r="AF4639" s="108"/>
      <c r="AG4639" s="108"/>
      <c r="AH4639" s="108"/>
      <c r="AI4639" s="109"/>
      <c r="AJ4639" s="107">
        <v>5416</v>
      </c>
      <c r="AK4639" s="108"/>
      <c r="AL4639" s="108"/>
      <c r="AM4639" s="108"/>
      <c r="AN4639" s="108"/>
      <c r="AO4639" s="108"/>
      <c r="AP4639" s="108"/>
      <c r="AQ4639" s="108"/>
      <c r="AR4639" s="109"/>
      <c r="AS4639" s="110"/>
      <c r="AT4639" s="111"/>
      <c r="AU4639" s="111"/>
      <c r="AV4639" s="111"/>
      <c r="AW4639" s="111"/>
      <c r="AX4639" s="112"/>
      <c r="AY4639" s="37"/>
      <c r="AZ4639" s="37"/>
      <c r="BA4639" s="37"/>
      <c r="BB4639" s="37"/>
      <c r="BC4639" s="37"/>
      <c r="BD4639" s="37"/>
      <c r="BE4639" s="37"/>
      <c r="BF4639" s="37"/>
      <c r="BG4639" s="37"/>
      <c r="BH4639" s="37"/>
      <c r="BI4639" s="37"/>
      <c r="BJ4639" s="37"/>
      <c r="BK4639" s="37"/>
      <c r="BL4639" s="37"/>
      <c r="BM4639" s="37"/>
      <c r="BN4639" s="37"/>
      <c r="BO4639" s="37"/>
      <c r="BP4639" s="37"/>
      <c r="BQ4639" s="37"/>
      <c r="BR4639" s="37"/>
      <c r="BS4639" s="37"/>
      <c r="BT4639" s="37"/>
      <c r="BU4639" s="37"/>
      <c r="BV4639" s="37"/>
      <c r="BW4639" s="37"/>
      <c r="BX4639" s="37"/>
      <c r="BY4639" s="37"/>
      <c r="BZ4639" s="37"/>
      <c r="CA4639" s="37"/>
      <c r="CB4639" s="37"/>
      <c r="CC4639" s="37"/>
      <c r="CD4639" s="37"/>
      <c r="CE4639" s="37"/>
      <c r="CF4639" s="37"/>
      <c r="CG4639" s="37"/>
      <c r="CH4639" s="37"/>
      <c r="CI4639" s="37"/>
      <c r="CJ4639" s="37"/>
      <c r="CK4639" s="37"/>
      <c r="CL4639" s="37"/>
      <c r="CM4639" s="37"/>
      <c r="CN4639" s="37"/>
      <c r="CO4639" s="37"/>
      <c r="CP4639" s="37"/>
      <c r="CQ4639" s="37"/>
      <c r="CR4639" s="37"/>
      <c r="CS4639" s="37"/>
      <c r="CT4639" s="37"/>
      <c r="CU4639" s="37"/>
      <c r="CV4639" s="37"/>
      <c r="CW4639" s="37"/>
      <c r="CX4639" s="37"/>
      <c r="CY4639" s="37"/>
      <c r="CZ4639" s="37"/>
      <c r="DA4639" s="37"/>
      <c r="DB4639" s="37"/>
      <c r="DC4639" s="37"/>
      <c r="DD4639" s="37"/>
      <c r="DE4639" s="37"/>
      <c r="DF4639" s="37"/>
      <c r="DG4639" s="37"/>
      <c r="DH4639" s="37"/>
      <c r="DI4639" s="37"/>
      <c r="DJ4639" s="37"/>
      <c r="DK4639" s="37"/>
      <c r="DL4639" s="37"/>
      <c r="DM4639" s="37"/>
      <c r="DN4639" s="37"/>
      <c r="DO4639" s="37"/>
      <c r="DP4639" s="37"/>
      <c r="DQ4639" s="37"/>
      <c r="DR4639" s="37"/>
      <c r="DS4639" s="37"/>
      <c r="DT4639" s="37"/>
      <c r="DU4639" s="37"/>
      <c r="DV4639" s="37"/>
      <c r="DW4639" s="37"/>
      <c r="DX4639" s="37"/>
      <c r="DY4639" s="37"/>
      <c r="DZ4639" s="37"/>
      <c r="EA4639" s="37"/>
      <c r="EB4639" s="37"/>
      <c r="EC4639" s="37"/>
      <c r="ED4639" s="37"/>
      <c r="EE4639" s="37"/>
      <c r="EF4639" s="37"/>
      <c r="EG4639" s="37"/>
      <c r="EH4639" s="37"/>
      <c r="EI4639" s="37"/>
      <c r="EJ4639" s="37"/>
      <c r="EK4639" s="37"/>
      <c r="EL4639" s="37"/>
      <c r="EM4639" s="37"/>
      <c r="EN4639" s="37"/>
      <c r="EO4639" s="37"/>
      <c r="EP4639" s="37"/>
      <c r="EQ4639" s="37"/>
      <c r="ER4639" s="37"/>
      <c r="ES4639" s="37"/>
      <c r="ET4639" s="37"/>
      <c r="EU4639" s="37"/>
      <c r="EV4639" s="37"/>
      <c r="EW4639" s="37"/>
      <c r="EX4639" s="37"/>
      <c r="EY4639" s="37"/>
      <c r="EZ4639" s="37"/>
      <c r="FA4639" s="37"/>
      <c r="FB4639" s="37"/>
      <c r="FC4639" s="37"/>
      <c r="FD4639" s="37"/>
      <c r="FE4639" s="37"/>
      <c r="FF4639" s="37"/>
      <c r="FG4639" s="37"/>
      <c r="FH4639" s="37"/>
      <c r="FI4639" s="37"/>
      <c r="FJ4639" s="37"/>
      <c r="FK4639" s="37"/>
      <c r="FL4639" s="37"/>
      <c r="FM4639" s="37"/>
      <c r="FN4639" s="37"/>
      <c r="FO4639" s="37"/>
      <c r="FP4639" s="37"/>
      <c r="FQ4639" s="37"/>
      <c r="FR4639" s="37"/>
      <c r="FS4639" s="37"/>
      <c r="FT4639" s="37"/>
      <c r="FU4639" s="37"/>
      <c r="FV4639" s="37"/>
      <c r="FW4639" s="37"/>
      <c r="FX4639" s="37"/>
      <c r="FY4639" s="37"/>
      <c r="FZ4639" s="37"/>
      <c r="GA4639" s="37"/>
      <c r="GB4639" s="37"/>
      <c r="GC4639" s="37"/>
      <c r="GD4639" s="37"/>
      <c r="GE4639" s="37"/>
      <c r="GF4639" s="37"/>
      <c r="GG4639" s="37"/>
      <c r="GH4639" s="37"/>
      <c r="GI4639" s="37"/>
      <c r="GJ4639" s="37"/>
      <c r="GK4639" s="37"/>
      <c r="GL4639" s="37"/>
      <c r="GM4639" s="37"/>
      <c r="GN4639" s="37"/>
      <c r="GO4639" s="37"/>
      <c r="GP4639" s="37"/>
      <c r="GQ4639" s="37"/>
      <c r="GR4639" s="37"/>
      <c r="GS4639" s="37"/>
      <c r="GT4639" s="37"/>
      <c r="GU4639" s="37"/>
      <c r="GV4639" s="37"/>
      <c r="GW4639" s="37"/>
      <c r="GX4639" s="37"/>
      <c r="GY4639" s="37"/>
      <c r="GZ4639" s="37"/>
      <c r="HA4639" s="37"/>
      <c r="HB4639" s="37"/>
      <c r="HC4639" s="37"/>
      <c r="HD4639" s="37"/>
      <c r="HE4639" s="37"/>
      <c r="HF4639" s="37"/>
      <c r="HG4639" s="37"/>
      <c r="HH4639" s="37"/>
      <c r="HI4639" s="37"/>
      <c r="HJ4639" s="37"/>
      <c r="HK4639" s="37"/>
      <c r="HL4639" s="37"/>
      <c r="HM4639" s="37"/>
      <c r="HN4639" s="37"/>
      <c r="HO4639" s="37"/>
      <c r="HP4639" s="37"/>
      <c r="HQ4639" s="37"/>
      <c r="HR4639" s="37"/>
      <c r="HS4639" s="37"/>
      <c r="HT4639" s="37"/>
      <c r="HU4639" s="37"/>
      <c r="HV4639" s="37"/>
      <c r="HW4639" s="37"/>
      <c r="HX4639" s="37"/>
      <c r="HY4639" s="37"/>
      <c r="HZ4639" s="37"/>
      <c r="IA4639" s="37"/>
      <c r="IB4639" s="37"/>
      <c r="IC4639" s="37"/>
      <c r="ID4639" s="37"/>
      <c r="IE4639" s="37"/>
      <c r="IF4639" s="37"/>
      <c r="IG4639" s="37"/>
      <c r="IH4639" s="37"/>
      <c r="II4639" s="37"/>
      <c r="IJ4639" s="37"/>
      <c r="IK4639" s="37"/>
      <c r="IL4639" s="37"/>
      <c r="IM4639" s="37"/>
      <c r="IN4639" s="37"/>
      <c r="IO4639" s="37"/>
      <c r="IP4639" s="37"/>
      <c r="IQ4639" s="37"/>
    </row>
    <row r="4640" spans="1:251" s="51" customFormat="1" ht="18.75" customHeight="1" thickBot="1">
      <c r="A4640" s="52"/>
      <c r="B4640" s="113" t="s">
        <v>253</v>
      </c>
      <c r="C4640" s="114"/>
      <c r="D4640" s="114"/>
      <c r="E4640" s="114"/>
      <c r="F4640" s="114"/>
      <c r="G4640" s="114"/>
      <c r="H4640" s="114"/>
      <c r="I4640" s="114"/>
      <c r="J4640" s="114"/>
      <c r="K4640" s="114"/>
      <c r="L4640" s="114"/>
      <c r="M4640" s="114"/>
      <c r="N4640" s="114"/>
      <c r="O4640" s="114"/>
      <c r="P4640" s="114"/>
      <c r="Q4640" s="114"/>
      <c r="R4640" s="114"/>
      <c r="S4640" s="114"/>
      <c r="T4640" s="114"/>
      <c r="U4640" s="114"/>
      <c r="V4640" s="114"/>
      <c r="W4640" s="114"/>
      <c r="X4640" s="114"/>
      <c r="Y4640" s="114"/>
      <c r="Z4640" s="115"/>
      <c r="AA4640" s="116">
        <f>SUM($AA$4638:$AA$4639)</f>
        <v>51243</v>
      </c>
      <c r="AB4640" s="117"/>
      <c r="AC4640" s="117"/>
      <c r="AD4640" s="117"/>
      <c r="AE4640" s="117"/>
      <c r="AF4640" s="117"/>
      <c r="AG4640" s="117"/>
      <c r="AH4640" s="117"/>
      <c r="AI4640" s="118"/>
      <c r="AJ4640" s="116">
        <f>SUM($AJ$4638:$AJ$4639)</f>
        <v>83916</v>
      </c>
      <c r="AK4640" s="117"/>
      <c r="AL4640" s="117"/>
      <c r="AM4640" s="117"/>
      <c r="AN4640" s="117"/>
      <c r="AO4640" s="117"/>
      <c r="AP4640" s="117"/>
      <c r="AQ4640" s="117"/>
      <c r="AR4640" s="118"/>
      <c r="AS4640" s="119"/>
      <c r="AT4640" s="120"/>
      <c r="AU4640" s="120"/>
      <c r="AV4640" s="120"/>
      <c r="AW4640" s="120"/>
      <c r="AX4640" s="121"/>
      <c r="AY4640" s="37"/>
      <c r="AZ4640" s="37"/>
      <c r="BA4640" s="37"/>
      <c r="BB4640" s="37"/>
      <c r="BC4640" s="37"/>
      <c r="BD4640" s="37"/>
      <c r="BE4640" s="37"/>
      <c r="BF4640" s="37"/>
      <c r="BG4640" s="37"/>
      <c r="BH4640" s="37"/>
      <c r="BI4640" s="37"/>
      <c r="BJ4640" s="37"/>
      <c r="BK4640" s="37"/>
      <c r="BL4640" s="37"/>
      <c r="BM4640" s="37"/>
      <c r="BN4640" s="37"/>
      <c r="BO4640" s="37"/>
      <c r="BP4640" s="37"/>
      <c r="BQ4640" s="37"/>
      <c r="BR4640" s="37"/>
      <c r="BS4640" s="37"/>
      <c r="BT4640" s="37"/>
      <c r="BU4640" s="37"/>
      <c r="BV4640" s="37"/>
      <c r="BW4640" s="37"/>
      <c r="BX4640" s="37"/>
      <c r="BY4640" s="37"/>
      <c r="BZ4640" s="37"/>
      <c r="CA4640" s="37"/>
      <c r="CB4640" s="37"/>
      <c r="CC4640" s="37"/>
      <c r="CD4640" s="37"/>
      <c r="CE4640" s="37"/>
      <c r="CF4640" s="37"/>
      <c r="CG4640" s="37"/>
      <c r="CH4640" s="37"/>
      <c r="CI4640" s="37"/>
      <c r="CJ4640" s="37"/>
      <c r="CK4640" s="37"/>
      <c r="CL4640" s="37"/>
      <c r="CM4640" s="37"/>
      <c r="CN4640" s="37"/>
      <c r="CO4640" s="37"/>
      <c r="CP4640" s="37"/>
      <c r="CQ4640" s="37"/>
      <c r="CR4640" s="37"/>
      <c r="CS4640" s="37"/>
      <c r="CT4640" s="37"/>
      <c r="CU4640" s="37"/>
      <c r="CV4640" s="37"/>
      <c r="CW4640" s="37"/>
      <c r="CX4640" s="37"/>
      <c r="CY4640" s="37"/>
      <c r="CZ4640" s="37"/>
      <c r="DA4640" s="37"/>
      <c r="DB4640" s="37"/>
      <c r="DC4640" s="37"/>
      <c r="DD4640" s="37"/>
      <c r="DE4640" s="37"/>
      <c r="DF4640" s="37"/>
      <c r="DG4640" s="37"/>
      <c r="DH4640" s="37"/>
      <c r="DI4640" s="37"/>
      <c r="DJ4640" s="37"/>
      <c r="DK4640" s="37"/>
      <c r="DL4640" s="37"/>
      <c r="DM4640" s="37"/>
      <c r="DN4640" s="37"/>
      <c r="DO4640" s="37"/>
      <c r="DP4640" s="37"/>
      <c r="DQ4640" s="37"/>
      <c r="DR4640" s="37"/>
      <c r="DS4640" s="37"/>
      <c r="DT4640" s="37"/>
      <c r="DU4640" s="37"/>
      <c r="DV4640" s="37"/>
      <c r="DW4640" s="37"/>
      <c r="DX4640" s="37"/>
      <c r="DY4640" s="37"/>
      <c r="DZ4640" s="37"/>
      <c r="EA4640" s="37"/>
      <c r="EB4640" s="37"/>
      <c r="EC4640" s="37"/>
      <c r="ED4640" s="37"/>
      <c r="EE4640" s="37"/>
      <c r="EF4640" s="37"/>
      <c r="EG4640" s="37"/>
      <c r="EH4640" s="37"/>
      <c r="EI4640" s="37"/>
      <c r="EJ4640" s="37"/>
      <c r="EK4640" s="37"/>
      <c r="EL4640" s="37"/>
      <c r="EM4640" s="37"/>
      <c r="EN4640" s="37"/>
      <c r="EO4640" s="37"/>
      <c r="EP4640" s="37"/>
      <c r="EQ4640" s="37"/>
      <c r="ER4640" s="37"/>
      <c r="ES4640" s="37"/>
      <c r="ET4640" s="37"/>
      <c r="EU4640" s="37"/>
      <c r="EV4640" s="37"/>
      <c r="EW4640" s="37"/>
      <c r="EX4640" s="37"/>
      <c r="EY4640" s="37"/>
      <c r="EZ4640" s="37"/>
      <c r="FA4640" s="37"/>
      <c r="FB4640" s="37"/>
      <c r="FC4640" s="37"/>
      <c r="FD4640" s="37"/>
      <c r="FE4640" s="37"/>
      <c r="FF4640" s="37"/>
      <c r="FG4640" s="37"/>
      <c r="FH4640" s="37"/>
      <c r="FI4640" s="37"/>
      <c r="FJ4640" s="37"/>
      <c r="FK4640" s="37"/>
      <c r="FL4640" s="37"/>
      <c r="FM4640" s="37"/>
      <c r="FN4640" s="37"/>
      <c r="FO4640" s="37"/>
      <c r="FP4640" s="37"/>
      <c r="FQ4640" s="37"/>
      <c r="FR4640" s="37"/>
      <c r="FS4640" s="37"/>
      <c r="FT4640" s="37"/>
      <c r="FU4640" s="37"/>
      <c r="FV4640" s="37"/>
      <c r="FW4640" s="37"/>
      <c r="FX4640" s="37"/>
      <c r="FY4640" s="37"/>
      <c r="FZ4640" s="37"/>
      <c r="GA4640" s="37"/>
      <c r="GB4640" s="37"/>
      <c r="GC4640" s="37"/>
      <c r="GD4640" s="37"/>
      <c r="GE4640" s="37"/>
      <c r="GF4640" s="37"/>
      <c r="GG4640" s="37"/>
      <c r="GH4640" s="37"/>
      <c r="GI4640" s="37"/>
      <c r="GJ4640" s="37"/>
      <c r="GK4640" s="37"/>
      <c r="GL4640" s="37"/>
      <c r="GM4640" s="37"/>
      <c r="GN4640" s="37"/>
      <c r="GO4640" s="37"/>
      <c r="GP4640" s="37"/>
      <c r="GQ4640" s="37"/>
      <c r="GR4640" s="37"/>
      <c r="GS4640" s="37"/>
      <c r="GT4640" s="37"/>
      <c r="GU4640" s="37"/>
      <c r="GV4640" s="37"/>
      <c r="GW4640" s="37"/>
      <c r="GX4640" s="37"/>
      <c r="GY4640" s="37"/>
      <c r="GZ4640" s="37"/>
      <c r="HA4640" s="37"/>
      <c r="HB4640" s="37"/>
      <c r="HC4640" s="37"/>
      <c r="HD4640" s="37"/>
      <c r="HE4640" s="37"/>
      <c r="HF4640" s="37"/>
      <c r="HG4640" s="37"/>
      <c r="HH4640" s="37"/>
      <c r="HI4640" s="37"/>
      <c r="HJ4640" s="37"/>
      <c r="HK4640" s="37"/>
      <c r="HL4640" s="37"/>
      <c r="HM4640" s="37"/>
      <c r="HN4640" s="37"/>
      <c r="HO4640" s="37"/>
      <c r="HP4640" s="37"/>
      <c r="HQ4640" s="37"/>
      <c r="HR4640" s="37"/>
      <c r="HS4640" s="37"/>
      <c r="HT4640" s="37"/>
      <c r="HU4640" s="37"/>
      <c r="HV4640" s="37"/>
      <c r="HW4640" s="37"/>
      <c r="HX4640" s="37"/>
      <c r="HY4640" s="37"/>
      <c r="HZ4640" s="37"/>
      <c r="IA4640" s="37"/>
      <c r="IB4640" s="37"/>
      <c r="IC4640" s="37"/>
      <c r="ID4640" s="37"/>
      <c r="IE4640" s="37"/>
      <c r="IF4640" s="37"/>
      <c r="IG4640" s="37"/>
      <c r="IH4640" s="37"/>
      <c r="II4640" s="37"/>
      <c r="IJ4640" s="37"/>
      <c r="IK4640" s="37"/>
      <c r="IL4640" s="37"/>
      <c r="IM4640" s="37"/>
      <c r="IN4640" s="37"/>
      <c r="IO4640" s="37"/>
      <c r="IP4640" s="37"/>
      <c r="IQ4640" s="37"/>
    </row>
    <row r="4642" spans="1:113" ht="18.75">
      <c r="A4642" s="36" t="s">
        <v>241</v>
      </c>
      <c r="AW4642" s="38"/>
      <c r="AX4642" s="39"/>
      <c r="AY4642" s="38"/>
    </row>
    <row r="4644" spans="1:113" ht="18.75">
      <c r="B4644" s="122" t="s">
        <v>0</v>
      </c>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row>
    <row r="4645" spans="1:113">
      <c r="Z4645" s="40"/>
      <c r="AD4645" s="40"/>
      <c r="AE4645" s="40"/>
      <c r="AF4645" s="40"/>
      <c r="AG4645" s="40"/>
      <c r="AH4645" s="40"/>
      <c r="AI4645" s="40"/>
      <c r="AO4645" s="40"/>
    </row>
    <row r="4646" spans="1:113" ht="13.5" thickBot="1">
      <c r="Z4646" s="40"/>
      <c r="AD4646" s="40"/>
      <c r="AE4646" s="40"/>
      <c r="AF4646" s="40"/>
      <c r="AG4646" s="40"/>
      <c r="AH4646" s="40"/>
      <c r="AI4646" s="40"/>
      <c r="AO4646" s="40"/>
      <c r="DI4646" s="41"/>
    </row>
    <row r="4647" spans="1:113" ht="24.75" customHeight="1" thickBot="1">
      <c r="B4647" s="124" t="s">
        <v>242</v>
      </c>
      <c r="C4647" s="125"/>
      <c r="D4647" s="125"/>
      <c r="E4647" s="125"/>
      <c r="F4647" s="125"/>
      <c r="G4647" s="125"/>
      <c r="H4647" s="126" t="s">
        <v>988</v>
      </c>
      <c r="I4647" s="127"/>
      <c r="J4647" s="127"/>
      <c r="K4647" s="127"/>
      <c r="L4647" s="127"/>
      <c r="M4647" s="127"/>
      <c r="N4647" s="127"/>
      <c r="O4647" s="127"/>
      <c r="P4647" s="127"/>
      <c r="Q4647" s="127"/>
      <c r="R4647" s="127"/>
      <c r="S4647" s="127"/>
      <c r="T4647" s="127"/>
      <c r="U4647" s="127"/>
      <c r="V4647" s="127"/>
      <c r="W4647" s="127"/>
      <c r="X4647" s="127"/>
      <c r="Y4647" s="127"/>
      <c r="Z4647" s="127"/>
      <c r="AA4647" s="127"/>
      <c r="AB4647" s="127"/>
      <c r="AC4647" s="127"/>
      <c r="AD4647" s="127"/>
      <c r="AE4647" s="127"/>
      <c r="AF4647" s="127"/>
      <c r="AG4647" s="127"/>
      <c r="AH4647" s="127"/>
      <c r="AI4647" s="127"/>
      <c r="AJ4647" s="127"/>
      <c r="AK4647" s="127"/>
      <c r="AL4647" s="127"/>
      <c r="AM4647" s="127"/>
      <c r="AN4647" s="127"/>
      <c r="AO4647" s="127"/>
      <c r="AP4647" s="127"/>
      <c r="AQ4647" s="127"/>
      <c r="AR4647" s="127"/>
      <c r="AS4647" s="127"/>
      <c r="AT4647" s="127"/>
      <c r="AU4647" s="127"/>
      <c r="AV4647" s="127"/>
      <c r="AW4647" s="127"/>
      <c r="AX4647" s="128"/>
      <c r="DI4647" s="41"/>
    </row>
    <row r="4648" spans="1:113" ht="14.25">
      <c r="B4648" s="42"/>
      <c r="C4648" s="42"/>
      <c r="D4648" s="42"/>
      <c r="E4648" s="42"/>
      <c r="F4648" s="42"/>
      <c r="G4648" s="42"/>
      <c r="H4648" s="43"/>
      <c r="I4648" s="43"/>
      <c r="J4648" s="43"/>
      <c r="K4648" s="43"/>
      <c r="L4648" s="44"/>
      <c r="M4648" s="44"/>
      <c r="N4648" s="44"/>
      <c r="O4648" s="44"/>
      <c r="P4648" s="43"/>
      <c r="Q4648" s="43"/>
      <c r="R4648" s="43"/>
      <c r="S4648" s="43"/>
      <c r="T4648" s="43"/>
      <c r="U4648" s="43"/>
      <c r="V4648" s="45"/>
      <c r="W4648" s="45"/>
      <c r="X4648" s="45"/>
      <c r="Y4648" s="45"/>
      <c r="Z4648" s="45"/>
      <c r="AA4648" s="45"/>
      <c r="AB4648" s="45"/>
      <c r="AC4648" s="45"/>
      <c r="AD4648" s="45"/>
      <c r="AE4648" s="45"/>
      <c r="AF4648" s="45"/>
      <c r="AG4648" s="45"/>
      <c r="AH4648" s="45"/>
      <c r="AI4648" s="45"/>
      <c r="AJ4648" s="45"/>
      <c r="AK4648" s="45"/>
      <c r="AL4648" s="45"/>
      <c r="AM4648" s="45"/>
      <c r="AN4648" s="45"/>
      <c r="AO4648" s="45"/>
      <c r="AP4648" s="45"/>
      <c r="AQ4648" s="45"/>
      <c r="AR4648" s="45"/>
      <c r="AS4648" s="45"/>
      <c r="AT4648" s="45"/>
      <c r="AU4648" s="45"/>
      <c r="AV4648" s="45"/>
      <c r="AW4648" s="45"/>
      <c r="AX4648" s="45"/>
      <c r="DI4648" s="41"/>
    </row>
    <row r="4649" spans="1:113" ht="15" thickBot="1">
      <c r="A4649" s="46"/>
      <c r="B4649" s="45" t="s">
        <v>244</v>
      </c>
      <c r="C4649" s="43"/>
      <c r="D4649" s="43"/>
      <c r="E4649" s="43"/>
      <c r="F4649" s="43"/>
      <c r="G4649" s="43"/>
      <c r="H4649" s="43"/>
      <c r="I4649" s="43"/>
      <c r="J4649" s="43"/>
      <c r="K4649" s="43"/>
      <c r="L4649" s="44"/>
      <c r="M4649" s="44"/>
      <c r="N4649" s="44"/>
      <c r="O4649" s="44"/>
      <c r="P4649" s="43"/>
      <c r="Q4649" s="43"/>
      <c r="R4649" s="43"/>
      <c r="S4649" s="43"/>
      <c r="T4649" s="43"/>
      <c r="U4649" s="43"/>
      <c r="V4649" s="45"/>
      <c r="W4649" s="45"/>
      <c r="X4649" s="45"/>
      <c r="Y4649" s="45"/>
      <c r="Z4649" s="45"/>
      <c r="AA4649" s="45"/>
      <c r="AB4649" s="45"/>
      <c r="AC4649" s="45"/>
      <c r="AD4649" s="45"/>
      <c r="AE4649" s="45"/>
      <c r="AF4649" s="45"/>
      <c r="AG4649" s="45"/>
      <c r="AH4649" s="45"/>
      <c r="AI4649" s="45"/>
      <c r="AJ4649" s="45"/>
      <c r="AK4649" s="45"/>
      <c r="AL4649" s="45"/>
      <c r="AM4649" s="45"/>
      <c r="AN4649" s="45"/>
      <c r="AO4649" s="45"/>
      <c r="AP4649" s="45"/>
      <c r="AQ4649" s="45"/>
      <c r="AR4649" s="45"/>
      <c r="AS4649" s="45"/>
      <c r="AT4649" s="45"/>
      <c r="AU4649" s="45"/>
      <c r="AV4649" s="45"/>
      <c r="AW4649" s="45"/>
      <c r="AX4649" s="45"/>
      <c r="DI4649" s="41"/>
    </row>
    <row r="4650" spans="1:113" ht="14.25">
      <c r="A4650" s="43"/>
      <c r="B4650" s="47"/>
      <c r="C4650" s="42"/>
      <c r="D4650" s="42"/>
      <c r="E4650" s="42"/>
      <c r="F4650" s="42"/>
      <c r="G4650" s="42"/>
      <c r="H4650" s="42"/>
      <c r="I4650" s="42"/>
      <c r="J4650" s="42"/>
      <c r="K4650" s="42"/>
      <c r="L4650" s="48"/>
      <c r="M4650" s="48"/>
      <c r="N4650" s="48"/>
      <c r="O4650" s="48"/>
      <c r="P4650" s="42"/>
      <c r="Q4650" s="42"/>
      <c r="R4650" s="42"/>
      <c r="S4650" s="42"/>
      <c r="T4650" s="42"/>
      <c r="U4650" s="42"/>
      <c r="V4650" s="49"/>
      <c r="W4650" s="49"/>
      <c r="X4650" s="49"/>
      <c r="Y4650" s="49"/>
      <c r="Z4650" s="49"/>
      <c r="AA4650" s="49"/>
      <c r="AB4650" s="49"/>
      <c r="AC4650" s="49"/>
      <c r="AD4650" s="49"/>
      <c r="AE4650" s="49"/>
      <c r="AF4650" s="49"/>
      <c r="AG4650" s="49"/>
      <c r="AH4650" s="49"/>
      <c r="AI4650" s="49"/>
      <c r="AJ4650" s="49"/>
      <c r="AK4650" s="49"/>
      <c r="AL4650" s="49"/>
      <c r="AM4650" s="49"/>
      <c r="AN4650" s="49"/>
      <c r="AO4650" s="49"/>
      <c r="AP4650" s="49"/>
      <c r="AQ4650" s="49"/>
      <c r="AR4650" s="49"/>
      <c r="AS4650" s="49"/>
      <c r="AT4650" s="49"/>
      <c r="AU4650" s="49"/>
      <c r="AV4650" s="49"/>
      <c r="AW4650" s="49"/>
      <c r="AX4650" s="50"/>
    </row>
    <row r="4651" spans="1:113" ht="12" customHeight="1">
      <c r="A4651" s="43"/>
      <c r="B4651" s="129" t="s">
        <v>989</v>
      </c>
      <c r="C4651" s="130"/>
      <c r="D4651" s="130"/>
      <c r="E4651" s="130"/>
      <c r="F4651" s="130"/>
      <c r="G4651" s="130"/>
      <c r="H4651" s="130"/>
      <c r="I4651" s="130"/>
      <c r="J4651" s="130"/>
      <c r="K4651" s="130"/>
      <c r="L4651" s="130"/>
      <c r="M4651" s="130"/>
      <c r="N4651" s="130"/>
      <c r="O4651" s="130"/>
      <c r="P4651" s="130"/>
      <c r="Q4651" s="130"/>
      <c r="R4651" s="130"/>
      <c r="S4651" s="130"/>
      <c r="T4651" s="130"/>
      <c r="U4651" s="130"/>
      <c r="V4651" s="130"/>
      <c r="W4651" s="130"/>
      <c r="X4651" s="130"/>
      <c r="Y4651" s="130"/>
      <c r="Z4651" s="130"/>
      <c r="AA4651" s="130"/>
      <c r="AB4651" s="130"/>
      <c r="AC4651" s="130"/>
      <c r="AD4651" s="130"/>
      <c r="AE4651" s="130"/>
      <c r="AF4651" s="130"/>
      <c r="AG4651" s="130"/>
      <c r="AH4651" s="130"/>
      <c r="AI4651" s="130"/>
      <c r="AJ4651" s="130"/>
      <c r="AK4651" s="130"/>
      <c r="AL4651" s="130"/>
      <c r="AM4651" s="130"/>
      <c r="AN4651" s="130"/>
      <c r="AO4651" s="130"/>
      <c r="AP4651" s="130"/>
      <c r="AQ4651" s="130"/>
      <c r="AR4651" s="130"/>
      <c r="AS4651" s="130"/>
      <c r="AT4651" s="130"/>
      <c r="AU4651" s="130"/>
      <c r="AV4651" s="130"/>
      <c r="AW4651" s="130"/>
      <c r="AX4651" s="131"/>
    </row>
    <row r="4652" spans="1:113" ht="12" customHeight="1">
      <c r="A4652" s="43"/>
      <c r="B4652" s="129"/>
      <c r="C4652" s="130"/>
      <c r="D4652" s="130"/>
      <c r="E4652" s="130"/>
      <c r="F4652" s="130"/>
      <c r="G4652" s="130"/>
      <c r="H4652" s="130"/>
      <c r="I4652" s="130"/>
      <c r="J4652" s="130"/>
      <c r="K4652" s="130"/>
      <c r="L4652" s="130"/>
      <c r="M4652" s="130"/>
      <c r="N4652" s="130"/>
      <c r="O4652" s="130"/>
      <c r="P4652" s="130"/>
      <c r="Q4652" s="130"/>
      <c r="R4652" s="130"/>
      <c r="S4652" s="130"/>
      <c r="T4652" s="130"/>
      <c r="U4652" s="130"/>
      <c r="V4652" s="130"/>
      <c r="W4652" s="130"/>
      <c r="X4652" s="130"/>
      <c r="Y4652" s="130"/>
      <c r="Z4652" s="130"/>
      <c r="AA4652" s="130"/>
      <c r="AB4652" s="130"/>
      <c r="AC4652" s="130"/>
      <c r="AD4652" s="130"/>
      <c r="AE4652" s="130"/>
      <c r="AF4652" s="130"/>
      <c r="AG4652" s="130"/>
      <c r="AH4652" s="130"/>
      <c r="AI4652" s="130"/>
      <c r="AJ4652" s="130"/>
      <c r="AK4652" s="130"/>
      <c r="AL4652" s="130"/>
      <c r="AM4652" s="130"/>
      <c r="AN4652" s="130"/>
      <c r="AO4652" s="130"/>
      <c r="AP4652" s="130"/>
      <c r="AQ4652" s="130"/>
      <c r="AR4652" s="130"/>
      <c r="AS4652" s="130"/>
      <c r="AT4652" s="130"/>
      <c r="AU4652" s="130"/>
      <c r="AV4652" s="130"/>
      <c r="AW4652" s="130"/>
      <c r="AX4652" s="131"/>
    </row>
    <row r="4653" spans="1:113" ht="12" customHeight="1">
      <c r="A4653" s="43"/>
      <c r="B4653" s="129"/>
      <c r="C4653" s="130"/>
      <c r="D4653" s="130"/>
      <c r="E4653" s="130"/>
      <c r="F4653" s="130"/>
      <c r="G4653" s="130"/>
      <c r="H4653" s="130"/>
      <c r="I4653" s="130"/>
      <c r="J4653" s="130"/>
      <c r="K4653" s="130"/>
      <c r="L4653" s="130"/>
      <c r="M4653" s="130"/>
      <c r="N4653" s="130"/>
      <c r="O4653" s="130"/>
      <c r="P4653" s="130"/>
      <c r="Q4653" s="130"/>
      <c r="R4653" s="130"/>
      <c r="S4653" s="130"/>
      <c r="T4653" s="130"/>
      <c r="U4653" s="130"/>
      <c r="V4653" s="130"/>
      <c r="W4653" s="130"/>
      <c r="X4653" s="130"/>
      <c r="Y4653" s="130"/>
      <c r="Z4653" s="130"/>
      <c r="AA4653" s="130"/>
      <c r="AB4653" s="130"/>
      <c r="AC4653" s="130"/>
      <c r="AD4653" s="130"/>
      <c r="AE4653" s="130"/>
      <c r="AF4653" s="130"/>
      <c r="AG4653" s="130"/>
      <c r="AH4653" s="130"/>
      <c r="AI4653" s="130"/>
      <c r="AJ4653" s="130"/>
      <c r="AK4653" s="130"/>
      <c r="AL4653" s="130"/>
      <c r="AM4653" s="130"/>
      <c r="AN4653" s="130"/>
      <c r="AO4653" s="130"/>
      <c r="AP4653" s="130"/>
      <c r="AQ4653" s="130"/>
      <c r="AR4653" s="130"/>
      <c r="AS4653" s="130"/>
      <c r="AT4653" s="130"/>
      <c r="AU4653" s="130"/>
      <c r="AV4653" s="130"/>
      <c r="AW4653" s="130"/>
      <c r="AX4653" s="131"/>
      <c r="BC4653" s="51"/>
    </row>
    <row r="4654" spans="1:113" ht="12" customHeight="1">
      <c r="A4654" s="43"/>
      <c r="B4654" s="129"/>
      <c r="C4654" s="130"/>
      <c r="D4654" s="130"/>
      <c r="E4654" s="130"/>
      <c r="F4654" s="130"/>
      <c r="G4654" s="130"/>
      <c r="H4654" s="130"/>
      <c r="I4654" s="130"/>
      <c r="J4654" s="130"/>
      <c r="K4654" s="130"/>
      <c r="L4654" s="130"/>
      <c r="M4654" s="130"/>
      <c r="N4654" s="130"/>
      <c r="O4654" s="130"/>
      <c r="P4654" s="130"/>
      <c r="Q4654" s="130"/>
      <c r="R4654" s="130"/>
      <c r="S4654" s="130"/>
      <c r="T4654" s="130"/>
      <c r="U4654" s="130"/>
      <c r="V4654" s="130"/>
      <c r="W4654" s="130"/>
      <c r="X4654" s="130"/>
      <c r="Y4654" s="130"/>
      <c r="Z4654" s="130"/>
      <c r="AA4654" s="130"/>
      <c r="AB4654" s="130"/>
      <c r="AC4654" s="130"/>
      <c r="AD4654" s="130"/>
      <c r="AE4654" s="130"/>
      <c r="AF4654" s="130"/>
      <c r="AG4654" s="130"/>
      <c r="AH4654" s="130"/>
      <c r="AI4654" s="130"/>
      <c r="AJ4654" s="130"/>
      <c r="AK4654" s="130"/>
      <c r="AL4654" s="130"/>
      <c r="AM4654" s="130"/>
      <c r="AN4654" s="130"/>
      <c r="AO4654" s="130"/>
      <c r="AP4654" s="130"/>
      <c r="AQ4654" s="130"/>
      <c r="AR4654" s="130"/>
      <c r="AS4654" s="130"/>
      <c r="AT4654" s="130"/>
      <c r="AU4654" s="130"/>
      <c r="AV4654" s="130"/>
      <c r="AW4654" s="130"/>
      <c r="AX4654" s="131"/>
    </row>
    <row r="4655" spans="1:113" ht="12" customHeight="1">
      <c r="A4655" s="43"/>
      <c r="B4655" s="129"/>
      <c r="C4655" s="130"/>
      <c r="D4655" s="130"/>
      <c r="E4655" s="130"/>
      <c r="F4655" s="130"/>
      <c r="G4655" s="130"/>
      <c r="H4655" s="130"/>
      <c r="I4655" s="130"/>
      <c r="J4655" s="130"/>
      <c r="K4655" s="130"/>
      <c r="L4655" s="130"/>
      <c r="M4655" s="130"/>
      <c r="N4655" s="130"/>
      <c r="O4655" s="130"/>
      <c r="P4655" s="130"/>
      <c r="Q4655" s="130"/>
      <c r="R4655" s="130"/>
      <c r="S4655" s="130"/>
      <c r="T4655" s="130"/>
      <c r="U4655" s="130"/>
      <c r="V4655" s="130"/>
      <c r="W4655" s="130"/>
      <c r="X4655" s="130"/>
      <c r="Y4655" s="130"/>
      <c r="Z4655" s="130"/>
      <c r="AA4655" s="130"/>
      <c r="AB4655" s="130"/>
      <c r="AC4655" s="130"/>
      <c r="AD4655" s="130"/>
      <c r="AE4655" s="130"/>
      <c r="AF4655" s="130"/>
      <c r="AG4655" s="130"/>
      <c r="AH4655" s="130"/>
      <c r="AI4655" s="130"/>
      <c r="AJ4655" s="130"/>
      <c r="AK4655" s="130"/>
      <c r="AL4655" s="130"/>
      <c r="AM4655" s="130"/>
      <c r="AN4655" s="130"/>
      <c r="AO4655" s="130"/>
      <c r="AP4655" s="130"/>
      <c r="AQ4655" s="130"/>
      <c r="AR4655" s="130"/>
      <c r="AS4655" s="130"/>
      <c r="AT4655" s="130"/>
      <c r="AU4655" s="130"/>
      <c r="AV4655" s="130"/>
      <c r="AW4655" s="130"/>
      <c r="AX4655" s="131"/>
    </row>
    <row r="4656" spans="1:113" ht="12" customHeight="1">
      <c r="A4656" s="43"/>
      <c r="B4656" s="129"/>
      <c r="C4656" s="130"/>
      <c r="D4656" s="130"/>
      <c r="E4656" s="130"/>
      <c r="F4656" s="130"/>
      <c r="G4656" s="130"/>
      <c r="H4656" s="130"/>
      <c r="I4656" s="130"/>
      <c r="J4656" s="130"/>
      <c r="K4656" s="130"/>
      <c r="L4656" s="130"/>
      <c r="M4656" s="130"/>
      <c r="N4656" s="130"/>
      <c r="O4656" s="130"/>
      <c r="P4656" s="130"/>
      <c r="Q4656" s="130"/>
      <c r="R4656" s="130"/>
      <c r="S4656" s="130"/>
      <c r="T4656" s="130"/>
      <c r="U4656" s="130"/>
      <c r="V4656" s="130"/>
      <c r="W4656" s="130"/>
      <c r="X4656" s="130"/>
      <c r="Y4656" s="130"/>
      <c r="Z4656" s="130"/>
      <c r="AA4656" s="130"/>
      <c r="AB4656" s="130"/>
      <c r="AC4656" s="130"/>
      <c r="AD4656" s="130"/>
      <c r="AE4656" s="130"/>
      <c r="AF4656" s="130"/>
      <c r="AG4656" s="130"/>
      <c r="AH4656" s="130"/>
      <c r="AI4656" s="130"/>
      <c r="AJ4656" s="130"/>
      <c r="AK4656" s="130"/>
      <c r="AL4656" s="130"/>
      <c r="AM4656" s="130"/>
      <c r="AN4656" s="130"/>
      <c r="AO4656" s="130"/>
      <c r="AP4656" s="130"/>
      <c r="AQ4656" s="130"/>
      <c r="AR4656" s="130"/>
      <c r="AS4656" s="130"/>
      <c r="AT4656" s="130"/>
      <c r="AU4656" s="130"/>
      <c r="AV4656" s="130"/>
      <c r="AW4656" s="130"/>
      <c r="AX4656" s="131"/>
    </row>
    <row r="4657" spans="1:251" ht="15" thickBot="1">
      <c r="A4657" s="52"/>
      <c r="B4657" s="53"/>
      <c r="C4657" s="54"/>
      <c r="D4657" s="54"/>
      <c r="E4657" s="54"/>
      <c r="F4657" s="54"/>
      <c r="G4657" s="54"/>
      <c r="H4657" s="54"/>
      <c r="I4657" s="54"/>
      <c r="J4657" s="54"/>
      <c r="K4657" s="54"/>
      <c r="L4657" s="54"/>
      <c r="M4657" s="54"/>
      <c r="N4657" s="54"/>
      <c r="O4657" s="54"/>
      <c r="P4657" s="54"/>
      <c r="Q4657" s="54"/>
      <c r="R4657" s="54"/>
      <c r="S4657" s="54"/>
      <c r="T4657" s="54"/>
      <c r="U4657" s="54"/>
      <c r="V4657" s="54"/>
      <c r="W4657" s="54"/>
      <c r="X4657" s="54"/>
      <c r="Y4657" s="54"/>
      <c r="Z4657" s="54"/>
      <c r="AA4657" s="54"/>
      <c r="AB4657" s="54"/>
      <c r="AC4657" s="54"/>
      <c r="AD4657" s="54"/>
      <c r="AE4657" s="54"/>
      <c r="AF4657" s="54"/>
      <c r="AG4657" s="54"/>
      <c r="AH4657" s="54"/>
      <c r="AI4657" s="54"/>
      <c r="AJ4657" s="54"/>
      <c r="AK4657" s="54"/>
      <c r="AL4657" s="54"/>
      <c r="AM4657" s="54"/>
      <c r="AN4657" s="54"/>
      <c r="AO4657" s="54"/>
      <c r="AP4657" s="54"/>
      <c r="AQ4657" s="54"/>
      <c r="AR4657" s="54"/>
      <c r="AS4657" s="54"/>
      <c r="AT4657" s="54"/>
      <c r="AU4657" s="54"/>
      <c r="AV4657" s="54"/>
      <c r="AW4657" s="54"/>
      <c r="AX4657" s="55"/>
    </row>
    <row r="4658" spans="1:251">
      <c r="B4658" s="56"/>
    </row>
    <row r="4659" spans="1:251" ht="15" thickBot="1">
      <c r="A4659" s="46"/>
      <c r="B4659" s="45" t="s">
        <v>245</v>
      </c>
      <c r="C4659" s="43"/>
      <c r="D4659" s="43"/>
      <c r="E4659" s="43"/>
      <c r="F4659" s="43"/>
      <c r="G4659" s="43"/>
      <c r="H4659" s="43"/>
      <c r="I4659" s="43"/>
      <c r="J4659" s="43"/>
      <c r="K4659" s="43"/>
      <c r="L4659" s="44"/>
      <c r="M4659" s="44"/>
      <c r="N4659" s="44"/>
      <c r="O4659" s="44"/>
      <c r="P4659" s="43"/>
      <c r="Q4659" s="43"/>
      <c r="R4659" s="43"/>
      <c r="S4659" s="43"/>
      <c r="T4659" s="43"/>
      <c r="U4659" s="43"/>
      <c r="V4659" s="45"/>
      <c r="W4659" s="45"/>
      <c r="X4659" s="45"/>
      <c r="Y4659" s="45"/>
      <c r="Z4659" s="45"/>
      <c r="AA4659" s="45"/>
      <c r="AB4659" s="45"/>
      <c r="AC4659" s="45"/>
      <c r="AD4659" s="45"/>
      <c r="AE4659" s="45"/>
      <c r="AF4659" s="45"/>
      <c r="AG4659" s="45"/>
      <c r="AH4659" s="45"/>
      <c r="AI4659" s="45"/>
      <c r="AJ4659" s="45"/>
      <c r="AK4659" s="45"/>
      <c r="AL4659" s="45"/>
      <c r="AM4659" s="45"/>
      <c r="AN4659" s="45"/>
      <c r="AO4659" s="45"/>
      <c r="AP4659" s="45"/>
      <c r="AQ4659" s="45"/>
      <c r="AR4659" s="45"/>
      <c r="AS4659" s="45"/>
      <c r="AT4659" s="45"/>
      <c r="AU4659" s="45"/>
      <c r="AV4659" s="45"/>
      <c r="AW4659" s="45"/>
      <c r="AX4659" s="45"/>
      <c r="DI4659" s="41"/>
    </row>
    <row r="4660" spans="1:251" ht="14.25">
      <c r="A4660" s="43"/>
      <c r="B4660" s="47"/>
      <c r="C4660" s="42"/>
      <c r="D4660" s="42"/>
      <c r="E4660" s="42"/>
      <c r="F4660" s="42"/>
      <c r="G4660" s="42"/>
      <c r="H4660" s="42"/>
      <c r="I4660" s="42"/>
      <c r="J4660" s="42"/>
      <c r="K4660" s="42"/>
      <c r="L4660" s="48"/>
      <c r="M4660" s="48"/>
      <c r="N4660" s="48"/>
      <c r="O4660" s="48"/>
      <c r="P4660" s="42"/>
      <c r="Q4660" s="42"/>
      <c r="R4660" s="42"/>
      <c r="S4660" s="42"/>
      <c r="T4660" s="42"/>
      <c r="U4660" s="42"/>
      <c r="V4660" s="49"/>
      <c r="W4660" s="49"/>
      <c r="X4660" s="49"/>
      <c r="Y4660" s="49"/>
      <c r="Z4660" s="49"/>
      <c r="AA4660" s="49"/>
      <c r="AB4660" s="49"/>
      <c r="AC4660" s="49"/>
      <c r="AD4660" s="49"/>
      <c r="AE4660" s="49"/>
      <c r="AF4660" s="49"/>
      <c r="AG4660" s="49"/>
      <c r="AH4660" s="49"/>
      <c r="AI4660" s="49"/>
      <c r="AJ4660" s="49"/>
      <c r="AK4660" s="49"/>
      <c r="AL4660" s="49"/>
      <c r="AM4660" s="49"/>
      <c r="AN4660" s="49"/>
      <c r="AO4660" s="49"/>
      <c r="AP4660" s="49"/>
      <c r="AQ4660" s="49"/>
      <c r="AR4660" s="49"/>
      <c r="AS4660" s="49"/>
      <c r="AT4660" s="49"/>
      <c r="AU4660" s="49"/>
      <c r="AV4660" s="49"/>
      <c r="AW4660" s="49"/>
      <c r="AX4660" s="50"/>
    </row>
    <row r="4661" spans="1:251" ht="12" customHeight="1">
      <c r="A4661" s="43"/>
      <c r="B4661" s="129" t="s">
        <v>990</v>
      </c>
      <c r="C4661" s="130"/>
      <c r="D4661" s="130"/>
      <c r="E4661" s="130"/>
      <c r="F4661" s="130"/>
      <c r="G4661" s="130"/>
      <c r="H4661" s="130"/>
      <c r="I4661" s="130"/>
      <c r="J4661" s="130"/>
      <c r="K4661" s="130"/>
      <c r="L4661" s="130"/>
      <c r="M4661" s="130"/>
      <c r="N4661" s="130"/>
      <c r="O4661" s="130"/>
      <c r="P4661" s="130"/>
      <c r="Q4661" s="130"/>
      <c r="R4661" s="130"/>
      <c r="S4661" s="130"/>
      <c r="T4661" s="130"/>
      <c r="U4661" s="130"/>
      <c r="V4661" s="130"/>
      <c r="W4661" s="130"/>
      <c r="X4661" s="130"/>
      <c r="Y4661" s="130"/>
      <c r="Z4661" s="130"/>
      <c r="AA4661" s="130"/>
      <c r="AB4661" s="130"/>
      <c r="AC4661" s="130"/>
      <c r="AD4661" s="130"/>
      <c r="AE4661" s="130"/>
      <c r="AF4661" s="130"/>
      <c r="AG4661" s="130"/>
      <c r="AH4661" s="130"/>
      <c r="AI4661" s="130"/>
      <c r="AJ4661" s="130"/>
      <c r="AK4661" s="130"/>
      <c r="AL4661" s="130"/>
      <c r="AM4661" s="130"/>
      <c r="AN4661" s="130"/>
      <c r="AO4661" s="130"/>
      <c r="AP4661" s="130"/>
      <c r="AQ4661" s="130"/>
      <c r="AR4661" s="130"/>
      <c r="AS4661" s="130"/>
      <c r="AT4661" s="130"/>
      <c r="AU4661" s="130"/>
      <c r="AV4661" s="130"/>
      <c r="AW4661" s="130"/>
      <c r="AX4661" s="131"/>
    </row>
    <row r="4662" spans="1:251" ht="12" customHeight="1">
      <c r="A4662" s="43"/>
      <c r="B4662" s="129"/>
      <c r="C4662" s="130"/>
      <c r="D4662" s="130"/>
      <c r="E4662" s="130"/>
      <c r="F4662" s="130"/>
      <c r="G4662" s="130"/>
      <c r="H4662" s="130"/>
      <c r="I4662" s="130"/>
      <c r="J4662" s="130"/>
      <c r="K4662" s="130"/>
      <c r="L4662" s="130"/>
      <c r="M4662" s="130"/>
      <c r="N4662" s="130"/>
      <c r="O4662" s="130"/>
      <c r="P4662" s="130"/>
      <c r="Q4662" s="130"/>
      <c r="R4662" s="130"/>
      <c r="S4662" s="130"/>
      <c r="T4662" s="130"/>
      <c r="U4662" s="130"/>
      <c r="V4662" s="130"/>
      <c r="W4662" s="130"/>
      <c r="X4662" s="130"/>
      <c r="Y4662" s="130"/>
      <c r="Z4662" s="130"/>
      <c r="AA4662" s="130"/>
      <c r="AB4662" s="130"/>
      <c r="AC4662" s="130"/>
      <c r="AD4662" s="130"/>
      <c r="AE4662" s="130"/>
      <c r="AF4662" s="130"/>
      <c r="AG4662" s="130"/>
      <c r="AH4662" s="130"/>
      <c r="AI4662" s="130"/>
      <c r="AJ4662" s="130"/>
      <c r="AK4662" s="130"/>
      <c r="AL4662" s="130"/>
      <c r="AM4662" s="130"/>
      <c r="AN4662" s="130"/>
      <c r="AO4662" s="130"/>
      <c r="AP4662" s="130"/>
      <c r="AQ4662" s="130"/>
      <c r="AR4662" s="130"/>
      <c r="AS4662" s="130"/>
      <c r="AT4662" s="130"/>
      <c r="AU4662" s="130"/>
      <c r="AV4662" s="130"/>
      <c r="AW4662" s="130"/>
      <c r="AX4662" s="131"/>
    </row>
    <row r="4663" spans="1:251" ht="12" customHeight="1">
      <c r="A4663" s="43"/>
      <c r="B4663" s="129"/>
      <c r="C4663" s="130"/>
      <c r="D4663" s="130"/>
      <c r="E4663" s="130"/>
      <c r="F4663" s="130"/>
      <c r="G4663" s="130"/>
      <c r="H4663" s="130"/>
      <c r="I4663" s="130"/>
      <c r="J4663" s="130"/>
      <c r="K4663" s="130"/>
      <c r="L4663" s="130"/>
      <c r="M4663" s="130"/>
      <c r="N4663" s="130"/>
      <c r="O4663" s="130"/>
      <c r="P4663" s="130"/>
      <c r="Q4663" s="130"/>
      <c r="R4663" s="130"/>
      <c r="S4663" s="130"/>
      <c r="T4663" s="130"/>
      <c r="U4663" s="130"/>
      <c r="V4663" s="130"/>
      <c r="W4663" s="130"/>
      <c r="X4663" s="130"/>
      <c r="Y4663" s="130"/>
      <c r="Z4663" s="130"/>
      <c r="AA4663" s="130"/>
      <c r="AB4663" s="130"/>
      <c r="AC4663" s="130"/>
      <c r="AD4663" s="130"/>
      <c r="AE4663" s="130"/>
      <c r="AF4663" s="130"/>
      <c r="AG4663" s="130"/>
      <c r="AH4663" s="130"/>
      <c r="AI4663" s="130"/>
      <c r="AJ4663" s="130"/>
      <c r="AK4663" s="130"/>
      <c r="AL4663" s="130"/>
      <c r="AM4663" s="130"/>
      <c r="AN4663" s="130"/>
      <c r="AO4663" s="130"/>
      <c r="AP4663" s="130"/>
      <c r="AQ4663" s="130"/>
      <c r="AR4663" s="130"/>
      <c r="AS4663" s="130"/>
      <c r="AT4663" s="130"/>
      <c r="AU4663" s="130"/>
      <c r="AV4663" s="130"/>
      <c r="AW4663" s="130"/>
      <c r="AX4663" s="131"/>
    </row>
    <row r="4664" spans="1:251" ht="12" customHeight="1">
      <c r="A4664" s="43"/>
      <c r="B4664" s="129"/>
      <c r="C4664" s="130"/>
      <c r="D4664" s="130"/>
      <c r="E4664" s="130"/>
      <c r="F4664" s="130"/>
      <c r="G4664" s="130"/>
      <c r="H4664" s="130"/>
      <c r="I4664" s="130"/>
      <c r="J4664" s="130"/>
      <c r="K4664" s="130"/>
      <c r="L4664" s="130"/>
      <c r="M4664" s="130"/>
      <c r="N4664" s="130"/>
      <c r="O4664" s="130"/>
      <c r="P4664" s="130"/>
      <c r="Q4664" s="130"/>
      <c r="R4664" s="130"/>
      <c r="S4664" s="130"/>
      <c r="T4664" s="130"/>
      <c r="U4664" s="130"/>
      <c r="V4664" s="130"/>
      <c r="W4664" s="130"/>
      <c r="X4664" s="130"/>
      <c r="Y4664" s="130"/>
      <c r="Z4664" s="130"/>
      <c r="AA4664" s="130"/>
      <c r="AB4664" s="130"/>
      <c r="AC4664" s="130"/>
      <c r="AD4664" s="130"/>
      <c r="AE4664" s="130"/>
      <c r="AF4664" s="130"/>
      <c r="AG4664" s="130"/>
      <c r="AH4664" s="130"/>
      <c r="AI4664" s="130"/>
      <c r="AJ4664" s="130"/>
      <c r="AK4664" s="130"/>
      <c r="AL4664" s="130"/>
      <c r="AM4664" s="130"/>
      <c r="AN4664" s="130"/>
      <c r="AO4664" s="130"/>
      <c r="AP4664" s="130"/>
      <c r="AQ4664" s="130"/>
      <c r="AR4664" s="130"/>
      <c r="AS4664" s="130"/>
      <c r="AT4664" s="130"/>
      <c r="AU4664" s="130"/>
      <c r="AV4664" s="130"/>
      <c r="AW4664" s="130"/>
      <c r="AX4664" s="131"/>
      <c r="BC4664" s="51"/>
    </row>
    <row r="4665" spans="1:251" ht="12" customHeight="1">
      <c r="A4665" s="43"/>
      <c r="B4665" s="129"/>
      <c r="C4665" s="130"/>
      <c r="D4665" s="130"/>
      <c r="E4665" s="130"/>
      <c r="F4665" s="130"/>
      <c r="G4665" s="130"/>
      <c r="H4665" s="130"/>
      <c r="I4665" s="130"/>
      <c r="J4665" s="130"/>
      <c r="K4665" s="130"/>
      <c r="L4665" s="130"/>
      <c r="M4665" s="130"/>
      <c r="N4665" s="130"/>
      <c r="O4665" s="130"/>
      <c r="P4665" s="130"/>
      <c r="Q4665" s="130"/>
      <c r="R4665" s="130"/>
      <c r="S4665" s="130"/>
      <c r="T4665" s="130"/>
      <c r="U4665" s="130"/>
      <c r="V4665" s="130"/>
      <c r="W4665" s="130"/>
      <c r="X4665" s="130"/>
      <c r="Y4665" s="130"/>
      <c r="Z4665" s="130"/>
      <c r="AA4665" s="130"/>
      <c r="AB4665" s="130"/>
      <c r="AC4665" s="130"/>
      <c r="AD4665" s="130"/>
      <c r="AE4665" s="130"/>
      <c r="AF4665" s="130"/>
      <c r="AG4665" s="130"/>
      <c r="AH4665" s="130"/>
      <c r="AI4665" s="130"/>
      <c r="AJ4665" s="130"/>
      <c r="AK4665" s="130"/>
      <c r="AL4665" s="130"/>
      <c r="AM4665" s="130"/>
      <c r="AN4665" s="130"/>
      <c r="AO4665" s="130"/>
      <c r="AP4665" s="130"/>
      <c r="AQ4665" s="130"/>
      <c r="AR4665" s="130"/>
      <c r="AS4665" s="130"/>
      <c r="AT4665" s="130"/>
      <c r="AU4665" s="130"/>
      <c r="AV4665" s="130"/>
      <c r="AW4665" s="130"/>
      <c r="AX4665" s="131"/>
    </row>
    <row r="4666" spans="1:251" ht="15" thickBot="1">
      <c r="A4666" s="52"/>
      <c r="B4666" s="53"/>
      <c r="C4666" s="54"/>
      <c r="D4666" s="54"/>
      <c r="E4666" s="54"/>
      <c r="F4666" s="54"/>
      <c r="G4666" s="54"/>
      <c r="H4666" s="54"/>
      <c r="I4666" s="54"/>
      <c r="J4666" s="54"/>
      <c r="K4666" s="54"/>
      <c r="L4666" s="54"/>
      <c r="M4666" s="54"/>
      <c r="N4666" s="54"/>
      <c r="O4666" s="54"/>
      <c r="P4666" s="54"/>
      <c r="Q4666" s="54"/>
      <c r="R4666" s="54"/>
      <c r="S4666" s="54"/>
      <c r="T4666" s="54"/>
      <c r="U4666" s="54"/>
      <c r="V4666" s="54"/>
      <c r="W4666" s="54"/>
      <c r="X4666" s="54"/>
      <c r="Y4666" s="54"/>
      <c r="Z4666" s="54"/>
      <c r="AA4666" s="54"/>
      <c r="AB4666" s="54"/>
      <c r="AC4666" s="54"/>
      <c r="AD4666" s="54"/>
      <c r="AE4666" s="54"/>
      <c r="AF4666" s="54"/>
      <c r="AG4666" s="54"/>
      <c r="AH4666" s="54"/>
      <c r="AI4666" s="54"/>
      <c r="AJ4666" s="54"/>
      <c r="AK4666" s="54"/>
      <c r="AL4666" s="54"/>
      <c r="AM4666" s="54"/>
      <c r="AN4666" s="54"/>
      <c r="AO4666" s="54"/>
      <c r="AP4666" s="54"/>
      <c r="AQ4666" s="54"/>
      <c r="AR4666" s="54"/>
      <c r="AS4666" s="54"/>
      <c r="AT4666" s="54"/>
      <c r="AU4666" s="54"/>
      <c r="AV4666" s="54"/>
      <c r="AW4666" s="54"/>
      <c r="AX4666" s="55"/>
    </row>
    <row r="4667" spans="1:251">
      <c r="B4667" s="56"/>
    </row>
    <row r="4668" spans="1:251" ht="14.25">
      <c r="B4668" s="45" t="s">
        <v>247</v>
      </c>
      <c r="C4668" s="43"/>
      <c r="D4668" s="43"/>
      <c r="E4668" s="43"/>
      <c r="F4668" s="43"/>
      <c r="G4668" s="43"/>
      <c r="H4668" s="43"/>
      <c r="I4668" s="43"/>
      <c r="J4668" s="43"/>
      <c r="K4668" s="43"/>
      <c r="L4668" s="44"/>
      <c r="M4668" s="44"/>
      <c r="N4668" s="44"/>
      <c r="O4668" s="44"/>
      <c r="P4668" s="43"/>
      <c r="Q4668" s="43"/>
      <c r="R4668" s="43"/>
      <c r="S4668" s="43"/>
      <c r="T4668" s="43"/>
      <c r="U4668" s="43"/>
      <c r="V4668" s="45"/>
      <c r="W4668" s="45"/>
      <c r="X4668" s="45"/>
      <c r="Y4668" s="45"/>
      <c r="Z4668" s="45"/>
      <c r="AA4668" s="45"/>
      <c r="AB4668" s="45"/>
      <c r="AC4668" s="45"/>
      <c r="AD4668" s="45"/>
      <c r="AE4668" s="45"/>
      <c r="AF4668" s="45"/>
      <c r="AG4668" s="45"/>
      <c r="AH4668" s="45"/>
      <c r="AI4668" s="45"/>
      <c r="AJ4668" s="45"/>
      <c r="AK4668" s="45"/>
      <c r="AL4668" s="45"/>
      <c r="AM4668" s="45"/>
      <c r="AN4668" s="45"/>
      <c r="AO4668" s="45"/>
      <c r="AP4668" s="45"/>
      <c r="AQ4668" s="45"/>
      <c r="AR4668" s="45"/>
      <c r="AS4668" s="45"/>
      <c r="AT4668" s="45"/>
      <c r="AU4668" s="45"/>
      <c r="AV4668" s="45"/>
      <c r="AW4668" s="45"/>
      <c r="AX4668" s="45"/>
    </row>
    <row r="4669" spans="1:251" ht="15" thickBot="1">
      <c r="B4669" s="43"/>
      <c r="C4669" s="43"/>
      <c r="D4669" s="43"/>
      <c r="E4669" s="43"/>
      <c r="F4669" s="43"/>
      <c r="G4669" s="43"/>
      <c r="H4669" s="43"/>
      <c r="I4669" s="43"/>
      <c r="J4669" s="43"/>
      <c r="K4669" s="43"/>
      <c r="L4669" s="44"/>
      <c r="M4669" s="44"/>
      <c r="N4669" s="44"/>
      <c r="O4669" s="44"/>
      <c r="P4669" s="43"/>
      <c r="Q4669" s="43"/>
      <c r="R4669" s="43"/>
      <c r="S4669" s="43"/>
      <c r="T4669" s="43"/>
      <c r="U4669" s="43"/>
      <c r="V4669" s="45"/>
      <c r="W4669" s="45"/>
      <c r="X4669" s="45"/>
      <c r="Y4669" s="45"/>
      <c r="Z4669" s="45"/>
      <c r="AA4669" s="45"/>
      <c r="AB4669" s="45"/>
      <c r="AC4669" s="45"/>
      <c r="AD4669" s="45"/>
      <c r="AE4669" s="45"/>
      <c r="AF4669" s="45"/>
      <c r="AG4669" s="45"/>
      <c r="AH4669" s="45"/>
      <c r="AI4669" s="45"/>
      <c r="AJ4669" s="45"/>
      <c r="AK4669" s="45"/>
      <c r="AL4669" s="45"/>
      <c r="AM4669" s="45"/>
      <c r="AN4669" s="45"/>
      <c r="AO4669" s="45"/>
      <c r="AP4669" s="45"/>
      <c r="AQ4669" s="45"/>
      <c r="AR4669" s="45"/>
      <c r="AS4669" s="45"/>
      <c r="AT4669" s="45"/>
      <c r="AU4669" s="45"/>
      <c r="AV4669" s="45"/>
      <c r="AW4669" s="45"/>
      <c r="AX4669" s="57" t="s">
        <v>248</v>
      </c>
    </row>
    <row r="4670" spans="1:251" s="51" customFormat="1" ht="13.5" customHeight="1">
      <c r="A4670" s="43"/>
      <c r="B4670" s="132" t="s">
        <v>249</v>
      </c>
      <c r="C4670" s="133"/>
      <c r="D4670" s="133"/>
      <c r="E4670" s="133"/>
      <c r="F4670" s="133"/>
      <c r="G4670" s="133"/>
      <c r="H4670" s="133"/>
      <c r="I4670" s="133"/>
      <c r="J4670" s="133"/>
      <c r="K4670" s="133"/>
      <c r="L4670" s="133"/>
      <c r="M4670" s="133"/>
      <c r="N4670" s="133"/>
      <c r="O4670" s="133"/>
      <c r="P4670" s="133"/>
      <c r="Q4670" s="133"/>
      <c r="R4670" s="133"/>
      <c r="S4670" s="133"/>
      <c r="T4670" s="133"/>
      <c r="U4670" s="133"/>
      <c r="V4670" s="133"/>
      <c r="W4670" s="133"/>
      <c r="X4670" s="133"/>
      <c r="Y4670" s="133"/>
      <c r="Z4670" s="134"/>
      <c r="AA4670" s="138" t="s">
        <v>250</v>
      </c>
      <c r="AB4670" s="133"/>
      <c r="AC4670" s="133"/>
      <c r="AD4670" s="133"/>
      <c r="AE4670" s="133"/>
      <c r="AF4670" s="133"/>
      <c r="AG4670" s="133"/>
      <c r="AH4670" s="133"/>
      <c r="AI4670" s="134"/>
      <c r="AJ4670" s="138" t="s">
        <v>251</v>
      </c>
      <c r="AK4670" s="133"/>
      <c r="AL4670" s="133"/>
      <c r="AM4670" s="133"/>
      <c r="AN4670" s="133"/>
      <c r="AO4670" s="133"/>
      <c r="AP4670" s="133"/>
      <c r="AQ4670" s="133"/>
      <c r="AR4670" s="134"/>
      <c r="AS4670" s="138" t="s">
        <v>252</v>
      </c>
      <c r="AT4670" s="133"/>
      <c r="AU4670" s="133"/>
      <c r="AV4670" s="133"/>
      <c r="AW4670" s="133"/>
      <c r="AX4670" s="140"/>
      <c r="AY4670" s="37"/>
      <c r="AZ4670" s="37"/>
      <c r="BA4670" s="37"/>
      <c r="BB4670" s="37"/>
      <c r="BC4670" s="37"/>
      <c r="BD4670" s="37"/>
      <c r="BE4670" s="37"/>
      <c r="BF4670" s="37"/>
      <c r="BG4670" s="37"/>
      <c r="BH4670" s="37"/>
      <c r="BI4670" s="37"/>
      <c r="BJ4670" s="37"/>
      <c r="BK4670" s="37"/>
      <c r="BL4670" s="37"/>
      <c r="BM4670" s="37"/>
      <c r="BN4670" s="37"/>
      <c r="BO4670" s="37"/>
      <c r="BP4670" s="37"/>
      <c r="BQ4670" s="37"/>
      <c r="BR4670" s="37"/>
      <c r="BS4670" s="37"/>
      <c r="BT4670" s="37"/>
      <c r="BU4670" s="37"/>
      <c r="BV4670" s="37"/>
      <c r="BW4670" s="37"/>
      <c r="BX4670" s="37"/>
      <c r="BY4670" s="37"/>
      <c r="BZ4670" s="37"/>
      <c r="CA4670" s="37"/>
      <c r="CB4670" s="37"/>
      <c r="CC4670" s="37"/>
      <c r="CD4670" s="37"/>
      <c r="CE4670" s="37"/>
      <c r="CF4670" s="37"/>
      <c r="CG4670" s="37"/>
      <c r="CH4670" s="37"/>
      <c r="CI4670" s="37"/>
      <c r="CJ4670" s="37"/>
      <c r="CK4670" s="37"/>
      <c r="CL4670" s="37"/>
      <c r="CM4670" s="37"/>
      <c r="CN4670" s="37"/>
      <c r="CO4670" s="37"/>
      <c r="CP4670" s="37"/>
      <c r="CQ4670" s="37"/>
      <c r="CR4670" s="37"/>
      <c r="CS4670" s="37"/>
      <c r="CT4670" s="37"/>
      <c r="CU4670" s="37"/>
      <c r="CV4670" s="37"/>
      <c r="CW4670" s="37"/>
      <c r="CX4670" s="37"/>
      <c r="CY4670" s="37"/>
      <c r="CZ4670" s="37"/>
      <c r="DA4670" s="37"/>
      <c r="DB4670" s="37"/>
      <c r="DC4670" s="37"/>
      <c r="DD4670" s="37"/>
      <c r="DE4670" s="37"/>
      <c r="DF4670" s="37"/>
      <c r="DG4670" s="37"/>
      <c r="DH4670" s="37"/>
      <c r="DI4670" s="37"/>
      <c r="DJ4670" s="37"/>
      <c r="DK4670" s="37"/>
      <c r="DL4670" s="37"/>
      <c r="DM4670" s="37"/>
      <c r="DN4670" s="37"/>
      <c r="DO4670" s="37"/>
      <c r="DP4670" s="37"/>
      <c r="DQ4670" s="37"/>
      <c r="DR4670" s="37"/>
      <c r="DS4670" s="37"/>
      <c r="DT4670" s="37"/>
      <c r="DU4670" s="37"/>
      <c r="DV4670" s="37"/>
      <c r="DW4670" s="37"/>
      <c r="DX4670" s="37"/>
      <c r="DY4670" s="37"/>
      <c r="DZ4670" s="37"/>
      <c r="EA4670" s="37"/>
      <c r="EB4670" s="37"/>
      <c r="EC4670" s="37"/>
      <c r="ED4670" s="37"/>
      <c r="EE4670" s="37"/>
      <c r="EF4670" s="37"/>
      <c r="EG4670" s="37"/>
      <c r="EH4670" s="37"/>
      <c r="EI4670" s="37"/>
      <c r="EJ4670" s="37"/>
      <c r="EK4670" s="37"/>
      <c r="EL4670" s="37"/>
      <c r="EM4670" s="37"/>
      <c r="EN4670" s="37"/>
      <c r="EO4670" s="37"/>
      <c r="EP4670" s="37"/>
      <c r="EQ4670" s="37"/>
      <c r="ER4670" s="37"/>
      <c r="ES4670" s="37"/>
      <c r="ET4670" s="37"/>
      <c r="EU4670" s="37"/>
      <c r="EV4670" s="37"/>
      <c r="EW4670" s="37"/>
      <c r="EX4670" s="37"/>
      <c r="EY4670" s="37"/>
      <c r="EZ4670" s="37"/>
      <c r="FA4670" s="37"/>
      <c r="FB4670" s="37"/>
      <c r="FC4670" s="37"/>
      <c r="FD4670" s="37"/>
      <c r="FE4670" s="37"/>
      <c r="FF4670" s="37"/>
      <c r="FG4670" s="37"/>
      <c r="FH4670" s="37"/>
      <c r="FI4670" s="37"/>
      <c r="FJ4670" s="37"/>
      <c r="FK4670" s="37"/>
      <c r="FL4670" s="37"/>
      <c r="FM4670" s="37"/>
      <c r="FN4670" s="37"/>
      <c r="FO4670" s="37"/>
      <c r="FP4670" s="37"/>
      <c r="FQ4670" s="37"/>
      <c r="FR4670" s="37"/>
      <c r="FS4670" s="37"/>
      <c r="FT4670" s="37"/>
      <c r="FU4670" s="37"/>
      <c r="FV4670" s="37"/>
      <c r="FW4670" s="37"/>
      <c r="FX4670" s="37"/>
      <c r="FY4670" s="37"/>
      <c r="FZ4670" s="37"/>
      <c r="GA4670" s="37"/>
      <c r="GB4670" s="37"/>
      <c r="GC4670" s="37"/>
      <c r="GD4670" s="37"/>
      <c r="GE4670" s="37"/>
      <c r="GF4670" s="37"/>
      <c r="GG4670" s="37"/>
      <c r="GH4670" s="37"/>
      <c r="GI4670" s="37"/>
      <c r="GJ4670" s="37"/>
      <c r="GK4670" s="37"/>
      <c r="GL4670" s="37"/>
      <c r="GM4670" s="37"/>
      <c r="GN4670" s="37"/>
      <c r="GO4670" s="37"/>
      <c r="GP4670" s="37"/>
      <c r="GQ4670" s="37"/>
      <c r="GR4670" s="37"/>
      <c r="GS4670" s="37"/>
      <c r="GT4670" s="37"/>
      <c r="GU4670" s="37"/>
      <c r="GV4670" s="37"/>
      <c r="GW4670" s="37"/>
      <c r="GX4670" s="37"/>
      <c r="GY4670" s="37"/>
      <c r="GZ4670" s="37"/>
      <c r="HA4670" s="37"/>
      <c r="HB4670" s="37"/>
      <c r="HC4670" s="37"/>
      <c r="HD4670" s="37"/>
      <c r="HE4670" s="37"/>
      <c r="HF4670" s="37"/>
      <c r="HG4670" s="37"/>
      <c r="HH4670" s="37"/>
      <c r="HI4670" s="37"/>
      <c r="HJ4670" s="37"/>
      <c r="HK4670" s="37"/>
      <c r="HL4670" s="37"/>
      <c r="HM4670" s="37"/>
      <c r="HN4670" s="37"/>
      <c r="HO4670" s="37"/>
      <c r="HP4670" s="37"/>
      <c r="HQ4670" s="37"/>
      <c r="HR4670" s="37"/>
      <c r="HS4670" s="37"/>
      <c r="HT4670" s="37"/>
      <c r="HU4670" s="37"/>
      <c r="HV4670" s="37"/>
      <c r="HW4670" s="37"/>
      <c r="HX4670" s="37"/>
      <c r="HY4670" s="37"/>
      <c r="HZ4670" s="37"/>
      <c r="IA4670" s="37"/>
      <c r="IB4670" s="37"/>
      <c r="IC4670" s="37"/>
      <c r="ID4670" s="37"/>
      <c r="IE4670" s="37"/>
      <c r="IF4670" s="37"/>
      <c r="IG4670" s="37"/>
      <c r="IH4670" s="37"/>
      <c r="II4670" s="37"/>
      <c r="IJ4670" s="37"/>
      <c r="IK4670" s="37"/>
      <c r="IL4670" s="37"/>
      <c r="IM4670" s="37"/>
      <c r="IN4670" s="37"/>
      <c r="IO4670" s="37"/>
      <c r="IP4670" s="37"/>
      <c r="IQ4670" s="37"/>
    </row>
    <row r="4671" spans="1:251" s="51" customFormat="1" ht="13.5">
      <c r="A4671" s="43"/>
      <c r="B4671" s="135"/>
      <c r="C4671" s="136"/>
      <c r="D4671" s="136"/>
      <c r="E4671" s="136"/>
      <c r="F4671" s="136"/>
      <c r="G4671" s="136"/>
      <c r="H4671" s="136"/>
      <c r="I4671" s="136"/>
      <c r="J4671" s="136"/>
      <c r="K4671" s="136"/>
      <c r="L4671" s="136"/>
      <c r="M4671" s="136"/>
      <c r="N4671" s="136"/>
      <c r="O4671" s="136"/>
      <c r="P4671" s="136"/>
      <c r="Q4671" s="136"/>
      <c r="R4671" s="136"/>
      <c r="S4671" s="136"/>
      <c r="T4671" s="136"/>
      <c r="U4671" s="136"/>
      <c r="V4671" s="136"/>
      <c r="W4671" s="136"/>
      <c r="X4671" s="136"/>
      <c r="Y4671" s="136"/>
      <c r="Z4671" s="137"/>
      <c r="AA4671" s="139"/>
      <c r="AB4671" s="136"/>
      <c r="AC4671" s="136"/>
      <c r="AD4671" s="136"/>
      <c r="AE4671" s="136"/>
      <c r="AF4671" s="136"/>
      <c r="AG4671" s="136"/>
      <c r="AH4671" s="136"/>
      <c r="AI4671" s="137"/>
      <c r="AJ4671" s="139"/>
      <c r="AK4671" s="136"/>
      <c r="AL4671" s="136"/>
      <c r="AM4671" s="136"/>
      <c r="AN4671" s="136"/>
      <c r="AO4671" s="136"/>
      <c r="AP4671" s="136"/>
      <c r="AQ4671" s="136"/>
      <c r="AR4671" s="137"/>
      <c r="AS4671" s="139"/>
      <c r="AT4671" s="136"/>
      <c r="AU4671" s="136"/>
      <c r="AV4671" s="136"/>
      <c r="AW4671" s="136"/>
      <c r="AX4671" s="141"/>
      <c r="AY4671" s="37"/>
      <c r="AZ4671" s="37"/>
      <c r="BA4671" s="37"/>
      <c r="BB4671" s="58"/>
      <c r="BC4671" s="59"/>
      <c r="BE4671" s="37"/>
      <c r="BF4671" s="37"/>
      <c r="BG4671" s="37"/>
      <c r="BH4671" s="37"/>
      <c r="BI4671" s="37"/>
      <c r="BJ4671" s="37"/>
      <c r="BK4671" s="37"/>
      <c r="BL4671" s="37"/>
      <c r="BM4671" s="37"/>
      <c r="BN4671" s="37"/>
      <c r="BO4671" s="37"/>
      <c r="BP4671" s="37"/>
      <c r="BQ4671" s="37"/>
      <c r="BR4671" s="37"/>
      <c r="BS4671" s="37"/>
      <c r="BT4671" s="37"/>
      <c r="BU4671" s="37"/>
      <c r="BV4671" s="37"/>
      <c r="BW4671" s="37"/>
      <c r="BX4671" s="37"/>
      <c r="BY4671" s="37"/>
      <c r="BZ4671" s="37"/>
      <c r="CA4671" s="37"/>
      <c r="CB4671" s="37"/>
      <c r="CC4671" s="37"/>
      <c r="CD4671" s="37"/>
      <c r="CE4671" s="37"/>
      <c r="CF4671" s="37"/>
      <c r="CG4671" s="37"/>
      <c r="CH4671" s="37"/>
      <c r="CI4671" s="37"/>
      <c r="CJ4671" s="37"/>
      <c r="CK4671" s="37"/>
      <c r="CL4671" s="37"/>
      <c r="CM4671" s="37"/>
      <c r="CN4671" s="37"/>
      <c r="CO4671" s="37"/>
      <c r="CP4671" s="37"/>
      <c r="CQ4671" s="37"/>
      <c r="CR4671" s="37"/>
      <c r="CS4671" s="37"/>
      <c r="CT4671" s="37"/>
      <c r="CU4671" s="37"/>
      <c r="CV4671" s="37"/>
      <c r="CW4671" s="37"/>
      <c r="CX4671" s="37"/>
      <c r="CY4671" s="37"/>
      <c r="CZ4671" s="37"/>
      <c r="DA4671" s="37"/>
      <c r="DB4671" s="37"/>
      <c r="DC4671" s="37"/>
      <c r="DD4671" s="37"/>
      <c r="DE4671" s="37"/>
      <c r="DF4671" s="37"/>
      <c r="DG4671" s="37"/>
      <c r="DH4671" s="37"/>
      <c r="DI4671" s="37"/>
      <c r="DJ4671" s="37"/>
      <c r="DK4671" s="37"/>
      <c r="DL4671" s="37"/>
      <c r="DM4671" s="37"/>
      <c r="DN4671" s="37"/>
      <c r="DO4671" s="37"/>
      <c r="DP4671" s="37"/>
      <c r="DQ4671" s="37"/>
      <c r="DR4671" s="37"/>
      <c r="DS4671" s="37"/>
      <c r="DT4671" s="37"/>
      <c r="DU4671" s="37"/>
      <c r="DV4671" s="37"/>
      <c r="DW4671" s="37"/>
      <c r="DX4671" s="37"/>
      <c r="DY4671" s="37"/>
      <c r="DZ4671" s="37"/>
      <c r="EA4671" s="37"/>
      <c r="EB4671" s="37"/>
      <c r="EC4671" s="37"/>
      <c r="ED4671" s="37"/>
      <c r="EE4671" s="37"/>
      <c r="EF4671" s="37"/>
      <c r="EG4671" s="37"/>
      <c r="EH4671" s="37"/>
      <c r="EI4671" s="37"/>
      <c r="EJ4671" s="37"/>
      <c r="EK4671" s="37"/>
      <c r="EL4671" s="37"/>
      <c r="EM4671" s="37"/>
      <c r="EN4671" s="37"/>
      <c r="EO4671" s="37"/>
      <c r="EP4671" s="37"/>
      <c r="EQ4671" s="37"/>
      <c r="ER4671" s="37"/>
      <c r="ES4671" s="37"/>
      <c r="ET4671" s="37"/>
      <c r="EU4671" s="37"/>
      <c r="EV4671" s="37"/>
      <c r="EW4671" s="37"/>
      <c r="EX4671" s="37"/>
      <c r="EY4671" s="37"/>
      <c r="EZ4671" s="37"/>
      <c r="FA4671" s="37"/>
      <c r="FB4671" s="37"/>
      <c r="FC4671" s="37"/>
      <c r="FD4671" s="37"/>
      <c r="FE4671" s="37"/>
      <c r="FF4671" s="37"/>
      <c r="FG4671" s="37"/>
      <c r="FH4671" s="37"/>
      <c r="FI4671" s="37"/>
      <c r="FJ4671" s="37"/>
      <c r="FK4671" s="37"/>
      <c r="FL4671" s="37"/>
      <c r="FM4671" s="37"/>
      <c r="FN4671" s="37"/>
      <c r="FO4671" s="37"/>
      <c r="FP4671" s="37"/>
      <c r="FQ4671" s="37"/>
      <c r="FR4671" s="37"/>
      <c r="FS4671" s="37"/>
      <c r="FT4671" s="37"/>
      <c r="FU4671" s="37"/>
      <c r="FV4671" s="37"/>
      <c r="FW4671" s="37"/>
      <c r="FX4671" s="37"/>
      <c r="FY4671" s="37"/>
      <c r="FZ4671" s="37"/>
      <c r="GA4671" s="37"/>
      <c r="GB4671" s="37"/>
      <c r="GC4671" s="37"/>
      <c r="GD4671" s="37"/>
      <c r="GE4671" s="37"/>
      <c r="GF4671" s="37"/>
      <c r="GG4671" s="37"/>
      <c r="GH4671" s="37"/>
      <c r="GI4671" s="37"/>
      <c r="GJ4671" s="37"/>
      <c r="GK4671" s="37"/>
      <c r="GL4671" s="37"/>
      <c r="GM4671" s="37"/>
      <c r="GN4671" s="37"/>
      <c r="GO4671" s="37"/>
      <c r="GP4671" s="37"/>
      <c r="GQ4671" s="37"/>
      <c r="GR4671" s="37"/>
      <c r="GS4671" s="37"/>
      <c r="GT4671" s="37"/>
      <c r="GU4671" s="37"/>
      <c r="GV4671" s="37"/>
      <c r="GW4671" s="37"/>
      <c r="GX4671" s="37"/>
      <c r="GY4671" s="37"/>
      <c r="GZ4671" s="37"/>
      <c r="HA4671" s="37"/>
      <c r="HB4671" s="37"/>
      <c r="HC4671" s="37"/>
      <c r="HD4671" s="37"/>
      <c r="HE4671" s="37"/>
      <c r="HF4671" s="37"/>
      <c r="HG4671" s="37"/>
      <c r="HH4671" s="37"/>
      <c r="HI4671" s="37"/>
      <c r="HJ4671" s="37"/>
      <c r="HK4671" s="37"/>
      <c r="HL4671" s="37"/>
      <c r="HM4671" s="37"/>
      <c r="HN4671" s="37"/>
      <c r="HO4671" s="37"/>
      <c r="HP4671" s="37"/>
      <c r="HQ4671" s="37"/>
      <c r="HR4671" s="37"/>
      <c r="HS4671" s="37"/>
      <c r="HT4671" s="37"/>
      <c r="HU4671" s="37"/>
      <c r="HV4671" s="37"/>
      <c r="HW4671" s="37"/>
      <c r="HX4671" s="37"/>
      <c r="HY4671" s="37"/>
      <c r="HZ4671" s="37"/>
      <c r="IA4671" s="37"/>
      <c r="IB4671" s="37"/>
      <c r="IC4671" s="37"/>
      <c r="ID4671" s="37"/>
      <c r="IE4671" s="37"/>
      <c r="IF4671" s="37"/>
      <c r="IG4671" s="37"/>
      <c r="IH4671" s="37"/>
      <c r="II4671" s="37"/>
      <c r="IJ4671" s="37"/>
      <c r="IK4671" s="37"/>
      <c r="IL4671" s="37"/>
      <c r="IM4671" s="37"/>
      <c r="IN4671" s="37"/>
      <c r="IO4671" s="37"/>
      <c r="IP4671" s="37"/>
      <c r="IQ4671" s="37"/>
    </row>
    <row r="4672" spans="1:251" s="51" customFormat="1" ht="18.75" customHeight="1">
      <c r="A4672" s="43"/>
      <c r="B4672" s="60"/>
      <c r="C4672" s="104" t="s">
        <v>991</v>
      </c>
      <c r="D4672" s="105"/>
      <c r="E4672" s="105"/>
      <c r="F4672" s="105"/>
      <c r="G4672" s="105"/>
      <c r="H4672" s="105"/>
      <c r="I4672" s="105"/>
      <c r="J4672" s="105"/>
      <c r="K4672" s="105"/>
      <c r="L4672" s="105"/>
      <c r="M4672" s="105"/>
      <c r="N4672" s="105"/>
      <c r="O4672" s="105"/>
      <c r="P4672" s="105"/>
      <c r="Q4672" s="105"/>
      <c r="R4672" s="105"/>
      <c r="S4672" s="105"/>
      <c r="T4672" s="105"/>
      <c r="U4672" s="105"/>
      <c r="V4672" s="105"/>
      <c r="W4672" s="105"/>
      <c r="X4672" s="105"/>
      <c r="Y4672" s="105"/>
      <c r="Z4672" s="106"/>
      <c r="AA4672" s="107">
        <v>85994</v>
      </c>
      <c r="AB4672" s="108"/>
      <c r="AC4672" s="108"/>
      <c r="AD4672" s="108"/>
      <c r="AE4672" s="108"/>
      <c r="AF4672" s="108"/>
      <c r="AG4672" s="108"/>
      <c r="AH4672" s="108"/>
      <c r="AI4672" s="109"/>
      <c r="AJ4672" s="107">
        <v>88459</v>
      </c>
      <c r="AK4672" s="108"/>
      <c r="AL4672" s="108"/>
      <c r="AM4672" s="108"/>
      <c r="AN4672" s="108"/>
      <c r="AO4672" s="108"/>
      <c r="AP4672" s="108"/>
      <c r="AQ4672" s="108"/>
      <c r="AR4672" s="109"/>
      <c r="AS4672" s="110"/>
      <c r="AT4672" s="111"/>
      <c r="AU4672" s="111"/>
      <c r="AV4672" s="111"/>
      <c r="AW4672" s="111"/>
      <c r="AX4672" s="112"/>
      <c r="AY4672" s="37"/>
      <c r="AZ4672" s="37"/>
      <c r="BA4672" s="37"/>
      <c r="BB4672" s="37"/>
      <c r="BC4672" s="37"/>
      <c r="BD4672" s="37"/>
      <c r="BE4672" s="37"/>
      <c r="BF4672" s="37"/>
      <c r="BG4672" s="37"/>
      <c r="BH4672" s="37"/>
      <c r="BI4672" s="37"/>
      <c r="BJ4672" s="37"/>
      <c r="BK4672" s="37"/>
      <c r="BL4672" s="37"/>
      <c r="BM4672" s="37"/>
      <c r="BN4672" s="37"/>
      <c r="BO4672" s="37"/>
      <c r="BP4672" s="37"/>
      <c r="BQ4672" s="37"/>
      <c r="BR4672" s="37"/>
      <c r="BS4672" s="37"/>
      <c r="BT4672" s="37"/>
      <c r="BU4672" s="37"/>
      <c r="BV4672" s="37"/>
      <c r="BW4672" s="37"/>
      <c r="BX4672" s="37"/>
      <c r="BY4672" s="37"/>
      <c r="BZ4672" s="37"/>
      <c r="CA4672" s="37"/>
      <c r="CB4672" s="37"/>
      <c r="CC4672" s="37"/>
      <c r="CD4672" s="37"/>
      <c r="CE4672" s="37"/>
      <c r="CF4672" s="37"/>
      <c r="CG4672" s="37"/>
      <c r="CH4672" s="37"/>
      <c r="CI4672" s="37"/>
      <c r="CJ4672" s="37"/>
      <c r="CK4672" s="37"/>
      <c r="CL4672" s="37"/>
      <c r="CM4672" s="37"/>
      <c r="CN4672" s="37"/>
      <c r="CO4672" s="37"/>
      <c r="CP4672" s="37"/>
      <c r="CQ4672" s="37"/>
      <c r="CR4672" s="37"/>
      <c r="CS4672" s="37"/>
      <c r="CT4672" s="37"/>
      <c r="CU4672" s="37"/>
      <c r="CV4672" s="37"/>
      <c r="CW4672" s="37"/>
      <c r="CX4672" s="37"/>
      <c r="CY4672" s="37"/>
      <c r="CZ4672" s="37"/>
      <c r="DA4672" s="37"/>
      <c r="DB4672" s="37"/>
      <c r="DC4672" s="37"/>
      <c r="DD4672" s="37"/>
      <c r="DE4672" s="37"/>
      <c r="DF4672" s="37"/>
      <c r="DG4672" s="37"/>
      <c r="DH4672" s="37"/>
      <c r="DI4672" s="37"/>
      <c r="DJ4672" s="37"/>
      <c r="DK4672" s="37"/>
      <c r="DL4672" s="37"/>
      <c r="DM4672" s="37"/>
      <c r="DN4672" s="37"/>
      <c r="DO4672" s="37"/>
      <c r="DP4672" s="37"/>
      <c r="DQ4672" s="37"/>
      <c r="DR4672" s="37"/>
      <c r="DS4672" s="37"/>
      <c r="DT4672" s="37"/>
      <c r="DU4672" s="37"/>
      <c r="DV4672" s="37"/>
      <c r="DW4672" s="37"/>
      <c r="DX4672" s="37"/>
      <c r="DY4672" s="37"/>
      <c r="DZ4672" s="37"/>
      <c r="EA4672" s="37"/>
      <c r="EB4672" s="37"/>
      <c r="EC4672" s="37"/>
      <c r="ED4672" s="37"/>
      <c r="EE4672" s="37"/>
      <c r="EF4672" s="37"/>
      <c r="EG4672" s="37"/>
      <c r="EH4672" s="37"/>
      <c r="EI4672" s="37"/>
      <c r="EJ4672" s="37"/>
      <c r="EK4672" s="37"/>
      <c r="EL4672" s="37"/>
      <c r="EM4672" s="37"/>
      <c r="EN4672" s="37"/>
      <c r="EO4672" s="37"/>
      <c r="EP4672" s="37"/>
      <c r="EQ4672" s="37"/>
      <c r="ER4672" s="37"/>
      <c r="ES4672" s="37"/>
      <c r="ET4672" s="37"/>
      <c r="EU4672" s="37"/>
      <c r="EV4672" s="37"/>
      <c r="EW4672" s="37"/>
      <c r="EX4672" s="37"/>
      <c r="EY4672" s="37"/>
      <c r="EZ4672" s="37"/>
      <c r="FA4672" s="37"/>
      <c r="FB4672" s="37"/>
      <c r="FC4672" s="37"/>
      <c r="FD4672" s="37"/>
      <c r="FE4672" s="37"/>
      <c r="FF4672" s="37"/>
      <c r="FG4672" s="37"/>
      <c r="FH4672" s="37"/>
      <c r="FI4672" s="37"/>
      <c r="FJ4672" s="37"/>
      <c r="FK4672" s="37"/>
      <c r="FL4672" s="37"/>
      <c r="FM4672" s="37"/>
      <c r="FN4672" s="37"/>
      <c r="FO4672" s="37"/>
      <c r="FP4672" s="37"/>
      <c r="FQ4672" s="37"/>
      <c r="FR4672" s="37"/>
      <c r="FS4672" s="37"/>
      <c r="FT4672" s="37"/>
      <c r="FU4672" s="37"/>
      <c r="FV4672" s="37"/>
      <c r="FW4672" s="37"/>
      <c r="FX4672" s="37"/>
      <c r="FY4672" s="37"/>
      <c r="FZ4672" s="37"/>
      <c r="GA4672" s="37"/>
      <c r="GB4672" s="37"/>
      <c r="GC4672" s="37"/>
      <c r="GD4672" s="37"/>
      <c r="GE4672" s="37"/>
      <c r="GF4672" s="37"/>
      <c r="GG4672" s="37"/>
      <c r="GH4672" s="37"/>
      <c r="GI4672" s="37"/>
      <c r="GJ4672" s="37"/>
      <c r="GK4672" s="37"/>
      <c r="GL4672" s="37"/>
      <c r="GM4672" s="37"/>
      <c r="GN4672" s="37"/>
      <c r="GO4672" s="37"/>
      <c r="GP4672" s="37"/>
      <c r="GQ4672" s="37"/>
      <c r="GR4672" s="37"/>
      <c r="GS4672" s="37"/>
      <c r="GT4672" s="37"/>
      <c r="GU4672" s="37"/>
      <c r="GV4672" s="37"/>
      <c r="GW4672" s="37"/>
      <c r="GX4672" s="37"/>
      <c r="GY4672" s="37"/>
      <c r="GZ4672" s="37"/>
      <c r="HA4672" s="37"/>
      <c r="HB4672" s="37"/>
      <c r="HC4672" s="37"/>
      <c r="HD4672" s="37"/>
      <c r="HE4672" s="37"/>
      <c r="HF4672" s="37"/>
      <c r="HG4672" s="37"/>
      <c r="HH4672" s="37"/>
      <c r="HI4672" s="37"/>
      <c r="HJ4672" s="37"/>
      <c r="HK4672" s="37"/>
      <c r="HL4672" s="37"/>
      <c r="HM4672" s="37"/>
      <c r="HN4672" s="37"/>
      <c r="HO4672" s="37"/>
      <c r="HP4672" s="37"/>
      <c r="HQ4672" s="37"/>
      <c r="HR4672" s="37"/>
      <c r="HS4672" s="37"/>
      <c r="HT4672" s="37"/>
      <c r="HU4672" s="37"/>
      <c r="HV4672" s="37"/>
      <c r="HW4672" s="37"/>
      <c r="HX4672" s="37"/>
      <c r="HY4672" s="37"/>
      <c r="HZ4672" s="37"/>
      <c r="IA4672" s="37"/>
      <c r="IB4672" s="37"/>
      <c r="IC4672" s="37"/>
      <c r="ID4672" s="37"/>
      <c r="IE4672" s="37"/>
      <c r="IF4672" s="37"/>
      <c r="IG4672" s="37"/>
      <c r="IH4672" s="37"/>
      <c r="II4672" s="37"/>
      <c r="IJ4672" s="37"/>
      <c r="IK4672" s="37"/>
      <c r="IL4672" s="37"/>
      <c r="IM4672" s="37"/>
      <c r="IN4672" s="37"/>
      <c r="IO4672" s="37"/>
      <c r="IP4672" s="37"/>
      <c r="IQ4672" s="37"/>
    </row>
    <row r="4673" spans="1:251" s="51" customFormat="1" ht="18.75" customHeight="1">
      <c r="A4673" s="43"/>
      <c r="B4673" s="60"/>
      <c r="C4673" s="104" t="s">
        <v>992</v>
      </c>
      <c r="D4673" s="105"/>
      <c r="E4673" s="105"/>
      <c r="F4673" s="105"/>
      <c r="G4673" s="105"/>
      <c r="H4673" s="105"/>
      <c r="I4673" s="105"/>
      <c r="J4673" s="105"/>
      <c r="K4673" s="105"/>
      <c r="L4673" s="105"/>
      <c r="M4673" s="105"/>
      <c r="N4673" s="105"/>
      <c r="O4673" s="105"/>
      <c r="P4673" s="105"/>
      <c r="Q4673" s="105"/>
      <c r="R4673" s="105"/>
      <c r="S4673" s="105"/>
      <c r="T4673" s="105"/>
      <c r="U4673" s="105"/>
      <c r="V4673" s="105"/>
      <c r="W4673" s="105"/>
      <c r="X4673" s="105"/>
      <c r="Y4673" s="105"/>
      <c r="Z4673" s="106"/>
      <c r="AA4673" s="107">
        <v>160296</v>
      </c>
      <c r="AB4673" s="108"/>
      <c r="AC4673" s="108"/>
      <c r="AD4673" s="108"/>
      <c r="AE4673" s="108"/>
      <c r="AF4673" s="108"/>
      <c r="AG4673" s="108"/>
      <c r="AH4673" s="108"/>
      <c r="AI4673" s="109"/>
      <c r="AJ4673" s="107">
        <v>173019</v>
      </c>
      <c r="AK4673" s="108"/>
      <c r="AL4673" s="108"/>
      <c r="AM4673" s="108"/>
      <c r="AN4673" s="108"/>
      <c r="AO4673" s="108"/>
      <c r="AP4673" s="108"/>
      <c r="AQ4673" s="108"/>
      <c r="AR4673" s="109"/>
      <c r="AS4673" s="110"/>
      <c r="AT4673" s="111"/>
      <c r="AU4673" s="111"/>
      <c r="AV4673" s="111"/>
      <c r="AW4673" s="111"/>
      <c r="AX4673" s="112"/>
      <c r="AY4673" s="37"/>
      <c r="AZ4673" s="37"/>
      <c r="BA4673" s="37"/>
      <c r="BB4673" s="37"/>
      <c r="BC4673" s="37"/>
      <c r="BD4673" s="37"/>
      <c r="BE4673" s="37"/>
      <c r="BF4673" s="37"/>
      <c r="BG4673" s="37"/>
      <c r="BH4673" s="37"/>
      <c r="BI4673" s="37"/>
      <c r="BJ4673" s="37"/>
      <c r="BK4673" s="37"/>
      <c r="BL4673" s="37"/>
      <c r="BM4673" s="37"/>
      <c r="BN4673" s="37"/>
      <c r="BO4673" s="37"/>
      <c r="BP4673" s="37"/>
      <c r="BQ4673" s="37"/>
      <c r="BR4673" s="37"/>
      <c r="BS4673" s="37"/>
      <c r="BT4673" s="37"/>
      <c r="BU4673" s="37"/>
      <c r="BV4673" s="37"/>
      <c r="BW4673" s="37"/>
      <c r="BX4673" s="37"/>
      <c r="BY4673" s="37"/>
      <c r="BZ4673" s="37"/>
      <c r="CA4673" s="37"/>
      <c r="CB4673" s="37"/>
      <c r="CC4673" s="37"/>
      <c r="CD4673" s="37"/>
      <c r="CE4673" s="37"/>
      <c r="CF4673" s="37"/>
      <c r="CG4673" s="37"/>
      <c r="CH4673" s="37"/>
      <c r="CI4673" s="37"/>
      <c r="CJ4673" s="37"/>
      <c r="CK4673" s="37"/>
      <c r="CL4673" s="37"/>
      <c r="CM4673" s="37"/>
      <c r="CN4673" s="37"/>
      <c r="CO4673" s="37"/>
      <c r="CP4673" s="37"/>
      <c r="CQ4673" s="37"/>
      <c r="CR4673" s="37"/>
      <c r="CS4673" s="37"/>
      <c r="CT4673" s="37"/>
      <c r="CU4673" s="37"/>
      <c r="CV4673" s="37"/>
      <c r="CW4673" s="37"/>
      <c r="CX4673" s="37"/>
      <c r="CY4673" s="37"/>
      <c r="CZ4673" s="37"/>
      <c r="DA4673" s="37"/>
      <c r="DB4673" s="37"/>
      <c r="DC4673" s="37"/>
      <c r="DD4673" s="37"/>
      <c r="DE4673" s="37"/>
      <c r="DF4673" s="37"/>
      <c r="DG4673" s="37"/>
      <c r="DH4673" s="37"/>
      <c r="DI4673" s="37"/>
      <c r="DJ4673" s="37"/>
      <c r="DK4673" s="37"/>
      <c r="DL4673" s="37"/>
      <c r="DM4673" s="37"/>
      <c r="DN4673" s="37"/>
      <c r="DO4673" s="37"/>
      <c r="DP4673" s="37"/>
      <c r="DQ4673" s="37"/>
      <c r="DR4673" s="37"/>
      <c r="DS4673" s="37"/>
      <c r="DT4673" s="37"/>
      <c r="DU4673" s="37"/>
      <c r="DV4673" s="37"/>
      <c r="DW4673" s="37"/>
      <c r="DX4673" s="37"/>
      <c r="DY4673" s="37"/>
      <c r="DZ4673" s="37"/>
      <c r="EA4673" s="37"/>
      <c r="EB4673" s="37"/>
      <c r="EC4673" s="37"/>
      <c r="ED4673" s="37"/>
      <c r="EE4673" s="37"/>
      <c r="EF4673" s="37"/>
      <c r="EG4673" s="37"/>
      <c r="EH4673" s="37"/>
      <c r="EI4673" s="37"/>
      <c r="EJ4673" s="37"/>
      <c r="EK4673" s="37"/>
      <c r="EL4673" s="37"/>
      <c r="EM4673" s="37"/>
      <c r="EN4673" s="37"/>
      <c r="EO4673" s="37"/>
      <c r="EP4673" s="37"/>
      <c r="EQ4673" s="37"/>
      <c r="ER4673" s="37"/>
      <c r="ES4673" s="37"/>
      <c r="ET4673" s="37"/>
      <c r="EU4673" s="37"/>
      <c r="EV4673" s="37"/>
      <c r="EW4673" s="37"/>
      <c r="EX4673" s="37"/>
      <c r="EY4673" s="37"/>
      <c r="EZ4673" s="37"/>
      <c r="FA4673" s="37"/>
      <c r="FB4673" s="37"/>
      <c r="FC4673" s="37"/>
      <c r="FD4673" s="37"/>
      <c r="FE4673" s="37"/>
      <c r="FF4673" s="37"/>
      <c r="FG4673" s="37"/>
      <c r="FH4673" s="37"/>
      <c r="FI4673" s="37"/>
      <c r="FJ4673" s="37"/>
      <c r="FK4673" s="37"/>
      <c r="FL4673" s="37"/>
      <c r="FM4673" s="37"/>
      <c r="FN4673" s="37"/>
      <c r="FO4673" s="37"/>
      <c r="FP4673" s="37"/>
      <c r="FQ4673" s="37"/>
      <c r="FR4673" s="37"/>
      <c r="FS4673" s="37"/>
      <c r="FT4673" s="37"/>
      <c r="FU4673" s="37"/>
      <c r="FV4673" s="37"/>
      <c r="FW4673" s="37"/>
      <c r="FX4673" s="37"/>
      <c r="FY4673" s="37"/>
      <c r="FZ4673" s="37"/>
      <c r="GA4673" s="37"/>
      <c r="GB4673" s="37"/>
      <c r="GC4673" s="37"/>
      <c r="GD4673" s="37"/>
      <c r="GE4673" s="37"/>
      <c r="GF4673" s="37"/>
      <c r="GG4673" s="37"/>
      <c r="GH4673" s="37"/>
      <c r="GI4673" s="37"/>
      <c r="GJ4673" s="37"/>
      <c r="GK4673" s="37"/>
      <c r="GL4673" s="37"/>
      <c r="GM4673" s="37"/>
      <c r="GN4673" s="37"/>
      <c r="GO4673" s="37"/>
      <c r="GP4673" s="37"/>
      <c r="GQ4673" s="37"/>
      <c r="GR4673" s="37"/>
      <c r="GS4673" s="37"/>
      <c r="GT4673" s="37"/>
      <c r="GU4673" s="37"/>
      <c r="GV4673" s="37"/>
      <c r="GW4673" s="37"/>
      <c r="GX4673" s="37"/>
      <c r="GY4673" s="37"/>
      <c r="GZ4673" s="37"/>
      <c r="HA4673" s="37"/>
      <c r="HB4673" s="37"/>
      <c r="HC4673" s="37"/>
      <c r="HD4673" s="37"/>
      <c r="HE4673" s="37"/>
      <c r="HF4673" s="37"/>
      <c r="HG4673" s="37"/>
      <c r="HH4673" s="37"/>
      <c r="HI4673" s="37"/>
      <c r="HJ4673" s="37"/>
      <c r="HK4673" s="37"/>
      <c r="HL4673" s="37"/>
      <c r="HM4673" s="37"/>
      <c r="HN4673" s="37"/>
      <c r="HO4673" s="37"/>
      <c r="HP4673" s="37"/>
      <c r="HQ4673" s="37"/>
      <c r="HR4673" s="37"/>
      <c r="HS4673" s="37"/>
      <c r="HT4673" s="37"/>
      <c r="HU4673" s="37"/>
      <c r="HV4673" s="37"/>
      <c r="HW4673" s="37"/>
      <c r="HX4673" s="37"/>
      <c r="HY4673" s="37"/>
      <c r="HZ4673" s="37"/>
      <c r="IA4673" s="37"/>
      <c r="IB4673" s="37"/>
      <c r="IC4673" s="37"/>
      <c r="ID4673" s="37"/>
      <c r="IE4673" s="37"/>
      <c r="IF4673" s="37"/>
      <c r="IG4673" s="37"/>
      <c r="IH4673" s="37"/>
      <c r="II4673" s="37"/>
      <c r="IJ4673" s="37"/>
      <c r="IK4673" s="37"/>
      <c r="IL4673" s="37"/>
      <c r="IM4673" s="37"/>
      <c r="IN4673" s="37"/>
      <c r="IO4673" s="37"/>
      <c r="IP4673" s="37"/>
      <c r="IQ4673" s="37"/>
    </row>
    <row r="4674" spans="1:251" s="51" customFormat="1" ht="18.75" customHeight="1">
      <c r="A4674" s="43"/>
      <c r="B4674" s="60"/>
      <c r="C4674" s="104" t="s">
        <v>993</v>
      </c>
      <c r="D4674" s="105"/>
      <c r="E4674" s="105"/>
      <c r="F4674" s="105"/>
      <c r="G4674" s="105"/>
      <c r="H4674" s="105"/>
      <c r="I4674" s="105"/>
      <c r="J4674" s="105"/>
      <c r="K4674" s="105"/>
      <c r="L4674" s="105"/>
      <c r="M4674" s="105"/>
      <c r="N4674" s="105"/>
      <c r="O4674" s="105"/>
      <c r="P4674" s="105"/>
      <c r="Q4674" s="105"/>
      <c r="R4674" s="105"/>
      <c r="S4674" s="105"/>
      <c r="T4674" s="105"/>
      <c r="U4674" s="105"/>
      <c r="V4674" s="105"/>
      <c r="W4674" s="105"/>
      <c r="X4674" s="105"/>
      <c r="Y4674" s="105"/>
      <c r="Z4674" s="106"/>
      <c r="AA4674" s="107">
        <v>17127</v>
      </c>
      <c r="AB4674" s="108"/>
      <c r="AC4674" s="108"/>
      <c r="AD4674" s="108"/>
      <c r="AE4674" s="108"/>
      <c r="AF4674" s="108"/>
      <c r="AG4674" s="108"/>
      <c r="AH4674" s="108"/>
      <c r="AI4674" s="109"/>
      <c r="AJ4674" s="107">
        <v>18526</v>
      </c>
      <c r="AK4674" s="108"/>
      <c r="AL4674" s="108"/>
      <c r="AM4674" s="108"/>
      <c r="AN4674" s="108"/>
      <c r="AO4674" s="108"/>
      <c r="AP4674" s="108"/>
      <c r="AQ4674" s="108"/>
      <c r="AR4674" s="109"/>
      <c r="AS4674" s="110"/>
      <c r="AT4674" s="111"/>
      <c r="AU4674" s="111"/>
      <c r="AV4674" s="111"/>
      <c r="AW4674" s="111"/>
      <c r="AX4674" s="112"/>
      <c r="AY4674" s="37"/>
      <c r="AZ4674" s="37"/>
      <c r="BA4674" s="37"/>
      <c r="BB4674" s="37"/>
      <c r="BC4674" s="37"/>
      <c r="BD4674" s="37"/>
      <c r="BE4674" s="37"/>
      <c r="BF4674" s="37"/>
      <c r="BG4674" s="37"/>
      <c r="BH4674" s="37"/>
      <c r="BI4674" s="37"/>
      <c r="BJ4674" s="37"/>
      <c r="BK4674" s="37"/>
      <c r="BL4674" s="37"/>
      <c r="BM4674" s="37"/>
      <c r="BN4674" s="37"/>
      <c r="BO4674" s="37"/>
      <c r="BP4674" s="37"/>
      <c r="BQ4674" s="37"/>
      <c r="BR4674" s="37"/>
      <c r="BS4674" s="37"/>
      <c r="BT4674" s="37"/>
      <c r="BU4674" s="37"/>
      <c r="BV4674" s="37"/>
      <c r="BW4674" s="37"/>
      <c r="BX4674" s="37"/>
      <c r="BY4674" s="37"/>
      <c r="BZ4674" s="37"/>
      <c r="CA4674" s="37"/>
      <c r="CB4674" s="37"/>
      <c r="CC4674" s="37"/>
      <c r="CD4674" s="37"/>
      <c r="CE4674" s="37"/>
      <c r="CF4674" s="37"/>
      <c r="CG4674" s="37"/>
      <c r="CH4674" s="37"/>
      <c r="CI4674" s="37"/>
      <c r="CJ4674" s="37"/>
      <c r="CK4674" s="37"/>
      <c r="CL4674" s="37"/>
      <c r="CM4674" s="37"/>
      <c r="CN4674" s="37"/>
      <c r="CO4674" s="37"/>
      <c r="CP4674" s="37"/>
      <c r="CQ4674" s="37"/>
      <c r="CR4674" s="37"/>
      <c r="CS4674" s="37"/>
      <c r="CT4674" s="37"/>
      <c r="CU4674" s="37"/>
      <c r="CV4674" s="37"/>
      <c r="CW4674" s="37"/>
      <c r="CX4674" s="37"/>
      <c r="CY4674" s="37"/>
      <c r="CZ4674" s="37"/>
      <c r="DA4674" s="37"/>
      <c r="DB4674" s="37"/>
      <c r="DC4674" s="37"/>
      <c r="DD4674" s="37"/>
      <c r="DE4674" s="37"/>
      <c r="DF4674" s="37"/>
      <c r="DG4674" s="37"/>
      <c r="DH4674" s="37"/>
      <c r="DI4674" s="37"/>
      <c r="DJ4674" s="37"/>
      <c r="DK4674" s="37"/>
      <c r="DL4674" s="37"/>
      <c r="DM4674" s="37"/>
      <c r="DN4674" s="37"/>
      <c r="DO4674" s="37"/>
      <c r="DP4674" s="37"/>
      <c r="DQ4674" s="37"/>
      <c r="DR4674" s="37"/>
      <c r="DS4674" s="37"/>
      <c r="DT4674" s="37"/>
      <c r="DU4674" s="37"/>
      <c r="DV4674" s="37"/>
      <c r="DW4674" s="37"/>
      <c r="DX4674" s="37"/>
      <c r="DY4674" s="37"/>
      <c r="DZ4674" s="37"/>
      <c r="EA4674" s="37"/>
      <c r="EB4674" s="37"/>
      <c r="EC4674" s="37"/>
      <c r="ED4674" s="37"/>
      <c r="EE4674" s="37"/>
      <c r="EF4674" s="37"/>
      <c r="EG4674" s="37"/>
      <c r="EH4674" s="37"/>
      <c r="EI4674" s="37"/>
      <c r="EJ4674" s="37"/>
      <c r="EK4674" s="37"/>
      <c r="EL4674" s="37"/>
      <c r="EM4674" s="37"/>
      <c r="EN4674" s="37"/>
      <c r="EO4674" s="37"/>
      <c r="EP4674" s="37"/>
      <c r="EQ4674" s="37"/>
      <c r="ER4674" s="37"/>
      <c r="ES4674" s="37"/>
      <c r="ET4674" s="37"/>
      <c r="EU4674" s="37"/>
      <c r="EV4674" s="37"/>
      <c r="EW4674" s="37"/>
      <c r="EX4674" s="37"/>
      <c r="EY4674" s="37"/>
      <c r="EZ4674" s="37"/>
      <c r="FA4674" s="37"/>
      <c r="FB4674" s="37"/>
      <c r="FC4674" s="37"/>
      <c r="FD4674" s="37"/>
      <c r="FE4674" s="37"/>
      <c r="FF4674" s="37"/>
      <c r="FG4674" s="37"/>
      <c r="FH4674" s="37"/>
      <c r="FI4674" s="37"/>
      <c r="FJ4674" s="37"/>
      <c r="FK4674" s="37"/>
      <c r="FL4674" s="37"/>
      <c r="FM4674" s="37"/>
      <c r="FN4674" s="37"/>
      <c r="FO4674" s="37"/>
      <c r="FP4674" s="37"/>
      <c r="FQ4674" s="37"/>
      <c r="FR4674" s="37"/>
      <c r="FS4674" s="37"/>
      <c r="FT4674" s="37"/>
      <c r="FU4674" s="37"/>
      <c r="FV4674" s="37"/>
      <c r="FW4674" s="37"/>
      <c r="FX4674" s="37"/>
      <c r="FY4674" s="37"/>
      <c r="FZ4674" s="37"/>
      <c r="GA4674" s="37"/>
      <c r="GB4674" s="37"/>
      <c r="GC4674" s="37"/>
      <c r="GD4674" s="37"/>
      <c r="GE4674" s="37"/>
      <c r="GF4674" s="37"/>
      <c r="GG4674" s="37"/>
      <c r="GH4674" s="37"/>
      <c r="GI4674" s="37"/>
      <c r="GJ4674" s="37"/>
      <c r="GK4674" s="37"/>
      <c r="GL4674" s="37"/>
      <c r="GM4674" s="37"/>
      <c r="GN4674" s="37"/>
      <c r="GO4674" s="37"/>
      <c r="GP4674" s="37"/>
      <c r="GQ4674" s="37"/>
      <c r="GR4674" s="37"/>
      <c r="GS4674" s="37"/>
      <c r="GT4674" s="37"/>
      <c r="GU4674" s="37"/>
      <c r="GV4674" s="37"/>
      <c r="GW4674" s="37"/>
      <c r="GX4674" s="37"/>
      <c r="GY4674" s="37"/>
      <c r="GZ4674" s="37"/>
      <c r="HA4674" s="37"/>
      <c r="HB4674" s="37"/>
      <c r="HC4674" s="37"/>
      <c r="HD4674" s="37"/>
      <c r="HE4674" s="37"/>
      <c r="HF4674" s="37"/>
      <c r="HG4674" s="37"/>
      <c r="HH4674" s="37"/>
      <c r="HI4674" s="37"/>
      <c r="HJ4674" s="37"/>
      <c r="HK4674" s="37"/>
      <c r="HL4674" s="37"/>
      <c r="HM4674" s="37"/>
      <c r="HN4674" s="37"/>
      <c r="HO4674" s="37"/>
      <c r="HP4674" s="37"/>
      <c r="HQ4674" s="37"/>
      <c r="HR4674" s="37"/>
      <c r="HS4674" s="37"/>
      <c r="HT4674" s="37"/>
      <c r="HU4674" s="37"/>
      <c r="HV4674" s="37"/>
      <c r="HW4674" s="37"/>
      <c r="HX4674" s="37"/>
      <c r="HY4674" s="37"/>
      <c r="HZ4674" s="37"/>
      <c r="IA4674" s="37"/>
      <c r="IB4674" s="37"/>
      <c r="IC4674" s="37"/>
      <c r="ID4674" s="37"/>
      <c r="IE4674" s="37"/>
      <c r="IF4674" s="37"/>
      <c r="IG4674" s="37"/>
      <c r="IH4674" s="37"/>
      <c r="II4674" s="37"/>
      <c r="IJ4674" s="37"/>
      <c r="IK4674" s="37"/>
      <c r="IL4674" s="37"/>
      <c r="IM4674" s="37"/>
      <c r="IN4674" s="37"/>
      <c r="IO4674" s="37"/>
      <c r="IP4674" s="37"/>
      <c r="IQ4674" s="37"/>
    </row>
    <row r="4675" spans="1:251" s="51" customFormat="1" ht="18.75" customHeight="1">
      <c r="A4675" s="43"/>
      <c r="B4675" s="60"/>
      <c r="C4675" s="104" t="s">
        <v>994</v>
      </c>
      <c r="D4675" s="105"/>
      <c r="E4675" s="105"/>
      <c r="F4675" s="105"/>
      <c r="G4675" s="105"/>
      <c r="H4675" s="105"/>
      <c r="I4675" s="105"/>
      <c r="J4675" s="105"/>
      <c r="K4675" s="105"/>
      <c r="L4675" s="105"/>
      <c r="M4675" s="105"/>
      <c r="N4675" s="105"/>
      <c r="O4675" s="105"/>
      <c r="P4675" s="105"/>
      <c r="Q4675" s="105"/>
      <c r="R4675" s="105"/>
      <c r="S4675" s="105"/>
      <c r="T4675" s="105"/>
      <c r="U4675" s="105"/>
      <c r="V4675" s="105"/>
      <c r="W4675" s="105"/>
      <c r="X4675" s="105"/>
      <c r="Y4675" s="105"/>
      <c r="Z4675" s="106"/>
      <c r="AA4675" s="107">
        <v>286072</v>
      </c>
      <c r="AB4675" s="108"/>
      <c r="AC4675" s="108"/>
      <c r="AD4675" s="108"/>
      <c r="AE4675" s="108"/>
      <c r="AF4675" s="108"/>
      <c r="AG4675" s="108"/>
      <c r="AH4675" s="108"/>
      <c r="AI4675" s="109"/>
      <c r="AJ4675" s="107">
        <v>311454</v>
      </c>
      <c r="AK4675" s="108"/>
      <c r="AL4675" s="108"/>
      <c r="AM4675" s="108"/>
      <c r="AN4675" s="108"/>
      <c r="AO4675" s="108"/>
      <c r="AP4675" s="108"/>
      <c r="AQ4675" s="108"/>
      <c r="AR4675" s="109"/>
      <c r="AS4675" s="110"/>
      <c r="AT4675" s="111"/>
      <c r="AU4675" s="111"/>
      <c r="AV4675" s="111"/>
      <c r="AW4675" s="111"/>
      <c r="AX4675" s="112"/>
      <c r="AY4675" s="37"/>
      <c r="AZ4675" s="37"/>
      <c r="BA4675" s="37"/>
      <c r="BB4675" s="37"/>
      <c r="BC4675" s="37"/>
      <c r="BD4675" s="37"/>
      <c r="BE4675" s="37"/>
      <c r="BF4675" s="37"/>
      <c r="BG4675" s="37"/>
      <c r="BH4675" s="37"/>
      <c r="BI4675" s="37"/>
      <c r="BJ4675" s="37"/>
      <c r="BK4675" s="37"/>
      <c r="BL4675" s="37"/>
      <c r="BM4675" s="37"/>
      <c r="BN4675" s="37"/>
      <c r="BO4675" s="37"/>
      <c r="BP4675" s="37"/>
      <c r="BQ4675" s="37"/>
      <c r="BR4675" s="37"/>
      <c r="BS4675" s="37"/>
      <c r="BT4675" s="37"/>
      <c r="BU4675" s="37"/>
      <c r="BV4675" s="37"/>
      <c r="BW4675" s="37"/>
      <c r="BX4675" s="37"/>
      <c r="BY4675" s="37"/>
      <c r="BZ4675" s="37"/>
      <c r="CA4675" s="37"/>
      <c r="CB4675" s="37"/>
      <c r="CC4675" s="37"/>
      <c r="CD4675" s="37"/>
      <c r="CE4675" s="37"/>
      <c r="CF4675" s="37"/>
      <c r="CG4675" s="37"/>
      <c r="CH4675" s="37"/>
      <c r="CI4675" s="37"/>
      <c r="CJ4675" s="37"/>
      <c r="CK4675" s="37"/>
      <c r="CL4675" s="37"/>
      <c r="CM4675" s="37"/>
      <c r="CN4675" s="37"/>
      <c r="CO4675" s="37"/>
      <c r="CP4675" s="37"/>
      <c r="CQ4675" s="37"/>
      <c r="CR4675" s="37"/>
      <c r="CS4675" s="37"/>
      <c r="CT4675" s="37"/>
      <c r="CU4675" s="37"/>
      <c r="CV4675" s="37"/>
      <c r="CW4675" s="37"/>
      <c r="CX4675" s="37"/>
      <c r="CY4675" s="37"/>
      <c r="CZ4675" s="37"/>
      <c r="DA4675" s="37"/>
      <c r="DB4675" s="37"/>
      <c r="DC4675" s="37"/>
      <c r="DD4675" s="37"/>
      <c r="DE4675" s="37"/>
      <c r="DF4675" s="37"/>
      <c r="DG4675" s="37"/>
      <c r="DH4675" s="37"/>
      <c r="DI4675" s="37"/>
      <c r="DJ4675" s="37"/>
      <c r="DK4675" s="37"/>
      <c r="DL4675" s="37"/>
      <c r="DM4675" s="37"/>
      <c r="DN4675" s="37"/>
      <c r="DO4675" s="37"/>
      <c r="DP4675" s="37"/>
      <c r="DQ4675" s="37"/>
      <c r="DR4675" s="37"/>
      <c r="DS4675" s="37"/>
      <c r="DT4675" s="37"/>
      <c r="DU4675" s="37"/>
      <c r="DV4675" s="37"/>
      <c r="DW4675" s="37"/>
      <c r="DX4675" s="37"/>
      <c r="DY4675" s="37"/>
      <c r="DZ4675" s="37"/>
      <c r="EA4675" s="37"/>
      <c r="EB4675" s="37"/>
      <c r="EC4675" s="37"/>
      <c r="ED4675" s="37"/>
      <c r="EE4675" s="37"/>
      <c r="EF4675" s="37"/>
      <c r="EG4675" s="37"/>
      <c r="EH4675" s="37"/>
      <c r="EI4675" s="37"/>
      <c r="EJ4675" s="37"/>
      <c r="EK4675" s="37"/>
      <c r="EL4675" s="37"/>
      <c r="EM4675" s="37"/>
      <c r="EN4675" s="37"/>
      <c r="EO4675" s="37"/>
      <c r="EP4675" s="37"/>
      <c r="EQ4675" s="37"/>
      <c r="ER4675" s="37"/>
      <c r="ES4675" s="37"/>
      <c r="ET4675" s="37"/>
      <c r="EU4675" s="37"/>
      <c r="EV4675" s="37"/>
      <c r="EW4675" s="37"/>
      <c r="EX4675" s="37"/>
      <c r="EY4675" s="37"/>
      <c r="EZ4675" s="37"/>
      <c r="FA4675" s="37"/>
      <c r="FB4675" s="37"/>
      <c r="FC4675" s="37"/>
      <c r="FD4675" s="37"/>
      <c r="FE4675" s="37"/>
      <c r="FF4675" s="37"/>
      <c r="FG4675" s="37"/>
      <c r="FH4675" s="37"/>
      <c r="FI4675" s="37"/>
      <c r="FJ4675" s="37"/>
      <c r="FK4675" s="37"/>
      <c r="FL4675" s="37"/>
      <c r="FM4675" s="37"/>
      <c r="FN4675" s="37"/>
      <c r="FO4675" s="37"/>
      <c r="FP4675" s="37"/>
      <c r="FQ4675" s="37"/>
      <c r="FR4675" s="37"/>
      <c r="FS4675" s="37"/>
      <c r="FT4675" s="37"/>
      <c r="FU4675" s="37"/>
      <c r="FV4675" s="37"/>
      <c r="FW4675" s="37"/>
      <c r="FX4675" s="37"/>
      <c r="FY4675" s="37"/>
      <c r="FZ4675" s="37"/>
      <c r="GA4675" s="37"/>
      <c r="GB4675" s="37"/>
      <c r="GC4675" s="37"/>
      <c r="GD4675" s="37"/>
      <c r="GE4675" s="37"/>
      <c r="GF4675" s="37"/>
      <c r="GG4675" s="37"/>
      <c r="GH4675" s="37"/>
      <c r="GI4675" s="37"/>
      <c r="GJ4675" s="37"/>
      <c r="GK4675" s="37"/>
      <c r="GL4675" s="37"/>
      <c r="GM4675" s="37"/>
      <c r="GN4675" s="37"/>
      <c r="GO4675" s="37"/>
      <c r="GP4675" s="37"/>
      <c r="GQ4675" s="37"/>
      <c r="GR4675" s="37"/>
      <c r="GS4675" s="37"/>
      <c r="GT4675" s="37"/>
      <c r="GU4675" s="37"/>
      <c r="GV4675" s="37"/>
      <c r="GW4675" s="37"/>
      <c r="GX4675" s="37"/>
      <c r="GY4675" s="37"/>
      <c r="GZ4675" s="37"/>
      <c r="HA4675" s="37"/>
      <c r="HB4675" s="37"/>
      <c r="HC4675" s="37"/>
      <c r="HD4675" s="37"/>
      <c r="HE4675" s="37"/>
      <c r="HF4675" s="37"/>
      <c r="HG4675" s="37"/>
      <c r="HH4675" s="37"/>
      <c r="HI4675" s="37"/>
      <c r="HJ4675" s="37"/>
      <c r="HK4675" s="37"/>
      <c r="HL4675" s="37"/>
      <c r="HM4675" s="37"/>
      <c r="HN4675" s="37"/>
      <c r="HO4675" s="37"/>
      <c r="HP4675" s="37"/>
      <c r="HQ4675" s="37"/>
      <c r="HR4675" s="37"/>
      <c r="HS4675" s="37"/>
      <c r="HT4675" s="37"/>
      <c r="HU4675" s="37"/>
      <c r="HV4675" s="37"/>
      <c r="HW4675" s="37"/>
      <c r="HX4675" s="37"/>
      <c r="HY4675" s="37"/>
      <c r="HZ4675" s="37"/>
      <c r="IA4675" s="37"/>
      <c r="IB4675" s="37"/>
      <c r="IC4675" s="37"/>
      <c r="ID4675" s="37"/>
      <c r="IE4675" s="37"/>
      <c r="IF4675" s="37"/>
      <c r="IG4675" s="37"/>
      <c r="IH4675" s="37"/>
      <c r="II4675" s="37"/>
      <c r="IJ4675" s="37"/>
      <c r="IK4675" s="37"/>
      <c r="IL4675" s="37"/>
      <c r="IM4675" s="37"/>
      <c r="IN4675" s="37"/>
      <c r="IO4675" s="37"/>
      <c r="IP4675" s="37"/>
      <c r="IQ4675" s="37"/>
    </row>
    <row r="4676" spans="1:251" s="51" customFormat="1" ht="18.75" customHeight="1">
      <c r="A4676" s="43"/>
      <c r="B4676" s="60"/>
      <c r="C4676" s="104" t="s">
        <v>995</v>
      </c>
      <c r="D4676" s="105"/>
      <c r="E4676" s="105"/>
      <c r="F4676" s="105"/>
      <c r="G4676" s="105"/>
      <c r="H4676" s="105"/>
      <c r="I4676" s="105"/>
      <c r="J4676" s="105"/>
      <c r="K4676" s="105"/>
      <c r="L4676" s="105"/>
      <c r="M4676" s="105"/>
      <c r="N4676" s="105"/>
      <c r="O4676" s="105"/>
      <c r="P4676" s="105"/>
      <c r="Q4676" s="105"/>
      <c r="R4676" s="105"/>
      <c r="S4676" s="105"/>
      <c r="T4676" s="105"/>
      <c r="U4676" s="105"/>
      <c r="V4676" s="105"/>
      <c r="W4676" s="105"/>
      <c r="X4676" s="105"/>
      <c r="Y4676" s="105"/>
      <c r="Z4676" s="106"/>
      <c r="AA4676" s="107">
        <v>116652</v>
      </c>
      <c r="AB4676" s="108"/>
      <c r="AC4676" s="108"/>
      <c r="AD4676" s="108"/>
      <c r="AE4676" s="108"/>
      <c r="AF4676" s="108"/>
      <c r="AG4676" s="108"/>
      <c r="AH4676" s="108"/>
      <c r="AI4676" s="109"/>
      <c r="AJ4676" s="107">
        <v>128489</v>
      </c>
      <c r="AK4676" s="108"/>
      <c r="AL4676" s="108"/>
      <c r="AM4676" s="108"/>
      <c r="AN4676" s="108"/>
      <c r="AO4676" s="108"/>
      <c r="AP4676" s="108"/>
      <c r="AQ4676" s="108"/>
      <c r="AR4676" s="109"/>
      <c r="AS4676" s="110"/>
      <c r="AT4676" s="111"/>
      <c r="AU4676" s="111"/>
      <c r="AV4676" s="111"/>
      <c r="AW4676" s="111"/>
      <c r="AX4676" s="112"/>
      <c r="AY4676" s="37"/>
      <c r="AZ4676" s="37"/>
      <c r="BA4676" s="37"/>
      <c r="BB4676" s="37"/>
      <c r="BC4676" s="37"/>
      <c r="BD4676" s="37"/>
      <c r="BE4676" s="37"/>
      <c r="BF4676" s="37"/>
      <c r="BG4676" s="37"/>
      <c r="BH4676" s="37"/>
      <c r="BI4676" s="37"/>
      <c r="BJ4676" s="37"/>
      <c r="BK4676" s="37"/>
      <c r="BL4676" s="37"/>
      <c r="BM4676" s="37"/>
      <c r="BN4676" s="37"/>
      <c r="BO4676" s="37"/>
      <c r="BP4676" s="37"/>
      <c r="BQ4676" s="37"/>
      <c r="BR4676" s="37"/>
      <c r="BS4676" s="37"/>
      <c r="BT4676" s="37"/>
      <c r="BU4676" s="37"/>
      <c r="BV4676" s="37"/>
      <c r="BW4676" s="37"/>
      <c r="BX4676" s="37"/>
      <c r="BY4676" s="37"/>
      <c r="BZ4676" s="37"/>
      <c r="CA4676" s="37"/>
      <c r="CB4676" s="37"/>
      <c r="CC4676" s="37"/>
      <c r="CD4676" s="37"/>
      <c r="CE4676" s="37"/>
      <c r="CF4676" s="37"/>
      <c r="CG4676" s="37"/>
      <c r="CH4676" s="37"/>
      <c r="CI4676" s="37"/>
      <c r="CJ4676" s="37"/>
      <c r="CK4676" s="37"/>
      <c r="CL4676" s="37"/>
      <c r="CM4676" s="37"/>
      <c r="CN4676" s="37"/>
      <c r="CO4676" s="37"/>
      <c r="CP4676" s="37"/>
      <c r="CQ4676" s="37"/>
      <c r="CR4676" s="37"/>
      <c r="CS4676" s="37"/>
      <c r="CT4676" s="37"/>
      <c r="CU4676" s="37"/>
      <c r="CV4676" s="37"/>
      <c r="CW4676" s="37"/>
      <c r="CX4676" s="37"/>
      <c r="CY4676" s="37"/>
      <c r="CZ4676" s="37"/>
      <c r="DA4676" s="37"/>
      <c r="DB4676" s="37"/>
      <c r="DC4676" s="37"/>
      <c r="DD4676" s="37"/>
      <c r="DE4676" s="37"/>
      <c r="DF4676" s="37"/>
      <c r="DG4676" s="37"/>
      <c r="DH4676" s="37"/>
      <c r="DI4676" s="37"/>
      <c r="DJ4676" s="37"/>
      <c r="DK4676" s="37"/>
      <c r="DL4676" s="37"/>
      <c r="DM4676" s="37"/>
      <c r="DN4676" s="37"/>
      <c r="DO4676" s="37"/>
      <c r="DP4676" s="37"/>
      <c r="DQ4676" s="37"/>
      <c r="DR4676" s="37"/>
      <c r="DS4676" s="37"/>
      <c r="DT4676" s="37"/>
      <c r="DU4676" s="37"/>
      <c r="DV4676" s="37"/>
      <c r="DW4676" s="37"/>
      <c r="DX4676" s="37"/>
      <c r="DY4676" s="37"/>
      <c r="DZ4676" s="37"/>
      <c r="EA4676" s="37"/>
      <c r="EB4676" s="37"/>
      <c r="EC4676" s="37"/>
      <c r="ED4676" s="37"/>
      <c r="EE4676" s="37"/>
      <c r="EF4676" s="37"/>
      <c r="EG4676" s="37"/>
      <c r="EH4676" s="37"/>
      <c r="EI4676" s="37"/>
      <c r="EJ4676" s="37"/>
      <c r="EK4676" s="37"/>
      <c r="EL4676" s="37"/>
      <c r="EM4676" s="37"/>
      <c r="EN4676" s="37"/>
      <c r="EO4676" s="37"/>
      <c r="EP4676" s="37"/>
      <c r="EQ4676" s="37"/>
      <c r="ER4676" s="37"/>
      <c r="ES4676" s="37"/>
      <c r="ET4676" s="37"/>
      <c r="EU4676" s="37"/>
      <c r="EV4676" s="37"/>
      <c r="EW4676" s="37"/>
      <c r="EX4676" s="37"/>
      <c r="EY4676" s="37"/>
      <c r="EZ4676" s="37"/>
      <c r="FA4676" s="37"/>
      <c r="FB4676" s="37"/>
      <c r="FC4676" s="37"/>
      <c r="FD4676" s="37"/>
      <c r="FE4676" s="37"/>
      <c r="FF4676" s="37"/>
      <c r="FG4676" s="37"/>
      <c r="FH4676" s="37"/>
      <c r="FI4676" s="37"/>
      <c r="FJ4676" s="37"/>
      <c r="FK4676" s="37"/>
      <c r="FL4676" s="37"/>
      <c r="FM4676" s="37"/>
      <c r="FN4676" s="37"/>
      <c r="FO4676" s="37"/>
      <c r="FP4676" s="37"/>
      <c r="FQ4676" s="37"/>
      <c r="FR4676" s="37"/>
      <c r="FS4676" s="37"/>
      <c r="FT4676" s="37"/>
      <c r="FU4676" s="37"/>
      <c r="FV4676" s="37"/>
      <c r="FW4676" s="37"/>
      <c r="FX4676" s="37"/>
      <c r="FY4676" s="37"/>
      <c r="FZ4676" s="37"/>
      <c r="GA4676" s="37"/>
      <c r="GB4676" s="37"/>
      <c r="GC4676" s="37"/>
      <c r="GD4676" s="37"/>
      <c r="GE4676" s="37"/>
      <c r="GF4676" s="37"/>
      <c r="GG4676" s="37"/>
      <c r="GH4676" s="37"/>
      <c r="GI4676" s="37"/>
      <c r="GJ4676" s="37"/>
      <c r="GK4676" s="37"/>
      <c r="GL4676" s="37"/>
      <c r="GM4676" s="37"/>
      <c r="GN4676" s="37"/>
      <c r="GO4676" s="37"/>
      <c r="GP4676" s="37"/>
      <c r="GQ4676" s="37"/>
      <c r="GR4676" s="37"/>
      <c r="GS4676" s="37"/>
      <c r="GT4676" s="37"/>
      <c r="GU4676" s="37"/>
      <c r="GV4676" s="37"/>
      <c r="GW4676" s="37"/>
      <c r="GX4676" s="37"/>
      <c r="GY4676" s="37"/>
      <c r="GZ4676" s="37"/>
      <c r="HA4676" s="37"/>
      <c r="HB4676" s="37"/>
      <c r="HC4676" s="37"/>
      <c r="HD4676" s="37"/>
      <c r="HE4676" s="37"/>
      <c r="HF4676" s="37"/>
      <c r="HG4676" s="37"/>
      <c r="HH4676" s="37"/>
      <c r="HI4676" s="37"/>
      <c r="HJ4676" s="37"/>
      <c r="HK4676" s="37"/>
      <c r="HL4676" s="37"/>
      <c r="HM4676" s="37"/>
      <c r="HN4676" s="37"/>
      <c r="HO4676" s="37"/>
      <c r="HP4676" s="37"/>
      <c r="HQ4676" s="37"/>
      <c r="HR4676" s="37"/>
      <c r="HS4676" s="37"/>
      <c r="HT4676" s="37"/>
      <c r="HU4676" s="37"/>
      <c r="HV4676" s="37"/>
      <c r="HW4676" s="37"/>
      <c r="HX4676" s="37"/>
      <c r="HY4676" s="37"/>
      <c r="HZ4676" s="37"/>
      <c r="IA4676" s="37"/>
      <c r="IB4676" s="37"/>
      <c r="IC4676" s="37"/>
      <c r="ID4676" s="37"/>
      <c r="IE4676" s="37"/>
      <c r="IF4676" s="37"/>
      <c r="IG4676" s="37"/>
      <c r="IH4676" s="37"/>
      <c r="II4676" s="37"/>
      <c r="IJ4676" s="37"/>
      <c r="IK4676" s="37"/>
      <c r="IL4676" s="37"/>
      <c r="IM4676" s="37"/>
      <c r="IN4676" s="37"/>
      <c r="IO4676" s="37"/>
      <c r="IP4676" s="37"/>
      <c r="IQ4676" s="37"/>
    </row>
    <row r="4677" spans="1:251" s="51" customFormat="1" ht="18.75" customHeight="1">
      <c r="A4677" s="43"/>
      <c r="B4677" s="60"/>
      <c r="C4677" s="104" t="s">
        <v>996</v>
      </c>
      <c r="D4677" s="105"/>
      <c r="E4677" s="105"/>
      <c r="F4677" s="105"/>
      <c r="G4677" s="105"/>
      <c r="H4677" s="105"/>
      <c r="I4677" s="105"/>
      <c r="J4677" s="105"/>
      <c r="K4677" s="105"/>
      <c r="L4677" s="105"/>
      <c r="M4677" s="105"/>
      <c r="N4677" s="105"/>
      <c r="O4677" s="105"/>
      <c r="P4677" s="105"/>
      <c r="Q4677" s="105"/>
      <c r="R4677" s="105"/>
      <c r="S4677" s="105"/>
      <c r="T4677" s="105"/>
      <c r="U4677" s="105"/>
      <c r="V4677" s="105"/>
      <c r="W4677" s="105"/>
      <c r="X4677" s="105"/>
      <c r="Y4677" s="105"/>
      <c r="Z4677" s="106"/>
      <c r="AA4677" s="107">
        <v>39629</v>
      </c>
      <c r="AB4677" s="108"/>
      <c r="AC4677" s="108"/>
      <c r="AD4677" s="108"/>
      <c r="AE4677" s="108"/>
      <c r="AF4677" s="108"/>
      <c r="AG4677" s="108"/>
      <c r="AH4677" s="108"/>
      <c r="AI4677" s="109"/>
      <c r="AJ4677" s="107">
        <v>32809</v>
      </c>
      <c r="AK4677" s="108"/>
      <c r="AL4677" s="108"/>
      <c r="AM4677" s="108"/>
      <c r="AN4677" s="108"/>
      <c r="AO4677" s="108"/>
      <c r="AP4677" s="108"/>
      <c r="AQ4677" s="108"/>
      <c r="AR4677" s="109"/>
      <c r="AS4677" s="110"/>
      <c r="AT4677" s="111"/>
      <c r="AU4677" s="111"/>
      <c r="AV4677" s="111"/>
      <c r="AW4677" s="111"/>
      <c r="AX4677" s="112"/>
      <c r="AY4677" s="37"/>
      <c r="AZ4677" s="37"/>
      <c r="BA4677" s="37"/>
      <c r="BB4677" s="37"/>
      <c r="BC4677" s="37"/>
      <c r="BD4677" s="37"/>
      <c r="BE4677" s="37"/>
      <c r="BF4677" s="37"/>
      <c r="BG4677" s="37"/>
      <c r="BH4677" s="37"/>
      <c r="BI4677" s="37"/>
      <c r="BJ4677" s="37"/>
      <c r="BK4677" s="37"/>
      <c r="BL4677" s="37"/>
      <c r="BM4677" s="37"/>
      <c r="BN4677" s="37"/>
      <c r="BO4677" s="37"/>
      <c r="BP4677" s="37"/>
      <c r="BQ4677" s="37"/>
      <c r="BR4677" s="37"/>
      <c r="BS4677" s="37"/>
      <c r="BT4677" s="37"/>
      <c r="BU4677" s="37"/>
      <c r="BV4677" s="37"/>
      <c r="BW4677" s="37"/>
      <c r="BX4677" s="37"/>
      <c r="BY4677" s="37"/>
      <c r="BZ4677" s="37"/>
      <c r="CA4677" s="37"/>
      <c r="CB4677" s="37"/>
      <c r="CC4677" s="37"/>
      <c r="CD4677" s="37"/>
      <c r="CE4677" s="37"/>
      <c r="CF4677" s="37"/>
      <c r="CG4677" s="37"/>
      <c r="CH4677" s="37"/>
      <c r="CI4677" s="37"/>
      <c r="CJ4677" s="37"/>
      <c r="CK4677" s="37"/>
      <c r="CL4677" s="37"/>
      <c r="CM4677" s="37"/>
      <c r="CN4677" s="37"/>
      <c r="CO4677" s="37"/>
      <c r="CP4677" s="37"/>
      <c r="CQ4677" s="37"/>
      <c r="CR4677" s="37"/>
      <c r="CS4677" s="37"/>
      <c r="CT4677" s="37"/>
      <c r="CU4677" s="37"/>
      <c r="CV4677" s="37"/>
      <c r="CW4677" s="37"/>
      <c r="CX4677" s="37"/>
      <c r="CY4677" s="37"/>
      <c r="CZ4677" s="37"/>
      <c r="DA4677" s="37"/>
      <c r="DB4677" s="37"/>
      <c r="DC4677" s="37"/>
      <c r="DD4677" s="37"/>
      <c r="DE4677" s="37"/>
      <c r="DF4677" s="37"/>
      <c r="DG4677" s="37"/>
      <c r="DH4677" s="37"/>
      <c r="DI4677" s="37"/>
      <c r="DJ4677" s="37"/>
      <c r="DK4677" s="37"/>
      <c r="DL4677" s="37"/>
      <c r="DM4677" s="37"/>
      <c r="DN4677" s="37"/>
      <c r="DO4677" s="37"/>
      <c r="DP4677" s="37"/>
      <c r="DQ4677" s="37"/>
      <c r="DR4677" s="37"/>
      <c r="DS4677" s="37"/>
      <c r="DT4677" s="37"/>
      <c r="DU4677" s="37"/>
      <c r="DV4677" s="37"/>
      <c r="DW4677" s="37"/>
      <c r="DX4677" s="37"/>
      <c r="DY4677" s="37"/>
      <c r="DZ4677" s="37"/>
      <c r="EA4677" s="37"/>
      <c r="EB4677" s="37"/>
      <c r="EC4677" s="37"/>
      <c r="ED4677" s="37"/>
      <c r="EE4677" s="37"/>
      <c r="EF4677" s="37"/>
      <c r="EG4677" s="37"/>
      <c r="EH4677" s="37"/>
      <c r="EI4677" s="37"/>
      <c r="EJ4677" s="37"/>
      <c r="EK4677" s="37"/>
      <c r="EL4677" s="37"/>
      <c r="EM4677" s="37"/>
      <c r="EN4677" s="37"/>
      <c r="EO4677" s="37"/>
      <c r="EP4677" s="37"/>
      <c r="EQ4677" s="37"/>
      <c r="ER4677" s="37"/>
      <c r="ES4677" s="37"/>
      <c r="ET4677" s="37"/>
      <c r="EU4677" s="37"/>
      <c r="EV4677" s="37"/>
      <c r="EW4677" s="37"/>
      <c r="EX4677" s="37"/>
      <c r="EY4677" s="37"/>
      <c r="EZ4677" s="37"/>
      <c r="FA4677" s="37"/>
      <c r="FB4677" s="37"/>
      <c r="FC4677" s="37"/>
      <c r="FD4677" s="37"/>
      <c r="FE4677" s="37"/>
      <c r="FF4677" s="37"/>
      <c r="FG4677" s="37"/>
      <c r="FH4677" s="37"/>
      <c r="FI4677" s="37"/>
      <c r="FJ4677" s="37"/>
      <c r="FK4677" s="37"/>
      <c r="FL4677" s="37"/>
      <c r="FM4677" s="37"/>
      <c r="FN4677" s="37"/>
      <c r="FO4677" s="37"/>
      <c r="FP4677" s="37"/>
      <c r="FQ4677" s="37"/>
      <c r="FR4677" s="37"/>
      <c r="FS4677" s="37"/>
      <c r="FT4677" s="37"/>
      <c r="FU4677" s="37"/>
      <c r="FV4677" s="37"/>
      <c r="FW4677" s="37"/>
      <c r="FX4677" s="37"/>
      <c r="FY4677" s="37"/>
      <c r="FZ4677" s="37"/>
      <c r="GA4677" s="37"/>
      <c r="GB4677" s="37"/>
      <c r="GC4677" s="37"/>
      <c r="GD4677" s="37"/>
      <c r="GE4677" s="37"/>
      <c r="GF4677" s="37"/>
      <c r="GG4677" s="37"/>
      <c r="GH4677" s="37"/>
      <c r="GI4677" s="37"/>
      <c r="GJ4677" s="37"/>
      <c r="GK4677" s="37"/>
      <c r="GL4677" s="37"/>
      <c r="GM4677" s="37"/>
      <c r="GN4677" s="37"/>
      <c r="GO4677" s="37"/>
      <c r="GP4677" s="37"/>
      <c r="GQ4677" s="37"/>
      <c r="GR4677" s="37"/>
      <c r="GS4677" s="37"/>
      <c r="GT4677" s="37"/>
      <c r="GU4677" s="37"/>
      <c r="GV4677" s="37"/>
      <c r="GW4677" s="37"/>
      <c r="GX4677" s="37"/>
      <c r="GY4677" s="37"/>
      <c r="GZ4677" s="37"/>
      <c r="HA4677" s="37"/>
      <c r="HB4677" s="37"/>
      <c r="HC4677" s="37"/>
      <c r="HD4677" s="37"/>
      <c r="HE4677" s="37"/>
      <c r="HF4677" s="37"/>
      <c r="HG4677" s="37"/>
      <c r="HH4677" s="37"/>
      <c r="HI4677" s="37"/>
      <c r="HJ4677" s="37"/>
      <c r="HK4677" s="37"/>
      <c r="HL4677" s="37"/>
      <c r="HM4677" s="37"/>
      <c r="HN4677" s="37"/>
      <c r="HO4677" s="37"/>
      <c r="HP4677" s="37"/>
      <c r="HQ4677" s="37"/>
      <c r="HR4677" s="37"/>
      <c r="HS4677" s="37"/>
      <c r="HT4677" s="37"/>
      <c r="HU4677" s="37"/>
      <c r="HV4677" s="37"/>
      <c r="HW4677" s="37"/>
      <c r="HX4677" s="37"/>
      <c r="HY4677" s="37"/>
      <c r="HZ4677" s="37"/>
      <c r="IA4677" s="37"/>
      <c r="IB4677" s="37"/>
      <c r="IC4677" s="37"/>
      <c r="ID4677" s="37"/>
      <c r="IE4677" s="37"/>
      <c r="IF4677" s="37"/>
      <c r="IG4677" s="37"/>
      <c r="IH4677" s="37"/>
      <c r="II4677" s="37"/>
      <c r="IJ4677" s="37"/>
      <c r="IK4677" s="37"/>
      <c r="IL4677" s="37"/>
      <c r="IM4677" s="37"/>
      <c r="IN4677" s="37"/>
      <c r="IO4677" s="37"/>
      <c r="IP4677" s="37"/>
      <c r="IQ4677" s="37"/>
    </row>
    <row r="4678" spans="1:251" s="51" customFormat="1" ht="18.75" customHeight="1" thickBot="1">
      <c r="A4678" s="52"/>
      <c r="B4678" s="113" t="s">
        <v>253</v>
      </c>
      <c r="C4678" s="114"/>
      <c r="D4678" s="114"/>
      <c r="E4678" s="114"/>
      <c r="F4678" s="114"/>
      <c r="G4678" s="114"/>
      <c r="H4678" s="114"/>
      <c r="I4678" s="114"/>
      <c r="J4678" s="114"/>
      <c r="K4678" s="114"/>
      <c r="L4678" s="114"/>
      <c r="M4678" s="114"/>
      <c r="N4678" s="114"/>
      <c r="O4678" s="114"/>
      <c r="P4678" s="114"/>
      <c r="Q4678" s="114"/>
      <c r="R4678" s="114"/>
      <c r="S4678" s="114"/>
      <c r="T4678" s="114"/>
      <c r="U4678" s="114"/>
      <c r="V4678" s="114"/>
      <c r="W4678" s="114"/>
      <c r="X4678" s="114"/>
      <c r="Y4678" s="114"/>
      <c r="Z4678" s="115"/>
      <c r="AA4678" s="116">
        <f>SUM(AA4672:AI4677)</f>
        <v>705770</v>
      </c>
      <c r="AB4678" s="117"/>
      <c r="AC4678" s="117"/>
      <c r="AD4678" s="117"/>
      <c r="AE4678" s="117"/>
      <c r="AF4678" s="117"/>
      <c r="AG4678" s="117"/>
      <c r="AH4678" s="117"/>
      <c r="AI4678" s="118"/>
      <c r="AJ4678" s="116">
        <f>SUM(AJ4672:AR4677)</f>
        <v>752756</v>
      </c>
      <c r="AK4678" s="117"/>
      <c r="AL4678" s="117"/>
      <c r="AM4678" s="117"/>
      <c r="AN4678" s="117"/>
      <c r="AO4678" s="117"/>
      <c r="AP4678" s="117"/>
      <c r="AQ4678" s="117"/>
      <c r="AR4678" s="118"/>
      <c r="AS4678" s="119"/>
      <c r="AT4678" s="120"/>
      <c r="AU4678" s="120"/>
      <c r="AV4678" s="120"/>
      <c r="AW4678" s="120"/>
      <c r="AX4678" s="121"/>
      <c r="AY4678" s="37"/>
      <c r="AZ4678" s="37"/>
      <c r="BA4678" s="37"/>
      <c r="BB4678" s="37"/>
      <c r="BC4678" s="37"/>
      <c r="BD4678" s="37"/>
      <c r="BE4678" s="37"/>
      <c r="BF4678" s="37"/>
      <c r="BG4678" s="37"/>
      <c r="BH4678" s="37"/>
      <c r="BI4678" s="37"/>
      <c r="BJ4678" s="37"/>
      <c r="BK4678" s="37"/>
      <c r="BL4678" s="37"/>
      <c r="BM4678" s="37"/>
      <c r="BN4678" s="37"/>
      <c r="BO4678" s="37"/>
      <c r="BP4678" s="37"/>
      <c r="BQ4678" s="37"/>
      <c r="BR4678" s="37"/>
      <c r="BS4678" s="37"/>
      <c r="BT4678" s="37"/>
      <c r="BU4678" s="37"/>
      <c r="BV4678" s="37"/>
      <c r="BW4678" s="37"/>
      <c r="BX4678" s="37"/>
      <c r="BY4678" s="37"/>
      <c r="BZ4678" s="37"/>
      <c r="CA4678" s="37"/>
      <c r="CB4678" s="37"/>
      <c r="CC4678" s="37"/>
      <c r="CD4678" s="37"/>
      <c r="CE4678" s="37"/>
      <c r="CF4678" s="37"/>
      <c r="CG4678" s="37"/>
      <c r="CH4678" s="37"/>
      <c r="CI4678" s="37"/>
      <c r="CJ4678" s="37"/>
      <c r="CK4678" s="37"/>
      <c r="CL4678" s="37"/>
      <c r="CM4678" s="37"/>
      <c r="CN4678" s="37"/>
      <c r="CO4678" s="37"/>
      <c r="CP4678" s="37"/>
      <c r="CQ4678" s="37"/>
      <c r="CR4678" s="37"/>
      <c r="CS4678" s="37"/>
      <c r="CT4678" s="37"/>
      <c r="CU4678" s="37"/>
      <c r="CV4678" s="37"/>
      <c r="CW4678" s="37"/>
      <c r="CX4678" s="37"/>
      <c r="CY4678" s="37"/>
      <c r="CZ4678" s="37"/>
      <c r="DA4678" s="37"/>
      <c r="DB4678" s="37"/>
      <c r="DC4678" s="37"/>
      <c r="DD4678" s="37"/>
      <c r="DE4678" s="37"/>
      <c r="DF4678" s="37"/>
      <c r="DG4678" s="37"/>
      <c r="DH4678" s="37"/>
      <c r="DI4678" s="37"/>
      <c r="DJ4678" s="37"/>
      <c r="DK4678" s="37"/>
      <c r="DL4678" s="37"/>
      <c r="DM4678" s="37"/>
      <c r="DN4678" s="37"/>
      <c r="DO4678" s="37"/>
      <c r="DP4678" s="37"/>
      <c r="DQ4678" s="37"/>
      <c r="DR4678" s="37"/>
      <c r="DS4678" s="37"/>
      <c r="DT4678" s="37"/>
      <c r="DU4678" s="37"/>
      <c r="DV4678" s="37"/>
      <c r="DW4678" s="37"/>
      <c r="DX4678" s="37"/>
      <c r="DY4678" s="37"/>
      <c r="DZ4678" s="37"/>
      <c r="EA4678" s="37"/>
      <c r="EB4678" s="37"/>
      <c r="EC4678" s="37"/>
      <c r="ED4678" s="37"/>
      <c r="EE4678" s="37"/>
      <c r="EF4678" s="37"/>
      <c r="EG4678" s="37"/>
      <c r="EH4678" s="37"/>
      <c r="EI4678" s="37"/>
      <c r="EJ4678" s="37"/>
      <c r="EK4678" s="37"/>
      <c r="EL4678" s="37"/>
      <c r="EM4678" s="37"/>
      <c r="EN4678" s="37"/>
      <c r="EO4678" s="37"/>
      <c r="EP4678" s="37"/>
      <c r="EQ4678" s="37"/>
      <c r="ER4678" s="37"/>
      <c r="ES4678" s="37"/>
      <c r="ET4678" s="37"/>
      <c r="EU4678" s="37"/>
      <c r="EV4678" s="37"/>
      <c r="EW4678" s="37"/>
      <c r="EX4678" s="37"/>
      <c r="EY4678" s="37"/>
      <c r="EZ4678" s="37"/>
      <c r="FA4678" s="37"/>
      <c r="FB4678" s="37"/>
      <c r="FC4678" s="37"/>
      <c r="FD4678" s="37"/>
      <c r="FE4678" s="37"/>
      <c r="FF4678" s="37"/>
      <c r="FG4678" s="37"/>
      <c r="FH4678" s="37"/>
      <c r="FI4678" s="37"/>
      <c r="FJ4678" s="37"/>
      <c r="FK4678" s="37"/>
      <c r="FL4678" s="37"/>
      <c r="FM4678" s="37"/>
      <c r="FN4678" s="37"/>
      <c r="FO4678" s="37"/>
      <c r="FP4678" s="37"/>
      <c r="FQ4678" s="37"/>
      <c r="FR4678" s="37"/>
      <c r="FS4678" s="37"/>
      <c r="FT4678" s="37"/>
      <c r="FU4678" s="37"/>
      <c r="FV4678" s="37"/>
      <c r="FW4678" s="37"/>
      <c r="FX4678" s="37"/>
      <c r="FY4678" s="37"/>
      <c r="FZ4678" s="37"/>
      <c r="GA4678" s="37"/>
      <c r="GB4678" s="37"/>
      <c r="GC4678" s="37"/>
      <c r="GD4678" s="37"/>
      <c r="GE4678" s="37"/>
      <c r="GF4678" s="37"/>
      <c r="GG4678" s="37"/>
      <c r="GH4678" s="37"/>
      <c r="GI4678" s="37"/>
      <c r="GJ4678" s="37"/>
      <c r="GK4678" s="37"/>
      <c r="GL4678" s="37"/>
      <c r="GM4678" s="37"/>
      <c r="GN4678" s="37"/>
      <c r="GO4678" s="37"/>
      <c r="GP4678" s="37"/>
      <c r="GQ4678" s="37"/>
      <c r="GR4678" s="37"/>
      <c r="GS4678" s="37"/>
      <c r="GT4678" s="37"/>
      <c r="GU4678" s="37"/>
      <c r="GV4678" s="37"/>
      <c r="GW4678" s="37"/>
      <c r="GX4678" s="37"/>
      <c r="GY4678" s="37"/>
      <c r="GZ4678" s="37"/>
      <c r="HA4678" s="37"/>
      <c r="HB4678" s="37"/>
      <c r="HC4678" s="37"/>
      <c r="HD4678" s="37"/>
      <c r="HE4678" s="37"/>
      <c r="HF4678" s="37"/>
      <c r="HG4678" s="37"/>
      <c r="HH4678" s="37"/>
      <c r="HI4678" s="37"/>
      <c r="HJ4678" s="37"/>
      <c r="HK4678" s="37"/>
      <c r="HL4678" s="37"/>
      <c r="HM4678" s="37"/>
      <c r="HN4678" s="37"/>
      <c r="HO4678" s="37"/>
      <c r="HP4678" s="37"/>
      <c r="HQ4678" s="37"/>
      <c r="HR4678" s="37"/>
      <c r="HS4678" s="37"/>
      <c r="HT4678" s="37"/>
      <c r="HU4678" s="37"/>
      <c r="HV4678" s="37"/>
      <c r="HW4678" s="37"/>
      <c r="HX4678" s="37"/>
      <c r="HY4678" s="37"/>
      <c r="HZ4678" s="37"/>
      <c r="IA4678" s="37"/>
      <c r="IB4678" s="37"/>
      <c r="IC4678" s="37"/>
      <c r="ID4678" s="37"/>
      <c r="IE4678" s="37"/>
      <c r="IF4678" s="37"/>
      <c r="IG4678" s="37"/>
      <c r="IH4678" s="37"/>
      <c r="II4678" s="37"/>
      <c r="IJ4678" s="37"/>
      <c r="IK4678" s="37"/>
      <c r="IL4678" s="37"/>
      <c r="IM4678" s="37"/>
      <c r="IN4678" s="37"/>
      <c r="IO4678" s="37"/>
      <c r="IP4678" s="37"/>
      <c r="IQ4678" s="37"/>
    </row>
    <row r="4680" spans="1:251" ht="18.75">
      <c r="A4680" s="36" t="s">
        <v>241</v>
      </c>
      <c r="AW4680" s="38"/>
      <c r="AX4680" s="39"/>
      <c r="AY4680" s="38"/>
    </row>
    <row r="4682" spans="1:251" ht="18.75">
      <c r="B4682" s="122" t="s">
        <v>0</v>
      </c>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row>
    <row r="4683" spans="1:251">
      <c r="Z4683" s="40"/>
      <c r="AD4683" s="40"/>
      <c r="AE4683" s="40"/>
      <c r="AF4683" s="40"/>
      <c r="AG4683" s="40"/>
      <c r="AH4683" s="40"/>
      <c r="AI4683" s="40"/>
      <c r="AO4683" s="40"/>
    </row>
    <row r="4684" spans="1:251" ht="13.5" thickBot="1">
      <c r="Z4684" s="40"/>
      <c r="AD4684" s="40"/>
      <c r="AE4684" s="40"/>
      <c r="AF4684" s="40"/>
      <c r="AG4684" s="40"/>
      <c r="AH4684" s="40"/>
      <c r="AI4684" s="40"/>
      <c r="AO4684" s="40"/>
      <c r="DI4684" s="41"/>
    </row>
    <row r="4685" spans="1:251" ht="24.75" customHeight="1" thickBot="1">
      <c r="B4685" s="124" t="s">
        <v>242</v>
      </c>
      <c r="C4685" s="125"/>
      <c r="D4685" s="125"/>
      <c r="E4685" s="125"/>
      <c r="F4685" s="125"/>
      <c r="G4685" s="125"/>
      <c r="H4685" s="126" t="s">
        <v>997</v>
      </c>
      <c r="I4685" s="127"/>
      <c r="J4685" s="127"/>
      <c r="K4685" s="127"/>
      <c r="L4685" s="127"/>
      <c r="M4685" s="127"/>
      <c r="N4685" s="127"/>
      <c r="O4685" s="127"/>
      <c r="P4685" s="127"/>
      <c r="Q4685" s="127"/>
      <c r="R4685" s="127"/>
      <c r="S4685" s="127"/>
      <c r="T4685" s="127"/>
      <c r="U4685" s="127"/>
      <c r="V4685" s="127"/>
      <c r="W4685" s="127"/>
      <c r="X4685" s="127"/>
      <c r="Y4685" s="127"/>
      <c r="Z4685" s="127"/>
      <c r="AA4685" s="127"/>
      <c r="AB4685" s="127"/>
      <c r="AC4685" s="127"/>
      <c r="AD4685" s="127"/>
      <c r="AE4685" s="127"/>
      <c r="AF4685" s="127"/>
      <c r="AG4685" s="127"/>
      <c r="AH4685" s="127"/>
      <c r="AI4685" s="127"/>
      <c r="AJ4685" s="127"/>
      <c r="AK4685" s="127"/>
      <c r="AL4685" s="127"/>
      <c r="AM4685" s="127"/>
      <c r="AN4685" s="127"/>
      <c r="AO4685" s="127"/>
      <c r="AP4685" s="127"/>
      <c r="AQ4685" s="127"/>
      <c r="AR4685" s="127"/>
      <c r="AS4685" s="127"/>
      <c r="AT4685" s="127"/>
      <c r="AU4685" s="127"/>
      <c r="AV4685" s="127"/>
      <c r="AW4685" s="127"/>
      <c r="AX4685" s="128"/>
      <c r="DI4685" s="41"/>
    </row>
    <row r="4686" spans="1:251" ht="14.25">
      <c r="B4686" s="42"/>
      <c r="C4686" s="42"/>
      <c r="D4686" s="42"/>
      <c r="E4686" s="42"/>
      <c r="F4686" s="42"/>
      <c r="G4686" s="42"/>
      <c r="H4686" s="43"/>
      <c r="I4686" s="43"/>
      <c r="J4686" s="43"/>
      <c r="K4686" s="43"/>
      <c r="L4686" s="44"/>
      <c r="M4686" s="44"/>
      <c r="N4686" s="44"/>
      <c r="O4686" s="44"/>
      <c r="P4686" s="43"/>
      <c r="Q4686" s="43"/>
      <c r="R4686" s="43"/>
      <c r="S4686" s="43"/>
      <c r="T4686" s="43"/>
      <c r="U4686" s="43"/>
      <c r="V4686" s="45"/>
      <c r="W4686" s="45"/>
      <c r="X4686" s="45"/>
      <c r="Y4686" s="45"/>
      <c r="Z4686" s="45"/>
      <c r="AA4686" s="45"/>
      <c r="AB4686" s="45"/>
      <c r="AC4686" s="45"/>
      <c r="AD4686" s="45"/>
      <c r="AE4686" s="45"/>
      <c r="AF4686" s="45"/>
      <c r="AG4686" s="45"/>
      <c r="AH4686" s="45"/>
      <c r="AI4686" s="45"/>
      <c r="AJ4686" s="45"/>
      <c r="AK4686" s="45"/>
      <c r="AL4686" s="45"/>
      <c r="AM4686" s="45"/>
      <c r="AN4686" s="45"/>
      <c r="AO4686" s="45"/>
      <c r="AP4686" s="45"/>
      <c r="AQ4686" s="45"/>
      <c r="AR4686" s="45"/>
      <c r="AS4686" s="45"/>
      <c r="AT4686" s="45"/>
      <c r="AU4686" s="45"/>
      <c r="AV4686" s="45"/>
      <c r="AW4686" s="45"/>
      <c r="AX4686" s="45"/>
      <c r="DI4686" s="41"/>
    </row>
    <row r="4687" spans="1:251" ht="15" thickBot="1">
      <c r="A4687" s="46"/>
      <c r="B4687" s="45" t="s">
        <v>244</v>
      </c>
      <c r="C4687" s="43"/>
      <c r="D4687" s="43"/>
      <c r="E4687" s="43"/>
      <c r="F4687" s="43"/>
      <c r="G4687" s="43"/>
      <c r="H4687" s="43"/>
      <c r="I4687" s="43"/>
      <c r="J4687" s="43"/>
      <c r="K4687" s="43"/>
      <c r="L4687" s="44"/>
      <c r="M4687" s="44"/>
      <c r="N4687" s="44"/>
      <c r="O4687" s="44"/>
      <c r="P4687" s="43"/>
      <c r="Q4687" s="43"/>
      <c r="R4687" s="43"/>
      <c r="S4687" s="43"/>
      <c r="T4687" s="43"/>
      <c r="U4687" s="43"/>
      <c r="V4687" s="45"/>
      <c r="W4687" s="45"/>
      <c r="X4687" s="45"/>
      <c r="Y4687" s="45"/>
      <c r="Z4687" s="45"/>
      <c r="AA4687" s="45"/>
      <c r="AB4687" s="45"/>
      <c r="AC4687" s="45"/>
      <c r="AD4687" s="45"/>
      <c r="AE4687" s="45"/>
      <c r="AF4687" s="45"/>
      <c r="AG4687" s="45"/>
      <c r="AH4687" s="45"/>
      <c r="AI4687" s="45"/>
      <c r="AJ4687" s="45"/>
      <c r="AK4687" s="45"/>
      <c r="AL4687" s="45"/>
      <c r="AM4687" s="45"/>
      <c r="AN4687" s="45"/>
      <c r="AO4687" s="45"/>
      <c r="AP4687" s="45"/>
      <c r="AQ4687" s="45"/>
      <c r="AR4687" s="45"/>
      <c r="AS4687" s="45"/>
      <c r="AT4687" s="45"/>
      <c r="AU4687" s="45"/>
      <c r="AV4687" s="45"/>
      <c r="AW4687" s="45"/>
      <c r="AX4687" s="45"/>
      <c r="DI4687" s="41"/>
    </row>
    <row r="4688" spans="1:251" ht="14.25">
      <c r="A4688" s="43"/>
      <c r="B4688" s="47"/>
      <c r="C4688" s="42"/>
      <c r="D4688" s="42"/>
      <c r="E4688" s="42"/>
      <c r="F4688" s="42"/>
      <c r="G4688" s="42"/>
      <c r="H4688" s="42"/>
      <c r="I4688" s="42"/>
      <c r="J4688" s="42"/>
      <c r="K4688" s="42"/>
      <c r="L4688" s="48"/>
      <c r="M4688" s="48"/>
      <c r="N4688" s="48"/>
      <c r="O4688" s="48"/>
      <c r="P4688" s="42"/>
      <c r="Q4688" s="42"/>
      <c r="R4688" s="42"/>
      <c r="S4688" s="42"/>
      <c r="T4688" s="42"/>
      <c r="U4688" s="42"/>
      <c r="V4688" s="49"/>
      <c r="W4688" s="49"/>
      <c r="X4688" s="49"/>
      <c r="Y4688" s="49"/>
      <c r="Z4688" s="49"/>
      <c r="AA4688" s="49"/>
      <c r="AB4688" s="49"/>
      <c r="AC4688" s="49"/>
      <c r="AD4688" s="49"/>
      <c r="AE4688" s="49"/>
      <c r="AF4688" s="49"/>
      <c r="AG4688" s="49"/>
      <c r="AH4688" s="49"/>
      <c r="AI4688" s="49"/>
      <c r="AJ4688" s="49"/>
      <c r="AK4688" s="49"/>
      <c r="AL4688" s="49"/>
      <c r="AM4688" s="49"/>
      <c r="AN4688" s="49"/>
      <c r="AO4688" s="49"/>
      <c r="AP4688" s="49"/>
      <c r="AQ4688" s="49"/>
      <c r="AR4688" s="49"/>
      <c r="AS4688" s="49"/>
      <c r="AT4688" s="49"/>
      <c r="AU4688" s="49"/>
      <c r="AV4688" s="49"/>
      <c r="AW4688" s="49"/>
      <c r="AX4688" s="50"/>
    </row>
    <row r="4689" spans="1:113" ht="12" customHeight="1">
      <c r="A4689" s="43"/>
      <c r="B4689" s="129" t="s">
        <v>998</v>
      </c>
      <c r="C4689" s="130"/>
      <c r="D4689" s="130"/>
      <c r="E4689" s="130"/>
      <c r="F4689" s="130"/>
      <c r="G4689" s="130"/>
      <c r="H4689" s="130"/>
      <c r="I4689" s="130"/>
      <c r="J4689" s="130"/>
      <c r="K4689" s="130"/>
      <c r="L4689" s="130"/>
      <c r="M4689" s="130"/>
      <c r="N4689" s="130"/>
      <c r="O4689" s="130"/>
      <c r="P4689" s="130"/>
      <c r="Q4689" s="130"/>
      <c r="R4689" s="130"/>
      <c r="S4689" s="130"/>
      <c r="T4689" s="130"/>
      <c r="U4689" s="130"/>
      <c r="V4689" s="130"/>
      <c r="W4689" s="130"/>
      <c r="X4689" s="130"/>
      <c r="Y4689" s="130"/>
      <c r="Z4689" s="130"/>
      <c r="AA4689" s="130"/>
      <c r="AB4689" s="130"/>
      <c r="AC4689" s="130"/>
      <c r="AD4689" s="130"/>
      <c r="AE4689" s="130"/>
      <c r="AF4689" s="130"/>
      <c r="AG4689" s="130"/>
      <c r="AH4689" s="130"/>
      <c r="AI4689" s="130"/>
      <c r="AJ4689" s="130"/>
      <c r="AK4689" s="130"/>
      <c r="AL4689" s="130"/>
      <c r="AM4689" s="130"/>
      <c r="AN4689" s="130"/>
      <c r="AO4689" s="130"/>
      <c r="AP4689" s="130"/>
      <c r="AQ4689" s="130"/>
      <c r="AR4689" s="130"/>
      <c r="AS4689" s="130"/>
      <c r="AT4689" s="130"/>
      <c r="AU4689" s="130"/>
      <c r="AV4689" s="130"/>
      <c r="AW4689" s="130"/>
      <c r="AX4689" s="131"/>
    </row>
    <row r="4690" spans="1:113" ht="12" customHeight="1">
      <c r="A4690" s="43"/>
      <c r="B4690" s="129"/>
      <c r="C4690" s="130"/>
      <c r="D4690" s="130"/>
      <c r="E4690" s="130"/>
      <c r="F4690" s="130"/>
      <c r="G4690" s="130"/>
      <c r="H4690" s="130"/>
      <c r="I4690" s="130"/>
      <c r="J4690" s="130"/>
      <c r="K4690" s="130"/>
      <c r="L4690" s="130"/>
      <c r="M4690" s="130"/>
      <c r="N4690" s="130"/>
      <c r="O4690" s="130"/>
      <c r="P4690" s="130"/>
      <c r="Q4690" s="130"/>
      <c r="R4690" s="130"/>
      <c r="S4690" s="130"/>
      <c r="T4690" s="130"/>
      <c r="U4690" s="130"/>
      <c r="V4690" s="130"/>
      <c r="W4690" s="130"/>
      <c r="X4690" s="130"/>
      <c r="Y4690" s="130"/>
      <c r="Z4690" s="130"/>
      <c r="AA4690" s="130"/>
      <c r="AB4690" s="130"/>
      <c r="AC4690" s="130"/>
      <c r="AD4690" s="130"/>
      <c r="AE4690" s="130"/>
      <c r="AF4690" s="130"/>
      <c r="AG4690" s="130"/>
      <c r="AH4690" s="130"/>
      <c r="AI4690" s="130"/>
      <c r="AJ4690" s="130"/>
      <c r="AK4690" s="130"/>
      <c r="AL4690" s="130"/>
      <c r="AM4690" s="130"/>
      <c r="AN4690" s="130"/>
      <c r="AO4690" s="130"/>
      <c r="AP4690" s="130"/>
      <c r="AQ4690" s="130"/>
      <c r="AR4690" s="130"/>
      <c r="AS4690" s="130"/>
      <c r="AT4690" s="130"/>
      <c r="AU4690" s="130"/>
      <c r="AV4690" s="130"/>
      <c r="AW4690" s="130"/>
      <c r="AX4690" s="131"/>
    </row>
    <row r="4691" spans="1:113" ht="12" customHeight="1">
      <c r="A4691" s="43"/>
      <c r="B4691" s="129"/>
      <c r="C4691" s="130"/>
      <c r="D4691" s="130"/>
      <c r="E4691" s="130"/>
      <c r="F4691" s="130"/>
      <c r="G4691" s="130"/>
      <c r="H4691" s="130"/>
      <c r="I4691" s="130"/>
      <c r="J4691" s="130"/>
      <c r="K4691" s="130"/>
      <c r="L4691" s="130"/>
      <c r="M4691" s="130"/>
      <c r="N4691" s="130"/>
      <c r="O4691" s="130"/>
      <c r="P4691" s="130"/>
      <c r="Q4691" s="130"/>
      <c r="R4691" s="130"/>
      <c r="S4691" s="130"/>
      <c r="T4691" s="130"/>
      <c r="U4691" s="130"/>
      <c r="V4691" s="130"/>
      <c r="W4691" s="130"/>
      <c r="X4691" s="130"/>
      <c r="Y4691" s="130"/>
      <c r="Z4691" s="130"/>
      <c r="AA4691" s="130"/>
      <c r="AB4691" s="130"/>
      <c r="AC4691" s="130"/>
      <c r="AD4691" s="130"/>
      <c r="AE4691" s="130"/>
      <c r="AF4691" s="130"/>
      <c r="AG4691" s="130"/>
      <c r="AH4691" s="130"/>
      <c r="AI4691" s="130"/>
      <c r="AJ4691" s="130"/>
      <c r="AK4691" s="130"/>
      <c r="AL4691" s="130"/>
      <c r="AM4691" s="130"/>
      <c r="AN4691" s="130"/>
      <c r="AO4691" s="130"/>
      <c r="AP4691" s="130"/>
      <c r="AQ4691" s="130"/>
      <c r="AR4691" s="130"/>
      <c r="AS4691" s="130"/>
      <c r="AT4691" s="130"/>
      <c r="AU4691" s="130"/>
      <c r="AV4691" s="130"/>
      <c r="AW4691" s="130"/>
      <c r="AX4691" s="131"/>
      <c r="BC4691" s="51"/>
    </row>
    <row r="4692" spans="1:113" ht="12" customHeight="1">
      <c r="A4692" s="43"/>
      <c r="B4692" s="129"/>
      <c r="C4692" s="130"/>
      <c r="D4692" s="130"/>
      <c r="E4692" s="130"/>
      <c r="F4692" s="130"/>
      <c r="G4692" s="130"/>
      <c r="H4692" s="130"/>
      <c r="I4692" s="130"/>
      <c r="J4692" s="130"/>
      <c r="K4692" s="130"/>
      <c r="L4692" s="130"/>
      <c r="M4692" s="130"/>
      <c r="N4692" s="130"/>
      <c r="O4692" s="130"/>
      <c r="P4692" s="130"/>
      <c r="Q4692" s="130"/>
      <c r="R4692" s="130"/>
      <c r="S4692" s="130"/>
      <c r="T4692" s="130"/>
      <c r="U4692" s="130"/>
      <c r="V4692" s="130"/>
      <c r="W4692" s="130"/>
      <c r="X4692" s="130"/>
      <c r="Y4692" s="130"/>
      <c r="Z4692" s="130"/>
      <c r="AA4692" s="130"/>
      <c r="AB4692" s="130"/>
      <c r="AC4692" s="130"/>
      <c r="AD4692" s="130"/>
      <c r="AE4692" s="130"/>
      <c r="AF4692" s="130"/>
      <c r="AG4692" s="130"/>
      <c r="AH4692" s="130"/>
      <c r="AI4692" s="130"/>
      <c r="AJ4692" s="130"/>
      <c r="AK4692" s="130"/>
      <c r="AL4692" s="130"/>
      <c r="AM4692" s="130"/>
      <c r="AN4692" s="130"/>
      <c r="AO4692" s="130"/>
      <c r="AP4692" s="130"/>
      <c r="AQ4692" s="130"/>
      <c r="AR4692" s="130"/>
      <c r="AS4692" s="130"/>
      <c r="AT4692" s="130"/>
      <c r="AU4692" s="130"/>
      <c r="AV4692" s="130"/>
      <c r="AW4692" s="130"/>
      <c r="AX4692" s="131"/>
    </row>
    <row r="4693" spans="1:113" ht="12" customHeight="1">
      <c r="A4693" s="43"/>
      <c r="B4693" s="129"/>
      <c r="C4693" s="130"/>
      <c r="D4693" s="130"/>
      <c r="E4693" s="130"/>
      <c r="F4693" s="130"/>
      <c r="G4693" s="130"/>
      <c r="H4693" s="130"/>
      <c r="I4693" s="130"/>
      <c r="J4693" s="130"/>
      <c r="K4693" s="130"/>
      <c r="L4693" s="130"/>
      <c r="M4693" s="130"/>
      <c r="N4693" s="130"/>
      <c r="O4693" s="130"/>
      <c r="P4693" s="130"/>
      <c r="Q4693" s="130"/>
      <c r="R4693" s="130"/>
      <c r="S4693" s="130"/>
      <c r="T4693" s="130"/>
      <c r="U4693" s="130"/>
      <c r="V4693" s="130"/>
      <c r="W4693" s="130"/>
      <c r="X4693" s="130"/>
      <c r="Y4693" s="130"/>
      <c r="Z4693" s="130"/>
      <c r="AA4693" s="130"/>
      <c r="AB4693" s="130"/>
      <c r="AC4693" s="130"/>
      <c r="AD4693" s="130"/>
      <c r="AE4693" s="130"/>
      <c r="AF4693" s="130"/>
      <c r="AG4693" s="130"/>
      <c r="AH4693" s="130"/>
      <c r="AI4693" s="130"/>
      <c r="AJ4693" s="130"/>
      <c r="AK4693" s="130"/>
      <c r="AL4693" s="130"/>
      <c r="AM4693" s="130"/>
      <c r="AN4693" s="130"/>
      <c r="AO4693" s="130"/>
      <c r="AP4693" s="130"/>
      <c r="AQ4693" s="130"/>
      <c r="AR4693" s="130"/>
      <c r="AS4693" s="130"/>
      <c r="AT4693" s="130"/>
      <c r="AU4693" s="130"/>
      <c r="AV4693" s="130"/>
      <c r="AW4693" s="130"/>
      <c r="AX4693" s="131"/>
    </row>
    <row r="4694" spans="1:113" ht="15" thickBot="1">
      <c r="A4694" s="52"/>
      <c r="B4694" s="53"/>
      <c r="C4694" s="54"/>
      <c r="D4694" s="54"/>
      <c r="E4694" s="54"/>
      <c r="F4694" s="54"/>
      <c r="G4694" s="54"/>
      <c r="H4694" s="54"/>
      <c r="I4694" s="54"/>
      <c r="J4694" s="54"/>
      <c r="K4694" s="54"/>
      <c r="L4694" s="54"/>
      <c r="M4694" s="54"/>
      <c r="N4694" s="54"/>
      <c r="O4694" s="54"/>
      <c r="P4694" s="54"/>
      <c r="Q4694" s="54"/>
      <c r="R4694" s="54"/>
      <c r="S4694" s="54"/>
      <c r="T4694" s="54"/>
      <c r="U4694" s="54"/>
      <c r="V4694" s="54"/>
      <c r="W4694" s="54"/>
      <c r="X4694" s="54"/>
      <c r="Y4694" s="54"/>
      <c r="Z4694" s="54"/>
      <c r="AA4694" s="54"/>
      <c r="AB4694" s="54"/>
      <c r="AC4694" s="54"/>
      <c r="AD4694" s="54"/>
      <c r="AE4694" s="54"/>
      <c r="AF4694" s="54"/>
      <c r="AG4694" s="54"/>
      <c r="AH4694" s="54"/>
      <c r="AI4694" s="54"/>
      <c r="AJ4694" s="54"/>
      <c r="AK4694" s="54"/>
      <c r="AL4694" s="54"/>
      <c r="AM4694" s="54"/>
      <c r="AN4694" s="54"/>
      <c r="AO4694" s="54"/>
      <c r="AP4694" s="54"/>
      <c r="AQ4694" s="54"/>
      <c r="AR4694" s="54"/>
      <c r="AS4694" s="54"/>
      <c r="AT4694" s="54"/>
      <c r="AU4694" s="54"/>
      <c r="AV4694" s="54"/>
      <c r="AW4694" s="54"/>
      <c r="AX4694" s="55"/>
    </row>
    <row r="4695" spans="1:113">
      <c r="B4695" s="56"/>
    </row>
    <row r="4696" spans="1:113" ht="15" thickBot="1">
      <c r="A4696" s="46"/>
      <c r="B4696" s="45" t="s">
        <v>245</v>
      </c>
      <c r="C4696" s="43"/>
      <c r="D4696" s="43"/>
      <c r="E4696" s="43"/>
      <c r="F4696" s="43"/>
      <c r="G4696" s="43"/>
      <c r="H4696" s="43"/>
      <c r="I4696" s="43"/>
      <c r="J4696" s="43"/>
      <c r="K4696" s="43"/>
      <c r="L4696" s="44"/>
      <c r="M4696" s="44"/>
      <c r="N4696" s="44"/>
      <c r="O4696" s="44"/>
      <c r="P4696" s="43"/>
      <c r="Q4696" s="43"/>
      <c r="R4696" s="43"/>
      <c r="S4696" s="43"/>
      <c r="T4696" s="43"/>
      <c r="U4696" s="43"/>
      <c r="V4696" s="45"/>
      <c r="W4696" s="45"/>
      <c r="X4696" s="45"/>
      <c r="Y4696" s="45"/>
      <c r="Z4696" s="45"/>
      <c r="AA4696" s="45"/>
      <c r="AB4696" s="45"/>
      <c r="AC4696" s="45"/>
      <c r="AD4696" s="45"/>
      <c r="AE4696" s="45"/>
      <c r="AF4696" s="45"/>
      <c r="AG4696" s="45"/>
      <c r="AH4696" s="45"/>
      <c r="AI4696" s="45"/>
      <c r="AJ4696" s="45"/>
      <c r="AK4696" s="45"/>
      <c r="AL4696" s="45"/>
      <c r="AM4696" s="45"/>
      <c r="AN4696" s="45"/>
      <c r="AO4696" s="45"/>
      <c r="AP4696" s="45"/>
      <c r="AQ4696" s="45"/>
      <c r="AR4696" s="45"/>
      <c r="AS4696" s="45"/>
      <c r="AT4696" s="45"/>
      <c r="AU4696" s="45"/>
      <c r="AV4696" s="45"/>
      <c r="AW4696" s="45"/>
      <c r="AX4696" s="45"/>
      <c r="DI4696" s="41"/>
    </row>
    <row r="4697" spans="1:113" ht="14.25">
      <c r="A4697" s="43"/>
      <c r="B4697" s="47"/>
      <c r="C4697" s="42"/>
      <c r="D4697" s="42"/>
      <c r="E4697" s="42"/>
      <c r="F4697" s="42"/>
      <c r="G4697" s="42"/>
      <c r="H4697" s="42"/>
      <c r="I4697" s="42"/>
      <c r="J4697" s="42"/>
      <c r="K4697" s="42"/>
      <c r="L4697" s="48"/>
      <c r="M4697" s="48"/>
      <c r="N4697" s="48"/>
      <c r="O4697" s="48"/>
      <c r="P4697" s="42"/>
      <c r="Q4697" s="42"/>
      <c r="R4697" s="42"/>
      <c r="S4697" s="42"/>
      <c r="T4697" s="42"/>
      <c r="U4697" s="42"/>
      <c r="V4697" s="49"/>
      <c r="W4697" s="49"/>
      <c r="X4697" s="49"/>
      <c r="Y4697" s="49"/>
      <c r="Z4697" s="49"/>
      <c r="AA4697" s="49"/>
      <c r="AB4697" s="49"/>
      <c r="AC4697" s="49"/>
      <c r="AD4697" s="49"/>
      <c r="AE4697" s="49"/>
      <c r="AF4697" s="49"/>
      <c r="AG4697" s="49"/>
      <c r="AH4697" s="49"/>
      <c r="AI4697" s="49"/>
      <c r="AJ4697" s="49"/>
      <c r="AK4697" s="49"/>
      <c r="AL4697" s="49"/>
      <c r="AM4697" s="49"/>
      <c r="AN4697" s="49"/>
      <c r="AO4697" s="49"/>
      <c r="AP4697" s="49"/>
      <c r="AQ4697" s="49"/>
      <c r="AR4697" s="49"/>
      <c r="AS4697" s="49"/>
      <c r="AT4697" s="49"/>
      <c r="AU4697" s="49"/>
      <c r="AV4697" s="49"/>
      <c r="AW4697" s="49"/>
      <c r="AX4697" s="50"/>
    </row>
    <row r="4698" spans="1:113" ht="12" customHeight="1">
      <c r="A4698" s="43"/>
      <c r="B4698" s="129" t="s">
        <v>999</v>
      </c>
      <c r="C4698" s="130"/>
      <c r="D4698" s="130"/>
      <c r="E4698" s="130"/>
      <c r="F4698" s="130"/>
      <c r="G4698" s="130"/>
      <c r="H4698" s="130"/>
      <c r="I4698" s="130"/>
      <c r="J4698" s="130"/>
      <c r="K4698" s="130"/>
      <c r="L4698" s="130"/>
      <c r="M4698" s="130"/>
      <c r="N4698" s="130"/>
      <c r="O4698" s="130"/>
      <c r="P4698" s="130"/>
      <c r="Q4698" s="130"/>
      <c r="R4698" s="130"/>
      <c r="S4698" s="130"/>
      <c r="T4698" s="130"/>
      <c r="U4698" s="130"/>
      <c r="V4698" s="130"/>
      <c r="W4698" s="130"/>
      <c r="X4698" s="130"/>
      <c r="Y4698" s="130"/>
      <c r="Z4698" s="130"/>
      <c r="AA4698" s="130"/>
      <c r="AB4698" s="130"/>
      <c r="AC4698" s="130"/>
      <c r="AD4698" s="130"/>
      <c r="AE4698" s="130"/>
      <c r="AF4698" s="130"/>
      <c r="AG4698" s="130"/>
      <c r="AH4698" s="130"/>
      <c r="AI4698" s="130"/>
      <c r="AJ4698" s="130"/>
      <c r="AK4698" s="130"/>
      <c r="AL4698" s="130"/>
      <c r="AM4698" s="130"/>
      <c r="AN4698" s="130"/>
      <c r="AO4698" s="130"/>
      <c r="AP4698" s="130"/>
      <c r="AQ4698" s="130"/>
      <c r="AR4698" s="130"/>
      <c r="AS4698" s="130"/>
      <c r="AT4698" s="130"/>
      <c r="AU4698" s="130"/>
      <c r="AV4698" s="130"/>
      <c r="AW4698" s="130"/>
      <c r="AX4698" s="131"/>
    </row>
    <row r="4699" spans="1:113" ht="12" customHeight="1">
      <c r="A4699" s="43"/>
      <c r="B4699" s="129"/>
      <c r="C4699" s="130"/>
      <c r="D4699" s="130"/>
      <c r="E4699" s="130"/>
      <c r="F4699" s="130"/>
      <c r="G4699" s="130"/>
      <c r="H4699" s="130"/>
      <c r="I4699" s="130"/>
      <c r="J4699" s="130"/>
      <c r="K4699" s="130"/>
      <c r="L4699" s="130"/>
      <c r="M4699" s="130"/>
      <c r="N4699" s="130"/>
      <c r="O4699" s="130"/>
      <c r="P4699" s="130"/>
      <c r="Q4699" s="130"/>
      <c r="R4699" s="130"/>
      <c r="S4699" s="130"/>
      <c r="T4699" s="130"/>
      <c r="U4699" s="130"/>
      <c r="V4699" s="130"/>
      <c r="W4699" s="130"/>
      <c r="X4699" s="130"/>
      <c r="Y4699" s="130"/>
      <c r="Z4699" s="130"/>
      <c r="AA4699" s="130"/>
      <c r="AB4699" s="130"/>
      <c r="AC4699" s="130"/>
      <c r="AD4699" s="130"/>
      <c r="AE4699" s="130"/>
      <c r="AF4699" s="130"/>
      <c r="AG4699" s="130"/>
      <c r="AH4699" s="130"/>
      <c r="AI4699" s="130"/>
      <c r="AJ4699" s="130"/>
      <c r="AK4699" s="130"/>
      <c r="AL4699" s="130"/>
      <c r="AM4699" s="130"/>
      <c r="AN4699" s="130"/>
      <c r="AO4699" s="130"/>
      <c r="AP4699" s="130"/>
      <c r="AQ4699" s="130"/>
      <c r="AR4699" s="130"/>
      <c r="AS4699" s="130"/>
      <c r="AT4699" s="130"/>
      <c r="AU4699" s="130"/>
      <c r="AV4699" s="130"/>
      <c r="AW4699" s="130"/>
      <c r="AX4699" s="131"/>
    </row>
    <row r="4700" spans="1:113" ht="12" customHeight="1">
      <c r="A4700" s="43"/>
      <c r="B4700" s="129"/>
      <c r="C4700" s="130"/>
      <c r="D4700" s="130"/>
      <c r="E4700" s="130"/>
      <c r="F4700" s="130"/>
      <c r="G4700" s="130"/>
      <c r="H4700" s="130"/>
      <c r="I4700" s="130"/>
      <c r="J4700" s="130"/>
      <c r="K4700" s="130"/>
      <c r="L4700" s="130"/>
      <c r="M4700" s="130"/>
      <c r="N4700" s="130"/>
      <c r="O4700" s="130"/>
      <c r="P4700" s="130"/>
      <c r="Q4700" s="130"/>
      <c r="R4700" s="130"/>
      <c r="S4700" s="130"/>
      <c r="T4700" s="130"/>
      <c r="U4700" s="130"/>
      <c r="V4700" s="130"/>
      <c r="W4700" s="130"/>
      <c r="X4700" s="130"/>
      <c r="Y4700" s="130"/>
      <c r="Z4700" s="130"/>
      <c r="AA4700" s="130"/>
      <c r="AB4700" s="130"/>
      <c r="AC4700" s="130"/>
      <c r="AD4700" s="130"/>
      <c r="AE4700" s="130"/>
      <c r="AF4700" s="130"/>
      <c r="AG4700" s="130"/>
      <c r="AH4700" s="130"/>
      <c r="AI4700" s="130"/>
      <c r="AJ4700" s="130"/>
      <c r="AK4700" s="130"/>
      <c r="AL4700" s="130"/>
      <c r="AM4700" s="130"/>
      <c r="AN4700" s="130"/>
      <c r="AO4700" s="130"/>
      <c r="AP4700" s="130"/>
      <c r="AQ4700" s="130"/>
      <c r="AR4700" s="130"/>
      <c r="AS4700" s="130"/>
      <c r="AT4700" s="130"/>
      <c r="AU4700" s="130"/>
      <c r="AV4700" s="130"/>
      <c r="AW4700" s="130"/>
      <c r="AX4700" s="131"/>
      <c r="BC4700" s="51"/>
    </row>
    <row r="4701" spans="1:113" ht="12" customHeight="1">
      <c r="A4701" s="43"/>
      <c r="B4701" s="129"/>
      <c r="C4701" s="130"/>
      <c r="D4701" s="130"/>
      <c r="E4701" s="130"/>
      <c r="F4701" s="130"/>
      <c r="G4701" s="130"/>
      <c r="H4701" s="130"/>
      <c r="I4701" s="130"/>
      <c r="J4701" s="130"/>
      <c r="K4701" s="130"/>
      <c r="L4701" s="130"/>
      <c r="M4701" s="130"/>
      <c r="N4701" s="130"/>
      <c r="O4701" s="130"/>
      <c r="P4701" s="130"/>
      <c r="Q4701" s="130"/>
      <c r="R4701" s="130"/>
      <c r="S4701" s="130"/>
      <c r="T4701" s="130"/>
      <c r="U4701" s="130"/>
      <c r="V4701" s="130"/>
      <c r="W4701" s="130"/>
      <c r="X4701" s="130"/>
      <c r="Y4701" s="130"/>
      <c r="Z4701" s="130"/>
      <c r="AA4701" s="130"/>
      <c r="AB4701" s="130"/>
      <c r="AC4701" s="130"/>
      <c r="AD4701" s="130"/>
      <c r="AE4701" s="130"/>
      <c r="AF4701" s="130"/>
      <c r="AG4701" s="130"/>
      <c r="AH4701" s="130"/>
      <c r="AI4701" s="130"/>
      <c r="AJ4701" s="130"/>
      <c r="AK4701" s="130"/>
      <c r="AL4701" s="130"/>
      <c r="AM4701" s="130"/>
      <c r="AN4701" s="130"/>
      <c r="AO4701" s="130"/>
      <c r="AP4701" s="130"/>
      <c r="AQ4701" s="130"/>
      <c r="AR4701" s="130"/>
      <c r="AS4701" s="130"/>
      <c r="AT4701" s="130"/>
      <c r="AU4701" s="130"/>
      <c r="AV4701" s="130"/>
      <c r="AW4701" s="130"/>
      <c r="AX4701" s="131"/>
    </row>
    <row r="4702" spans="1:113" ht="12" customHeight="1">
      <c r="A4702" s="43"/>
      <c r="B4702" s="129"/>
      <c r="C4702" s="130"/>
      <c r="D4702" s="130"/>
      <c r="E4702" s="130"/>
      <c r="F4702" s="130"/>
      <c r="G4702" s="130"/>
      <c r="H4702" s="130"/>
      <c r="I4702" s="130"/>
      <c r="J4702" s="130"/>
      <c r="K4702" s="130"/>
      <c r="L4702" s="130"/>
      <c r="M4702" s="130"/>
      <c r="N4702" s="130"/>
      <c r="O4702" s="130"/>
      <c r="P4702" s="130"/>
      <c r="Q4702" s="130"/>
      <c r="R4702" s="130"/>
      <c r="S4702" s="130"/>
      <c r="T4702" s="130"/>
      <c r="U4702" s="130"/>
      <c r="V4702" s="130"/>
      <c r="W4702" s="130"/>
      <c r="X4702" s="130"/>
      <c r="Y4702" s="130"/>
      <c r="Z4702" s="130"/>
      <c r="AA4702" s="130"/>
      <c r="AB4702" s="130"/>
      <c r="AC4702" s="130"/>
      <c r="AD4702" s="130"/>
      <c r="AE4702" s="130"/>
      <c r="AF4702" s="130"/>
      <c r="AG4702" s="130"/>
      <c r="AH4702" s="130"/>
      <c r="AI4702" s="130"/>
      <c r="AJ4702" s="130"/>
      <c r="AK4702" s="130"/>
      <c r="AL4702" s="130"/>
      <c r="AM4702" s="130"/>
      <c r="AN4702" s="130"/>
      <c r="AO4702" s="130"/>
      <c r="AP4702" s="130"/>
      <c r="AQ4702" s="130"/>
      <c r="AR4702" s="130"/>
      <c r="AS4702" s="130"/>
      <c r="AT4702" s="130"/>
      <c r="AU4702" s="130"/>
      <c r="AV4702" s="130"/>
      <c r="AW4702" s="130"/>
      <c r="AX4702" s="131"/>
    </row>
    <row r="4703" spans="1:113" ht="12" customHeight="1">
      <c r="A4703" s="43"/>
      <c r="B4703" s="129"/>
      <c r="C4703" s="130"/>
      <c r="D4703" s="130"/>
      <c r="E4703" s="130"/>
      <c r="F4703" s="130"/>
      <c r="G4703" s="130"/>
      <c r="H4703" s="130"/>
      <c r="I4703" s="130"/>
      <c r="J4703" s="130"/>
      <c r="K4703" s="130"/>
      <c r="L4703" s="130"/>
      <c r="M4703" s="130"/>
      <c r="N4703" s="130"/>
      <c r="O4703" s="130"/>
      <c r="P4703" s="130"/>
      <c r="Q4703" s="130"/>
      <c r="R4703" s="130"/>
      <c r="S4703" s="130"/>
      <c r="T4703" s="130"/>
      <c r="U4703" s="130"/>
      <c r="V4703" s="130"/>
      <c r="W4703" s="130"/>
      <c r="X4703" s="130"/>
      <c r="Y4703" s="130"/>
      <c r="Z4703" s="130"/>
      <c r="AA4703" s="130"/>
      <c r="AB4703" s="130"/>
      <c r="AC4703" s="130"/>
      <c r="AD4703" s="130"/>
      <c r="AE4703" s="130"/>
      <c r="AF4703" s="130"/>
      <c r="AG4703" s="130"/>
      <c r="AH4703" s="130"/>
      <c r="AI4703" s="130"/>
      <c r="AJ4703" s="130"/>
      <c r="AK4703" s="130"/>
      <c r="AL4703" s="130"/>
      <c r="AM4703" s="130"/>
      <c r="AN4703" s="130"/>
      <c r="AO4703" s="130"/>
      <c r="AP4703" s="130"/>
      <c r="AQ4703" s="130"/>
      <c r="AR4703" s="130"/>
      <c r="AS4703" s="130"/>
      <c r="AT4703" s="130"/>
      <c r="AU4703" s="130"/>
      <c r="AV4703" s="130"/>
      <c r="AW4703" s="130"/>
      <c r="AX4703" s="131"/>
    </row>
    <row r="4704" spans="1:113" ht="15" thickBot="1">
      <c r="A4704" s="52"/>
      <c r="B4704" s="53"/>
      <c r="C4704" s="54"/>
      <c r="D4704" s="54"/>
      <c r="E4704" s="54"/>
      <c r="F4704" s="54"/>
      <c r="G4704" s="54"/>
      <c r="H4704" s="54"/>
      <c r="I4704" s="54"/>
      <c r="J4704" s="54"/>
      <c r="K4704" s="54"/>
      <c r="L4704" s="54"/>
      <c r="M4704" s="54"/>
      <c r="N4704" s="54"/>
      <c r="O4704" s="54"/>
      <c r="P4704" s="54"/>
      <c r="Q4704" s="54"/>
      <c r="R4704" s="54"/>
      <c r="S4704" s="54"/>
      <c r="T4704" s="54"/>
      <c r="U4704" s="54"/>
      <c r="V4704" s="54"/>
      <c r="W4704" s="54"/>
      <c r="X4704" s="54"/>
      <c r="Y4704" s="54"/>
      <c r="Z4704" s="54"/>
      <c r="AA4704" s="54"/>
      <c r="AB4704" s="54"/>
      <c r="AC4704" s="54"/>
      <c r="AD4704" s="54"/>
      <c r="AE4704" s="54"/>
      <c r="AF4704" s="54"/>
      <c r="AG4704" s="54"/>
      <c r="AH4704" s="54"/>
      <c r="AI4704" s="54"/>
      <c r="AJ4704" s="54"/>
      <c r="AK4704" s="54"/>
      <c r="AL4704" s="54"/>
      <c r="AM4704" s="54"/>
      <c r="AN4704" s="54"/>
      <c r="AO4704" s="54"/>
      <c r="AP4704" s="54"/>
      <c r="AQ4704" s="54"/>
      <c r="AR4704" s="54"/>
      <c r="AS4704" s="54"/>
      <c r="AT4704" s="54"/>
      <c r="AU4704" s="54"/>
      <c r="AV4704" s="54"/>
      <c r="AW4704" s="54"/>
      <c r="AX4704" s="55"/>
    </row>
    <row r="4705" spans="1:251">
      <c r="B4705" s="56"/>
    </row>
    <row r="4706" spans="1:251" ht="14.25">
      <c r="B4706" s="45" t="s">
        <v>247</v>
      </c>
      <c r="C4706" s="43"/>
      <c r="D4706" s="43"/>
      <c r="E4706" s="43"/>
      <c r="F4706" s="43"/>
      <c r="G4706" s="43"/>
      <c r="H4706" s="43"/>
      <c r="I4706" s="43"/>
      <c r="J4706" s="43"/>
      <c r="K4706" s="43"/>
      <c r="L4706" s="44"/>
      <c r="M4706" s="44"/>
      <c r="N4706" s="44"/>
      <c r="O4706" s="44"/>
      <c r="P4706" s="43"/>
      <c r="Q4706" s="43"/>
      <c r="R4706" s="43"/>
      <c r="S4706" s="43"/>
      <c r="T4706" s="43"/>
      <c r="U4706" s="43"/>
      <c r="V4706" s="45"/>
      <c r="W4706" s="45"/>
      <c r="X4706" s="45"/>
      <c r="Y4706" s="45"/>
      <c r="Z4706" s="45"/>
      <c r="AA4706" s="45"/>
      <c r="AB4706" s="45"/>
      <c r="AC4706" s="45"/>
      <c r="AD4706" s="45"/>
      <c r="AE4706" s="45"/>
      <c r="AF4706" s="45"/>
      <c r="AG4706" s="45"/>
      <c r="AH4706" s="45"/>
      <c r="AI4706" s="45"/>
      <c r="AJ4706" s="45"/>
      <c r="AK4706" s="45"/>
      <c r="AL4706" s="45"/>
      <c r="AM4706" s="45"/>
      <c r="AN4706" s="45"/>
      <c r="AO4706" s="45"/>
      <c r="AP4706" s="45"/>
      <c r="AQ4706" s="45"/>
      <c r="AR4706" s="45"/>
      <c r="AS4706" s="45"/>
      <c r="AT4706" s="45"/>
      <c r="AU4706" s="45"/>
      <c r="AV4706" s="45"/>
      <c r="AW4706" s="45"/>
      <c r="AX4706" s="45"/>
    </row>
    <row r="4707" spans="1:251" ht="15" thickBot="1">
      <c r="B4707" s="43"/>
      <c r="C4707" s="43"/>
      <c r="D4707" s="43"/>
      <c r="E4707" s="43"/>
      <c r="F4707" s="43"/>
      <c r="G4707" s="43"/>
      <c r="H4707" s="43"/>
      <c r="I4707" s="43"/>
      <c r="J4707" s="43"/>
      <c r="K4707" s="43"/>
      <c r="L4707" s="44"/>
      <c r="M4707" s="44"/>
      <c r="N4707" s="44"/>
      <c r="O4707" s="44"/>
      <c r="P4707" s="43"/>
      <c r="Q4707" s="43"/>
      <c r="R4707" s="43"/>
      <c r="S4707" s="43"/>
      <c r="T4707" s="43"/>
      <c r="U4707" s="43"/>
      <c r="V4707" s="45"/>
      <c r="W4707" s="45"/>
      <c r="X4707" s="45"/>
      <c r="Y4707" s="45"/>
      <c r="Z4707" s="45"/>
      <c r="AA4707" s="45"/>
      <c r="AB4707" s="45"/>
      <c r="AC4707" s="45"/>
      <c r="AD4707" s="45"/>
      <c r="AE4707" s="45"/>
      <c r="AF4707" s="45"/>
      <c r="AG4707" s="45"/>
      <c r="AH4707" s="45"/>
      <c r="AI4707" s="45"/>
      <c r="AJ4707" s="45"/>
      <c r="AK4707" s="45"/>
      <c r="AL4707" s="45"/>
      <c r="AM4707" s="45"/>
      <c r="AN4707" s="45"/>
      <c r="AO4707" s="45"/>
      <c r="AP4707" s="45"/>
      <c r="AQ4707" s="45"/>
      <c r="AR4707" s="45"/>
      <c r="AS4707" s="45"/>
      <c r="AT4707" s="45"/>
      <c r="AU4707" s="45"/>
      <c r="AV4707" s="45"/>
      <c r="AW4707" s="45"/>
      <c r="AX4707" s="57" t="s">
        <v>248</v>
      </c>
    </row>
    <row r="4708" spans="1:251" s="51" customFormat="1" ht="13.5" customHeight="1">
      <c r="A4708" s="43"/>
      <c r="B4708" s="132" t="s">
        <v>249</v>
      </c>
      <c r="C4708" s="133"/>
      <c r="D4708" s="133"/>
      <c r="E4708" s="133"/>
      <c r="F4708" s="133"/>
      <c r="G4708" s="133"/>
      <c r="H4708" s="133"/>
      <c r="I4708" s="133"/>
      <c r="J4708" s="133"/>
      <c r="K4708" s="133"/>
      <c r="L4708" s="133"/>
      <c r="M4708" s="133"/>
      <c r="N4708" s="133"/>
      <c r="O4708" s="133"/>
      <c r="P4708" s="133"/>
      <c r="Q4708" s="133"/>
      <c r="R4708" s="133"/>
      <c r="S4708" s="133"/>
      <c r="T4708" s="133"/>
      <c r="U4708" s="133"/>
      <c r="V4708" s="133"/>
      <c r="W4708" s="133"/>
      <c r="X4708" s="133"/>
      <c r="Y4708" s="133"/>
      <c r="Z4708" s="134"/>
      <c r="AA4708" s="138" t="s">
        <v>250</v>
      </c>
      <c r="AB4708" s="133"/>
      <c r="AC4708" s="133"/>
      <c r="AD4708" s="133"/>
      <c r="AE4708" s="133"/>
      <c r="AF4708" s="133"/>
      <c r="AG4708" s="133"/>
      <c r="AH4708" s="133"/>
      <c r="AI4708" s="134"/>
      <c r="AJ4708" s="138" t="s">
        <v>251</v>
      </c>
      <c r="AK4708" s="133"/>
      <c r="AL4708" s="133"/>
      <c r="AM4708" s="133"/>
      <c r="AN4708" s="133"/>
      <c r="AO4708" s="133"/>
      <c r="AP4708" s="133"/>
      <c r="AQ4708" s="133"/>
      <c r="AR4708" s="134"/>
      <c r="AS4708" s="138" t="s">
        <v>252</v>
      </c>
      <c r="AT4708" s="133"/>
      <c r="AU4708" s="133"/>
      <c r="AV4708" s="133"/>
      <c r="AW4708" s="133"/>
      <c r="AX4708" s="140"/>
      <c r="AY4708" s="37"/>
      <c r="AZ4708" s="37"/>
      <c r="BA4708" s="37"/>
      <c r="BB4708" s="37"/>
      <c r="BC4708" s="37"/>
      <c r="BD4708" s="37"/>
      <c r="BE4708" s="37"/>
      <c r="BF4708" s="37"/>
      <c r="BG4708" s="37"/>
      <c r="BH4708" s="37"/>
      <c r="BI4708" s="37"/>
      <c r="BJ4708" s="37"/>
      <c r="BK4708" s="37"/>
      <c r="BL4708" s="37"/>
      <c r="BM4708" s="37"/>
      <c r="BN4708" s="37"/>
      <c r="BO4708" s="37"/>
      <c r="BP4708" s="37"/>
      <c r="BQ4708" s="37"/>
      <c r="BR4708" s="37"/>
      <c r="BS4708" s="37"/>
      <c r="BT4708" s="37"/>
      <c r="BU4708" s="37"/>
      <c r="BV4708" s="37"/>
      <c r="BW4708" s="37"/>
      <c r="BX4708" s="37"/>
      <c r="BY4708" s="37"/>
      <c r="BZ4708" s="37"/>
      <c r="CA4708" s="37"/>
      <c r="CB4708" s="37"/>
      <c r="CC4708" s="37"/>
      <c r="CD4708" s="37"/>
      <c r="CE4708" s="37"/>
      <c r="CF4708" s="37"/>
      <c r="CG4708" s="37"/>
      <c r="CH4708" s="37"/>
      <c r="CI4708" s="37"/>
      <c r="CJ4708" s="37"/>
      <c r="CK4708" s="37"/>
      <c r="CL4708" s="37"/>
      <c r="CM4708" s="37"/>
      <c r="CN4708" s="37"/>
      <c r="CO4708" s="37"/>
      <c r="CP4708" s="37"/>
      <c r="CQ4708" s="37"/>
      <c r="CR4708" s="37"/>
      <c r="CS4708" s="37"/>
      <c r="CT4708" s="37"/>
      <c r="CU4708" s="37"/>
      <c r="CV4708" s="37"/>
      <c r="CW4708" s="37"/>
      <c r="CX4708" s="37"/>
      <c r="CY4708" s="37"/>
      <c r="CZ4708" s="37"/>
      <c r="DA4708" s="37"/>
      <c r="DB4708" s="37"/>
      <c r="DC4708" s="37"/>
      <c r="DD4708" s="37"/>
      <c r="DE4708" s="37"/>
      <c r="DF4708" s="37"/>
      <c r="DG4708" s="37"/>
      <c r="DH4708" s="37"/>
      <c r="DI4708" s="37"/>
      <c r="DJ4708" s="37"/>
      <c r="DK4708" s="37"/>
      <c r="DL4708" s="37"/>
      <c r="DM4708" s="37"/>
      <c r="DN4708" s="37"/>
      <c r="DO4708" s="37"/>
      <c r="DP4708" s="37"/>
      <c r="DQ4708" s="37"/>
      <c r="DR4708" s="37"/>
      <c r="DS4708" s="37"/>
      <c r="DT4708" s="37"/>
      <c r="DU4708" s="37"/>
      <c r="DV4708" s="37"/>
      <c r="DW4708" s="37"/>
      <c r="DX4708" s="37"/>
      <c r="DY4708" s="37"/>
      <c r="DZ4708" s="37"/>
      <c r="EA4708" s="37"/>
      <c r="EB4708" s="37"/>
      <c r="EC4708" s="37"/>
      <c r="ED4708" s="37"/>
      <c r="EE4708" s="37"/>
      <c r="EF4708" s="37"/>
      <c r="EG4708" s="37"/>
      <c r="EH4708" s="37"/>
      <c r="EI4708" s="37"/>
      <c r="EJ4708" s="37"/>
      <c r="EK4708" s="37"/>
      <c r="EL4708" s="37"/>
      <c r="EM4708" s="37"/>
      <c r="EN4708" s="37"/>
      <c r="EO4708" s="37"/>
      <c r="EP4708" s="37"/>
      <c r="EQ4708" s="37"/>
      <c r="ER4708" s="37"/>
      <c r="ES4708" s="37"/>
      <c r="ET4708" s="37"/>
      <c r="EU4708" s="37"/>
      <c r="EV4708" s="37"/>
      <c r="EW4708" s="37"/>
      <c r="EX4708" s="37"/>
      <c r="EY4708" s="37"/>
      <c r="EZ4708" s="37"/>
      <c r="FA4708" s="37"/>
      <c r="FB4708" s="37"/>
      <c r="FC4708" s="37"/>
      <c r="FD4708" s="37"/>
      <c r="FE4708" s="37"/>
      <c r="FF4708" s="37"/>
      <c r="FG4708" s="37"/>
      <c r="FH4708" s="37"/>
      <c r="FI4708" s="37"/>
      <c r="FJ4708" s="37"/>
      <c r="FK4708" s="37"/>
      <c r="FL4708" s="37"/>
      <c r="FM4708" s="37"/>
      <c r="FN4708" s="37"/>
      <c r="FO4708" s="37"/>
      <c r="FP4708" s="37"/>
      <c r="FQ4708" s="37"/>
      <c r="FR4708" s="37"/>
      <c r="FS4708" s="37"/>
      <c r="FT4708" s="37"/>
      <c r="FU4708" s="37"/>
      <c r="FV4708" s="37"/>
      <c r="FW4708" s="37"/>
      <c r="FX4708" s="37"/>
      <c r="FY4708" s="37"/>
      <c r="FZ4708" s="37"/>
      <c r="GA4708" s="37"/>
      <c r="GB4708" s="37"/>
      <c r="GC4708" s="37"/>
      <c r="GD4708" s="37"/>
      <c r="GE4708" s="37"/>
      <c r="GF4708" s="37"/>
      <c r="GG4708" s="37"/>
      <c r="GH4708" s="37"/>
      <c r="GI4708" s="37"/>
      <c r="GJ4708" s="37"/>
      <c r="GK4708" s="37"/>
      <c r="GL4708" s="37"/>
      <c r="GM4708" s="37"/>
      <c r="GN4708" s="37"/>
      <c r="GO4708" s="37"/>
      <c r="GP4708" s="37"/>
      <c r="GQ4708" s="37"/>
      <c r="GR4708" s="37"/>
      <c r="GS4708" s="37"/>
      <c r="GT4708" s="37"/>
      <c r="GU4708" s="37"/>
      <c r="GV4708" s="37"/>
      <c r="GW4708" s="37"/>
      <c r="GX4708" s="37"/>
      <c r="GY4708" s="37"/>
      <c r="GZ4708" s="37"/>
      <c r="HA4708" s="37"/>
      <c r="HB4708" s="37"/>
      <c r="HC4708" s="37"/>
      <c r="HD4708" s="37"/>
      <c r="HE4708" s="37"/>
      <c r="HF4708" s="37"/>
      <c r="HG4708" s="37"/>
      <c r="HH4708" s="37"/>
      <c r="HI4708" s="37"/>
      <c r="HJ4708" s="37"/>
      <c r="HK4708" s="37"/>
      <c r="HL4708" s="37"/>
      <c r="HM4708" s="37"/>
      <c r="HN4708" s="37"/>
      <c r="HO4708" s="37"/>
      <c r="HP4708" s="37"/>
      <c r="HQ4708" s="37"/>
      <c r="HR4708" s="37"/>
      <c r="HS4708" s="37"/>
      <c r="HT4708" s="37"/>
      <c r="HU4708" s="37"/>
      <c r="HV4708" s="37"/>
      <c r="HW4708" s="37"/>
      <c r="HX4708" s="37"/>
      <c r="HY4708" s="37"/>
      <c r="HZ4708" s="37"/>
      <c r="IA4708" s="37"/>
      <c r="IB4708" s="37"/>
      <c r="IC4708" s="37"/>
      <c r="ID4708" s="37"/>
      <c r="IE4708" s="37"/>
      <c r="IF4708" s="37"/>
      <c r="IG4708" s="37"/>
      <c r="IH4708" s="37"/>
      <c r="II4708" s="37"/>
      <c r="IJ4708" s="37"/>
      <c r="IK4708" s="37"/>
      <c r="IL4708" s="37"/>
      <c r="IM4708" s="37"/>
      <c r="IN4708" s="37"/>
      <c r="IO4708" s="37"/>
      <c r="IP4708" s="37"/>
      <c r="IQ4708" s="37"/>
    </row>
    <row r="4709" spans="1:251" s="51" customFormat="1" ht="13.5">
      <c r="A4709" s="43"/>
      <c r="B4709" s="135"/>
      <c r="C4709" s="136"/>
      <c r="D4709" s="136"/>
      <c r="E4709" s="136"/>
      <c r="F4709" s="136"/>
      <c r="G4709" s="136"/>
      <c r="H4709" s="136"/>
      <c r="I4709" s="136"/>
      <c r="J4709" s="136"/>
      <c r="K4709" s="136"/>
      <c r="L4709" s="136"/>
      <c r="M4709" s="136"/>
      <c r="N4709" s="136"/>
      <c r="O4709" s="136"/>
      <c r="P4709" s="136"/>
      <c r="Q4709" s="136"/>
      <c r="R4709" s="136"/>
      <c r="S4709" s="136"/>
      <c r="T4709" s="136"/>
      <c r="U4709" s="136"/>
      <c r="V4709" s="136"/>
      <c r="W4709" s="136"/>
      <c r="X4709" s="136"/>
      <c r="Y4709" s="136"/>
      <c r="Z4709" s="137"/>
      <c r="AA4709" s="139"/>
      <c r="AB4709" s="136"/>
      <c r="AC4709" s="136"/>
      <c r="AD4709" s="136"/>
      <c r="AE4709" s="136"/>
      <c r="AF4709" s="136"/>
      <c r="AG4709" s="136"/>
      <c r="AH4709" s="136"/>
      <c r="AI4709" s="137"/>
      <c r="AJ4709" s="139"/>
      <c r="AK4709" s="136"/>
      <c r="AL4709" s="136"/>
      <c r="AM4709" s="136"/>
      <c r="AN4709" s="136"/>
      <c r="AO4709" s="136"/>
      <c r="AP4709" s="136"/>
      <c r="AQ4709" s="136"/>
      <c r="AR4709" s="137"/>
      <c r="AS4709" s="139"/>
      <c r="AT4709" s="136"/>
      <c r="AU4709" s="136"/>
      <c r="AV4709" s="136"/>
      <c r="AW4709" s="136"/>
      <c r="AX4709" s="141"/>
      <c r="AY4709" s="37"/>
      <c r="AZ4709" s="37"/>
      <c r="BA4709" s="37"/>
      <c r="BB4709" s="58"/>
      <c r="BC4709" s="59"/>
      <c r="BE4709" s="37"/>
      <c r="BF4709" s="37"/>
      <c r="BG4709" s="37"/>
      <c r="BH4709" s="37"/>
      <c r="BI4709" s="37"/>
      <c r="BJ4709" s="37"/>
      <c r="BK4709" s="37"/>
      <c r="BL4709" s="37"/>
      <c r="BM4709" s="37"/>
      <c r="BN4709" s="37"/>
      <c r="BO4709" s="37"/>
      <c r="BP4709" s="37"/>
      <c r="BQ4709" s="37"/>
      <c r="BR4709" s="37"/>
      <c r="BS4709" s="37"/>
      <c r="BT4709" s="37"/>
      <c r="BU4709" s="37"/>
      <c r="BV4709" s="37"/>
      <c r="BW4709" s="37"/>
      <c r="BX4709" s="37"/>
      <c r="BY4709" s="37"/>
      <c r="BZ4709" s="37"/>
      <c r="CA4709" s="37"/>
      <c r="CB4709" s="37"/>
      <c r="CC4709" s="37"/>
      <c r="CD4709" s="37"/>
      <c r="CE4709" s="37"/>
      <c r="CF4709" s="37"/>
      <c r="CG4709" s="37"/>
      <c r="CH4709" s="37"/>
      <c r="CI4709" s="37"/>
      <c r="CJ4709" s="37"/>
      <c r="CK4709" s="37"/>
      <c r="CL4709" s="37"/>
      <c r="CM4709" s="37"/>
      <c r="CN4709" s="37"/>
      <c r="CO4709" s="37"/>
      <c r="CP4709" s="37"/>
      <c r="CQ4709" s="37"/>
      <c r="CR4709" s="37"/>
      <c r="CS4709" s="37"/>
      <c r="CT4709" s="37"/>
      <c r="CU4709" s="37"/>
      <c r="CV4709" s="37"/>
      <c r="CW4709" s="37"/>
      <c r="CX4709" s="37"/>
      <c r="CY4709" s="37"/>
      <c r="CZ4709" s="37"/>
      <c r="DA4709" s="37"/>
      <c r="DB4709" s="37"/>
      <c r="DC4709" s="37"/>
      <c r="DD4709" s="37"/>
      <c r="DE4709" s="37"/>
      <c r="DF4709" s="37"/>
      <c r="DG4709" s="37"/>
      <c r="DH4709" s="37"/>
      <c r="DI4709" s="37"/>
      <c r="DJ4709" s="37"/>
      <c r="DK4709" s="37"/>
      <c r="DL4709" s="37"/>
      <c r="DM4709" s="37"/>
      <c r="DN4709" s="37"/>
      <c r="DO4709" s="37"/>
      <c r="DP4709" s="37"/>
      <c r="DQ4709" s="37"/>
      <c r="DR4709" s="37"/>
      <c r="DS4709" s="37"/>
      <c r="DT4709" s="37"/>
      <c r="DU4709" s="37"/>
      <c r="DV4709" s="37"/>
      <c r="DW4709" s="37"/>
      <c r="DX4709" s="37"/>
      <c r="DY4709" s="37"/>
      <c r="DZ4709" s="37"/>
      <c r="EA4709" s="37"/>
      <c r="EB4709" s="37"/>
      <c r="EC4709" s="37"/>
      <c r="ED4709" s="37"/>
      <c r="EE4709" s="37"/>
      <c r="EF4709" s="37"/>
      <c r="EG4709" s="37"/>
      <c r="EH4709" s="37"/>
      <c r="EI4709" s="37"/>
      <c r="EJ4709" s="37"/>
      <c r="EK4709" s="37"/>
      <c r="EL4709" s="37"/>
      <c r="EM4709" s="37"/>
      <c r="EN4709" s="37"/>
      <c r="EO4709" s="37"/>
      <c r="EP4709" s="37"/>
      <c r="EQ4709" s="37"/>
      <c r="ER4709" s="37"/>
      <c r="ES4709" s="37"/>
      <c r="ET4709" s="37"/>
      <c r="EU4709" s="37"/>
      <c r="EV4709" s="37"/>
      <c r="EW4709" s="37"/>
      <c r="EX4709" s="37"/>
      <c r="EY4709" s="37"/>
      <c r="EZ4709" s="37"/>
      <c r="FA4709" s="37"/>
      <c r="FB4709" s="37"/>
      <c r="FC4709" s="37"/>
      <c r="FD4709" s="37"/>
      <c r="FE4709" s="37"/>
      <c r="FF4709" s="37"/>
      <c r="FG4709" s="37"/>
      <c r="FH4709" s="37"/>
      <c r="FI4709" s="37"/>
      <c r="FJ4709" s="37"/>
      <c r="FK4709" s="37"/>
      <c r="FL4709" s="37"/>
      <c r="FM4709" s="37"/>
      <c r="FN4709" s="37"/>
      <c r="FO4709" s="37"/>
      <c r="FP4709" s="37"/>
      <c r="FQ4709" s="37"/>
      <c r="FR4709" s="37"/>
      <c r="FS4709" s="37"/>
      <c r="FT4709" s="37"/>
      <c r="FU4709" s="37"/>
      <c r="FV4709" s="37"/>
      <c r="FW4709" s="37"/>
      <c r="FX4709" s="37"/>
      <c r="FY4709" s="37"/>
      <c r="FZ4709" s="37"/>
      <c r="GA4709" s="37"/>
      <c r="GB4709" s="37"/>
      <c r="GC4709" s="37"/>
      <c r="GD4709" s="37"/>
      <c r="GE4709" s="37"/>
      <c r="GF4709" s="37"/>
      <c r="GG4709" s="37"/>
      <c r="GH4709" s="37"/>
      <c r="GI4709" s="37"/>
      <c r="GJ4709" s="37"/>
      <c r="GK4709" s="37"/>
      <c r="GL4709" s="37"/>
      <c r="GM4709" s="37"/>
      <c r="GN4709" s="37"/>
      <c r="GO4709" s="37"/>
      <c r="GP4709" s="37"/>
      <c r="GQ4709" s="37"/>
      <c r="GR4709" s="37"/>
      <c r="GS4709" s="37"/>
      <c r="GT4709" s="37"/>
      <c r="GU4709" s="37"/>
      <c r="GV4709" s="37"/>
      <c r="GW4709" s="37"/>
      <c r="GX4709" s="37"/>
      <c r="GY4709" s="37"/>
      <c r="GZ4709" s="37"/>
      <c r="HA4709" s="37"/>
      <c r="HB4709" s="37"/>
      <c r="HC4709" s="37"/>
      <c r="HD4709" s="37"/>
      <c r="HE4709" s="37"/>
      <c r="HF4709" s="37"/>
      <c r="HG4709" s="37"/>
      <c r="HH4709" s="37"/>
      <c r="HI4709" s="37"/>
      <c r="HJ4709" s="37"/>
      <c r="HK4709" s="37"/>
      <c r="HL4709" s="37"/>
      <c r="HM4709" s="37"/>
      <c r="HN4709" s="37"/>
      <c r="HO4709" s="37"/>
      <c r="HP4709" s="37"/>
      <c r="HQ4709" s="37"/>
      <c r="HR4709" s="37"/>
      <c r="HS4709" s="37"/>
      <c r="HT4709" s="37"/>
      <c r="HU4709" s="37"/>
      <c r="HV4709" s="37"/>
      <c r="HW4709" s="37"/>
      <c r="HX4709" s="37"/>
      <c r="HY4709" s="37"/>
      <c r="HZ4709" s="37"/>
      <c r="IA4709" s="37"/>
      <c r="IB4709" s="37"/>
      <c r="IC4709" s="37"/>
      <c r="ID4709" s="37"/>
      <c r="IE4709" s="37"/>
      <c r="IF4709" s="37"/>
      <c r="IG4709" s="37"/>
      <c r="IH4709" s="37"/>
      <c r="II4709" s="37"/>
      <c r="IJ4709" s="37"/>
      <c r="IK4709" s="37"/>
      <c r="IL4709" s="37"/>
      <c r="IM4709" s="37"/>
      <c r="IN4709" s="37"/>
      <c r="IO4709" s="37"/>
      <c r="IP4709" s="37"/>
      <c r="IQ4709" s="37"/>
    </row>
    <row r="4710" spans="1:251" s="51" customFormat="1" ht="18.75" customHeight="1">
      <c r="A4710" s="43"/>
      <c r="B4710" s="60"/>
      <c r="C4710" s="104" t="s">
        <v>1000</v>
      </c>
      <c r="D4710" s="105"/>
      <c r="E4710" s="105"/>
      <c r="F4710" s="105"/>
      <c r="G4710" s="105"/>
      <c r="H4710" s="105"/>
      <c r="I4710" s="105"/>
      <c r="J4710" s="105"/>
      <c r="K4710" s="105"/>
      <c r="L4710" s="105"/>
      <c r="M4710" s="105"/>
      <c r="N4710" s="105"/>
      <c r="O4710" s="105"/>
      <c r="P4710" s="105"/>
      <c r="Q4710" s="105"/>
      <c r="R4710" s="105"/>
      <c r="S4710" s="105"/>
      <c r="T4710" s="105"/>
      <c r="U4710" s="105"/>
      <c r="V4710" s="105"/>
      <c r="W4710" s="105"/>
      <c r="X4710" s="105"/>
      <c r="Y4710" s="105"/>
      <c r="Z4710" s="106"/>
      <c r="AA4710" s="107">
        <v>440</v>
      </c>
      <c r="AB4710" s="108"/>
      <c r="AC4710" s="108"/>
      <c r="AD4710" s="108"/>
      <c r="AE4710" s="108"/>
      <c r="AF4710" s="108"/>
      <c r="AG4710" s="108"/>
      <c r="AH4710" s="108"/>
      <c r="AI4710" s="109"/>
      <c r="AJ4710" s="107">
        <v>0</v>
      </c>
      <c r="AK4710" s="108"/>
      <c r="AL4710" s="108"/>
      <c r="AM4710" s="108"/>
      <c r="AN4710" s="108"/>
      <c r="AO4710" s="108"/>
      <c r="AP4710" s="108"/>
      <c r="AQ4710" s="108"/>
      <c r="AR4710" s="109"/>
      <c r="AS4710" s="110"/>
      <c r="AT4710" s="111"/>
      <c r="AU4710" s="111"/>
      <c r="AV4710" s="111"/>
      <c r="AW4710" s="111"/>
      <c r="AX4710" s="112"/>
      <c r="AY4710" s="37"/>
      <c r="AZ4710" s="37"/>
      <c r="BA4710" s="37"/>
      <c r="BB4710" s="37"/>
      <c r="BC4710" s="37"/>
      <c r="BD4710" s="37"/>
      <c r="BE4710" s="37"/>
      <c r="BF4710" s="37"/>
      <c r="BG4710" s="37"/>
      <c r="BH4710" s="37"/>
      <c r="BI4710" s="37"/>
      <c r="BJ4710" s="37"/>
      <c r="BK4710" s="37"/>
      <c r="BL4710" s="37"/>
      <c r="BM4710" s="37"/>
      <c r="BN4710" s="37"/>
      <c r="BO4710" s="37"/>
      <c r="BP4710" s="37"/>
      <c r="BQ4710" s="37"/>
      <c r="BR4710" s="37"/>
      <c r="BS4710" s="37"/>
      <c r="BT4710" s="37"/>
      <c r="BU4710" s="37"/>
      <c r="BV4710" s="37"/>
      <c r="BW4710" s="37"/>
      <c r="BX4710" s="37"/>
      <c r="BY4710" s="37"/>
      <c r="BZ4710" s="37"/>
      <c r="CA4710" s="37"/>
      <c r="CB4710" s="37"/>
      <c r="CC4710" s="37"/>
      <c r="CD4710" s="37"/>
      <c r="CE4710" s="37"/>
      <c r="CF4710" s="37"/>
      <c r="CG4710" s="37"/>
      <c r="CH4710" s="37"/>
      <c r="CI4710" s="37"/>
      <c r="CJ4710" s="37"/>
      <c r="CK4710" s="37"/>
      <c r="CL4710" s="37"/>
      <c r="CM4710" s="37"/>
      <c r="CN4710" s="37"/>
      <c r="CO4710" s="37"/>
      <c r="CP4710" s="37"/>
      <c r="CQ4710" s="37"/>
      <c r="CR4710" s="37"/>
      <c r="CS4710" s="37"/>
      <c r="CT4710" s="37"/>
      <c r="CU4710" s="37"/>
      <c r="CV4710" s="37"/>
      <c r="CW4710" s="37"/>
      <c r="CX4710" s="37"/>
      <c r="CY4710" s="37"/>
      <c r="CZ4710" s="37"/>
      <c r="DA4710" s="37"/>
      <c r="DB4710" s="37"/>
      <c r="DC4710" s="37"/>
      <c r="DD4710" s="37"/>
      <c r="DE4710" s="37"/>
      <c r="DF4710" s="37"/>
      <c r="DG4710" s="37"/>
      <c r="DH4710" s="37"/>
      <c r="DI4710" s="37"/>
      <c r="DJ4710" s="37"/>
      <c r="DK4710" s="37"/>
      <c r="DL4710" s="37"/>
      <c r="DM4710" s="37"/>
      <c r="DN4710" s="37"/>
      <c r="DO4710" s="37"/>
      <c r="DP4710" s="37"/>
      <c r="DQ4710" s="37"/>
      <c r="DR4710" s="37"/>
      <c r="DS4710" s="37"/>
      <c r="DT4710" s="37"/>
      <c r="DU4710" s="37"/>
      <c r="DV4710" s="37"/>
      <c r="DW4710" s="37"/>
      <c r="DX4710" s="37"/>
      <c r="DY4710" s="37"/>
      <c r="DZ4710" s="37"/>
      <c r="EA4710" s="37"/>
      <c r="EB4710" s="37"/>
      <c r="EC4710" s="37"/>
      <c r="ED4710" s="37"/>
      <c r="EE4710" s="37"/>
      <c r="EF4710" s="37"/>
      <c r="EG4710" s="37"/>
      <c r="EH4710" s="37"/>
      <c r="EI4710" s="37"/>
      <c r="EJ4710" s="37"/>
      <c r="EK4710" s="37"/>
      <c r="EL4710" s="37"/>
      <c r="EM4710" s="37"/>
      <c r="EN4710" s="37"/>
      <c r="EO4710" s="37"/>
      <c r="EP4710" s="37"/>
      <c r="EQ4710" s="37"/>
      <c r="ER4710" s="37"/>
      <c r="ES4710" s="37"/>
      <c r="ET4710" s="37"/>
      <c r="EU4710" s="37"/>
      <c r="EV4710" s="37"/>
      <c r="EW4710" s="37"/>
      <c r="EX4710" s="37"/>
      <c r="EY4710" s="37"/>
      <c r="EZ4710" s="37"/>
      <c r="FA4710" s="37"/>
      <c r="FB4710" s="37"/>
      <c r="FC4710" s="37"/>
      <c r="FD4710" s="37"/>
      <c r="FE4710" s="37"/>
      <c r="FF4710" s="37"/>
      <c r="FG4710" s="37"/>
      <c r="FH4710" s="37"/>
      <c r="FI4710" s="37"/>
      <c r="FJ4710" s="37"/>
      <c r="FK4710" s="37"/>
      <c r="FL4710" s="37"/>
      <c r="FM4710" s="37"/>
      <c r="FN4710" s="37"/>
      <c r="FO4710" s="37"/>
      <c r="FP4710" s="37"/>
      <c r="FQ4710" s="37"/>
      <c r="FR4710" s="37"/>
      <c r="FS4710" s="37"/>
      <c r="FT4710" s="37"/>
      <c r="FU4710" s="37"/>
      <c r="FV4710" s="37"/>
      <c r="FW4710" s="37"/>
      <c r="FX4710" s="37"/>
      <c r="FY4710" s="37"/>
      <c r="FZ4710" s="37"/>
      <c r="GA4710" s="37"/>
      <c r="GB4710" s="37"/>
      <c r="GC4710" s="37"/>
      <c r="GD4710" s="37"/>
      <c r="GE4710" s="37"/>
      <c r="GF4710" s="37"/>
      <c r="GG4710" s="37"/>
      <c r="GH4710" s="37"/>
      <c r="GI4710" s="37"/>
      <c r="GJ4710" s="37"/>
      <c r="GK4710" s="37"/>
      <c r="GL4710" s="37"/>
      <c r="GM4710" s="37"/>
      <c r="GN4710" s="37"/>
      <c r="GO4710" s="37"/>
      <c r="GP4710" s="37"/>
      <c r="GQ4710" s="37"/>
      <c r="GR4710" s="37"/>
      <c r="GS4710" s="37"/>
      <c r="GT4710" s="37"/>
      <c r="GU4710" s="37"/>
      <c r="GV4710" s="37"/>
      <c r="GW4710" s="37"/>
      <c r="GX4710" s="37"/>
      <c r="GY4710" s="37"/>
      <c r="GZ4710" s="37"/>
      <c r="HA4710" s="37"/>
      <c r="HB4710" s="37"/>
      <c r="HC4710" s="37"/>
      <c r="HD4710" s="37"/>
      <c r="HE4710" s="37"/>
      <c r="HF4710" s="37"/>
      <c r="HG4710" s="37"/>
      <c r="HH4710" s="37"/>
      <c r="HI4710" s="37"/>
      <c r="HJ4710" s="37"/>
      <c r="HK4710" s="37"/>
      <c r="HL4710" s="37"/>
      <c r="HM4710" s="37"/>
      <c r="HN4710" s="37"/>
      <c r="HO4710" s="37"/>
      <c r="HP4710" s="37"/>
      <c r="HQ4710" s="37"/>
      <c r="HR4710" s="37"/>
      <c r="HS4710" s="37"/>
      <c r="HT4710" s="37"/>
      <c r="HU4710" s="37"/>
      <c r="HV4710" s="37"/>
      <c r="HW4710" s="37"/>
      <c r="HX4710" s="37"/>
      <c r="HY4710" s="37"/>
      <c r="HZ4710" s="37"/>
      <c r="IA4710" s="37"/>
      <c r="IB4710" s="37"/>
      <c r="IC4710" s="37"/>
      <c r="ID4710" s="37"/>
      <c r="IE4710" s="37"/>
      <c r="IF4710" s="37"/>
      <c r="IG4710" s="37"/>
      <c r="IH4710" s="37"/>
      <c r="II4710" s="37"/>
      <c r="IJ4710" s="37"/>
      <c r="IK4710" s="37"/>
      <c r="IL4710" s="37"/>
      <c r="IM4710" s="37"/>
      <c r="IN4710" s="37"/>
      <c r="IO4710" s="37"/>
      <c r="IP4710" s="37"/>
      <c r="IQ4710" s="37"/>
    </row>
    <row r="4711" spans="1:251" s="51" customFormat="1" ht="18.75" customHeight="1">
      <c r="A4711" s="43"/>
      <c r="B4711" s="60"/>
      <c r="C4711" s="104" t="s">
        <v>1001</v>
      </c>
      <c r="D4711" s="105"/>
      <c r="E4711" s="105"/>
      <c r="F4711" s="105"/>
      <c r="G4711" s="105"/>
      <c r="H4711" s="105"/>
      <c r="I4711" s="105"/>
      <c r="J4711" s="105"/>
      <c r="K4711" s="105"/>
      <c r="L4711" s="105"/>
      <c r="M4711" s="105"/>
      <c r="N4711" s="105"/>
      <c r="O4711" s="105"/>
      <c r="P4711" s="105"/>
      <c r="Q4711" s="105"/>
      <c r="R4711" s="105"/>
      <c r="S4711" s="105"/>
      <c r="T4711" s="105"/>
      <c r="U4711" s="105"/>
      <c r="V4711" s="105"/>
      <c r="W4711" s="105"/>
      <c r="X4711" s="105"/>
      <c r="Y4711" s="105"/>
      <c r="Z4711" s="106"/>
      <c r="AA4711" s="107">
        <v>921856</v>
      </c>
      <c r="AB4711" s="108"/>
      <c r="AC4711" s="108"/>
      <c r="AD4711" s="108"/>
      <c r="AE4711" s="108"/>
      <c r="AF4711" s="108"/>
      <c r="AG4711" s="108"/>
      <c r="AH4711" s="108"/>
      <c r="AI4711" s="109"/>
      <c r="AJ4711" s="107">
        <v>998437</v>
      </c>
      <c r="AK4711" s="108"/>
      <c r="AL4711" s="108"/>
      <c r="AM4711" s="108"/>
      <c r="AN4711" s="108"/>
      <c r="AO4711" s="108"/>
      <c r="AP4711" s="108"/>
      <c r="AQ4711" s="108"/>
      <c r="AR4711" s="109"/>
      <c r="AS4711" s="110"/>
      <c r="AT4711" s="111"/>
      <c r="AU4711" s="111"/>
      <c r="AV4711" s="111"/>
      <c r="AW4711" s="111"/>
      <c r="AX4711" s="112"/>
      <c r="AY4711" s="37"/>
      <c r="AZ4711" s="37"/>
      <c r="BA4711" s="37"/>
      <c r="BB4711" s="37"/>
      <c r="BC4711" s="37"/>
      <c r="BD4711" s="37"/>
      <c r="BE4711" s="37"/>
      <c r="BF4711" s="37"/>
      <c r="BG4711" s="37"/>
      <c r="BH4711" s="37"/>
      <c r="BI4711" s="37"/>
      <c r="BJ4711" s="37"/>
      <c r="BK4711" s="37"/>
      <c r="BL4711" s="37"/>
      <c r="BM4711" s="37"/>
      <c r="BN4711" s="37"/>
      <c r="BO4711" s="37"/>
      <c r="BP4711" s="37"/>
      <c r="BQ4711" s="37"/>
      <c r="BR4711" s="37"/>
      <c r="BS4711" s="37"/>
      <c r="BT4711" s="37"/>
      <c r="BU4711" s="37"/>
      <c r="BV4711" s="37"/>
      <c r="BW4711" s="37"/>
      <c r="BX4711" s="37"/>
      <c r="BY4711" s="37"/>
      <c r="BZ4711" s="37"/>
      <c r="CA4711" s="37"/>
      <c r="CB4711" s="37"/>
      <c r="CC4711" s="37"/>
      <c r="CD4711" s="37"/>
      <c r="CE4711" s="37"/>
      <c r="CF4711" s="37"/>
      <c r="CG4711" s="37"/>
      <c r="CH4711" s="37"/>
      <c r="CI4711" s="37"/>
      <c r="CJ4711" s="37"/>
      <c r="CK4711" s="37"/>
      <c r="CL4711" s="37"/>
      <c r="CM4711" s="37"/>
      <c r="CN4711" s="37"/>
      <c r="CO4711" s="37"/>
      <c r="CP4711" s="37"/>
      <c r="CQ4711" s="37"/>
      <c r="CR4711" s="37"/>
      <c r="CS4711" s="37"/>
      <c r="CT4711" s="37"/>
      <c r="CU4711" s="37"/>
      <c r="CV4711" s="37"/>
      <c r="CW4711" s="37"/>
      <c r="CX4711" s="37"/>
      <c r="CY4711" s="37"/>
      <c r="CZ4711" s="37"/>
      <c r="DA4711" s="37"/>
      <c r="DB4711" s="37"/>
      <c r="DC4711" s="37"/>
      <c r="DD4711" s="37"/>
      <c r="DE4711" s="37"/>
      <c r="DF4711" s="37"/>
      <c r="DG4711" s="37"/>
      <c r="DH4711" s="37"/>
      <c r="DI4711" s="37"/>
      <c r="DJ4711" s="37"/>
      <c r="DK4711" s="37"/>
      <c r="DL4711" s="37"/>
      <c r="DM4711" s="37"/>
      <c r="DN4711" s="37"/>
      <c r="DO4711" s="37"/>
      <c r="DP4711" s="37"/>
      <c r="DQ4711" s="37"/>
      <c r="DR4711" s="37"/>
      <c r="DS4711" s="37"/>
      <c r="DT4711" s="37"/>
      <c r="DU4711" s="37"/>
      <c r="DV4711" s="37"/>
      <c r="DW4711" s="37"/>
      <c r="DX4711" s="37"/>
      <c r="DY4711" s="37"/>
      <c r="DZ4711" s="37"/>
      <c r="EA4711" s="37"/>
      <c r="EB4711" s="37"/>
      <c r="EC4711" s="37"/>
      <c r="ED4711" s="37"/>
      <c r="EE4711" s="37"/>
      <c r="EF4711" s="37"/>
      <c r="EG4711" s="37"/>
      <c r="EH4711" s="37"/>
      <c r="EI4711" s="37"/>
      <c r="EJ4711" s="37"/>
      <c r="EK4711" s="37"/>
      <c r="EL4711" s="37"/>
      <c r="EM4711" s="37"/>
      <c r="EN4711" s="37"/>
      <c r="EO4711" s="37"/>
      <c r="EP4711" s="37"/>
      <c r="EQ4711" s="37"/>
      <c r="ER4711" s="37"/>
      <c r="ES4711" s="37"/>
      <c r="ET4711" s="37"/>
      <c r="EU4711" s="37"/>
      <c r="EV4711" s="37"/>
      <c r="EW4711" s="37"/>
      <c r="EX4711" s="37"/>
      <c r="EY4711" s="37"/>
      <c r="EZ4711" s="37"/>
      <c r="FA4711" s="37"/>
      <c r="FB4711" s="37"/>
      <c r="FC4711" s="37"/>
      <c r="FD4711" s="37"/>
      <c r="FE4711" s="37"/>
      <c r="FF4711" s="37"/>
      <c r="FG4711" s="37"/>
      <c r="FH4711" s="37"/>
      <c r="FI4711" s="37"/>
      <c r="FJ4711" s="37"/>
      <c r="FK4711" s="37"/>
      <c r="FL4711" s="37"/>
      <c r="FM4711" s="37"/>
      <c r="FN4711" s="37"/>
      <c r="FO4711" s="37"/>
      <c r="FP4711" s="37"/>
      <c r="FQ4711" s="37"/>
      <c r="FR4711" s="37"/>
      <c r="FS4711" s="37"/>
      <c r="FT4711" s="37"/>
      <c r="FU4711" s="37"/>
      <c r="FV4711" s="37"/>
      <c r="FW4711" s="37"/>
      <c r="FX4711" s="37"/>
      <c r="FY4711" s="37"/>
      <c r="FZ4711" s="37"/>
      <c r="GA4711" s="37"/>
      <c r="GB4711" s="37"/>
      <c r="GC4711" s="37"/>
      <c r="GD4711" s="37"/>
      <c r="GE4711" s="37"/>
      <c r="GF4711" s="37"/>
      <c r="GG4711" s="37"/>
      <c r="GH4711" s="37"/>
      <c r="GI4711" s="37"/>
      <c r="GJ4711" s="37"/>
      <c r="GK4711" s="37"/>
      <c r="GL4711" s="37"/>
      <c r="GM4711" s="37"/>
      <c r="GN4711" s="37"/>
      <c r="GO4711" s="37"/>
      <c r="GP4711" s="37"/>
      <c r="GQ4711" s="37"/>
      <c r="GR4711" s="37"/>
      <c r="GS4711" s="37"/>
      <c r="GT4711" s="37"/>
      <c r="GU4711" s="37"/>
      <c r="GV4711" s="37"/>
      <c r="GW4711" s="37"/>
      <c r="GX4711" s="37"/>
      <c r="GY4711" s="37"/>
      <c r="GZ4711" s="37"/>
      <c r="HA4711" s="37"/>
      <c r="HB4711" s="37"/>
      <c r="HC4711" s="37"/>
      <c r="HD4711" s="37"/>
      <c r="HE4711" s="37"/>
      <c r="HF4711" s="37"/>
      <c r="HG4711" s="37"/>
      <c r="HH4711" s="37"/>
      <c r="HI4711" s="37"/>
      <c r="HJ4711" s="37"/>
      <c r="HK4711" s="37"/>
      <c r="HL4711" s="37"/>
      <c r="HM4711" s="37"/>
      <c r="HN4711" s="37"/>
      <c r="HO4711" s="37"/>
      <c r="HP4711" s="37"/>
      <c r="HQ4711" s="37"/>
      <c r="HR4711" s="37"/>
      <c r="HS4711" s="37"/>
      <c r="HT4711" s="37"/>
      <c r="HU4711" s="37"/>
      <c r="HV4711" s="37"/>
      <c r="HW4711" s="37"/>
      <c r="HX4711" s="37"/>
      <c r="HY4711" s="37"/>
      <c r="HZ4711" s="37"/>
      <c r="IA4711" s="37"/>
      <c r="IB4711" s="37"/>
      <c r="IC4711" s="37"/>
      <c r="ID4711" s="37"/>
      <c r="IE4711" s="37"/>
      <c r="IF4711" s="37"/>
      <c r="IG4711" s="37"/>
      <c r="IH4711" s="37"/>
      <c r="II4711" s="37"/>
      <c r="IJ4711" s="37"/>
      <c r="IK4711" s="37"/>
      <c r="IL4711" s="37"/>
      <c r="IM4711" s="37"/>
      <c r="IN4711" s="37"/>
      <c r="IO4711" s="37"/>
      <c r="IP4711" s="37"/>
      <c r="IQ4711" s="37"/>
    </row>
    <row r="4712" spans="1:251" s="51" customFormat="1" ht="18.75" customHeight="1">
      <c r="A4712" s="43"/>
      <c r="B4712" s="60"/>
      <c r="C4712" s="104" t="s">
        <v>1002</v>
      </c>
      <c r="D4712" s="105"/>
      <c r="E4712" s="105"/>
      <c r="F4712" s="105"/>
      <c r="G4712" s="105"/>
      <c r="H4712" s="105"/>
      <c r="I4712" s="105"/>
      <c r="J4712" s="105"/>
      <c r="K4712" s="105"/>
      <c r="L4712" s="105"/>
      <c r="M4712" s="105"/>
      <c r="N4712" s="105"/>
      <c r="O4712" s="105"/>
      <c r="P4712" s="105"/>
      <c r="Q4712" s="105"/>
      <c r="R4712" s="105"/>
      <c r="S4712" s="105"/>
      <c r="T4712" s="105"/>
      <c r="U4712" s="105"/>
      <c r="V4712" s="105"/>
      <c r="W4712" s="105"/>
      <c r="X4712" s="105"/>
      <c r="Y4712" s="105"/>
      <c r="Z4712" s="106"/>
      <c r="AA4712" s="107">
        <v>225684</v>
      </c>
      <c r="AB4712" s="108"/>
      <c r="AC4712" s="108"/>
      <c r="AD4712" s="108"/>
      <c r="AE4712" s="108"/>
      <c r="AF4712" s="108"/>
      <c r="AG4712" s="108"/>
      <c r="AH4712" s="108"/>
      <c r="AI4712" s="109"/>
      <c r="AJ4712" s="107">
        <v>264389</v>
      </c>
      <c r="AK4712" s="108"/>
      <c r="AL4712" s="108"/>
      <c r="AM4712" s="108"/>
      <c r="AN4712" s="108"/>
      <c r="AO4712" s="108"/>
      <c r="AP4712" s="108"/>
      <c r="AQ4712" s="108"/>
      <c r="AR4712" s="109"/>
      <c r="AS4712" s="110"/>
      <c r="AT4712" s="111"/>
      <c r="AU4712" s="111"/>
      <c r="AV4712" s="111"/>
      <c r="AW4712" s="111"/>
      <c r="AX4712" s="112"/>
      <c r="AY4712" s="37"/>
      <c r="AZ4712" s="37"/>
      <c r="BA4712" s="37"/>
      <c r="BB4712" s="37"/>
      <c r="BC4712" s="37"/>
      <c r="BD4712" s="37"/>
      <c r="BE4712" s="37"/>
      <c r="BF4712" s="37"/>
      <c r="BG4712" s="37"/>
      <c r="BH4712" s="37"/>
      <c r="BI4712" s="37"/>
      <c r="BJ4712" s="37"/>
      <c r="BK4712" s="37"/>
      <c r="BL4712" s="37"/>
      <c r="BM4712" s="37"/>
      <c r="BN4712" s="37"/>
      <c r="BO4712" s="37"/>
      <c r="BP4712" s="37"/>
      <c r="BQ4712" s="37"/>
      <c r="BR4712" s="37"/>
      <c r="BS4712" s="37"/>
      <c r="BT4712" s="37"/>
      <c r="BU4712" s="37"/>
      <c r="BV4712" s="37"/>
      <c r="BW4712" s="37"/>
      <c r="BX4712" s="37"/>
      <c r="BY4712" s="37"/>
      <c r="BZ4712" s="37"/>
      <c r="CA4712" s="37"/>
      <c r="CB4712" s="37"/>
      <c r="CC4712" s="37"/>
      <c r="CD4712" s="37"/>
      <c r="CE4712" s="37"/>
      <c r="CF4712" s="37"/>
      <c r="CG4712" s="37"/>
      <c r="CH4712" s="37"/>
      <c r="CI4712" s="37"/>
      <c r="CJ4712" s="37"/>
      <c r="CK4712" s="37"/>
      <c r="CL4712" s="37"/>
      <c r="CM4712" s="37"/>
      <c r="CN4712" s="37"/>
      <c r="CO4712" s="37"/>
      <c r="CP4712" s="37"/>
      <c r="CQ4712" s="37"/>
      <c r="CR4712" s="37"/>
      <c r="CS4712" s="37"/>
      <c r="CT4712" s="37"/>
      <c r="CU4712" s="37"/>
      <c r="CV4712" s="37"/>
      <c r="CW4712" s="37"/>
      <c r="CX4712" s="37"/>
      <c r="CY4712" s="37"/>
      <c r="CZ4712" s="37"/>
      <c r="DA4712" s="37"/>
      <c r="DB4712" s="37"/>
      <c r="DC4712" s="37"/>
      <c r="DD4712" s="37"/>
      <c r="DE4712" s="37"/>
      <c r="DF4712" s="37"/>
      <c r="DG4712" s="37"/>
      <c r="DH4712" s="37"/>
      <c r="DI4712" s="37"/>
      <c r="DJ4712" s="37"/>
      <c r="DK4712" s="37"/>
      <c r="DL4712" s="37"/>
      <c r="DM4712" s="37"/>
      <c r="DN4712" s="37"/>
      <c r="DO4712" s="37"/>
      <c r="DP4712" s="37"/>
      <c r="DQ4712" s="37"/>
      <c r="DR4712" s="37"/>
      <c r="DS4712" s="37"/>
      <c r="DT4712" s="37"/>
      <c r="DU4712" s="37"/>
      <c r="DV4712" s="37"/>
      <c r="DW4712" s="37"/>
      <c r="DX4712" s="37"/>
      <c r="DY4712" s="37"/>
      <c r="DZ4712" s="37"/>
      <c r="EA4712" s="37"/>
      <c r="EB4712" s="37"/>
      <c r="EC4712" s="37"/>
      <c r="ED4712" s="37"/>
      <c r="EE4712" s="37"/>
      <c r="EF4712" s="37"/>
      <c r="EG4712" s="37"/>
      <c r="EH4712" s="37"/>
      <c r="EI4712" s="37"/>
      <c r="EJ4712" s="37"/>
      <c r="EK4712" s="37"/>
      <c r="EL4712" s="37"/>
      <c r="EM4712" s="37"/>
      <c r="EN4712" s="37"/>
      <c r="EO4712" s="37"/>
      <c r="EP4712" s="37"/>
      <c r="EQ4712" s="37"/>
      <c r="ER4712" s="37"/>
      <c r="ES4712" s="37"/>
      <c r="ET4712" s="37"/>
      <c r="EU4712" s="37"/>
      <c r="EV4712" s="37"/>
      <c r="EW4712" s="37"/>
      <c r="EX4712" s="37"/>
      <c r="EY4712" s="37"/>
      <c r="EZ4712" s="37"/>
      <c r="FA4712" s="37"/>
      <c r="FB4712" s="37"/>
      <c r="FC4712" s="37"/>
      <c r="FD4712" s="37"/>
      <c r="FE4712" s="37"/>
      <c r="FF4712" s="37"/>
      <c r="FG4712" s="37"/>
      <c r="FH4712" s="37"/>
      <c r="FI4712" s="37"/>
      <c r="FJ4712" s="37"/>
      <c r="FK4712" s="37"/>
      <c r="FL4712" s="37"/>
      <c r="FM4712" s="37"/>
      <c r="FN4712" s="37"/>
      <c r="FO4712" s="37"/>
      <c r="FP4712" s="37"/>
      <c r="FQ4712" s="37"/>
      <c r="FR4712" s="37"/>
      <c r="FS4712" s="37"/>
      <c r="FT4712" s="37"/>
      <c r="FU4712" s="37"/>
      <c r="FV4712" s="37"/>
      <c r="FW4712" s="37"/>
      <c r="FX4712" s="37"/>
      <c r="FY4712" s="37"/>
      <c r="FZ4712" s="37"/>
      <c r="GA4712" s="37"/>
      <c r="GB4712" s="37"/>
      <c r="GC4712" s="37"/>
      <c r="GD4712" s="37"/>
      <c r="GE4712" s="37"/>
      <c r="GF4712" s="37"/>
      <c r="GG4712" s="37"/>
      <c r="GH4712" s="37"/>
      <c r="GI4712" s="37"/>
      <c r="GJ4712" s="37"/>
      <c r="GK4712" s="37"/>
      <c r="GL4712" s="37"/>
      <c r="GM4712" s="37"/>
      <c r="GN4712" s="37"/>
      <c r="GO4712" s="37"/>
      <c r="GP4712" s="37"/>
      <c r="GQ4712" s="37"/>
      <c r="GR4712" s="37"/>
      <c r="GS4712" s="37"/>
      <c r="GT4712" s="37"/>
      <c r="GU4712" s="37"/>
      <c r="GV4712" s="37"/>
      <c r="GW4712" s="37"/>
      <c r="GX4712" s="37"/>
      <c r="GY4712" s="37"/>
      <c r="GZ4712" s="37"/>
      <c r="HA4712" s="37"/>
      <c r="HB4712" s="37"/>
      <c r="HC4712" s="37"/>
      <c r="HD4712" s="37"/>
      <c r="HE4712" s="37"/>
      <c r="HF4712" s="37"/>
      <c r="HG4712" s="37"/>
      <c r="HH4712" s="37"/>
      <c r="HI4712" s="37"/>
      <c r="HJ4712" s="37"/>
      <c r="HK4712" s="37"/>
      <c r="HL4712" s="37"/>
      <c r="HM4712" s="37"/>
      <c r="HN4712" s="37"/>
      <c r="HO4712" s="37"/>
      <c r="HP4712" s="37"/>
      <c r="HQ4712" s="37"/>
      <c r="HR4712" s="37"/>
      <c r="HS4712" s="37"/>
      <c r="HT4712" s="37"/>
      <c r="HU4712" s="37"/>
      <c r="HV4712" s="37"/>
      <c r="HW4712" s="37"/>
      <c r="HX4712" s="37"/>
      <c r="HY4712" s="37"/>
      <c r="HZ4712" s="37"/>
      <c r="IA4712" s="37"/>
      <c r="IB4712" s="37"/>
      <c r="IC4712" s="37"/>
      <c r="ID4712" s="37"/>
      <c r="IE4712" s="37"/>
      <c r="IF4712" s="37"/>
      <c r="IG4712" s="37"/>
      <c r="IH4712" s="37"/>
      <c r="II4712" s="37"/>
      <c r="IJ4712" s="37"/>
      <c r="IK4712" s="37"/>
      <c r="IL4712" s="37"/>
      <c r="IM4712" s="37"/>
      <c r="IN4712" s="37"/>
      <c r="IO4712" s="37"/>
      <c r="IP4712" s="37"/>
      <c r="IQ4712" s="37"/>
    </row>
    <row r="4713" spans="1:251" s="51" customFormat="1" ht="18.75" customHeight="1">
      <c r="A4713" s="43"/>
      <c r="B4713" s="60"/>
      <c r="C4713" s="104" t="s">
        <v>1003</v>
      </c>
      <c r="D4713" s="105"/>
      <c r="E4713" s="105"/>
      <c r="F4713" s="105"/>
      <c r="G4713" s="105"/>
      <c r="H4713" s="105"/>
      <c r="I4713" s="105"/>
      <c r="J4713" s="105"/>
      <c r="K4713" s="105"/>
      <c r="L4713" s="105"/>
      <c r="M4713" s="105"/>
      <c r="N4713" s="105"/>
      <c r="O4713" s="105"/>
      <c r="P4713" s="105"/>
      <c r="Q4713" s="105"/>
      <c r="R4713" s="105"/>
      <c r="S4713" s="105"/>
      <c r="T4713" s="105"/>
      <c r="U4713" s="105"/>
      <c r="V4713" s="105"/>
      <c r="W4713" s="105"/>
      <c r="X4713" s="105"/>
      <c r="Y4713" s="105"/>
      <c r="Z4713" s="106"/>
      <c r="AA4713" s="107">
        <v>424729</v>
      </c>
      <c r="AB4713" s="108"/>
      <c r="AC4713" s="108"/>
      <c r="AD4713" s="108"/>
      <c r="AE4713" s="108"/>
      <c r="AF4713" s="108"/>
      <c r="AG4713" s="108"/>
      <c r="AH4713" s="108"/>
      <c r="AI4713" s="109"/>
      <c r="AJ4713" s="107">
        <v>483842</v>
      </c>
      <c r="AK4713" s="108"/>
      <c r="AL4713" s="108"/>
      <c r="AM4713" s="108"/>
      <c r="AN4713" s="108"/>
      <c r="AO4713" s="108"/>
      <c r="AP4713" s="108"/>
      <c r="AQ4713" s="108"/>
      <c r="AR4713" s="109"/>
      <c r="AS4713" s="110"/>
      <c r="AT4713" s="111"/>
      <c r="AU4713" s="111"/>
      <c r="AV4713" s="111"/>
      <c r="AW4713" s="111"/>
      <c r="AX4713" s="112"/>
      <c r="AY4713" s="37"/>
      <c r="AZ4713" s="37"/>
      <c r="BA4713" s="37"/>
      <c r="BB4713" s="37"/>
      <c r="BC4713" s="37"/>
      <c r="BD4713" s="37"/>
      <c r="BE4713" s="37"/>
      <c r="BF4713" s="37"/>
      <c r="BG4713" s="37"/>
      <c r="BH4713" s="37"/>
      <c r="BI4713" s="37"/>
      <c r="BJ4713" s="37"/>
      <c r="BK4713" s="37"/>
      <c r="BL4713" s="37"/>
      <c r="BM4713" s="37"/>
      <c r="BN4713" s="37"/>
      <c r="BO4713" s="37"/>
      <c r="BP4713" s="37"/>
      <c r="BQ4713" s="37"/>
      <c r="BR4713" s="37"/>
      <c r="BS4713" s="37"/>
      <c r="BT4713" s="37"/>
      <c r="BU4713" s="37"/>
      <c r="BV4713" s="37"/>
      <c r="BW4713" s="37"/>
      <c r="BX4713" s="37"/>
      <c r="BY4713" s="37"/>
      <c r="BZ4713" s="37"/>
      <c r="CA4713" s="37"/>
      <c r="CB4713" s="37"/>
      <c r="CC4713" s="37"/>
      <c r="CD4713" s="37"/>
      <c r="CE4713" s="37"/>
      <c r="CF4713" s="37"/>
      <c r="CG4713" s="37"/>
      <c r="CH4713" s="37"/>
      <c r="CI4713" s="37"/>
      <c r="CJ4713" s="37"/>
      <c r="CK4713" s="37"/>
      <c r="CL4713" s="37"/>
      <c r="CM4713" s="37"/>
      <c r="CN4713" s="37"/>
      <c r="CO4713" s="37"/>
      <c r="CP4713" s="37"/>
      <c r="CQ4713" s="37"/>
      <c r="CR4713" s="37"/>
      <c r="CS4713" s="37"/>
      <c r="CT4713" s="37"/>
      <c r="CU4713" s="37"/>
      <c r="CV4713" s="37"/>
      <c r="CW4713" s="37"/>
      <c r="CX4713" s="37"/>
      <c r="CY4713" s="37"/>
      <c r="CZ4713" s="37"/>
      <c r="DA4713" s="37"/>
      <c r="DB4713" s="37"/>
      <c r="DC4713" s="37"/>
      <c r="DD4713" s="37"/>
      <c r="DE4713" s="37"/>
      <c r="DF4713" s="37"/>
      <c r="DG4713" s="37"/>
      <c r="DH4713" s="37"/>
      <c r="DI4713" s="37"/>
      <c r="DJ4713" s="37"/>
      <c r="DK4713" s="37"/>
      <c r="DL4713" s="37"/>
      <c r="DM4713" s="37"/>
      <c r="DN4713" s="37"/>
      <c r="DO4713" s="37"/>
      <c r="DP4713" s="37"/>
      <c r="DQ4713" s="37"/>
      <c r="DR4713" s="37"/>
      <c r="DS4713" s="37"/>
      <c r="DT4713" s="37"/>
      <c r="DU4713" s="37"/>
      <c r="DV4713" s="37"/>
      <c r="DW4713" s="37"/>
      <c r="DX4713" s="37"/>
      <c r="DY4713" s="37"/>
      <c r="DZ4713" s="37"/>
      <c r="EA4713" s="37"/>
      <c r="EB4713" s="37"/>
      <c r="EC4713" s="37"/>
      <c r="ED4713" s="37"/>
      <c r="EE4713" s="37"/>
      <c r="EF4713" s="37"/>
      <c r="EG4713" s="37"/>
      <c r="EH4713" s="37"/>
      <c r="EI4713" s="37"/>
      <c r="EJ4713" s="37"/>
      <c r="EK4713" s="37"/>
      <c r="EL4713" s="37"/>
      <c r="EM4713" s="37"/>
      <c r="EN4713" s="37"/>
      <c r="EO4713" s="37"/>
      <c r="EP4713" s="37"/>
      <c r="EQ4713" s="37"/>
      <c r="ER4713" s="37"/>
      <c r="ES4713" s="37"/>
      <c r="ET4713" s="37"/>
      <c r="EU4713" s="37"/>
      <c r="EV4713" s="37"/>
      <c r="EW4713" s="37"/>
      <c r="EX4713" s="37"/>
      <c r="EY4713" s="37"/>
      <c r="EZ4713" s="37"/>
      <c r="FA4713" s="37"/>
      <c r="FB4713" s="37"/>
      <c r="FC4713" s="37"/>
      <c r="FD4713" s="37"/>
      <c r="FE4713" s="37"/>
      <c r="FF4713" s="37"/>
      <c r="FG4713" s="37"/>
      <c r="FH4713" s="37"/>
      <c r="FI4713" s="37"/>
      <c r="FJ4713" s="37"/>
      <c r="FK4713" s="37"/>
      <c r="FL4713" s="37"/>
      <c r="FM4713" s="37"/>
      <c r="FN4713" s="37"/>
      <c r="FO4713" s="37"/>
      <c r="FP4713" s="37"/>
      <c r="FQ4713" s="37"/>
      <c r="FR4713" s="37"/>
      <c r="FS4713" s="37"/>
      <c r="FT4713" s="37"/>
      <c r="FU4713" s="37"/>
      <c r="FV4713" s="37"/>
      <c r="FW4713" s="37"/>
      <c r="FX4713" s="37"/>
      <c r="FY4713" s="37"/>
      <c r="FZ4713" s="37"/>
      <c r="GA4713" s="37"/>
      <c r="GB4713" s="37"/>
      <c r="GC4713" s="37"/>
      <c r="GD4713" s="37"/>
      <c r="GE4713" s="37"/>
      <c r="GF4713" s="37"/>
      <c r="GG4713" s="37"/>
      <c r="GH4713" s="37"/>
      <c r="GI4713" s="37"/>
      <c r="GJ4713" s="37"/>
      <c r="GK4713" s="37"/>
      <c r="GL4713" s="37"/>
      <c r="GM4713" s="37"/>
      <c r="GN4713" s="37"/>
      <c r="GO4713" s="37"/>
      <c r="GP4713" s="37"/>
      <c r="GQ4713" s="37"/>
      <c r="GR4713" s="37"/>
      <c r="GS4713" s="37"/>
      <c r="GT4713" s="37"/>
      <c r="GU4713" s="37"/>
      <c r="GV4713" s="37"/>
      <c r="GW4713" s="37"/>
      <c r="GX4713" s="37"/>
      <c r="GY4713" s="37"/>
      <c r="GZ4713" s="37"/>
      <c r="HA4713" s="37"/>
      <c r="HB4713" s="37"/>
      <c r="HC4713" s="37"/>
      <c r="HD4713" s="37"/>
      <c r="HE4713" s="37"/>
      <c r="HF4713" s="37"/>
      <c r="HG4713" s="37"/>
      <c r="HH4713" s="37"/>
      <c r="HI4713" s="37"/>
      <c r="HJ4713" s="37"/>
      <c r="HK4713" s="37"/>
      <c r="HL4713" s="37"/>
      <c r="HM4713" s="37"/>
      <c r="HN4713" s="37"/>
      <c r="HO4713" s="37"/>
      <c r="HP4713" s="37"/>
      <c r="HQ4713" s="37"/>
      <c r="HR4713" s="37"/>
      <c r="HS4713" s="37"/>
      <c r="HT4713" s="37"/>
      <c r="HU4713" s="37"/>
      <c r="HV4713" s="37"/>
      <c r="HW4713" s="37"/>
      <c r="HX4713" s="37"/>
      <c r="HY4713" s="37"/>
      <c r="HZ4713" s="37"/>
      <c r="IA4713" s="37"/>
      <c r="IB4713" s="37"/>
      <c r="IC4713" s="37"/>
      <c r="ID4713" s="37"/>
      <c r="IE4713" s="37"/>
      <c r="IF4713" s="37"/>
      <c r="IG4713" s="37"/>
      <c r="IH4713" s="37"/>
      <c r="II4713" s="37"/>
      <c r="IJ4713" s="37"/>
      <c r="IK4713" s="37"/>
      <c r="IL4713" s="37"/>
      <c r="IM4713" s="37"/>
      <c r="IN4713" s="37"/>
      <c r="IO4713" s="37"/>
      <c r="IP4713" s="37"/>
      <c r="IQ4713" s="37"/>
    </row>
    <row r="4714" spans="1:251" s="51" customFormat="1" ht="18.75" customHeight="1">
      <c r="A4714" s="43"/>
      <c r="B4714" s="60"/>
      <c r="C4714" s="104" t="s">
        <v>1004</v>
      </c>
      <c r="D4714" s="105"/>
      <c r="E4714" s="105"/>
      <c r="F4714" s="105"/>
      <c r="G4714" s="105"/>
      <c r="H4714" s="105"/>
      <c r="I4714" s="105"/>
      <c r="J4714" s="105"/>
      <c r="K4714" s="105"/>
      <c r="L4714" s="105"/>
      <c r="M4714" s="105"/>
      <c r="N4714" s="105"/>
      <c r="O4714" s="105"/>
      <c r="P4714" s="105"/>
      <c r="Q4714" s="105"/>
      <c r="R4714" s="105"/>
      <c r="S4714" s="105"/>
      <c r="T4714" s="105"/>
      <c r="U4714" s="105"/>
      <c r="V4714" s="105"/>
      <c r="W4714" s="105"/>
      <c r="X4714" s="105"/>
      <c r="Y4714" s="105"/>
      <c r="Z4714" s="106"/>
      <c r="AA4714" s="107">
        <v>55862</v>
      </c>
      <c r="AB4714" s="108"/>
      <c r="AC4714" s="108"/>
      <c r="AD4714" s="108"/>
      <c r="AE4714" s="108"/>
      <c r="AF4714" s="108"/>
      <c r="AG4714" s="108"/>
      <c r="AH4714" s="108"/>
      <c r="AI4714" s="109"/>
      <c r="AJ4714" s="107">
        <v>61053</v>
      </c>
      <c r="AK4714" s="108"/>
      <c r="AL4714" s="108"/>
      <c r="AM4714" s="108"/>
      <c r="AN4714" s="108"/>
      <c r="AO4714" s="108"/>
      <c r="AP4714" s="108"/>
      <c r="AQ4714" s="108"/>
      <c r="AR4714" s="109"/>
      <c r="AS4714" s="110"/>
      <c r="AT4714" s="111"/>
      <c r="AU4714" s="111"/>
      <c r="AV4714" s="111"/>
      <c r="AW4714" s="111"/>
      <c r="AX4714" s="112"/>
      <c r="AY4714" s="37"/>
      <c r="AZ4714" s="37"/>
      <c r="BA4714" s="37"/>
      <c r="BB4714" s="37"/>
      <c r="BC4714" s="37"/>
      <c r="BD4714" s="37"/>
      <c r="BE4714" s="37"/>
      <c r="BF4714" s="37"/>
      <c r="BG4714" s="37"/>
      <c r="BH4714" s="37"/>
      <c r="BI4714" s="37"/>
      <c r="BJ4714" s="37"/>
      <c r="BK4714" s="37"/>
      <c r="BL4714" s="37"/>
      <c r="BM4714" s="37"/>
      <c r="BN4714" s="37"/>
      <c r="BO4714" s="37"/>
      <c r="BP4714" s="37"/>
      <c r="BQ4714" s="37"/>
      <c r="BR4714" s="37"/>
      <c r="BS4714" s="37"/>
      <c r="BT4714" s="37"/>
      <c r="BU4714" s="37"/>
      <c r="BV4714" s="37"/>
      <c r="BW4714" s="37"/>
      <c r="BX4714" s="37"/>
      <c r="BY4714" s="37"/>
      <c r="BZ4714" s="37"/>
      <c r="CA4714" s="37"/>
      <c r="CB4714" s="37"/>
      <c r="CC4714" s="37"/>
      <c r="CD4714" s="37"/>
      <c r="CE4714" s="37"/>
      <c r="CF4714" s="37"/>
      <c r="CG4714" s="37"/>
      <c r="CH4714" s="37"/>
      <c r="CI4714" s="37"/>
      <c r="CJ4714" s="37"/>
      <c r="CK4714" s="37"/>
      <c r="CL4714" s="37"/>
      <c r="CM4714" s="37"/>
      <c r="CN4714" s="37"/>
      <c r="CO4714" s="37"/>
      <c r="CP4714" s="37"/>
      <c r="CQ4714" s="37"/>
      <c r="CR4714" s="37"/>
      <c r="CS4714" s="37"/>
      <c r="CT4714" s="37"/>
      <c r="CU4714" s="37"/>
      <c r="CV4714" s="37"/>
      <c r="CW4714" s="37"/>
      <c r="CX4714" s="37"/>
      <c r="CY4714" s="37"/>
      <c r="CZ4714" s="37"/>
      <c r="DA4714" s="37"/>
      <c r="DB4714" s="37"/>
      <c r="DC4714" s="37"/>
      <c r="DD4714" s="37"/>
      <c r="DE4714" s="37"/>
      <c r="DF4714" s="37"/>
      <c r="DG4714" s="37"/>
      <c r="DH4714" s="37"/>
      <c r="DI4714" s="37"/>
      <c r="DJ4714" s="37"/>
      <c r="DK4714" s="37"/>
      <c r="DL4714" s="37"/>
      <c r="DM4714" s="37"/>
      <c r="DN4714" s="37"/>
      <c r="DO4714" s="37"/>
      <c r="DP4714" s="37"/>
      <c r="DQ4714" s="37"/>
      <c r="DR4714" s="37"/>
      <c r="DS4714" s="37"/>
      <c r="DT4714" s="37"/>
      <c r="DU4714" s="37"/>
      <c r="DV4714" s="37"/>
      <c r="DW4714" s="37"/>
      <c r="DX4714" s="37"/>
      <c r="DY4714" s="37"/>
      <c r="DZ4714" s="37"/>
      <c r="EA4714" s="37"/>
      <c r="EB4714" s="37"/>
      <c r="EC4714" s="37"/>
      <c r="ED4714" s="37"/>
      <c r="EE4714" s="37"/>
      <c r="EF4714" s="37"/>
      <c r="EG4714" s="37"/>
      <c r="EH4714" s="37"/>
      <c r="EI4714" s="37"/>
      <c r="EJ4714" s="37"/>
      <c r="EK4714" s="37"/>
      <c r="EL4714" s="37"/>
      <c r="EM4714" s="37"/>
      <c r="EN4714" s="37"/>
      <c r="EO4714" s="37"/>
      <c r="EP4714" s="37"/>
      <c r="EQ4714" s="37"/>
      <c r="ER4714" s="37"/>
      <c r="ES4714" s="37"/>
      <c r="ET4714" s="37"/>
      <c r="EU4714" s="37"/>
      <c r="EV4714" s="37"/>
      <c r="EW4714" s="37"/>
      <c r="EX4714" s="37"/>
      <c r="EY4714" s="37"/>
      <c r="EZ4714" s="37"/>
      <c r="FA4714" s="37"/>
      <c r="FB4714" s="37"/>
      <c r="FC4714" s="37"/>
      <c r="FD4714" s="37"/>
      <c r="FE4714" s="37"/>
      <c r="FF4714" s="37"/>
      <c r="FG4714" s="37"/>
      <c r="FH4714" s="37"/>
      <c r="FI4714" s="37"/>
      <c r="FJ4714" s="37"/>
      <c r="FK4714" s="37"/>
      <c r="FL4714" s="37"/>
      <c r="FM4714" s="37"/>
      <c r="FN4714" s="37"/>
      <c r="FO4714" s="37"/>
      <c r="FP4714" s="37"/>
      <c r="FQ4714" s="37"/>
      <c r="FR4714" s="37"/>
      <c r="FS4714" s="37"/>
      <c r="FT4714" s="37"/>
      <c r="FU4714" s="37"/>
      <c r="FV4714" s="37"/>
      <c r="FW4714" s="37"/>
      <c r="FX4714" s="37"/>
      <c r="FY4714" s="37"/>
      <c r="FZ4714" s="37"/>
      <c r="GA4714" s="37"/>
      <c r="GB4714" s="37"/>
      <c r="GC4714" s="37"/>
      <c r="GD4714" s="37"/>
      <c r="GE4714" s="37"/>
      <c r="GF4714" s="37"/>
      <c r="GG4714" s="37"/>
      <c r="GH4714" s="37"/>
      <c r="GI4714" s="37"/>
      <c r="GJ4714" s="37"/>
      <c r="GK4714" s="37"/>
      <c r="GL4714" s="37"/>
      <c r="GM4714" s="37"/>
      <c r="GN4714" s="37"/>
      <c r="GO4714" s="37"/>
      <c r="GP4714" s="37"/>
      <c r="GQ4714" s="37"/>
      <c r="GR4714" s="37"/>
      <c r="GS4714" s="37"/>
      <c r="GT4714" s="37"/>
      <c r="GU4714" s="37"/>
      <c r="GV4714" s="37"/>
      <c r="GW4714" s="37"/>
      <c r="GX4714" s="37"/>
      <c r="GY4714" s="37"/>
      <c r="GZ4714" s="37"/>
      <c r="HA4714" s="37"/>
      <c r="HB4714" s="37"/>
      <c r="HC4714" s="37"/>
      <c r="HD4714" s="37"/>
      <c r="HE4714" s="37"/>
      <c r="HF4714" s="37"/>
      <c r="HG4714" s="37"/>
      <c r="HH4714" s="37"/>
      <c r="HI4714" s="37"/>
      <c r="HJ4714" s="37"/>
      <c r="HK4714" s="37"/>
      <c r="HL4714" s="37"/>
      <c r="HM4714" s="37"/>
      <c r="HN4714" s="37"/>
      <c r="HO4714" s="37"/>
      <c r="HP4714" s="37"/>
      <c r="HQ4714" s="37"/>
      <c r="HR4714" s="37"/>
      <c r="HS4714" s="37"/>
      <c r="HT4714" s="37"/>
      <c r="HU4714" s="37"/>
      <c r="HV4714" s="37"/>
      <c r="HW4714" s="37"/>
      <c r="HX4714" s="37"/>
      <c r="HY4714" s="37"/>
      <c r="HZ4714" s="37"/>
      <c r="IA4714" s="37"/>
      <c r="IB4714" s="37"/>
      <c r="IC4714" s="37"/>
      <c r="ID4714" s="37"/>
      <c r="IE4714" s="37"/>
      <c r="IF4714" s="37"/>
      <c r="IG4714" s="37"/>
      <c r="IH4714" s="37"/>
      <c r="II4714" s="37"/>
      <c r="IJ4714" s="37"/>
      <c r="IK4714" s="37"/>
      <c r="IL4714" s="37"/>
      <c r="IM4714" s="37"/>
      <c r="IN4714" s="37"/>
      <c r="IO4714" s="37"/>
      <c r="IP4714" s="37"/>
      <c r="IQ4714" s="37"/>
    </row>
    <row r="4715" spans="1:251" s="51" customFormat="1" ht="18.75" customHeight="1" thickBot="1">
      <c r="A4715" s="52"/>
      <c r="B4715" s="113" t="s">
        <v>253</v>
      </c>
      <c r="C4715" s="114"/>
      <c r="D4715" s="114"/>
      <c r="E4715" s="114"/>
      <c r="F4715" s="114"/>
      <c r="G4715" s="114"/>
      <c r="H4715" s="114"/>
      <c r="I4715" s="114"/>
      <c r="J4715" s="114"/>
      <c r="K4715" s="114"/>
      <c r="L4715" s="114"/>
      <c r="M4715" s="114"/>
      <c r="N4715" s="114"/>
      <c r="O4715" s="114"/>
      <c r="P4715" s="114"/>
      <c r="Q4715" s="114"/>
      <c r="R4715" s="114"/>
      <c r="S4715" s="114"/>
      <c r="T4715" s="114"/>
      <c r="U4715" s="114"/>
      <c r="V4715" s="114"/>
      <c r="W4715" s="114"/>
      <c r="X4715" s="114"/>
      <c r="Y4715" s="114"/>
      <c r="Z4715" s="115"/>
      <c r="AA4715" s="116">
        <f>SUM(AA4710:AI4714)</f>
        <v>1628571</v>
      </c>
      <c r="AB4715" s="117"/>
      <c r="AC4715" s="117"/>
      <c r="AD4715" s="117"/>
      <c r="AE4715" s="117"/>
      <c r="AF4715" s="117"/>
      <c r="AG4715" s="117"/>
      <c r="AH4715" s="117"/>
      <c r="AI4715" s="118"/>
      <c r="AJ4715" s="116">
        <f>SUM(AJ4710:AR4714)</f>
        <v>1807721</v>
      </c>
      <c r="AK4715" s="117"/>
      <c r="AL4715" s="117"/>
      <c r="AM4715" s="117"/>
      <c r="AN4715" s="117"/>
      <c r="AO4715" s="117"/>
      <c r="AP4715" s="117"/>
      <c r="AQ4715" s="117"/>
      <c r="AR4715" s="118"/>
      <c r="AS4715" s="119"/>
      <c r="AT4715" s="120"/>
      <c r="AU4715" s="120"/>
      <c r="AV4715" s="120"/>
      <c r="AW4715" s="120"/>
      <c r="AX4715" s="121"/>
      <c r="AY4715" s="37"/>
      <c r="AZ4715" s="37"/>
      <c r="BA4715" s="37"/>
      <c r="BB4715" s="37"/>
      <c r="BC4715" s="37"/>
      <c r="BD4715" s="37"/>
      <c r="BE4715" s="37"/>
      <c r="BF4715" s="37"/>
      <c r="BG4715" s="37"/>
      <c r="BH4715" s="37"/>
      <c r="BI4715" s="37"/>
      <c r="BJ4715" s="37"/>
      <c r="BK4715" s="37"/>
      <c r="BL4715" s="37"/>
      <c r="BM4715" s="37"/>
      <c r="BN4715" s="37"/>
      <c r="BO4715" s="37"/>
      <c r="BP4715" s="37"/>
      <c r="BQ4715" s="37"/>
      <c r="BR4715" s="37"/>
      <c r="BS4715" s="37"/>
      <c r="BT4715" s="37"/>
      <c r="BU4715" s="37"/>
      <c r="BV4715" s="37"/>
      <c r="BW4715" s="37"/>
      <c r="BX4715" s="37"/>
      <c r="BY4715" s="37"/>
      <c r="BZ4715" s="37"/>
      <c r="CA4715" s="37"/>
      <c r="CB4715" s="37"/>
      <c r="CC4715" s="37"/>
      <c r="CD4715" s="37"/>
      <c r="CE4715" s="37"/>
      <c r="CF4715" s="37"/>
      <c r="CG4715" s="37"/>
      <c r="CH4715" s="37"/>
      <c r="CI4715" s="37"/>
      <c r="CJ4715" s="37"/>
      <c r="CK4715" s="37"/>
      <c r="CL4715" s="37"/>
      <c r="CM4715" s="37"/>
      <c r="CN4715" s="37"/>
      <c r="CO4715" s="37"/>
      <c r="CP4715" s="37"/>
      <c r="CQ4715" s="37"/>
      <c r="CR4715" s="37"/>
      <c r="CS4715" s="37"/>
      <c r="CT4715" s="37"/>
      <c r="CU4715" s="37"/>
      <c r="CV4715" s="37"/>
      <c r="CW4715" s="37"/>
      <c r="CX4715" s="37"/>
      <c r="CY4715" s="37"/>
      <c r="CZ4715" s="37"/>
      <c r="DA4715" s="37"/>
      <c r="DB4715" s="37"/>
      <c r="DC4715" s="37"/>
      <c r="DD4715" s="37"/>
      <c r="DE4715" s="37"/>
      <c r="DF4715" s="37"/>
      <c r="DG4715" s="37"/>
      <c r="DH4715" s="37"/>
      <c r="DI4715" s="37"/>
      <c r="DJ4715" s="37"/>
      <c r="DK4715" s="37"/>
      <c r="DL4715" s="37"/>
      <c r="DM4715" s="37"/>
      <c r="DN4715" s="37"/>
      <c r="DO4715" s="37"/>
      <c r="DP4715" s="37"/>
      <c r="DQ4715" s="37"/>
      <c r="DR4715" s="37"/>
      <c r="DS4715" s="37"/>
      <c r="DT4715" s="37"/>
      <c r="DU4715" s="37"/>
      <c r="DV4715" s="37"/>
      <c r="DW4715" s="37"/>
      <c r="DX4715" s="37"/>
      <c r="DY4715" s="37"/>
      <c r="DZ4715" s="37"/>
      <c r="EA4715" s="37"/>
      <c r="EB4715" s="37"/>
      <c r="EC4715" s="37"/>
      <c r="ED4715" s="37"/>
      <c r="EE4715" s="37"/>
      <c r="EF4715" s="37"/>
      <c r="EG4715" s="37"/>
      <c r="EH4715" s="37"/>
      <c r="EI4715" s="37"/>
      <c r="EJ4715" s="37"/>
      <c r="EK4715" s="37"/>
      <c r="EL4715" s="37"/>
      <c r="EM4715" s="37"/>
      <c r="EN4715" s="37"/>
      <c r="EO4715" s="37"/>
      <c r="EP4715" s="37"/>
      <c r="EQ4715" s="37"/>
      <c r="ER4715" s="37"/>
      <c r="ES4715" s="37"/>
      <c r="ET4715" s="37"/>
      <c r="EU4715" s="37"/>
      <c r="EV4715" s="37"/>
      <c r="EW4715" s="37"/>
      <c r="EX4715" s="37"/>
      <c r="EY4715" s="37"/>
      <c r="EZ4715" s="37"/>
      <c r="FA4715" s="37"/>
      <c r="FB4715" s="37"/>
      <c r="FC4715" s="37"/>
      <c r="FD4715" s="37"/>
      <c r="FE4715" s="37"/>
      <c r="FF4715" s="37"/>
      <c r="FG4715" s="37"/>
      <c r="FH4715" s="37"/>
      <c r="FI4715" s="37"/>
      <c r="FJ4715" s="37"/>
      <c r="FK4715" s="37"/>
      <c r="FL4715" s="37"/>
      <c r="FM4715" s="37"/>
      <c r="FN4715" s="37"/>
      <c r="FO4715" s="37"/>
      <c r="FP4715" s="37"/>
      <c r="FQ4715" s="37"/>
      <c r="FR4715" s="37"/>
      <c r="FS4715" s="37"/>
      <c r="FT4715" s="37"/>
      <c r="FU4715" s="37"/>
      <c r="FV4715" s="37"/>
      <c r="FW4715" s="37"/>
      <c r="FX4715" s="37"/>
      <c r="FY4715" s="37"/>
      <c r="FZ4715" s="37"/>
      <c r="GA4715" s="37"/>
      <c r="GB4715" s="37"/>
      <c r="GC4715" s="37"/>
      <c r="GD4715" s="37"/>
      <c r="GE4715" s="37"/>
      <c r="GF4715" s="37"/>
      <c r="GG4715" s="37"/>
      <c r="GH4715" s="37"/>
      <c r="GI4715" s="37"/>
      <c r="GJ4715" s="37"/>
      <c r="GK4715" s="37"/>
      <c r="GL4715" s="37"/>
      <c r="GM4715" s="37"/>
      <c r="GN4715" s="37"/>
      <c r="GO4715" s="37"/>
      <c r="GP4715" s="37"/>
      <c r="GQ4715" s="37"/>
      <c r="GR4715" s="37"/>
      <c r="GS4715" s="37"/>
      <c r="GT4715" s="37"/>
      <c r="GU4715" s="37"/>
      <c r="GV4715" s="37"/>
      <c r="GW4715" s="37"/>
      <c r="GX4715" s="37"/>
      <c r="GY4715" s="37"/>
      <c r="GZ4715" s="37"/>
      <c r="HA4715" s="37"/>
      <c r="HB4715" s="37"/>
      <c r="HC4715" s="37"/>
      <c r="HD4715" s="37"/>
      <c r="HE4715" s="37"/>
      <c r="HF4715" s="37"/>
      <c r="HG4715" s="37"/>
      <c r="HH4715" s="37"/>
      <c r="HI4715" s="37"/>
      <c r="HJ4715" s="37"/>
      <c r="HK4715" s="37"/>
      <c r="HL4715" s="37"/>
      <c r="HM4715" s="37"/>
      <c r="HN4715" s="37"/>
      <c r="HO4715" s="37"/>
      <c r="HP4715" s="37"/>
      <c r="HQ4715" s="37"/>
      <c r="HR4715" s="37"/>
      <c r="HS4715" s="37"/>
      <c r="HT4715" s="37"/>
      <c r="HU4715" s="37"/>
      <c r="HV4715" s="37"/>
      <c r="HW4715" s="37"/>
      <c r="HX4715" s="37"/>
      <c r="HY4715" s="37"/>
      <c r="HZ4715" s="37"/>
      <c r="IA4715" s="37"/>
      <c r="IB4715" s="37"/>
      <c r="IC4715" s="37"/>
      <c r="ID4715" s="37"/>
      <c r="IE4715" s="37"/>
      <c r="IF4715" s="37"/>
      <c r="IG4715" s="37"/>
      <c r="IH4715" s="37"/>
      <c r="II4715" s="37"/>
      <c r="IJ4715" s="37"/>
      <c r="IK4715" s="37"/>
      <c r="IL4715" s="37"/>
      <c r="IM4715" s="37"/>
      <c r="IN4715" s="37"/>
      <c r="IO4715" s="37"/>
      <c r="IP4715" s="37"/>
      <c r="IQ4715" s="37"/>
    </row>
    <row r="4717" spans="1:251" ht="18.75">
      <c r="A4717" s="36" t="s">
        <v>241</v>
      </c>
      <c r="AW4717" s="38"/>
      <c r="AX4717" s="39"/>
      <c r="AY4717" s="38"/>
    </row>
    <row r="4719" spans="1:251" ht="18.75">
      <c r="B4719" s="122" t="s">
        <v>0</v>
      </c>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row>
    <row r="4720" spans="1:251">
      <c r="Z4720" s="40"/>
      <c r="AD4720" s="40"/>
      <c r="AE4720" s="40"/>
      <c r="AF4720" s="40"/>
      <c r="AG4720" s="40"/>
      <c r="AH4720" s="40"/>
      <c r="AI4720" s="40"/>
      <c r="AO4720" s="40"/>
    </row>
    <row r="4721" spans="1:113" ht="13.5" thickBot="1">
      <c r="Z4721" s="40"/>
      <c r="AD4721" s="40"/>
      <c r="AE4721" s="40"/>
      <c r="AF4721" s="40"/>
      <c r="AG4721" s="40"/>
      <c r="AH4721" s="40"/>
      <c r="AI4721" s="40"/>
      <c r="AO4721" s="40"/>
      <c r="DI4721" s="41"/>
    </row>
    <row r="4722" spans="1:113" ht="24.75" customHeight="1" thickBot="1">
      <c r="B4722" s="124" t="s">
        <v>242</v>
      </c>
      <c r="C4722" s="125"/>
      <c r="D4722" s="125"/>
      <c r="E4722" s="125"/>
      <c r="F4722" s="125"/>
      <c r="G4722" s="125"/>
      <c r="H4722" s="126" t="s">
        <v>1005</v>
      </c>
      <c r="I4722" s="127"/>
      <c r="J4722" s="127"/>
      <c r="K4722" s="127"/>
      <c r="L4722" s="127"/>
      <c r="M4722" s="127"/>
      <c r="N4722" s="127"/>
      <c r="O4722" s="127"/>
      <c r="P4722" s="127"/>
      <c r="Q4722" s="127"/>
      <c r="R4722" s="127"/>
      <c r="S4722" s="127"/>
      <c r="T4722" s="127"/>
      <c r="U4722" s="127"/>
      <c r="V4722" s="127"/>
      <c r="W4722" s="127"/>
      <c r="X4722" s="127"/>
      <c r="Y4722" s="127"/>
      <c r="Z4722" s="127"/>
      <c r="AA4722" s="127"/>
      <c r="AB4722" s="127"/>
      <c r="AC4722" s="127"/>
      <c r="AD4722" s="127"/>
      <c r="AE4722" s="127"/>
      <c r="AF4722" s="127"/>
      <c r="AG4722" s="127"/>
      <c r="AH4722" s="127"/>
      <c r="AI4722" s="127"/>
      <c r="AJ4722" s="127"/>
      <c r="AK4722" s="127"/>
      <c r="AL4722" s="127"/>
      <c r="AM4722" s="127"/>
      <c r="AN4722" s="127"/>
      <c r="AO4722" s="127"/>
      <c r="AP4722" s="127"/>
      <c r="AQ4722" s="127"/>
      <c r="AR4722" s="127"/>
      <c r="AS4722" s="127"/>
      <c r="AT4722" s="127"/>
      <c r="AU4722" s="127"/>
      <c r="AV4722" s="127"/>
      <c r="AW4722" s="127"/>
      <c r="AX4722" s="128"/>
      <c r="DI4722" s="41"/>
    </row>
    <row r="4723" spans="1:113" ht="14.25">
      <c r="B4723" s="42"/>
      <c r="C4723" s="42"/>
      <c r="D4723" s="42"/>
      <c r="E4723" s="42"/>
      <c r="F4723" s="42"/>
      <c r="G4723" s="42"/>
      <c r="H4723" s="43"/>
      <c r="I4723" s="43"/>
      <c r="J4723" s="43"/>
      <c r="K4723" s="43"/>
      <c r="L4723" s="44"/>
      <c r="M4723" s="44"/>
      <c r="N4723" s="44"/>
      <c r="O4723" s="44"/>
      <c r="P4723" s="43"/>
      <c r="Q4723" s="43"/>
      <c r="R4723" s="43"/>
      <c r="S4723" s="43"/>
      <c r="T4723" s="43"/>
      <c r="U4723" s="43"/>
      <c r="V4723" s="45"/>
      <c r="W4723" s="45"/>
      <c r="X4723" s="45"/>
      <c r="Y4723" s="45"/>
      <c r="Z4723" s="45"/>
      <c r="AA4723" s="45"/>
      <c r="AB4723" s="45"/>
      <c r="AC4723" s="45"/>
      <c r="AD4723" s="45"/>
      <c r="AE4723" s="45"/>
      <c r="AF4723" s="45"/>
      <c r="AG4723" s="45"/>
      <c r="AH4723" s="45"/>
      <c r="AI4723" s="45"/>
      <c r="AJ4723" s="45"/>
      <c r="AK4723" s="45"/>
      <c r="AL4723" s="45"/>
      <c r="AM4723" s="45"/>
      <c r="AN4723" s="45"/>
      <c r="AO4723" s="45"/>
      <c r="AP4723" s="45"/>
      <c r="AQ4723" s="45"/>
      <c r="AR4723" s="45"/>
      <c r="AS4723" s="45"/>
      <c r="AT4723" s="45"/>
      <c r="AU4723" s="45"/>
      <c r="AV4723" s="45"/>
      <c r="AW4723" s="45"/>
      <c r="AX4723" s="45"/>
      <c r="DI4723" s="41"/>
    </row>
    <row r="4724" spans="1:113" ht="15" thickBot="1">
      <c r="A4724" s="46"/>
      <c r="B4724" s="45" t="s">
        <v>244</v>
      </c>
      <c r="C4724" s="43"/>
      <c r="D4724" s="43"/>
      <c r="E4724" s="43"/>
      <c r="F4724" s="43"/>
      <c r="G4724" s="43"/>
      <c r="H4724" s="43"/>
      <c r="I4724" s="43"/>
      <c r="J4724" s="43"/>
      <c r="K4724" s="43"/>
      <c r="L4724" s="44"/>
      <c r="M4724" s="44"/>
      <c r="N4724" s="44"/>
      <c r="O4724" s="44"/>
      <c r="P4724" s="43"/>
      <c r="Q4724" s="43"/>
      <c r="R4724" s="43"/>
      <c r="S4724" s="43"/>
      <c r="T4724" s="43"/>
      <c r="U4724" s="43"/>
      <c r="V4724" s="45"/>
      <c r="W4724" s="45"/>
      <c r="X4724" s="45"/>
      <c r="Y4724" s="45"/>
      <c r="Z4724" s="45"/>
      <c r="AA4724" s="45"/>
      <c r="AB4724" s="45"/>
      <c r="AC4724" s="45"/>
      <c r="AD4724" s="45"/>
      <c r="AE4724" s="45"/>
      <c r="AF4724" s="45"/>
      <c r="AG4724" s="45"/>
      <c r="AH4724" s="45"/>
      <c r="AI4724" s="45"/>
      <c r="AJ4724" s="45"/>
      <c r="AK4724" s="45"/>
      <c r="AL4724" s="45"/>
      <c r="AM4724" s="45"/>
      <c r="AN4724" s="45"/>
      <c r="AO4724" s="45"/>
      <c r="AP4724" s="45"/>
      <c r="AQ4724" s="45"/>
      <c r="AR4724" s="45"/>
      <c r="AS4724" s="45"/>
      <c r="AT4724" s="45"/>
      <c r="AU4724" s="45"/>
      <c r="AV4724" s="45"/>
      <c r="AW4724" s="45"/>
      <c r="AX4724" s="45"/>
      <c r="DI4724" s="41"/>
    </row>
    <row r="4725" spans="1:113" ht="14.25">
      <c r="A4725" s="43"/>
      <c r="B4725" s="47"/>
      <c r="C4725" s="42"/>
      <c r="D4725" s="42"/>
      <c r="E4725" s="42"/>
      <c r="F4725" s="42"/>
      <c r="G4725" s="42"/>
      <c r="H4725" s="42"/>
      <c r="I4725" s="42"/>
      <c r="J4725" s="42"/>
      <c r="K4725" s="42"/>
      <c r="L4725" s="48"/>
      <c r="M4725" s="48"/>
      <c r="N4725" s="48"/>
      <c r="O4725" s="48"/>
      <c r="P4725" s="42"/>
      <c r="Q4725" s="42"/>
      <c r="R4725" s="42"/>
      <c r="S4725" s="42"/>
      <c r="T4725" s="42"/>
      <c r="U4725" s="42"/>
      <c r="V4725" s="49"/>
      <c r="W4725" s="49"/>
      <c r="X4725" s="49"/>
      <c r="Y4725" s="49"/>
      <c r="Z4725" s="49"/>
      <c r="AA4725" s="49"/>
      <c r="AB4725" s="49"/>
      <c r="AC4725" s="49"/>
      <c r="AD4725" s="49"/>
      <c r="AE4725" s="49"/>
      <c r="AF4725" s="49"/>
      <c r="AG4725" s="49"/>
      <c r="AH4725" s="49"/>
      <c r="AI4725" s="49"/>
      <c r="AJ4725" s="49"/>
      <c r="AK4725" s="49"/>
      <c r="AL4725" s="49"/>
      <c r="AM4725" s="49"/>
      <c r="AN4725" s="49"/>
      <c r="AO4725" s="49"/>
      <c r="AP4725" s="49"/>
      <c r="AQ4725" s="49"/>
      <c r="AR4725" s="49"/>
      <c r="AS4725" s="49"/>
      <c r="AT4725" s="49"/>
      <c r="AU4725" s="49"/>
      <c r="AV4725" s="49"/>
      <c r="AW4725" s="49"/>
      <c r="AX4725" s="50"/>
    </row>
    <row r="4726" spans="1:113" ht="12" customHeight="1">
      <c r="A4726" s="43"/>
      <c r="B4726" s="129" t="s">
        <v>1006</v>
      </c>
      <c r="C4726" s="130"/>
      <c r="D4726" s="130"/>
      <c r="E4726" s="130"/>
      <c r="F4726" s="130"/>
      <c r="G4726" s="130"/>
      <c r="H4726" s="130"/>
      <c r="I4726" s="130"/>
      <c r="J4726" s="130"/>
      <c r="K4726" s="130"/>
      <c r="L4726" s="130"/>
      <c r="M4726" s="130"/>
      <c r="N4726" s="130"/>
      <c r="O4726" s="130"/>
      <c r="P4726" s="130"/>
      <c r="Q4726" s="130"/>
      <c r="R4726" s="130"/>
      <c r="S4726" s="130"/>
      <c r="T4726" s="130"/>
      <c r="U4726" s="130"/>
      <c r="V4726" s="130"/>
      <c r="W4726" s="130"/>
      <c r="X4726" s="130"/>
      <c r="Y4726" s="130"/>
      <c r="Z4726" s="130"/>
      <c r="AA4726" s="130"/>
      <c r="AB4726" s="130"/>
      <c r="AC4726" s="130"/>
      <c r="AD4726" s="130"/>
      <c r="AE4726" s="130"/>
      <c r="AF4726" s="130"/>
      <c r="AG4726" s="130"/>
      <c r="AH4726" s="130"/>
      <c r="AI4726" s="130"/>
      <c r="AJ4726" s="130"/>
      <c r="AK4726" s="130"/>
      <c r="AL4726" s="130"/>
      <c r="AM4726" s="130"/>
      <c r="AN4726" s="130"/>
      <c r="AO4726" s="130"/>
      <c r="AP4726" s="130"/>
      <c r="AQ4726" s="130"/>
      <c r="AR4726" s="130"/>
      <c r="AS4726" s="130"/>
      <c r="AT4726" s="130"/>
      <c r="AU4726" s="130"/>
      <c r="AV4726" s="130"/>
      <c r="AW4726" s="130"/>
      <c r="AX4726" s="131"/>
    </row>
    <row r="4727" spans="1:113" ht="12" customHeight="1">
      <c r="A4727" s="43"/>
      <c r="B4727" s="129"/>
      <c r="C4727" s="130"/>
      <c r="D4727" s="130"/>
      <c r="E4727" s="130"/>
      <c r="F4727" s="130"/>
      <c r="G4727" s="130"/>
      <c r="H4727" s="130"/>
      <c r="I4727" s="130"/>
      <c r="J4727" s="130"/>
      <c r="K4727" s="130"/>
      <c r="L4727" s="130"/>
      <c r="M4727" s="130"/>
      <c r="N4727" s="130"/>
      <c r="O4727" s="130"/>
      <c r="P4727" s="130"/>
      <c r="Q4727" s="130"/>
      <c r="R4727" s="130"/>
      <c r="S4727" s="130"/>
      <c r="T4727" s="130"/>
      <c r="U4727" s="130"/>
      <c r="V4727" s="130"/>
      <c r="W4727" s="130"/>
      <c r="X4727" s="130"/>
      <c r="Y4727" s="130"/>
      <c r="Z4727" s="130"/>
      <c r="AA4727" s="130"/>
      <c r="AB4727" s="130"/>
      <c r="AC4727" s="130"/>
      <c r="AD4727" s="130"/>
      <c r="AE4727" s="130"/>
      <c r="AF4727" s="130"/>
      <c r="AG4727" s="130"/>
      <c r="AH4727" s="130"/>
      <c r="AI4727" s="130"/>
      <c r="AJ4727" s="130"/>
      <c r="AK4727" s="130"/>
      <c r="AL4727" s="130"/>
      <c r="AM4727" s="130"/>
      <c r="AN4727" s="130"/>
      <c r="AO4727" s="130"/>
      <c r="AP4727" s="130"/>
      <c r="AQ4727" s="130"/>
      <c r="AR4727" s="130"/>
      <c r="AS4727" s="130"/>
      <c r="AT4727" s="130"/>
      <c r="AU4727" s="130"/>
      <c r="AV4727" s="130"/>
      <c r="AW4727" s="130"/>
      <c r="AX4727" s="131"/>
    </row>
    <row r="4728" spans="1:113" ht="12" customHeight="1">
      <c r="A4728" s="43"/>
      <c r="B4728" s="129"/>
      <c r="C4728" s="130"/>
      <c r="D4728" s="130"/>
      <c r="E4728" s="130"/>
      <c r="F4728" s="130"/>
      <c r="G4728" s="130"/>
      <c r="H4728" s="130"/>
      <c r="I4728" s="130"/>
      <c r="J4728" s="130"/>
      <c r="K4728" s="130"/>
      <c r="L4728" s="130"/>
      <c r="M4728" s="130"/>
      <c r="N4728" s="130"/>
      <c r="O4728" s="130"/>
      <c r="P4728" s="130"/>
      <c r="Q4728" s="130"/>
      <c r="R4728" s="130"/>
      <c r="S4728" s="130"/>
      <c r="T4728" s="130"/>
      <c r="U4728" s="130"/>
      <c r="V4728" s="130"/>
      <c r="W4728" s="130"/>
      <c r="X4728" s="130"/>
      <c r="Y4728" s="130"/>
      <c r="Z4728" s="130"/>
      <c r="AA4728" s="130"/>
      <c r="AB4728" s="130"/>
      <c r="AC4728" s="130"/>
      <c r="AD4728" s="130"/>
      <c r="AE4728" s="130"/>
      <c r="AF4728" s="130"/>
      <c r="AG4728" s="130"/>
      <c r="AH4728" s="130"/>
      <c r="AI4728" s="130"/>
      <c r="AJ4728" s="130"/>
      <c r="AK4728" s="130"/>
      <c r="AL4728" s="130"/>
      <c r="AM4728" s="130"/>
      <c r="AN4728" s="130"/>
      <c r="AO4728" s="130"/>
      <c r="AP4728" s="130"/>
      <c r="AQ4728" s="130"/>
      <c r="AR4728" s="130"/>
      <c r="AS4728" s="130"/>
      <c r="AT4728" s="130"/>
      <c r="AU4728" s="130"/>
      <c r="AV4728" s="130"/>
      <c r="AW4728" s="130"/>
      <c r="AX4728" s="131"/>
      <c r="BC4728" s="51"/>
    </row>
    <row r="4729" spans="1:113" ht="12" customHeight="1">
      <c r="A4729" s="43"/>
      <c r="B4729" s="129"/>
      <c r="C4729" s="130"/>
      <c r="D4729" s="130"/>
      <c r="E4729" s="130"/>
      <c r="F4729" s="130"/>
      <c r="G4729" s="130"/>
      <c r="H4729" s="130"/>
      <c r="I4729" s="130"/>
      <c r="J4729" s="130"/>
      <c r="K4729" s="130"/>
      <c r="L4729" s="130"/>
      <c r="M4729" s="130"/>
      <c r="N4729" s="130"/>
      <c r="O4729" s="130"/>
      <c r="P4729" s="130"/>
      <c r="Q4729" s="130"/>
      <c r="R4729" s="130"/>
      <c r="S4729" s="130"/>
      <c r="T4729" s="130"/>
      <c r="U4729" s="130"/>
      <c r="V4729" s="130"/>
      <c r="W4729" s="130"/>
      <c r="X4729" s="130"/>
      <c r="Y4729" s="130"/>
      <c r="Z4729" s="130"/>
      <c r="AA4729" s="130"/>
      <c r="AB4729" s="130"/>
      <c r="AC4729" s="130"/>
      <c r="AD4729" s="130"/>
      <c r="AE4729" s="130"/>
      <c r="AF4729" s="130"/>
      <c r="AG4729" s="130"/>
      <c r="AH4729" s="130"/>
      <c r="AI4729" s="130"/>
      <c r="AJ4729" s="130"/>
      <c r="AK4729" s="130"/>
      <c r="AL4729" s="130"/>
      <c r="AM4729" s="130"/>
      <c r="AN4729" s="130"/>
      <c r="AO4729" s="130"/>
      <c r="AP4729" s="130"/>
      <c r="AQ4729" s="130"/>
      <c r="AR4729" s="130"/>
      <c r="AS4729" s="130"/>
      <c r="AT4729" s="130"/>
      <c r="AU4729" s="130"/>
      <c r="AV4729" s="130"/>
      <c r="AW4729" s="130"/>
      <c r="AX4729" s="131"/>
    </row>
    <row r="4730" spans="1:113" ht="12" customHeight="1">
      <c r="A4730" s="43"/>
      <c r="B4730" s="129"/>
      <c r="C4730" s="130"/>
      <c r="D4730" s="130"/>
      <c r="E4730" s="130"/>
      <c r="F4730" s="130"/>
      <c r="G4730" s="130"/>
      <c r="H4730" s="130"/>
      <c r="I4730" s="130"/>
      <c r="J4730" s="130"/>
      <c r="K4730" s="130"/>
      <c r="L4730" s="130"/>
      <c r="M4730" s="130"/>
      <c r="N4730" s="130"/>
      <c r="O4730" s="130"/>
      <c r="P4730" s="130"/>
      <c r="Q4730" s="130"/>
      <c r="R4730" s="130"/>
      <c r="S4730" s="130"/>
      <c r="T4730" s="130"/>
      <c r="U4730" s="130"/>
      <c r="V4730" s="130"/>
      <c r="W4730" s="130"/>
      <c r="X4730" s="130"/>
      <c r="Y4730" s="130"/>
      <c r="Z4730" s="130"/>
      <c r="AA4730" s="130"/>
      <c r="AB4730" s="130"/>
      <c r="AC4730" s="130"/>
      <c r="AD4730" s="130"/>
      <c r="AE4730" s="130"/>
      <c r="AF4730" s="130"/>
      <c r="AG4730" s="130"/>
      <c r="AH4730" s="130"/>
      <c r="AI4730" s="130"/>
      <c r="AJ4730" s="130"/>
      <c r="AK4730" s="130"/>
      <c r="AL4730" s="130"/>
      <c r="AM4730" s="130"/>
      <c r="AN4730" s="130"/>
      <c r="AO4730" s="130"/>
      <c r="AP4730" s="130"/>
      <c r="AQ4730" s="130"/>
      <c r="AR4730" s="130"/>
      <c r="AS4730" s="130"/>
      <c r="AT4730" s="130"/>
      <c r="AU4730" s="130"/>
      <c r="AV4730" s="130"/>
      <c r="AW4730" s="130"/>
      <c r="AX4730" s="131"/>
    </row>
    <row r="4731" spans="1:113" ht="12" customHeight="1">
      <c r="A4731" s="43"/>
      <c r="B4731" s="129"/>
      <c r="C4731" s="130"/>
      <c r="D4731" s="130"/>
      <c r="E4731" s="130"/>
      <c r="F4731" s="130"/>
      <c r="G4731" s="130"/>
      <c r="H4731" s="130"/>
      <c r="I4731" s="130"/>
      <c r="J4731" s="130"/>
      <c r="K4731" s="130"/>
      <c r="L4731" s="130"/>
      <c r="M4731" s="130"/>
      <c r="N4731" s="130"/>
      <c r="O4731" s="130"/>
      <c r="P4731" s="130"/>
      <c r="Q4731" s="130"/>
      <c r="R4731" s="130"/>
      <c r="S4731" s="130"/>
      <c r="T4731" s="130"/>
      <c r="U4731" s="130"/>
      <c r="V4731" s="130"/>
      <c r="W4731" s="130"/>
      <c r="X4731" s="130"/>
      <c r="Y4731" s="130"/>
      <c r="Z4731" s="130"/>
      <c r="AA4731" s="130"/>
      <c r="AB4731" s="130"/>
      <c r="AC4731" s="130"/>
      <c r="AD4731" s="130"/>
      <c r="AE4731" s="130"/>
      <c r="AF4731" s="130"/>
      <c r="AG4731" s="130"/>
      <c r="AH4731" s="130"/>
      <c r="AI4731" s="130"/>
      <c r="AJ4731" s="130"/>
      <c r="AK4731" s="130"/>
      <c r="AL4731" s="130"/>
      <c r="AM4731" s="130"/>
      <c r="AN4731" s="130"/>
      <c r="AO4731" s="130"/>
      <c r="AP4731" s="130"/>
      <c r="AQ4731" s="130"/>
      <c r="AR4731" s="130"/>
      <c r="AS4731" s="130"/>
      <c r="AT4731" s="130"/>
      <c r="AU4731" s="130"/>
      <c r="AV4731" s="130"/>
      <c r="AW4731" s="130"/>
      <c r="AX4731" s="131"/>
    </row>
    <row r="4732" spans="1:113" ht="12" customHeight="1">
      <c r="A4732" s="43"/>
      <c r="B4732" s="129"/>
      <c r="C4732" s="130"/>
      <c r="D4732" s="130"/>
      <c r="E4732" s="130"/>
      <c r="F4732" s="130"/>
      <c r="G4732" s="130"/>
      <c r="H4732" s="130"/>
      <c r="I4732" s="130"/>
      <c r="J4732" s="130"/>
      <c r="K4732" s="130"/>
      <c r="L4732" s="130"/>
      <c r="M4732" s="130"/>
      <c r="N4732" s="130"/>
      <c r="O4732" s="130"/>
      <c r="P4732" s="130"/>
      <c r="Q4732" s="130"/>
      <c r="R4732" s="130"/>
      <c r="S4732" s="130"/>
      <c r="T4732" s="130"/>
      <c r="U4732" s="130"/>
      <c r="V4732" s="130"/>
      <c r="W4732" s="130"/>
      <c r="X4732" s="130"/>
      <c r="Y4732" s="130"/>
      <c r="Z4732" s="130"/>
      <c r="AA4732" s="130"/>
      <c r="AB4732" s="130"/>
      <c r="AC4732" s="130"/>
      <c r="AD4732" s="130"/>
      <c r="AE4732" s="130"/>
      <c r="AF4732" s="130"/>
      <c r="AG4732" s="130"/>
      <c r="AH4732" s="130"/>
      <c r="AI4732" s="130"/>
      <c r="AJ4732" s="130"/>
      <c r="AK4732" s="130"/>
      <c r="AL4732" s="130"/>
      <c r="AM4732" s="130"/>
      <c r="AN4732" s="130"/>
      <c r="AO4732" s="130"/>
      <c r="AP4732" s="130"/>
      <c r="AQ4732" s="130"/>
      <c r="AR4732" s="130"/>
      <c r="AS4732" s="130"/>
      <c r="AT4732" s="130"/>
      <c r="AU4732" s="130"/>
      <c r="AV4732" s="130"/>
      <c r="AW4732" s="130"/>
      <c r="AX4732" s="131"/>
    </row>
    <row r="4733" spans="1:113" ht="12" customHeight="1">
      <c r="A4733" s="43"/>
      <c r="B4733" s="129"/>
      <c r="C4733" s="130"/>
      <c r="D4733" s="130"/>
      <c r="E4733" s="130"/>
      <c r="F4733" s="130"/>
      <c r="G4733" s="130"/>
      <c r="H4733" s="130"/>
      <c r="I4733" s="130"/>
      <c r="J4733" s="130"/>
      <c r="K4733" s="130"/>
      <c r="L4733" s="130"/>
      <c r="M4733" s="130"/>
      <c r="N4733" s="130"/>
      <c r="O4733" s="130"/>
      <c r="P4733" s="130"/>
      <c r="Q4733" s="130"/>
      <c r="R4733" s="130"/>
      <c r="S4733" s="130"/>
      <c r="T4733" s="130"/>
      <c r="U4733" s="130"/>
      <c r="V4733" s="130"/>
      <c r="W4733" s="130"/>
      <c r="X4733" s="130"/>
      <c r="Y4733" s="130"/>
      <c r="Z4733" s="130"/>
      <c r="AA4733" s="130"/>
      <c r="AB4733" s="130"/>
      <c r="AC4733" s="130"/>
      <c r="AD4733" s="130"/>
      <c r="AE4733" s="130"/>
      <c r="AF4733" s="130"/>
      <c r="AG4733" s="130"/>
      <c r="AH4733" s="130"/>
      <c r="AI4733" s="130"/>
      <c r="AJ4733" s="130"/>
      <c r="AK4733" s="130"/>
      <c r="AL4733" s="130"/>
      <c r="AM4733" s="130"/>
      <c r="AN4733" s="130"/>
      <c r="AO4733" s="130"/>
      <c r="AP4733" s="130"/>
      <c r="AQ4733" s="130"/>
      <c r="AR4733" s="130"/>
      <c r="AS4733" s="130"/>
      <c r="AT4733" s="130"/>
      <c r="AU4733" s="130"/>
      <c r="AV4733" s="130"/>
      <c r="AW4733" s="130"/>
      <c r="AX4733" s="131"/>
    </row>
    <row r="4734" spans="1:113" ht="12" customHeight="1">
      <c r="A4734" s="43"/>
      <c r="B4734" s="129"/>
      <c r="C4734" s="130"/>
      <c r="D4734" s="130"/>
      <c r="E4734" s="130"/>
      <c r="F4734" s="130"/>
      <c r="G4734" s="130"/>
      <c r="H4734" s="130"/>
      <c r="I4734" s="130"/>
      <c r="J4734" s="130"/>
      <c r="K4734" s="130"/>
      <c r="L4734" s="130"/>
      <c r="M4734" s="130"/>
      <c r="N4734" s="130"/>
      <c r="O4734" s="130"/>
      <c r="P4734" s="130"/>
      <c r="Q4734" s="130"/>
      <c r="R4734" s="130"/>
      <c r="S4734" s="130"/>
      <c r="T4734" s="130"/>
      <c r="U4734" s="130"/>
      <c r="V4734" s="130"/>
      <c r="W4734" s="130"/>
      <c r="X4734" s="130"/>
      <c r="Y4734" s="130"/>
      <c r="Z4734" s="130"/>
      <c r="AA4734" s="130"/>
      <c r="AB4734" s="130"/>
      <c r="AC4734" s="130"/>
      <c r="AD4734" s="130"/>
      <c r="AE4734" s="130"/>
      <c r="AF4734" s="130"/>
      <c r="AG4734" s="130"/>
      <c r="AH4734" s="130"/>
      <c r="AI4734" s="130"/>
      <c r="AJ4734" s="130"/>
      <c r="AK4734" s="130"/>
      <c r="AL4734" s="130"/>
      <c r="AM4734" s="130"/>
      <c r="AN4734" s="130"/>
      <c r="AO4734" s="130"/>
      <c r="AP4734" s="130"/>
      <c r="AQ4734" s="130"/>
      <c r="AR4734" s="130"/>
      <c r="AS4734" s="130"/>
      <c r="AT4734" s="130"/>
      <c r="AU4734" s="130"/>
      <c r="AV4734" s="130"/>
      <c r="AW4734" s="130"/>
      <c r="AX4734" s="131"/>
    </row>
    <row r="4735" spans="1:113" ht="15" thickBot="1">
      <c r="A4735" s="52"/>
      <c r="B4735" s="53"/>
      <c r="C4735" s="54"/>
      <c r="D4735" s="54"/>
      <c r="E4735" s="54"/>
      <c r="F4735" s="54"/>
      <c r="G4735" s="54"/>
      <c r="H4735" s="54"/>
      <c r="I4735" s="54"/>
      <c r="J4735" s="54"/>
      <c r="K4735" s="54"/>
      <c r="L4735" s="54"/>
      <c r="M4735" s="54"/>
      <c r="N4735" s="54"/>
      <c r="O4735" s="54"/>
      <c r="P4735" s="54"/>
      <c r="Q4735" s="54"/>
      <c r="R4735" s="54"/>
      <c r="S4735" s="54"/>
      <c r="T4735" s="54"/>
      <c r="U4735" s="54"/>
      <c r="V4735" s="54"/>
      <c r="W4735" s="54"/>
      <c r="X4735" s="54"/>
      <c r="Y4735" s="54"/>
      <c r="Z4735" s="54"/>
      <c r="AA4735" s="54"/>
      <c r="AB4735" s="54"/>
      <c r="AC4735" s="54"/>
      <c r="AD4735" s="54"/>
      <c r="AE4735" s="54"/>
      <c r="AF4735" s="54"/>
      <c r="AG4735" s="54"/>
      <c r="AH4735" s="54"/>
      <c r="AI4735" s="54"/>
      <c r="AJ4735" s="54"/>
      <c r="AK4735" s="54"/>
      <c r="AL4735" s="54"/>
      <c r="AM4735" s="54"/>
      <c r="AN4735" s="54"/>
      <c r="AO4735" s="54"/>
      <c r="AP4735" s="54"/>
      <c r="AQ4735" s="54"/>
      <c r="AR4735" s="54"/>
      <c r="AS4735" s="54"/>
      <c r="AT4735" s="54"/>
      <c r="AU4735" s="54"/>
      <c r="AV4735" s="54"/>
      <c r="AW4735" s="54"/>
      <c r="AX4735" s="55"/>
    </row>
    <row r="4736" spans="1:113">
      <c r="B4736" s="56"/>
    </row>
    <row r="4737" spans="1:251" ht="15" thickBot="1">
      <c r="A4737" s="46"/>
      <c r="B4737" s="45" t="s">
        <v>245</v>
      </c>
      <c r="C4737" s="43"/>
      <c r="D4737" s="43"/>
      <c r="E4737" s="43"/>
      <c r="F4737" s="43"/>
      <c r="G4737" s="43"/>
      <c r="H4737" s="43"/>
      <c r="I4737" s="43"/>
      <c r="J4737" s="43"/>
      <c r="K4737" s="43"/>
      <c r="L4737" s="44"/>
      <c r="M4737" s="44"/>
      <c r="N4737" s="44"/>
      <c r="O4737" s="44"/>
      <c r="P4737" s="43"/>
      <c r="Q4737" s="43"/>
      <c r="R4737" s="43"/>
      <c r="S4737" s="43"/>
      <c r="T4737" s="43"/>
      <c r="U4737" s="43"/>
      <c r="V4737" s="45"/>
      <c r="W4737" s="45"/>
      <c r="X4737" s="45"/>
      <c r="Y4737" s="45"/>
      <c r="Z4737" s="45"/>
      <c r="AA4737" s="45"/>
      <c r="AB4737" s="45"/>
      <c r="AC4737" s="45"/>
      <c r="AD4737" s="45"/>
      <c r="AE4737" s="45"/>
      <c r="AF4737" s="45"/>
      <c r="AG4737" s="45"/>
      <c r="AH4737" s="45"/>
      <c r="AI4737" s="45"/>
      <c r="AJ4737" s="45"/>
      <c r="AK4737" s="45"/>
      <c r="AL4737" s="45"/>
      <c r="AM4737" s="45"/>
      <c r="AN4737" s="45"/>
      <c r="AO4737" s="45"/>
      <c r="AP4737" s="45"/>
      <c r="AQ4737" s="45"/>
      <c r="AR4737" s="45"/>
      <c r="AS4737" s="45"/>
      <c r="AT4737" s="45"/>
      <c r="AU4737" s="45"/>
      <c r="AV4737" s="45"/>
      <c r="AW4737" s="45"/>
      <c r="AX4737" s="45"/>
      <c r="DI4737" s="41"/>
    </row>
    <row r="4738" spans="1:251" ht="14.25">
      <c r="A4738" s="43"/>
      <c r="B4738" s="47"/>
      <c r="C4738" s="42"/>
      <c r="D4738" s="42"/>
      <c r="E4738" s="42"/>
      <c r="F4738" s="42"/>
      <c r="G4738" s="42"/>
      <c r="H4738" s="42"/>
      <c r="I4738" s="42"/>
      <c r="J4738" s="42"/>
      <c r="K4738" s="42"/>
      <c r="L4738" s="48"/>
      <c r="M4738" s="48"/>
      <c r="N4738" s="48"/>
      <c r="O4738" s="48"/>
      <c r="P4738" s="42"/>
      <c r="Q4738" s="42"/>
      <c r="R4738" s="42"/>
      <c r="S4738" s="42"/>
      <c r="T4738" s="42"/>
      <c r="U4738" s="42"/>
      <c r="V4738" s="49"/>
      <c r="W4738" s="49"/>
      <c r="X4738" s="49"/>
      <c r="Y4738" s="49"/>
      <c r="Z4738" s="49"/>
      <c r="AA4738" s="49"/>
      <c r="AB4738" s="49"/>
      <c r="AC4738" s="49"/>
      <c r="AD4738" s="49"/>
      <c r="AE4738" s="49"/>
      <c r="AF4738" s="49"/>
      <c r="AG4738" s="49"/>
      <c r="AH4738" s="49"/>
      <c r="AI4738" s="49"/>
      <c r="AJ4738" s="49"/>
      <c r="AK4738" s="49"/>
      <c r="AL4738" s="49"/>
      <c r="AM4738" s="49"/>
      <c r="AN4738" s="49"/>
      <c r="AO4738" s="49"/>
      <c r="AP4738" s="49"/>
      <c r="AQ4738" s="49"/>
      <c r="AR4738" s="49"/>
      <c r="AS4738" s="49"/>
      <c r="AT4738" s="49"/>
      <c r="AU4738" s="49"/>
      <c r="AV4738" s="49"/>
      <c r="AW4738" s="49"/>
      <c r="AX4738" s="50"/>
    </row>
    <row r="4739" spans="1:251" ht="12" customHeight="1">
      <c r="A4739" s="43"/>
      <c r="B4739" s="129" t="s">
        <v>1007</v>
      </c>
      <c r="C4739" s="130"/>
      <c r="D4739" s="130"/>
      <c r="E4739" s="130"/>
      <c r="F4739" s="130"/>
      <c r="G4739" s="130"/>
      <c r="H4739" s="130"/>
      <c r="I4739" s="130"/>
      <c r="J4739" s="130"/>
      <c r="K4739" s="130"/>
      <c r="L4739" s="130"/>
      <c r="M4739" s="130"/>
      <c r="N4739" s="130"/>
      <c r="O4739" s="130"/>
      <c r="P4739" s="130"/>
      <c r="Q4739" s="130"/>
      <c r="R4739" s="130"/>
      <c r="S4739" s="130"/>
      <c r="T4739" s="130"/>
      <c r="U4739" s="130"/>
      <c r="V4739" s="130"/>
      <c r="W4739" s="130"/>
      <c r="X4739" s="130"/>
      <c r="Y4739" s="130"/>
      <c r="Z4739" s="130"/>
      <c r="AA4739" s="130"/>
      <c r="AB4739" s="130"/>
      <c r="AC4739" s="130"/>
      <c r="AD4739" s="130"/>
      <c r="AE4739" s="130"/>
      <c r="AF4739" s="130"/>
      <c r="AG4739" s="130"/>
      <c r="AH4739" s="130"/>
      <c r="AI4739" s="130"/>
      <c r="AJ4739" s="130"/>
      <c r="AK4739" s="130"/>
      <c r="AL4739" s="130"/>
      <c r="AM4739" s="130"/>
      <c r="AN4739" s="130"/>
      <c r="AO4739" s="130"/>
      <c r="AP4739" s="130"/>
      <c r="AQ4739" s="130"/>
      <c r="AR4739" s="130"/>
      <c r="AS4739" s="130"/>
      <c r="AT4739" s="130"/>
      <c r="AU4739" s="130"/>
      <c r="AV4739" s="130"/>
      <c r="AW4739" s="130"/>
      <c r="AX4739" s="131"/>
    </row>
    <row r="4740" spans="1:251" ht="12" customHeight="1">
      <c r="A4740" s="43"/>
      <c r="B4740" s="129"/>
      <c r="C4740" s="130"/>
      <c r="D4740" s="130"/>
      <c r="E4740" s="130"/>
      <c r="F4740" s="130"/>
      <c r="G4740" s="130"/>
      <c r="H4740" s="130"/>
      <c r="I4740" s="130"/>
      <c r="J4740" s="130"/>
      <c r="K4740" s="130"/>
      <c r="L4740" s="130"/>
      <c r="M4740" s="130"/>
      <c r="N4740" s="130"/>
      <c r="O4740" s="130"/>
      <c r="P4740" s="130"/>
      <c r="Q4740" s="130"/>
      <c r="R4740" s="130"/>
      <c r="S4740" s="130"/>
      <c r="T4740" s="130"/>
      <c r="U4740" s="130"/>
      <c r="V4740" s="130"/>
      <c r="W4740" s="130"/>
      <c r="X4740" s="130"/>
      <c r="Y4740" s="130"/>
      <c r="Z4740" s="130"/>
      <c r="AA4740" s="130"/>
      <c r="AB4740" s="130"/>
      <c r="AC4740" s="130"/>
      <c r="AD4740" s="130"/>
      <c r="AE4740" s="130"/>
      <c r="AF4740" s="130"/>
      <c r="AG4740" s="130"/>
      <c r="AH4740" s="130"/>
      <c r="AI4740" s="130"/>
      <c r="AJ4740" s="130"/>
      <c r="AK4740" s="130"/>
      <c r="AL4740" s="130"/>
      <c r="AM4740" s="130"/>
      <c r="AN4740" s="130"/>
      <c r="AO4740" s="130"/>
      <c r="AP4740" s="130"/>
      <c r="AQ4740" s="130"/>
      <c r="AR4740" s="130"/>
      <c r="AS4740" s="130"/>
      <c r="AT4740" s="130"/>
      <c r="AU4740" s="130"/>
      <c r="AV4740" s="130"/>
      <c r="AW4740" s="130"/>
      <c r="AX4740" s="131"/>
    </row>
    <row r="4741" spans="1:251" ht="12" customHeight="1">
      <c r="A4741" s="43"/>
      <c r="B4741" s="129"/>
      <c r="C4741" s="130"/>
      <c r="D4741" s="130"/>
      <c r="E4741" s="130"/>
      <c r="F4741" s="130"/>
      <c r="G4741" s="130"/>
      <c r="H4741" s="130"/>
      <c r="I4741" s="130"/>
      <c r="J4741" s="130"/>
      <c r="K4741" s="130"/>
      <c r="L4741" s="130"/>
      <c r="M4741" s="130"/>
      <c r="N4741" s="130"/>
      <c r="O4741" s="130"/>
      <c r="P4741" s="130"/>
      <c r="Q4741" s="130"/>
      <c r="R4741" s="130"/>
      <c r="S4741" s="130"/>
      <c r="T4741" s="130"/>
      <c r="U4741" s="130"/>
      <c r="V4741" s="130"/>
      <c r="W4741" s="130"/>
      <c r="X4741" s="130"/>
      <c r="Y4741" s="130"/>
      <c r="Z4741" s="130"/>
      <c r="AA4741" s="130"/>
      <c r="AB4741" s="130"/>
      <c r="AC4741" s="130"/>
      <c r="AD4741" s="130"/>
      <c r="AE4741" s="130"/>
      <c r="AF4741" s="130"/>
      <c r="AG4741" s="130"/>
      <c r="AH4741" s="130"/>
      <c r="AI4741" s="130"/>
      <c r="AJ4741" s="130"/>
      <c r="AK4741" s="130"/>
      <c r="AL4741" s="130"/>
      <c r="AM4741" s="130"/>
      <c r="AN4741" s="130"/>
      <c r="AO4741" s="130"/>
      <c r="AP4741" s="130"/>
      <c r="AQ4741" s="130"/>
      <c r="AR4741" s="130"/>
      <c r="AS4741" s="130"/>
      <c r="AT4741" s="130"/>
      <c r="AU4741" s="130"/>
      <c r="AV4741" s="130"/>
      <c r="AW4741" s="130"/>
      <c r="AX4741" s="131"/>
    </row>
    <row r="4742" spans="1:251" ht="12" customHeight="1">
      <c r="A4742" s="43"/>
      <c r="B4742" s="129"/>
      <c r="C4742" s="130"/>
      <c r="D4742" s="130"/>
      <c r="E4742" s="130"/>
      <c r="F4742" s="130"/>
      <c r="G4742" s="130"/>
      <c r="H4742" s="130"/>
      <c r="I4742" s="130"/>
      <c r="J4742" s="130"/>
      <c r="K4742" s="130"/>
      <c r="L4742" s="130"/>
      <c r="M4742" s="130"/>
      <c r="N4742" s="130"/>
      <c r="O4742" s="130"/>
      <c r="P4742" s="130"/>
      <c r="Q4742" s="130"/>
      <c r="R4742" s="130"/>
      <c r="S4742" s="130"/>
      <c r="T4742" s="130"/>
      <c r="U4742" s="130"/>
      <c r="V4742" s="130"/>
      <c r="W4742" s="130"/>
      <c r="X4742" s="130"/>
      <c r="Y4742" s="130"/>
      <c r="Z4742" s="130"/>
      <c r="AA4742" s="130"/>
      <c r="AB4742" s="130"/>
      <c r="AC4742" s="130"/>
      <c r="AD4742" s="130"/>
      <c r="AE4742" s="130"/>
      <c r="AF4742" s="130"/>
      <c r="AG4742" s="130"/>
      <c r="AH4742" s="130"/>
      <c r="AI4742" s="130"/>
      <c r="AJ4742" s="130"/>
      <c r="AK4742" s="130"/>
      <c r="AL4742" s="130"/>
      <c r="AM4742" s="130"/>
      <c r="AN4742" s="130"/>
      <c r="AO4742" s="130"/>
      <c r="AP4742" s="130"/>
      <c r="AQ4742" s="130"/>
      <c r="AR4742" s="130"/>
      <c r="AS4742" s="130"/>
      <c r="AT4742" s="130"/>
      <c r="AU4742" s="130"/>
      <c r="AV4742" s="130"/>
      <c r="AW4742" s="130"/>
      <c r="AX4742" s="131"/>
    </row>
    <row r="4743" spans="1:251" ht="15" thickBot="1">
      <c r="A4743" s="52"/>
      <c r="B4743" s="53"/>
      <c r="C4743" s="54"/>
      <c r="D4743" s="54"/>
      <c r="E4743" s="54"/>
      <c r="F4743" s="54"/>
      <c r="G4743" s="54"/>
      <c r="H4743" s="54"/>
      <c r="I4743" s="54"/>
      <c r="J4743" s="54"/>
      <c r="K4743" s="54"/>
      <c r="L4743" s="54"/>
      <c r="M4743" s="54"/>
      <c r="N4743" s="54"/>
      <c r="O4743" s="54"/>
      <c r="P4743" s="54"/>
      <c r="Q4743" s="54"/>
      <c r="R4743" s="54"/>
      <c r="S4743" s="54"/>
      <c r="T4743" s="54"/>
      <c r="U4743" s="54"/>
      <c r="V4743" s="54"/>
      <c r="W4743" s="54"/>
      <c r="X4743" s="54"/>
      <c r="Y4743" s="54"/>
      <c r="Z4743" s="54"/>
      <c r="AA4743" s="54"/>
      <c r="AB4743" s="54"/>
      <c r="AC4743" s="54"/>
      <c r="AD4743" s="54"/>
      <c r="AE4743" s="54"/>
      <c r="AF4743" s="54"/>
      <c r="AG4743" s="54"/>
      <c r="AH4743" s="54"/>
      <c r="AI4743" s="54"/>
      <c r="AJ4743" s="54"/>
      <c r="AK4743" s="54"/>
      <c r="AL4743" s="54"/>
      <c r="AM4743" s="54"/>
      <c r="AN4743" s="54"/>
      <c r="AO4743" s="54"/>
      <c r="AP4743" s="54"/>
      <c r="AQ4743" s="54"/>
      <c r="AR4743" s="54"/>
      <c r="AS4743" s="54"/>
      <c r="AT4743" s="54"/>
      <c r="AU4743" s="54"/>
      <c r="AV4743" s="54"/>
      <c r="AW4743" s="54"/>
      <c r="AX4743" s="55"/>
    </row>
    <row r="4744" spans="1:251">
      <c r="B4744" s="56"/>
    </row>
    <row r="4745" spans="1:251" ht="14.25">
      <c r="B4745" s="45" t="s">
        <v>247</v>
      </c>
      <c r="C4745" s="43"/>
      <c r="D4745" s="43"/>
      <c r="E4745" s="43"/>
      <c r="F4745" s="43"/>
      <c r="G4745" s="43"/>
      <c r="H4745" s="43"/>
      <c r="I4745" s="43"/>
      <c r="J4745" s="43"/>
      <c r="K4745" s="43"/>
      <c r="L4745" s="44"/>
      <c r="M4745" s="44"/>
      <c r="N4745" s="44"/>
      <c r="O4745" s="44"/>
      <c r="P4745" s="43"/>
      <c r="Q4745" s="43"/>
      <c r="R4745" s="43"/>
      <c r="S4745" s="43"/>
      <c r="T4745" s="43"/>
      <c r="U4745" s="43"/>
      <c r="V4745" s="45"/>
      <c r="W4745" s="45"/>
      <c r="X4745" s="45"/>
      <c r="Y4745" s="45"/>
      <c r="Z4745" s="45"/>
      <c r="AA4745" s="45"/>
      <c r="AB4745" s="45"/>
      <c r="AC4745" s="45"/>
      <c r="AD4745" s="45"/>
      <c r="AE4745" s="45"/>
      <c r="AF4745" s="45"/>
      <c r="AG4745" s="45"/>
      <c r="AH4745" s="45"/>
      <c r="AI4745" s="45"/>
      <c r="AJ4745" s="45"/>
      <c r="AK4745" s="45"/>
      <c r="AL4745" s="45"/>
      <c r="AM4745" s="45"/>
      <c r="AN4745" s="45"/>
      <c r="AO4745" s="45"/>
      <c r="AP4745" s="45"/>
      <c r="AQ4745" s="45"/>
      <c r="AR4745" s="45"/>
      <c r="AS4745" s="45"/>
      <c r="AT4745" s="45"/>
      <c r="AU4745" s="45"/>
      <c r="AV4745" s="45"/>
      <c r="AW4745" s="45"/>
      <c r="AX4745" s="45"/>
    </row>
    <row r="4746" spans="1:251" ht="15" thickBot="1">
      <c r="B4746" s="43"/>
      <c r="C4746" s="43"/>
      <c r="D4746" s="43"/>
      <c r="E4746" s="43"/>
      <c r="F4746" s="43"/>
      <c r="G4746" s="43"/>
      <c r="H4746" s="43"/>
      <c r="I4746" s="43"/>
      <c r="J4746" s="43"/>
      <c r="K4746" s="43"/>
      <c r="L4746" s="44"/>
      <c r="M4746" s="44"/>
      <c r="N4746" s="44"/>
      <c r="O4746" s="44"/>
      <c r="P4746" s="43"/>
      <c r="Q4746" s="43"/>
      <c r="R4746" s="43"/>
      <c r="S4746" s="43"/>
      <c r="T4746" s="43"/>
      <c r="U4746" s="43"/>
      <c r="V4746" s="45"/>
      <c r="W4746" s="45"/>
      <c r="X4746" s="45"/>
      <c r="Y4746" s="45"/>
      <c r="Z4746" s="45"/>
      <c r="AA4746" s="45"/>
      <c r="AB4746" s="45"/>
      <c r="AC4746" s="45"/>
      <c r="AD4746" s="45"/>
      <c r="AE4746" s="45"/>
      <c r="AF4746" s="45"/>
      <c r="AG4746" s="45"/>
      <c r="AH4746" s="45"/>
      <c r="AI4746" s="45"/>
      <c r="AJ4746" s="45"/>
      <c r="AK4746" s="45"/>
      <c r="AL4746" s="45"/>
      <c r="AM4746" s="45"/>
      <c r="AN4746" s="45"/>
      <c r="AO4746" s="45"/>
      <c r="AP4746" s="45"/>
      <c r="AQ4746" s="45"/>
      <c r="AR4746" s="45"/>
      <c r="AS4746" s="45"/>
      <c r="AT4746" s="45"/>
      <c r="AU4746" s="45"/>
      <c r="AV4746" s="45"/>
      <c r="AW4746" s="45"/>
      <c r="AX4746" s="57" t="s">
        <v>248</v>
      </c>
    </row>
    <row r="4747" spans="1:251" s="51" customFormat="1" ht="13.5" customHeight="1">
      <c r="A4747" s="43"/>
      <c r="B4747" s="132" t="s">
        <v>249</v>
      </c>
      <c r="C4747" s="133"/>
      <c r="D4747" s="133"/>
      <c r="E4747" s="133"/>
      <c r="F4747" s="133"/>
      <c r="G4747" s="133"/>
      <c r="H4747" s="133"/>
      <c r="I4747" s="133"/>
      <c r="J4747" s="133"/>
      <c r="K4747" s="133"/>
      <c r="L4747" s="133"/>
      <c r="M4747" s="133"/>
      <c r="N4747" s="133"/>
      <c r="O4747" s="133"/>
      <c r="P4747" s="133"/>
      <c r="Q4747" s="133"/>
      <c r="R4747" s="133"/>
      <c r="S4747" s="133"/>
      <c r="T4747" s="133"/>
      <c r="U4747" s="133"/>
      <c r="V4747" s="133"/>
      <c r="W4747" s="133"/>
      <c r="X4747" s="133"/>
      <c r="Y4747" s="133"/>
      <c r="Z4747" s="134"/>
      <c r="AA4747" s="138" t="s">
        <v>250</v>
      </c>
      <c r="AB4747" s="133"/>
      <c r="AC4747" s="133"/>
      <c r="AD4747" s="133"/>
      <c r="AE4747" s="133"/>
      <c r="AF4747" s="133"/>
      <c r="AG4747" s="133"/>
      <c r="AH4747" s="133"/>
      <c r="AI4747" s="134"/>
      <c r="AJ4747" s="138" t="s">
        <v>251</v>
      </c>
      <c r="AK4747" s="133"/>
      <c r="AL4747" s="133"/>
      <c r="AM4747" s="133"/>
      <c r="AN4747" s="133"/>
      <c r="AO4747" s="133"/>
      <c r="AP4747" s="133"/>
      <c r="AQ4747" s="133"/>
      <c r="AR4747" s="134"/>
      <c r="AS4747" s="138" t="s">
        <v>252</v>
      </c>
      <c r="AT4747" s="133"/>
      <c r="AU4747" s="133"/>
      <c r="AV4747" s="133"/>
      <c r="AW4747" s="133"/>
      <c r="AX4747" s="140"/>
      <c r="AY4747" s="37"/>
      <c r="AZ4747" s="37"/>
      <c r="BA4747" s="37"/>
      <c r="BB4747" s="37"/>
      <c r="BC4747" s="37"/>
      <c r="BD4747" s="37"/>
      <c r="BE4747" s="37"/>
      <c r="BF4747" s="37"/>
      <c r="BG4747" s="37"/>
      <c r="BH4747" s="37"/>
      <c r="BI4747" s="37"/>
      <c r="BJ4747" s="37"/>
      <c r="BK4747" s="37"/>
      <c r="BL4747" s="37"/>
      <c r="BM4747" s="37"/>
      <c r="BN4747" s="37"/>
      <c r="BO4747" s="37"/>
      <c r="BP4747" s="37"/>
      <c r="BQ4747" s="37"/>
      <c r="BR4747" s="37"/>
      <c r="BS4747" s="37"/>
      <c r="BT4747" s="37"/>
      <c r="BU4747" s="37"/>
      <c r="BV4747" s="37"/>
      <c r="BW4747" s="37"/>
      <c r="BX4747" s="37"/>
      <c r="BY4747" s="37"/>
      <c r="BZ4747" s="37"/>
      <c r="CA4747" s="37"/>
      <c r="CB4747" s="37"/>
      <c r="CC4747" s="37"/>
      <c r="CD4747" s="37"/>
      <c r="CE4747" s="37"/>
      <c r="CF4747" s="37"/>
      <c r="CG4747" s="37"/>
      <c r="CH4747" s="37"/>
      <c r="CI4747" s="37"/>
      <c r="CJ4747" s="37"/>
      <c r="CK4747" s="37"/>
      <c r="CL4747" s="37"/>
      <c r="CM4747" s="37"/>
      <c r="CN4747" s="37"/>
      <c r="CO4747" s="37"/>
      <c r="CP4747" s="37"/>
      <c r="CQ4747" s="37"/>
      <c r="CR4747" s="37"/>
      <c r="CS4747" s="37"/>
      <c r="CT4747" s="37"/>
      <c r="CU4747" s="37"/>
      <c r="CV4747" s="37"/>
      <c r="CW4747" s="37"/>
      <c r="CX4747" s="37"/>
      <c r="CY4747" s="37"/>
      <c r="CZ4747" s="37"/>
      <c r="DA4747" s="37"/>
      <c r="DB4747" s="37"/>
      <c r="DC4747" s="37"/>
      <c r="DD4747" s="37"/>
      <c r="DE4747" s="37"/>
      <c r="DF4747" s="37"/>
      <c r="DG4747" s="37"/>
      <c r="DH4747" s="37"/>
      <c r="DI4747" s="37"/>
      <c r="DJ4747" s="37"/>
      <c r="DK4747" s="37"/>
      <c r="DL4747" s="37"/>
      <c r="DM4747" s="37"/>
      <c r="DN4747" s="37"/>
      <c r="DO4747" s="37"/>
      <c r="DP4747" s="37"/>
      <c r="DQ4747" s="37"/>
      <c r="DR4747" s="37"/>
      <c r="DS4747" s="37"/>
      <c r="DT4747" s="37"/>
      <c r="DU4747" s="37"/>
      <c r="DV4747" s="37"/>
      <c r="DW4747" s="37"/>
      <c r="DX4747" s="37"/>
      <c r="DY4747" s="37"/>
      <c r="DZ4747" s="37"/>
      <c r="EA4747" s="37"/>
      <c r="EB4747" s="37"/>
      <c r="EC4747" s="37"/>
      <c r="ED4747" s="37"/>
      <c r="EE4747" s="37"/>
      <c r="EF4747" s="37"/>
      <c r="EG4747" s="37"/>
      <c r="EH4747" s="37"/>
      <c r="EI4747" s="37"/>
      <c r="EJ4747" s="37"/>
      <c r="EK4747" s="37"/>
      <c r="EL4747" s="37"/>
      <c r="EM4747" s="37"/>
      <c r="EN4747" s="37"/>
      <c r="EO4747" s="37"/>
      <c r="EP4747" s="37"/>
      <c r="EQ4747" s="37"/>
      <c r="ER4747" s="37"/>
      <c r="ES4747" s="37"/>
      <c r="ET4747" s="37"/>
      <c r="EU4747" s="37"/>
      <c r="EV4747" s="37"/>
      <c r="EW4747" s="37"/>
      <c r="EX4747" s="37"/>
      <c r="EY4747" s="37"/>
      <c r="EZ4747" s="37"/>
      <c r="FA4747" s="37"/>
      <c r="FB4747" s="37"/>
      <c r="FC4747" s="37"/>
      <c r="FD4747" s="37"/>
      <c r="FE4747" s="37"/>
      <c r="FF4747" s="37"/>
      <c r="FG4747" s="37"/>
      <c r="FH4747" s="37"/>
      <c r="FI4747" s="37"/>
      <c r="FJ4747" s="37"/>
      <c r="FK4747" s="37"/>
      <c r="FL4747" s="37"/>
      <c r="FM4747" s="37"/>
      <c r="FN4747" s="37"/>
      <c r="FO4747" s="37"/>
      <c r="FP4747" s="37"/>
      <c r="FQ4747" s="37"/>
      <c r="FR4747" s="37"/>
      <c r="FS4747" s="37"/>
      <c r="FT4747" s="37"/>
      <c r="FU4747" s="37"/>
      <c r="FV4747" s="37"/>
      <c r="FW4747" s="37"/>
      <c r="FX4747" s="37"/>
      <c r="FY4747" s="37"/>
      <c r="FZ4747" s="37"/>
      <c r="GA4747" s="37"/>
      <c r="GB4747" s="37"/>
      <c r="GC4747" s="37"/>
      <c r="GD4747" s="37"/>
      <c r="GE4747" s="37"/>
      <c r="GF4747" s="37"/>
      <c r="GG4747" s="37"/>
      <c r="GH4747" s="37"/>
      <c r="GI4747" s="37"/>
      <c r="GJ4747" s="37"/>
      <c r="GK4747" s="37"/>
      <c r="GL4747" s="37"/>
      <c r="GM4747" s="37"/>
      <c r="GN4747" s="37"/>
      <c r="GO4747" s="37"/>
      <c r="GP4747" s="37"/>
      <c r="GQ4747" s="37"/>
      <c r="GR4747" s="37"/>
      <c r="GS4747" s="37"/>
      <c r="GT4747" s="37"/>
      <c r="GU4747" s="37"/>
      <c r="GV4747" s="37"/>
      <c r="GW4747" s="37"/>
      <c r="GX4747" s="37"/>
      <c r="GY4747" s="37"/>
      <c r="GZ4747" s="37"/>
      <c r="HA4747" s="37"/>
      <c r="HB4747" s="37"/>
      <c r="HC4747" s="37"/>
      <c r="HD4747" s="37"/>
      <c r="HE4747" s="37"/>
      <c r="HF4747" s="37"/>
      <c r="HG4747" s="37"/>
      <c r="HH4747" s="37"/>
      <c r="HI4747" s="37"/>
      <c r="HJ4747" s="37"/>
      <c r="HK4747" s="37"/>
      <c r="HL4747" s="37"/>
      <c r="HM4747" s="37"/>
      <c r="HN4747" s="37"/>
      <c r="HO4747" s="37"/>
      <c r="HP4747" s="37"/>
      <c r="HQ4747" s="37"/>
      <c r="HR4747" s="37"/>
      <c r="HS4747" s="37"/>
      <c r="HT4747" s="37"/>
      <c r="HU4747" s="37"/>
      <c r="HV4747" s="37"/>
      <c r="HW4747" s="37"/>
      <c r="HX4747" s="37"/>
      <c r="HY4747" s="37"/>
      <c r="HZ4747" s="37"/>
      <c r="IA4747" s="37"/>
      <c r="IB4747" s="37"/>
      <c r="IC4747" s="37"/>
      <c r="ID4747" s="37"/>
      <c r="IE4747" s="37"/>
      <c r="IF4747" s="37"/>
      <c r="IG4747" s="37"/>
      <c r="IH4747" s="37"/>
      <c r="II4747" s="37"/>
      <c r="IJ4747" s="37"/>
      <c r="IK4747" s="37"/>
      <c r="IL4747" s="37"/>
      <c r="IM4747" s="37"/>
      <c r="IN4747" s="37"/>
      <c r="IO4747" s="37"/>
      <c r="IP4747" s="37"/>
      <c r="IQ4747" s="37"/>
    </row>
    <row r="4748" spans="1:251" s="51" customFormat="1" ht="13.5">
      <c r="A4748" s="43"/>
      <c r="B4748" s="135"/>
      <c r="C4748" s="136"/>
      <c r="D4748" s="136"/>
      <c r="E4748" s="136"/>
      <c r="F4748" s="136"/>
      <c r="G4748" s="136"/>
      <c r="H4748" s="136"/>
      <c r="I4748" s="136"/>
      <c r="J4748" s="136"/>
      <c r="K4748" s="136"/>
      <c r="L4748" s="136"/>
      <c r="M4748" s="136"/>
      <c r="N4748" s="136"/>
      <c r="O4748" s="136"/>
      <c r="P4748" s="136"/>
      <c r="Q4748" s="136"/>
      <c r="R4748" s="136"/>
      <c r="S4748" s="136"/>
      <c r="T4748" s="136"/>
      <c r="U4748" s="136"/>
      <c r="V4748" s="136"/>
      <c r="W4748" s="136"/>
      <c r="X4748" s="136"/>
      <c r="Y4748" s="136"/>
      <c r="Z4748" s="137"/>
      <c r="AA4748" s="139"/>
      <c r="AB4748" s="136"/>
      <c r="AC4748" s="136"/>
      <c r="AD4748" s="136"/>
      <c r="AE4748" s="136"/>
      <c r="AF4748" s="136"/>
      <c r="AG4748" s="136"/>
      <c r="AH4748" s="136"/>
      <c r="AI4748" s="137"/>
      <c r="AJ4748" s="139"/>
      <c r="AK4748" s="136"/>
      <c r="AL4748" s="136"/>
      <c r="AM4748" s="136"/>
      <c r="AN4748" s="136"/>
      <c r="AO4748" s="136"/>
      <c r="AP4748" s="136"/>
      <c r="AQ4748" s="136"/>
      <c r="AR4748" s="137"/>
      <c r="AS4748" s="139"/>
      <c r="AT4748" s="136"/>
      <c r="AU4748" s="136"/>
      <c r="AV4748" s="136"/>
      <c r="AW4748" s="136"/>
      <c r="AX4748" s="141"/>
      <c r="AY4748" s="37"/>
      <c r="AZ4748" s="37"/>
      <c r="BA4748" s="37"/>
      <c r="BB4748" s="58"/>
      <c r="BC4748" s="59"/>
      <c r="BE4748" s="37"/>
      <c r="BF4748" s="37"/>
      <c r="BG4748" s="37"/>
      <c r="BH4748" s="37"/>
      <c r="BI4748" s="37"/>
      <c r="BJ4748" s="37"/>
      <c r="BK4748" s="37"/>
      <c r="BL4748" s="37"/>
      <c r="BM4748" s="37"/>
      <c r="BN4748" s="37"/>
      <c r="BO4748" s="37"/>
      <c r="BP4748" s="37"/>
      <c r="BQ4748" s="37"/>
      <c r="BR4748" s="37"/>
      <c r="BS4748" s="37"/>
      <c r="BT4748" s="37"/>
      <c r="BU4748" s="37"/>
      <c r="BV4748" s="37"/>
      <c r="BW4748" s="37"/>
      <c r="BX4748" s="37"/>
      <c r="BY4748" s="37"/>
      <c r="BZ4748" s="37"/>
      <c r="CA4748" s="37"/>
      <c r="CB4748" s="37"/>
      <c r="CC4748" s="37"/>
      <c r="CD4748" s="37"/>
      <c r="CE4748" s="37"/>
      <c r="CF4748" s="37"/>
      <c r="CG4748" s="37"/>
      <c r="CH4748" s="37"/>
      <c r="CI4748" s="37"/>
      <c r="CJ4748" s="37"/>
      <c r="CK4748" s="37"/>
      <c r="CL4748" s="37"/>
      <c r="CM4748" s="37"/>
      <c r="CN4748" s="37"/>
      <c r="CO4748" s="37"/>
      <c r="CP4748" s="37"/>
      <c r="CQ4748" s="37"/>
      <c r="CR4748" s="37"/>
      <c r="CS4748" s="37"/>
      <c r="CT4748" s="37"/>
      <c r="CU4748" s="37"/>
      <c r="CV4748" s="37"/>
      <c r="CW4748" s="37"/>
      <c r="CX4748" s="37"/>
      <c r="CY4748" s="37"/>
      <c r="CZ4748" s="37"/>
      <c r="DA4748" s="37"/>
      <c r="DB4748" s="37"/>
      <c r="DC4748" s="37"/>
      <c r="DD4748" s="37"/>
      <c r="DE4748" s="37"/>
      <c r="DF4748" s="37"/>
      <c r="DG4748" s="37"/>
      <c r="DH4748" s="37"/>
      <c r="DI4748" s="37"/>
      <c r="DJ4748" s="37"/>
      <c r="DK4748" s="37"/>
      <c r="DL4748" s="37"/>
      <c r="DM4748" s="37"/>
      <c r="DN4748" s="37"/>
      <c r="DO4748" s="37"/>
      <c r="DP4748" s="37"/>
      <c r="DQ4748" s="37"/>
      <c r="DR4748" s="37"/>
      <c r="DS4748" s="37"/>
      <c r="DT4748" s="37"/>
      <c r="DU4748" s="37"/>
      <c r="DV4748" s="37"/>
      <c r="DW4748" s="37"/>
      <c r="DX4748" s="37"/>
      <c r="DY4748" s="37"/>
      <c r="DZ4748" s="37"/>
      <c r="EA4748" s="37"/>
      <c r="EB4748" s="37"/>
      <c r="EC4748" s="37"/>
      <c r="ED4748" s="37"/>
      <c r="EE4748" s="37"/>
      <c r="EF4748" s="37"/>
      <c r="EG4748" s="37"/>
      <c r="EH4748" s="37"/>
      <c r="EI4748" s="37"/>
      <c r="EJ4748" s="37"/>
      <c r="EK4748" s="37"/>
      <c r="EL4748" s="37"/>
      <c r="EM4748" s="37"/>
      <c r="EN4748" s="37"/>
      <c r="EO4748" s="37"/>
      <c r="EP4748" s="37"/>
      <c r="EQ4748" s="37"/>
      <c r="ER4748" s="37"/>
      <c r="ES4748" s="37"/>
      <c r="ET4748" s="37"/>
      <c r="EU4748" s="37"/>
      <c r="EV4748" s="37"/>
      <c r="EW4748" s="37"/>
      <c r="EX4748" s="37"/>
      <c r="EY4748" s="37"/>
      <c r="EZ4748" s="37"/>
      <c r="FA4748" s="37"/>
      <c r="FB4748" s="37"/>
      <c r="FC4748" s="37"/>
      <c r="FD4748" s="37"/>
      <c r="FE4748" s="37"/>
      <c r="FF4748" s="37"/>
      <c r="FG4748" s="37"/>
      <c r="FH4748" s="37"/>
      <c r="FI4748" s="37"/>
      <c r="FJ4748" s="37"/>
      <c r="FK4748" s="37"/>
      <c r="FL4748" s="37"/>
      <c r="FM4748" s="37"/>
      <c r="FN4748" s="37"/>
      <c r="FO4748" s="37"/>
      <c r="FP4748" s="37"/>
      <c r="FQ4748" s="37"/>
      <c r="FR4748" s="37"/>
      <c r="FS4748" s="37"/>
      <c r="FT4748" s="37"/>
      <c r="FU4748" s="37"/>
      <c r="FV4748" s="37"/>
      <c r="FW4748" s="37"/>
      <c r="FX4748" s="37"/>
      <c r="FY4748" s="37"/>
      <c r="FZ4748" s="37"/>
      <c r="GA4748" s="37"/>
      <c r="GB4748" s="37"/>
      <c r="GC4748" s="37"/>
      <c r="GD4748" s="37"/>
      <c r="GE4748" s="37"/>
      <c r="GF4748" s="37"/>
      <c r="GG4748" s="37"/>
      <c r="GH4748" s="37"/>
      <c r="GI4748" s="37"/>
      <c r="GJ4748" s="37"/>
      <c r="GK4748" s="37"/>
      <c r="GL4748" s="37"/>
      <c r="GM4748" s="37"/>
      <c r="GN4748" s="37"/>
      <c r="GO4748" s="37"/>
      <c r="GP4748" s="37"/>
      <c r="GQ4748" s="37"/>
      <c r="GR4748" s="37"/>
      <c r="GS4748" s="37"/>
      <c r="GT4748" s="37"/>
      <c r="GU4748" s="37"/>
      <c r="GV4748" s="37"/>
      <c r="GW4748" s="37"/>
      <c r="GX4748" s="37"/>
      <c r="GY4748" s="37"/>
      <c r="GZ4748" s="37"/>
      <c r="HA4748" s="37"/>
      <c r="HB4748" s="37"/>
      <c r="HC4748" s="37"/>
      <c r="HD4748" s="37"/>
      <c r="HE4748" s="37"/>
      <c r="HF4748" s="37"/>
      <c r="HG4748" s="37"/>
      <c r="HH4748" s="37"/>
      <c r="HI4748" s="37"/>
      <c r="HJ4748" s="37"/>
      <c r="HK4748" s="37"/>
      <c r="HL4748" s="37"/>
      <c r="HM4748" s="37"/>
      <c r="HN4748" s="37"/>
      <c r="HO4748" s="37"/>
      <c r="HP4748" s="37"/>
      <c r="HQ4748" s="37"/>
      <c r="HR4748" s="37"/>
      <c r="HS4748" s="37"/>
      <c r="HT4748" s="37"/>
      <c r="HU4748" s="37"/>
      <c r="HV4748" s="37"/>
      <c r="HW4748" s="37"/>
      <c r="HX4748" s="37"/>
      <c r="HY4748" s="37"/>
      <c r="HZ4748" s="37"/>
      <c r="IA4748" s="37"/>
      <c r="IB4748" s="37"/>
      <c r="IC4748" s="37"/>
      <c r="ID4748" s="37"/>
      <c r="IE4748" s="37"/>
      <c r="IF4748" s="37"/>
      <c r="IG4748" s="37"/>
      <c r="IH4748" s="37"/>
      <c r="II4748" s="37"/>
      <c r="IJ4748" s="37"/>
      <c r="IK4748" s="37"/>
      <c r="IL4748" s="37"/>
      <c r="IM4748" s="37"/>
      <c r="IN4748" s="37"/>
      <c r="IO4748" s="37"/>
      <c r="IP4748" s="37"/>
      <c r="IQ4748" s="37"/>
    </row>
    <row r="4749" spans="1:251" s="51" customFormat="1" ht="18.75" customHeight="1">
      <c r="A4749" s="43"/>
      <c r="B4749" s="60"/>
      <c r="C4749" s="104" t="s">
        <v>879</v>
      </c>
      <c r="D4749" s="105"/>
      <c r="E4749" s="105"/>
      <c r="F4749" s="105"/>
      <c r="G4749" s="105"/>
      <c r="H4749" s="105"/>
      <c r="I4749" s="105"/>
      <c r="J4749" s="105"/>
      <c r="K4749" s="105"/>
      <c r="L4749" s="105"/>
      <c r="M4749" s="105"/>
      <c r="N4749" s="105"/>
      <c r="O4749" s="105"/>
      <c r="P4749" s="105"/>
      <c r="Q4749" s="105"/>
      <c r="R4749" s="105"/>
      <c r="S4749" s="105"/>
      <c r="T4749" s="105"/>
      <c r="U4749" s="105"/>
      <c r="V4749" s="105"/>
      <c r="W4749" s="105"/>
      <c r="X4749" s="105"/>
      <c r="Y4749" s="105"/>
      <c r="Z4749" s="106"/>
      <c r="AA4749" s="107">
        <v>591180</v>
      </c>
      <c r="AB4749" s="108"/>
      <c r="AC4749" s="108"/>
      <c r="AD4749" s="108"/>
      <c r="AE4749" s="108"/>
      <c r="AF4749" s="108"/>
      <c r="AG4749" s="108"/>
      <c r="AH4749" s="108"/>
      <c r="AI4749" s="109"/>
      <c r="AJ4749" s="107">
        <v>591270</v>
      </c>
      <c r="AK4749" s="108"/>
      <c r="AL4749" s="108"/>
      <c r="AM4749" s="108"/>
      <c r="AN4749" s="108"/>
      <c r="AO4749" s="108"/>
      <c r="AP4749" s="108"/>
      <c r="AQ4749" s="108"/>
      <c r="AR4749" s="109"/>
      <c r="AS4749" s="110"/>
      <c r="AT4749" s="111"/>
      <c r="AU4749" s="111"/>
      <c r="AV4749" s="111"/>
      <c r="AW4749" s="111"/>
      <c r="AX4749" s="112"/>
      <c r="AY4749" s="37"/>
      <c r="AZ4749" s="37"/>
      <c r="BA4749" s="37"/>
      <c r="BB4749" s="37"/>
      <c r="BC4749" s="37"/>
      <c r="BD4749" s="37"/>
      <c r="BE4749" s="37"/>
      <c r="BF4749" s="37"/>
      <c r="BG4749" s="37"/>
      <c r="BH4749" s="37"/>
      <c r="BI4749" s="37"/>
      <c r="BJ4749" s="37"/>
      <c r="BK4749" s="37"/>
      <c r="BL4749" s="37"/>
      <c r="BM4749" s="37"/>
      <c r="BN4749" s="37"/>
      <c r="BO4749" s="37"/>
      <c r="BP4749" s="37"/>
      <c r="BQ4749" s="37"/>
      <c r="BR4749" s="37"/>
      <c r="BS4749" s="37"/>
      <c r="BT4749" s="37"/>
      <c r="BU4749" s="37"/>
      <c r="BV4749" s="37"/>
      <c r="BW4749" s="37"/>
      <c r="BX4749" s="37"/>
      <c r="BY4749" s="37"/>
      <c r="BZ4749" s="37"/>
      <c r="CA4749" s="37"/>
      <c r="CB4749" s="37"/>
      <c r="CC4749" s="37"/>
      <c r="CD4749" s="37"/>
      <c r="CE4749" s="37"/>
      <c r="CF4749" s="37"/>
      <c r="CG4749" s="37"/>
      <c r="CH4749" s="37"/>
      <c r="CI4749" s="37"/>
      <c r="CJ4749" s="37"/>
      <c r="CK4749" s="37"/>
      <c r="CL4749" s="37"/>
      <c r="CM4749" s="37"/>
      <c r="CN4749" s="37"/>
      <c r="CO4749" s="37"/>
      <c r="CP4749" s="37"/>
      <c r="CQ4749" s="37"/>
      <c r="CR4749" s="37"/>
      <c r="CS4749" s="37"/>
      <c r="CT4749" s="37"/>
      <c r="CU4749" s="37"/>
      <c r="CV4749" s="37"/>
      <c r="CW4749" s="37"/>
      <c r="CX4749" s="37"/>
      <c r="CY4749" s="37"/>
      <c r="CZ4749" s="37"/>
      <c r="DA4749" s="37"/>
      <c r="DB4749" s="37"/>
      <c r="DC4749" s="37"/>
      <c r="DD4749" s="37"/>
      <c r="DE4749" s="37"/>
      <c r="DF4749" s="37"/>
      <c r="DG4749" s="37"/>
      <c r="DH4749" s="37"/>
      <c r="DI4749" s="37"/>
      <c r="DJ4749" s="37"/>
      <c r="DK4749" s="37"/>
      <c r="DL4749" s="37"/>
      <c r="DM4749" s="37"/>
      <c r="DN4749" s="37"/>
      <c r="DO4749" s="37"/>
      <c r="DP4749" s="37"/>
      <c r="DQ4749" s="37"/>
      <c r="DR4749" s="37"/>
      <c r="DS4749" s="37"/>
      <c r="DT4749" s="37"/>
      <c r="DU4749" s="37"/>
      <c r="DV4749" s="37"/>
      <c r="DW4749" s="37"/>
      <c r="DX4749" s="37"/>
      <c r="DY4749" s="37"/>
      <c r="DZ4749" s="37"/>
      <c r="EA4749" s="37"/>
      <c r="EB4749" s="37"/>
      <c r="EC4749" s="37"/>
      <c r="ED4749" s="37"/>
      <c r="EE4749" s="37"/>
      <c r="EF4749" s="37"/>
      <c r="EG4749" s="37"/>
      <c r="EH4749" s="37"/>
      <c r="EI4749" s="37"/>
      <c r="EJ4749" s="37"/>
      <c r="EK4749" s="37"/>
      <c r="EL4749" s="37"/>
      <c r="EM4749" s="37"/>
      <c r="EN4749" s="37"/>
      <c r="EO4749" s="37"/>
      <c r="EP4749" s="37"/>
      <c r="EQ4749" s="37"/>
      <c r="ER4749" s="37"/>
      <c r="ES4749" s="37"/>
      <c r="ET4749" s="37"/>
      <c r="EU4749" s="37"/>
      <c r="EV4749" s="37"/>
      <c r="EW4749" s="37"/>
      <c r="EX4749" s="37"/>
      <c r="EY4749" s="37"/>
      <c r="EZ4749" s="37"/>
      <c r="FA4749" s="37"/>
      <c r="FB4749" s="37"/>
      <c r="FC4749" s="37"/>
      <c r="FD4749" s="37"/>
      <c r="FE4749" s="37"/>
      <c r="FF4749" s="37"/>
      <c r="FG4749" s="37"/>
      <c r="FH4749" s="37"/>
      <c r="FI4749" s="37"/>
      <c r="FJ4749" s="37"/>
      <c r="FK4749" s="37"/>
      <c r="FL4749" s="37"/>
      <c r="FM4749" s="37"/>
      <c r="FN4749" s="37"/>
      <c r="FO4749" s="37"/>
      <c r="FP4749" s="37"/>
      <c r="FQ4749" s="37"/>
      <c r="FR4749" s="37"/>
      <c r="FS4749" s="37"/>
      <c r="FT4749" s="37"/>
      <c r="FU4749" s="37"/>
      <c r="FV4749" s="37"/>
      <c r="FW4749" s="37"/>
      <c r="FX4749" s="37"/>
      <c r="FY4749" s="37"/>
      <c r="FZ4749" s="37"/>
      <c r="GA4749" s="37"/>
      <c r="GB4749" s="37"/>
      <c r="GC4749" s="37"/>
      <c r="GD4749" s="37"/>
      <c r="GE4749" s="37"/>
      <c r="GF4749" s="37"/>
      <c r="GG4749" s="37"/>
      <c r="GH4749" s="37"/>
      <c r="GI4749" s="37"/>
      <c r="GJ4749" s="37"/>
      <c r="GK4749" s="37"/>
      <c r="GL4749" s="37"/>
      <c r="GM4749" s="37"/>
      <c r="GN4749" s="37"/>
      <c r="GO4749" s="37"/>
      <c r="GP4749" s="37"/>
      <c r="GQ4749" s="37"/>
      <c r="GR4749" s="37"/>
      <c r="GS4749" s="37"/>
      <c r="GT4749" s="37"/>
      <c r="GU4749" s="37"/>
      <c r="GV4749" s="37"/>
      <c r="GW4749" s="37"/>
      <c r="GX4749" s="37"/>
      <c r="GY4749" s="37"/>
      <c r="GZ4749" s="37"/>
      <c r="HA4749" s="37"/>
      <c r="HB4749" s="37"/>
      <c r="HC4749" s="37"/>
      <c r="HD4749" s="37"/>
      <c r="HE4749" s="37"/>
      <c r="HF4749" s="37"/>
      <c r="HG4749" s="37"/>
      <c r="HH4749" s="37"/>
      <c r="HI4749" s="37"/>
      <c r="HJ4749" s="37"/>
      <c r="HK4749" s="37"/>
      <c r="HL4749" s="37"/>
      <c r="HM4749" s="37"/>
      <c r="HN4749" s="37"/>
      <c r="HO4749" s="37"/>
      <c r="HP4749" s="37"/>
      <c r="HQ4749" s="37"/>
      <c r="HR4749" s="37"/>
      <c r="HS4749" s="37"/>
      <c r="HT4749" s="37"/>
      <c r="HU4749" s="37"/>
      <c r="HV4749" s="37"/>
      <c r="HW4749" s="37"/>
      <c r="HX4749" s="37"/>
      <c r="HY4749" s="37"/>
      <c r="HZ4749" s="37"/>
      <c r="IA4749" s="37"/>
      <c r="IB4749" s="37"/>
      <c r="IC4749" s="37"/>
      <c r="ID4749" s="37"/>
      <c r="IE4749" s="37"/>
      <c r="IF4749" s="37"/>
      <c r="IG4749" s="37"/>
      <c r="IH4749" s="37"/>
      <c r="II4749" s="37"/>
      <c r="IJ4749" s="37"/>
      <c r="IK4749" s="37"/>
      <c r="IL4749" s="37"/>
      <c r="IM4749" s="37"/>
      <c r="IN4749" s="37"/>
      <c r="IO4749" s="37"/>
      <c r="IP4749" s="37"/>
      <c r="IQ4749" s="37"/>
    </row>
    <row r="4750" spans="1:251" s="51" customFormat="1" ht="18.75" customHeight="1">
      <c r="A4750" s="43"/>
      <c r="B4750" s="60"/>
      <c r="C4750" s="104" t="s">
        <v>882</v>
      </c>
      <c r="D4750" s="105"/>
      <c r="E4750" s="105"/>
      <c r="F4750" s="105"/>
      <c r="G4750" s="105"/>
      <c r="H4750" s="105"/>
      <c r="I4750" s="105"/>
      <c r="J4750" s="105"/>
      <c r="K4750" s="105"/>
      <c r="L4750" s="105"/>
      <c r="M4750" s="105"/>
      <c r="N4750" s="105"/>
      <c r="O4750" s="105"/>
      <c r="P4750" s="105"/>
      <c r="Q4750" s="105"/>
      <c r="R4750" s="105"/>
      <c r="S4750" s="105"/>
      <c r="T4750" s="105"/>
      <c r="U4750" s="105"/>
      <c r="V4750" s="105"/>
      <c r="W4750" s="105"/>
      <c r="X4750" s="105"/>
      <c r="Y4750" s="105"/>
      <c r="Z4750" s="106"/>
      <c r="AA4750" s="107">
        <v>43297</v>
      </c>
      <c r="AB4750" s="108"/>
      <c r="AC4750" s="108"/>
      <c r="AD4750" s="108"/>
      <c r="AE4750" s="108"/>
      <c r="AF4750" s="108"/>
      <c r="AG4750" s="108"/>
      <c r="AH4750" s="108"/>
      <c r="AI4750" s="109"/>
      <c r="AJ4750" s="107">
        <v>43299</v>
      </c>
      <c r="AK4750" s="108"/>
      <c r="AL4750" s="108"/>
      <c r="AM4750" s="108"/>
      <c r="AN4750" s="108"/>
      <c r="AO4750" s="108"/>
      <c r="AP4750" s="108"/>
      <c r="AQ4750" s="108"/>
      <c r="AR4750" s="109"/>
      <c r="AS4750" s="110"/>
      <c r="AT4750" s="111"/>
      <c r="AU4750" s="111"/>
      <c r="AV4750" s="111"/>
      <c r="AW4750" s="111"/>
      <c r="AX4750" s="112"/>
      <c r="AY4750" s="37"/>
      <c r="AZ4750" s="37"/>
      <c r="BA4750" s="37"/>
      <c r="BB4750" s="37"/>
      <c r="BC4750" s="37"/>
      <c r="BD4750" s="37"/>
      <c r="BE4750" s="37"/>
      <c r="BF4750" s="37"/>
      <c r="BG4750" s="37"/>
      <c r="BH4750" s="37"/>
      <c r="BI4750" s="37"/>
      <c r="BJ4750" s="37"/>
      <c r="BK4750" s="37"/>
      <c r="BL4750" s="37"/>
      <c r="BM4750" s="37"/>
      <c r="BN4750" s="37"/>
      <c r="BO4750" s="37"/>
      <c r="BP4750" s="37"/>
      <c r="BQ4750" s="37"/>
      <c r="BR4750" s="37"/>
      <c r="BS4750" s="37"/>
      <c r="BT4750" s="37"/>
      <c r="BU4750" s="37"/>
      <c r="BV4750" s="37"/>
      <c r="BW4750" s="37"/>
      <c r="BX4750" s="37"/>
      <c r="BY4750" s="37"/>
      <c r="BZ4750" s="37"/>
      <c r="CA4750" s="37"/>
      <c r="CB4750" s="37"/>
      <c r="CC4750" s="37"/>
      <c r="CD4750" s="37"/>
      <c r="CE4750" s="37"/>
      <c r="CF4750" s="37"/>
      <c r="CG4750" s="37"/>
      <c r="CH4750" s="37"/>
      <c r="CI4750" s="37"/>
      <c r="CJ4750" s="37"/>
      <c r="CK4750" s="37"/>
      <c r="CL4750" s="37"/>
      <c r="CM4750" s="37"/>
      <c r="CN4750" s="37"/>
      <c r="CO4750" s="37"/>
      <c r="CP4750" s="37"/>
      <c r="CQ4750" s="37"/>
      <c r="CR4750" s="37"/>
      <c r="CS4750" s="37"/>
      <c r="CT4750" s="37"/>
      <c r="CU4750" s="37"/>
      <c r="CV4750" s="37"/>
      <c r="CW4750" s="37"/>
      <c r="CX4750" s="37"/>
      <c r="CY4750" s="37"/>
      <c r="CZ4750" s="37"/>
      <c r="DA4750" s="37"/>
      <c r="DB4750" s="37"/>
      <c r="DC4750" s="37"/>
      <c r="DD4750" s="37"/>
      <c r="DE4750" s="37"/>
      <c r="DF4750" s="37"/>
      <c r="DG4750" s="37"/>
      <c r="DH4750" s="37"/>
      <c r="DI4750" s="37"/>
      <c r="DJ4750" s="37"/>
      <c r="DK4750" s="37"/>
      <c r="DL4750" s="37"/>
      <c r="DM4750" s="37"/>
      <c r="DN4750" s="37"/>
      <c r="DO4750" s="37"/>
      <c r="DP4750" s="37"/>
      <c r="DQ4750" s="37"/>
      <c r="DR4750" s="37"/>
      <c r="DS4750" s="37"/>
      <c r="DT4750" s="37"/>
      <c r="DU4750" s="37"/>
      <c r="DV4750" s="37"/>
      <c r="DW4750" s="37"/>
      <c r="DX4750" s="37"/>
      <c r="DY4750" s="37"/>
      <c r="DZ4750" s="37"/>
      <c r="EA4750" s="37"/>
      <c r="EB4750" s="37"/>
      <c r="EC4750" s="37"/>
      <c r="ED4750" s="37"/>
      <c r="EE4750" s="37"/>
      <c r="EF4750" s="37"/>
      <c r="EG4750" s="37"/>
      <c r="EH4750" s="37"/>
      <c r="EI4750" s="37"/>
      <c r="EJ4750" s="37"/>
      <c r="EK4750" s="37"/>
      <c r="EL4750" s="37"/>
      <c r="EM4750" s="37"/>
      <c r="EN4750" s="37"/>
      <c r="EO4750" s="37"/>
      <c r="EP4750" s="37"/>
      <c r="EQ4750" s="37"/>
      <c r="ER4750" s="37"/>
      <c r="ES4750" s="37"/>
      <c r="ET4750" s="37"/>
      <c r="EU4750" s="37"/>
      <c r="EV4750" s="37"/>
      <c r="EW4750" s="37"/>
      <c r="EX4750" s="37"/>
      <c r="EY4750" s="37"/>
      <c r="EZ4750" s="37"/>
      <c r="FA4750" s="37"/>
      <c r="FB4750" s="37"/>
      <c r="FC4750" s="37"/>
      <c r="FD4750" s="37"/>
      <c r="FE4750" s="37"/>
      <c r="FF4750" s="37"/>
      <c r="FG4750" s="37"/>
      <c r="FH4750" s="37"/>
      <c r="FI4750" s="37"/>
      <c r="FJ4750" s="37"/>
      <c r="FK4750" s="37"/>
      <c r="FL4750" s="37"/>
      <c r="FM4750" s="37"/>
      <c r="FN4750" s="37"/>
      <c r="FO4750" s="37"/>
      <c r="FP4750" s="37"/>
      <c r="FQ4750" s="37"/>
      <c r="FR4750" s="37"/>
      <c r="FS4750" s="37"/>
      <c r="FT4750" s="37"/>
      <c r="FU4750" s="37"/>
      <c r="FV4750" s="37"/>
      <c r="FW4750" s="37"/>
      <c r="FX4750" s="37"/>
      <c r="FY4750" s="37"/>
      <c r="FZ4750" s="37"/>
      <c r="GA4750" s="37"/>
      <c r="GB4750" s="37"/>
      <c r="GC4750" s="37"/>
      <c r="GD4750" s="37"/>
      <c r="GE4750" s="37"/>
      <c r="GF4750" s="37"/>
      <c r="GG4750" s="37"/>
      <c r="GH4750" s="37"/>
      <c r="GI4750" s="37"/>
      <c r="GJ4750" s="37"/>
      <c r="GK4750" s="37"/>
      <c r="GL4750" s="37"/>
      <c r="GM4750" s="37"/>
      <c r="GN4750" s="37"/>
      <c r="GO4750" s="37"/>
      <c r="GP4750" s="37"/>
      <c r="GQ4750" s="37"/>
      <c r="GR4750" s="37"/>
      <c r="GS4750" s="37"/>
      <c r="GT4750" s="37"/>
      <c r="GU4750" s="37"/>
      <c r="GV4750" s="37"/>
      <c r="GW4750" s="37"/>
      <c r="GX4750" s="37"/>
      <c r="GY4750" s="37"/>
      <c r="GZ4750" s="37"/>
      <c r="HA4750" s="37"/>
      <c r="HB4750" s="37"/>
      <c r="HC4750" s="37"/>
      <c r="HD4750" s="37"/>
      <c r="HE4750" s="37"/>
      <c r="HF4750" s="37"/>
      <c r="HG4750" s="37"/>
      <c r="HH4750" s="37"/>
      <c r="HI4750" s="37"/>
      <c r="HJ4750" s="37"/>
      <c r="HK4750" s="37"/>
      <c r="HL4750" s="37"/>
      <c r="HM4750" s="37"/>
      <c r="HN4750" s="37"/>
      <c r="HO4750" s="37"/>
      <c r="HP4750" s="37"/>
      <c r="HQ4750" s="37"/>
      <c r="HR4750" s="37"/>
      <c r="HS4750" s="37"/>
      <c r="HT4750" s="37"/>
      <c r="HU4750" s="37"/>
      <c r="HV4750" s="37"/>
      <c r="HW4750" s="37"/>
      <c r="HX4750" s="37"/>
      <c r="HY4750" s="37"/>
      <c r="HZ4750" s="37"/>
      <c r="IA4750" s="37"/>
      <c r="IB4750" s="37"/>
      <c r="IC4750" s="37"/>
      <c r="ID4750" s="37"/>
      <c r="IE4750" s="37"/>
      <c r="IF4750" s="37"/>
      <c r="IG4750" s="37"/>
      <c r="IH4750" s="37"/>
      <c r="II4750" s="37"/>
      <c r="IJ4750" s="37"/>
      <c r="IK4750" s="37"/>
      <c r="IL4750" s="37"/>
      <c r="IM4750" s="37"/>
      <c r="IN4750" s="37"/>
      <c r="IO4750" s="37"/>
      <c r="IP4750" s="37"/>
      <c r="IQ4750" s="37"/>
    </row>
    <row r="4751" spans="1:251" s="51" customFormat="1" ht="18.75" customHeight="1">
      <c r="A4751" s="43"/>
      <c r="B4751" s="60"/>
      <c r="C4751" s="104" t="s">
        <v>883</v>
      </c>
      <c r="D4751" s="105"/>
      <c r="E4751" s="105"/>
      <c r="F4751" s="105"/>
      <c r="G4751" s="105"/>
      <c r="H4751" s="105"/>
      <c r="I4751" s="105"/>
      <c r="J4751" s="105"/>
      <c r="K4751" s="105"/>
      <c r="L4751" s="105"/>
      <c r="M4751" s="105"/>
      <c r="N4751" s="105"/>
      <c r="O4751" s="105"/>
      <c r="P4751" s="105"/>
      <c r="Q4751" s="105"/>
      <c r="R4751" s="105"/>
      <c r="S4751" s="105"/>
      <c r="T4751" s="105"/>
      <c r="U4751" s="105"/>
      <c r="V4751" s="105"/>
      <c r="W4751" s="105"/>
      <c r="X4751" s="105"/>
      <c r="Y4751" s="105"/>
      <c r="Z4751" s="106"/>
      <c r="AA4751" s="107">
        <v>0</v>
      </c>
      <c r="AB4751" s="108"/>
      <c r="AC4751" s="108"/>
      <c r="AD4751" s="108"/>
      <c r="AE4751" s="108"/>
      <c r="AF4751" s="108"/>
      <c r="AG4751" s="108"/>
      <c r="AH4751" s="108"/>
      <c r="AI4751" s="109"/>
      <c r="AJ4751" s="107">
        <v>6584</v>
      </c>
      <c r="AK4751" s="108"/>
      <c r="AL4751" s="108"/>
      <c r="AM4751" s="108"/>
      <c r="AN4751" s="108"/>
      <c r="AO4751" s="108"/>
      <c r="AP4751" s="108"/>
      <c r="AQ4751" s="108"/>
      <c r="AR4751" s="109"/>
      <c r="AS4751" s="110"/>
      <c r="AT4751" s="111"/>
      <c r="AU4751" s="111"/>
      <c r="AV4751" s="111"/>
      <c r="AW4751" s="111"/>
      <c r="AX4751" s="112"/>
      <c r="AY4751" s="37"/>
      <c r="AZ4751" s="37"/>
      <c r="BA4751" s="37"/>
      <c r="BB4751" s="37"/>
      <c r="BC4751" s="37"/>
      <c r="BD4751" s="37"/>
      <c r="BE4751" s="37"/>
      <c r="BF4751" s="37"/>
      <c r="BG4751" s="37"/>
      <c r="BH4751" s="37"/>
      <c r="BI4751" s="37"/>
      <c r="BJ4751" s="37"/>
      <c r="BK4751" s="37"/>
      <c r="BL4751" s="37"/>
      <c r="BM4751" s="37"/>
      <c r="BN4751" s="37"/>
      <c r="BO4751" s="37"/>
      <c r="BP4751" s="37"/>
      <c r="BQ4751" s="37"/>
      <c r="BR4751" s="37"/>
      <c r="BS4751" s="37"/>
      <c r="BT4751" s="37"/>
      <c r="BU4751" s="37"/>
      <c r="BV4751" s="37"/>
      <c r="BW4751" s="37"/>
      <c r="BX4751" s="37"/>
      <c r="BY4751" s="37"/>
      <c r="BZ4751" s="37"/>
      <c r="CA4751" s="37"/>
      <c r="CB4751" s="37"/>
      <c r="CC4751" s="37"/>
      <c r="CD4751" s="37"/>
      <c r="CE4751" s="37"/>
      <c r="CF4751" s="37"/>
      <c r="CG4751" s="37"/>
      <c r="CH4751" s="37"/>
      <c r="CI4751" s="37"/>
      <c r="CJ4751" s="37"/>
      <c r="CK4751" s="37"/>
      <c r="CL4751" s="37"/>
      <c r="CM4751" s="37"/>
      <c r="CN4751" s="37"/>
      <c r="CO4751" s="37"/>
      <c r="CP4751" s="37"/>
      <c r="CQ4751" s="37"/>
      <c r="CR4751" s="37"/>
      <c r="CS4751" s="37"/>
      <c r="CT4751" s="37"/>
      <c r="CU4751" s="37"/>
      <c r="CV4751" s="37"/>
      <c r="CW4751" s="37"/>
      <c r="CX4751" s="37"/>
      <c r="CY4751" s="37"/>
      <c r="CZ4751" s="37"/>
      <c r="DA4751" s="37"/>
      <c r="DB4751" s="37"/>
      <c r="DC4751" s="37"/>
      <c r="DD4751" s="37"/>
      <c r="DE4751" s="37"/>
      <c r="DF4751" s="37"/>
      <c r="DG4751" s="37"/>
      <c r="DH4751" s="37"/>
      <c r="DI4751" s="37"/>
      <c r="DJ4751" s="37"/>
      <c r="DK4751" s="37"/>
      <c r="DL4751" s="37"/>
      <c r="DM4751" s="37"/>
      <c r="DN4751" s="37"/>
      <c r="DO4751" s="37"/>
      <c r="DP4751" s="37"/>
      <c r="DQ4751" s="37"/>
      <c r="DR4751" s="37"/>
      <c r="DS4751" s="37"/>
      <c r="DT4751" s="37"/>
      <c r="DU4751" s="37"/>
      <c r="DV4751" s="37"/>
      <c r="DW4751" s="37"/>
      <c r="DX4751" s="37"/>
      <c r="DY4751" s="37"/>
      <c r="DZ4751" s="37"/>
      <c r="EA4751" s="37"/>
      <c r="EB4751" s="37"/>
      <c r="EC4751" s="37"/>
      <c r="ED4751" s="37"/>
      <c r="EE4751" s="37"/>
      <c r="EF4751" s="37"/>
      <c r="EG4751" s="37"/>
      <c r="EH4751" s="37"/>
      <c r="EI4751" s="37"/>
      <c r="EJ4751" s="37"/>
      <c r="EK4751" s="37"/>
      <c r="EL4751" s="37"/>
      <c r="EM4751" s="37"/>
      <c r="EN4751" s="37"/>
      <c r="EO4751" s="37"/>
      <c r="EP4751" s="37"/>
      <c r="EQ4751" s="37"/>
      <c r="ER4751" s="37"/>
      <c r="ES4751" s="37"/>
      <c r="ET4751" s="37"/>
      <c r="EU4751" s="37"/>
      <c r="EV4751" s="37"/>
      <c r="EW4751" s="37"/>
      <c r="EX4751" s="37"/>
      <c r="EY4751" s="37"/>
      <c r="EZ4751" s="37"/>
      <c r="FA4751" s="37"/>
      <c r="FB4751" s="37"/>
      <c r="FC4751" s="37"/>
      <c r="FD4751" s="37"/>
      <c r="FE4751" s="37"/>
      <c r="FF4751" s="37"/>
      <c r="FG4751" s="37"/>
      <c r="FH4751" s="37"/>
      <c r="FI4751" s="37"/>
      <c r="FJ4751" s="37"/>
      <c r="FK4751" s="37"/>
      <c r="FL4751" s="37"/>
      <c r="FM4751" s="37"/>
      <c r="FN4751" s="37"/>
      <c r="FO4751" s="37"/>
      <c r="FP4751" s="37"/>
      <c r="FQ4751" s="37"/>
      <c r="FR4751" s="37"/>
      <c r="FS4751" s="37"/>
      <c r="FT4751" s="37"/>
      <c r="FU4751" s="37"/>
      <c r="FV4751" s="37"/>
      <c r="FW4751" s="37"/>
      <c r="FX4751" s="37"/>
      <c r="FY4751" s="37"/>
      <c r="FZ4751" s="37"/>
      <c r="GA4751" s="37"/>
      <c r="GB4751" s="37"/>
      <c r="GC4751" s="37"/>
      <c r="GD4751" s="37"/>
      <c r="GE4751" s="37"/>
      <c r="GF4751" s="37"/>
      <c r="GG4751" s="37"/>
      <c r="GH4751" s="37"/>
      <c r="GI4751" s="37"/>
      <c r="GJ4751" s="37"/>
      <c r="GK4751" s="37"/>
      <c r="GL4751" s="37"/>
      <c r="GM4751" s="37"/>
      <c r="GN4751" s="37"/>
      <c r="GO4751" s="37"/>
      <c r="GP4751" s="37"/>
      <c r="GQ4751" s="37"/>
      <c r="GR4751" s="37"/>
      <c r="GS4751" s="37"/>
      <c r="GT4751" s="37"/>
      <c r="GU4751" s="37"/>
      <c r="GV4751" s="37"/>
      <c r="GW4751" s="37"/>
      <c r="GX4751" s="37"/>
      <c r="GY4751" s="37"/>
      <c r="GZ4751" s="37"/>
      <c r="HA4751" s="37"/>
      <c r="HB4751" s="37"/>
      <c r="HC4751" s="37"/>
      <c r="HD4751" s="37"/>
      <c r="HE4751" s="37"/>
      <c r="HF4751" s="37"/>
      <c r="HG4751" s="37"/>
      <c r="HH4751" s="37"/>
      <c r="HI4751" s="37"/>
      <c r="HJ4751" s="37"/>
      <c r="HK4751" s="37"/>
      <c r="HL4751" s="37"/>
      <c r="HM4751" s="37"/>
      <c r="HN4751" s="37"/>
      <c r="HO4751" s="37"/>
      <c r="HP4751" s="37"/>
      <c r="HQ4751" s="37"/>
      <c r="HR4751" s="37"/>
      <c r="HS4751" s="37"/>
      <c r="HT4751" s="37"/>
      <c r="HU4751" s="37"/>
      <c r="HV4751" s="37"/>
      <c r="HW4751" s="37"/>
      <c r="HX4751" s="37"/>
      <c r="HY4751" s="37"/>
      <c r="HZ4751" s="37"/>
      <c r="IA4751" s="37"/>
      <c r="IB4751" s="37"/>
      <c r="IC4751" s="37"/>
      <c r="ID4751" s="37"/>
      <c r="IE4751" s="37"/>
      <c r="IF4751" s="37"/>
      <c r="IG4751" s="37"/>
      <c r="IH4751" s="37"/>
      <c r="II4751" s="37"/>
      <c r="IJ4751" s="37"/>
      <c r="IK4751" s="37"/>
      <c r="IL4751" s="37"/>
      <c r="IM4751" s="37"/>
      <c r="IN4751" s="37"/>
      <c r="IO4751" s="37"/>
      <c r="IP4751" s="37"/>
      <c r="IQ4751" s="37"/>
    </row>
    <row r="4752" spans="1:251" s="51" customFormat="1" ht="18.75" customHeight="1" thickBot="1">
      <c r="A4752" s="52"/>
      <c r="B4752" s="113" t="s">
        <v>253</v>
      </c>
      <c r="C4752" s="114"/>
      <c r="D4752" s="114"/>
      <c r="E4752" s="114"/>
      <c r="F4752" s="114"/>
      <c r="G4752" s="114"/>
      <c r="H4752" s="114"/>
      <c r="I4752" s="114"/>
      <c r="J4752" s="114"/>
      <c r="K4752" s="114"/>
      <c r="L4752" s="114"/>
      <c r="M4752" s="114"/>
      <c r="N4752" s="114"/>
      <c r="O4752" s="114"/>
      <c r="P4752" s="114"/>
      <c r="Q4752" s="114"/>
      <c r="R4752" s="114"/>
      <c r="S4752" s="114"/>
      <c r="T4752" s="114"/>
      <c r="U4752" s="114"/>
      <c r="V4752" s="114"/>
      <c r="W4752" s="114"/>
      <c r="X4752" s="114"/>
      <c r="Y4752" s="114"/>
      <c r="Z4752" s="115"/>
      <c r="AA4752" s="116">
        <f>SUM(AA4749:AI4751)</f>
        <v>634477</v>
      </c>
      <c r="AB4752" s="117"/>
      <c r="AC4752" s="117"/>
      <c r="AD4752" s="117"/>
      <c r="AE4752" s="117"/>
      <c r="AF4752" s="117"/>
      <c r="AG4752" s="117"/>
      <c r="AH4752" s="117"/>
      <c r="AI4752" s="118"/>
      <c r="AJ4752" s="116">
        <f>SUM(AJ4749:AR4751)</f>
        <v>641153</v>
      </c>
      <c r="AK4752" s="117"/>
      <c r="AL4752" s="117"/>
      <c r="AM4752" s="117"/>
      <c r="AN4752" s="117"/>
      <c r="AO4752" s="117"/>
      <c r="AP4752" s="117"/>
      <c r="AQ4752" s="117"/>
      <c r="AR4752" s="118"/>
      <c r="AS4752" s="119"/>
      <c r="AT4752" s="120"/>
      <c r="AU4752" s="120"/>
      <c r="AV4752" s="120"/>
      <c r="AW4752" s="120"/>
      <c r="AX4752" s="121"/>
      <c r="AY4752" s="37"/>
      <c r="AZ4752" s="37"/>
      <c r="BA4752" s="37"/>
      <c r="BB4752" s="37"/>
      <c r="BC4752" s="37"/>
      <c r="BD4752" s="37"/>
      <c r="BE4752" s="37"/>
      <c r="BF4752" s="37"/>
      <c r="BG4752" s="37"/>
      <c r="BH4752" s="37"/>
      <c r="BI4752" s="37"/>
      <c r="BJ4752" s="37"/>
      <c r="BK4752" s="37"/>
      <c r="BL4752" s="37"/>
      <c r="BM4752" s="37"/>
      <c r="BN4752" s="37"/>
      <c r="BO4752" s="37"/>
      <c r="BP4752" s="37"/>
      <c r="BQ4752" s="37"/>
      <c r="BR4752" s="37"/>
      <c r="BS4752" s="37"/>
      <c r="BT4752" s="37"/>
      <c r="BU4752" s="37"/>
      <c r="BV4752" s="37"/>
      <c r="BW4752" s="37"/>
      <c r="BX4752" s="37"/>
      <c r="BY4752" s="37"/>
      <c r="BZ4752" s="37"/>
      <c r="CA4752" s="37"/>
      <c r="CB4752" s="37"/>
      <c r="CC4752" s="37"/>
      <c r="CD4752" s="37"/>
      <c r="CE4752" s="37"/>
      <c r="CF4752" s="37"/>
      <c r="CG4752" s="37"/>
      <c r="CH4752" s="37"/>
      <c r="CI4752" s="37"/>
      <c r="CJ4752" s="37"/>
      <c r="CK4752" s="37"/>
      <c r="CL4752" s="37"/>
      <c r="CM4752" s="37"/>
      <c r="CN4752" s="37"/>
      <c r="CO4752" s="37"/>
      <c r="CP4752" s="37"/>
      <c r="CQ4752" s="37"/>
      <c r="CR4752" s="37"/>
      <c r="CS4752" s="37"/>
      <c r="CT4752" s="37"/>
      <c r="CU4752" s="37"/>
      <c r="CV4752" s="37"/>
      <c r="CW4752" s="37"/>
      <c r="CX4752" s="37"/>
      <c r="CY4752" s="37"/>
      <c r="CZ4752" s="37"/>
      <c r="DA4752" s="37"/>
      <c r="DB4752" s="37"/>
      <c r="DC4752" s="37"/>
      <c r="DD4752" s="37"/>
      <c r="DE4752" s="37"/>
      <c r="DF4752" s="37"/>
      <c r="DG4752" s="37"/>
      <c r="DH4752" s="37"/>
      <c r="DI4752" s="37"/>
      <c r="DJ4752" s="37"/>
      <c r="DK4752" s="37"/>
      <c r="DL4752" s="37"/>
      <c r="DM4752" s="37"/>
      <c r="DN4752" s="37"/>
      <c r="DO4752" s="37"/>
      <c r="DP4752" s="37"/>
      <c r="DQ4752" s="37"/>
      <c r="DR4752" s="37"/>
      <c r="DS4752" s="37"/>
      <c r="DT4752" s="37"/>
      <c r="DU4752" s="37"/>
      <c r="DV4752" s="37"/>
      <c r="DW4752" s="37"/>
      <c r="DX4752" s="37"/>
      <c r="DY4752" s="37"/>
      <c r="DZ4752" s="37"/>
      <c r="EA4752" s="37"/>
      <c r="EB4752" s="37"/>
      <c r="EC4752" s="37"/>
      <c r="ED4752" s="37"/>
      <c r="EE4752" s="37"/>
      <c r="EF4752" s="37"/>
      <c r="EG4752" s="37"/>
      <c r="EH4752" s="37"/>
      <c r="EI4752" s="37"/>
      <c r="EJ4752" s="37"/>
      <c r="EK4752" s="37"/>
      <c r="EL4752" s="37"/>
      <c r="EM4752" s="37"/>
      <c r="EN4752" s="37"/>
      <c r="EO4752" s="37"/>
      <c r="EP4752" s="37"/>
      <c r="EQ4752" s="37"/>
      <c r="ER4752" s="37"/>
      <c r="ES4752" s="37"/>
      <c r="ET4752" s="37"/>
      <c r="EU4752" s="37"/>
      <c r="EV4752" s="37"/>
      <c r="EW4752" s="37"/>
      <c r="EX4752" s="37"/>
      <c r="EY4752" s="37"/>
      <c r="EZ4752" s="37"/>
      <c r="FA4752" s="37"/>
      <c r="FB4752" s="37"/>
      <c r="FC4752" s="37"/>
      <c r="FD4752" s="37"/>
      <c r="FE4752" s="37"/>
      <c r="FF4752" s="37"/>
      <c r="FG4752" s="37"/>
      <c r="FH4752" s="37"/>
      <c r="FI4752" s="37"/>
      <c r="FJ4752" s="37"/>
      <c r="FK4752" s="37"/>
      <c r="FL4752" s="37"/>
      <c r="FM4752" s="37"/>
      <c r="FN4752" s="37"/>
      <c r="FO4752" s="37"/>
      <c r="FP4752" s="37"/>
      <c r="FQ4752" s="37"/>
      <c r="FR4752" s="37"/>
      <c r="FS4752" s="37"/>
      <c r="FT4752" s="37"/>
      <c r="FU4752" s="37"/>
      <c r="FV4752" s="37"/>
      <c r="FW4752" s="37"/>
      <c r="FX4752" s="37"/>
      <c r="FY4752" s="37"/>
      <c r="FZ4752" s="37"/>
      <c r="GA4752" s="37"/>
      <c r="GB4752" s="37"/>
      <c r="GC4752" s="37"/>
      <c r="GD4752" s="37"/>
      <c r="GE4752" s="37"/>
      <c r="GF4752" s="37"/>
      <c r="GG4752" s="37"/>
      <c r="GH4752" s="37"/>
      <c r="GI4752" s="37"/>
      <c r="GJ4752" s="37"/>
      <c r="GK4752" s="37"/>
      <c r="GL4752" s="37"/>
      <c r="GM4752" s="37"/>
      <c r="GN4752" s="37"/>
      <c r="GO4752" s="37"/>
      <c r="GP4752" s="37"/>
      <c r="GQ4752" s="37"/>
      <c r="GR4752" s="37"/>
      <c r="GS4752" s="37"/>
      <c r="GT4752" s="37"/>
      <c r="GU4752" s="37"/>
      <c r="GV4752" s="37"/>
      <c r="GW4752" s="37"/>
      <c r="GX4752" s="37"/>
      <c r="GY4752" s="37"/>
      <c r="GZ4752" s="37"/>
      <c r="HA4752" s="37"/>
      <c r="HB4752" s="37"/>
      <c r="HC4752" s="37"/>
      <c r="HD4752" s="37"/>
      <c r="HE4752" s="37"/>
      <c r="HF4752" s="37"/>
      <c r="HG4752" s="37"/>
      <c r="HH4752" s="37"/>
      <c r="HI4752" s="37"/>
      <c r="HJ4752" s="37"/>
      <c r="HK4752" s="37"/>
      <c r="HL4752" s="37"/>
      <c r="HM4752" s="37"/>
      <c r="HN4752" s="37"/>
      <c r="HO4752" s="37"/>
      <c r="HP4752" s="37"/>
      <c r="HQ4752" s="37"/>
      <c r="HR4752" s="37"/>
      <c r="HS4752" s="37"/>
      <c r="HT4752" s="37"/>
      <c r="HU4752" s="37"/>
      <c r="HV4752" s="37"/>
      <c r="HW4752" s="37"/>
      <c r="HX4752" s="37"/>
      <c r="HY4752" s="37"/>
      <c r="HZ4752" s="37"/>
      <c r="IA4752" s="37"/>
      <c r="IB4752" s="37"/>
      <c r="IC4752" s="37"/>
      <c r="ID4752" s="37"/>
      <c r="IE4752" s="37"/>
      <c r="IF4752" s="37"/>
      <c r="IG4752" s="37"/>
      <c r="IH4752" s="37"/>
      <c r="II4752" s="37"/>
      <c r="IJ4752" s="37"/>
      <c r="IK4752" s="37"/>
      <c r="IL4752" s="37"/>
      <c r="IM4752" s="37"/>
      <c r="IN4752" s="37"/>
      <c r="IO4752" s="37"/>
      <c r="IP4752" s="37"/>
      <c r="IQ4752" s="37"/>
    </row>
    <row r="4754" spans="1:113" ht="18.75">
      <c r="A4754" s="36" t="s">
        <v>241</v>
      </c>
      <c r="AW4754" s="38"/>
      <c r="AX4754" s="39"/>
      <c r="AY4754" s="38"/>
    </row>
    <row r="4756" spans="1:113" ht="18.75">
      <c r="B4756" s="122" t="s">
        <v>0</v>
      </c>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row>
    <row r="4757" spans="1:113">
      <c r="Z4757" s="40"/>
      <c r="AD4757" s="40"/>
      <c r="AE4757" s="40"/>
      <c r="AF4757" s="40"/>
      <c r="AG4757" s="40"/>
      <c r="AH4757" s="40"/>
      <c r="AI4757" s="40"/>
      <c r="AO4757" s="40"/>
    </row>
    <row r="4758" spans="1:113" ht="13.5" thickBot="1">
      <c r="Z4758" s="40"/>
      <c r="AD4758" s="40"/>
      <c r="AE4758" s="40"/>
      <c r="AF4758" s="40"/>
      <c r="AG4758" s="40"/>
      <c r="AH4758" s="40"/>
      <c r="AI4758" s="40"/>
      <c r="AO4758" s="40"/>
      <c r="DI4758" s="41"/>
    </row>
    <row r="4759" spans="1:113" ht="24.75" customHeight="1" thickBot="1">
      <c r="B4759" s="124" t="s">
        <v>242</v>
      </c>
      <c r="C4759" s="125"/>
      <c r="D4759" s="125"/>
      <c r="E4759" s="125"/>
      <c r="F4759" s="125"/>
      <c r="G4759" s="125"/>
      <c r="H4759" s="126" t="s">
        <v>1008</v>
      </c>
      <c r="I4759" s="127"/>
      <c r="J4759" s="127"/>
      <c r="K4759" s="127"/>
      <c r="L4759" s="127"/>
      <c r="M4759" s="127"/>
      <c r="N4759" s="127"/>
      <c r="O4759" s="127"/>
      <c r="P4759" s="127"/>
      <c r="Q4759" s="127"/>
      <c r="R4759" s="127"/>
      <c r="S4759" s="127"/>
      <c r="T4759" s="127"/>
      <c r="U4759" s="127"/>
      <c r="V4759" s="127"/>
      <c r="W4759" s="127"/>
      <c r="X4759" s="127"/>
      <c r="Y4759" s="127"/>
      <c r="Z4759" s="127"/>
      <c r="AA4759" s="127"/>
      <c r="AB4759" s="127"/>
      <c r="AC4759" s="127"/>
      <c r="AD4759" s="127"/>
      <c r="AE4759" s="127"/>
      <c r="AF4759" s="127"/>
      <c r="AG4759" s="127"/>
      <c r="AH4759" s="127"/>
      <c r="AI4759" s="127"/>
      <c r="AJ4759" s="127"/>
      <c r="AK4759" s="127"/>
      <c r="AL4759" s="127"/>
      <c r="AM4759" s="127"/>
      <c r="AN4759" s="127"/>
      <c r="AO4759" s="127"/>
      <c r="AP4759" s="127"/>
      <c r="AQ4759" s="127"/>
      <c r="AR4759" s="127"/>
      <c r="AS4759" s="127"/>
      <c r="AT4759" s="127"/>
      <c r="AU4759" s="127"/>
      <c r="AV4759" s="127"/>
      <c r="AW4759" s="127"/>
      <c r="AX4759" s="128"/>
      <c r="DI4759" s="41"/>
    </row>
    <row r="4760" spans="1:113" ht="14.25">
      <c r="B4760" s="42"/>
      <c r="C4760" s="42"/>
      <c r="D4760" s="42"/>
      <c r="E4760" s="42"/>
      <c r="F4760" s="42"/>
      <c r="G4760" s="42"/>
      <c r="H4760" s="43"/>
      <c r="I4760" s="43"/>
      <c r="J4760" s="43"/>
      <c r="K4760" s="43"/>
      <c r="L4760" s="44"/>
      <c r="M4760" s="44"/>
      <c r="N4760" s="44"/>
      <c r="O4760" s="44"/>
      <c r="P4760" s="43"/>
      <c r="Q4760" s="43"/>
      <c r="R4760" s="43"/>
      <c r="S4760" s="43"/>
      <c r="T4760" s="43"/>
      <c r="U4760" s="43"/>
      <c r="V4760" s="45"/>
      <c r="W4760" s="45"/>
      <c r="X4760" s="45"/>
      <c r="Y4760" s="45"/>
      <c r="Z4760" s="45"/>
      <c r="AA4760" s="45"/>
      <c r="AB4760" s="45"/>
      <c r="AC4760" s="45"/>
      <c r="AD4760" s="45"/>
      <c r="AE4760" s="45"/>
      <c r="AF4760" s="45"/>
      <c r="AG4760" s="45"/>
      <c r="AH4760" s="45"/>
      <c r="AI4760" s="45"/>
      <c r="AJ4760" s="45"/>
      <c r="AK4760" s="45"/>
      <c r="AL4760" s="45"/>
      <c r="AM4760" s="45"/>
      <c r="AN4760" s="45"/>
      <c r="AO4760" s="45"/>
      <c r="AP4760" s="45"/>
      <c r="AQ4760" s="45"/>
      <c r="AR4760" s="45"/>
      <c r="AS4760" s="45"/>
      <c r="AT4760" s="45"/>
      <c r="AU4760" s="45"/>
      <c r="AV4760" s="45"/>
      <c r="AW4760" s="45"/>
      <c r="AX4760" s="45"/>
      <c r="DI4760" s="41"/>
    </row>
    <row r="4761" spans="1:113" ht="15" thickBot="1">
      <c r="A4761" s="46"/>
      <c r="B4761" s="45" t="s">
        <v>244</v>
      </c>
      <c r="C4761" s="43"/>
      <c r="D4761" s="43"/>
      <c r="E4761" s="43"/>
      <c r="F4761" s="43"/>
      <c r="G4761" s="43"/>
      <c r="H4761" s="43"/>
      <c r="I4761" s="43"/>
      <c r="J4761" s="43"/>
      <c r="K4761" s="43"/>
      <c r="L4761" s="44"/>
      <c r="M4761" s="44"/>
      <c r="N4761" s="44"/>
      <c r="O4761" s="44"/>
      <c r="P4761" s="43"/>
      <c r="Q4761" s="43"/>
      <c r="R4761" s="43"/>
      <c r="S4761" s="43"/>
      <c r="T4761" s="43"/>
      <c r="U4761" s="43"/>
      <c r="V4761" s="45"/>
      <c r="W4761" s="45"/>
      <c r="X4761" s="45"/>
      <c r="Y4761" s="45"/>
      <c r="Z4761" s="45"/>
      <c r="AA4761" s="45"/>
      <c r="AB4761" s="45"/>
      <c r="AC4761" s="45"/>
      <c r="AD4761" s="45"/>
      <c r="AE4761" s="45"/>
      <c r="AF4761" s="45"/>
      <c r="AG4761" s="45"/>
      <c r="AH4761" s="45"/>
      <c r="AI4761" s="45"/>
      <c r="AJ4761" s="45"/>
      <c r="AK4761" s="45"/>
      <c r="AL4761" s="45"/>
      <c r="AM4761" s="45"/>
      <c r="AN4761" s="45"/>
      <c r="AO4761" s="45"/>
      <c r="AP4761" s="45"/>
      <c r="AQ4761" s="45"/>
      <c r="AR4761" s="45"/>
      <c r="AS4761" s="45"/>
      <c r="AT4761" s="45"/>
      <c r="AU4761" s="45"/>
      <c r="AV4761" s="45"/>
      <c r="AW4761" s="45"/>
      <c r="AX4761" s="45"/>
      <c r="DI4761" s="41"/>
    </row>
    <row r="4762" spans="1:113" ht="14.25">
      <c r="A4762" s="43"/>
      <c r="B4762" s="47"/>
      <c r="C4762" s="42"/>
      <c r="D4762" s="42"/>
      <c r="E4762" s="42"/>
      <c r="F4762" s="42"/>
      <c r="G4762" s="42"/>
      <c r="H4762" s="42"/>
      <c r="I4762" s="42"/>
      <c r="J4762" s="42"/>
      <c r="K4762" s="42"/>
      <c r="L4762" s="48"/>
      <c r="M4762" s="48"/>
      <c r="N4762" s="48"/>
      <c r="O4762" s="48"/>
      <c r="P4762" s="42"/>
      <c r="Q4762" s="42"/>
      <c r="R4762" s="42"/>
      <c r="S4762" s="42"/>
      <c r="T4762" s="42"/>
      <c r="U4762" s="42"/>
      <c r="V4762" s="49"/>
      <c r="W4762" s="49"/>
      <c r="X4762" s="49"/>
      <c r="Y4762" s="49"/>
      <c r="Z4762" s="49"/>
      <c r="AA4762" s="49"/>
      <c r="AB4762" s="49"/>
      <c r="AC4762" s="49"/>
      <c r="AD4762" s="49"/>
      <c r="AE4762" s="49"/>
      <c r="AF4762" s="49"/>
      <c r="AG4762" s="49"/>
      <c r="AH4762" s="49"/>
      <c r="AI4762" s="49"/>
      <c r="AJ4762" s="49"/>
      <c r="AK4762" s="49"/>
      <c r="AL4762" s="49"/>
      <c r="AM4762" s="49"/>
      <c r="AN4762" s="49"/>
      <c r="AO4762" s="49"/>
      <c r="AP4762" s="49"/>
      <c r="AQ4762" s="49"/>
      <c r="AR4762" s="49"/>
      <c r="AS4762" s="49"/>
      <c r="AT4762" s="49"/>
      <c r="AU4762" s="49"/>
      <c r="AV4762" s="49"/>
      <c r="AW4762" s="49"/>
      <c r="AX4762" s="50"/>
    </row>
    <row r="4763" spans="1:113" ht="12" customHeight="1">
      <c r="A4763" s="43"/>
      <c r="B4763" s="129" t="s">
        <v>1009</v>
      </c>
      <c r="C4763" s="130"/>
      <c r="D4763" s="130"/>
      <c r="E4763" s="130"/>
      <c r="F4763" s="130"/>
      <c r="G4763" s="130"/>
      <c r="H4763" s="130"/>
      <c r="I4763" s="130"/>
      <c r="J4763" s="130"/>
      <c r="K4763" s="130"/>
      <c r="L4763" s="130"/>
      <c r="M4763" s="130"/>
      <c r="N4763" s="130"/>
      <c r="O4763" s="130"/>
      <c r="P4763" s="130"/>
      <c r="Q4763" s="130"/>
      <c r="R4763" s="130"/>
      <c r="S4763" s="130"/>
      <c r="T4763" s="130"/>
      <c r="U4763" s="130"/>
      <c r="V4763" s="130"/>
      <c r="W4763" s="130"/>
      <c r="X4763" s="130"/>
      <c r="Y4763" s="130"/>
      <c r="Z4763" s="130"/>
      <c r="AA4763" s="130"/>
      <c r="AB4763" s="130"/>
      <c r="AC4763" s="130"/>
      <c r="AD4763" s="130"/>
      <c r="AE4763" s="130"/>
      <c r="AF4763" s="130"/>
      <c r="AG4763" s="130"/>
      <c r="AH4763" s="130"/>
      <c r="AI4763" s="130"/>
      <c r="AJ4763" s="130"/>
      <c r="AK4763" s="130"/>
      <c r="AL4763" s="130"/>
      <c r="AM4763" s="130"/>
      <c r="AN4763" s="130"/>
      <c r="AO4763" s="130"/>
      <c r="AP4763" s="130"/>
      <c r="AQ4763" s="130"/>
      <c r="AR4763" s="130"/>
      <c r="AS4763" s="130"/>
      <c r="AT4763" s="130"/>
      <c r="AU4763" s="130"/>
      <c r="AV4763" s="130"/>
      <c r="AW4763" s="130"/>
      <c r="AX4763" s="131"/>
    </row>
    <row r="4764" spans="1:113" ht="12" customHeight="1">
      <c r="A4764" s="43"/>
      <c r="B4764" s="129"/>
      <c r="C4764" s="130"/>
      <c r="D4764" s="130"/>
      <c r="E4764" s="130"/>
      <c r="F4764" s="130"/>
      <c r="G4764" s="130"/>
      <c r="H4764" s="130"/>
      <c r="I4764" s="130"/>
      <c r="J4764" s="130"/>
      <c r="K4764" s="130"/>
      <c r="L4764" s="130"/>
      <c r="M4764" s="130"/>
      <c r="N4764" s="130"/>
      <c r="O4764" s="130"/>
      <c r="P4764" s="130"/>
      <c r="Q4764" s="130"/>
      <c r="R4764" s="130"/>
      <c r="S4764" s="130"/>
      <c r="T4764" s="130"/>
      <c r="U4764" s="130"/>
      <c r="V4764" s="130"/>
      <c r="W4764" s="130"/>
      <c r="X4764" s="130"/>
      <c r="Y4764" s="130"/>
      <c r="Z4764" s="130"/>
      <c r="AA4764" s="130"/>
      <c r="AB4764" s="130"/>
      <c r="AC4764" s="130"/>
      <c r="AD4764" s="130"/>
      <c r="AE4764" s="130"/>
      <c r="AF4764" s="130"/>
      <c r="AG4764" s="130"/>
      <c r="AH4764" s="130"/>
      <c r="AI4764" s="130"/>
      <c r="AJ4764" s="130"/>
      <c r="AK4764" s="130"/>
      <c r="AL4764" s="130"/>
      <c r="AM4764" s="130"/>
      <c r="AN4764" s="130"/>
      <c r="AO4764" s="130"/>
      <c r="AP4764" s="130"/>
      <c r="AQ4764" s="130"/>
      <c r="AR4764" s="130"/>
      <c r="AS4764" s="130"/>
      <c r="AT4764" s="130"/>
      <c r="AU4764" s="130"/>
      <c r="AV4764" s="130"/>
      <c r="AW4764" s="130"/>
      <c r="AX4764" s="131"/>
      <c r="BC4764" s="51"/>
    </row>
    <row r="4765" spans="1:113" ht="12" customHeight="1">
      <c r="A4765" s="43"/>
      <c r="B4765" s="129"/>
      <c r="C4765" s="130"/>
      <c r="D4765" s="130"/>
      <c r="E4765" s="130"/>
      <c r="F4765" s="130"/>
      <c r="G4765" s="130"/>
      <c r="H4765" s="130"/>
      <c r="I4765" s="130"/>
      <c r="J4765" s="130"/>
      <c r="K4765" s="130"/>
      <c r="L4765" s="130"/>
      <c r="M4765" s="130"/>
      <c r="N4765" s="130"/>
      <c r="O4765" s="130"/>
      <c r="P4765" s="130"/>
      <c r="Q4765" s="130"/>
      <c r="R4765" s="130"/>
      <c r="S4765" s="130"/>
      <c r="T4765" s="130"/>
      <c r="U4765" s="130"/>
      <c r="V4765" s="130"/>
      <c r="W4765" s="130"/>
      <c r="X4765" s="130"/>
      <c r="Y4765" s="130"/>
      <c r="Z4765" s="130"/>
      <c r="AA4765" s="130"/>
      <c r="AB4765" s="130"/>
      <c r="AC4765" s="130"/>
      <c r="AD4765" s="130"/>
      <c r="AE4765" s="130"/>
      <c r="AF4765" s="130"/>
      <c r="AG4765" s="130"/>
      <c r="AH4765" s="130"/>
      <c r="AI4765" s="130"/>
      <c r="AJ4765" s="130"/>
      <c r="AK4765" s="130"/>
      <c r="AL4765" s="130"/>
      <c r="AM4765" s="130"/>
      <c r="AN4765" s="130"/>
      <c r="AO4765" s="130"/>
      <c r="AP4765" s="130"/>
      <c r="AQ4765" s="130"/>
      <c r="AR4765" s="130"/>
      <c r="AS4765" s="130"/>
      <c r="AT4765" s="130"/>
      <c r="AU4765" s="130"/>
      <c r="AV4765" s="130"/>
      <c r="AW4765" s="130"/>
      <c r="AX4765" s="131"/>
    </row>
    <row r="4766" spans="1:113" ht="12" customHeight="1">
      <c r="A4766" s="43"/>
      <c r="B4766" s="129"/>
      <c r="C4766" s="130"/>
      <c r="D4766" s="130"/>
      <c r="E4766" s="130"/>
      <c r="F4766" s="130"/>
      <c r="G4766" s="130"/>
      <c r="H4766" s="130"/>
      <c r="I4766" s="130"/>
      <c r="J4766" s="130"/>
      <c r="K4766" s="130"/>
      <c r="L4766" s="130"/>
      <c r="M4766" s="130"/>
      <c r="N4766" s="130"/>
      <c r="O4766" s="130"/>
      <c r="P4766" s="130"/>
      <c r="Q4766" s="130"/>
      <c r="R4766" s="130"/>
      <c r="S4766" s="130"/>
      <c r="T4766" s="130"/>
      <c r="U4766" s="130"/>
      <c r="V4766" s="130"/>
      <c r="W4766" s="130"/>
      <c r="X4766" s="130"/>
      <c r="Y4766" s="130"/>
      <c r="Z4766" s="130"/>
      <c r="AA4766" s="130"/>
      <c r="AB4766" s="130"/>
      <c r="AC4766" s="130"/>
      <c r="AD4766" s="130"/>
      <c r="AE4766" s="130"/>
      <c r="AF4766" s="130"/>
      <c r="AG4766" s="130"/>
      <c r="AH4766" s="130"/>
      <c r="AI4766" s="130"/>
      <c r="AJ4766" s="130"/>
      <c r="AK4766" s="130"/>
      <c r="AL4766" s="130"/>
      <c r="AM4766" s="130"/>
      <c r="AN4766" s="130"/>
      <c r="AO4766" s="130"/>
      <c r="AP4766" s="130"/>
      <c r="AQ4766" s="130"/>
      <c r="AR4766" s="130"/>
      <c r="AS4766" s="130"/>
      <c r="AT4766" s="130"/>
      <c r="AU4766" s="130"/>
      <c r="AV4766" s="130"/>
      <c r="AW4766" s="130"/>
      <c r="AX4766" s="131"/>
    </row>
    <row r="4767" spans="1:113" ht="12" customHeight="1">
      <c r="A4767" s="43"/>
      <c r="B4767" s="129"/>
      <c r="C4767" s="130"/>
      <c r="D4767" s="130"/>
      <c r="E4767" s="130"/>
      <c r="F4767" s="130"/>
      <c r="G4767" s="130"/>
      <c r="H4767" s="130"/>
      <c r="I4767" s="130"/>
      <c r="J4767" s="130"/>
      <c r="K4767" s="130"/>
      <c r="L4767" s="130"/>
      <c r="M4767" s="130"/>
      <c r="N4767" s="130"/>
      <c r="O4767" s="130"/>
      <c r="P4767" s="130"/>
      <c r="Q4767" s="130"/>
      <c r="R4767" s="130"/>
      <c r="S4767" s="130"/>
      <c r="T4767" s="130"/>
      <c r="U4767" s="130"/>
      <c r="V4767" s="130"/>
      <c r="W4767" s="130"/>
      <c r="X4767" s="130"/>
      <c r="Y4767" s="130"/>
      <c r="Z4767" s="130"/>
      <c r="AA4767" s="130"/>
      <c r="AB4767" s="130"/>
      <c r="AC4767" s="130"/>
      <c r="AD4767" s="130"/>
      <c r="AE4767" s="130"/>
      <c r="AF4767" s="130"/>
      <c r="AG4767" s="130"/>
      <c r="AH4767" s="130"/>
      <c r="AI4767" s="130"/>
      <c r="AJ4767" s="130"/>
      <c r="AK4767" s="130"/>
      <c r="AL4767" s="130"/>
      <c r="AM4767" s="130"/>
      <c r="AN4767" s="130"/>
      <c r="AO4767" s="130"/>
      <c r="AP4767" s="130"/>
      <c r="AQ4767" s="130"/>
      <c r="AR4767" s="130"/>
      <c r="AS4767" s="130"/>
      <c r="AT4767" s="130"/>
      <c r="AU4767" s="130"/>
      <c r="AV4767" s="130"/>
      <c r="AW4767" s="130"/>
      <c r="AX4767" s="131"/>
    </row>
    <row r="4768" spans="1:113" ht="15" thickBot="1">
      <c r="A4768" s="52"/>
      <c r="B4768" s="53"/>
      <c r="C4768" s="54"/>
      <c r="D4768" s="54"/>
      <c r="E4768" s="54"/>
      <c r="F4768" s="54"/>
      <c r="G4768" s="54"/>
      <c r="H4768" s="54"/>
      <c r="I4768" s="54"/>
      <c r="J4768" s="54"/>
      <c r="K4768" s="54"/>
      <c r="L4768" s="54"/>
      <c r="M4768" s="54"/>
      <c r="N4768" s="54"/>
      <c r="O4768" s="54"/>
      <c r="P4768" s="54"/>
      <c r="Q4768" s="54"/>
      <c r="R4768" s="54"/>
      <c r="S4768" s="54"/>
      <c r="T4768" s="54"/>
      <c r="U4768" s="54"/>
      <c r="V4768" s="54"/>
      <c r="W4768" s="54"/>
      <c r="X4768" s="54"/>
      <c r="Y4768" s="54"/>
      <c r="Z4768" s="54"/>
      <c r="AA4768" s="54"/>
      <c r="AB4768" s="54"/>
      <c r="AC4768" s="54"/>
      <c r="AD4768" s="54"/>
      <c r="AE4768" s="54"/>
      <c r="AF4768" s="54"/>
      <c r="AG4768" s="54"/>
      <c r="AH4768" s="54"/>
      <c r="AI4768" s="54"/>
      <c r="AJ4768" s="54"/>
      <c r="AK4768" s="54"/>
      <c r="AL4768" s="54"/>
      <c r="AM4768" s="54"/>
      <c r="AN4768" s="54"/>
      <c r="AO4768" s="54"/>
      <c r="AP4768" s="54"/>
      <c r="AQ4768" s="54"/>
      <c r="AR4768" s="54"/>
      <c r="AS4768" s="54"/>
      <c r="AT4768" s="54"/>
      <c r="AU4768" s="54"/>
      <c r="AV4768" s="54"/>
      <c r="AW4768" s="54"/>
      <c r="AX4768" s="55"/>
    </row>
    <row r="4769" spans="1:251">
      <c r="B4769" s="56"/>
    </row>
    <row r="4770" spans="1:251" ht="15" thickBot="1">
      <c r="A4770" s="46"/>
      <c r="B4770" s="45" t="s">
        <v>245</v>
      </c>
      <c r="C4770" s="43"/>
      <c r="D4770" s="43"/>
      <c r="E4770" s="43"/>
      <c r="F4770" s="43"/>
      <c r="G4770" s="43"/>
      <c r="H4770" s="43"/>
      <c r="I4770" s="43"/>
      <c r="J4770" s="43"/>
      <c r="K4770" s="43"/>
      <c r="L4770" s="44"/>
      <c r="M4770" s="44"/>
      <c r="N4770" s="44"/>
      <c r="O4770" s="44"/>
      <c r="P4770" s="43"/>
      <c r="Q4770" s="43"/>
      <c r="R4770" s="43"/>
      <c r="S4770" s="43"/>
      <c r="T4770" s="43"/>
      <c r="U4770" s="43"/>
      <c r="V4770" s="45"/>
      <c r="W4770" s="45"/>
      <c r="X4770" s="45"/>
      <c r="Y4770" s="45"/>
      <c r="Z4770" s="45"/>
      <c r="AA4770" s="45"/>
      <c r="AB4770" s="45"/>
      <c r="AC4770" s="45"/>
      <c r="AD4770" s="45"/>
      <c r="AE4770" s="45"/>
      <c r="AF4770" s="45"/>
      <c r="AG4770" s="45"/>
      <c r="AH4770" s="45"/>
      <c r="AI4770" s="45"/>
      <c r="AJ4770" s="45"/>
      <c r="AK4770" s="45"/>
      <c r="AL4770" s="45"/>
      <c r="AM4770" s="45"/>
      <c r="AN4770" s="45"/>
      <c r="AO4770" s="45"/>
      <c r="AP4770" s="45"/>
      <c r="AQ4770" s="45"/>
      <c r="AR4770" s="45"/>
      <c r="AS4770" s="45"/>
      <c r="AT4770" s="45"/>
      <c r="AU4770" s="45"/>
      <c r="AV4770" s="45"/>
      <c r="AW4770" s="45"/>
      <c r="AX4770" s="45"/>
      <c r="DI4770" s="41"/>
    </row>
    <row r="4771" spans="1:251" ht="14.25">
      <c r="A4771" s="43"/>
      <c r="B4771" s="47"/>
      <c r="C4771" s="42"/>
      <c r="D4771" s="42"/>
      <c r="E4771" s="42"/>
      <c r="F4771" s="42"/>
      <c r="G4771" s="42"/>
      <c r="H4771" s="42"/>
      <c r="I4771" s="42"/>
      <c r="J4771" s="42"/>
      <c r="K4771" s="42"/>
      <c r="L4771" s="48"/>
      <c r="M4771" s="48"/>
      <c r="N4771" s="48"/>
      <c r="O4771" s="48"/>
      <c r="P4771" s="42"/>
      <c r="Q4771" s="42"/>
      <c r="R4771" s="42"/>
      <c r="S4771" s="42"/>
      <c r="T4771" s="42"/>
      <c r="U4771" s="42"/>
      <c r="V4771" s="49"/>
      <c r="W4771" s="49"/>
      <c r="X4771" s="49"/>
      <c r="Y4771" s="49"/>
      <c r="Z4771" s="49"/>
      <c r="AA4771" s="49"/>
      <c r="AB4771" s="49"/>
      <c r="AC4771" s="49"/>
      <c r="AD4771" s="49"/>
      <c r="AE4771" s="49"/>
      <c r="AF4771" s="49"/>
      <c r="AG4771" s="49"/>
      <c r="AH4771" s="49"/>
      <c r="AI4771" s="49"/>
      <c r="AJ4771" s="49"/>
      <c r="AK4771" s="49"/>
      <c r="AL4771" s="49"/>
      <c r="AM4771" s="49"/>
      <c r="AN4771" s="49"/>
      <c r="AO4771" s="49"/>
      <c r="AP4771" s="49"/>
      <c r="AQ4771" s="49"/>
      <c r="AR4771" s="49"/>
      <c r="AS4771" s="49"/>
      <c r="AT4771" s="49"/>
      <c r="AU4771" s="49"/>
      <c r="AV4771" s="49"/>
      <c r="AW4771" s="49"/>
      <c r="AX4771" s="50"/>
    </row>
    <row r="4772" spans="1:251" ht="12" customHeight="1">
      <c r="A4772" s="43"/>
      <c r="B4772" s="129" t="s">
        <v>1010</v>
      </c>
      <c r="C4772" s="130"/>
      <c r="D4772" s="130"/>
      <c r="E4772" s="130"/>
      <c r="F4772" s="130"/>
      <c r="G4772" s="130"/>
      <c r="H4772" s="130"/>
      <c r="I4772" s="130"/>
      <c r="J4772" s="130"/>
      <c r="K4772" s="130"/>
      <c r="L4772" s="130"/>
      <c r="M4772" s="130"/>
      <c r="N4772" s="130"/>
      <c r="O4772" s="130"/>
      <c r="P4772" s="130"/>
      <c r="Q4772" s="130"/>
      <c r="R4772" s="130"/>
      <c r="S4772" s="130"/>
      <c r="T4772" s="130"/>
      <c r="U4772" s="130"/>
      <c r="V4772" s="130"/>
      <c r="W4772" s="130"/>
      <c r="X4772" s="130"/>
      <c r="Y4772" s="130"/>
      <c r="Z4772" s="130"/>
      <c r="AA4772" s="130"/>
      <c r="AB4772" s="130"/>
      <c r="AC4772" s="130"/>
      <c r="AD4772" s="130"/>
      <c r="AE4772" s="130"/>
      <c r="AF4772" s="130"/>
      <c r="AG4772" s="130"/>
      <c r="AH4772" s="130"/>
      <c r="AI4772" s="130"/>
      <c r="AJ4772" s="130"/>
      <c r="AK4772" s="130"/>
      <c r="AL4772" s="130"/>
      <c r="AM4772" s="130"/>
      <c r="AN4772" s="130"/>
      <c r="AO4772" s="130"/>
      <c r="AP4772" s="130"/>
      <c r="AQ4772" s="130"/>
      <c r="AR4772" s="130"/>
      <c r="AS4772" s="130"/>
      <c r="AT4772" s="130"/>
      <c r="AU4772" s="130"/>
      <c r="AV4772" s="130"/>
      <c r="AW4772" s="130"/>
      <c r="AX4772" s="131"/>
    </row>
    <row r="4773" spans="1:251" ht="12" customHeight="1">
      <c r="A4773" s="43"/>
      <c r="B4773" s="129"/>
      <c r="C4773" s="130"/>
      <c r="D4773" s="130"/>
      <c r="E4773" s="130"/>
      <c r="F4773" s="130"/>
      <c r="G4773" s="130"/>
      <c r="H4773" s="130"/>
      <c r="I4773" s="130"/>
      <c r="J4773" s="130"/>
      <c r="K4773" s="130"/>
      <c r="L4773" s="130"/>
      <c r="M4773" s="130"/>
      <c r="N4773" s="130"/>
      <c r="O4773" s="130"/>
      <c r="P4773" s="130"/>
      <c r="Q4773" s="130"/>
      <c r="R4773" s="130"/>
      <c r="S4773" s="130"/>
      <c r="T4773" s="130"/>
      <c r="U4773" s="130"/>
      <c r="V4773" s="130"/>
      <c r="W4773" s="130"/>
      <c r="X4773" s="130"/>
      <c r="Y4773" s="130"/>
      <c r="Z4773" s="130"/>
      <c r="AA4773" s="130"/>
      <c r="AB4773" s="130"/>
      <c r="AC4773" s="130"/>
      <c r="AD4773" s="130"/>
      <c r="AE4773" s="130"/>
      <c r="AF4773" s="130"/>
      <c r="AG4773" s="130"/>
      <c r="AH4773" s="130"/>
      <c r="AI4773" s="130"/>
      <c r="AJ4773" s="130"/>
      <c r="AK4773" s="130"/>
      <c r="AL4773" s="130"/>
      <c r="AM4773" s="130"/>
      <c r="AN4773" s="130"/>
      <c r="AO4773" s="130"/>
      <c r="AP4773" s="130"/>
      <c r="AQ4773" s="130"/>
      <c r="AR4773" s="130"/>
      <c r="AS4773" s="130"/>
      <c r="AT4773" s="130"/>
      <c r="AU4773" s="130"/>
      <c r="AV4773" s="130"/>
      <c r="AW4773" s="130"/>
      <c r="AX4773" s="131"/>
    </row>
    <row r="4774" spans="1:251" ht="12" customHeight="1">
      <c r="A4774" s="43"/>
      <c r="B4774" s="129"/>
      <c r="C4774" s="130"/>
      <c r="D4774" s="130"/>
      <c r="E4774" s="130"/>
      <c r="F4774" s="130"/>
      <c r="G4774" s="130"/>
      <c r="H4774" s="130"/>
      <c r="I4774" s="130"/>
      <c r="J4774" s="130"/>
      <c r="K4774" s="130"/>
      <c r="L4774" s="130"/>
      <c r="M4774" s="130"/>
      <c r="N4774" s="130"/>
      <c r="O4774" s="130"/>
      <c r="P4774" s="130"/>
      <c r="Q4774" s="130"/>
      <c r="R4774" s="130"/>
      <c r="S4774" s="130"/>
      <c r="T4774" s="130"/>
      <c r="U4774" s="130"/>
      <c r="V4774" s="130"/>
      <c r="W4774" s="130"/>
      <c r="X4774" s="130"/>
      <c r="Y4774" s="130"/>
      <c r="Z4774" s="130"/>
      <c r="AA4774" s="130"/>
      <c r="AB4774" s="130"/>
      <c r="AC4774" s="130"/>
      <c r="AD4774" s="130"/>
      <c r="AE4774" s="130"/>
      <c r="AF4774" s="130"/>
      <c r="AG4774" s="130"/>
      <c r="AH4774" s="130"/>
      <c r="AI4774" s="130"/>
      <c r="AJ4774" s="130"/>
      <c r="AK4774" s="130"/>
      <c r="AL4774" s="130"/>
      <c r="AM4774" s="130"/>
      <c r="AN4774" s="130"/>
      <c r="AO4774" s="130"/>
      <c r="AP4774" s="130"/>
      <c r="AQ4774" s="130"/>
      <c r="AR4774" s="130"/>
      <c r="AS4774" s="130"/>
      <c r="AT4774" s="130"/>
      <c r="AU4774" s="130"/>
      <c r="AV4774" s="130"/>
      <c r="AW4774" s="130"/>
      <c r="AX4774" s="131"/>
    </row>
    <row r="4775" spans="1:251" ht="12" customHeight="1">
      <c r="A4775" s="43"/>
      <c r="B4775" s="129"/>
      <c r="C4775" s="130"/>
      <c r="D4775" s="130"/>
      <c r="E4775" s="130"/>
      <c r="F4775" s="130"/>
      <c r="G4775" s="130"/>
      <c r="H4775" s="130"/>
      <c r="I4775" s="130"/>
      <c r="J4775" s="130"/>
      <c r="K4775" s="130"/>
      <c r="L4775" s="130"/>
      <c r="M4775" s="130"/>
      <c r="N4775" s="130"/>
      <c r="O4775" s="130"/>
      <c r="P4775" s="130"/>
      <c r="Q4775" s="130"/>
      <c r="R4775" s="130"/>
      <c r="S4775" s="130"/>
      <c r="T4775" s="130"/>
      <c r="U4775" s="130"/>
      <c r="V4775" s="130"/>
      <c r="W4775" s="130"/>
      <c r="X4775" s="130"/>
      <c r="Y4775" s="130"/>
      <c r="Z4775" s="130"/>
      <c r="AA4775" s="130"/>
      <c r="AB4775" s="130"/>
      <c r="AC4775" s="130"/>
      <c r="AD4775" s="130"/>
      <c r="AE4775" s="130"/>
      <c r="AF4775" s="130"/>
      <c r="AG4775" s="130"/>
      <c r="AH4775" s="130"/>
      <c r="AI4775" s="130"/>
      <c r="AJ4775" s="130"/>
      <c r="AK4775" s="130"/>
      <c r="AL4775" s="130"/>
      <c r="AM4775" s="130"/>
      <c r="AN4775" s="130"/>
      <c r="AO4775" s="130"/>
      <c r="AP4775" s="130"/>
      <c r="AQ4775" s="130"/>
      <c r="AR4775" s="130"/>
      <c r="AS4775" s="130"/>
      <c r="AT4775" s="130"/>
      <c r="AU4775" s="130"/>
      <c r="AV4775" s="130"/>
      <c r="AW4775" s="130"/>
      <c r="AX4775" s="131"/>
      <c r="BC4775" s="51"/>
    </row>
    <row r="4776" spans="1:251" ht="12" customHeight="1">
      <c r="A4776" s="43"/>
      <c r="B4776" s="129"/>
      <c r="C4776" s="130"/>
      <c r="D4776" s="130"/>
      <c r="E4776" s="130"/>
      <c r="F4776" s="130"/>
      <c r="G4776" s="130"/>
      <c r="H4776" s="130"/>
      <c r="I4776" s="130"/>
      <c r="J4776" s="130"/>
      <c r="K4776" s="130"/>
      <c r="L4776" s="130"/>
      <c r="M4776" s="130"/>
      <c r="N4776" s="130"/>
      <c r="O4776" s="130"/>
      <c r="P4776" s="130"/>
      <c r="Q4776" s="130"/>
      <c r="R4776" s="130"/>
      <c r="S4776" s="130"/>
      <c r="T4776" s="130"/>
      <c r="U4776" s="130"/>
      <c r="V4776" s="130"/>
      <c r="W4776" s="130"/>
      <c r="X4776" s="130"/>
      <c r="Y4776" s="130"/>
      <c r="Z4776" s="130"/>
      <c r="AA4776" s="130"/>
      <c r="AB4776" s="130"/>
      <c r="AC4776" s="130"/>
      <c r="AD4776" s="130"/>
      <c r="AE4776" s="130"/>
      <c r="AF4776" s="130"/>
      <c r="AG4776" s="130"/>
      <c r="AH4776" s="130"/>
      <c r="AI4776" s="130"/>
      <c r="AJ4776" s="130"/>
      <c r="AK4776" s="130"/>
      <c r="AL4776" s="130"/>
      <c r="AM4776" s="130"/>
      <c r="AN4776" s="130"/>
      <c r="AO4776" s="130"/>
      <c r="AP4776" s="130"/>
      <c r="AQ4776" s="130"/>
      <c r="AR4776" s="130"/>
      <c r="AS4776" s="130"/>
      <c r="AT4776" s="130"/>
      <c r="AU4776" s="130"/>
      <c r="AV4776" s="130"/>
      <c r="AW4776" s="130"/>
      <c r="AX4776" s="131"/>
    </row>
    <row r="4777" spans="1:251" ht="15" thickBot="1">
      <c r="A4777" s="52"/>
      <c r="B4777" s="53"/>
      <c r="C4777" s="54"/>
      <c r="D4777" s="54"/>
      <c r="E4777" s="54"/>
      <c r="F4777" s="54"/>
      <c r="G4777" s="54"/>
      <c r="H4777" s="54"/>
      <c r="I4777" s="54"/>
      <c r="J4777" s="54"/>
      <c r="K4777" s="54"/>
      <c r="L4777" s="54"/>
      <c r="M4777" s="54"/>
      <c r="N4777" s="54"/>
      <c r="O4777" s="54"/>
      <c r="P4777" s="54"/>
      <c r="Q4777" s="54"/>
      <c r="R4777" s="54"/>
      <c r="S4777" s="54"/>
      <c r="T4777" s="54"/>
      <c r="U4777" s="54"/>
      <c r="V4777" s="54"/>
      <c r="W4777" s="54"/>
      <c r="X4777" s="54"/>
      <c r="Y4777" s="54"/>
      <c r="Z4777" s="54"/>
      <c r="AA4777" s="54"/>
      <c r="AB4777" s="54"/>
      <c r="AC4777" s="54"/>
      <c r="AD4777" s="54"/>
      <c r="AE4777" s="54"/>
      <c r="AF4777" s="54"/>
      <c r="AG4777" s="54"/>
      <c r="AH4777" s="54"/>
      <c r="AI4777" s="54"/>
      <c r="AJ4777" s="54"/>
      <c r="AK4777" s="54"/>
      <c r="AL4777" s="54"/>
      <c r="AM4777" s="54"/>
      <c r="AN4777" s="54"/>
      <c r="AO4777" s="54"/>
      <c r="AP4777" s="54"/>
      <c r="AQ4777" s="54"/>
      <c r="AR4777" s="54"/>
      <c r="AS4777" s="54"/>
      <c r="AT4777" s="54"/>
      <c r="AU4777" s="54"/>
      <c r="AV4777" s="54"/>
      <c r="AW4777" s="54"/>
      <c r="AX4777" s="55"/>
    </row>
    <row r="4778" spans="1:251">
      <c r="B4778" s="56"/>
    </row>
    <row r="4779" spans="1:251" ht="14.25">
      <c r="B4779" s="45" t="s">
        <v>247</v>
      </c>
      <c r="C4779" s="43"/>
      <c r="D4779" s="43"/>
      <c r="E4779" s="43"/>
      <c r="F4779" s="43"/>
      <c r="G4779" s="43"/>
      <c r="H4779" s="43"/>
      <c r="I4779" s="43"/>
      <c r="J4779" s="43"/>
      <c r="K4779" s="43"/>
      <c r="L4779" s="44"/>
      <c r="M4779" s="44"/>
      <c r="N4779" s="44"/>
      <c r="O4779" s="44"/>
      <c r="P4779" s="43"/>
      <c r="Q4779" s="43"/>
      <c r="R4779" s="43"/>
      <c r="S4779" s="43"/>
      <c r="T4779" s="43"/>
      <c r="U4779" s="43"/>
      <c r="V4779" s="45"/>
      <c r="W4779" s="45"/>
      <c r="X4779" s="45"/>
      <c r="Y4779" s="45"/>
      <c r="Z4779" s="45"/>
      <c r="AA4779" s="45"/>
      <c r="AB4779" s="45"/>
      <c r="AC4779" s="45"/>
      <c r="AD4779" s="45"/>
      <c r="AE4779" s="45"/>
      <c r="AF4779" s="45"/>
      <c r="AG4779" s="45"/>
      <c r="AH4779" s="45"/>
      <c r="AI4779" s="45"/>
      <c r="AJ4779" s="45"/>
      <c r="AK4779" s="45"/>
      <c r="AL4779" s="45"/>
      <c r="AM4779" s="45"/>
      <c r="AN4779" s="45"/>
      <c r="AO4779" s="45"/>
      <c r="AP4779" s="45"/>
      <c r="AQ4779" s="45"/>
      <c r="AR4779" s="45"/>
      <c r="AS4779" s="45"/>
      <c r="AT4779" s="45"/>
      <c r="AU4779" s="45"/>
      <c r="AV4779" s="45"/>
      <c r="AW4779" s="45"/>
      <c r="AX4779" s="45"/>
    </row>
    <row r="4780" spans="1:251" ht="15" thickBot="1">
      <c r="B4780" s="43"/>
      <c r="C4780" s="43"/>
      <c r="D4780" s="43"/>
      <c r="E4780" s="43"/>
      <c r="F4780" s="43"/>
      <c r="G4780" s="43"/>
      <c r="H4780" s="43"/>
      <c r="I4780" s="43"/>
      <c r="J4780" s="43"/>
      <c r="K4780" s="43"/>
      <c r="L4780" s="44"/>
      <c r="M4780" s="44"/>
      <c r="N4780" s="44"/>
      <c r="O4780" s="44"/>
      <c r="P4780" s="43"/>
      <c r="Q4780" s="43"/>
      <c r="R4780" s="43"/>
      <c r="S4780" s="43"/>
      <c r="T4780" s="43"/>
      <c r="U4780" s="43"/>
      <c r="V4780" s="45"/>
      <c r="W4780" s="45"/>
      <c r="X4780" s="45"/>
      <c r="Y4780" s="45"/>
      <c r="Z4780" s="45"/>
      <c r="AA4780" s="45"/>
      <c r="AB4780" s="45"/>
      <c r="AC4780" s="45"/>
      <c r="AD4780" s="45"/>
      <c r="AE4780" s="45"/>
      <c r="AF4780" s="45"/>
      <c r="AG4780" s="45"/>
      <c r="AH4780" s="45"/>
      <c r="AI4780" s="45"/>
      <c r="AJ4780" s="45"/>
      <c r="AK4780" s="45"/>
      <c r="AL4780" s="45"/>
      <c r="AM4780" s="45"/>
      <c r="AN4780" s="45"/>
      <c r="AO4780" s="45"/>
      <c r="AP4780" s="45"/>
      <c r="AQ4780" s="45"/>
      <c r="AR4780" s="45"/>
      <c r="AS4780" s="45"/>
      <c r="AT4780" s="45"/>
      <c r="AU4780" s="45"/>
      <c r="AV4780" s="45"/>
      <c r="AW4780" s="45"/>
      <c r="AX4780" s="57" t="s">
        <v>248</v>
      </c>
    </row>
    <row r="4781" spans="1:251" s="51" customFormat="1" ht="13.5" customHeight="1">
      <c r="A4781" s="43"/>
      <c r="B4781" s="132" t="s">
        <v>249</v>
      </c>
      <c r="C4781" s="133"/>
      <c r="D4781" s="133"/>
      <c r="E4781" s="133"/>
      <c r="F4781" s="133"/>
      <c r="G4781" s="133"/>
      <c r="H4781" s="133"/>
      <c r="I4781" s="133"/>
      <c r="J4781" s="133"/>
      <c r="K4781" s="133"/>
      <c r="L4781" s="133"/>
      <c r="M4781" s="133"/>
      <c r="N4781" s="133"/>
      <c r="O4781" s="133"/>
      <c r="P4781" s="133"/>
      <c r="Q4781" s="133"/>
      <c r="R4781" s="133"/>
      <c r="S4781" s="133"/>
      <c r="T4781" s="133"/>
      <c r="U4781" s="133"/>
      <c r="V4781" s="133"/>
      <c r="W4781" s="133"/>
      <c r="X4781" s="133"/>
      <c r="Y4781" s="133"/>
      <c r="Z4781" s="134"/>
      <c r="AA4781" s="138" t="s">
        <v>250</v>
      </c>
      <c r="AB4781" s="133"/>
      <c r="AC4781" s="133"/>
      <c r="AD4781" s="133"/>
      <c r="AE4781" s="133"/>
      <c r="AF4781" s="133"/>
      <c r="AG4781" s="133"/>
      <c r="AH4781" s="133"/>
      <c r="AI4781" s="134"/>
      <c r="AJ4781" s="138" t="s">
        <v>251</v>
      </c>
      <c r="AK4781" s="133"/>
      <c r="AL4781" s="133"/>
      <c r="AM4781" s="133"/>
      <c r="AN4781" s="133"/>
      <c r="AO4781" s="133"/>
      <c r="AP4781" s="133"/>
      <c r="AQ4781" s="133"/>
      <c r="AR4781" s="134"/>
      <c r="AS4781" s="138" t="s">
        <v>252</v>
      </c>
      <c r="AT4781" s="133"/>
      <c r="AU4781" s="133"/>
      <c r="AV4781" s="133"/>
      <c r="AW4781" s="133"/>
      <c r="AX4781" s="140"/>
      <c r="AY4781" s="37"/>
      <c r="AZ4781" s="37"/>
      <c r="BA4781" s="37"/>
      <c r="BB4781" s="37"/>
      <c r="BC4781" s="37"/>
      <c r="BD4781" s="37"/>
      <c r="BE4781" s="37"/>
      <c r="BF4781" s="37"/>
      <c r="BG4781" s="37"/>
      <c r="BH4781" s="37"/>
      <c r="BI4781" s="37"/>
      <c r="BJ4781" s="37"/>
      <c r="BK4781" s="37"/>
      <c r="BL4781" s="37"/>
      <c r="BM4781" s="37"/>
      <c r="BN4781" s="37"/>
      <c r="BO4781" s="37"/>
      <c r="BP4781" s="37"/>
      <c r="BQ4781" s="37"/>
      <c r="BR4781" s="37"/>
      <c r="BS4781" s="37"/>
      <c r="BT4781" s="37"/>
      <c r="BU4781" s="37"/>
      <c r="BV4781" s="37"/>
      <c r="BW4781" s="37"/>
      <c r="BX4781" s="37"/>
      <c r="BY4781" s="37"/>
      <c r="BZ4781" s="37"/>
      <c r="CA4781" s="37"/>
      <c r="CB4781" s="37"/>
      <c r="CC4781" s="37"/>
      <c r="CD4781" s="37"/>
      <c r="CE4781" s="37"/>
      <c r="CF4781" s="37"/>
      <c r="CG4781" s="37"/>
      <c r="CH4781" s="37"/>
      <c r="CI4781" s="37"/>
      <c r="CJ4781" s="37"/>
      <c r="CK4781" s="37"/>
      <c r="CL4781" s="37"/>
      <c r="CM4781" s="37"/>
      <c r="CN4781" s="37"/>
      <c r="CO4781" s="37"/>
      <c r="CP4781" s="37"/>
      <c r="CQ4781" s="37"/>
      <c r="CR4781" s="37"/>
      <c r="CS4781" s="37"/>
      <c r="CT4781" s="37"/>
      <c r="CU4781" s="37"/>
      <c r="CV4781" s="37"/>
      <c r="CW4781" s="37"/>
      <c r="CX4781" s="37"/>
      <c r="CY4781" s="37"/>
      <c r="CZ4781" s="37"/>
      <c r="DA4781" s="37"/>
      <c r="DB4781" s="37"/>
      <c r="DC4781" s="37"/>
      <c r="DD4781" s="37"/>
      <c r="DE4781" s="37"/>
      <c r="DF4781" s="37"/>
      <c r="DG4781" s="37"/>
      <c r="DH4781" s="37"/>
      <c r="DI4781" s="37"/>
      <c r="DJ4781" s="37"/>
      <c r="DK4781" s="37"/>
      <c r="DL4781" s="37"/>
      <c r="DM4781" s="37"/>
      <c r="DN4781" s="37"/>
      <c r="DO4781" s="37"/>
      <c r="DP4781" s="37"/>
      <c r="DQ4781" s="37"/>
      <c r="DR4781" s="37"/>
      <c r="DS4781" s="37"/>
      <c r="DT4781" s="37"/>
      <c r="DU4781" s="37"/>
      <c r="DV4781" s="37"/>
      <c r="DW4781" s="37"/>
      <c r="DX4781" s="37"/>
      <c r="DY4781" s="37"/>
      <c r="DZ4781" s="37"/>
      <c r="EA4781" s="37"/>
      <c r="EB4781" s="37"/>
      <c r="EC4781" s="37"/>
      <c r="ED4781" s="37"/>
      <c r="EE4781" s="37"/>
      <c r="EF4781" s="37"/>
      <c r="EG4781" s="37"/>
      <c r="EH4781" s="37"/>
      <c r="EI4781" s="37"/>
      <c r="EJ4781" s="37"/>
      <c r="EK4781" s="37"/>
      <c r="EL4781" s="37"/>
      <c r="EM4781" s="37"/>
      <c r="EN4781" s="37"/>
      <c r="EO4781" s="37"/>
      <c r="EP4781" s="37"/>
      <c r="EQ4781" s="37"/>
      <c r="ER4781" s="37"/>
      <c r="ES4781" s="37"/>
      <c r="ET4781" s="37"/>
      <c r="EU4781" s="37"/>
      <c r="EV4781" s="37"/>
      <c r="EW4781" s="37"/>
      <c r="EX4781" s="37"/>
      <c r="EY4781" s="37"/>
      <c r="EZ4781" s="37"/>
      <c r="FA4781" s="37"/>
      <c r="FB4781" s="37"/>
      <c r="FC4781" s="37"/>
      <c r="FD4781" s="37"/>
      <c r="FE4781" s="37"/>
      <c r="FF4781" s="37"/>
      <c r="FG4781" s="37"/>
      <c r="FH4781" s="37"/>
      <c r="FI4781" s="37"/>
      <c r="FJ4781" s="37"/>
      <c r="FK4781" s="37"/>
      <c r="FL4781" s="37"/>
      <c r="FM4781" s="37"/>
      <c r="FN4781" s="37"/>
      <c r="FO4781" s="37"/>
      <c r="FP4781" s="37"/>
      <c r="FQ4781" s="37"/>
      <c r="FR4781" s="37"/>
      <c r="FS4781" s="37"/>
      <c r="FT4781" s="37"/>
      <c r="FU4781" s="37"/>
      <c r="FV4781" s="37"/>
      <c r="FW4781" s="37"/>
      <c r="FX4781" s="37"/>
      <c r="FY4781" s="37"/>
      <c r="FZ4781" s="37"/>
      <c r="GA4781" s="37"/>
      <c r="GB4781" s="37"/>
      <c r="GC4781" s="37"/>
      <c r="GD4781" s="37"/>
      <c r="GE4781" s="37"/>
      <c r="GF4781" s="37"/>
      <c r="GG4781" s="37"/>
      <c r="GH4781" s="37"/>
      <c r="GI4781" s="37"/>
      <c r="GJ4781" s="37"/>
      <c r="GK4781" s="37"/>
      <c r="GL4781" s="37"/>
      <c r="GM4781" s="37"/>
      <c r="GN4781" s="37"/>
      <c r="GO4781" s="37"/>
      <c r="GP4781" s="37"/>
      <c r="GQ4781" s="37"/>
      <c r="GR4781" s="37"/>
      <c r="GS4781" s="37"/>
      <c r="GT4781" s="37"/>
      <c r="GU4781" s="37"/>
      <c r="GV4781" s="37"/>
      <c r="GW4781" s="37"/>
      <c r="GX4781" s="37"/>
      <c r="GY4781" s="37"/>
      <c r="GZ4781" s="37"/>
      <c r="HA4781" s="37"/>
      <c r="HB4781" s="37"/>
      <c r="HC4781" s="37"/>
      <c r="HD4781" s="37"/>
      <c r="HE4781" s="37"/>
      <c r="HF4781" s="37"/>
      <c r="HG4781" s="37"/>
      <c r="HH4781" s="37"/>
      <c r="HI4781" s="37"/>
      <c r="HJ4781" s="37"/>
      <c r="HK4781" s="37"/>
      <c r="HL4781" s="37"/>
      <c r="HM4781" s="37"/>
      <c r="HN4781" s="37"/>
      <c r="HO4781" s="37"/>
      <c r="HP4781" s="37"/>
      <c r="HQ4781" s="37"/>
      <c r="HR4781" s="37"/>
      <c r="HS4781" s="37"/>
      <c r="HT4781" s="37"/>
      <c r="HU4781" s="37"/>
      <c r="HV4781" s="37"/>
      <c r="HW4781" s="37"/>
      <c r="HX4781" s="37"/>
      <c r="HY4781" s="37"/>
      <c r="HZ4781" s="37"/>
      <c r="IA4781" s="37"/>
      <c r="IB4781" s="37"/>
      <c r="IC4781" s="37"/>
      <c r="ID4781" s="37"/>
      <c r="IE4781" s="37"/>
      <c r="IF4781" s="37"/>
      <c r="IG4781" s="37"/>
      <c r="IH4781" s="37"/>
      <c r="II4781" s="37"/>
      <c r="IJ4781" s="37"/>
      <c r="IK4781" s="37"/>
      <c r="IL4781" s="37"/>
      <c r="IM4781" s="37"/>
      <c r="IN4781" s="37"/>
      <c r="IO4781" s="37"/>
      <c r="IP4781" s="37"/>
      <c r="IQ4781" s="37"/>
    </row>
    <row r="4782" spans="1:251" s="51" customFormat="1" ht="13.5">
      <c r="A4782" s="43"/>
      <c r="B4782" s="135"/>
      <c r="C4782" s="136"/>
      <c r="D4782" s="136"/>
      <c r="E4782" s="136"/>
      <c r="F4782" s="136"/>
      <c r="G4782" s="136"/>
      <c r="H4782" s="136"/>
      <c r="I4782" s="136"/>
      <c r="J4782" s="136"/>
      <c r="K4782" s="136"/>
      <c r="L4782" s="136"/>
      <c r="M4782" s="136"/>
      <c r="N4782" s="136"/>
      <c r="O4782" s="136"/>
      <c r="P4782" s="136"/>
      <c r="Q4782" s="136"/>
      <c r="R4782" s="136"/>
      <c r="S4782" s="136"/>
      <c r="T4782" s="136"/>
      <c r="U4782" s="136"/>
      <c r="V4782" s="136"/>
      <c r="W4782" s="136"/>
      <c r="X4782" s="136"/>
      <c r="Y4782" s="136"/>
      <c r="Z4782" s="137"/>
      <c r="AA4782" s="139"/>
      <c r="AB4782" s="136"/>
      <c r="AC4782" s="136"/>
      <c r="AD4782" s="136"/>
      <c r="AE4782" s="136"/>
      <c r="AF4782" s="136"/>
      <c r="AG4782" s="136"/>
      <c r="AH4782" s="136"/>
      <c r="AI4782" s="137"/>
      <c r="AJ4782" s="139"/>
      <c r="AK4782" s="136"/>
      <c r="AL4782" s="136"/>
      <c r="AM4782" s="136"/>
      <c r="AN4782" s="136"/>
      <c r="AO4782" s="136"/>
      <c r="AP4782" s="136"/>
      <c r="AQ4782" s="136"/>
      <c r="AR4782" s="137"/>
      <c r="AS4782" s="139"/>
      <c r="AT4782" s="136"/>
      <c r="AU4782" s="136"/>
      <c r="AV4782" s="136"/>
      <c r="AW4782" s="136"/>
      <c r="AX4782" s="141"/>
      <c r="AY4782" s="37"/>
      <c r="AZ4782" s="37"/>
      <c r="BA4782" s="37"/>
      <c r="BB4782" s="58"/>
      <c r="BC4782" s="59"/>
      <c r="BE4782" s="37"/>
      <c r="BF4782" s="37"/>
      <c r="BG4782" s="37"/>
      <c r="BH4782" s="37"/>
      <c r="BI4782" s="37"/>
      <c r="BJ4782" s="37"/>
      <c r="BK4782" s="37"/>
      <c r="BL4782" s="37"/>
      <c r="BM4782" s="37"/>
      <c r="BN4782" s="37"/>
      <c r="BO4782" s="37"/>
      <c r="BP4782" s="37"/>
      <c r="BQ4782" s="37"/>
      <c r="BR4782" s="37"/>
      <c r="BS4782" s="37"/>
      <c r="BT4782" s="37"/>
      <c r="BU4782" s="37"/>
      <c r="BV4782" s="37"/>
      <c r="BW4782" s="37"/>
      <c r="BX4782" s="37"/>
      <c r="BY4782" s="37"/>
      <c r="BZ4782" s="37"/>
      <c r="CA4782" s="37"/>
      <c r="CB4782" s="37"/>
      <c r="CC4782" s="37"/>
      <c r="CD4782" s="37"/>
      <c r="CE4782" s="37"/>
      <c r="CF4782" s="37"/>
      <c r="CG4782" s="37"/>
      <c r="CH4782" s="37"/>
      <c r="CI4782" s="37"/>
      <c r="CJ4782" s="37"/>
      <c r="CK4782" s="37"/>
      <c r="CL4782" s="37"/>
      <c r="CM4782" s="37"/>
      <c r="CN4782" s="37"/>
      <c r="CO4782" s="37"/>
      <c r="CP4782" s="37"/>
      <c r="CQ4782" s="37"/>
      <c r="CR4782" s="37"/>
      <c r="CS4782" s="37"/>
      <c r="CT4782" s="37"/>
      <c r="CU4782" s="37"/>
      <c r="CV4782" s="37"/>
      <c r="CW4782" s="37"/>
      <c r="CX4782" s="37"/>
      <c r="CY4782" s="37"/>
      <c r="CZ4782" s="37"/>
      <c r="DA4782" s="37"/>
      <c r="DB4782" s="37"/>
      <c r="DC4782" s="37"/>
      <c r="DD4782" s="37"/>
      <c r="DE4782" s="37"/>
      <c r="DF4782" s="37"/>
      <c r="DG4782" s="37"/>
      <c r="DH4782" s="37"/>
      <c r="DI4782" s="37"/>
      <c r="DJ4782" s="37"/>
      <c r="DK4782" s="37"/>
      <c r="DL4782" s="37"/>
      <c r="DM4782" s="37"/>
      <c r="DN4782" s="37"/>
      <c r="DO4782" s="37"/>
      <c r="DP4782" s="37"/>
      <c r="DQ4782" s="37"/>
      <c r="DR4782" s="37"/>
      <c r="DS4782" s="37"/>
      <c r="DT4782" s="37"/>
      <c r="DU4782" s="37"/>
      <c r="DV4782" s="37"/>
      <c r="DW4782" s="37"/>
      <c r="DX4782" s="37"/>
      <c r="DY4782" s="37"/>
      <c r="DZ4782" s="37"/>
      <c r="EA4782" s="37"/>
      <c r="EB4782" s="37"/>
      <c r="EC4782" s="37"/>
      <c r="ED4782" s="37"/>
      <c r="EE4782" s="37"/>
      <c r="EF4782" s="37"/>
      <c r="EG4782" s="37"/>
      <c r="EH4782" s="37"/>
      <c r="EI4782" s="37"/>
      <c r="EJ4782" s="37"/>
      <c r="EK4782" s="37"/>
      <c r="EL4782" s="37"/>
      <c r="EM4782" s="37"/>
      <c r="EN4782" s="37"/>
      <c r="EO4782" s="37"/>
      <c r="EP4782" s="37"/>
      <c r="EQ4782" s="37"/>
      <c r="ER4782" s="37"/>
      <c r="ES4782" s="37"/>
      <c r="ET4782" s="37"/>
      <c r="EU4782" s="37"/>
      <c r="EV4782" s="37"/>
      <c r="EW4782" s="37"/>
      <c r="EX4782" s="37"/>
      <c r="EY4782" s="37"/>
      <c r="EZ4782" s="37"/>
      <c r="FA4782" s="37"/>
      <c r="FB4782" s="37"/>
      <c r="FC4782" s="37"/>
      <c r="FD4782" s="37"/>
      <c r="FE4782" s="37"/>
      <c r="FF4782" s="37"/>
      <c r="FG4782" s="37"/>
      <c r="FH4782" s="37"/>
      <c r="FI4782" s="37"/>
      <c r="FJ4782" s="37"/>
      <c r="FK4782" s="37"/>
      <c r="FL4782" s="37"/>
      <c r="FM4782" s="37"/>
      <c r="FN4782" s="37"/>
      <c r="FO4782" s="37"/>
      <c r="FP4782" s="37"/>
      <c r="FQ4782" s="37"/>
      <c r="FR4782" s="37"/>
      <c r="FS4782" s="37"/>
      <c r="FT4782" s="37"/>
      <c r="FU4782" s="37"/>
      <c r="FV4782" s="37"/>
      <c r="FW4782" s="37"/>
      <c r="FX4782" s="37"/>
      <c r="FY4782" s="37"/>
      <c r="FZ4782" s="37"/>
      <c r="GA4782" s="37"/>
      <c r="GB4782" s="37"/>
      <c r="GC4782" s="37"/>
      <c r="GD4782" s="37"/>
      <c r="GE4782" s="37"/>
      <c r="GF4782" s="37"/>
      <c r="GG4782" s="37"/>
      <c r="GH4782" s="37"/>
      <c r="GI4782" s="37"/>
      <c r="GJ4782" s="37"/>
      <c r="GK4782" s="37"/>
      <c r="GL4782" s="37"/>
      <c r="GM4782" s="37"/>
      <c r="GN4782" s="37"/>
      <c r="GO4782" s="37"/>
      <c r="GP4782" s="37"/>
      <c r="GQ4782" s="37"/>
      <c r="GR4782" s="37"/>
      <c r="GS4782" s="37"/>
      <c r="GT4782" s="37"/>
      <c r="GU4782" s="37"/>
      <c r="GV4782" s="37"/>
      <c r="GW4782" s="37"/>
      <c r="GX4782" s="37"/>
      <c r="GY4782" s="37"/>
      <c r="GZ4782" s="37"/>
      <c r="HA4782" s="37"/>
      <c r="HB4782" s="37"/>
      <c r="HC4782" s="37"/>
      <c r="HD4782" s="37"/>
      <c r="HE4782" s="37"/>
      <c r="HF4782" s="37"/>
      <c r="HG4782" s="37"/>
      <c r="HH4782" s="37"/>
      <c r="HI4782" s="37"/>
      <c r="HJ4782" s="37"/>
      <c r="HK4782" s="37"/>
      <c r="HL4782" s="37"/>
      <c r="HM4782" s="37"/>
      <c r="HN4782" s="37"/>
      <c r="HO4782" s="37"/>
      <c r="HP4782" s="37"/>
      <c r="HQ4782" s="37"/>
      <c r="HR4782" s="37"/>
      <c r="HS4782" s="37"/>
      <c r="HT4782" s="37"/>
      <c r="HU4782" s="37"/>
      <c r="HV4782" s="37"/>
      <c r="HW4782" s="37"/>
      <c r="HX4782" s="37"/>
      <c r="HY4782" s="37"/>
      <c r="HZ4782" s="37"/>
      <c r="IA4782" s="37"/>
      <c r="IB4782" s="37"/>
      <c r="IC4782" s="37"/>
      <c r="ID4782" s="37"/>
      <c r="IE4782" s="37"/>
      <c r="IF4782" s="37"/>
      <c r="IG4782" s="37"/>
      <c r="IH4782" s="37"/>
      <c r="II4782" s="37"/>
      <c r="IJ4782" s="37"/>
      <c r="IK4782" s="37"/>
      <c r="IL4782" s="37"/>
      <c r="IM4782" s="37"/>
      <c r="IN4782" s="37"/>
      <c r="IO4782" s="37"/>
      <c r="IP4782" s="37"/>
      <c r="IQ4782" s="37"/>
    </row>
    <row r="4783" spans="1:251" s="51" customFormat="1" ht="18.75" customHeight="1">
      <c r="A4783" s="43"/>
      <c r="B4783" s="60"/>
      <c r="C4783" s="104" t="s">
        <v>1011</v>
      </c>
      <c r="D4783" s="105"/>
      <c r="E4783" s="105"/>
      <c r="F4783" s="105"/>
      <c r="G4783" s="105"/>
      <c r="H4783" s="105"/>
      <c r="I4783" s="105"/>
      <c r="J4783" s="105"/>
      <c r="K4783" s="105"/>
      <c r="L4783" s="105"/>
      <c r="M4783" s="105"/>
      <c r="N4783" s="105"/>
      <c r="O4783" s="105"/>
      <c r="P4783" s="105"/>
      <c r="Q4783" s="105"/>
      <c r="R4783" s="105"/>
      <c r="S4783" s="105"/>
      <c r="T4783" s="105"/>
      <c r="U4783" s="105"/>
      <c r="V4783" s="105"/>
      <c r="W4783" s="105"/>
      <c r="X4783" s="105"/>
      <c r="Y4783" s="105"/>
      <c r="Z4783" s="106"/>
      <c r="AA4783" s="107">
        <v>21367</v>
      </c>
      <c r="AB4783" s="108"/>
      <c r="AC4783" s="108"/>
      <c r="AD4783" s="108"/>
      <c r="AE4783" s="108"/>
      <c r="AF4783" s="108"/>
      <c r="AG4783" s="108"/>
      <c r="AH4783" s="108"/>
      <c r="AI4783" s="109"/>
      <c r="AJ4783" s="107">
        <v>21972</v>
      </c>
      <c r="AK4783" s="108"/>
      <c r="AL4783" s="108"/>
      <c r="AM4783" s="108"/>
      <c r="AN4783" s="108"/>
      <c r="AO4783" s="108"/>
      <c r="AP4783" s="108"/>
      <c r="AQ4783" s="108"/>
      <c r="AR4783" s="109"/>
      <c r="AS4783" s="110"/>
      <c r="AT4783" s="111"/>
      <c r="AU4783" s="111"/>
      <c r="AV4783" s="111"/>
      <c r="AW4783" s="111"/>
      <c r="AX4783" s="112"/>
      <c r="AY4783" s="37"/>
      <c r="AZ4783" s="37"/>
      <c r="BA4783" s="37"/>
      <c r="BB4783" s="37"/>
      <c r="BC4783" s="37"/>
      <c r="BD4783" s="37"/>
      <c r="BE4783" s="37"/>
      <c r="BF4783" s="37"/>
      <c r="BG4783" s="37"/>
      <c r="BH4783" s="37"/>
      <c r="BI4783" s="37"/>
      <c r="BJ4783" s="37"/>
      <c r="BK4783" s="37"/>
      <c r="BL4783" s="37"/>
      <c r="BM4783" s="37"/>
      <c r="BN4783" s="37"/>
      <c r="BO4783" s="37"/>
      <c r="BP4783" s="37"/>
      <c r="BQ4783" s="37"/>
      <c r="BR4783" s="37"/>
      <c r="BS4783" s="37"/>
      <c r="BT4783" s="37"/>
      <c r="BU4783" s="37"/>
      <c r="BV4783" s="37"/>
      <c r="BW4783" s="37"/>
      <c r="BX4783" s="37"/>
      <c r="BY4783" s="37"/>
      <c r="BZ4783" s="37"/>
      <c r="CA4783" s="37"/>
      <c r="CB4783" s="37"/>
      <c r="CC4783" s="37"/>
      <c r="CD4783" s="37"/>
      <c r="CE4783" s="37"/>
      <c r="CF4783" s="37"/>
      <c r="CG4783" s="37"/>
      <c r="CH4783" s="37"/>
      <c r="CI4783" s="37"/>
      <c r="CJ4783" s="37"/>
      <c r="CK4783" s="37"/>
      <c r="CL4783" s="37"/>
      <c r="CM4783" s="37"/>
      <c r="CN4783" s="37"/>
      <c r="CO4783" s="37"/>
      <c r="CP4783" s="37"/>
      <c r="CQ4783" s="37"/>
      <c r="CR4783" s="37"/>
      <c r="CS4783" s="37"/>
      <c r="CT4783" s="37"/>
      <c r="CU4783" s="37"/>
      <c r="CV4783" s="37"/>
      <c r="CW4783" s="37"/>
      <c r="CX4783" s="37"/>
      <c r="CY4783" s="37"/>
      <c r="CZ4783" s="37"/>
      <c r="DA4783" s="37"/>
      <c r="DB4783" s="37"/>
      <c r="DC4783" s="37"/>
      <c r="DD4783" s="37"/>
      <c r="DE4783" s="37"/>
      <c r="DF4783" s="37"/>
      <c r="DG4783" s="37"/>
      <c r="DH4783" s="37"/>
      <c r="DI4783" s="37"/>
      <c r="DJ4783" s="37"/>
      <c r="DK4783" s="37"/>
      <c r="DL4783" s="37"/>
      <c r="DM4783" s="37"/>
      <c r="DN4783" s="37"/>
      <c r="DO4783" s="37"/>
      <c r="DP4783" s="37"/>
      <c r="DQ4783" s="37"/>
      <c r="DR4783" s="37"/>
      <c r="DS4783" s="37"/>
      <c r="DT4783" s="37"/>
      <c r="DU4783" s="37"/>
      <c r="DV4783" s="37"/>
      <c r="DW4783" s="37"/>
      <c r="DX4783" s="37"/>
      <c r="DY4783" s="37"/>
      <c r="DZ4783" s="37"/>
      <c r="EA4783" s="37"/>
      <c r="EB4783" s="37"/>
      <c r="EC4783" s="37"/>
      <c r="ED4783" s="37"/>
      <c r="EE4783" s="37"/>
      <c r="EF4783" s="37"/>
      <c r="EG4783" s="37"/>
      <c r="EH4783" s="37"/>
      <c r="EI4783" s="37"/>
      <c r="EJ4783" s="37"/>
      <c r="EK4783" s="37"/>
      <c r="EL4783" s="37"/>
      <c r="EM4783" s="37"/>
      <c r="EN4783" s="37"/>
      <c r="EO4783" s="37"/>
      <c r="EP4783" s="37"/>
      <c r="EQ4783" s="37"/>
      <c r="ER4783" s="37"/>
      <c r="ES4783" s="37"/>
      <c r="ET4783" s="37"/>
      <c r="EU4783" s="37"/>
      <c r="EV4783" s="37"/>
      <c r="EW4783" s="37"/>
      <c r="EX4783" s="37"/>
      <c r="EY4783" s="37"/>
      <c r="EZ4783" s="37"/>
      <c r="FA4783" s="37"/>
      <c r="FB4783" s="37"/>
      <c r="FC4783" s="37"/>
      <c r="FD4783" s="37"/>
      <c r="FE4783" s="37"/>
      <c r="FF4783" s="37"/>
      <c r="FG4783" s="37"/>
      <c r="FH4783" s="37"/>
      <c r="FI4783" s="37"/>
      <c r="FJ4783" s="37"/>
      <c r="FK4783" s="37"/>
      <c r="FL4783" s="37"/>
      <c r="FM4783" s="37"/>
      <c r="FN4783" s="37"/>
      <c r="FO4783" s="37"/>
      <c r="FP4783" s="37"/>
      <c r="FQ4783" s="37"/>
      <c r="FR4783" s="37"/>
      <c r="FS4783" s="37"/>
      <c r="FT4783" s="37"/>
      <c r="FU4783" s="37"/>
      <c r="FV4783" s="37"/>
      <c r="FW4783" s="37"/>
      <c r="FX4783" s="37"/>
      <c r="FY4783" s="37"/>
      <c r="FZ4783" s="37"/>
      <c r="GA4783" s="37"/>
      <c r="GB4783" s="37"/>
      <c r="GC4783" s="37"/>
      <c r="GD4783" s="37"/>
      <c r="GE4783" s="37"/>
      <c r="GF4783" s="37"/>
      <c r="GG4783" s="37"/>
      <c r="GH4783" s="37"/>
      <c r="GI4783" s="37"/>
      <c r="GJ4783" s="37"/>
      <c r="GK4783" s="37"/>
      <c r="GL4783" s="37"/>
      <c r="GM4783" s="37"/>
      <c r="GN4783" s="37"/>
      <c r="GO4783" s="37"/>
      <c r="GP4783" s="37"/>
      <c r="GQ4783" s="37"/>
      <c r="GR4783" s="37"/>
      <c r="GS4783" s="37"/>
      <c r="GT4783" s="37"/>
      <c r="GU4783" s="37"/>
      <c r="GV4783" s="37"/>
      <c r="GW4783" s="37"/>
      <c r="GX4783" s="37"/>
      <c r="GY4783" s="37"/>
      <c r="GZ4783" s="37"/>
      <c r="HA4783" s="37"/>
      <c r="HB4783" s="37"/>
      <c r="HC4783" s="37"/>
      <c r="HD4783" s="37"/>
      <c r="HE4783" s="37"/>
      <c r="HF4783" s="37"/>
      <c r="HG4783" s="37"/>
      <c r="HH4783" s="37"/>
      <c r="HI4783" s="37"/>
      <c r="HJ4783" s="37"/>
      <c r="HK4783" s="37"/>
      <c r="HL4783" s="37"/>
      <c r="HM4783" s="37"/>
      <c r="HN4783" s="37"/>
      <c r="HO4783" s="37"/>
      <c r="HP4783" s="37"/>
      <c r="HQ4783" s="37"/>
      <c r="HR4783" s="37"/>
      <c r="HS4783" s="37"/>
      <c r="HT4783" s="37"/>
      <c r="HU4783" s="37"/>
      <c r="HV4783" s="37"/>
      <c r="HW4783" s="37"/>
      <c r="HX4783" s="37"/>
      <c r="HY4783" s="37"/>
      <c r="HZ4783" s="37"/>
      <c r="IA4783" s="37"/>
      <c r="IB4783" s="37"/>
      <c r="IC4783" s="37"/>
      <c r="ID4783" s="37"/>
      <c r="IE4783" s="37"/>
      <c r="IF4783" s="37"/>
      <c r="IG4783" s="37"/>
      <c r="IH4783" s="37"/>
      <c r="II4783" s="37"/>
      <c r="IJ4783" s="37"/>
      <c r="IK4783" s="37"/>
      <c r="IL4783" s="37"/>
      <c r="IM4783" s="37"/>
      <c r="IN4783" s="37"/>
      <c r="IO4783" s="37"/>
      <c r="IP4783" s="37"/>
      <c r="IQ4783" s="37"/>
    </row>
    <row r="4784" spans="1:251" s="51" customFormat="1" ht="18.75" customHeight="1">
      <c r="A4784" s="43"/>
      <c r="B4784" s="60"/>
      <c r="C4784" s="104" t="s">
        <v>1012</v>
      </c>
      <c r="D4784" s="105"/>
      <c r="E4784" s="105"/>
      <c r="F4784" s="105"/>
      <c r="G4784" s="105"/>
      <c r="H4784" s="105"/>
      <c r="I4784" s="105"/>
      <c r="J4784" s="105"/>
      <c r="K4784" s="105"/>
      <c r="L4784" s="105"/>
      <c r="M4784" s="105"/>
      <c r="N4784" s="105"/>
      <c r="O4784" s="105"/>
      <c r="P4784" s="105"/>
      <c r="Q4784" s="105"/>
      <c r="R4784" s="105"/>
      <c r="S4784" s="105"/>
      <c r="T4784" s="105"/>
      <c r="U4784" s="105"/>
      <c r="V4784" s="105"/>
      <c r="W4784" s="105"/>
      <c r="X4784" s="105"/>
      <c r="Y4784" s="105"/>
      <c r="Z4784" s="106"/>
      <c r="AA4784" s="107">
        <v>3101</v>
      </c>
      <c r="AB4784" s="108"/>
      <c r="AC4784" s="108"/>
      <c r="AD4784" s="108"/>
      <c r="AE4784" s="108"/>
      <c r="AF4784" s="108"/>
      <c r="AG4784" s="108"/>
      <c r="AH4784" s="108"/>
      <c r="AI4784" s="109"/>
      <c r="AJ4784" s="107">
        <v>3129</v>
      </c>
      <c r="AK4784" s="108"/>
      <c r="AL4784" s="108"/>
      <c r="AM4784" s="108"/>
      <c r="AN4784" s="108"/>
      <c r="AO4784" s="108"/>
      <c r="AP4784" s="108"/>
      <c r="AQ4784" s="108"/>
      <c r="AR4784" s="109"/>
      <c r="AS4784" s="110"/>
      <c r="AT4784" s="111"/>
      <c r="AU4784" s="111"/>
      <c r="AV4784" s="111"/>
      <c r="AW4784" s="111"/>
      <c r="AX4784" s="112"/>
      <c r="AY4784" s="37"/>
      <c r="AZ4784" s="37"/>
      <c r="BA4784" s="37"/>
      <c r="BB4784" s="37"/>
      <c r="BC4784" s="37"/>
      <c r="BD4784" s="37"/>
      <c r="BE4784" s="37"/>
      <c r="BF4784" s="37"/>
      <c r="BG4784" s="37"/>
      <c r="BH4784" s="37"/>
      <c r="BI4784" s="37"/>
      <c r="BJ4784" s="37"/>
      <c r="BK4784" s="37"/>
      <c r="BL4784" s="37"/>
      <c r="BM4784" s="37"/>
      <c r="BN4784" s="37"/>
      <c r="BO4784" s="37"/>
      <c r="BP4784" s="37"/>
      <c r="BQ4784" s="37"/>
      <c r="BR4784" s="37"/>
      <c r="BS4784" s="37"/>
      <c r="BT4784" s="37"/>
      <c r="BU4784" s="37"/>
      <c r="BV4784" s="37"/>
      <c r="BW4784" s="37"/>
      <c r="BX4784" s="37"/>
      <c r="BY4784" s="37"/>
      <c r="BZ4784" s="37"/>
      <c r="CA4784" s="37"/>
      <c r="CB4784" s="37"/>
      <c r="CC4784" s="37"/>
      <c r="CD4784" s="37"/>
      <c r="CE4784" s="37"/>
      <c r="CF4784" s="37"/>
      <c r="CG4784" s="37"/>
      <c r="CH4784" s="37"/>
      <c r="CI4784" s="37"/>
      <c r="CJ4784" s="37"/>
      <c r="CK4784" s="37"/>
      <c r="CL4784" s="37"/>
      <c r="CM4784" s="37"/>
      <c r="CN4784" s="37"/>
      <c r="CO4784" s="37"/>
      <c r="CP4784" s="37"/>
      <c r="CQ4784" s="37"/>
      <c r="CR4784" s="37"/>
      <c r="CS4784" s="37"/>
      <c r="CT4784" s="37"/>
      <c r="CU4784" s="37"/>
      <c r="CV4784" s="37"/>
      <c r="CW4784" s="37"/>
      <c r="CX4784" s="37"/>
      <c r="CY4784" s="37"/>
      <c r="CZ4784" s="37"/>
      <c r="DA4784" s="37"/>
      <c r="DB4784" s="37"/>
      <c r="DC4784" s="37"/>
      <c r="DD4784" s="37"/>
      <c r="DE4784" s="37"/>
      <c r="DF4784" s="37"/>
      <c r="DG4784" s="37"/>
      <c r="DH4784" s="37"/>
      <c r="DI4784" s="37"/>
      <c r="DJ4784" s="37"/>
      <c r="DK4784" s="37"/>
      <c r="DL4784" s="37"/>
      <c r="DM4784" s="37"/>
      <c r="DN4784" s="37"/>
      <c r="DO4784" s="37"/>
      <c r="DP4784" s="37"/>
      <c r="DQ4784" s="37"/>
      <c r="DR4784" s="37"/>
      <c r="DS4784" s="37"/>
      <c r="DT4784" s="37"/>
      <c r="DU4784" s="37"/>
      <c r="DV4784" s="37"/>
      <c r="DW4784" s="37"/>
      <c r="DX4784" s="37"/>
      <c r="DY4784" s="37"/>
      <c r="DZ4784" s="37"/>
      <c r="EA4784" s="37"/>
      <c r="EB4784" s="37"/>
      <c r="EC4784" s="37"/>
      <c r="ED4784" s="37"/>
      <c r="EE4784" s="37"/>
      <c r="EF4784" s="37"/>
      <c r="EG4784" s="37"/>
      <c r="EH4784" s="37"/>
      <c r="EI4784" s="37"/>
      <c r="EJ4784" s="37"/>
      <c r="EK4784" s="37"/>
      <c r="EL4784" s="37"/>
      <c r="EM4784" s="37"/>
      <c r="EN4784" s="37"/>
      <c r="EO4784" s="37"/>
      <c r="EP4784" s="37"/>
      <c r="EQ4784" s="37"/>
      <c r="ER4784" s="37"/>
      <c r="ES4784" s="37"/>
      <c r="ET4784" s="37"/>
      <c r="EU4784" s="37"/>
      <c r="EV4784" s="37"/>
      <c r="EW4784" s="37"/>
      <c r="EX4784" s="37"/>
      <c r="EY4784" s="37"/>
      <c r="EZ4784" s="37"/>
      <c r="FA4784" s="37"/>
      <c r="FB4784" s="37"/>
      <c r="FC4784" s="37"/>
      <c r="FD4784" s="37"/>
      <c r="FE4784" s="37"/>
      <c r="FF4784" s="37"/>
      <c r="FG4784" s="37"/>
      <c r="FH4784" s="37"/>
      <c r="FI4784" s="37"/>
      <c r="FJ4784" s="37"/>
      <c r="FK4784" s="37"/>
      <c r="FL4784" s="37"/>
      <c r="FM4784" s="37"/>
      <c r="FN4784" s="37"/>
      <c r="FO4784" s="37"/>
      <c r="FP4784" s="37"/>
      <c r="FQ4784" s="37"/>
      <c r="FR4784" s="37"/>
      <c r="FS4784" s="37"/>
      <c r="FT4784" s="37"/>
      <c r="FU4784" s="37"/>
      <c r="FV4784" s="37"/>
      <c r="FW4784" s="37"/>
      <c r="FX4784" s="37"/>
      <c r="FY4784" s="37"/>
      <c r="FZ4784" s="37"/>
      <c r="GA4784" s="37"/>
      <c r="GB4784" s="37"/>
      <c r="GC4784" s="37"/>
      <c r="GD4784" s="37"/>
      <c r="GE4784" s="37"/>
      <c r="GF4784" s="37"/>
      <c r="GG4784" s="37"/>
      <c r="GH4784" s="37"/>
      <c r="GI4784" s="37"/>
      <c r="GJ4784" s="37"/>
      <c r="GK4784" s="37"/>
      <c r="GL4784" s="37"/>
      <c r="GM4784" s="37"/>
      <c r="GN4784" s="37"/>
      <c r="GO4784" s="37"/>
      <c r="GP4784" s="37"/>
      <c r="GQ4784" s="37"/>
      <c r="GR4784" s="37"/>
      <c r="GS4784" s="37"/>
      <c r="GT4784" s="37"/>
      <c r="GU4784" s="37"/>
      <c r="GV4784" s="37"/>
      <c r="GW4784" s="37"/>
      <c r="GX4784" s="37"/>
      <c r="GY4784" s="37"/>
      <c r="GZ4784" s="37"/>
      <c r="HA4784" s="37"/>
      <c r="HB4784" s="37"/>
      <c r="HC4784" s="37"/>
      <c r="HD4784" s="37"/>
      <c r="HE4784" s="37"/>
      <c r="HF4784" s="37"/>
      <c r="HG4784" s="37"/>
      <c r="HH4784" s="37"/>
      <c r="HI4784" s="37"/>
      <c r="HJ4784" s="37"/>
      <c r="HK4784" s="37"/>
      <c r="HL4784" s="37"/>
      <c r="HM4784" s="37"/>
      <c r="HN4784" s="37"/>
      <c r="HO4784" s="37"/>
      <c r="HP4784" s="37"/>
      <c r="HQ4784" s="37"/>
      <c r="HR4784" s="37"/>
      <c r="HS4784" s="37"/>
      <c r="HT4784" s="37"/>
      <c r="HU4784" s="37"/>
      <c r="HV4784" s="37"/>
      <c r="HW4784" s="37"/>
      <c r="HX4784" s="37"/>
      <c r="HY4784" s="37"/>
      <c r="HZ4784" s="37"/>
      <c r="IA4784" s="37"/>
      <c r="IB4784" s="37"/>
      <c r="IC4784" s="37"/>
      <c r="ID4784" s="37"/>
      <c r="IE4784" s="37"/>
      <c r="IF4784" s="37"/>
      <c r="IG4784" s="37"/>
      <c r="IH4784" s="37"/>
      <c r="II4784" s="37"/>
      <c r="IJ4784" s="37"/>
      <c r="IK4784" s="37"/>
      <c r="IL4784" s="37"/>
      <c r="IM4784" s="37"/>
      <c r="IN4784" s="37"/>
      <c r="IO4784" s="37"/>
      <c r="IP4784" s="37"/>
      <c r="IQ4784" s="37"/>
    </row>
    <row r="4785" spans="1:251" s="51" customFormat="1" ht="18.75" customHeight="1">
      <c r="A4785" s="43"/>
      <c r="B4785" s="60"/>
      <c r="C4785" s="104" t="s">
        <v>1013</v>
      </c>
      <c r="D4785" s="105"/>
      <c r="E4785" s="105"/>
      <c r="F4785" s="105"/>
      <c r="G4785" s="105"/>
      <c r="H4785" s="105"/>
      <c r="I4785" s="105"/>
      <c r="J4785" s="105"/>
      <c r="K4785" s="105"/>
      <c r="L4785" s="105"/>
      <c r="M4785" s="105"/>
      <c r="N4785" s="105"/>
      <c r="O4785" s="105"/>
      <c r="P4785" s="105"/>
      <c r="Q4785" s="105"/>
      <c r="R4785" s="105"/>
      <c r="S4785" s="105"/>
      <c r="T4785" s="105"/>
      <c r="U4785" s="105"/>
      <c r="V4785" s="105"/>
      <c r="W4785" s="105"/>
      <c r="X4785" s="105"/>
      <c r="Y4785" s="105"/>
      <c r="Z4785" s="106"/>
      <c r="AA4785" s="107">
        <v>579</v>
      </c>
      <c r="AB4785" s="108"/>
      <c r="AC4785" s="108"/>
      <c r="AD4785" s="108"/>
      <c r="AE4785" s="108"/>
      <c r="AF4785" s="108"/>
      <c r="AG4785" s="108"/>
      <c r="AH4785" s="108"/>
      <c r="AI4785" s="109"/>
      <c r="AJ4785" s="107">
        <v>581</v>
      </c>
      <c r="AK4785" s="108"/>
      <c r="AL4785" s="108"/>
      <c r="AM4785" s="108"/>
      <c r="AN4785" s="108"/>
      <c r="AO4785" s="108"/>
      <c r="AP4785" s="108"/>
      <c r="AQ4785" s="108"/>
      <c r="AR4785" s="109"/>
      <c r="AS4785" s="110"/>
      <c r="AT4785" s="111"/>
      <c r="AU4785" s="111"/>
      <c r="AV4785" s="111"/>
      <c r="AW4785" s="111"/>
      <c r="AX4785" s="112"/>
      <c r="AY4785" s="37"/>
      <c r="AZ4785" s="37"/>
      <c r="BA4785" s="37"/>
      <c r="BB4785" s="37"/>
      <c r="BC4785" s="37"/>
      <c r="BD4785" s="37"/>
      <c r="BE4785" s="37"/>
      <c r="BF4785" s="37"/>
      <c r="BG4785" s="37"/>
      <c r="BH4785" s="37"/>
      <c r="BI4785" s="37"/>
      <c r="BJ4785" s="37"/>
      <c r="BK4785" s="37"/>
      <c r="BL4785" s="37"/>
      <c r="BM4785" s="37"/>
      <c r="BN4785" s="37"/>
      <c r="BO4785" s="37"/>
      <c r="BP4785" s="37"/>
      <c r="BQ4785" s="37"/>
      <c r="BR4785" s="37"/>
      <c r="BS4785" s="37"/>
      <c r="BT4785" s="37"/>
      <c r="BU4785" s="37"/>
      <c r="BV4785" s="37"/>
      <c r="BW4785" s="37"/>
      <c r="BX4785" s="37"/>
      <c r="BY4785" s="37"/>
      <c r="BZ4785" s="37"/>
      <c r="CA4785" s="37"/>
      <c r="CB4785" s="37"/>
      <c r="CC4785" s="37"/>
      <c r="CD4785" s="37"/>
      <c r="CE4785" s="37"/>
      <c r="CF4785" s="37"/>
      <c r="CG4785" s="37"/>
      <c r="CH4785" s="37"/>
      <c r="CI4785" s="37"/>
      <c r="CJ4785" s="37"/>
      <c r="CK4785" s="37"/>
      <c r="CL4785" s="37"/>
      <c r="CM4785" s="37"/>
      <c r="CN4785" s="37"/>
      <c r="CO4785" s="37"/>
      <c r="CP4785" s="37"/>
      <c r="CQ4785" s="37"/>
      <c r="CR4785" s="37"/>
      <c r="CS4785" s="37"/>
      <c r="CT4785" s="37"/>
      <c r="CU4785" s="37"/>
      <c r="CV4785" s="37"/>
      <c r="CW4785" s="37"/>
      <c r="CX4785" s="37"/>
      <c r="CY4785" s="37"/>
      <c r="CZ4785" s="37"/>
      <c r="DA4785" s="37"/>
      <c r="DB4785" s="37"/>
      <c r="DC4785" s="37"/>
      <c r="DD4785" s="37"/>
      <c r="DE4785" s="37"/>
      <c r="DF4785" s="37"/>
      <c r="DG4785" s="37"/>
      <c r="DH4785" s="37"/>
      <c r="DI4785" s="37"/>
      <c r="DJ4785" s="37"/>
      <c r="DK4785" s="37"/>
      <c r="DL4785" s="37"/>
      <c r="DM4785" s="37"/>
      <c r="DN4785" s="37"/>
      <c r="DO4785" s="37"/>
      <c r="DP4785" s="37"/>
      <c r="DQ4785" s="37"/>
      <c r="DR4785" s="37"/>
      <c r="DS4785" s="37"/>
      <c r="DT4785" s="37"/>
      <c r="DU4785" s="37"/>
      <c r="DV4785" s="37"/>
      <c r="DW4785" s="37"/>
      <c r="DX4785" s="37"/>
      <c r="DY4785" s="37"/>
      <c r="DZ4785" s="37"/>
      <c r="EA4785" s="37"/>
      <c r="EB4785" s="37"/>
      <c r="EC4785" s="37"/>
      <c r="ED4785" s="37"/>
      <c r="EE4785" s="37"/>
      <c r="EF4785" s="37"/>
      <c r="EG4785" s="37"/>
      <c r="EH4785" s="37"/>
      <c r="EI4785" s="37"/>
      <c r="EJ4785" s="37"/>
      <c r="EK4785" s="37"/>
      <c r="EL4785" s="37"/>
      <c r="EM4785" s="37"/>
      <c r="EN4785" s="37"/>
      <c r="EO4785" s="37"/>
      <c r="EP4785" s="37"/>
      <c r="EQ4785" s="37"/>
      <c r="ER4785" s="37"/>
      <c r="ES4785" s="37"/>
      <c r="ET4785" s="37"/>
      <c r="EU4785" s="37"/>
      <c r="EV4785" s="37"/>
      <c r="EW4785" s="37"/>
      <c r="EX4785" s="37"/>
      <c r="EY4785" s="37"/>
      <c r="EZ4785" s="37"/>
      <c r="FA4785" s="37"/>
      <c r="FB4785" s="37"/>
      <c r="FC4785" s="37"/>
      <c r="FD4785" s="37"/>
      <c r="FE4785" s="37"/>
      <c r="FF4785" s="37"/>
      <c r="FG4785" s="37"/>
      <c r="FH4785" s="37"/>
      <c r="FI4785" s="37"/>
      <c r="FJ4785" s="37"/>
      <c r="FK4785" s="37"/>
      <c r="FL4785" s="37"/>
      <c r="FM4785" s="37"/>
      <c r="FN4785" s="37"/>
      <c r="FO4785" s="37"/>
      <c r="FP4785" s="37"/>
      <c r="FQ4785" s="37"/>
      <c r="FR4785" s="37"/>
      <c r="FS4785" s="37"/>
      <c r="FT4785" s="37"/>
      <c r="FU4785" s="37"/>
      <c r="FV4785" s="37"/>
      <c r="FW4785" s="37"/>
      <c r="FX4785" s="37"/>
      <c r="FY4785" s="37"/>
      <c r="FZ4785" s="37"/>
      <c r="GA4785" s="37"/>
      <c r="GB4785" s="37"/>
      <c r="GC4785" s="37"/>
      <c r="GD4785" s="37"/>
      <c r="GE4785" s="37"/>
      <c r="GF4785" s="37"/>
      <c r="GG4785" s="37"/>
      <c r="GH4785" s="37"/>
      <c r="GI4785" s="37"/>
      <c r="GJ4785" s="37"/>
      <c r="GK4785" s="37"/>
      <c r="GL4785" s="37"/>
      <c r="GM4785" s="37"/>
      <c r="GN4785" s="37"/>
      <c r="GO4785" s="37"/>
      <c r="GP4785" s="37"/>
      <c r="GQ4785" s="37"/>
      <c r="GR4785" s="37"/>
      <c r="GS4785" s="37"/>
      <c r="GT4785" s="37"/>
      <c r="GU4785" s="37"/>
      <c r="GV4785" s="37"/>
      <c r="GW4785" s="37"/>
      <c r="GX4785" s="37"/>
      <c r="GY4785" s="37"/>
      <c r="GZ4785" s="37"/>
      <c r="HA4785" s="37"/>
      <c r="HB4785" s="37"/>
      <c r="HC4785" s="37"/>
      <c r="HD4785" s="37"/>
      <c r="HE4785" s="37"/>
      <c r="HF4785" s="37"/>
      <c r="HG4785" s="37"/>
      <c r="HH4785" s="37"/>
      <c r="HI4785" s="37"/>
      <c r="HJ4785" s="37"/>
      <c r="HK4785" s="37"/>
      <c r="HL4785" s="37"/>
      <c r="HM4785" s="37"/>
      <c r="HN4785" s="37"/>
      <c r="HO4785" s="37"/>
      <c r="HP4785" s="37"/>
      <c r="HQ4785" s="37"/>
      <c r="HR4785" s="37"/>
      <c r="HS4785" s="37"/>
      <c r="HT4785" s="37"/>
      <c r="HU4785" s="37"/>
      <c r="HV4785" s="37"/>
      <c r="HW4785" s="37"/>
      <c r="HX4785" s="37"/>
      <c r="HY4785" s="37"/>
      <c r="HZ4785" s="37"/>
      <c r="IA4785" s="37"/>
      <c r="IB4785" s="37"/>
      <c r="IC4785" s="37"/>
      <c r="ID4785" s="37"/>
      <c r="IE4785" s="37"/>
      <c r="IF4785" s="37"/>
      <c r="IG4785" s="37"/>
      <c r="IH4785" s="37"/>
      <c r="II4785" s="37"/>
      <c r="IJ4785" s="37"/>
      <c r="IK4785" s="37"/>
      <c r="IL4785" s="37"/>
      <c r="IM4785" s="37"/>
      <c r="IN4785" s="37"/>
      <c r="IO4785" s="37"/>
      <c r="IP4785" s="37"/>
      <c r="IQ4785" s="37"/>
    </row>
    <row r="4786" spans="1:251" s="51" customFormat="1" ht="18.75" customHeight="1">
      <c r="A4786" s="43"/>
      <c r="B4786" s="60"/>
      <c r="C4786" s="104" t="s">
        <v>1014</v>
      </c>
      <c r="D4786" s="105"/>
      <c r="E4786" s="105"/>
      <c r="F4786" s="105"/>
      <c r="G4786" s="105"/>
      <c r="H4786" s="105"/>
      <c r="I4786" s="105"/>
      <c r="J4786" s="105"/>
      <c r="K4786" s="105"/>
      <c r="L4786" s="105"/>
      <c r="M4786" s="105"/>
      <c r="N4786" s="105"/>
      <c r="O4786" s="105"/>
      <c r="P4786" s="105"/>
      <c r="Q4786" s="105"/>
      <c r="R4786" s="105"/>
      <c r="S4786" s="105"/>
      <c r="T4786" s="105"/>
      <c r="U4786" s="105"/>
      <c r="V4786" s="105"/>
      <c r="W4786" s="105"/>
      <c r="X4786" s="105"/>
      <c r="Y4786" s="105"/>
      <c r="Z4786" s="106"/>
      <c r="AA4786" s="107">
        <v>30833</v>
      </c>
      <c r="AB4786" s="108"/>
      <c r="AC4786" s="108"/>
      <c r="AD4786" s="108"/>
      <c r="AE4786" s="108"/>
      <c r="AF4786" s="108"/>
      <c r="AG4786" s="108"/>
      <c r="AH4786" s="108"/>
      <c r="AI4786" s="109"/>
      <c r="AJ4786" s="107">
        <v>15432</v>
      </c>
      <c r="AK4786" s="108"/>
      <c r="AL4786" s="108"/>
      <c r="AM4786" s="108"/>
      <c r="AN4786" s="108"/>
      <c r="AO4786" s="108"/>
      <c r="AP4786" s="108"/>
      <c r="AQ4786" s="108"/>
      <c r="AR4786" s="109"/>
      <c r="AS4786" s="110"/>
      <c r="AT4786" s="111"/>
      <c r="AU4786" s="111"/>
      <c r="AV4786" s="111"/>
      <c r="AW4786" s="111"/>
      <c r="AX4786" s="112"/>
      <c r="AY4786" s="37"/>
      <c r="AZ4786" s="37"/>
      <c r="BA4786" s="37"/>
      <c r="BB4786" s="37"/>
      <c r="BC4786" s="37"/>
      <c r="BD4786" s="37"/>
      <c r="BE4786" s="37"/>
      <c r="BF4786" s="37"/>
      <c r="BG4786" s="37"/>
      <c r="BH4786" s="37"/>
      <c r="BI4786" s="37"/>
      <c r="BJ4786" s="37"/>
      <c r="BK4786" s="37"/>
      <c r="BL4786" s="37"/>
      <c r="BM4786" s="37"/>
      <c r="BN4786" s="37"/>
      <c r="BO4786" s="37"/>
      <c r="BP4786" s="37"/>
      <c r="BQ4786" s="37"/>
      <c r="BR4786" s="37"/>
      <c r="BS4786" s="37"/>
      <c r="BT4786" s="37"/>
      <c r="BU4786" s="37"/>
      <c r="BV4786" s="37"/>
      <c r="BW4786" s="37"/>
      <c r="BX4786" s="37"/>
      <c r="BY4786" s="37"/>
      <c r="BZ4786" s="37"/>
      <c r="CA4786" s="37"/>
      <c r="CB4786" s="37"/>
      <c r="CC4786" s="37"/>
      <c r="CD4786" s="37"/>
      <c r="CE4786" s="37"/>
      <c r="CF4786" s="37"/>
      <c r="CG4786" s="37"/>
      <c r="CH4786" s="37"/>
      <c r="CI4786" s="37"/>
      <c r="CJ4786" s="37"/>
      <c r="CK4786" s="37"/>
      <c r="CL4786" s="37"/>
      <c r="CM4786" s="37"/>
      <c r="CN4786" s="37"/>
      <c r="CO4786" s="37"/>
      <c r="CP4786" s="37"/>
      <c r="CQ4786" s="37"/>
      <c r="CR4786" s="37"/>
      <c r="CS4786" s="37"/>
      <c r="CT4786" s="37"/>
      <c r="CU4786" s="37"/>
      <c r="CV4786" s="37"/>
      <c r="CW4786" s="37"/>
      <c r="CX4786" s="37"/>
      <c r="CY4786" s="37"/>
      <c r="CZ4786" s="37"/>
      <c r="DA4786" s="37"/>
      <c r="DB4786" s="37"/>
      <c r="DC4786" s="37"/>
      <c r="DD4786" s="37"/>
      <c r="DE4786" s="37"/>
      <c r="DF4786" s="37"/>
      <c r="DG4786" s="37"/>
      <c r="DH4786" s="37"/>
      <c r="DI4786" s="37"/>
      <c r="DJ4786" s="37"/>
      <c r="DK4786" s="37"/>
      <c r="DL4786" s="37"/>
      <c r="DM4786" s="37"/>
      <c r="DN4786" s="37"/>
      <c r="DO4786" s="37"/>
      <c r="DP4786" s="37"/>
      <c r="DQ4786" s="37"/>
      <c r="DR4786" s="37"/>
      <c r="DS4786" s="37"/>
      <c r="DT4786" s="37"/>
      <c r="DU4786" s="37"/>
      <c r="DV4786" s="37"/>
      <c r="DW4786" s="37"/>
      <c r="DX4786" s="37"/>
      <c r="DY4786" s="37"/>
      <c r="DZ4786" s="37"/>
      <c r="EA4786" s="37"/>
      <c r="EB4786" s="37"/>
      <c r="EC4786" s="37"/>
      <c r="ED4786" s="37"/>
      <c r="EE4786" s="37"/>
      <c r="EF4786" s="37"/>
      <c r="EG4786" s="37"/>
      <c r="EH4786" s="37"/>
      <c r="EI4786" s="37"/>
      <c r="EJ4786" s="37"/>
      <c r="EK4786" s="37"/>
      <c r="EL4786" s="37"/>
      <c r="EM4786" s="37"/>
      <c r="EN4786" s="37"/>
      <c r="EO4786" s="37"/>
      <c r="EP4786" s="37"/>
      <c r="EQ4786" s="37"/>
      <c r="ER4786" s="37"/>
      <c r="ES4786" s="37"/>
      <c r="ET4786" s="37"/>
      <c r="EU4786" s="37"/>
      <c r="EV4786" s="37"/>
      <c r="EW4786" s="37"/>
      <c r="EX4786" s="37"/>
      <c r="EY4786" s="37"/>
      <c r="EZ4786" s="37"/>
      <c r="FA4786" s="37"/>
      <c r="FB4786" s="37"/>
      <c r="FC4786" s="37"/>
      <c r="FD4786" s="37"/>
      <c r="FE4786" s="37"/>
      <c r="FF4786" s="37"/>
      <c r="FG4786" s="37"/>
      <c r="FH4786" s="37"/>
      <c r="FI4786" s="37"/>
      <c r="FJ4786" s="37"/>
      <c r="FK4786" s="37"/>
      <c r="FL4786" s="37"/>
      <c r="FM4786" s="37"/>
      <c r="FN4786" s="37"/>
      <c r="FO4786" s="37"/>
      <c r="FP4786" s="37"/>
      <c r="FQ4786" s="37"/>
      <c r="FR4786" s="37"/>
      <c r="FS4786" s="37"/>
      <c r="FT4786" s="37"/>
      <c r="FU4786" s="37"/>
      <c r="FV4786" s="37"/>
      <c r="FW4786" s="37"/>
      <c r="FX4786" s="37"/>
      <c r="FY4786" s="37"/>
      <c r="FZ4786" s="37"/>
      <c r="GA4786" s="37"/>
      <c r="GB4786" s="37"/>
      <c r="GC4786" s="37"/>
      <c r="GD4786" s="37"/>
      <c r="GE4786" s="37"/>
      <c r="GF4786" s="37"/>
      <c r="GG4786" s="37"/>
      <c r="GH4786" s="37"/>
      <c r="GI4786" s="37"/>
      <c r="GJ4786" s="37"/>
      <c r="GK4786" s="37"/>
      <c r="GL4786" s="37"/>
      <c r="GM4786" s="37"/>
      <c r="GN4786" s="37"/>
      <c r="GO4786" s="37"/>
      <c r="GP4786" s="37"/>
      <c r="GQ4786" s="37"/>
      <c r="GR4786" s="37"/>
      <c r="GS4786" s="37"/>
      <c r="GT4786" s="37"/>
      <c r="GU4786" s="37"/>
      <c r="GV4786" s="37"/>
      <c r="GW4786" s="37"/>
      <c r="GX4786" s="37"/>
      <c r="GY4786" s="37"/>
      <c r="GZ4786" s="37"/>
      <c r="HA4786" s="37"/>
      <c r="HB4786" s="37"/>
      <c r="HC4786" s="37"/>
      <c r="HD4786" s="37"/>
      <c r="HE4786" s="37"/>
      <c r="HF4786" s="37"/>
      <c r="HG4786" s="37"/>
      <c r="HH4786" s="37"/>
      <c r="HI4786" s="37"/>
      <c r="HJ4786" s="37"/>
      <c r="HK4786" s="37"/>
      <c r="HL4786" s="37"/>
      <c r="HM4786" s="37"/>
      <c r="HN4786" s="37"/>
      <c r="HO4786" s="37"/>
      <c r="HP4786" s="37"/>
      <c r="HQ4786" s="37"/>
      <c r="HR4786" s="37"/>
      <c r="HS4786" s="37"/>
      <c r="HT4786" s="37"/>
      <c r="HU4786" s="37"/>
      <c r="HV4786" s="37"/>
      <c r="HW4786" s="37"/>
      <c r="HX4786" s="37"/>
      <c r="HY4786" s="37"/>
      <c r="HZ4786" s="37"/>
      <c r="IA4786" s="37"/>
      <c r="IB4786" s="37"/>
      <c r="IC4786" s="37"/>
      <c r="ID4786" s="37"/>
      <c r="IE4786" s="37"/>
      <c r="IF4786" s="37"/>
      <c r="IG4786" s="37"/>
      <c r="IH4786" s="37"/>
      <c r="II4786" s="37"/>
      <c r="IJ4786" s="37"/>
      <c r="IK4786" s="37"/>
      <c r="IL4786" s="37"/>
      <c r="IM4786" s="37"/>
      <c r="IN4786" s="37"/>
      <c r="IO4786" s="37"/>
      <c r="IP4786" s="37"/>
      <c r="IQ4786" s="37"/>
    </row>
    <row r="4787" spans="1:251" s="51" customFormat="1" ht="18.75" customHeight="1">
      <c r="A4787" s="43"/>
      <c r="B4787" s="60"/>
      <c r="C4787" s="104" t="s">
        <v>1015</v>
      </c>
      <c r="D4787" s="105"/>
      <c r="E4787" s="105"/>
      <c r="F4787" s="105"/>
      <c r="G4787" s="105"/>
      <c r="H4787" s="105"/>
      <c r="I4787" s="105"/>
      <c r="J4787" s="105"/>
      <c r="K4787" s="105"/>
      <c r="L4787" s="105"/>
      <c r="M4787" s="105"/>
      <c r="N4787" s="105"/>
      <c r="O4787" s="105"/>
      <c r="P4787" s="105"/>
      <c r="Q4787" s="105"/>
      <c r="R4787" s="105"/>
      <c r="S4787" s="105"/>
      <c r="T4787" s="105"/>
      <c r="U4787" s="105"/>
      <c r="V4787" s="105"/>
      <c r="W4787" s="105"/>
      <c r="X4787" s="105"/>
      <c r="Y4787" s="105"/>
      <c r="Z4787" s="106"/>
      <c r="AA4787" s="107">
        <v>7822</v>
      </c>
      <c r="AB4787" s="108"/>
      <c r="AC4787" s="108"/>
      <c r="AD4787" s="108"/>
      <c r="AE4787" s="108"/>
      <c r="AF4787" s="108"/>
      <c r="AG4787" s="108"/>
      <c r="AH4787" s="108"/>
      <c r="AI4787" s="109"/>
      <c r="AJ4787" s="107">
        <v>7797</v>
      </c>
      <c r="AK4787" s="108"/>
      <c r="AL4787" s="108"/>
      <c r="AM4787" s="108"/>
      <c r="AN4787" s="108"/>
      <c r="AO4787" s="108"/>
      <c r="AP4787" s="108"/>
      <c r="AQ4787" s="108"/>
      <c r="AR4787" s="109"/>
      <c r="AS4787" s="110"/>
      <c r="AT4787" s="111"/>
      <c r="AU4787" s="111"/>
      <c r="AV4787" s="111"/>
      <c r="AW4787" s="111"/>
      <c r="AX4787" s="112"/>
      <c r="AY4787" s="37"/>
      <c r="AZ4787" s="37"/>
      <c r="BA4787" s="37"/>
      <c r="BB4787" s="37"/>
      <c r="BC4787" s="37"/>
      <c r="BD4787" s="37"/>
      <c r="BE4787" s="37"/>
      <c r="BF4787" s="37"/>
      <c r="BG4787" s="37"/>
      <c r="BH4787" s="37"/>
      <c r="BI4787" s="37"/>
      <c r="BJ4787" s="37"/>
      <c r="BK4787" s="37"/>
      <c r="BL4787" s="37"/>
      <c r="BM4787" s="37"/>
      <c r="BN4787" s="37"/>
      <c r="BO4787" s="37"/>
      <c r="BP4787" s="37"/>
      <c r="BQ4787" s="37"/>
      <c r="BR4787" s="37"/>
      <c r="BS4787" s="37"/>
      <c r="BT4787" s="37"/>
      <c r="BU4787" s="37"/>
      <c r="BV4787" s="37"/>
      <c r="BW4787" s="37"/>
      <c r="BX4787" s="37"/>
      <c r="BY4787" s="37"/>
      <c r="BZ4787" s="37"/>
      <c r="CA4787" s="37"/>
      <c r="CB4787" s="37"/>
      <c r="CC4787" s="37"/>
      <c r="CD4787" s="37"/>
      <c r="CE4787" s="37"/>
      <c r="CF4787" s="37"/>
      <c r="CG4787" s="37"/>
      <c r="CH4787" s="37"/>
      <c r="CI4787" s="37"/>
      <c r="CJ4787" s="37"/>
      <c r="CK4787" s="37"/>
      <c r="CL4787" s="37"/>
      <c r="CM4787" s="37"/>
      <c r="CN4787" s="37"/>
      <c r="CO4787" s="37"/>
      <c r="CP4787" s="37"/>
      <c r="CQ4787" s="37"/>
      <c r="CR4787" s="37"/>
      <c r="CS4787" s="37"/>
      <c r="CT4787" s="37"/>
      <c r="CU4787" s="37"/>
      <c r="CV4787" s="37"/>
      <c r="CW4787" s="37"/>
      <c r="CX4787" s="37"/>
      <c r="CY4787" s="37"/>
      <c r="CZ4787" s="37"/>
      <c r="DA4787" s="37"/>
      <c r="DB4787" s="37"/>
      <c r="DC4787" s="37"/>
      <c r="DD4787" s="37"/>
      <c r="DE4787" s="37"/>
      <c r="DF4787" s="37"/>
      <c r="DG4787" s="37"/>
      <c r="DH4787" s="37"/>
      <c r="DI4787" s="37"/>
      <c r="DJ4787" s="37"/>
      <c r="DK4787" s="37"/>
      <c r="DL4787" s="37"/>
      <c r="DM4787" s="37"/>
      <c r="DN4787" s="37"/>
      <c r="DO4787" s="37"/>
      <c r="DP4787" s="37"/>
      <c r="DQ4787" s="37"/>
      <c r="DR4787" s="37"/>
      <c r="DS4787" s="37"/>
      <c r="DT4787" s="37"/>
      <c r="DU4787" s="37"/>
      <c r="DV4787" s="37"/>
      <c r="DW4787" s="37"/>
      <c r="DX4787" s="37"/>
      <c r="DY4787" s="37"/>
      <c r="DZ4787" s="37"/>
      <c r="EA4787" s="37"/>
      <c r="EB4787" s="37"/>
      <c r="EC4787" s="37"/>
      <c r="ED4787" s="37"/>
      <c r="EE4787" s="37"/>
      <c r="EF4787" s="37"/>
      <c r="EG4787" s="37"/>
      <c r="EH4787" s="37"/>
      <c r="EI4787" s="37"/>
      <c r="EJ4787" s="37"/>
      <c r="EK4787" s="37"/>
      <c r="EL4787" s="37"/>
      <c r="EM4787" s="37"/>
      <c r="EN4787" s="37"/>
      <c r="EO4787" s="37"/>
      <c r="EP4787" s="37"/>
      <c r="EQ4787" s="37"/>
      <c r="ER4787" s="37"/>
      <c r="ES4787" s="37"/>
      <c r="ET4787" s="37"/>
      <c r="EU4787" s="37"/>
      <c r="EV4787" s="37"/>
      <c r="EW4787" s="37"/>
      <c r="EX4787" s="37"/>
      <c r="EY4787" s="37"/>
      <c r="EZ4787" s="37"/>
      <c r="FA4787" s="37"/>
      <c r="FB4787" s="37"/>
      <c r="FC4787" s="37"/>
      <c r="FD4787" s="37"/>
      <c r="FE4787" s="37"/>
      <c r="FF4787" s="37"/>
      <c r="FG4787" s="37"/>
      <c r="FH4787" s="37"/>
      <c r="FI4787" s="37"/>
      <c r="FJ4787" s="37"/>
      <c r="FK4787" s="37"/>
      <c r="FL4787" s="37"/>
      <c r="FM4787" s="37"/>
      <c r="FN4787" s="37"/>
      <c r="FO4787" s="37"/>
      <c r="FP4787" s="37"/>
      <c r="FQ4787" s="37"/>
      <c r="FR4787" s="37"/>
      <c r="FS4787" s="37"/>
      <c r="FT4787" s="37"/>
      <c r="FU4787" s="37"/>
      <c r="FV4787" s="37"/>
      <c r="FW4787" s="37"/>
      <c r="FX4787" s="37"/>
      <c r="FY4787" s="37"/>
      <c r="FZ4787" s="37"/>
      <c r="GA4787" s="37"/>
      <c r="GB4787" s="37"/>
      <c r="GC4787" s="37"/>
      <c r="GD4787" s="37"/>
      <c r="GE4787" s="37"/>
      <c r="GF4787" s="37"/>
      <c r="GG4787" s="37"/>
      <c r="GH4787" s="37"/>
      <c r="GI4787" s="37"/>
      <c r="GJ4787" s="37"/>
      <c r="GK4787" s="37"/>
      <c r="GL4787" s="37"/>
      <c r="GM4787" s="37"/>
      <c r="GN4787" s="37"/>
      <c r="GO4787" s="37"/>
      <c r="GP4787" s="37"/>
      <c r="GQ4787" s="37"/>
      <c r="GR4787" s="37"/>
      <c r="GS4787" s="37"/>
      <c r="GT4787" s="37"/>
      <c r="GU4787" s="37"/>
      <c r="GV4787" s="37"/>
      <c r="GW4787" s="37"/>
      <c r="GX4787" s="37"/>
      <c r="GY4787" s="37"/>
      <c r="GZ4787" s="37"/>
      <c r="HA4787" s="37"/>
      <c r="HB4787" s="37"/>
      <c r="HC4787" s="37"/>
      <c r="HD4787" s="37"/>
      <c r="HE4787" s="37"/>
      <c r="HF4787" s="37"/>
      <c r="HG4787" s="37"/>
      <c r="HH4787" s="37"/>
      <c r="HI4787" s="37"/>
      <c r="HJ4787" s="37"/>
      <c r="HK4787" s="37"/>
      <c r="HL4787" s="37"/>
      <c r="HM4787" s="37"/>
      <c r="HN4787" s="37"/>
      <c r="HO4787" s="37"/>
      <c r="HP4787" s="37"/>
      <c r="HQ4787" s="37"/>
      <c r="HR4787" s="37"/>
      <c r="HS4787" s="37"/>
      <c r="HT4787" s="37"/>
      <c r="HU4787" s="37"/>
      <c r="HV4787" s="37"/>
      <c r="HW4787" s="37"/>
      <c r="HX4787" s="37"/>
      <c r="HY4787" s="37"/>
      <c r="HZ4787" s="37"/>
      <c r="IA4787" s="37"/>
      <c r="IB4787" s="37"/>
      <c r="IC4787" s="37"/>
      <c r="ID4787" s="37"/>
      <c r="IE4787" s="37"/>
      <c r="IF4787" s="37"/>
      <c r="IG4787" s="37"/>
      <c r="IH4787" s="37"/>
      <c r="II4787" s="37"/>
      <c r="IJ4787" s="37"/>
      <c r="IK4787" s="37"/>
      <c r="IL4787" s="37"/>
      <c r="IM4787" s="37"/>
      <c r="IN4787" s="37"/>
      <c r="IO4787" s="37"/>
      <c r="IP4787" s="37"/>
      <c r="IQ4787" s="37"/>
    </row>
    <row r="4788" spans="1:251" s="51" customFormat="1" ht="18.75" customHeight="1">
      <c r="A4788" s="43"/>
      <c r="B4788" s="60"/>
      <c r="C4788" s="104" t="s">
        <v>1016</v>
      </c>
      <c r="D4788" s="105"/>
      <c r="E4788" s="105"/>
      <c r="F4788" s="105"/>
      <c r="G4788" s="105"/>
      <c r="H4788" s="105"/>
      <c r="I4788" s="105"/>
      <c r="J4788" s="105"/>
      <c r="K4788" s="105"/>
      <c r="L4788" s="105"/>
      <c r="M4788" s="105"/>
      <c r="N4788" s="105"/>
      <c r="O4788" s="105"/>
      <c r="P4788" s="105"/>
      <c r="Q4788" s="105"/>
      <c r="R4788" s="105"/>
      <c r="S4788" s="105"/>
      <c r="T4788" s="105"/>
      <c r="U4788" s="105"/>
      <c r="V4788" s="105"/>
      <c r="W4788" s="105"/>
      <c r="X4788" s="105"/>
      <c r="Y4788" s="105"/>
      <c r="Z4788" s="106"/>
      <c r="AA4788" s="107">
        <v>1496</v>
      </c>
      <c r="AB4788" s="108"/>
      <c r="AC4788" s="108"/>
      <c r="AD4788" s="108"/>
      <c r="AE4788" s="108"/>
      <c r="AF4788" s="108"/>
      <c r="AG4788" s="108"/>
      <c r="AH4788" s="108"/>
      <c r="AI4788" s="109"/>
      <c r="AJ4788" s="107">
        <v>1496</v>
      </c>
      <c r="AK4788" s="108"/>
      <c r="AL4788" s="108"/>
      <c r="AM4788" s="108"/>
      <c r="AN4788" s="108"/>
      <c r="AO4788" s="108"/>
      <c r="AP4788" s="108"/>
      <c r="AQ4788" s="108"/>
      <c r="AR4788" s="109"/>
      <c r="AS4788" s="110"/>
      <c r="AT4788" s="111"/>
      <c r="AU4788" s="111"/>
      <c r="AV4788" s="111"/>
      <c r="AW4788" s="111"/>
      <c r="AX4788" s="112"/>
      <c r="AY4788" s="37"/>
      <c r="AZ4788" s="37"/>
      <c r="BA4788" s="37"/>
      <c r="BB4788" s="37"/>
      <c r="BC4788" s="37"/>
      <c r="BD4788" s="37"/>
      <c r="BE4788" s="37"/>
      <c r="BF4788" s="37"/>
      <c r="BG4788" s="37"/>
      <c r="BH4788" s="37"/>
      <c r="BI4788" s="37"/>
      <c r="BJ4788" s="37"/>
      <c r="BK4788" s="37"/>
      <c r="BL4788" s="37"/>
      <c r="BM4788" s="37"/>
      <c r="BN4788" s="37"/>
      <c r="BO4788" s="37"/>
      <c r="BP4788" s="37"/>
      <c r="BQ4788" s="37"/>
      <c r="BR4788" s="37"/>
      <c r="BS4788" s="37"/>
      <c r="BT4788" s="37"/>
      <c r="BU4788" s="37"/>
      <c r="BV4788" s="37"/>
      <c r="BW4788" s="37"/>
      <c r="BX4788" s="37"/>
      <c r="BY4788" s="37"/>
      <c r="BZ4788" s="37"/>
      <c r="CA4788" s="37"/>
      <c r="CB4788" s="37"/>
      <c r="CC4788" s="37"/>
      <c r="CD4788" s="37"/>
      <c r="CE4788" s="37"/>
      <c r="CF4788" s="37"/>
      <c r="CG4788" s="37"/>
      <c r="CH4788" s="37"/>
      <c r="CI4788" s="37"/>
      <c r="CJ4788" s="37"/>
      <c r="CK4788" s="37"/>
      <c r="CL4788" s="37"/>
      <c r="CM4788" s="37"/>
      <c r="CN4788" s="37"/>
      <c r="CO4788" s="37"/>
      <c r="CP4788" s="37"/>
      <c r="CQ4788" s="37"/>
      <c r="CR4788" s="37"/>
      <c r="CS4788" s="37"/>
      <c r="CT4788" s="37"/>
      <c r="CU4788" s="37"/>
      <c r="CV4788" s="37"/>
      <c r="CW4788" s="37"/>
      <c r="CX4788" s="37"/>
      <c r="CY4788" s="37"/>
      <c r="CZ4788" s="37"/>
      <c r="DA4788" s="37"/>
      <c r="DB4788" s="37"/>
      <c r="DC4788" s="37"/>
      <c r="DD4788" s="37"/>
      <c r="DE4788" s="37"/>
      <c r="DF4788" s="37"/>
      <c r="DG4788" s="37"/>
      <c r="DH4788" s="37"/>
      <c r="DI4788" s="37"/>
      <c r="DJ4788" s="37"/>
      <c r="DK4788" s="37"/>
      <c r="DL4788" s="37"/>
      <c r="DM4788" s="37"/>
      <c r="DN4788" s="37"/>
      <c r="DO4788" s="37"/>
      <c r="DP4788" s="37"/>
      <c r="DQ4788" s="37"/>
      <c r="DR4788" s="37"/>
      <c r="DS4788" s="37"/>
      <c r="DT4788" s="37"/>
      <c r="DU4788" s="37"/>
      <c r="DV4788" s="37"/>
      <c r="DW4788" s="37"/>
      <c r="DX4788" s="37"/>
      <c r="DY4788" s="37"/>
      <c r="DZ4788" s="37"/>
      <c r="EA4788" s="37"/>
      <c r="EB4788" s="37"/>
      <c r="EC4788" s="37"/>
      <c r="ED4788" s="37"/>
      <c r="EE4788" s="37"/>
      <c r="EF4788" s="37"/>
      <c r="EG4788" s="37"/>
      <c r="EH4788" s="37"/>
      <c r="EI4788" s="37"/>
      <c r="EJ4788" s="37"/>
      <c r="EK4788" s="37"/>
      <c r="EL4788" s="37"/>
      <c r="EM4788" s="37"/>
      <c r="EN4788" s="37"/>
      <c r="EO4788" s="37"/>
      <c r="EP4788" s="37"/>
      <c r="EQ4788" s="37"/>
      <c r="ER4788" s="37"/>
      <c r="ES4788" s="37"/>
      <c r="ET4788" s="37"/>
      <c r="EU4788" s="37"/>
      <c r="EV4788" s="37"/>
      <c r="EW4788" s="37"/>
      <c r="EX4788" s="37"/>
      <c r="EY4788" s="37"/>
      <c r="EZ4788" s="37"/>
      <c r="FA4788" s="37"/>
      <c r="FB4788" s="37"/>
      <c r="FC4788" s="37"/>
      <c r="FD4788" s="37"/>
      <c r="FE4788" s="37"/>
      <c r="FF4788" s="37"/>
      <c r="FG4788" s="37"/>
      <c r="FH4788" s="37"/>
      <c r="FI4788" s="37"/>
      <c r="FJ4788" s="37"/>
      <c r="FK4788" s="37"/>
      <c r="FL4788" s="37"/>
      <c r="FM4788" s="37"/>
      <c r="FN4788" s="37"/>
      <c r="FO4788" s="37"/>
      <c r="FP4788" s="37"/>
      <c r="FQ4788" s="37"/>
      <c r="FR4788" s="37"/>
      <c r="FS4788" s="37"/>
      <c r="FT4788" s="37"/>
      <c r="FU4788" s="37"/>
      <c r="FV4788" s="37"/>
      <c r="FW4788" s="37"/>
      <c r="FX4788" s="37"/>
      <c r="FY4788" s="37"/>
      <c r="FZ4788" s="37"/>
      <c r="GA4788" s="37"/>
      <c r="GB4788" s="37"/>
      <c r="GC4788" s="37"/>
      <c r="GD4788" s="37"/>
      <c r="GE4788" s="37"/>
      <c r="GF4788" s="37"/>
      <c r="GG4788" s="37"/>
      <c r="GH4788" s="37"/>
      <c r="GI4788" s="37"/>
      <c r="GJ4788" s="37"/>
      <c r="GK4788" s="37"/>
      <c r="GL4788" s="37"/>
      <c r="GM4788" s="37"/>
      <c r="GN4788" s="37"/>
      <c r="GO4788" s="37"/>
      <c r="GP4788" s="37"/>
      <c r="GQ4788" s="37"/>
      <c r="GR4788" s="37"/>
      <c r="GS4788" s="37"/>
      <c r="GT4788" s="37"/>
      <c r="GU4788" s="37"/>
      <c r="GV4788" s="37"/>
      <c r="GW4788" s="37"/>
      <c r="GX4788" s="37"/>
      <c r="GY4788" s="37"/>
      <c r="GZ4788" s="37"/>
      <c r="HA4788" s="37"/>
      <c r="HB4788" s="37"/>
      <c r="HC4788" s="37"/>
      <c r="HD4788" s="37"/>
      <c r="HE4788" s="37"/>
      <c r="HF4788" s="37"/>
      <c r="HG4788" s="37"/>
      <c r="HH4788" s="37"/>
      <c r="HI4788" s="37"/>
      <c r="HJ4788" s="37"/>
      <c r="HK4788" s="37"/>
      <c r="HL4788" s="37"/>
      <c r="HM4788" s="37"/>
      <c r="HN4788" s="37"/>
      <c r="HO4788" s="37"/>
      <c r="HP4788" s="37"/>
      <c r="HQ4788" s="37"/>
      <c r="HR4788" s="37"/>
      <c r="HS4788" s="37"/>
      <c r="HT4788" s="37"/>
      <c r="HU4788" s="37"/>
      <c r="HV4788" s="37"/>
      <c r="HW4788" s="37"/>
      <c r="HX4788" s="37"/>
      <c r="HY4788" s="37"/>
      <c r="HZ4788" s="37"/>
      <c r="IA4788" s="37"/>
      <c r="IB4788" s="37"/>
      <c r="IC4788" s="37"/>
      <c r="ID4788" s="37"/>
      <c r="IE4788" s="37"/>
      <c r="IF4788" s="37"/>
      <c r="IG4788" s="37"/>
      <c r="IH4788" s="37"/>
      <c r="II4788" s="37"/>
      <c r="IJ4788" s="37"/>
      <c r="IK4788" s="37"/>
      <c r="IL4788" s="37"/>
      <c r="IM4788" s="37"/>
      <c r="IN4788" s="37"/>
      <c r="IO4788" s="37"/>
      <c r="IP4788" s="37"/>
      <c r="IQ4788" s="37"/>
    </row>
    <row r="4789" spans="1:251" s="51" customFormat="1" ht="18.75" customHeight="1">
      <c r="A4789" s="43"/>
      <c r="B4789" s="60"/>
      <c r="C4789" s="104" t="s">
        <v>1017</v>
      </c>
      <c r="D4789" s="105"/>
      <c r="E4789" s="105"/>
      <c r="F4789" s="105"/>
      <c r="G4789" s="105"/>
      <c r="H4789" s="105"/>
      <c r="I4789" s="105"/>
      <c r="J4789" s="105"/>
      <c r="K4789" s="105"/>
      <c r="L4789" s="105"/>
      <c r="M4789" s="105"/>
      <c r="N4789" s="105"/>
      <c r="O4789" s="105"/>
      <c r="P4789" s="105"/>
      <c r="Q4789" s="105"/>
      <c r="R4789" s="105"/>
      <c r="S4789" s="105"/>
      <c r="T4789" s="105"/>
      <c r="U4789" s="105"/>
      <c r="V4789" s="105"/>
      <c r="W4789" s="105"/>
      <c r="X4789" s="105"/>
      <c r="Y4789" s="105"/>
      <c r="Z4789" s="106"/>
      <c r="AA4789" s="107">
        <v>792</v>
      </c>
      <c r="AB4789" s="108"/>
      <c r="AC4789" s="108"/>
      <c r="AD4789" s="108"/>
      <c r="AE4789" s="108"/>
      <c r="AF4789" s="108"/>
      <c r="AG4789" s="108"/>
      <c r="AH4789" s="108"/>
      <c r="AI4789" s="109"/>
      <c r="AJ4789" s="107">
        <v>495</v>
      </c>
      <c r="AK4789" s="108"/>
      <c r="AL4789" s="108"/>
      <c r="AM4789" s="108"/>
      <c r="AN4789" s="108"/>
      <c r="AO4789" s="108"/>
      <c r="AP4789" s="108"/>
      <c r="AQ4789" s="108"/>
      <c r="AR4789" s="109"/>
      <c r="AS4789" s="110"/>
      <c r="AT4789" s="111"/>
      <c r="AU4789" s="111"/>
      <c r="AV4789" s="111"/>
      <c r="AW4789" s="111"/>
      <c r="AX4789" s="112"/>
      <c r="AY4789" s="37"/>
      <c r="AZ4789" s="37"/>
      <c r="BA4789" s="37"/>
      <c r="BB4789" s="37"/>
      <c r="BC4789" s="37"/>
      <c r="BD4789" s="37"/>
      <c r="BE4789" s="37"/>
      <c r="BF4789" s="37"/>
      <c r="BG4789" s="37"/>
      <c r="BH4789" s="37"/>
      <c r="BI4789" s="37"/>
      <c r="BJ4789" s="37"/>
      <c r="BK4789" s="37"/>
      <c r="BL4789" s="37"/>
      <c r="BM4789" s="37"/>
      <c r="BN4789" s="37"/>
      <c r="BO4789" s="37"/>
      <c r="BP4789" s="37"/>
      <c r="BQ4789" s="37"/>
      <c r="BR4789" s="37"/>
      <c r="BS4789" s="37"/>
      <c r="BT4789" s="37"/>
      <c r="BU4789" s="37"/>
      <c r="BV4789" s="37"/>
      <c r="BW4789" s="37"/>
      <c r="BX4789" s="37"/>
      <c r="BY4789" s="37"/>
      <c r="BZ4789" s="37"/>
      <c r="CA4789" s="37"/>
      <c r="CB4789" s="37"/>
      <c r="CC4789" s="37"/>
      <c r="CD4789" s="37"/>
      <c r="CE4789" s="37"/>
      <c r="CF4789" s="37"/>
      <c r="CG4789" s="37"/>
      <c r="CH4789" s="37"/>
      <c r="CI4789" s="37"/>
      <c r="CJ4789" s="37"/>
      <c r="CK4789" s="37"/>
      <c r="CL4789" s="37"/>
      <c r="CM4789" s="37"/>
      <c r="CN4789" s="37"/>
      <c r="CO4789" s="37"/>
      <c r="CP4789" s="37"/>
      <c r="CQ4789" s="37"/>
      <c r="CR4789" s="37"/>
      <c r="CS4789" s="37"/>
      <c r="CT4789" s="37"/>
      <c r="CU4789" s="37"/>
      <c r="CV4789" s="37"/>
      <c r="CW4789" s="37"/>
      <c r="CX4789" s="37"/>
      <c r="CY4789" s="37"/>
      <c r="CZ4789" s="37"/>
      <c r="DA4789" s="37"/>
      <c r="DB4789" s="37"/>
      <c r="DC4789" s="37"/>
      <c r="DD4789" s="37"/>
      <c r="DE4789" s="37"/>
      <c r="DF4789" s="37"/>
      <c r="DG4789" s="37"/>
      <c r="DH4789" s="37"/>
      <c r="DI4789" s="37"/>
      <c r="DJ4789" s="37"/>
      <c r="DK4789" s="37"/>
      <c r="DL4789" s="37"/>
      <c r="DM4789" s="37"/>
      <c r="DN4789" s="37"/>
      <c r="DO4789" s="37"/>
      <c r="DP4789" s="37"/>
      <c r="DQ4789" s="37"/>
      <c r="DR4789" s="37"/>
      <c r="DS4789" s="37"/>
      <c r="DT4789" s="37"/>
      <c r="DU4789" s="37"/>
      <c r="DV4789" s="37"/>
      <c r="DW4789" s="37"/>
      <c r="DX4789" s="37"/>
      <c r="DY4789" s="37"/>
      <c r="DZ4789" s="37"/>
      <c r="EA4789" s="37"/>
      <c r="EB4789" s="37"/>
      <c r="EC4789" s="37"/>
      <c r="ED4789" s="37"/>
      <c r="EE4789" s="37"/>
      <c r="EF4789" s="37"/>
      <c r="EG4789" s="37"/>
      <c r="EH4789" s="37"/>
      <c r="EI4789" s="37"/>
      <c r="EJ4789" s="37"/>
      <c r="EK4789" s="37"/>
      <c r="EL4789" s="37"/>
      <c r="EM4789" s="37"/>
      <c r="EN4789" s="37"/>
      <c r="EO4789" s="37"/>
      <c r="EP4789" s="37"/>
      <c r="EQ4789" s="37"/>
      <c r="ER4789" s="37"/>
      <c r="ES4789" s="37"/>
      <c r="ET4789" s="37"/>
      <c r="EU4789" s="37"/>
      <c r="EV4789" s="37"/>
      <c r="EW4789" s="37"/>
      <c r="EX4789" s="37"/>
      <c r="EY4789" s="37"/>
      <c r="EZ4789" s="37"/>
      <c r="FA4789" s="37"/>
      <c r="FB4789" s="37"/>
      <c r="FC4789" s="37"/>
      <c r="FD4789" s="37"/>
      <c r="FE4789" s="37"/>
      <c r="FF4789" s="37"/>
      <c r="FG4789" s="37"/>
      <c r="FH4789" s="37"/>
      <c r="FI4789" s="37"/>
      <c r="FJ4789" s="37"/>
      <c r="FK4789" s="37"/>
      <c r="FL4789" s="37"/>
      <c r="FM4789" s="37"/>
      <c r="FN4789" s="37"/>
      <c r="FO4789" s="37"/>
      <c r="FP4789" s="37"/>
      <c r="FQ4789" s="37"/>
      <c r="FR4789" s="37"/>
      <c r="FS4789" s="37"/>
      <c r="FT4789" s="37"/>
      <c r="FU4789" s="37"/>
      <c r="FV4789" s="37"/>
      <c r="FW4789" s="37"/>
      <c r="FX4789" s="37"/>
      <c r="FY4789" s="37"/>
      <c r="FZ4789" s="37"/>
      <c r="GA4789" s="37"/>
      <c r="GB4789" s="37"/>
      <c r="GC4789" s="37"/>
      <c r="GD4789" s="37"/>
      <c r="GE4789" s="37"/>
      <c r="GF4789" s="37"/>
      <c r="GG4789" s="37"/>
      <c r="GH4789" s="37"/>
      <c r="GI4789" s="37"/>
      <c r="GJ4789" s="37"/>
      <c r="GK4789" s="37"/>
      <c r="GL4789" s="37"/>
      <c r="GM4789" s="37"/>
      <c r="GN4789" s="37"/>
      <c r="GO4789" s="37"/>
      <c r="GP4789" s="37"/>
      <c r="GQ4789" s="37"/>
      <c r="GR4789" s="37"/>
      <c r="GS4789" s="37"/>
      <c r="GT4789" s="37"/>
      <c r="GU4789" s="37"/>
      <c r="GV4789" s="37"/>
      <c r="GW4789" s="37"/>
      <c r="GX4789" s="37"/>
      <c r="GY4789" s="37"/>
      <c r="GZ4789" s="37"/>
      <c r="HA4789" s="37"/>
      <c r="HB4789" s="37"/>
      <c r="HC4789" s="37"/>
      <c r="HD4789" s="37"/>
      <c r="HE4789" s="37"/>
      <c r="HF4789" s="37"/>
      <c r="HG4789" s="37"/>
      <c r="HH4789" s="37"/>
      <c r="HI4789" s="37"/>
      <c r="HJ4789" s="37"/>
      <c r="HK4789" s="37"/>
      <c r="HL4789" s="37"/>
      <c r="HM4789" s="37"/>
      <c r="HN4789" s="37"/>
      <c r="HO4789" s="37"/>
      <c r="HP4789" s="37"/>
      <c r="HQ4789" s="37"/>
      <c r="HR4789" s="37"/>
      <c r="HS4789" s="37"/>
      <c r="HT4789" s="37"/>
      <c r="HU4789" s="37"/>
      <c r="HV4789" s="37"/>
      <c r="HW4789" s="37"/>
      <c r="HX4789" s="37"/>
      <c r="HY4789" s="37"/>
      <c r="HZ4789" s="37"/>
      <c r="IA4789" s="37"/>
      <c r="IB4789" s="37"/>
      <c r="IC4789" s="37"/>
      <c r="ID4789" s="37"/>
      <c r="IE4789" s="37"/>
      <c r="IF4789" s="37"/>
      <c r="IG4789" s="37"/>
      <c r="IH4789" s="37"/>
      <c r="II4789" s="37"/>
      <c r="IJ4789" s="37"/>
      <c r="IK4789" s="37"/>
      <c r="IL4789" s="37"/>
      <c r="IM4789" s="37"/>
      <c r="IN4789" s="37"/>
      <c r="IO4789" s="37"/>
      <c r="IP4789" s="37"/>
      <c r="IQ4789" s="37"/>
    </row>
    <row r="4790" spans="1:251" s="51" customFormat="1" ht="18.75" customHeight="1">
      <c r="A4790" s="43"/>
      <c r="B4790" s="60"/>
      <c r="C4790" s="104" t="s">
        <v>1018</v>
      </c>
      <c r="D4790" s="105"/>
      <c r="E4790" s="105"/>
      <c r="F4790" s="105"/>
      <c r="G4790" s="105"/>
      <c r="H4790" s="105"/>
      <c r="I4790" s="105"/>
      <c r="J4790" s="105"/>
      <c r="K4790" s="105"/>
      <c r="L4790" s="105"/>
      <c r="M4790" s="105"/>
      <c r="N4790" s="105"/>
      <c r="O4790" s="105"/>
      <c r="P4790" s="105"/>
      <c r="Q4790" s="105"/>
      <c r="R4790" s="105"/>
      <c r="S4790" s="105"/>
      <c r="T4790" s="105"/>
      <c r="U4790" s="105"/>
      <c r="V4790" s="105"/>
      <c r="W4790" s="105"/>
      <c r="X4790" s="105"/>
      <c r="Y4790" s="105"/>
      <c r="Z4790" s="106"/>
      <c r="AA4790" s="107">
        <v>10614</v>
      </c>
      <c r="AB4790" s="108"/>
      <c r="AC4790" s="108"/>
      <c r="AD4790" s="108"/>
      <c r="AE4790" s="108"/>
      <c r="AF4790" s="108"/>
      <c r="AG4790" s="108"/>
      <c r="AH4790" s="108"/>
      <c r="AI4790" s="109"/>
      <c r="AJ4790" s="107">
        <v>22240</v>
      </c>
      <c r="AK4790" s="108"/>
      <c r="AL4790" s="108"/>
      <c r="AM4790" s="108"/>
      <c r="AN4790" s="108"/>
      <c r="AO4790" s="108"/>
      <c r="AP4790" s="108"/>
      <c r="AQ4790" s="108"/>
      <c r="AR4790" s="109"/>
      <c r="AS4790" s="110"/>
      <c r="AT4790" s="111"/>
      <c r="AU4790" s="111"/>
      <c r="AV4790" s="111"/>
      <c r="AW4790" s="111"/>
      <c r="AX4790" s="112"/>
      <c r="AY4790" s="37"/>
      <c r="AZ4790" s="37"/>
      <c r="BA4790" s="37"/>
      <c r="BB4790" s="37"/>
      <c r="BC4790" s="37"/>
      <c r="BD4790" s="37"/>
      <c r="BE4790" s="37"/>
      <c r="BF4790" s="37"/>
      <c r="BG4790" s="37"/>
      <c r="BH4790" s="37"/>
      <c r="BI4790" s="37"/>
      <c r="BJ4790" s="37"/>
      <c r="BK4790" s="37"/>
      <c r="BL4790" s="37"/>
      <c r="BM4790" s="37"/>
      <c r="BN4790" s="37"/>
      <c r="BO4790" s="37"/>
      <c r="BP4790" s="37"/>
      <c r="BQ4790" s="37"/>
      <c r="BR4790" s="37"/>
      <c r="BS4790" s="37"/>
      <c r="BT4790" s="37"/>
      <c r="BU4790" s="37"/>
      <c r="BV4790" s="37"/>
      <c r="BW4790" s="37"/>
      <c r="BX4790" s="37"/>
      <c r="BY4790" s="37"/>
      <c r="BZ4790" s="37"/>
      <c r="CA4790" s="37"/>
      <c r="CB4790" s="37"/>
      <c r="CC4790" s="37"/>
      <c r="CD4790" s="37"/>
      <c r="CE4790" s="37"/>
      <c r="CF4790" s="37"/>
      <c r="CG4790" s="37"/>
      <c r="CH4790" s="37"/>
      <c r="CI4790" s="37"/>
      <c r="CJ4790" s="37"/>
      <c r="CK4790" s="37"/>
      <c r="CL4790" s="37"/>
      <c r="CM4790" s="37"/>
      <c r="CN4790" s="37"/>
      <c r="CO4790" s="37"/>
      <c r="CP4790" s="37"/>
      <c r="CQ4790" s="37"/>
      <c r="CR4790" s="37"/>
      <c r="CS4790" s="37"/>
      <c r="CT4790" s="37"/>
      <c r="CU4790" s="37"/>
      <c r="CV4790" s="37"/>
      <c r="CW4790" s="37"/>
      <c r="CX4790" s="37"/>
      <c r="CY4790" s="37"/>
      <c r="CZ4790" s="37"/>
      <c r="DA4790" s="37"/>
      <c r="DB4790" s="37"/>
      <c r="DC4790" s="37"/>
      <c r="DD4790" s="37"/>
      <c r="DE4790" s="37"/>
      <c r="DF4790" s="37"/>
      <c r="DG4790" s="37"/>
      <c r="DH4790" s="37"/>
      <c r="DI4790" s="37"/>
      <c r="DJ4790" s="37"/>
      <c r="DK4790" s="37"/>
      <c r="DL4790" s="37"/>
      <c r="DM4790" s="37"/>
      <c r="DN4790" s="37"/>
      <c r="DO4790" s="37"/>
      <c r="DP4790" s="37"/>
      <c r="DQ4790" s="37"/>
      <c r="DR4790" s="37"/>
      <c r="DS4790" s="37"/>
      <c r="DT4790" s="37"/>
      <c r="DU4790" s="37"/>
      <c r="DV4790" s="37"/>
      <c r="DW4790" s="37"/>
      <c r="DX4790" s="37"/>
      <c r="DY4790" s="37"/>
      <c r="DZ4790" s="37"/>
      <c r="EA4790" s="37"/>
      <c r="EB4790" s="37"/>
      <c r="EC4790" s="37"/>
      <c r="ED4790" s="37"/>
      <c r="EE4790" s="37"/>
      <c r="EF4790" s="37"/>
      <c r="EG4790" s="37"/>
      <c r="EH4790" s="37"/>
      <c r="EI4790" s="37"/>
      <c r="EJ4790" s="37"/>
      <c r="EK4790" s="37"/>
      <c r="EL4790" s="37"/>
      <c r="EM4790" s="37"/>
      <c r="EN4790" s="37"/>
      <c r="EO4790" s="37"/>
      <c r="EP4790" s="37"/>
      <c r="EQ4790" s="37"/>
      <c r="ER4790" s="37"/>
      <c r="ES4790" s="37"/>
      <c r="ET4790" s="37"/>
      <c r="EU4790" s="37"/>
      <c r="EV4790" s="37"/>
      <c r="EW4790" s="37"/>
      <c r="EX4790" s="37"/>
      <c r="EY4790" s="37"/>
      <c r="EZ4790" s="37"/>
      <c r="FA4790" s="37"/>
      <c r="FB4790" s="37"/>
      <c r="FC4790" s="37"/>
      <c r="FD4790" s="37"/>
      <c r="FE4790" s="37"/>
      <c r="FF4790" s="37"/>
      <c r="FG4790" s="37"/>
      <c r="FH4790" s="37"/>
      <c r="FI4790" s="37"/>
      <c r="FJ4790" s="37"/>
      <c r="FK4790" s="37"/>
      <c r="FL4790" s="37"/>
      <c r="FM4790" s="37"/>
      <c r="FN4790" s="37"/>
      <c r="FO4790" s="37"/>
      <c r="FP4790" s="37"/>
      <c r="FQ4790" s="37"/>
      <c r="FR4790" s="37"/>
      <c r="FS4790" s="37"/>
      <c r="FT4790" s="37"/>
      <c r="FU4790" s="37"/>
      <c r="FV4790" s="37"/>
      <c r="FW4790" s="37"/>
      <c r="FX4790" s="37"/>
      <c r="FY4790" s="37"/>
      <c r="FZ4790" s="37"/>
      <c r="GA4790" s="37"/>
      <c r="GB4790" s="37"/>
      <c r="GC4790" s="37"/>
      <c r="GD4790" s="37"/>
      <c r="GE4790" s="37"/>
      <c r="GF4790" s="37"/>
      <c r="GG4790" s="37"/>
      <c r="GH4790" s="37"/>
      <c r="GI4790" s="37"/>
      <c r="GJ4790" s="37"/>
      <c r="GK4790" s="37"/>
      <c r="GL4790" s="37"/>
      <c r="GM4790" s="37"/>
      <c r="GN4790" s="37"/>
      <c r="GO4790" s="37"/>
      <c r="GP4790" s="37"/>
      <c r="GQ4790" s="37"/>
      <c r="GR4790" s="37"/>
      <c r="GS4790" s="37"/>
      <c r="GT4790" s="37"/>
      <c r="GU4790" s="37"/>
      <c r="GV4790" s="37"/>
      <c r="GW4790" s="37"/>
      <c r="GX4790" s="37"/>
      <c r="GY4790" s="37"/>
      <c r="GZ4790" s="37"/>
      <c r="HA4790" s="37"/>
      <c r="HB4790" s="37"/>
      <c r="HC4790" s="37"/>
      <c r="HD4790" s="37"/>
      <c r="HE4790" s="37"/>
      <c r="HF4790" s="37"/>
      <c r="HG4790" s="37"/>
      <c r="HH4790" s="37"/>
      <c r="HI4790" s="37"/>
      <c r="HJ4790" s="37"/>
      <c r="HK4790" s="37"/>
      <c r="HL4790" s="37"/>
      <c r="HM4790" s="37"/>
      <c r="HN4790" s="37"/>
      <c r="HO4790" s="37"/>
      <c r="HP4790" s="37"/>
      <c r="HQ4790" s="37"/>
      <c r="HR4790" s="37"/>
      <c r="HS4790" s="37"/>
      <c r="HT4790" s="37"/>
      <c r="HU4790" s="37"/>
      <c r="HV4790" s="37"/>
      <c r="HW4790" s="37"/>
      <c r="HX4790" s="37"/>
      <c r="HY4790" s="37"/>
      <c r="HZ4790" s="37"/>
      <c r="IA4790" s="37"/>
      <c r="IB4790" s="37"/>
      <c r="IC4790" s="37"/>
      <c r="ID4790" s="37"/>
      <c r="IE4790" s="37"/>
      <c r="IF4790" s="37"/>
      <c r="IG4790" s="37"/>
      <c r="IH4790" s="37"/>
      <c r="II4790" s="37"/>
      <c r="IJ4790" s="37"/>
      <c r="IK4790" s="37"/>
      <c r="IL4790" s="37"/>
      <c r="IM4790" s="37"/>
      <c r="IN4790" s="37"/>
      <c r="IO4790" s="37"/>
      <c r="IP4790" s="37"/>
      <c r="IQ4790" s="37"/>
    </row>
    <row r="4791" spans="1:251" s="51" customFormat="1" ht="18.75" customHeight="1">
      <c r="A4791" s="43"/>
      <c r="B4791" s="60"/>
      <c r="C4791" s="104" t="s">
        <v>1019</v>
      </c>
      <c r="D4791" s="105"/>
      <c r="E4791" s="105"/>
      <c r="F4791" s="105"/>
      <c r="G4791" s="105"/>
      <c r="H4791" s="105"/>
      <c r="I4791" s="105"/>
      <c r="J4791" s="105"/>
      <c r="K4791" s="105"/>
      <c r="L4791" s="105"/>
      <c r="M4791" s="105"/>
      <c r="N4791" s="105"/>
      <c r="O4791" s="105"/>
      <c r="P4791" s="105"/>
      <c r="Q4791" s="105"/>
      <c r="R4791" s="105"/>
      <c r="S4791" s="105"/>
      <c r="T4791" s="105"/>
      <c r="U4791" s="105"/>
      <c r="V4791" s="105"/>
      <c r="W4791" s="105"/>
      <c r="X4791" s="105"/>
      <c r="Y4791" s="105"/>
      <c r="Z4791" s="106"/>
      <c r="AA4791" s="107">
        <v>959</v>
      </c>
      <c r="AB4791" s="108"/>
      <c r="AC4791" s="108"/>
      <c r="AD4791" s="108"/>
      <c r="AE4791" s="108"/>
      <c r="AF4791" s="108"/>
      <c r="AG4791" s="108"/>
      <c r="AH4791" s="108"/>
      <c r="AI4791" s="109"/>
      <c r="AJ4791" s="107">
        <v>941</v>
      </c>
      <c r="AK4791" s="108"/>
      <c r="AL4791" s="108"/>
      <c r="AM4791" s="108"/>
      <c r="AN4791" s="108"/>
      <c r="AO4791" s="108"/>
      <c r="AP4791" s="108"/>
      <c r="AQ4791" s="108"/>
      <c r="AR4791" s="109"/>
      <c r="AS4791" s="110"/>
      <c r="AT4791" s="111"/>
      <c r="AU4791" s="111"/>
      <c r="AV4791" s="111"/>
      <c r="AW4791" s="111"/>
      <c r="AX4791" s="112"/>
      <c r="AY4791" s="37"/>
      <c r="AZ4791" s="37"/>
      <c r="BA4791" s="37"/>
      <c r="BB4791" s="37"/>
      <c r="BC4791" s="37"/>
      <c r="BD4791" s="37"/>
      <c r="BE4791" s="37"/>
      <c r="BF4791" s="37"/>
      <c r="BG4791" s="37"/>
      <c r="BH4791" s="37"/>
      <c r="BI4791" s="37"/>
      <c r="BJ4791" s="37"/>
      <c r="BK4791" s="37"/>
      <c r="BL4791" s="37"/>
      <c r="BM4791" s="37"/>
      <c r="BN4791" s="37"/>
      <c r="BO4791" s="37"/>
      <c r="BP4791" s="37"/>
      <c r="BQ4791" s="37"/>
      <c r="BR4791" s="37"/>
      <c r="BS4791" s="37"/>
      <c r="BT4791" s="37"/>
      <c r="BU4791" s="37"/>
      <c r="BV4791" s="37"/>
      <c r="BW4791" s="37"/>
      <c r="BX4791" s="37"/>
      <c r="BY4791" s="37"/>
      <c r="BZ4791" s="37"/>
      <c r="CA4791" s="37"/>
      <c r="CB4791" s="37"/>
      <c r="CC4791" s="37"/>
      <c r="CD4791" s="37"/>
      <c r="CE4791" s="37"/>
      <c r="CF4791" s="37"/>
      <c r="CG4791" s="37"/>
      <c r="CH4791" s="37"/>
      <c r="CI4791" s="37"/>
      <c r="CJ4791" s="37"/>
      <c r="CK4791" s="37"/>
      <c r="CL4791" s="37"/>
      <c r="CM4791" s="37"/>
      <c r="CN4791" s="37"/>
      <c r="CO4791" s="37"/>
      <c r="CP4791" s="37"/>
      <c r="CQ4791" s="37"/>
      <c r="CR4791" s="37"/>
      <c r="CS4791" s="37"/>
      <c r="CT4791" s="37"/>
      <c r="CU4791" s="37"/>
      <c r="CV4791" s="37"/>
      <c r="CW4791" s="37"/>
      <c r="CX4791" s="37"/>
      <c r="CY4791" s="37"/>
      <c r="CZ4791" s="37"/>
      <c r="DA4791" s="37"/>
      <c r="DB4791" s="37"/>
      <c r="DC4791" s="37"/>
      <c r="DD4791" s="37"/>
      <c r="DE4791" s="37"/>
      <c r="DF4791" s="37"/>
      <c r="DG4791" s="37"/>
      <c r="DH4791" s="37"/>
      <c r="DI4791" s="37"/>
      <c r="DJ4791" s="37"/>
      <c r="DK4791" s="37"/>
      <c r="DL4791" s="37"/>
      <c r="DM4791" s="37"/>
      <c r="DN4791" s="37"/>
      <c r="DO4791" s="37"/>
      <c r="DP4791" s="37"/>
      <c r="DQ4791" s="37"/>
      <c r="DR4791" s="37"/>
      <c r="DS4791" s="37"/>
      <c r="DT4791" s="37"/>
      <c r="DU4791" s="37"/>
      <c r="DV4791" s="37"/>
      <c r="DW4791" s="37"/>
      <c r="DX4791" s="37"/>
      <c r="DY4791" s="37"/>
      <c r="DZ4791" s="37"/>
      <c r="EA4791" s="37"/>
      <c r="EB4791" s="37"/>
      <c r="EC4791" s="37"/>
      <c r="ED4791" s="37"/>
      <c r="EE4791" s="37"/>
      <c r="EF4791" s="37"/>
      <c r="EG4791" s="37"/>
      <c r="EH4791" s="37"/>
      <c r="EI4791" s="37"/>
      <c r="EJ4791" s="37"/>
      <c r="EK4791" s="37"/>
      <c r="EL4791" s="37"/>
      <c r="EM4791" s="37"/>
      <c r="EN4791" s="37"/>
      <c r="EO4791" s="37"/>
      <c r="EP4791" s="37"/>
      <c r="EQ4791" s="37"/>
      <c r="ER4791" s="37"/>
      <c r="ES4791" s="37"/>
      <c r="ET4791" s="37"/>
      <c r="EU4791" s="37"/>
      <c r="EV4791" s="37"/>
      <c r="EW4791" s="37"/>
      <c r="EX4791" s="37"/>
      <c r="EY4791" s="37"/>
      <c r="EZ4791" s="37"/>
      <c r="FA4791" s="37"/>
      <c r="FB4791" s="37"/>
      <c r="FC4791" s="37"/>
      <c r="FD4791" s="37"/>
      <c r="FE4791" s="37"/>
      <c r="FF4791" s="37"/>
      <c r="FG4791" s="37"/>
      <c r="FH4791" s="37"/>
      <c r="FI4791" s="37"/>
      <c r="FJ4791" s="37"/>
      <c r="FK4791" s="37"/>
      <c r="FL4791" s="37"/>
      <c r="FM4791" s="37"/>
      <c r="FN4791" s="37"/>
      <c r="FO4791" s="37"/>
      <c r="FP4791" s="37"/>
      <c r="FQ4791" s="37"/>
      <c r="FR4791" s="37"/>
      <c r="FS4791" s="37"/>
      <c r="FT4791" s="37"/>
      <c r="FU4791" s="37"/>
      <c r="FV4791" s="37"/>
      <c r="FW4791" s="37"/>
      <c r="FX4791" s="37"/>
      <c r="FY4791" s="37"/>
      <c r="FZ4791" s="37"/>
      <c r="GA4791" s="37"/>
      <c r="GB4791" s="37"/>
      <c r="GC4791" s="37"/>
      <c r="GD4791" s="37"/>
      <c r="GE4791" s="37"/>
      <c r="GF4791" s="37"/>
      <c r="GG4791" s="37"/>
      <c r="GH4791" s="37"/>
      <c r="GI4791" s="37"/>
      <c r="GJ4791" s="37"/>
      <c r="GK4791" s="37"/>
      <c r="GL4791" s="37"/>
      <c r="GM4791" s="37"/>
      <c r="GN4791" s="37"/>
      <c r="GO4791" s="37"/>
      <c r="GP4791" s="37"/>
      <c r="GQ4791" s="37"/>
      <c r="GR4791" s="37"/>
      <c r="GS4791" s="37"/>
      <c r="GT4791" s="37"/>
      <c r="GU4791" s="37"/>
      <c r="GV4791" s="37"/>
      <c r="GW4791" s="37"/>
      <c r="GX4791" s="37"/>
      <c r="GY4791" s="37"/>
      <c r="GZ4791" s="37"/>
      <c r="HA4791" s="37"/>
      <c r="HB4791" s="37"/>
      <c r="HC4791" s="37"/>
      <c r="HD4791" s="37"/>
      <c r="HE4791" s="37"/>
      <c r="HF4791" s="37"/>
      <c r="HG4791" s="37"/>
      <c r="HH4791" s="37"/>
      <c r="HI4791" s="37"/>
      <c r="HJ4791" s="37"/>
      <c r="HK4791" s="37"/>
      <c r="HL4791" s="37"/>
      <c r="HM4791" s="37"/>
      <c r="HN4791" s="37"/>
      <c r="HO4791" s="37"/>
      <c r="HP4791" s="37"/>
      <c r="HQ4791" s="37"/>
      <c r="HR4791" s="37"/>
      <c r="HS4791" s="37"/>
      <c r="HT4791" s="37"/>
      <c r="HU4791" s="37"/>
      <c r="HV4791" s="37"/>
      <c r="HW4791" s="37"/>
      <c r="HX4791" s="37"/>
      <c r="HY4791" s="37"/>
      <c r="HZ4791" s="37"/>
      <c r="IA4791" s="37"/>
      <c r="IB4791" s="37"/>
      <c r="IC4791" s="37"/>
      <c r="ID4791" s="37"/>
      <c r="IE4791" s="37"/>
      <c r="IF4791" s="37"/>
      <c r="IG4791" s="37"/>
      <c r="IH4791" s="37"/>
      <c r="II4791" s="37"/>
      <c r="IJ4791" s="37"/>
      <c r="IK4791" s="37"/>
      <c r="IL4791" s="37"/>
      <c r="IM4791" s="37"/>
      <c r="IN4791" s="37"/>
      <c r="IO4791" s="37"/>
      <c r="IP4791" s="37"/>
      <c r="IQ4791" s="37"/>
    </row>
    <row r="4792" spans="1:251" s="51" customFormat="1" ht="18.75" customHeight="1">
      <c r="A4792" s="43"/>
      <c r="B4792" s="60"/>
      <c r="C4792" s="104" t="s">
        <v>1020</v>
      </c>
      <c r="D4792" s="105"/>
      <c r="E4792" s="105"/>
      <c r="F4792" s="105"/>
      <c r="G4792" s="105"/>
      <c r="H4792" s="105"/>
      <c r="I4792" s="105"/>
      <c r="J4792" s="105"/>
      <c r="K4792" s="105"/>
      <c r="L4792" s="105"/>
      <c r="M4792" s="105"/>
      <c r="N4792" s="105"/>
      <c r="O4792" s="105"/>
      <c r="P4792" s="105"/>
      <c r="Q4792" s="105"/>
      <c r="R4792" s="105"/>
      <c r="S4792" s="105"/>
      <c r="T4792" s="105"/>
      <c r="U4792" s="105"/>
      <c r="V4792" s="105"/>
      <c r="W4792" s="105"/>
      <c r="X4792" s="105"/>
      <c r="Y4792" s="105"/>
      <c r="Z4792" s="106"/>
      <c r="AA4792" s="107">
        <v>74082</v>
      </c>
      <c r="AB4792" s="108"/>
      <c r="AC4792" s="108"/>
      <c r="AD4792" s="108"/>
      <c r="AE4792" s="108"/>
      <c r="AF4792" s="108"/>
      <c r="AG4792" s="108"/>
      <c r="AH4792" s="108"/>
      <c r="AI4792" s="109"/>
      <c r="AJ4792" s="107">
        <v>84096</v>
      </c>
      <c r="AK4792" s="108"/>
      <c r="AL4792" s="108"/>
      <c r="AM4792" s="108"/>
      <c r="AN4792" s="108"/>
      <c r="AO4792" s="108"/>
      <c r="AP4792" s="108"/>
      <c r="AQ4792" s="108"/>
      <c r="AR4792" s="109"/>
      <c r="AS4792" s="110"/>
      <c r="AT4792" s="111"/>
      <c r="AU4792" s="111"/>
      <c r="AV4792" s="111"/>
      <c r="AW4792" s="111"/>
      <c r="AX4792" s="112"/>
      <c r="AY4792" s="37"/>
      <c r="AZ4792" s="37"/>
      <c r="BA4792" s="37"/>
      <c r="BB4792" s="37"/>
      <c r="BC4792" s="37"/>
      <c r="BD4792" s="37"/>
      <c r="BE4792" s="37"/>
      <c r="BF4792" s="37"/>
      <c r="BG4792" s="37"/>
      <c r="BH4792" s="37"/>
      <c r="BI4792" s="37"/>
      <c r="BJ4792" s="37"/>
      <c r="BK4792" s="37"/>
      <c r="BL4792" s="37"/>
      <c r="BM4792" s="37"/>
      <c r="BN4792" s="37"/>
      <c r="BO4792" s="37"/>
      <c r="BP4792" s="37"/>
      <c r="BQ4792" s="37"/>
      <c r="BR4792" s="37"/>
      <c r="BS4792" s="37"/>
      <c r="BT4792" s="37"/>
      <c r="BU4792" s="37"/>
      <c r="BV4792" s="37"/>
      <c r="BW4792" s="37"/>
      <c r="BX4792" s="37"/>
      <c r="BY4792" s="37"/>
      <c r="BZ4792" s="37"/>
      <c r="CA4792" s="37"/>
      <c r="CB4792" s="37"/>
      <c r="CC4792" s="37"/>
      <c r="CD4792" s="37"/>
      <c r="CE4792" s="37"/>
      <c r="CF4792" s="37"/>
      <c r="CG4792" s="37"/>
      <c r="CH4792" s="37"/>
      <c r="CI4792" s="37"/>
      <c r="CJ4792" s="37"/>
      <c r="CK4792" s="37"/>
      <c r="CL4792" s="37"/>
      <c r="CM4792" s="37"/>
      <c r="CN4792" s="37"/>
      <c r="CO4792" s="37"/>
      <c r="CP4792" s="37"/>
      <c r="CQ4792" s="37"/>
      <c r="CR4792" s="37"/>
      <c r="CS4792" s="37"/>
      <c r="CT4792" s="37"/>
      <c r="CU4792" s="37"/>
      <c r="CV4792" s="37"/>
      <c r="CW4792" s="37"/>
      <c r="CX4792" s="37"/>
      <c r="CY4792" s="37"/>
      <c r="CZ4792" s="37"/>
      <c r="DA4792" s="37"/>
      <c r="DB4792" s="37"/>
      <c r="DC4792" s="37"/>
      <c r="DD4792" s="37"/>
      <c r="DE4792" s="37"/>
      <c r="DF4792" s="37"/>
      <c r="DG4792" s="37"/>
      <c r="DH4792" s="37"/>
      <c r="DI4792" s="37"/>
      <c r="DJ4792" s="37"/>
      <c r="DK4792" s="37"/>
      <c r="DL4792" s="37"/>
      <c r="DM4792" s="37"/>
      <c r="DN4792" s="37"/>
      <c r="DO4792" s="37"/>
      <c r="DP4792" s="37"/>
      <c r="DQ4792" s="37"/>
      <c r="DR4792" s="37"/>
      <c r="DS4792" s="37"/>
      <c r="DT4792" s="37"/>
      <c r="DU4792" s="37"/>
      <c r="DV4792" s="37"/>
      <c r="DW4792" s="37"/>
      <c r="DX4792" s="37"/>
      <c r="DY4792" s="37"/>
      <c r="DZ4792" s="37"/>
      <c r="EA4792" s="37"/>
      <c r="EB4792" s="37"/>
      <c r="EC4792" s="37"/>
      <c r="ED4792" s="37"/>
      <c r="EE4792" s="37"/>
      <c r="EF4792" s="37"/>
      <c r="EG4792" s="37"/>
      <c r="EH4792" s="37"/>
      <c r="EI4792" s="37"/>
      <c r="EJ4792" s="37"/>
      <c r="EK4792" s="37"/>
      <c r="EL4792" s="37"/>
      <c r="EM4792" s="37"/>
      <c r="EN4792" s="37"/>
      <c r="EO4792" s="37"/>
      <c r="EP4792" s="37"/>
      <c r="EQ4792" s="37"/>
      <c r="ER4792" s="37"/>
      <c r="ES4792" s="37"/>
      <c r="ET4792" s="37"/>
      <c r="EU4792" s="37"/>
      <c r="EV4792" s="37"/>
      <c r="EW4792" s="37"/>
      <c r="EX4792" s="37"/>
      <c r="EY4792" s="37"/>
      <c r="EZ4792" s="37"/>
      <c r="FA4792" s="37"/>
      <c r="FB4792" s="37"/>
      <c r="FC4792" s="37"/>
      <c r="FD4792" s="37"/>
      <c r="FE4792" s="37"/>
      <c r="FF4792" s="37"/>
      <c r="FG4792" s="37"/>
      <c r="FH4792" s="37"/>
      <c r="FI4792" s="37"/>
      <c r="FJ4792" s="37"/>
      <c r="FK4792" s="37"/>
      <c r="FL4792" s="37"/>
      <c r="FM4792" s="37"/>
      <c r="FN4792" s="37"/>
      <c r="FO4792" s="37"/>
      <c r="FP4792" s="37"/>
      <c r="FQ4792" s="37"/>
      <c r="FR4792" s="37"/>
      <c r="FS4792" s="37"/>
      <c r="FT4792" s="37"/>
      <c r="FU4792" s="37"/>
      <c r="FV4792" s="37"/>
      <c r="FW4792" s="37"/>
      <c r="FX4792" s="37"/>
      <c r="FY4792" s="37"/>
      <c r="FZ4792" s="37"/>
      <c r="GA4792" s="37"/>
      <c r="GB4792" s="37"/>
      <c r="GC4792" s="37"/>
      <c r="GD4792" s="37"/>
      <c r="GE4792" s="37"/>
      <c r="GF4792" s="37"/>
      <c r="GG4792" s="37"/>
      <c r="GH4792" s="37"/>
      <c r="GI4792" s="37"/>
      <c r="GJ4792" s="37"/>
      <c r="GK4792" s="37"/>
      <c r="GL4792" s="37"/>
      <c r="GM4792" s="37"/>
      <c r="GN4792" s="37"/>
      <c r="GO4792" s="37"/>
      <c r="GP4792" s="37"/>
      <c r="GQ4792" s="37"/>
      <c r="GR4792" s="37"/>
      <c r="GS4792" s="37"/>
      <c r="GT4792" s="37"/>
      <c r="GU4792" s="37"/>
      <c r="GV4792" s="37"/>
      <c r="GW4792" s="37"/>
      <c r="GX4792" s="37"/>
      <c r="GY4792" s="37"/>
      <c r="GZ4792" s="37"/>
      <c r="HA4792" s="37"/>
      <c r="HB4792" s="37"/>
      <c r="HC4792" s="37"/>
      <c r="HD4792" s="37"/>
      <c r="HE4792" s="37"/>
      <c r="HF4792" s="37"/>
      <c r="HG4792" s="37"/>
      <c r="HH4792" s="37"/>
      <c r="HI4792" s="37"/>
      <c r="HJ4792" s="37"/>
      <c r="HK4792" s="37"/>
      <c r="HL4792" s="37"/>
      <c r="HM4792" s="37"/>
      <c r="HN4792" s="37"/>
      <c r="HO4792" s="37"/>
      <c r="HP4792" s="37"/>
      <c r="HQ4792" s="37"/>
      <c r="HR4792" s="37"/>
      <c r="HS4792" s="37"/>
      <c r="HT4792" s="37"/>
      <c r="HU4792" s="37"/>
      <c r="HV4792" s="37"/>
      <c r="HW4792" s="37"/>
      <c r="HX4792" s="37"/>
      <c r="HY4792" s="37"/>
      <c r="HZ4792" s="37"/>
      <c r="IA4792" s="37"/>
      <c r="IB4792" s="37"/>
      <c r="IC4792" s="37"/>
      <c r="ID4792" s="37"/>
      <c r="IE4792" s="37"/>
      <c r="IF4792" s="37"/>
      <c r="IG4792" s="37"/>
      <c r="IH4792" s="37"/>
      <c r="II4792" s="37"/>
      <c r="IJ4792" s="37"/>
      <c r="IK4792" s="37"/>
      <c r="IL4792" s="37"/>
      <c r="IM4792" s="37"/>
      <c r="IN4792" s="37"/>
      <c r="IO4792" s="37"/>
      <c r="IP4792" s="37"/>
      <c r="IQ4792" s="37"/>
    </row>
    <row r="4793" spans="1:251" s="51" customFormat="1" ht="18.75" customHeight="1">
      <c r="A4793" s="43"/>
      <c r="B4793" s="60"/>
      <c r="C4793" s="104" t="s">
        <v>1021</v>
      </c>
      <c r="D4793" s="105"/>
      <c r="E4793" s="105"/>
      <c r="F4793" s="105"/>
      <c r="G4793" s="105"/>
      <c r="H4793" s="105"/>
      <c r="I4793" s="105"/>
      <c r="J4793" s="105"/>
      <c r="K4793" s="105"/>
      <c r="L4793" s="105"/>
      <c r="M4793" s="105"/>
      <c r="N4793" s="105"/>
      <c r="O4793" s="105"/>
      <c r="P4793" s="105"/>
      <c r="Q4793" s="105"/>
      <c r="R4793" s="105"/>
      <c r="S4793" s="105"/>
      <c r="T4793" s="105"/>
      <c r="U4793" s="105"/>
      <c r="V4793" s="105"/>
      <c r="W4793" s="105"/>
      <c r="X4793" s="105"/>
      <c r="Y4793" s="105"/>
      <c r="Z4793" s="106"/>
      <c r="AA4793" s="107">
        <v>2176</v>
      </c>
      <c r="AB4793" s="108"/>
      <c r="AC4793" s="108"/>
      <c r="AD4793" s="108"/>
      <c r="AE4793" s="108"/>
      <c r="AF4793" s="108"/>
      <c r="AG4793" s="108"/>
      <c r="AH4793" s="108"/>
      <c r="AI4793" s="109"/>
      <c r="AJ4793" s="107">
        <v>2436</v>
      </c>
      <c r="AK4793" s="108"/>
      <c r="AL4793" s="108"/>
      <c r="AM4793" s="108"/>
      <c r="AN4793" s="108"/>
      <c r="AO4793" s="108"/>
      <c r="AP4793" s="108"/>
      <c r="AQ4793" s="108"/>
      <c r="AR4793" s="109"/>
      <c r="AS4793" s="110"/>
      <c r="AT4793" s="111"/>
      <c r="AU4793" s="111"/>
      <c r="AV4793" s="111"/>
      <c r="AW4793" s="111"/>
      <c r="AX4793" s="112"/>
      <c r="AY4793" s="37"/>
      <c r="AZ4793" s="37"/>
      <c r="BA4793" s="37"/>
      <c r="BB4793" s="37"/>
      <c r="BC4793" s="37"/>
      <c r="BD4793" s="37"/>
      <c r="BE4793" s="37"/>
      <c r="BF4793" s="37"/>
      <c r="BG4793" s="37"/>
      <c r="BH4793" s="37"/>
      <c r="BI4793" s="37"/>
      <c r="BJ4793" s="37"/>
      <c r="BK4793" s="37"/>
      <c r="BL4793" s="37"/>
      <c r="BM4793" s="37"/>
      <c r="BN4793" s="37"/>
      <c r="BO4793" s="37"/>
      <c r="BP4793" s="37"/>
      <c r="BQ4793" s="37"/>
      <c r="BR4793" s="37"/>
      <c r="BS4793" s="37"/>
      <c r="BT4793" s="37"/>
      <c r="BU4793" s="37"/>
      <c r="BV4793" s="37"/>
      <c r="BW4793" s="37"/>
      <c r="BX4793" s="37"/>
      <c r="BY4793" s="37"/>
      <c r="BZ4793" s="37"/>
      <c r="CA4793" s="37"/>
      <c r="CB4793" s="37"/>
      <c r="CC4793" s="37"/>
      <c r="CD4793" s="37"/>
      <c r="CE4793" s="37"/>
      <c r="CF4793" s="37"/>
      <c r="CG4793" s="37"/>
      <c r="CH4793" s="37"/>
      <c r="CI4793" s="37"/>
      <c r="CJ4793" s="37"/>
      <c r="CK4793" s="37"/>
      <c r="CL4793" s="37"/>
      <c r="CM4793" s="37"/>
      <c r="CN4793" s="37"/>
      <c r="CO4793" s="37"/>
      <c r="CP4793" s="37"/>
      <c r="CQ4793" s="37"/>
      <c r="CR4793" s="37"/>
      <c r="CS4793" s="37"/>
      <c r="CT4793" s="37"/>
      <c r="CU4793" s="37"/>
      <c r="CV4793" s="37"/>
      <c r="CW4793" s="37"/>
      <c r="CX4793" s="37"/>
      <c r="CY4793" s="37"/>
      <c r="CZ4793" s="37"/>
      <c r="DA4793" s="37"/>
      <c r="DB4793" s="37"/>
      <c r="DC4793" s="37"/>
      <c r="DD4793" s="37"/>
      <c r="DE4793" s="37"/>
      <c r="DF4793" s="37"/>
      <c r="DG4793" s="37"/>
      <c r="DH4793" s="37"/>
      <c r="DI4793" s="37"/>
      <c r="DJ4793" s="37"/>
      <c r="DK4793" s="37"/>
      <c r="DL4793" s="37"/>
      <c r="DM4793" s="37"/>
      <c r="DN4793" s="37"/>
      <c r="DO4793" s="37"/>
      <c r="DP4793" s="37"/>
      <c r="DQ4793" s="37"/>
      <c r="DR4793" s="37"/>
      <c r="DS4793" s="37"/>
      <c r="DT4793" s="37"/>
      <c r="DU4793" s="37"/>
      <c r="DV4793" s="37"/>
      <c r="DW4793" s="37"/>
      <c r="DX4793" s="37"/>
      <c r="DY4793" s="37"/>
      <c r="DZ4793" s="37"/>
      <c r="EA4793" s="37"/>
      <c r="EB4793" s="37"/>
      <c r="EC4793" s="37"/>
      <c r="ED4793" s="37"/>
      <c r="EE4793" s="37"/>
      <c r="EF4793" s="37"/>
      <c r="EG4793" s="37"/>
      <c r="EH4793" s="37"/>
      <c r="EI4793" s="37"/>
      <c r="EJ4793" s="37"/>
      <c r="EK4793" s="37"/>
      <c r="EL4793" s="37"/>
      <c r="EM4793" s="37"/>
      <c r="EN4793" s="37"/>
      <c r="EO4793" s="37"/>
      <c r="EP4793" s="37"/>
      <c r="EQ4793" s="37"/>
      <c r="ER4793" s="37"/>
      <c r="ES4793" s="37"/>
      <c r="ET4793" s="37"/>
      <c r="EU4793" s="37"/>
      <c r="EV4793" s="37"/>
      <c r="EW4793" s="37"/>
      <c r="EX4793" s="37"/>
      <c r="EY4793" s="37"/>
      <c r="EZ4793" s="37"/>
      <c r="FA4793" s="37"/>
      <c r="FB4793" s="37"/>
      <c r="FC4793" s="37"/>
      <c r="FD4793" s="37"/>
      <c r="FE4793" s="37"/>
      <c r="FF4793" s="37"/>
      <c r="FG4793" s="37"/>
      <c r="FH4793" s="37"/>
      <c r="FI4793" s="37"/>
      <c r="FJ4793" s="37"/>
      <c r="FK4793" s="37"/>
      <c r="FL4793" s="37"/>
      <c r="FM4793" s="37"/>
      <c r="FN4793" s="37"/>
      <c r="FO4793" s="37"/>
      <c r="FP4793" s="37"/>
      <c r="FQ4793" s="37"/>
      <c r="FR4793" s="37"/>
      <c r="FS4793" s="37"/>
      <c r="FT4793" s="37"/>
      <c r="FU4793" s="37"/>
      <c r="FV4793" s="37"/>
      <c r="FW4793" s="37"/>
      <c r="FX4793" s="37"/>
      <c r="FY4793" s="37"/>
      <c r="FZ4793" s="37"/>
      <c r="GA4793" s="37"/>
      <c r="GB4793" s="37"/>
      <c r="GC4793" s="37"/>
      <c r="GD4793" s="37"/>
      <c r="GE4793" s="37"/>
      <c r="GF4793" s="37"/>
      <c r="GG4793" s="37"/>
      <c r="GH4793" s="37"/>
      <c r="GI4793" s="37"/>
      <c r="GJ4793" s="37"/>
      <c r="GK4793" s="37"/>
      <c r="GL4793" s="37"/>
      <c r="GM4793" s="37"/>
      <c r="GN4793" s="37"/>
      <c r="GO4793" s="37"/>
      <c r="GP4793" s="37"/>
      <c r="GQ4793" s="37"/>
      <c r="GR4793" s="37"/>
      <c r="GS4793" s="37"/>
      <c r="GT4793" s="37"/>
      <c r="GU4793" s="37"/>
      <c r="GV4793" s="37"/>
      <c r="GW4793" s="37"/>
      <c r="GX4793" s="37"/>
      <c r="GY4793" s="37"/>
      <c r="GZ4793" s="37"/>
      <c r="HA4793" s="37"/>
      <c r="HB4793" s="37"/>
      <c r="HC4793" s="37"/>
      <c r="HD4793" s="37"/>
      <c r="HE4793" s="37"/>
      <c r="HF4793" s="37"/>
      <c r="HG4793" s="37"/>
      <c r="HH4793" s="37"/>
      <c r="HI4793" s="37"/>
      <c r="HJ4793" s="37"/>
      <c r="HK4793" s="37"/>
      <c r="HL4793" s="37"/>
      <c r="HM4793" s="37"/>
      <c r="HN4793" s="37"/>
      <c r="HO4793" s="37"/>
      <c r="HP4793" s="37"/>
      <c r="HQ4793" s="37"/>
      <c r="HR4793" s="37"/>
      <c r="HS4793" s="37"/>
      <c r="HT4793" s="37"/>
      <c r="HU4793" s="37"/>
      <c r="HV4793" s="37"/>
      <c r="HW4793" s="37"/>
      <c r="HX4793" s="37"/>
      <c r="HY4793" s="37"/>
      <c r="HZ4793" s="37"/>
      <c r="IA4793" s="37"/>
      <c r="IB4793" s="37"/>
      <c r="IC4793" s="37"/>
      <c r="ID4793" s="37"/>
      <c r="IE4793" s="37"/>
      <c r="IF4793" s="37"/>
      <c r="IG4793" s="37"/>
      <c r="IH4793" s="37"/>
      <c r="II4793" s="37"/>
      <c r="IJ4793" s="37"/>
      <c r="IK4793" s="37"/>
      <c r="IL4793" s="37"/>
      <c r="IM4793" s="37"/>
      <c r="IN4793" s="37"/>
      <c r="IO4793" s="37"/>
      <c r="IP4793" s="37"/>
      <c r="IQ4793" s="37"/>
    </row>
    <row r="4794" spans="1:251" s="51" customFormat="1" ht="18.75" customHeight="1">
      <c r="A4794" s="43"/>
      <c r="B4794" s="60"/>
      <c r="C4794" s="104" t="s">
        <v>1022</v>
      </c>
      <c r="D4794" s="105"/>
      <c r="E4794" s="105"/>
      <c r="F4794" s="105"/>
      <c r="G4794" s="105"/>
      <c r="H4794" s="105"/>
      <c r="I4794" s="105"/>
      <c r="J4794" s="105"/>
      <c r="K4794" s="105"/>
      <c r="L4794" s="105"/>
      <c r="M4794" s="105"/>
      <c r="N4794" s="105"/>
      <c r="O4794" s="105"/>
      <c r="P4794" s="105"/>
      <c r="Q4794" s="105"/>
      <c r="R4794" s="105"/>
      <c r="S4794" s="105"/>
      <c r="T4794" s="105"/>
      <c r="U4794" s="105"/>
      <c r="V4794" s="105"/>
      <c r="W4794" s="105"/>
      <c r="X4794" s="105"/>
      <c r="Y4794" s="105"/>
      <c r="Z4794" s="106"/>
      <c r="AA4794" s="107">
        <v>4121</v>
      </c>
      <c r="AB4794" s="108"/>
      <c r="AC4794" s="108"/>
      <c r="AD4794" s="108"/>
      <c r="AE4794" s="108"/>
      <c r="AF4794" s="108"/>
      <c r="AG4794" s="108"/>
      <c r="AH4794" s="108"/>
      <c r="AI4794" s="109"/>
      <c r="AJ4794" s="107">
        <v>0</v>
      </c>
      <c r="AK4794" s="108"/>
      <c r="AL4794" s="108"/>
      <c r="AM4794" s="108"/>
      <c r="AN4794" s="108"/>
      <c r="AO4794" s="108"/>
      <c r="AP4794" s="108"/>
      <c r="AQ4794" s="108"/>
      <c r="AR4794" s="109"/>
      <c r="AS4794" s="110"/>
      <c r="AT4794" s="111"/>
      <c r="AU4794" s="111"/>
      <c r="AV4794" s="111"/>
      <c r="AW4794" s="111"/>
      <c r="AX4794" s="112"/>
      <c r="AY4794" s="37"/>
      <c r="AZ4794" s="37"/>
      <c r="BA4794" s="37"/>
      <c r="BB4794" s="37"/>
      <c r="BC4794" s="37"/>
      <c r="BD4794" s="37"/>
      <c r="BE4794" s="37"/>
      <c r="BF4794" s="37"/>
      <c r="BG4794" s="37"/>
      <c r="BH4794" s="37"/>
      <c r="BI4794" s="37"/>
      <c r="BJ4794" s="37"/>
      <c r="BK4794" s="37"/>
      <c r="BL4794" s="37"/>
      <c r="BM4794" s="37"/>
      <c r="BN4794" s="37"/>
      <c r="BO4794" s="37"/>
      <c r="BP4794" s="37"/>
      <c r="BQ4794" s="37"/>
      <c r="BR4794" s="37"/>
      <c r="BS4794" s="37"/>
      <c r="BT4794" s="37"/>
      <c r="BU4794" s="37"/>
      <c r="BV4794" s="37"/>
      <c r="BW4794" s="37"/>
      <c r="BX4794" s="37"/>
      <c r="BY4794" s="37"/>
      <c r="BZ4794" s="37"/>
      <c r="CA4794" s="37"/>
      <c r="CB4794" s="37"/>
      <c r="CC4794" s="37"/>
      <c r="CD4794" s="37"/>
      <c r="CE4794" s="37"/>
      <c r="CF4794" s="37"/>
      <c r="CG4794" s="37"/>
      <c r="CH4794" s="37"/>
      <c r="CI4794" s="37"/>
      <c r="CJ4794" s="37"/>
      <c r="CK4794" s="37"/>
      <c r="CL4794" s="37"/>
      <c r="CM4794" s="37"/>
      <c r="CN4794" s="37"/>
      <c r="CO4794" s="37"/>
      <c r="CP4794" s="37"/>
      <c r="CQ4794" s="37"/>
      <c r="CR4794" s="37"/>
      <c r="CS4794" s="37"/>
      <c r="CT4794" s="37"/>
      <c r="CU4794" s="37"/>
      <c r="CV4794" s="37"/>
      <c r="CW4794" s="37"/>
      <c r="CX4794" s="37"/>
      <c r="CY4794" s="37"/>
      <c r="CZ4794" s="37"/>
      <c r="DA4794" s="37"/>
      <c r="DB4794" s="37"/>
      <c r="DC4794" s="37"/>
      <c r="DD4794" s="37"/>
      <c r="DE4794" s="37"/>
      <c r="DF4794" s="37"/>
      <c r="DG4794" s="37"/>
      <c r="DH4794" s="37"/>
      <c r="DI4794" s="37"/>
      <c r="DJ4794" s="37"/>
      <c r="DK4794" s="37"/>
      <c r="DL4794" s="37"/>
      <c r="DM4794" s="37"/>
      <c r="DN4794" s="37"/>
      <c r="DO4794" s="37"/>
      <c r="DP4794" s="37"/>
      <c r="DQ4794" s="37"/>
      <c r="DR4794" s="37"/>
      <c r="DS4794" s="37"/>
      <c r="DT4794" s="37"/>
      <c r="DU4794" s="37"/>
      <c r="DV4794" s="37"/>
      <c r="DW4794" s="37"/>
      <c r="DX4794" s="37"/>
      <c r="DY4794" s="37"/>
      <c r="DZ4794" s="37"/>
      <c r="EA4794" s="37"/>
      <c r="EB4794" s="37"/>
      <c r="EC4794" s="37"/>
      <c r="ED4794" s="37"/>
      <c r="EE4794" s="37"/>
      <c r="EF4794" s="37"/>
      <c r="EG4794" s="37"/>
      <c r="EH4794" s="37"/>
      <c r="EI4794" s="37"/>
      <c r="EJ4794" s="37"/>
      <c r="EK4794" s="37"/>
      <c r="EL4794" s="37"/>
      <c r="EM4794" s="37"/>
      <c r="EN4794" s="37"/>
      <c r="EO4794" s="37"/>
      <c r="EP4794" s="37"/>
      <c r="EQ4794" s="37"/>
      <c r="ER4794" s="37"/>
      <c r="ES4794" s="37"/>
      <c r="ET4794" s="37"/>
      <c r="EU4794" s="37"/>
      <c r="EV4794" s="37"/>
      <c r="EW4794" s="37"/>
      <c r="EX4794" s="37"/>
      <c r="EY4794" s="37"/>
      <c r="EZ4794" s="37"/>
      <c r="FA4794" s="37"/>
      <c r="FB4794" s="37"/>
      <c r="FC4794" s="37"/>
      <c r="FD4794" s="37"/>
      <c r="FE4794" s="37"/>
      <c r="FF4794" s="37"/>
      <c r="FG4794" s="37"/>
      <c r="FH4794" s="37"/>
      <c r="FI4794" s="37"/>
      <c r="FJ4794" s="37"/>
      <c r="FK4794" s="37"/>
      <c r="FL4794" s="37"/>
      <c r="FM4794" s="37"/>
      <c r="FN4794" s="37"/>
      <c r="FO4794" s="37"/>
      <c r="FP4794" s="37"/>
      <c r="FQ4794" s="37"/>
      <c r="FR4794" s="37"/>
      <c r="FS4794" s="37"/>
      <c r="FT4794" s="37"/>
      <c r="FU4794" s="37"/>
      <c r="FV4794" s="37"/>
      <c r="FW4794" s="37"/>
      <c r="FX4794" s="37"/>
      <c r="FY4794" s="37"/>
      <c r="FZ4794" s="37"/>
      <c r="GA4794" s="37"/>
      <c r="GB4794" s="37"/>
      <c r="GC4794" s="37"/>
      <c r="GD4794" s="37"/>
      <c r="GE4794" s="37"/>
      <c r="GF4794" s="37"/>
      <c r="GG4794" s="37"/>
      <c r="GH4794" s="37"/>
      <c r="GI4794" s="37"/>
      <c r="GJ4794" s="37"/>
      <c r="GK4794" s="37"/>
      <c r="GL4794" s="37"/>
      <c r="GM4794" s="37"/>
      <c r="GN4794" s="37"/>
      <c r="GO4794" s="37"/>
      <c r="GP4794" s="37"/>
      <c r="GQ4794" s="37"/>
      <c r="GR4794" s="37"/>
      <c r="GS4794" s="37"/>
      <c r="GT4794" s="37"/>
      <c r="GU4794" s="37"/>
      <c r="GV4794" s="37"/>
      <c r="GW4794" s="37"/>
      <c r="GX4794" s="37"/>
      <c r="GY4794" s="37"/>
      <c r="GZ4794" s="37"/>
      <c r="HA4794" s="37"/>
      <c r="HB4794" s="37"/>
      <c r="HC4794" s="37"/>
      <c r="HD4794" s="37"/>
      <c r="HE4794" s="37"/>
      <c r="HF4794" s="37"/>
      <c r="HG4794" s="37"/>
      <c r="HH4794" s="37"/>
      <c r="HI4794" s="37"/>
      <c r="HJ4794" s="37"/>
      <c r="HK4794" s="37"/>
      <c r="HL4794" s="37"/>
      <c r="HM4794" s="37"/>
      <c r="HN4794" s="37"/>
      <c r="HO4794" s="37"/>
      <c r="HP4794" s="37"/>
      <c r="HQ4794" s="37"/>
      <c r="HR4794" s="37"/>
      <c r="HS4794" s="37"/>
      <c r="HT4794" s="37"/>
      <c r="HU4794" s="37"/>
      <c r="HV4794" s="37"/>
      <c r="HW4794" s="37"/>
      <c r="HX4794" s="37"/>
      <c r="HY4794" s="37"/>
      <c r="HZ4794" s="37"/>
      <c r="IA4794" s="37"/>
      <c r="IB4794" s="37"/>
      <c r="IC4794" s="37"/>
      <c r="ID4794" s="37"/>
      <c r="IE4794" s="37"/>
      <c r="IF4794" s="37"/>
      <c r="IG4794" s="37"/>
      <c r="IH4794" s="37"/>
      <c r="II4794" s="37"/>
      <c r="IJ4794" s="37"/>
      <c r="IK4794" s="37"/>
      <c r="IL4794" s="37"/>
      <c r="IM4794" s="37"/>
      <c r="IN4794" s="37"/>
      <c r="IO4794" s="37"/>
      <c r="IP4794" s="37"/>
      <c r="IQ4794" s="37"/>
    </row>
    <row r="4795" spans="1:251" s="51" customFormat="1" ht="18.75" customHeight="1">
      <c r="A4795" s="43"/>
      <c r="B4795" s="60"/>
      <c r="C4795" s="104" t="s">
        <v>1023</v>
      </c>
      <c r="D4795" s="105"/>
      <c r="E4795" s="105"/>
      <c r="F4795" s="105"/>
      <c r="G4795" s="105"/>
      <c r="H4795" s="105"/>
      <c r="I4795" s="105"/>
      <c r="J4795" s="105"/>
      <c r="K4795" s="105"/>
      <c r="L4795" s="105"/>
      <c r="M4795" s="105"/>
      <c r="N4795" s="105"/>
      <c r="O4795" s="105"/>
      <c r="P4795" s="105"/>
      <c r="Q4795" s="105"/>
      <c r="R4795" s="105"/>
      <c r="S4795" s="105"/>
      <c r="T4795" s="105"/>
      <c r="U4795" s="105"/>
      <c r="V4795" s="105"/>
      <c r="W4795" s="105"/>
      <c r="X4795" s="105"/>
      <c r="Y4795" s="105"/>
      <c r="Z4795" s="106"/>
      <c r="AA4795" s="107">
        <v>10226</v>
      </c>
      <c r="AB4795" s="108"/>
      <c r="AC4795" s="108"/>
      <c r="AD4795" s="108"/>
      <c r="AE4795" s="108"/>
      <c r="AF4795" s="108"/>
      <c r="AG4795" s="108"/>
      <c r="AH4795" s="108"/>
      <c r="AI4795" s="109"/>
      <c r="AJ4795" s="107">
        <v>0</v>
      </c>
      <c r="AK4795" s="108"/>
      <c r="AL4795" s="108"/>
      <c r="AM4795" s="108"/>
      <c r="AN4795" s="108"/>
      <c r="AO4795" s="108"/>
      <c r="AP4795" s="108"/>
      <c r="AQ4795" s="108"/>
      <c r="AR4795" s="109"/>
      <c r="AS4795" s="110"/>
      <c r="AT4795" s="111"/>
      <c r="AU4795" s="111"/>
      <c r="AV4795" s="111"/>
      <c r="AW4795" s="111"/>
      <c r="AX4795" s="112"/>
      <c r="AY4795" s="37"/>
      <c r="AZ4795" s="37"/>
      <c r="BA4795" s="37"/>
      <c r="BB4795" s="37"/>
      <c r="BC4795" s="37"/>
      <c r="BD4795" s="37"/>
      <c r="BE4795" s="37"/>
      <c r="BF4795" s="37"/>
      <c r="BG4795" s="37"/>
      <c r="BH4795" s="37"/>
      <c r="BI4795" s="37"/>
      <c r="BJ4795" s="37"/>
      <c r="BK4795" s="37"/>
      <c r="BL4795" s="37"/>
      <c r="BM4795" s="37"/>
      <c r="BN4795" s="37"/>
      <c r="BO4795" s="37"/>
      <c r="BP4795" s="37"/>
      <c r="BQ4795" s="37"/>
      <c r="BR4795" s="37"/>
      <c r="BS4795" s="37"/>
      <c r="BT4795" s="37"/>
      <c r="BU4795" s="37"/>
      <c r="BV4795" s="37"/>
      <c r="BW4795" s="37"/>
      <c r="BX4795" s="37"/>
      <c r="BY4795" s="37"/>
      <c r="BZ4795" s="37"/>
      <c r="CA4795" s="37"/>
      <c r="CB4795" s="37"/>
      <c r="CC4795" s="37"/>
      <c r="CD4795" s="37"/>
      <c r="CE4795" s="37"/>
      <c r="CF4795" s="37"/>
      <c r="CG4795" s="37"/>
      <c r="CH4795" s="37"/>
      <c r="CI4795" s="37"/>
      <c r="CJ4795" s="37"/>
      <c r="CK4795" s="37"/>
      <c r="CL4795" s="37"/>
      <c r="CM4795" s="37"/>
      <c r="CN4795" s="37"/>
      <c r="CO4795" s="37"/>
      <c r="CP4795" s="37"/>
      <c r="CQ4795" s="37"/>
      <c r="CR4795" s="37"/>
      <c r="CS4795" s="37"/>
      <c r="CT4795" s="37"/>
      <c r="CU4795" s="37"/>
      <c r="CV4795" s="37"/>
      <c r="CW4795" s="37"/>
      <c r="CX4795" s="37"/>
      <c r="CY4795" s="37"/>
      <c r="CZ4795" s="37"/>
      <c r="DA4795" s="37"/>
      <c r="DB4795" s="37"/>
      <c r="DC4795" s="37"/>
      <c r="DD4795" s="37"/>
      <c r="DE4795" s="37"/>
      <c r="DF4795" s="37"/>
      <c r="DG4795" s="37"/>
      <c r="DH4795" s="37"/>
      <c r="DI4795" s="37"/>
      <c r="DJ4795" s="37"/>
      <c r="DK4795" s="37"/>
      <c r="DL4795" s="37"/>
      <c r="DM4795" s="37"/>
      <c r="DN4795" s="37"/>
      <c r="DO4795" s="37"/>
      <c r="DP4795" s="37"/>
      <c r="DQ4795" s="37"/>
      <c r="DR4795" s="37"/>
      <c r="DS4795" s="37"/>
      <c r="DT4795" s="37"/>
      <c r="DU4795" s="37"/>
      <c r="DV4795" s="37"/>
      <c r="DW4795" s="37"/>
      <c r="DX4795" s="37"/>
      <c r="DY4795" s="37"/>
      <c r="DZ4795" s="37"/>
      <c r="EA4795" s="37"/>
      <c r="EB4795" s="37"/>
      <c r="EC4795" s="37"/>
      <c r="ED4795" s="37"/>
      <c r="EE4795" s="37"/>
      <c r="EF4795" s="37"/>
      <c r="EG4795" s="37"/>
      <c r="EH4795" s="37"/>
      <c r="EI4795" s="37"/>
      <c r="EJ4795" s="37"/>
      <c r="EK4795" s="37"/>
      <c r="EL4795" s="37"/>
      <c r="EM4795" s="37"/>
      <c r="EN4795" s="37"/>
      <c r="EO4795" s="37"/>
      <c r="EP4795" s="37"/>
      <c r="EQ4795" s="37"/>
      <c r="ER4795" s="37"/>
      <c r="ES4795" s="37"/>
      <c r="ET4795" s="37"/>
      <c r="EU4795" s="37"/>
      <c r="EV4795" s="37"/>
      <c r="EW4795" s="37"/>
      <c r="EX4795" s="37"/>
      <c r="EY4795" s="37"/>
      <c r="EZ4795" s="37"/>
      <c r="FA4795" s="37"/>
      <c r="FB4795" s="37"/>
      <c r="FC4795" s="37"/>
      <c r="FD4795" s="37"/>
      <c r="FE4795" s="37"/>
      <c r="FF4795" s="37"/>
      <c r="FG4795" s="37"/>
      <c r="FH4795" s="37"/>
      <c r="FI4795" s="37"/>
      <c r="FJ4795" s="37"/>
      <c r="FK4795" s="37"/>
      <c r="FL4795" s="37"/>
      <c r="FM4795" s="37"/>
      <c r="FN4795" s="37"/>
      <c r="FO4795" s="37"/>
      <c r="FP4795" s="37"/>
      <c r="FQ4795" s="37"/>
      <c r="FR4795" s="37"/>
      <c r="FS4795" s="37"/>
      <c r="FT4795" s="37"/>
      <c r="FU4795" s="37"/>
      <c r="FV4795" s="37"/>
      <c r="FW4795" s="37"/>
      <c r="FX4795" s="37"/>
      <c r="FY4795" s="37"/>
      <c r="FZ4795" s="37"/>
      <c r="GA4795" s="37"/>
      <c r="GB4795" s="37"/>
      <c r="GC4795" s="37"/>
      <c r="GD4795" s="37"/>
      <c r="GE4795" s="37"/>
      <c r="GF4795" s="37"/>
      <c r="GG4795" s="37"/>
      <c r="GH4795" s="37"/>
      <c r="GI4795" s="37"/>
      <c r="GJ4795" s="37"/>
      <c r="GK4795" s="37"/>
      <c r="GL4795" s="37"/>
      <c r="GM4795" s="37"/>
      <c r="GN4795" s="37"/>
      <c r="GO4795" s="37"/>
      <c r="GP4795" s="37"/>
      <c r="GQ4795" s="37"/>
      <c r="GR4795" s="37"/>
      <c r="GS4795" s="37"/>
      <c r="GT4795" s="37"/>
      <c r="GU4795" s="37"/>
      <c r="GV4795" s="37"/>
      <c r="GW4795" s="37"/>
      <c r="GX4795" s="37"/>
      <c r="GY4795" s="37"/>
      <c r="GZ4795" s="37"/>
      <c r="HA4795" s="37"/>
      <c r="HB4795" s="37"/>
      <c r="HC4795" s="37"/>
      <c r="HD4795" s="37"/>
      <c r="HE4795" s="37"/>
      <c r="HF4795" s="37"/>
      <c r="HG4795" s="37"/>
      <c r="HH4795" s="37"/>
      <c r="HI4795" s="37"/>
      <c r="HJ4795" s="37"/>
      <c r="HK4795" s="37"/>
      <c r="HL4795" s="37"/>
      <c r="HM4795" s="37"/>
      <c r="HN4795" s="37"/>
      <c r="HO4795" s="37"/>
      <c r="HP4795" s="37"/>
      <c r="HQ4795" s="37"/>
      <c r="HR4795" s="37"/>
      <c r="HS4795" s="37"/>
      <c r="HT4795" s="37"/>
      <c r="HU4795" s="37"/>
      <c r="HV4795" s="37"/>
      <c r="HW4795" s="37"/>
      <c r="HX4795" s="37"/>
      <c r="HY4795" s="37"/>
      <c r="HZ4795" s="37"/>
      <c r="IA4795" s="37"/>
      <c r="IB4795" s="37"/>
      <c r="IC4795" s="37"/>
      <c r="ID4795" s="37"/>
      <c r="IE4795" s="37"/>
      <c r="IF4795" s="37"/>
      <c r="IG4795" s="37"/>
      <c r="IH4795" s="37"/>
      <c r="II4795" s="37"/>
      <c r="IJ4795" s="37"/>
      <c r="IK4795" s="37"/>
      <c r="IL4795" s="37"/>
      <c r="IM4795" s="37"/>
      <c r="IN4795" s="37"/>
      <c r="IO4795" s="37"/>
      <c r="IP4795" s="37"/>
      <c r="IQ4795" s="37"/>
    </row>
    <row r="4796" spans="1:251" s="51" customFormat="1" ht="18.75" customHeight="1" thickBot="1">
      <c r="A4796" s="52"/>
      <c r="B4796" s="113" t="s">
        <v>253</v>
      </c>
      <c r="C4796" s="114"/>
      <c r="D4796" s="114"/>
      <c r="E4796" s="114"/>
      <c r="F4796" s="114"/>
      <c r="G4796" s="114"/>
      <c r="H4796" s="114"/>
      <c r="I4796" s="114"/>
      <c r="J4796" s="114"/>
      <c r="K4796" s="114"/>
      <c r="L4796" s="114"/>
      <c r="M4796" s="114"/>
      <c r="N4796" s="114"/>
      <c r="O4796" s="114"/>
      <c r="P4796" s="114"/>
      <c r="Q4796" s="114"/>
      <c r="R4796" s="114"/>
      <c r="S4796" s="114"/>
      <c r="T4796" s="114"/>
      <c r="U4796" s="114"/>
      <c r="V4796" s="114"/>
      <c r="W4796" s="114"/>
      <c r="X4796" s="114"/>
      <c r="Y4796" s="114"/>
      <c r="Z4796" s="115"/>
      <c r="AA4796" s="116">
        <f>SUM(AA4783:AI4795)</f>
        <v>168168</v>
      </c>
      <c r="AB4796" s="117"/>
      <c r="AC4796" s="117"/>
      <c r="AD4796" s="117"/>
      <c r="AE4796" s="117"/>
      <c r="AF4796" s="117"/>
      <c r="AG4796" s="117"/>
      <c r="AH4796" s="117"/>
      <c r="AI4796" s="118"/>
      <c r="AJ4796" s="116">
        <f>SUM(AJ4783:AR4795)</f>
        <v>160615</v>
      </c>
      <c r="AK4796" s="117"/>
      <c r="AL4796" s="117"/>
      <c r="AM4796" s="117"/>
      <c r="AN4796" s="117"/>
      <c r="AO4796" s="117"/>
      <c r="AP4796" s="117"/>
      <c r="AQ4796" s="117"/>
      <c r="AR4796" s="118"/>
      <c r="AS4796" s="119"/>
      <c r="AT4796" s="120"/>
      <c r="AU4796" s="120"/>
      <c r="AV4796" s="120"/>
      <c r="AW4796" s="120"/>
      <c r="AX4796" s="121"/>
      <c r="AY4796" s="37"/>
      <c r="AZ4796" s="37"/>
      <c r="BA4796" s="37"/>
      <c r="BB4796" s="37"/>
      <c r="BC4796" s="37"/>
      <c r="BD4796" s="37"/>
      <c r="BE4796" s="37"/>
      <c r="BF4796" s="37"/>
      <c r="BG4796" s="37"/>
      <c r="BH4796" s="37"/>
      <c r="BI4796" s="37"/>
      <c r="BJ4796" s="37"/>
      <c r="BK4796" s="37"/>
      <c r="BL4796" s="37"/>
      <c r="BM4796" s="37"/>
      <c r="BN4796" s="37"/>
      <c r="BO4796" s="37"/>
      <c r="BP4796" s="37"/>
      <c r="BQ4796" s="37"/>
      <c r="BR4796" s="37"/>
      <c r="BS4796" s="37"/>
      <c r="BT4796" s="37"/>
      <c r="BU4796" s="37"/>
      <c r="BV4796" s="37"/>
      <c r="BW4796" s="37"/>
      <c r="BX4796" s="37"/>
      <c r="BY4796" s="37"/>
      <c r="BZ4796" s="37"/>
      <c r="CA4796" s="37"/>
      <c r="CB4796" s="37"/>
      <c r="CC4796" s="37"/>
      <c r="CD4796" s="37"/>
      <c r="CE4796" s="37"/>
      <c r="CF4796" s="37"/>
      <c r="CG4796" s="37"/>
      <c r="CH4796" s="37"/>
      <c r="CI4796" s="37"/>
      <c r="CJ4796" s="37"/>
      <c r="CK4796" s="37"/>
      <c r="CL4796" s="37"/>
      <c r="CM4796" s="37"/>
      <c r="CN4796" s="37"/>
      <c r="CO4796" s="37"/>
      <c r="CP4796" s="37"/>
      <c r="CQ4796" s="37"/>
      <c r="CR4796" s="37"/>
      <c r="CS4796" s="37"/>
      <c r="CT4796" s="37"/>
      <c r="CU4796" s="37"/>
      <c r="CV4796" s="37"/>
      <c r="CW4796" s="37"/>
      <c r="CX4796" s="37"/>
      <c r="CY4796" s="37"/>
      <c r="CZ4796" s="37"/>
      <c r="DA4796" s="37"/>
      <c r="DB4796" s="37"/>
      <c r="DC4796" s="37"/>
      <c r="DD4796" s="37"/>
      <c r="DE4796" s="37"/>
      <c r="DF4796" s="37"/>
      <c r="DG4796" s="37"/>
      <c r="DH4796" s="37"/>
      <c r="DI4796" s="37"/>
      <c r="DJ4796" s="37"/>
      <c r="DK4796" s="37"/>
      <c r="DL4796" s="37"/>
      <c r="DM4796" s="37"/>
      <c r="DN4796" s="37"/>
      <c r="DO4796" s="37"/>
      <c r="DP4796" s="37"/>
      <c r="DQ4796" s="37"/>
      <c r="DR4796" s="37"/>
      <c r="DS4796" s="37"/>
      <c r="DT4796" s="37"/>
      <c r="DU4796" s="37"/>
      <c r="DV4796" s="37"/>
      <c r="DW4796" s="37"/>
      <c r="DX4796" s="37"/>
      <c r="DY4796" s="37"/>
      <c r="DZ4796" s="37"/>
      <c r="EA4796" s="37"/>
      <c r="EB4796" s="37"/>
      <c r="EC4796" s="37"/>
      <c r="ED4796" s="37"/>
      <c r="EE4796" s="37"/>
      <c r="EF4796" s="37"/>
      <c r="EG4796" s="37"/>
      <c r="EH4796" s="37"/>
      <c r="EI4796" s="37"/>
      <c r="EJ4796" s="37"/>
      <c r="EK4796" s="37"/>
      <c r="EL4796" s="37"/>
      <c r="EM4796" s="37"/>
      <c r="EN4796" s="37"/>
      <c r="EO4796" s="37"/>
      <c r="EP4796" s="37"/>
      <c r="EQ4796" s="37"/>
      <c r="ER4796" s="37"/>
      <c r="ES4796" s="37"/>
      <c r="ET4796" s="37"/>
      <c r="EU4796" s="37"/>
      <c r="EV4796" s="37"/>
      <c r="EW4796" s="37"/>
      <c r="EX4796" s="37"/>
      <c r="EY4796" s="37"/>
      <c r="EZ4796" s="37"/>
      <c r="FA4796" s="37"/>
      <c r="FB4796" s="37"/>
      <c r="FC4796" s="37"/>
      <c r="FD4796" s="37"/>
      <c r="FE4796" s="37"/>
      <c r="FF4796" s="37"/>
      <c r="FG4796" s="37"/>
      <c r="FH4796" s="37"/>
      <c r="FI4796" s="37"/>
      <c r="FJ4796" s="37"/>
      <c r="FK4796" s="37"/>
      <c r="FL4796" s="37"/>
      <c r="FM4796" s="37"/>
      <c r="FN4796" s="37"/>
      <c r="FO4796" s="37"/>
      <c r="FP4796" s="37"/>
      <c r="FQ4796" s="37"/>
      <c r="FR4796" s="37"/>
      <c r="FS4796" s="37"/>
      <c r="FT4796" s="37"/>
      <c r="FU4796" s="37"/>
      <c r="FV4796" s="37"/>
      <c r="FW4796" s="37"/>
      <c r="FX4796" s="37"/>
      <c r="FY4796" s="37"/>
      <c r="FZ4796" s="37"/>
      <c r="GA4796" s="37"/>
      <c r="GB4796" s="37"/>
      <c r="GC4796" s="37"/>
      <c r="GD4796" s="37"/>
      <c r="GE4796" s="37"/>
      <c r="GF4796" s="37"/>
      <c r="GG4796" s="37"/>
      <c r="GH4796" s="37"/>
      <c r="GI4796" s="37"/>
      <c r="GJ4796" s="37"/>
      <c r="GK4796" s="37"/>
      <c r="GL4796" s="37"/>
      <c r="GM4796" s="37"/>
      <c r="GN4796" s="37"/>
      <c r="GO4796" s="37"/>
      <c r="GP4796" s="37"/>
      <c r="GQ4796" s="37"/>
      <c r="GR4796" s="37"/>
      <c r="GS4796" s="37"/>
      <c r="GT4796" s="37"/>
      <c r="GU4796" s="37"/>
      <c r="GV4796" s="37"/>
      <c r="GW4796" s="37"/>
      <c r="GX4796" s="37"/>
      <c r="GY4796" s="37"/>
      <c r="GZ4796" s="37"/>
      <c r="HA4796" s="37"/>
      <c r="HB4796" s="37"/>
      <c r="HC4796" s="37"/>
      <c r="HD4796" s="37"/>
      <c r="HE4796" s="37"/>
      <c r="HF4796" s="37"/>
      <c r="HG4796" s="37"/>
      <c r="HH4796" s="37"/>
      <c r="HI4796" s="37"/>
      <c r="HJ4796" s="37"/>
      <c r="HK4796" s="37"/>
      <c r="HL4796" s="37"/>
      <c r="HM4796" s="37"/>
      <c r="HN4796" s="37"/>
      <c r="HO4796" s="37"/>
      <c r="HP4796" s="37"/>
      <c r="HQ4796" s="37"/>
      <c r="HR4796" s="37"/>
      <c r="HS4796" s="37"/>
      <c r="HT4796" s="37"/>
      <c r="HU4796" s="37"/>
      <c r="HV4796" s="37"/>
      <c r="HW4796" s="37"/>
      <c r="HX4796" s="37"/>
      <c r="HY4796" s="37"/>
      <c r="HZ4796" s="37"/>
      <c r="IA4796" s="37"/>
      <c r="IB4796" s="37"/>
      <c r="IC4796" s="37"/>
      <c r="ID4796" s="37"/>
      <c r="IE4796" s="37"/>
      <c r="IF4796" s="37"/>
      <c r="IG4796" s="37"/>
      <c r="IH4796" s="37"/>
      <c r="II4796" s="37"/>
      <c r="IJ4796" s="37"/>
      <c r="IK4796" s="37"/>
      <c r="IL4796" s="37"/>
      <c r="IM4796" s="37"/>
      <c r="IN4796" s="37"/>
      <c r="IO4796" s="37"/>
      <c r="IP4796" s="37"/>
      <c r="IQ4796" s="37"/>
    </row>
    <row r="4798" spans="1:251" ht="18.75">
      <c r="A4798" s="36" t="s">
        <v>241</v>
      </c>
      <c r="AW4798" s="38"/>
      <c r="AX4798" s="39"/>
      <c r="AY4798" s="38"/>
    </row>
    <row r="4800" spans="1:251" ht="18.75">
      <c r="B4800" s="122" t="s">
        <v>0</v>
      </c>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row>
    <row r="4801" spans="1:113">
      <c r="Z4801" s="40"/>
      <c r="AD4801" s="40"/>
      <c r="AE4801" s="40"/>
      <c r="AF4801" s="40"/>
      <c r="AG4801" s="40"/>
      <c r="AH4801" s="40"/>
      <c r="AI4801" s="40"/>
      <c r="AO4801" s="40"/>
    </row>
    <row r="4802" spans="1:113" ht="13.5" thickBot="1">
      <c r="Z4802" s="40"/>
      <c r="AD4802" s="40"/>
      <c r="AE4802" s="40"/>
      <c r="AF4802" s="40"/>
      <c r="AG4802" s="40"/>
      <c r="AH4802" s="40"/>
      <c r="AI4802" s="40"/>
      <c r="AO4802" s="40"/>
      <c r="DI4802" s="41"/>
    </row>
    <row r="4803" spans="1:113" ht="24.75" customHeight="1" thickBot="1">
      <c r="B4803" s="124" t="s">
        <v>242</v>
      </c>
      <c r="C4803" s="125"/>
      <c r="D4803" s="125"/>
      <c r="E4803" s="125"/>
      <c r="F4803" s="125"/>
      <c r="G4803" s="125"/>
      <c r="H4803" s="126" t="s">
        <v>1024</v>
      </c>
      <c r="I4803" s="127"/>
      <c r="J4803" s="127"/>
      <c r="K4803" s="127"/>
      <c r="L4803" s="127"/>
      <c r="M4803" s="127"/>
      <c r="N4803" s="127"/>
      <c r="O4803" s="127"/>
      <c r="P4803" s="127"/>
      <c r="Q4803" s="127"/>
      <c r="R4803" s="127"/>
      <c r="S4803" s="127"/>
      <c r="T4803" s="127"/>
      <c r="U4803" s="127"/>
      <c r="V4803" s="127"/>
      <c r="W4803" s="127"/>
      <c r="X4803" s="127"/>
      <c r="Y4803" s="127"/>
      <c r="Z4803" s="127"/>
      <c r="AA4803" s="127"/>
      <c r="AB4803" s="127"/>
      <c r="AC4803" s="127"/>
      <c r="AD4803" s="127"/>
      <c r="AE4803" s="127"/>
      <c r="AF4803" s="127"/>
      <c r="AG4803" s="127"/>
      <c r="AH4803" s="127"/>
      <c r="AI4803" s="127"/>
      <c r="AJ4803" s="127"/>
      <c r="AK4803" s="127"/>
      <c r="AL4803" s="127"/>
      <c r="AM4803" s="127"/>
      <c r="AN4803" s="127"/>
      <c r="AO4803" s="127"/>
      <c r="AP4803" s="127"/>
      <c r="AQ4803" s="127"/>
      <c r="AR4803" s="127"/>
      <c r="AS4803" s="127"/>
      <c r="AT4803" s="127"/>
      <c r="AU4803" s="127"/>
      <c r="AV4803" s="127"/>
      <c r="AW4803" s="127"/>
      <c r="AX4803" s="128"/>
      <c r="DI4803" s="41"/>
    </row>
    <row r="4804" spans="1:113" ht="14.25">
      <c r="B4804" s="42"/>
      <c r="C4804" s="42"/>
      <c r="D4804" s="42"/>
      <c r="E4804" s="42"/>
      <c r="F4804" s="42"/>
      <c r="G4804" s="42"/>
      <c r="H4804" s="43"/>
      <c r="I4804" s="43"/>
      <c r="J4804" s="43"/>
      <c r="K4804" s="43"/>
      <c r="L4804" s="44"/>
      <c r="M4804" s="44"/>
      <c r="N4804" s="44"/>
      <c r="O4804" s="44"/>
      <c r="P4804" s="43"/>
      <c r="Q4804" s="43"/>
      <c r="R4804" s="43"/>
      <c r="S4804" s="43"/>
      <c r="T4804" s="43"/>
      <c r="U4804" s="43"/>
      <c r="V4804" s="45"/>
      <c r="W4804" s="45"/>
      <c r="X4804" s="45"/>
      <c r="Y4804" s="45"/>
      <c r="Z4804" s="45"/>
      <c r="AA4804" s="45"/>
      <c r="AB4804" s="45"/>
      <c r="AC4804" s="45"/>
      <c r="AD4804" s="45"/>
      <c r="AE4804" s="45"/>
      <c r="AF4804" s="45"/>
      <c r="AG4804" s="45"/>
      <c r="AH4804" s="45"/>
      <c r="AI4804" s="45"/>
      <c r="AJ4804" s="45"/>
      <c r="AK4804" s="45"/>
      <c r="AL4804" s="45"/>
      <c r="AM4804" s="45"/>
      <c r="AN4804" s="45"/>
      <c r="AO4804" s="45"/>
      <c r="AP4804" s="45"/>
      <c r="AQ4804" s="45"/>
      <c r="AR4804" s="45"/>
      <c r="AS4804" s="45"/>
      <c r="AT4804" s="45"/>
      <c r="AU4804" s="45"/>
      <c r="AV4804" s="45"/>
      <c r="AW4804" s="45"/>
      <c r="AX4804" s="45"/>
      <c r="DI4804" s="41"/>
    </row>
    <row r="4805" spans="1:113" ht="15" thickBot="1">
      <c r="A4805" s="46"/>
      <c r="B4805" s="45" t="s">
        <v>244</v>
      </c>
      <c r="C4805" s="43"/>
      <c r="D4805" s="43"/>
      <c r="E4805" s="43"/>
      <c r="F4805" s="43"/>
      <c r="G4805" s="43"/>
      <c r="H4805" s="43"/>
      <c r="I4805" s="43"/>
      <c r="J4805" s="43"/>
      <c r="K4805" s="43"/>
      <c r="L4805" s="44"/>
      <c r="M4805" s="44"/>
      <c r="N4805" s="44"/>
      <c r="O4805" s="44"/>
      <c r="P4805" s="43"/>
      <c r="Q4805" s="43"/>
      <c r="R4805" s="43"/>
      <c r="S4805" s="43"/>
      <c r="T4805" s="43"/>
      <c r="U4805" s="43"/>
      <c r="V4805" s="45"/>
      <c r="W4805" s="45"/>
      <c r="X4805" s="45"/>
      <c r="Y4805" s="45"/>
      <c r="Z4805" s="45"/>
      <c r="AA4805" s="45"/>
      <c r="AB4805" s="45"/>
      <c r="AC4805" s="45"/>
      <c r="AD4805" s="45"/>
      <c r="AE4805" s="45"/>
      <c r="AF4805" s="45"/>
      <c r="AG4805" s="45"/>
      <c r="AH4805" s="45"/>
      <c r="AI4805" s="45"/>
      <c r="AJ4805" s="45"/>
      <c r="AK4805" s="45"/>
      <c r="AL4805" s="45"/>
      <c r="AM4805" s="45"/>
      <c r="AN4805" s="45"/>
      <c r="AO4805" s="45"/>
      <c r="AP4805" s="45"/>
      <c r="AQ4805" s="45"/>
      <c r="AR4805" s="45"/>
      <c r="AS4805" s="45"/>
      <c r="AT4805" s="45"/>
      <c r="AU4805" s="45"/>
      <c r="AV4805" s="45"/>
      <c r="AW4805" s="45"/>
      <c r="AX4805" s="45"/>
      <c r="DI4805" s="41"/>
    </row>
    <row r="4806" spans="1:113" ht="14.25">
      <c r="A4806" s="43"/>
      <c r="B4806" s="47"/>
      <c r="C4806" s="42"/>
      <c r="D4806" s="42"/>
      <c r="E4806" s="42"/>
      <c r="F4806" s="42"/>
      <c r="G4806" s="42"/>
      <c r="H4806" s="42"/>
      <c r="I4806" s="42"/>
      <c r="J4806" s="42"/>
      <c r="K4806" s="42"/>
      <c r="L4806" s="48"/>
      <c r="M4806" s="48"/>
      <c r="N4806" s="48"/>
      <c r="O4806" s="48"/>
      <c r="P4806" s="42"/>
      <c r="Q4806" s="42"/>
      <c r="R4806" s="42"/>
      <c r="S4806" s="42"/>
      <c r="T4806" s="42"/>
      <c r="U4806" s="42"/>
      <c r="V4806" s="49"/>
      <c r="W4806" s="49"/>
      <c r="X4806" s="49"/>
      <c r="Y4806" s="49"/>
      <c r="Z4806" s="49"/>
      <c r="AA4806" s="49"/>
      <c r="AB4806" s="49"/>
      <c r="AC4806" s="49"/>
      <c r="AD4806" s="49"/>
      <c r="AE4806" s="49"/>
      <c r="AF4806" s="49"/>
      <c r="AG4806" s="49"/>
      <c r="AH4806" s="49"/>
      <c r="AI4806" s="49"/>
      <c r="AJ4806" s="49"/>
      <c r="AK4806" s="49"/>
      <c r="AL4806" s="49"/>
      <c r="AM4806" s="49"/>
      <c r="AN4806" s="49"/>
      <c r="AO4806" s="49"/>
      <c r="AP4806" s="49"/>
      <c r="AQ4806" s="49"/>
      <c r="AR4806" s="49"/>
      <c r="AS4806" s="49"/>
      <c r="AT4806" s="49"/>
      <c r="AU4806" s="49"/>
      <c r="AV4806" s="49"/>
      <c r="AW4806" s="49"/>
      <c r="AX4806" s="50"/>
    </row>
    <row r="4807" spans="1:113" ht="12" customHeight="1">
      <c r="A4807" s="43"/>
      <c r="B4807" s="129" t="s">
        <v>1025</v>
      </c>
      <c r="C4807" s="130"/>
      <c r="D4807" s="130"/>
      <c r="E4807" s="130"/>
      <c r="F4807" s="130"/>
      <c r="G4807" s="130"/>
      <c r="H4807" s="130"/>
      <c r="I4807" s="130"/>
      <c r="J4807" s="130"/>
      <c r="K4807" s="130"/>
      <c r="L4807" s="130"/>
      <c r="M4807" s="130"/>
      <c r="N4807" s="130"/>
      <c r="O4807" s="130"/>
      <c r="P4807" s="130"/>
      <c r="Q4807" s="130"/>
      <c r="R4807" s="130"/>
      <c r="S4807" s="130"/>
      <c r="T4807" s="130"/>
      <c r="U4807" s="130"/>
      <c r="V4807" s="130"/>
      <c r="W4807" s="130"/>
      <c r="X4807" s="130"/>
      <c r="Y4807" s="130"/>
      <c r="Z4807" s="130"/>
      <c r="AA4807" s="130"/>
      <c r="AB4807" s="130"/>
      <c r="AC4807" s="130"/>
      <c r="AD4807" s="130"/>
      <c r="AE4807" s="130"/>
      <c r="AF4807" s="130"/>
      <c r="AG4807" s="130"/>
      <c r="AH4807" s="130"/>
      <c r="AI4807" s="130"/>
      <c r="AJ4807" s="130"/>
      <c r="AK4807" s="130"/>
      <c r="AL4807" s="130"/>
      <c r="AM4807" s="130"/>
      <c r="AN4807" s="130"/>
      <c r="AO4807" s="130"/>
      <c r="AP4807" s="130"/>
      <c r="AQ4807" s="130"/>
      <c r="AR4807" s="130"/>
      <c r="AS4807" s="130"/>
      <c r="AT4807" s="130"/>
      <c r="AU4807" s="130"/>
      <c r="AV4807" s="130"/>
      <c r="AW4807" s="130"/>
      <c r="AX4807" s="131"/>
    </row>
    <row r="4808" spans="1:113" ht="12" customHeight="1">
      <c r="A4808" s="43"/>
      <c r="B4808" s="129"/>
      <c r="C4808" s="130"/>
      <c r="D4808" s="130"/>
      <c r="E4808" s="130"/>
      <c r="F4808" s="130"/>
      <c r="G4808" s="130"/>
      <c r="H4808" s="130"/>
      <c r="I4808" s="130"/>
      <c r="J4808" s="130"/>
      <c r="K4808" s="130"/>
      <c r="L4808" s="130"/>
      <c r="M4808" s="130"/>
      <c r="N4808" s="130"/>
      <c r="O4808" s="130"/>
      <c r="P4808" s="130"/>
      <c r="Q4808" s="130"/>
      <c r="R4808" s="130"/>
      <c r="S4808" s="130"/>
      <c r="T4808" s="130"/>
      <c r="U4808" s="130"/>
      <c r="V4808" s="130"/>
      <c r="W4808" s="130"/>
      <c r="X4808" s="130"/>
      <c r="Y4808" s="130"/>
      <c r="Z4808" s="130"/>
      <c r="AA4808" s="130"/>
      <c r="AB4808" s="130"/>
      <c r="AC4808" s="130"/>
      <c r="AD4808" s="130"/>
      <c r="AE4808" s="130"/>
      <c r="AF4808" s="130"/>
      <c r="AG4808" s="130"/>
      <c r="AH4808" s="130"/>
      <c r="AI4808" s="130"/>
      <c r="AJ4808" s="130"/>
      <c r="AK4808" s="130"/>
      <c r="AL4808" s="130"/>
      <c r="AM4808" s="130"/>
      <c r="AN4808" s="130"/>
      <c r="AO4808" s="130"/>
      <c r="AP4808" s="130"/>
      <c r="AQ4808" s="130"/>
      <c r="AR4808" s="130"/>
      <c r="AS4808" s="130"/>
      <c r="AT4808" s="130"/>
      <c r="AU4808" s="130"/>
      <c r="AV4808" s="130"/>
      <c r="AW4808" s="130"/>
      <c r="AX4808" s="131"/>
      <c r="BC4808" s="51"/>
    </row>
    <row r="4809" spans="1:113" ht="12" customHeight="1">
      <c r="A4809" s="43"/>
      <c r="B4809" s="129"/>
      <c r="C4809" s="130"/>
      <c r="D4809" s="130"/>
      <c r="E4809" s="130"/>
      <c r="F4809" s="130"/>
      <c r="G4809" s="130"/>
      <c r="H4809" s="130"/>
      <c r="I4809" s="130"/>
      <c r="J4809" s="130"/>
      <c r="K4809" s="130"/>
      <c r="L4809" s="130"/>
      <c r="M4809" s="130"/>
      <c r="N4809" s="130"/>
      <c r="O4809" s="130"/>
      <c r="P4809" s="130"/>
      <c r="Q4809" s="130"/>
      <c r="R4809" s="130"/>
      <c r="S4809" s="130"/>
      <c r="T4809" s="130"/>
      <c r="U4809" s="130"/>
      <c r="V4809" s="130"/>
      <c r="W4809" s="130"/>
      <c r="X4809" s="130"/>
      <c r="Y4809" s="130"/>
      <c r="Z4809" s="130"/>
      <c r="AA4809" s="130"/>
      <c r="AB4809" s="130"/>
      <c r="AC4809" s="130"/>
      <c r="AD4809" s="130"/>
      <c r="AE4809" s="130"/>
      <c r="AF4809" s="130"/>
      <c r="AG4809" s="130"/>
      <c r="AH4809" s="130"/>
      <c r="AI4809" s="130"/>
      <c r="AJ4809" s="130"/>
      <c r="AK4809" s="130"/>
      <c r="AL4809" s="130"/>
      <c r="AM4809" s="130"/>
      <c r="AN4809" s="130"/>
      <c r="AO4809" s="130"/>
      <c r="AP4809" s="130"/>
      <c r="AQ4809" s="130"/>
      <c r="AR4809" s="130"/>
      <c r="AS4809" s="130"/>
      <c r="AT4809" s="130"/>
      <c r="AU4809" s="130"/>
      <c r="AV4809" s="130"/>
      <c r="AW4809" s="130"/>
      <c r="AX4809" s="131"/>
    </row>
    <row r="4810" spans="1:113" ht="12" customHeight="1">
      <c r="A4810" s="43"/>
      <c r="B4810" s="129"/>
      <c r="C4810" s="130"/>
      <c r="D4810" s="130"/>
      <c r="E4810" s="130"/>
      <c r="F4810" s="130"/>
      <c r="G4810" s="130"/>
      <c r="H4810" s="130"/>
      <c r="I4810" s="130"/>
      <c r="J4810" s="130"/>
      <c r="K4810" s="130"/>
      <c r="L4810" s="130"/>
      <c r="M4810" s="130"/>
      <c r="N4810" s="130"/>
      <c r="O4810" s="130"/>
      <c r="P4810" s="130"/>
      <c r="Q4810" s="130"/>
      <c r="R4810" s="130"/>
      <c r="S4810" s="130"/>
      <c r="T4810" s="130"/>
      <c r="U4810" s="130"/>
      <c r="V4810" s="130"/>
      <c r="W4810" s="130"/>
      <c r="X4810" s="130"/>
      <c r="Y4810" s="130"/>
      <c r="Z4810" s="130"/>
      <c r="AA4810" s="130"/>
      <c r="AB4810" s="130"/>
      <c r="AC4810" s="130"/>
      <c r="AD4810" s="130"/>
      <c r="AE4810" s="130"/>
      <c r="AF4810" s="130"/>
      <c r="AG4810" s="130"/>
      <c r="AH4810" s="130"/>
      <c r="AI4810" s="130"/>
      <c r="AJ4810" s="130"/>
      <c r="AK4810" s="130"/>
      <c r="AL4810" s="130"/>
      <c r="AM4810" s="130"/>
      <c r="AN4810" s="130"/>
      <c r="AO4810" s="130"/>
      <c r="AP4810" s="130"/>
      <c r="AQ4810" s="130"/>
      <c r="AR4810" s="130"/>
      <c r="AS4810" s="130"/>
      <c r="AT4810" s="130"/>
      <c r="AU4810" s="130"/>
      <c r="AV4810" s="130"/>
      <c r="AW4810" s="130"/>
      <c r="AX4810" s="131"/>
    </row>
    <row r="4811" spans="1:113" ht="12" customHeight="1">
      <c r="A4811" s="43"/>
      <c r="B4811" s="129"/>
      <c r="C4811" s="130"/>
      <c r="D4811" s="130"/>
      <c r="E4811" s="130"/>
      <c r="F4811" s="130"/>
      <c r="G4811" s="130"/>
      <c r="H4811" s="130"/>
      <c r="I4811" s="130"/>
      <c r="J4811" s="130"/>
      <c r="K4811" s="130"/>
      <c r="L4811" s="130"/>
      <c r="M4811" s="130"/>
      <c r="N4811" s="130"/>
      <c r="O4811" s="130"/>
      <c r="P4811" s="130"/>
      <c r="Q4811" s="130"/>
      <c r="R4811" s="130"/>
      <c r="S4811" s="130"/>
      <c r="T4811" s="130"/>
      <c r="U4811" s="130"/>
      <c r="V4811" s="130"/>
      <c r="W4811" s="130"/>
      <c r="X4811" s="130"/>
      <c r="Y4811" s="130"/>
      <c r="Z4811" s="130"/>
      <c r="AA4811" s="130"/>
      <c r="AB4811" s="130"/>
      <c r="AC4811" s="130"/>
      <c r="AD4811" s="130"/>
      <c r="AE4811" s="130"/>
      <c r="AF4811" s="130"/>
      <c r="AG4811" s="130"/>
      <c r="AH4811" s="130"/>
      <c r="AI4811" s="130"/>
      <c r="AJ4811" s="130"/>
      <c r="AK4811" s="130"/>
      <c r="AL4811" s="130"/>
      <c r="AM4811" s="130"/>
      <c r="AN4811" s="130"/>
      <c r="AO4811" s="130"/>
      <c r="AP4811" s="130"/>
      <c r="AQ4811" s="130"/>
      <c r="AR4811" s="130"/>
      <c r="AS4811" s="130"/>
      <c r="AT4811" s="130"/>
      <c r="AU4811" s="130"/>
      <c r="AV4811" s="130"/>
      <c r="AW4811" s="130"/>
      <c r="AX4811" s="131"/>
    </row>
    <row r="4812" spans="1:113" ht="15" thickBot="1">
      <c r="A4812" s="52"/>
      <c r="B4812" s="53"/>
      <c r="C4812" s="54"/>
      <c r="D4812" s="54"/>
      <c r="E4812" s="54"/>
      <c r="F4812" s="54"/>
      <c r="G4812" s="54"/>
      <c r="H4812" s="54"/>
      <c r="I4812" s="54"/>
      <c r="J4812" s="54"/>
      <c r="K4812" s="54"/>
      <c r="L4812" s="54"/>
      <c r="M4812" s="54"/>
      <c r="N4812" s="54"/>
      <c r="O4812" s="54"/>
      <c r="P4812" s="54"/>
      <c r="Q4812" s="54"/>
      <c r="R4812" s="54"/>
      <c r="S4812" s="54"/>
      <c r="T4812" s="54"/>
      <c r="U4812" s="54"/>
      <c r="V4812" s="54"/>
      <c r="W4812" s="54"/>
      <c r="X4812" s="54"/>
      <c r="Y4812" s="54"/>
      <c r="Z4812" s="54"/>
      <c r="AA4812" s="54"/>
      <c r="AB4812" s="54"/>
      <c r="AC4812" s="54"/>
      <c r="AD4812" s="54"/>
      <c r="AE4812" s="54"/>
      <c r="AF4812" s="54"/>
      <c r="AG4812" s="54"/>
      <c r="AH4812" s="54"/>
      <c r="AI4812" s="54"/>
      <c r="AJ4812" s="54"/>
      <c r="AK4812" s="54"/>
      <c r="AL4812" s="54"/>
      <c r="AM4812" s="54"/>
      <c r="AN4812" s="54"/>
      <c r="AO4812" s="54"/>
      <c r="AP4812" s="54"/>
      <c r="AQ4812" s="54"/>
      <c r="AR4812" s="54"/>
      <c r="AS4812" s="54"/>
      <c r="AT4812" s="54"/>
      <c r="AU4812" s="54"/>
      <c r="AV4812" s="54"/>
      <c r="AW4812" s="54"/>
      <c r="AX4812" s="55"/>
    </row>
    <row r="4813" spans="1:113">
      <c r="B4813" s="56"/>
    </row>
    <row r="4814" spans="1:113" ht="15" thickBot="1">
      <c r="A4814" s="46"/>
      <c r="B4814" s="45" t="s">
        <v>245</v>
      </c>
      <c r="C4814" s="43"/>
      <c r="D4814" s="43"/>
      <c r="E4814" s="43"/>
      <c r="F4814" s="43"/>
      <c r="G4814" s="43"/>
      <c r="H4814" s="43"/>
      <c r="I4814" s="43"/>
      <c r="J4814" s="43"/>
      <c r="K4814" s="43"/>
      <c r="L4814" s="44"/>
      <c r="M4814" s="44"/>
      <c r="N4814" s="44"/>
      <c r="O4814" s="44"/>
      <c r="P4814" s="43"/>
      <c r="Q4814" s="43"/>
      <c r="R4814" s="43"/>
      <c r="S4814" s="43"/>
      <c r="T4814" s="43"/>
      <c r="U4814" s="43"/>
      <c r="V4814" s="45"/>
      <c r="W4814" s="45"/>
      <c r="X4814" s="45"/>
      <c r="Y4814" s="45"/>
      <c r="Z4814" s="45"/>
      <c r="AA4814" s="45"/>
      <c r="AB4814" s="45"/>
      <c r="AC4814" s="45"/>
      <c r="AD4814" s="45"/>
      <c r="AE4814" s="45"/>
      <c r="AF4814" s="45"/>
      <c r="AG4814" s="45"/>
      <c r="AH4814" s="45"/>
      <c r="AI4814" s="45"/>
      <c r="AJ4814" s="45"/>
      <c r="AK4814" s="45"/>
      <c r="AL4814" s="45"/>
      <c r="AM4814" s="45"/>
      <c r="AN4814" s="45"/>
      <c r="AO4814" s="45"/>
      <c r="AP4814" s="45"/>
      <c r="AQ4814" s="45"/>
      <c r="AR4814" s="45"/>
      <c r="AS4814" s="45"/>
      <c r="AT4814" s="45"/>
      <c r="AU4814" s="45"/>
      <c r="AV4814" s="45"/>
      <c r="AW4814" s="45"/>
      <c r="AX4814" s="45"/>
      <c r="DI4814" s="41"/>
    </row>
    <row r="4815" spans="1:113" ht="14.25">
      <c r="A4815" s="43"/>
      <c r="B4815" s="47"/>
      <c r="C4815" s="42"/>
      <c r="D4815" s="42"/>
      <c r="E4815" s="42"/>
      <c r="F4815" s="42"/>
      <c r="G4815" s="42"/>
      <c r="H4815" s="42"/>
      <c r="I4815" s="42"/>
      <c r="J4815" s="42"/>
      <c r="K4815" s="42"/>
      <c r="L4815" s="48"/>
      <c r="M4815" s="48"/>
      <c r="N4815" s="48"/>
      <c r="O4815" s="48"/>
      <c r="P4815" s="42"/>
      <c r="Q4815" s="42"/>
      <c r="R4815" s="42"/>
      <c r="S4815" s="42"/>
      <c r="T4815" s="42"/>
      <c r="U4815" s="42"/>
      <c r="V4815" s="49"/>
      <c r="W4815" s="49"/>
      <c r="X4815" s="49"/>
      <c r="Y4815" s="49"/>
      <c r="Z4815" s="49"/>
      <c r="AA4815" s="49"/>
      <c r="AB4815" s="49"/>
      <c r="AC4815" s="49"/>
      <c r="AD4815" s="49"/>
      <c r="AE4815" s="49"/>
      <c r="AF4815" s="49"/>
      <c r="AG4815" s="49"/>
      <c r="AH4815" s="49"/>
      <c r="AI4815" s="49"/>
      <c r="AJ4815" s="49"/>
      <c r="AK4815" s="49"/>
      <c r="AL4815" s="49"/>
      <c r="AM4815" s="49"/>
      <c r="AN4815" s="49"/>
      <c r="AO4815" s="49"/>
      <c r="AP4815" s="49"/>
      <c r="AQ4815" s="49"/>
      <c r="AR4815" s="49"/>
      <c r="AS4815" s="49"/>
      <c r="AT4815" s="49"/>
      <c r="AU4815" s="49"/>
      <c r="AV4815" s="49"/>
      <c r="AW4815" s="49"/>
      <c r="AX4815" s="50"/>
    </row>
    <row r="4816" spans="1:113" ht="12" customHeight="1">
      <c r="A4816" s="43"/>
      <c r="B4816" s="129" t="s">
        <v>1026</v>
      </c>
      <c r="C4816" s="130"/>
      <c r="D4816" s="130"/>
      <c r="E4816" s="130"/>
      <c r="F4816" s="130"/>
      <c r="G4816" s="130"/>
      <c r="H4816" s="130"/>
      <c r="I4816" s="130"/>
      <c r="J4816" s="130"/>
      <c r="K4816" s="130"/>
      <c r="L4816" s="130"/>
      <c r="M4816" s="130"/>
      <c r="N4816" s="130"/>
      <c r="O4816" s="130"/>
      <c r="P4816" s="130"/>
      <c r="Q4816" s="130"/>
      <c r="R4816" s="130"/>
      <c r="S4816" s="130"/>
      <c r="T4816" s="130"/>
      <c r="U4816" s="130"/>
      <c r="V4816" s="130"/>
      <c r="W4816" s="130"/>
      <c r="X4816" s="130"/>
      <c r="Y4816" s="130"/>
      <c r="Z4816" s="130"/>
      <c r="AA4816" s="130"/>
      <c r="AB4816" s="130"/>
      <c r="AC4816" s="130"/>
      <c r="AD4816" s="130"/>
      <c r="AE4816" s="130"/>
      <c r="AF4816" s="130"/>
      <c r="AG4816" s="130"/>
      <c r="AH4816" s="130"/>
      <c r="AI4816" s="130"/>
      <c r="AJ4816" s="130"/>
      <c r="AK4816" s="130"/>
      <c r="AL4816" s="130"/>
      <c r="AM4816" s="130"/>
      <c r="AN4816" s="130"/>
      <c r="AO4816" s="130"/>
      <c r="AP4816" s="130"/>
      <c r="AQ4816" s="130"/>
      <c r="AR4816" s="130"/>
      <c r="AS4816" s="130"/>
      <c r="AT4816" s="130"/>
      <c r="AU4816" s="130"/>
      <c r="AV4816" s="130"/>
      <c r="AW4816" s="130"/>
      <c r="AX4816" s="131"/>
    </row>
    <row r="4817" spans="1:251" ht="12" customHeight="1">
      <c r="A4817" s="43"/>
      <c r="B4817" s="129"/>
      <c r="C4817" s="130"/>
      <c r="D4817" s="130"/>
      <c r="E4817" s="130"/>
      <c r="F4817" s="130"/>
      <c r="G4817" s="130"/>
      <c r="H4817" s="130"/>
      <c r="I4817" s="130"/>
      <c r="J4817" s="130"/>
      <c r="K4817" s="130"/>
      <c r="L4817" s="130"/>
      <c r="M4817" s="130"/>
      <c r="N4817" s="130"/>
      <c r="O4817" s="130"/>
      <c r="P4817" s="130"/>
      <c r="Q4817" s="130"/>
      <c r="R4817" s="130"/>
      <c r="S4817" s="130"/>
      <c r="T4817" s="130"/>
      <c r="U4817" s="130"/>
      <c r="V4817" s="130"/>
      <c r="W4817" s="130"/>
      <c r="X4817" s="130"/>
      <c r="Y4817" s="130"/>
      <c r="Z4817" s="130"/>
      <c r="AA4817" s="130"/>
      <c r="AB4817" s="130"/>
      <c r="AC4817" s="130"/>
      <c r="AD4817" s="130"/>
      <c r="AE4817" s="130"/>
      <c r="AF4817" s="130"/>
      <c r="AG4817" s="130"/>
      <c r="AH4817" s="130"/>
      <c r="AI4817" s="130"/>
      <c r="AJ4817" s="130"/>
      <c r="AK4817" s="130"/>
      <c r="AL4817" s="130"/>
      <c r="AM4817" s="130"/>
      <c r="AN4817" s="130"/>
      <c r="AO4817" s="130"/>
      <c r="AP4817" s="130"/>
      <c r="AQ4817" s="130"/>
      <c r="AR4817" s="130"/>
      <c r="AS4817" s="130"/>
      <c r="AT4817" s="130"/>
      <c r="AU4817" s="130"/>
      <c r="AV4817" s="130"/>
      <c r="AW4817" s="130"/>
      <c r="AX4817" s="131"/>
    </row>
    <row r="4818" spans="1:251" ht="12" customHeight="1">
      <c r="A4818" s="43"/>
      <c r="B4818" s="129"/>
      <c r="C4818" s="130"/>
      <c r="D4818" s="130"/>
      <c r="E4818" s="130"/>
      <c r="F4818" s="130"/>
      <c r="G4818" s="130"/>
      <c r="H4818" s="130"/>
      <c r="I4818" s="130"/>
      <c r="J4818" s="130"/>
      <c r="K4818" s="130"/>
      <c r="L4818" s="130"/>
      <c r="M4818" s="130"/>
      <c r="N4818" s="130"/>
      <c r="O4818" s="130"/>
      <c r="P4818" s="130"/>
      <c r="Q4818" s="130"/>
      <c r="R4818" s="130"/>
      <c r="S4818" s="130"/>
      <c r="T4818" s="130"/>
      <c r="U4818" s="130"/>
      <c r="V4818" s="130"/>
      <c r="W4818" s="130"/>
      <c r="X4818" s="130"/>
      <c r="Y4818" s="130"/>
      <c r="Z4818" s="130"/>
      <c r="AA4818" s="130"/>
      <c r="AB4818" s="130"/>
      <c r="AC4818" s="130"/>
      <c r="AD4818" s="130"/>
      <c r="AE4818" s="130"/>
      <c r="AF4818" s="130"/>
      <c r="AG4818" s="130"/>
      <c r="AH4818" s="130"/>
      <c r="AI4818" s="130"/>
      <c r="AJ4818" s="130"/>
      <c r="AK4818" s="130"/>
      <c r="AL4818" s="130"/>
      <c r="AM4818" s="130"/>
      <c r="AN4818" s="130"/>
      <c r="AO4818" s="130"/>
      <c r="AP4818" s="130"/>
      <c r="AQ4818" s="130"/>
      <c r="AR4818" s="130"/>
      <c r="AS4818" s="130"/>
      <c r="AT4818" s="130"/>
      <c r="AU4818" s="130"/>
      <c r="AV4818" s="130"/>
      <c r="AW4818" s="130"/>
      <c r="AX4818" s="131"/>
    </row>
    <row r="4819" spans="1:251" ht="12" customHeight="1">
      <c r="A4819" s="43"/>
      <c r="B4819" s="129"/>
      <c r="C4819" s="130"/>
      <c r="D4819" s="130"/>
      <c r="E4819" s="130"/>
      <c r="F4819" s="130"/>
      <c r="G4819" s="130"/>
      <c r="H4819" s="130"/>
      <c r="I4819" s="130"/>
      <c r="J4819" s="130"/>
      <c r="K4819" s="130"/>
      <c r="L4819" s="130"/>
      <c r="M4819" s="130"/>
      <c r="N4819" s="130"/>
      <c r="O4819" s="130"/>
      <c r="P4819" s="130"/>
      <c r="Q4819" s="130"/>
      <c r="R4819" s="130"/>
      <c r="S4819" s="130"/>
      <c r="T4819" s="130"/>
      <c r="U4819" s="130"/>
      <c r="V4819" s="130"/>
      <c r="W4819" s="130"/>
      <c r="X4819" s="130"/>
      <c r="Y4819" s="130"/>
      <c r="Z4819" s="130"/>
      <c r="AA4819" s="130"/>
      <c r="AB4819" s="130"/>
      <c r="AC4819" s="130"/>
      <c r="AD4819" s="130"/>
      <c r="AE4819" s="130"/>
      <c r="AF4819" s="130"/>
      <c r="AG4819" s="130"/>
      <c r="AH4819" s="130"/>
      <c r="AI4819" s="130"/>
      <c r="AJ4819" s="130"/>
      <c r="AK4819" s="130"/>
      <c r="AL4819" s="130"/>
      <c r="AM4819" s="130"/>
      <c r="AN4819" s="130"/>
      <c r="AO4819" s="130"/>
      <c r="AP4819" s="130"/>
      <c r="AQ4819" s="130"/>
      <c r="AR4819" s="130"/>
      <c r="AS4819" s="130"/>
      <c r="AT4819" s="130"/>
      <c r="AU4819" s="130"/>
      <c r="AV4819" s="130"/>
      <c r="AW4819" s="130"/>
      <c r="AX4819" s="131"/>
    </row>
    <row r="4820" spans="1:251" ht="12" customHeight="1">
      <c r="A4820" s="43"/>
      <c r="B4820" s="129"/>
      <c r="C4820" s="130"/>
      <c r="D4820" s="130"/>
      <c r="E4820" s="130"/>
      <c r="F4820" s="130"/>
      <c r="G4820" s="130"/>
      <c r="H4820" s="130"/>
      <c r="I4820" s="130"/>
      <c r="J4820" s="130"/>
      <c r="K4820" s="130"/>
      <c r="L4820" s="130"/>
      <c r="M4820" s="130"/>
      <c r="N4820" s="130"/>
      <c r="O4820" s="130"/>
      <c r="P4820" s="130"/>
      <c r="Q4820" s="130"/>
      <c r="R4820" s="130"/>
      <c r="S4820" s="130"/>
      <c r="T4820" s="130"/>
      <c r="U4820" s="130"/>
      <c r="V4820" s="130"/>
      <c r="W4820" s="130"/>
      <c r="X4820" s="130"/>
      <c r="Y4820" s="130"/>
      <c r="Z4820" s="130"/>
      <c r="AA4820" s="130"/>
      <c r="AB4820" s="130"/>
      <c r="AC4820" s="130"/>
      <c r="AD4820" s="130"/>
      <c r="AE4820" s="130"/>
      <c r="AF4820" s="130"/>
      <c r="AG4820" s="130"/>
      <c r="AH4820" s="130"/>
      <c r="AI4820" s="130"/>
      <c r="AJ4820" s="130"/>
      <c r="AK4820" s="130"/>
      <c r="AL4820" s="130"/>
      <c r="AM4820" s="130"/>
      <c r="AN4820" s="130"/>
      <c r="AO4820" s="130"/>
      <c r="AP4820" s="130"/>
      <c r="AQ4820" s="130"/>
      <c r="AR4820" s="130"/>
      <c r="AS4820" s="130"/>
      <c r="AT4820" s="130"/>
      <c r="AU4820" s="130"/>
      <c r="AV4820" s="130"/>
      <c r="AW4820" s="130"/>
      <c r="AX4820" s="131"/>
    </row>
    <row r="4821" spans="1:251" ht="12" customHeight="1">
      <c r="A4821" s="43"/>
      <c r="B4821" s="129"/>
      <c r="C4821" s="130"/>
      <c r="D4821" s="130"/>
      <c r="E4821" s="130"/>
      <c r="F4821" s="130"/>
      <c r="G4821" s="130"/>
      <c r="H4821" s="130"/>
      <c r="I4821" s="130"/>
      <c r="J4821" s="130"/>
      <c r="K4821" s="130"/>
      <c r="L4821" s="130"/>
      <c r="M4821" s="130"/>
      <c r="N4821" s="130"/>
      <c r="O4821" s="130"/>
      <c r="P4821" s="130"/>
      <c r="Q4821" s="130"/>
      <c r="R4821" s="130"/>
      <c r="S4821" s="130"/>
      <c r="T4821" s="130"/>
      <c r="U4821" s="130"/>
      <c r="V4821" s="130"/>
      <c r="W4821" s="130"/>
      <c r="X4821" s="130"/>
      <c r="Y4821" s="130"/>
      <c r="Z4821" s="130"/>
      <c r="AA4821" s="130"/>
      <c r="AB4821" s="130"/>
      <c r="AC4821" s="130"/>
      <c r="AD4821" s="130"/>
      <c r="AE4821" s="130"/>
      <c r="AF4821" s="130"/>
      <c r="AG4821" s="130"/>
      <c r="AH4821" s="130"/>
      <c r="AI4821" s="130"/>
      <c r="AJ4821" s="130"/>
      <c r="AK4821" s="130"/>
      <c r="AL4821" s="130"/>
      <c r="AM4821" s="130"/>
      <c r="AN4821" s="130"/>
      <c r="AO4821" s="130"/>
      <c r="AP4821" s="130"/>
      <c r="AQ4821" s="130"/>
      <c r="AR4821" s="130"/>
      <c r="AS4821" s="130"/>
      <c r="AT4821" s="130"/>
      <c r="AU4821" s="130"/>
      <c r="AV4821" s="130"/>
      <c r="AW4821" s="130"/>
      <c r="AX4821" s="131"/>
    </row>
    <row r="4822" spans="1:251" ht="15" thickBot="1">
      <c r="A4822" s="52"/>
      <c r="B4822" s="53"/>
      <c r="C4822" s="54"/>
      <c r="D4822" s="54"/>
      <c r="E4822" s="54"/>
      <c r="F4822" s="54"/>
      <c r="G4822" s="54"/>
      <c r="H4822" s="54"/>
      <c r="I4822" s="54"/>
      <c r="J4822" s="54"/>
      <c r="K4822" s="54"/>
      <c r="L4822" s="54"/>
      <c r="M4822" s="54"/>
      <c r="N4822" s="54"/>
      <c r="O4822" s="54"/>
      <c r="P4822" s="54"/>
      <c r="Q4822" s="54"/>
      <c r="R4822" s="54"/>
      <c r="S4822" s="54"/>
      <c r="T4822" s="54"/>
      <c r="U4822" s="54"/>
      <c r="V4822" s="54"/>
      <c r="W4822" s="54"/>
      <c r="X4822" s="54"/>
      <c r="Y4822" s="54"/>
      <c r="Z4822" s="54"/>
      <c r="AA4822" s="54"/>
      <c r="AB4822" s="54"/>
      <c r="AC4822" s="54"/>
      <c r="AD4822" s="54"/>
      <c r="AE4822" s="54"/>
      <c r="AF4822" s="54"/>
      <c r="AG4822" s="54"/>
      <c r="AH4822" s="54"/>
      <c r="AI4822" s="54"/>
      <c r="AJ4822" s="54"/>
      <c r="AK4822" s="54"/>
      <c r="AL4822" s="54"/>
      <c r="AM4822" s="54"/>
      <c r="AN4822" s="54"/>
      <c r="AO4822" s="54"/>
      <c r="AP4822" s="54"/>
      <c r="AQ4822" s="54"/>
      <c r="AR4822" s="54"/>
      <c r="AS4822" s="54"/>
      <c r="AT4822" s="54"/>
      <c r="AU4822" s="54"/>
      <c r="AV4822" s="54"/>
      <c r="AW4822" s="54"/>
      <c r="AX4822" s="55"/>
    </row>
    <row r="4823" spans="1:251">
      <c r="B4823" s="56"/>
    </row>
    <row r="4824" spans="1:251" ht="14.25">
      <c r="B4824" s="45" t="s">
        <v>247</v>
      </c>
      <c r="C4824" s="43"/>
      <c r="D4824" s="43"/>
      <c r="E4824" s="43"/>
      <c r="F4824" s="43"/>
      <c r="G4824" s="43"/>
      <c r="H4824" s="43"/>
      <c r="I4824" s="43"/>
      <c r="J4824" s="43"/>
      <c r="K4824" s="43"/>
      <c r="L4824" s="44"/>
      <c r="M4824" s="44"/>
      <c r="N4824" s="44"/>
      <c r="O4824" s="44"/>
      <c r="P4824" s="43"/>
      <c r="Q4824" s="43"/>
      <c r="R4824" s="43"/>
      <c r="S4824" s="43"/>
      <c r="T4824" s="43"/>
      <c r="U4824" s="43"/>
      <c r="V4824" s="45"/>
      <c r="W4824" s="45"/>
      <c r="X4824" s="45"/>
      <c r="Y4824" s="45"/>
      <c r="Z4824" s="45"/>
      <c r="AA4824" s="45"/>
      <c r="AB4824" s="45"/>
      <c r="AC4824" s="45"/>
      <c r="AD4824" s="45"/>
      <c r="AE4824" s="45"/>
      <c r="AF4824" s="45"/>
      <c r="AG4824" s="45"/>
      <c r="AH4824" s="45"/>
      <c r="AI4824" s="45"/>
      <c r="AJ4824" s="45"/>
      <c r="AK4824" s="45"/>
      <c r="AL4824" s="45"/>
      <c r="AM4824" s="45"/>
      <c r="AN4824" s="45"/>
      <c r="AO4824" s="45"/>
      <c r="AP4824" s="45"/>
      <c r="AQ4824" s="45"/>
      <c r="AR4824" s="45"/>
      <c r="AS4824" s="45"/>
      <c r="AT4824" s="45"/>
      <c r="AU4824" s="45"/>
      <c r="AV4824" s="45"/>
      <c r="AW4824" s="45"/>
      <c r="AX4824" s="45"/>
    </row>
    <row r="4825" spans="1:251" ht="15" thickBot="1">
      <c r="B4825" s="43"/>
      <c r="C4825" s="43"/>
      <c r="D4825" s="43"/>
      <c r="E4825" s="43"/>
      <c r="F4825" s="43"/>
      <c r="G4825" s="43"/>
      <c r="H4825" s="43"/>
      <c r="I4825" s="43"/>
      <c r="J4825" s="43"/>
      <c r="K4825" s="43"/>
      <c r="L4825" s="44"/>
      <c r="M4825" s="44"/>
      <c r="N4825" s="44"/>
      <c r="O4825" s="44"/>
      <c r="P4825" s="43"/>
      <c r="Q4825" s="43"/>
      <c r="R4825" s="43"/>
      <c r="S4825" s="43"/>
      <c r="T4825" s="43"/>
      <c r="U4825" s="43"/>
      <c r="V4825" s="45"/>
      <c r="W4825" s="45"/>
      <c r="X4825" s="45"/>
      <c r="Y4825" s="45"/>
      <c r="Z4825" s="45"/>
      <c r="AA4825" s="45"/>
      <c r="AB4825" s="45"/>
      <c r="AC4825" s="45"/>
      <c r="AD4825" s="45"/>
      <c r="AE4825" s="45"/>
      <c r="AF4825" s="45"/>
      <c r="AG4825" s="45"/>
      <c r="AH4825" s="45"/>
      <c r="AI4825" s="45"/>
      <c r="AJ4825" s="45"/>
      <c r="AK4825" s="45"/>
      <c r="AL4825" s="45"/>
      <c r="AM4825" s="45"/>
      <c r="AN4825" s="45"/>
      <c r="AO4825" s="45"/>
      <c r="AP4825" s="45"/>
      <c r="AQ4825" s="45"/>
      <c r="AR4825" s="45"/>
      <c r="AS4825" s="45"/>
      <c r="AT4825" s="45"/>
      <c r="AU4825" s="45"/>
      <c r="AV4825" s="45"/>
      <c r="AW4825" s="45"/>
      <c r="AX4825" s="57" t="s">
        <v>248</v>
      </c>
    </row>
    <row r="4826" spans="1:251" s="51" customFormat="1" ht="13.5" customHeight="1">
      <c r="A4826" s="43"/>
      <c r="B4826" s="132" t="s">
        <v>249</v>
      </c>
      <c r="C4826" s="133"/>
      <c r="D4826" s="133"/>
      <c r="E4826" s="133"/>
      <c r="F4826" s="133"/>
      <c r="G4826" s="133"/>
      <c r="H4826" s="133"/>
      <c r="I4826" s="133"/>
      <c r="J4826" s="133"/>
      <c r="K4826" s="133"/>
      <c r="L4826" s="133"/>
      <c r="M4826" s="133"/>
      <c r="N4826" s="133"/>
      <c r="O4826" s="133"/>
      <c r="P4826" s="133"/>
      <c r="Q4826" s="133"/>
      <c r="R4826" s="133"/>
      <c r="S4826" s="133"/>
      <c r="T4826" s="133"/>
      <c r="U4826" s="133"/>
      <c r="V4826" s="133"/>
      <c r="W4826" s="133"/>
      <c r="X4826" s="133"/>
      <c r="Y4826" s="133"/>
      <c r="Z4826" s="134"/>
      <c r="AA4826" s="138" t="s">
        <v>250</v>
      </c>
      <c r="AB4826" s="133"/>
      <c r="AC4826" s="133"/>
      <c r="AD4826" s="133"/>
      <c r="AE4826" s="133"/>
      <c r="AF4826" s="133"/>
      <c r="AG4826" s="133"/>
      <c r="AH4826" s="133"/>
      <c r="AI4826" s="134"/>
      <c r="AJ4826" s="138" t="s">
        <v>251</v>
      </c>
      <c r="AK4826" s="133"/>
      <c r="AL4826" s="133"/>
      <c r="AM4826" s="133"/>
      <c r="AN4826" s="133"/>
      <c r="AO4826" s="133"/>
      <c r="AP4826" s="133"/>
      <c r="AQ4826" s="133"/>
      <c r="AR4826" s="134"/>
      <c r="AS4826" s="138" t="s">
        <v>252</v>
      </c>
      <c r="AT4826" s="133"/>
      <c r="AU4826" s="133"/>
      <c r="AV4826" s="133"/>
      <c r="AW4826" s="133"/>
      <c r="AX4826" s="140"/>
      <c r="AY4826" s="37"/>
      <c r="AZ4826" s="37"/>
      <c r="BA4826" s="37"/>
      <c r="BB4826" s="37"/>
      <c r="BC4826" s="37"/>
      <c r="BD4826" s="37"/>
      <c r="BE4826" s="37"/>
      <c r="BF4826" s="37"/>
      <c r="BG4826" s="37"/>
      <c r="BH4826" s="37"/>
      <c r="BI4826" s="37"/>
      <c r="BJ4826" s="37"/>
      <c r="BK4826" s="37"/>
      <c r="BL4826" s="37"/>
      <c r="BM4826" s="37"/>
      <c r="BN4826" s="37"/>
      <c r="BO4826" s="37"/>
      <c r="BP4826" s="37"/>
      <c r="BQ4826" s="37"/>
      <c r="BR4826" s="37"/>
      <c r="BS4826" s="37"/>
      <c r="BT4826" s="37"/>
      <c r="BU4826" s="37"/>
      <c r="BV4826" s="37"/>
      <c r="BW4826" s="37"/>
      <c r="BX4826" s="37"/>
      <c r="BY4826" s="37"/>
      <c r="BZ4826" s="37"/>
      <c r="CA4826" s="37"/>
      <c r="CB4826" s="37"/>
      <c r="CC4826" s="37"/>
      <c r="CD4826" s="37"/>
      <c r="CE4826" s="37"/>
      <c r="CF4826" s="37"/>
      <c r="CG4826" s="37"/>
      <c r="CH4826" s="37"/>
      <c r="CI4826" s="37"/>
      <c r="CJ4826" s="37"/>
      <c r="CK4826" s="37"/>
      <c r="CL4826" s="37"/>
      <c r="CM4826" s="37"/>
      <c r="CN4826" s="37"/>
      <c r="CO4826" s="37"/>
      <c r="CP4826" s="37"/>
      <c r="CQ4826" s="37"/>
      <c r="CR4826" s="37"/>
      <c r="CS4826" s="37"/>
      <c r="CT4826" s="37"/>
      <c r="CU4826" s="37"/>
      <c r="CV4826" s="37"/>
      <c r="CW4826" s="37"/>
      <c r="CX4826" s="37"/>
      <c r="CY4826" s="37"/>
      <c r="CZ4826" s="37"/>
      <c r="DA4826" s="37"/>
      <c r="DB4826" s="37"/>
      <c r="DC4826" s="37"/>
      <c r="DD4826" s="37"/>
      <c r="DE4826" s="37"/>
      <c r="DF4826" s="37"/>
      <c r="DG4826" s="37"/>
      <c r="DH4826" s="37"/>
      <c r="DI4826" s="37"/>
      <c r="DJ4826" s="37"/>
      <c r="DK4826" s="37"/>
      <c r="DL4826" s="37"/>
      <c r="DM4826" s="37"/>
      <c r="DN4826" s="37"/>
      <c r="DO4826" s="37"/>
      <c r="DP4826" s="37"/>
      <c r="DQ4826" s="37"/>
      <c r="DR4826" s="37"/>
      <c r="DS4826" s="37"/>
      <c r="DT4826" s="37"/>
      <c r="DU4826" s="37"/>
      <c r="DV4826" s="37"/>
      <c r="DW4826" s="37"/>
      <c r="DX4826" s="37"/>
      <c r="DY4826" s="37"/>
      <c r="DZ4826" s="37"/>
      <c r="EA4826" s="37"/>
      <c r="EB4826" s="37"/>
      <c r="EC4826" s="37"/>
      <c r="ED4826" s="37"/>
      <c r="EE4826" s="37"/>
      <c r="EF4826" s="37"/>
      <c r="EG4826" s="37"/>
      <c r="EH4826" s="37"/>
      <c r="EI4826" s="37"/>
      <c r="EJ4826" s="37"/>
      <c r="EK4826" s="37"/>
      <c r="EL4826" s="37"/>
      <c r="EM4826" s="37"/>
      <c r="EN4826" s="37"/>
      <c r="EO4826" s="37"/>
      <c r="EP4826" s="37"/>
      <c r="EQ4826" s="37"/>
      <c r="ER4826" s="37"/>
      <c r="ES4826" s="37"/>
      <c r="ET4826" s="37"/>
      <c r="EU4826" s="37"/>
      <c r="EV4826" s="37"/>
      <c r="EW4826" s="37"/>
      <c r="EX4826" s="37"/>
      <c r="EY4826" s="37"/>
      <c r="EZ4826" s="37"/>
      <c r="FA4826" s="37"/>
      <c r="FB4826" s="37"/>
      <c r="FC4826" s="37"/>
      <c r="FD4826" s="37"/>
      <c r="FE4826" s="37"/>
      <c r="FF4826" s="37"/>
      <c r="FG4826" s="37"/>
      <c r="FH4826" s="37"/>
      <c r="FI4826" s="37"/>
      <c r="FJ4826" s="37"/>
      <c r="FK4826" s="37"/>
      <c r="FL4826" s="37"/>
      <c r="FM4826" s="37"/>
      <c r="FN4826" s="37"/>
      <c r="FO4826" s="37"/>
      <c r="FP4826" s="37"/>
      <c r="FQ4826" s="37"/>
      <c r="FR4826" s="37"/>
      <c r="FS4826" s="37"/>
      <c r="FT4826" s="37"/>
      <c r="FU4826" s="37"/>
      <c r="FV4826" s="37"/>
      <c r="FW4826" s="37"/>
      <c r="FX4826" s="37"/>
      <c r="FY4826" s="37"/>
      <c r="FZ4826" s="37"/>
      <c r="GA4826" s="37"/>
      <c r="GB4826" s="37"/>
      <c r="GC4826" s="37"/>
      <c r="GD4826" s="37"/>
      <c r="GE4826" s="37"/>
      <c r="GF4826" s="37"/>
      <c r="GG4826" s="37"/>
      <c r="GH4826" s="37"/>
      <c r="GI4826" s="37"/>
      <c r="GJ4826" s="37"/>
      <c r="GK4826" s="37"/>
      <c r="GL4826" s="37"/>
      <c r="GM4826" s="37"/>
      <c r="GN4826" s="37"/>
      <c r="GO4826" s="37"/>
      <c r="GP4826" s="37"/>
      <c r="GQ4826" s="37"/>
      <c r="GR4826" s="37"/>
      <c r="GS4826" s="37"/>
      <c r="GT4826" s="37"/>
      <c r="GU4826" s="37"/>
      <c r="GV4826" s="37"/>
      <c r="GW4826" s="37"/>
      <c r="GX4826" s="37"/>
      <c r="GY4826" s="37"/>
      <c r="GZ4826" s="37"/>
      <c r="HA4826" s="37"/>
      <c r="HB4826" s="37"/>
      <c r="HC4826" s="37"/>
      <c r="HD4826" s="37"/>
      <c r="HE4826" s="37"/>
      <c r="HF4826" s="37"/>
      <c r="HG4826" s="37"/>
      <c r="HH4826" s="37"/>
      <c r="HI4826" s="37"/>
      <c r="HJ4826" s="37"/>
      <c r="HK4826" s="37"/>
      <c r="HL4826" s="37"/>
      <c r="HM4826" s="37"/>
      <c r="HN4826" s="37"/>
      <c r="HO4826" s="37"/>
      <c r="HP4826" s="37"/>
      <c r="HQ4826" s="37"/>
      <c r="HR4826" s="37"/>
      <c r="HS4826" s="37"/>
      <c r="HT4826" s="37"/>
      <c r="HU4826" s="37"/>
      <c r="HV4826" s="37"/>
      <c r="HW4826" s="37"/>
      <c r="HX4826" s="37"/>
      <c r="HY4826" s="37"/>
      <c r="HZ4826" s="37"/>
      <c r="IA4826" s="37"/>
      <c r="IB4826" s="37"/>
      <c r="IC4826" s="37"/>
      <c r="ID4826" s="37"/>
      <c r="IE4826" s="37"/>
      <c r="IF4826" s="37"/>
      <c r="IG4826" s="37"/>
      <c r="IH4826" s="37"/>
      <c r="II4826" s="37"/>
      <c r="IJ4826" s="37"/>
      <c r="IK4826" s="37"/>
      <c r="IL4826" s="37"/>
      <c r="IM4826" s="37"/>
      <c r="IN4826" s="37"/>
      <c r="IO4826" s="37"/>
      <c r="IP4826" s="37"/>
      <c r="IQ4826" s="37"/>
    </row>
    <row r="4827" spans="1:251" s="51" customFormat="1" ht="13.5">
      <c r="A4827" s="43"/>
      <c r="B4827" s="135"/>
      <c r="C4827" s="136"/>
      <c r="D4827" s="136"/>
      <c r="E4827" s="136"/>
      <c r="F4827" s="136"/>
      <c r="G4827" s="136"/>
      <c r="H4827" s="136"/>
      <c r="I4827" s="136"/>
      <c r="J4827" s="136"/>
      <c r="K4827" s="136"/>
      <c r="L4827" s="136"/>
      <c r="M4827" s="136"/>
      <c r="N4827" s="136"/>
      <c r="O4827" s="136"/>
      <c r="P4827" s="136"/>
      <c r="Q4827" s="136"/>
      <c r="R4827" s="136"/>
      <c r="S4827" s="136"/>
      <c r="T4827" s="136"/>
      <c r="U4827" s="136"/>
      <c r="V4827" s="136"/>
      <c r="W4827" s="136"/>
      <c r="X4827" s="136"/>
      <c r="Y4827" s="136"/>
      <c r="Z4827" s="137"/>
      <c r="AA4827" s="139"/>
      <c r="AB4827" s="136"/>
      <c r="AC4827" s="136"/>
      <c r="AD4827" s="136"/>
      <c r="AE4827" s="136"/>
      <c r="AF4827" s="136"/>
      <c r="AG4827" s="136"/>
      <c r="AH4827" s="136"/>
      <c r="AI4827" s="137"/>
      <c r="AJ4827" s="139"/>
      <c r="AK4827" s="136"/>
      <c r="AL4827" s="136"/>
      <c r="AM4827" s="136"/>
      <c r="AN4827" s="136"/>
      <c r="AO4827" s="136"/>
      <c r="AP4827" s="136"/>
      <c r="AQ4827" s="136"/>
      <c r="AR4827" s="137"/>
      <c r="AS4827" s="139"/>
      <c r="AT4827" s="136"/>
      <c r="AU4827" s="136"/>
      <c r="AV4827" s="136"/>
      <c r="AW4827" s="136"/>
      <c r="AX4827" s="141"/>
      <c r="AY4827" s="37"/>
      <c r="AZ4827" s="37"/>
      <c r="BA4827" s="37"/>
      <c r="BB4827" s="58"/>
      <c r="BC4827" s="59"/>
      <c r="BE4827" s="37"/>
      <c r="BF4827" s="37"/>
      <c r="BG4827" s="37"/>
      <c r="BH4827" s="37"/>
      <c r="BI4827" s="37"/>
      <c r="BJ4827" s="37"/>
      <c r="BK4827" s="37"/>
      <c r="BL4827" s="37"/>
      <c r="BM4827" s="37"/>
      <c r="BN4827" s="37"/>
      <c r="BO4827" s="37"/>
      <c r="BP4827" s="37"/>
      <c r="BQ4827" s="37"/>
      <c r="BR4827" s="37"/>
      <c r="BS4827" s="37"/>
      <c r="BT4827" s="37"/>
      <c r="BU4827" s="37"/>
      <c r="BV4827" s="37"/>
      <c r="BW4827" s="37"/>
      <c r="BX4827" s="37"/>
      <c r="BY4827" s="37"/>
      <c r="BZ4827" s="37"/>
      <c r="CA4827" s="37"/>
      <c r="CB4827" s="37"/>
      <c r="CC4827" s="37"/>
      <c r="CD4827" s="37"/>
      <c r="CE4827" s="37"/>
      <c r="CF4827" s="37"/>
      <c r="CG4827" s="37"/>
      <c r="CH4827" s="37"/>
      <c r="CI4827" s="37"/>
      <c r="CJ4827" s="37"/>
      <c r="CK4827" s="37"/>
      <c r="CL4827" s="37"/>
      <c r="CM4827" s="37"/>
      <c r="CN4827" s="37"/>
      <c r="CO4827" s="37"/>
      <c r="CP4827" s="37"/>
      <c r="CQ4827" s="37"/>
      <c r="CR4827" s="37"/>
      <c r="CS4827" s="37"/>
      <c r="CT4827" s="37"/>
      <c r="CU4827" s="37"/>
      <c r="CV4827" s="37"/>
      <c r="CW4827" s="37"/>
      <c r="CX4827" s="37"/>
      <c r="CY4827" s="37"/>
      <c r="CZ4827" s="37"/>
      <c r="DA4827" s="37"/>
      <c r="DB4827" s="37"/>
      <c r="DC4827" s="37"/>
      <c r="DD4827" s="37"/>
      <c r="DE4827" s="37"/>
      <c r="DF4827" s="37"/>
      <c r="DG4827" s="37"/>
      <c r="DH4827" s="37"/>
      <c r="DI4827" s="37"/>
      <c r="DJ4827" s="37"/>
      <c r="DK4827" s="37"/>
      <c r="DL4827" s="37"/>
      <c r="DM4827" s="37"/>
      <c r="DN4827" s="37"/>
      <c r="DO4827" s="37"/>
      <c r="DP4827" s="37"/>
      <c r="DQ4827" s="37"/>
      <c r="DR4827" s="37"/>
      <c r="DS4827" s="37"/>
      <c r="DT4827" s="37"/>
      <c r="DU4827" s="37"/>
      <c r="DV4827" s="37"/>
      <c r="DW4827" s="37"/>
      <c r="DX4827" s="37"/>
      <c r="DY4827" s="37"/>
      <c r="DZ4827" s="37"/>
      <c r="EA4827" s="37"/>
      <c r="EB4827" s="37"/>
      <c r="EC4827" s="37"/>
      <c r="ED4827" s="37"/>
      <c r="EE4827" s="37"/>
      <c r="EF4827" s="37"/>
      <c r="EG4827" s="37"/>
      <c r="EH4827" s="37"/>
      <c r="EI4827" s="37"/>
      <c r="EJ4827" s="37"/>
      <c r="EK4827" s="37"/>
      <c r="EL4827" s="37"/>
      <c r="EM4827" s="37"/>
      <c r="EN4827" s="37"/>
      <c r="EO4827" s="37"/>
      <c r="EP4827" s="37"/>
      <c r="EQ4827" s="37"/>
      <c r="ER4827" s="37"/>
      <c r="ES4827" s="37"/>
      <c r="ET4827" s="37"/>
      <c r="EU4827" s="37"/>
      <c r="EV4827" s="37"/>
      <c r="EW4827" s="37"/>
      <c r="EX4827" s="37"/>
      <c r="EY4827" s="37"/>
      <c r="EZ4827" s="37"/>
      <c r="FA4827" s="37"/>
      <c r="FB4827" s="37"/>
      <c r="FC4827" s="37"/>
      <c r="FD4827" s="37"/>
      <c r="FE4827" s="37"/>
      <c r="FF4827" s="37"/>
      <c r="FG4827" s="37"/>
      <c r="FH4827" s="37"/>
      <c r="FI4827" s="37"/>
      <c r="FJ4827" s="37"/>
      <c r="FK4827" s="37"/>
      <c r="FL4827" s="37"/>
      <c r="FM4827" s="37"/>
      <c r="FN4827" s="37"/>
      <c r="FO4827" s="37"/>
      <c r="FP4827" s="37"/>
      <c r="FQ4827" s="37"/>
      <c r="FR4827" s="37"/>
      <c r="FS4827" s="37"/>
      <c r="FT4827" s="37"/>
      <c r="FU4827" s="37"/>
      <c r="FV4827" s="37"/>
      <c r="FW4827" s="37"/>
      <c r="FX4827" s="37"/>
      <c r="FY4827" s="37"/>
      <c r="FZ4827" s="37"/>
      <c r="GA4827" s="37"/>
      <c r="GB4827" s="37"/>
      <c r="GC4827" s="37"/>
      <c r="GD4827" s="37"/>
      <c r="GE4827" s="37"/>
      <c r="GF4827" s="37"/>
      <c r="GG4827" s="37"/>
      <c r="GH4827" s="37"/>
      <c r="GI4827" s="37"/>
      <c r="GJ4827" s="37"/>
      <c r="GK4827" s="37"/>
      <c r="GL4827" s="37"/>
      <c r="GM4827" s="37"/>
      <c r="GN4827" s="37"/>
      <c r="GO4827" s="37"/>
      <c r="GP4827" s="37"/>
      <c r="GQ4827" s="37"/>
      <c r="GR4827" s="37"/>
      <c r="GS4827" s="37"/>
      <c r="GT4827" s="37"/>
      <c r="GU4827" s="37"/>
      <c r="GV4827" s="37"/>
      <c r="GW4827" s="37"/>
      <c r="GX4827" s="37"/>
      <c r="GY4827" s="37"/>
      <c r="GZ4827" s="37"/>
      <c r="HA4827" s="37"/>
      <c r="HB4827" s="37"/>
      <c r="HC4827" s="37"/>
      <c r="HD4827" s="37"/>
      <c r="HE4827" s="37"/>
      <c r="HF4827" s="37"/>
      <c r="HG4827" s="37"/>
      <c r="HH4827" s="37"/>
      <c r="HI4827" s="37"/>
      <c r="HJ4827" s="37"/>
      <c r="HK4827" s="37"/>
      <c r="HL4827" s="37"/>
      <c r="HM4827" s="37"/>
      <c r="HN4827" s="37"/>
      <c r="HO4827" s="37"/>
      <c r="HP4827" s="37"/>
      <c r="HQ4827" s="37"/>
      <c r="HR4827" s="37"/>
      <c r="HS4827" s="37"/>
      <c r="HT4827" s="37"/>
      <c r="HU4827" s="37"/>
      <c r="HV4827" s="37"/>
      <c r="HW4827" s="37"/>
      <c r="HX4827" s="37"/>
      <c r="HY4827" s="37"/>
      <c r="HZ4827" s="37"/>
      <c r="IA4827" s="37"/>
      <c r="IB4827" s="37"/>
      <c r="IC4827" s="37"/>
      <c r="ID4827" s="37"/>
      <c r="IE4827" s="37"/>
      <c r="IF4827" s="37"/>
      <c r="IG4827" s="37"/>
      <c r="IH4827" s="37"/>
      <c r="II4827" s="37"/>
      <c r="IJ4827" s="37"/>
      <c r="IK4827" s="37"/>
      <c r="IL4827" s="37"/>
      <c r="IM4827" s="37"/>
      <c r="IN4827" s="37"/>
      <c r="IO4827" s="37"/>
      <c r="IP4827" s="37"/>
      <c r="IQ4827" s="37"/>
    </row>
    <row r="4828" spans="1:251" s="51" customFormat="1" ht="18.75" customHeight="1">
      <c r="A4828" s="43"/>
      <c r="B4828" s="60"/>
      <c r="C4828" s="104" t="s">
        <v>1027</v>
      </c>
      <c r="D4828" s="105"/>
      <c r="E4828" s="105"/>
      <c r="F4828" s="105"/>
      <c r="G4828" s="105"/>
      <c r="H4828" s="105"/>
      <c r="I4828" s="105"/>
      <c r="J4828" s="105"/>
      <c r="K4828" s="105"/>
      <c r="L4828" s="105"/>
      <c r="M4828" s="105"/>
      <c r="N4828" s="105"/>
      <c r="O4828" s="105"/>
      <c r="P4828" s="105"/>
      <c r="Q4828" s="105"/>
      <c r="R4828" s="105"/>
      <c r="S4828" s="105"/>
      <c r="T4828" s="105"/>
      <c r="U4828" s="105"/>
      <c r="V4828" s="105"/>
      <c r="W4828" s="105"/>
      <c r="X4828" s="105"/>
      <c r="Y4828" s="105"/>
      <c r="Z4828" s="106"/>
      <c r="AA4828" s="107">
        <v>215057</v>
      </c>
      <c r="AB4828" s="108"/>
      <c r="AC4828" s="108"/>
      <c r="AD4828" s="108"/>
      <c r="AE4828" s="108"/>
      <c r="AF4828" s="108"/>
      <c r="AG4828" s="108"/>
      <c r="AH4828" s="108"/>
      <c r="AI4828" s="109"/>
      <c r="AJ4828" s="107">
        <v>203876</v>
      </c>
      <c r="AK4828" s="108"/>
      <c r="AL4828" s="108"/>
      <c r="AM4828" s="108"/>
      <c r="AN4828" s="108"/>
      <c r="AO4828" s="108"/>
      <c r="AP4828" s="108"/>
      <c r="AQ4828" s="108"/>
      <c r="AR4828" s="109"/>
      <c r="AS4828" s="110"/>
      <c r="AT4828" s="111"/>
      <c r="AU4828" s="111"/>
      <c r="AV4828" s="111"/>
      <c r="AW4828" s="111"/>
      <c r="AX4828" s="112"/>
      <c r="AY4828" s="37"/>
      <c r="AZ4828" s="37"/>
      <c r="BA4828" s="37"/>
      <c r="BB4828" s="37"/>
      <c r="BC4828" s="37"/>
      <c r="BD4828" s="37"/>
      <c r="BE4828" s="37"/>
      <c r="BF4828" s="37"/>
      <c r="BG4828" s="37"/>
      <c r="BH4828" s="37"/>
      <c r="BI4828" s="37"/>
      <c r="BJ4828" s="37"/>
      <c r="BK4828" s="37"/>
      <c r="BL4828" s="37"/>
      <c r="BM4828" s="37"/>
      <c r="BN4828" s="37"/>
      <c r="BO4828" s="37"/>
      <c r="BP4828" s="37"/>
      <c r="BQ4828" s="37"/>
      <c r="BR4828" s="37"/>
      <c r="BS4828" s="37"/>
      <c r="BT4828" s="37"/>
      <c r="BU4828" s="37"/>
      <c r="BV4828" s="37"/>
      <c r="BW4828" s="37"/>
      <c r="BX4828" s="37"/>
      <c r="BY4828" s="37"/>
      <c r="BZ4828" s="37"/>
      <c r="CA4828" s="37"/>
      <c r="CB4828" s="37"/>
      <c r="CC4828" s="37"/>
      <c r="CD4828" s="37"/>
      <c r="CE4828" s="37"/>
      <c r="CF4828" s="37"/>
      <c r="CG4828" s="37"/>
      <c r="CH4828" s="37"/>
      <c r="CI4828" s="37"/>
      <c r="CJ4828" s="37"/>
      <c r="CK4828" s="37"/>
      <c r="CL4828" s="37"/>
      <c r="CM4828" s="37"/>
      <c r="CN4828" s="37"/>
      <c r="CO4828" s="37"/>
      <c r="CP4828" s="37"/>
      <c r="CQ4828" s="37"/>
      <c r="CR4828" s="37"/>
      <c r="CS4828" s="37"/>
      <c r="CT4828" s="37"/>
      <c r="CU4828" s="37"/>
      <c r="CV4828" s="37"/>
      <c r="CW4828" s="37"/>
      <c r="CX4828" s="37"/>
      <c r="CY4828" s="37"/>
      <c r="CZ4828" s="37"/>
      <c r="DA4828" s="37"/>
      <c r="DB4828" s="37"/>
      <c r="DC4828" s="37"/>
      <c r="DD4828" s="37"/>
      <c r="DE4828" s="37"/>
      <c r="DF4828" s="37"/>
      <c r="DG4828" s="37"/>
      <c r="DH4828" s="37"/>
      <c r="DI4828" s="37"/>
      <c r="DJ4828" s="37"/>
      <c r="DK4828" s="37"/>
      <c r="DL4828" s="37"/>
      <c r="DM4828" s="37"/>
      <c r="DN4828" s="37"/>
      <c r="DO4828" s="37"/>
      <c r="DP4828" s="37"/>
      <c r="DQ4828" s="37"/>
      <c r="DR4828" s="37"/>
      <c r="DS4828" s="37"/>
      <c r="DT4828" s="37"/>
      <c r="DU4828" s="37"/>
      <c r="DV4828" s="37"/>
      <c r="DW4828" s="37"/>
      <c r="DX4828" s="37"/>
      <c r="DY4828" s="37"/>
      <c r="DZ4828" s="37"/>
      <c r="EA4828" s="37"/>
      <c r="EB4828" s="37"/>
      <c r="EC4828" s="37"/>
      <c r="ED4828" s="37"/>
      <c r="EE4828" s="37"/>
      <c r="EF4828" s="37"/>
      <c r="EG4828" s="37"/>
      <c r="EH4828" s="37"/>
      <c r="EI4828" s="37"/>
      <c r="EJ4828" s="37"/>
      <c r="EK4828" s="37"/>
      <c r="EL4828" s="37"/>
      <c r="EM4828" s="37"/>
      <c r="EN4828" s="37"/>
      <c r="EO4828" s="37"/>
      <c r="EP4828" s="37"/>
      <c r="EQ4828" s="37"/>
      <c r="ER4828" s="37"/>
      <c r="ES4828" s="37"/>
      <c r="ET4828" s="37"/>
      <c r="EU4828" s="37"/>
      <c r="EV4828" s="37"/>
      <c r="EW4828" s="37"/>
      <c r="EX4828" s="37"/>
      <c r="EY4828" s="37"/>
      <c r="EZ4828" s="37"/>
      <c r="FA4828" s="37"/>
      <c r="FB4828" s="37"/>
      <c r="FC4828" s="37"/>
      <c r="FD4828" s="37"/>
      <c r="FE4828" s="37"/>
      <c r="FF4828" s="37"/>
      <c r="FG4828" s="37"/>
      <c r="FH4828" s="37"/>
      <c r="FI4828" s="37"/>
      <c r="FJ4828" s="37"/>
      <c r="FK4828" s="37"/>
      <c r="FL4828" s="37"/>
      <c r="FM4828" s="37"/>
      <c r="FN4828" s="37"/>
      <c r="FO4828" s="37"/>
      <c r="FP4828" s="37"/>
      <c r="FQ4828" s="37"/>
      <c r="FR4828" s="37"/>
      <c r="FS4828" s="37"/>
      <c r="FT4828" s="37"/>
      <c r="FU4828" s="37"/>
      <c r="FV4828" s="37"/>
      <c r="FW4828" s="37"/>
      <c r="FX4828" s="37"/>
      <c r="FY4828" s="37"/>
      <c r="FZ4828" s="37"/>
      <c r="GA4828" s="37"/>
      <c r="GB4828" s="37"/>
      <c r="GC4828" s="37"/>
      <c r="GD4828" s="37"/>
      <c r="GE4828" s="37"/>
      <c r="GF4828" s="37"/>
      <c r="GG4828" s="37"/>
      <c r="GH4828" s="37"/>
      <c r="GI4828" s="37"/>
      <c r="GJ4828" s="37"/>
      <c r="GK4828" s="37"/>
      <c r="GL4828" s="37"/>
      <c r="GM4828" s="37"/>
      <c r="GN4828" s="37"/>
      <c r="GO4828" s="37"/>
      <c r="GP4828" s="37"/>
      <c r="GQ4828" s="37"/>
      <c r="GR4828" s="37"/>
      <c r="GS4828" s="37"/>
      <c r="GT4828" s="37"/>
      <c r="GU4828" s="37"/>
      <c r="GV4828" s="37"/>
      <c r="GW4828" s="37"/>
      <c r="GX4828" s="37"/>
      <c r="GY4828" s="37"/>
      <c r="GZ4828" s="37"/>
      <c r="HA4828" s="37"/>
      <c r="HB4828" s="37"/>
      <c r="HC4828" s="37"/>
      <c r="HD4828" s="37"/>
      <c r="HE4828" s="37"/>
      <c r="HF4828" s="37"/>
      <c r="HG4828" s="37"/>
      <c r="HH4828" s="37"/>
      <c r="HI4828" s="37"/>
      <c r="HJ4828" s="37"/>
      <c r="HK4828" s="37"/>
      <c r="HL4828" s="37"/>
      <c r="HM4828" s="37"/>
      <c r="HN4828" s="37"/>
      <c r="HO4828" s="37"/>
      <c r="HP4828" s="37"/>
      <c r="HQ4828" s="37"/>
      <c r="HR4828" s="37"/>
      <c r="HS4828" s="37"/>
      <c r="HT4828" s="37"/>
      <c r="HU4828" s="37"/>
      <c r="HV4828" s="37"/>
      <c r="HW4828" s="37"/>
      <c r="HX4828" s="37"/>
      <c r="HY4828" s="37"/>
      <c r="HZ4828" s="37"/>
      <c r="IA4828" s="37"/>
      <c r="IB4828" s="37"/>
      <c r="IC4828" s="37"/>
      <c r="ID4828" s="37"/>
      <c r="IE4828" s="37"/>
      <c r="IF4828" s="37"/>
      <c r="IG4828" s="37"/>
      <c r="IH4828" s="37"/>
      <c r="II4828" s="37"/>
      <c r="IJ4828" s="37"/>
      <c r="IK4828" s="37"/>
      <c r="IL4828" s="37"/>
      <c r="IM4828" s="37"/>
      <c r="IN4828" s="37"/>
      <c r="IO4828" s="37"/>
      <c r="IP4828" s="37"/>
      <c r="IQ4828" s="37"/>
    </row>
    <row r="4829" spans="1:251" s="51" customFormat="1" ht="18.75" customHeight="1">
      <c r="A4829" s="43"/>
      <c r="B4829" s="60"/>
      <c r="C4829" s="104" t="s">
        <v>1028</v>
      </c>
      <c r="D4829" s="105"/>
      <c r="E4829" s="105"/>
      <c r="F4829" s="105"/>
      <c r="G4829" s="105"/>
      <c r="H4829" s="105"/>
      <c r="I4829" s="105"/>
      <c r="J4829" s="105"/>
      <c r="K4829" s="105"/>
      <c r="L4829" s="105"/>
      <c r="M4829" s="105"/>
      <c r="N4829" s="105"/>
      <c r="O4829" s="105"/>
      <c r="P4829" s="105"/>
      <c r="Q4829" s="105"/>
      <c r="R4829" s="105"/>
      <c r="S4829" s="105"/>
      <c r="T4829" s="105"/>
      <c r="U4829" s="105"/>
      <c r="V4829" s="105"/>
      <c r="W4829" s="105"/>
      <c r="X4829" s="105"/>
      <c r="Y4829" s="105"/>
      <c r="Z4829" s="106"/>
      <c r="AA4829" s="107">
        <v>6855</v>
      </c>
      <c r="AB4829" s="108"/>
      <c r="AC4829" s="108"/>
      <c r="AD4829" s="108"/>
      <c r="AE4829" s="108"/>
      <c r="AF4829" s="108"/>
      <c r="AG4829" s="108"/>
      <c r="AH4829" s="108"/>
      <c r="AI4829" s="109"/>
      <c r="AJ4829" s="107">
        <v>14829</v>
      </c>
      <c r="AK4829" s="108"/>
      <c r="AL4829" s="108"/>
      <c r="AM4829" s="108"/>
      <c r="AN4829" s="108"/>
      <c r="AO4829" s="108"/>
      <c r="AP4829" s="108"/>
      <c r="AQ4829" s="108"/>
      <c r="AR4829" s="109"/>
      <c r="AS4829" s="110"/>
      <c r="AT4829" s="111"/>
      <c r="AU4829" s="111"/>
      <c r="AV4829" s="111"/>
      <c r="AW4829" s="111"/>
      <c r="AX4829" s="112"/>
      <c r="AY4829" s="37"/>
      <c r="AZ4829" s="37"/>
      <c r="BA4829" s="37"/>
      <c r="BB4829" s="37"/>
      <c r="BC4829" s="37"/>
      <c r="BD4829" s="37"/>
      <c r="BE4829" s="37"/>
      <c r="BF4829" s="37"/>
      <c r="BG4829" s="37"/>
      <c r="BH4829" s="37"/>
      <c r="BI4829" s="37"/>
      <c r="BJ4829" s="37"/>
      <c r="BK4829" s="37"/>
      <c r="BL4829" s="37"/>
      <c r="BM4829" s="37"/>
      <c r="BN4829" s="37"/>
      <c r="BO4829" s="37"/>
      <c r="BP4829" s="37"/>
      <c r="BQ4829" s="37"/>
      <c r="BR4829" s="37"/>
      <c r="BS4829" s="37"/>
      <c r="BT4829" s="37"/>
      <c r="BU4829" s="37"/>
      <c r="BV4829" s="37"/>
      <c r="BW4829" s="37"/>
      <c r="BX4829" s="37"/>
      <c r="BY4829" s="37"/>
      <c r="BZ4829" s="37"/>
      <c r="CA4829" s="37"/>
      <c r="CB4829" s="37"/>
      <c r="CC4829" s="37"/>
      <c r="CD4829" s="37"/>
      <c r="CE4829" s="37"/>
      <c r="CF4829" s="37"/>
      <c r="CG4829" s="37"/>
      <c r="CH4829" s="37"/>
      <c r="CI4829" s="37"/>
      <c r="CJ4829" s="37"/>
      <c r="CK4829" s="37"/>
      <c r="CL4829" s="37"/>
      <c r="CM4829" s="37"/>
      <c r="CN4829" s="37"/>
      <c r="CO4829" s="37"/>
      <c r="CP4829" s="37"/>
      <c r="CQ4829" s="37"/>
      <c r="CR4829" s="37"/>
      <c r="CS4829" s="37"/>
      <c r="CT4829" s="37"/>
      <c r="CU4829" s="37"/>
      <c r="CV4829" s="37"/>
      <c r="CW4829" s="37"/>
      <c r="CX4829" s="37"/>
      <c r="CY4829" s="37"/>
      <c r="CZ4829" s="37"/>
      <c r="DA4829" s="37"/>
      <c r="DB4829" s="37"/>
      <c r="DC4829" s="37"/>
      <c r="DD4829" s="37"/>
      <c r="DE4829" s="37"/>
      <c r="DF4829" s="37"/>
      <c r="DG4829" s="37"/>
      <c r="DH4829" s="37"/>
      <c r="DI4829" s="37"/>
      <c r="DJ4829" s="37"/>
      <c r="DK4829" s="37"/>
      <c r="DL4829" s="37"/>
      <c r="DM4829" s="37"/>
      <c r="DN4829" s="37"/>
      <c r="DO4829" s="37"/>
      <c r="DP4829" s="37"/>
      <c r="DQ4829" s="37"/>
      <c r="DR4829" s="37"/>
      <c r="DS4829" s="37"/>
      <c r="DT4829" s="37"/>
      <c r="DU4829" s="37"/>
      <c r="DV4829" s="37"/>
      <c r="DW4829" s="37"/>
      <c r="DX4829" s="37"/>
      <c r="DY4829" s="37"/>
      <c r="DZ4829" s="37"/>
      <c r="EA4829" s="37"/>
      <c r="EB4829" s="37"/>
      <c r="EC4829" s="37"/>
      <c r="ED4829" s="37"/>
      <c r="EE4829" s="37"/>
      <c r="EF4829" s="37"/>
      <c r="EG4829" s="37"/>
      <c r="EH4829" s="37"/>
      <c r="EI4829" s="37"/>
      <c r="EJ4829" s="37"/>
      <c r="EK4829" s="37"/>
      <c r="EL4829" s="37"/>
      <c r="EM4829" s="37"/>
      <c r="EN4829" s="37"/>
      <c r="EO4829" s="37"/>
      <c r="EP4829" s="37"/>
      <c r="EQ4829" s="37"/>
      <c r="ER4829" s="37"/>
      <c r="ES4829" s="37"/>
      <c r="ET4829" s="37"/>
      <c r="EU4829" s="37"/>
      <c r="EV4829" s="37"/>
      <c r="EW4829" s="37"/>
      <c r="EX4829" s="37"/>
      <c r="EY4829" s="37"/>
      <c r="EZ4829" s="37"/>
      <c r="FA4829" s="37"/>
      <c r="FB4829" s="37"/>
      <c r="FC4829" s="37"/>
      <c r="FD4829" s="37"/>
      <c r="FE4829" s="37"/>
      <c r="FF4829" s="37"/>
      <c r="FG4829" s="37"/>
      <c r="FH4829" s="37"/>
      <c r="FI4829" s="37"/>
      <c r="FJ4829" s="37"/>
      <c r="FK4829" s="37"/>
      <c r="FL4829" s="37"/>
      <c r="FM4829" s="37"/>
      <c r="FN4829" s="37"/>
      <c r="FO4829" s="37"/>
      <c r="FP4829" s="37"/>
      <c r="FQ4829" s="37"/>
      <c r="FR4829" s="37"/>
      <c r="FS4829" s="37"/>
      <c r="FT4829" s="37"/>
      <c r="FU4829" s="37"/>
      <c r="FV4829" s="37"/>
      <c r="FW4829" s="37"/>
      <c r="FX4829" s="37"/>
      <c r="FY4829" s="37"/>
      <c r="FZ4829" s="37"/>
      <c r="GA4829" s="37"/>
      <c r="GB4829" s="37"/>
      <c r="GC4829" s="37"/>
      <c r="GD4829" s="37"/>
      <c r="GE4829" s="37"/>
      <c r="GF4829" s="37"/>
      <c r="GG4829" s="37"/>
      <c r="GH4829" s="37"/>
      <c r="GI4829" s="37"/>
      <c r="GJ4829" s="37"/>
      <c r="GK4829" s="37"/>
      <c r="GL4829" s="37"/>
      <c r="GM4829" s="37"/>
      <c r="GN4829" s="37"/>
      <c r="GO4829" s="37"/>
      <c r="GP4829" s="37"/>
      <c r="GQ4829" s="37"/>
      <c r="GR4829" s="37"/>
      <c r="GS4829" s="37"/>
      <c r="GT4829" s="37"/>
      <c r="GU4829" s="37"/>
      <c r="GV4829" s="37"/>
      <c r="GW4829" s="37"/>
      <c r="GX4829" s="37"/>
      <c r="GY4829" s="37"/>
      <c r="GZ4829" s="37"/>
      <c r="HA4829" s="37"/>
      <c r="HB4829" s="37"/>
      <c r="HC4829" s="37"/>
      <c r="HD4829" s="37"/>
      <c r="HE4829" s="37"/>
      <c r="HF4829" s="37"/>
      <c r="HG4829" s="37"/>
      <c r="HH4829" s="37"/>
      <c r="HI4829" s="37"/>
      <c r="HJ4829" s="37"/>
      <c r="HK4829" s="37"/>
      <c r="HL4829" s="37"/>
      <c r="HM4829" s="37"/>
      <c r="HN4829" s="37"/>
      <c r="HO4829" s="37"/>
      <c r="HP4829" s="37"/>
      <c r="HQ4829" s="37"/>
      <c r="HR4829" s="37"/>
      <c r="HS4829" s="37"/>
      <c r="HT4829" s="37"/>
      <c r="HU4829" s="37"/>
      <c r="HV4829" s="37"/>
      <c r="HW4829" s="37"/>
      <c r="HX4829" s="37"/>
      <c r="HY4829" s="37"/>
      <c r="HZ4829" s="37"/>
      <c r="IA4829" s="37"/>
      <c r="IB4829" s="37"/>
      <c r="IC4829" s="37"/>
      <c r="ID4829" s="37"/>
      <c r="IE4829" s="37"/>
      <c r="IF4829" s="37"/>
      <c r="IG4829" s="37"/>
      <c r="IH4829" s="37"/>
      <c r="II4829" s="37"/>
      <c r="IJ4829" s="37"/>
      <c r="IK4829" s="37"/>
      <c r="IL4829" s="37"/>
      <c r="IM4829" s="37"/>
      <c r="IN4829" s="37"/>
      <c r="IO4829" s="37"/>
      <c r="IP4829" s="37"/>
      <c r="IQ4829" s="37"/>
    </row>
    <row r="4830" spans="1:251" s="51" customFormat="1" ht="18.75" customHeight="1">
      <c r="A4830" s="43"/>
      <c r="B4830" s="60"/>
      <c r="C4830" s="104" t="s">
        <v>1029</v>
      </c>
      <c r="D4830" s="105"/>
      <c r="E4830" s="105"/>
      <c r="F4830" s="105"/>
      <c r="G4830" s="105"/>
      <c r="H4830" s="105"/>
      <c r="I4830" s="105"/>
      <c r="J4830" s="105"/>
      <c r="K4830" s="105"/>
      <c r="L4830" s="105"/>
      <c r="M4830" s="105"/>
      <c r="N4830" s="105"/>
      <c r="O4830" s="105"/>
      <c r="P4830" s="105"/>
      <c r="Q4830" s="105"/>
      <c r="R4830" s="105"/>
      <c r="S4830" s="105"/>
      <c r="T4830" s="105"/>
      <c r="U4830" s="105"/>
      <c r="V4830" s="105"/>
      <c r="W4830" s="105"/>
      <c r="X4830" s="105"/>
      <c r="Y4830" s="105"/>
      <c r="Z4830" s="106"/>
      <c r="AA4830" s="107">
        <v>42651</v>
      </c>
      <c r="AB4830" s="108"/>
      <c r="AC4830" s="108"/>
      <c r="AD4830" s="108"/>
      <c r="AE4830" s="108"/>
      <c r="AF4830" s="108"/>
      <c r="AG4830" s="108"/>
      <c r="AH4830" s="108"/>
      <c r="AI4830" s="109"/>
      <c r="AJ4830" s="107">
        <v>43308</v>
      </c>
      <c r="AK4830" s="108"/>
      <c r="AL4830" s="108"/>
      <c r="AM4830" s="108"/>
      <c r="AN4830" s="108"/>
      <c r="AO4830" s="108"/>
      <c r="AP4830" s="108"/>
      <c r="AQ4830" s="108"/>
      <c r="AR4830" s="109"/>
      <c r="AS4830" s="110"/>
      <c r="AT4830" s="111"/>
      <c r="AU4830" s="111"/>
      <c r="AV4830" s="111"/>
      <c r="AW4830" s="111"/>
      <c r="AX4830" s="112"/>
      <c r="AY4830" s="37"/>
      <c r="AZ4830" s="37"/>
      <c r="BA4830" s="37"/>
      <c r="BB4830" s="37"/>
      <c r="BC4830" s="37"/>
      <c r="BD4830" s="37"/>
      <c r="BE4830" s="37"/>
      <c r="BF4830" s="37"/>
      <c r="BG4830" s="37"/>
      <c r="BH4830" s="37"/>
      <c r="BI4830" s="37"/>
      <c r="BJ4830" s="37"/>
      <c r="BK4830" s="37"/>
      <c r="BL4830" s="37"/>
      <c r="BM4830" s="37"/>
      <c r="BN4830" s="37"/>
      <c r="BO4830" s="37"/>
      <c r="BP4830" s="37"/>
      <c r="BQ4830" s="37"/>
      <c r="BR4830" s="37"/>
      <c r="BS4830" s="37"/>
      <c r="BT4830" s="37"/>
      <c r="BU4830" s="37"/>
      <c r="BV4830" s="37"/>
      <c r="BW4830" s="37"/>
      <c r="BX4830" s="37"/>
      <c r="BY4830" s="37"/>
      <c r="BZ4830" s="37"/>
      <c r="CA4830" s="37"/>
      <c r="CB4830" s="37"/>
      <c r="CC4830" s="37"/>
      <c r="CD4830" s="37"/>
      <c r="CE4830" s="37"/>
      <c r="CF4830" s="37"/>
      <c r="CG4830" s="37"/>
      <c r="CH4830" s="37"/>
      <c r="CI4830" s="37"/>
      <c r="CJ4830" s="37"/>
      <c r="CK4830" s="37"/>
      <c r="CL4830" s="37"/>
      <c r="CM4830" s="37"/>
      <c r="CN4830" s="37"/>
      <c r="CO4830" s="37"/>
      <c r="CP4830" s="37"/>
      <c r="CQ4830" s="37"/>
      <c r="CR4830" s="37"/>
      <c r="CS4830" s="37"/>
      <c r="CT4830" s="37"/>
      <c r="CU4830" s="37"/>
      <c r="CV4830" s="37"/>
      <c r="CW4830" s="37"/>
      <c r="CX4830" s="37"/>
      <c r="CY4830" s="37"/>
      <c r="CZ4830" s="37"/>
      <c r="DA4830" s="37"/>
      <c r="DB4830" s="37"/>
      <c r="DC4830" s="37"/>
      <c r="DD4830" s="37"/>
      <c r="DE4830" s="37"/>
      <c r="DF4830" s="37"/>
      <c r="DG4830" s="37"/>
      <c r="DH4830" s="37"/>
      <c r="DI4830" s="37"/>
      <c r="DJ4830" s="37"/>
      <c r="DK4830" s="37"/>
      <c r="DL4830" s="37"/>
      <c r="DM4830" s="37"/>
      <c r="DN4830" s="37"/>
      <c r="DO4830" s="37"/>
      <c r="DP4830" s="37"/>
      <c r="DQ4830" s="37"/>
      <c r="DR4830" s="37"/>
      <c r="DS4830" s="37"/>
      <c r="DT4830" s="37"/>
      <c r="DU4830" s="37"/>
      <c r="DV4830" s="37"/>
      <c r="DW4830" s="37"/>
      <c r="DX4830" s="37"/>
      <c r="DY4830" s="37"/>
      <c r="DZ4830" s="37"/>
      <c r="EA4830" s="37"/>
      <c r="EB4830" s="37"/>
      <c r="EC4830" s="37"/>
      <c r="ED4830" s="37"/>
      <c r="EE4830" s="37"/>
      <c r="EF4830" s="37"/>
      <c r="EG4830" s="37"/>
      <c r="EH4830" s="37"/>
      <c r="EI4830" s="37"/>
      <c r="EJ4830" s="37"/>
      <c r="EK4830" s="37"/>
      <c r="EL4830" s="37"/>
      <c r="EM4830" s="37"/>
      <c r="EN4830" s="37"/>
      <c r="EO4830" s="37"/>
      <c r="EP4830" s="37"/>
      <c r="EQ4830" s="37"/>
      <c r="ER4830" s="37"/>
      <c r="ES4830" s="37"/>
      <c r="ET4830" s="37"/>
      <c r="EU4830" s="37"/>
      <c r="EV4830" s="37"/>
      <c r="EW4830" s="37"/>
      <c r="EX4830" s="37"/>
      <c r="EY4830" s="37"/>
      <c r="EZ4830" s="37"/>
      <c r="FA4830" s="37"/>
      <c r="FB4830" s="37"/>
      <c r="FC4830" s="37"/>
      <c r="FD4830" s="37"/>
      <c r="FE4830" s="37"/>
      <c r="FF4830" s="37"/>
      <c r="FG4830" s="37"/>
      <c r="FH4830" s="37"/>
      <c r="FI4830" s="37"/>
      <c r="FJ4830" s="37"/>
      <c r="FK4830" s="37"/>
      <c r="FL4830" s="37"/>
      <c r="FM4830" s="37"/>
      <c r="FN4830" s="37"/>
      <c r="FO4830" s="37"/>
      <c r="FP4830" s="37"/>
      <c r="FQ4830" s="37"/>
      <c r="FR4830" s="37"/>
      <c r="FS4830" s="37"/>
      <c r="FT4830" s="37"/>
      <c r="FU4830" s="37"/>
      <c r="FV4830" s="37"/>
      <c r="FW4830" s="37"/>
      <c r="FX4830" s="37"/>
      <c r="FY4830" s="37"/>
      <c r="FZ4830" s="37"/>
      <c r="GA4830" s="37"/>
      <c r="GB4830" s="37"/>
      <c r="GC4830" s="37"/>
      <c r="GD4830" s="37"/>
      <c r="GE4830" s="37"/>
      <c r="GF4830" s="37"/>
      <c r="GG4830" s="37"/>
      <c r="GH4830" s="37"/>
      <c r="GI4830" s="37"/>
      <c r="GJ4830" s="37"/>
      <c r="GK4830" s="37"/>
      <c r="GL4830" s="37"/>
      <c r="GM4830" s="37"/>
      <c r="GN4830" s="37"/>
      <c r="GO4830" s="37"/>
      <c r="GP4830" s="37"/>
      <c r="GQ4830" s="37"/>
      <c r="GR4830" s="37"/>
      <c r="GS4830" s="37"/>
      <c r="GT4830" s="37"/>
      <c r="GU4830" s="37"/>
      <c r="GV4830" s="37"/>
      <c r="GW4830" s="37"/>
      <c r="GX4830" s="37"/>
      <c r="GY4830" s="37"/>
      <c r="GZ4830" s="37"/>
      <c r="HA4830" s="37"/>
      <c r="HB4830" s="37"/>
      <c r="HC4830" s="37"/>
      <c r="HD4830" s="37"/>
      <c r="HE4830" s="37"/>
      <c r="HF4830" s="37"/>
      <c r="HG4830" s="37"/>
      <c r="HH4830" s="37"/>
      <c r="HI4830" s="37"/>
      <c r="HJ4830" s="37"/>
      <c r="HK4830" s="37"/>
      <c r="HL4830" s="37"/>
      <c r="HM4830" s="37"/>
      <c r="HN4830" s="37"/>
      <c r="HO4830" s="37"/>
      <c r="HP4830" s="37"/>
      <c r="HQ4830" s="37"/>
      <c r="HR4830" s="37"/>
      <c r="HS4830" s="37"/>
      <c r="HT4830" s="37"/>
      <c r="HU4830" s="37"/>
      <c r="HV4830" s="37"/>
      <c r="HW4830" s="37"/>
      <c r="HX4830" s="37"/>
      <c r="HY4830" s="37"/>
      <c r="HZ4830" s="37"/>
      <c r="IA4830" s="37"/>
      <c r="IB4830" s="37"/>
      <c r="IC4830" s="37"/>
      <c r="ID4830" s="37"/>
      <c r="IE4830" s="37"/>
      <c r="IF4830" s="37"/>
      <c r="IG4830" s="37"/>
      <c r="IH4830" s="37"/>
      <c r="II4830" s="37"/>
      <c r="IJ4830" s="37"/>
      <c r="IK4830" s="37"/>
      <c r="IL4830" s="37"/>
      <c r="IM4830" s="37"/>
      <c r="IN4830" s="37"/>
      <c r="IO4830" s="37"/>
      <c r="IP4830" s="37"/>
      <c r="IQ4830" s="37"/>
    </row>
    <row r="4831" spans="1:251" s="51" customFormat="1" ht="18.75" customHeight="1">
      <c r="A4831" s="43"/>
      <c r="B4831" s="60"/>
      <c r="C4831" s="104" t="s">
        <v>1030</v>
      </c>
      <c r="D4831" s="105"/>
      <c r="E4831" s="105"/>
      <c r="F4831" s="105"/>
      <c r="G4831" s="105"/>
      <c r="H4831" s="105"/>
      <c r="I4831" s="105"/>
      <c r="J4831" s="105"/>
      <c r="K4831" s="105"/>
      <c r="L4831" s="105"/>
      <c r="M4831" s="105"/>
      <c r="N4831" s="105"/>
      <c r="O4831" s="105"/>
      <c r="P4831" s="105"/>
      <c r="Q4831" s="105"/>
      <c r="R4831" s="105"/>
      <c r="S4831" s="105"/>
      <c r="T4831" s="105"/>
      <c r="U4831" s="105"/>
      <c r="V4831" s="105"/>
      <c r="W4831" s="105"/>
      <c r="X4831" s="105"/>
      <c r="Y4831" s="105"/>
      <c r="Z4831" s="106"/>
      <c r="AA4831" s="107">
        <v>1675</v>
      </c>
      <c r="AB4831" s="108"/>
      <c r="AC4831" s="108"/>
      <c r="AD4831" s="108"/>
      <c r="AE4831" s="108"/>
      <c r="AF4831" s="108"/>
      <c r="AG4831" s="108"/>
      <c r="AH4831" s="108"/>
      <c r="AI4831" s="109"/>
      <c r="AJ4831" s="107">
        <v>1675</v>
      </c>
      <c r="AK4831" s="108"/>
      <c r="AL4831" s="108"/>
      <c r="AM4831" s="108"/>
      <c r="AN4831" s="108"/>
      <c r="AO4831" s="108"/>
      <c r="AP4831" s="108"/>
      <c r="AQ4831" s="108"/>
      <c r="AR4831" s="109"/>
      <c r="AS4831" s="110"/>
      <c r="AT4831" s="111"/>
      <c r="AU4831" s="111"/>
      <c r="AV4831" s="111"/>
      <c r="AW4831" s="111"/>
      <c r="AX4831" s="112"/>
      <c r="AY4831" s="37"/>
      <c r="AZ4831" s="37"/>
      <c r="BA4831" s="37"/>
      <c r="BB4831" s="37"/>
      <c r="BC4831" s="37"/>
      <c r="BD4831" s="37"/>
      <c r="BE4831" s="37"/>
      <c r="BF4831" s="37"/>
      <c r="BG4831" s="37"/>
      <c r="BH4831" s="37"/>
      <c r="BI4831" s="37"/>
      <c r="BJ4831" s="37"/>
      <c r="BK4831" s="37"/>
      <c r="BL4831" s="37"/>
      <c r="BM4831" s="37"/>
      <c r="BN4831" s="37"/>
      <c r="BO4831" s="37"/>
      <c r="BP4831" s="37"/>
      <c r="BQ4831" s="37"/>
      <c r="BR4831" s="37"/>
      <c r="BS4831" s="37"/>
      <c r="BT4831" s="37"/>
      <c r="BU4831" s="37"/>
      <c r="BV4831" s="37"/>
      <c r="BW4831" s="37"/>
      <c r="BX4831" s="37"/>
      <c r="BY4831" s="37"/>
      <c r="BZ4831" s="37"/>
      <c r="CA4831" s="37"/>
      <c r="CB4831" s="37"/>
      <c r="CC4831" s="37"/>
      <c r="CD4831" s="37"/>
      <c r="CE4831" s="37"/>
      <c r="CF4831" s="37"/>
      <c r="CG4831" s="37"/>
      <c r="CH4831" s="37"/>
      <c r="CI4831" s="37"/>
      <c r="CJ4831" s="37"/>
      <c r="CK4831" s="37"/>
      <c r="CL4831" s="37"/>
      <c r="CM4831" s="37"/>
      <c r="CN4831" s="37"/>
      <c r="CO4831" s="37"/>
      <c r="CP4831" s="37"/>
      <c r="CQ4831" s="37"/>
      <c r="CR4831" s="37"/>
      <c r="CS4831" s="37"/>
      <c r="CT4831" s="37"/>
      <c r="CU4831" s="37"/>
      <c r="CV4831" s="37"/>
      <c r="CW4831" s="37"/>
      <c r="CX4831" s="37"/>
      <c r="CY4831" s="37"/>
      <c r="CZ4831" s="37"/>
      <c r="DA4831" s="37"/>
      <c r="DB4831" s="37"/>
      <c r="DC4831" s="37"/>
      <c r="DD4831" s="37"/>
      <c r="DE4831" s="37"/>
      <c r="DF4831" s="37"/>
      <c r="DG4831" s="37"/>
      <c r="DH4831" s="37"/>
      <c r="DI4831" s="37"/>
      <c r="DJ4831" s="37"/>
      <c r="DK4831" s="37"/>
      <c r="DL4831" s="37"/>
      <c r="DM4831" s="37"/>
      <c r="DN4831" s="37"/>
      <c r="DO4831" s="37"/>
      <c r="DP4831" s="37"/>
      <c r="DQ4831" s="37"/>
      <c r="DR4831" s="37"/>
      <c r="DS4831" s="37"/>
      <c r="DT4831" s="37"/>
      <c r="DU4831" s="37"/>
      <c r="DV4831" s="37"/>
      <c r="DW4831" s="37"/>
      <c r="DX4831" s="37"/>
      <c r="DY4831" s="37"/>
      <c r="DZ4831" s="37"/>
      <c r="EA4831" s="37"/>
      <c r="EB4831" s="37"/>
      <c r="EC4831" s="37"/>
      <c r="ED4831" s="37"/>
      <c r="EE4831" s="37"/>
      <c r="EF4831" s="37"/>
      <c r="EG4831" s="37"/>
      <c r="EH4831" s="37"/>
      <c r="EI4831" s="37"/>
      <c r="EJ4831" s="37"/>
      <c r="EK4831" s="37"/>
      <c r="EL4831" s="37"/>
      <c r="EM4831" s="37"/>
      <c r="EN4831" s="37"/>
      <c r="EO4831" s="37"/>
      <c r="EP4831" s="37"/>
      <c r="EQ4831" s="37"/>
      <c r="ER4831" s="37"/>
      <c r="ES4831" s="37"/>
      <c r="ET4831" s="37"/>
      <c r="EU4831" s="37"/>
      <c r="EV4831" s="37"/>
      <c r="EW4831" s="37"/>
      <c r="EX4831" s="37"/>
      <c r="EY4831" s="37"/>
      <c r="EZ4831" s="37"/>
      <c r="FA4831" s="37"/>
      <c r="FB4831" s="37"/>
      <c r="FC4831" s="37"/>
      <c r="FD4831" s="37"/>
      <c r="FE4831" s="37"/>
      <c r="FF4831" s="37"/>
      <c r="FG4831" s="37"/>
      <c r="FH4831" s="37"/>
      <c r="FI4831" s="37"/>
      <c r="FJ4831" s="37"/>
      <c r="FK4831" s="37"/>
      <c r="FL4831" s="37"/>
      <c r="FM4831" s="37"/>
      <c r="FN4831" s="37"/>
      <c r="FO4831" s="37"/>
      <c r="FP4831" s="37"/>
      <c r="FQ4831" s="37"/>
      <c r="FR4831" s="37"/>
      <c r="FS4831" s="37"/>
      <c r="FT4831" s="37"/>
      <c r="FU4831" s="37"/>
      <c r="FV4831" s="37"/>
      <c r="FW4831" s="37"/>
      <c r="FX4831" s="37"/>
      <c r="FY4831" s="37"/>
      <c r="FZ4831" s="37"/>
      <c r="GA4831" s="37"/>
      <c r="GB4831" s="37"/>
      <c r="GC4831" s="37"/>
      <c r="GD4831" s="37"/>
      <c r="GE4831" s="37"/>
      <c r="GF4831" s="37"/>
      <c r="GG4831" s="37"/>
      <c r="GH4831" s="37"/>
      <c r="GI4831" s="37"/>
      <c r="GJ4831" s="37"/>
      <c r="GK4831" s="37"/>
      <c r="GL4831" s="37"/>
      <c r="GM4831" s="37"/>
      <c r="GN4831" s="37"/>
      <c r="GO4831" s="37"/>
      <c r="GP4831" s="37"/>
      <c r="GQ4831" s="37"/>
      <c r="GR4831" s="37"/>
      <c r="GS4831" s="37"/>
      <c r="GT4831" s="37"/>
      <c r="GU4831" s="37"/>
      <c r="GV4831" s="37"/>
      <c r="GW4831" s="37"/>
      <c r="GX4831" s="37"/>
      <c r="GY4831" s="37"/>
      <c r="GZ4831" s="37"/>
      <c r="HA4831" s="37"/>
      <c r="HB4831" s="37"/>
      <c r="HC4831" s="37"/>
      <c r="HD4831" s="37"/>
      <c r="HE4831" s="37"/>
      <c r="HF4831" s="37"/>
      <c r="HG4831" s="37"/>
      <c r="HH4831" s="37"/>
      <c r="HI4831" s="37"/>
      <c r="HJ4831" s="37"/>
      <c r="HK4831" s="37"/>
      <c r="HL4831" s="37"/>
      <c r="HM4831" s="37"/>
      <c r="HN4831" s="37"/>
      <c r="HO4831" s="37"/>
      <c r="HP4831" s="37"/>
      <c r="HQ4831" s="37"/>
      <c r="HR4831" s="37"/>
      <c r="HS4831" s="37"/>
      <c r="HT4831" s="37"/>
      <c r="HU4831" s="37"/>
      <c r="HV4831" s="37"/>
      <c r="HW4831" s="37"/>
      <c r="HX4831" s="37"/>
      <c r="HY4831" s="37"/>
      <c r="HZ4831" s="37"/>
      <c r="IA4831" s="37"/>
      <c r="IB4831" s="37"/>
      <c r="IC4831" s="37"/>
      <c r="ID4831" s="37"/>
      <c r="IE4831" s="37"/>
      <c r="IF4831" s="37"/>
      <c r="IG4831" s="37"/>
      <c r="IH4831" s="37"/>
      <c r="II4831" s="37"/>
      <c r="IJ4831" s="37"/>
      <c r="IK4831" s="37"/>
      <c r="IL4831" s="37"/>
      <c r="IM4831" s="37"/>
      <c r="IN4831" s="37"/>
      <c r="IO4831" s="37"/>
      <c r="IP4831" s="37"/>
      <c r="IQ4831" s="37"/>
    </row>
    <row r="4832" spans="1:251" s="51" customFormat="1" ht="18.75" customHeight="1">
      <c r="A4832" s="43"/>
      <c r="B4832" s="60"/>
      <c r="C4832" s="104" t="s">
        <v>1031</v>
      </c>
      <c r="D4832" s="105"/>
      <c r="E4832" s="105"/>
      <c r="F4832" s="105"/>
      <c r="G4832" s="105"/>
      <c r="H4832" s="105"/>
      <c r="I4832" s="105"/>
      <c r="J4832" s="105"/>
      <c r="K4832" s="105"/>
      <c r="L4832" s="105"/>
      <c r="M4832" s="105"/>
      <c r="N4832" s="105"/>
      <c r="O4832" s="105"/>
      <c r="P4832" s="105"/>
      <c r="Q4832" s="105"/>
      <c r="R4832" s="105"/>
      <c r="S4832" s="105"/>
      <c r="T4832" s="105"/>
      <c r="U4832" s="105"/>
      <c r="V4832" s="105"/>
      <c r="W4832" s="105"/>
      <c r="X4832" s="105"/>
      <c r="Y4832" s="105"/>
      <c r="Z4832" s="106"/>
      <c r="AA4832" s="107">
        <v>7830</v>
      </c>
      <c r="AB4832" s="108"/>
      <c r="AC4832" s="108"/>
      <c r="AD4832" s="108"/>
      <c r="AE4832" s="108"/>
      <c r="AF4832" s="108"/>
      <c r="AG4832" s="108"/>
      <c r="AH4832" s="108"/>
      <c r="AI4832" s="109"/>
      <c r="AJ4832" s="107">
        <v>8663</v>
      </c>
      <c r="AK4832" s="108"/>
      <c r="AL4832" s="108"/>
      <c r="AM4832" s="108"/>
      <c r="AN4832" s="108"/>
      <c r="AO4832" s="108"/>
      <c r="AP4832" s="108"/>
      <c r="AQ4832" s="108"/>
      <c r="AR4832" s="109"/>
      <c r="AS4832" s="110"/>
      <c r="AT4832" s="111"/>
      <c r="AU4832" s="111"/>
      <c r="AV4832" s="111"/>
      <c r="AW4832" s="111"/>
      <c r="AX4832" s="112"/>
      <c r="AY4832" s="37"/>
      <c r="AZ4832" s="37"/>
      <c r="BA4832" s="37"/>
      <c r="BB4832" s="37"/>
      <c r="BC4832" s="37"/>
      <c r="BD4832" s="37"/>
      <c r="BE4832" s="37"/>
      <c r="BF4832" s="37"/>
      <c r="BG4832" s="37"/>
      <c r="BH4832" s="37"/>
      <c r="BI4832" s="37"/>
      <c r="BJ4832" s="37"/>
      <c r="BK4832" s="37"/>
      <c r="BL4832" s="37"/>
      <c r="BM4832" s="37"/>
      <c r="BN4832" s="37"/>
      <c r="BO4832" s="37"/>
      <c r="BP4832" s="37"/>
      <c r="BQ4832" s="37"/>
      <c r="BR4832" s="37"/>
      <c r="BS4832" s="37"/>
      <c r="BT4832" s="37"/>
      <c r="BU4832" s="37"/>
      <c r="BV4832" s="37"/>
      <c r="BW4832" s="37"/>
      <c r="BX4832" s="37"/>
      <c r="BY4832" s="37"/>
      <c r="BZ4832" s="37"/>
      <c r="CA4832" s="37"/>
      <c r="CB4832" s="37"/>
      <c r="CC4832" s="37"/>
      <c r="CD4832" s="37"/>
      <c r="CE4832" s="37"/>
      <c r="CF4832" s="37"/>
      <c r="CG4832" s="37"/>
      <c r="CH4832" s="37"/>
      <c r="CI4832" s="37"/>
      <c r="CJ4832" s="37"/>
      <c r="CK4832" s="37"/>
      <c r="CL4832" s="37"/>
      <c r="CM4832" s="37"/>
      <c r="CN4832" s="37"/>
      <c r="CO4832" s="37"/>
      <c r="CP4832" s="37"/>
      <c r="CQ4832" s="37"/>
      <c r="CR4832" s="37"/>
      <c r="CS4832" s="37"/>
      <c r="CT4832" s="37"/>
      <c r="CU4832" s="37"/>
      <c r="CV4832" s="37"/>
      <c r="CW4832" s="37"/>
      <c r="CX4832" s="37"/>
      <c r="CY4832" s="37"/>
      <c r="CZ4832" s="37"/>
      <c r="DA4832" s="37"/>
      <c r="DB4832" s="37"/>
      <c r="DC4832" s="37"/>
      <c r="DD4832" s="37"/>
      <c r="DE4832" s="37"/>
      <c r="DF4832" s="37"/>
      <c r="DG4832" s="37"/>
      <c r="DH4832" s="37"/>
      <c r="DI4832" s="37"/>
      <c r="DJ4832" s="37"/>
      <c r="DK4832" s="37"/>
      <c r="DL4832" s="37"/>
      <c r="DM4832" s="37"/>
      <c r="DN4832" s="37"/>
      <c r="DO4832" s="37"/>
      <c r="DP4832" s="37"/>
      <c r="DQ4832" s="37"/>
      <c r="DR4832" s="37"/>
      <c r="DS4832" s="37"/>
      <c r="DT4832" s="37"/>
      <c r="DU4832" s="37"/>
      <c r="DV4832" s="37"/>
      <c r="DW4832" s="37"/>
      <c r="DX4832" s="37"/>
      <c r="DY4832" s="37"/>
      <c r="DZ4832" s="37"/>
      <c r="EA4832" s="37"/>
      <c r="EB4832" s="37"/>
      <c r="EC4832" s="37"/>
      <c r="ED4832" s="37"/>
      <c r="EE4832" s="37"/>
      <c r="EF4832" s="37"/>
      <c r="EG4832" s="37"/>
      <c r="EH4832" s="37"/>
      <c r="EI4832" s="37"/>
      <c r="EJ4832" s="37"/>
      <c r="EK4832" s="37"/>
      <c r="EL4832" s="37"/>
      <c r="EM4832" s="37"/>
      <c r="EN4832" s="37"/>
      <c r="EO4832" s="37"/>
      <c r="EP4832" s="37"/>
      <c r="EQ4832" s="37"/>
      <c r="ER4832" s="37"/>
      <c r="ES4832" s="37"/>
      <c r="ET4832" s="37"/>
      <c r="EU4832" s="37"/>
      <c r="EV4832" s="37"/>
      <c r="EW4832" s="37"/>
      <c r="EX4832" s="37"/>
      <c r="EY4832" s="37"/>
      <c r="EZ4832" s="37"/>
      <c r="FA4832" s="37"/>
      <c r="FB4832" s="37"/>
      <c r="FC4832" s="37"/>
      <c r="FD4832" s="37"/>
      <c r="FE4832" s="37"/>
      <c r="FF4832" s="37"/>
      <c r="FG4832" s="37"/>
      <c r="FH4832" s="37"/>
      <c r="FI4832" s="37"/>
      <c r="FJ4832" s="37"/>
      <c r="FK4832" s="37"/>
      <c r="FL4832" s="37"/>
      <c r="FM4832" s="37"/>
      <c r="FN4832" s="37"/>
      <c r="FO4832" s="37"/>
      <c r="FP4832" s="37"/>
      <c r="FQ4832" s="37"/>
      <c r="FR4832" s="37"/>
      <c r="FS4832" s="37"/>
      <c r="FT4832" s="37"/>
      <c r="FU4832" s="37"/>
      <c r="FV4832" s="37"/>
      <c r="FW4832" s="37"/>
      <c r="FX4832" s="37"/>
      <c r="FY4832" s="37"/>
      <c r="FZ4832" s="37"/>
      <c r="GA4832" s="37"/>
      <c r="GB4832" s="37"/>
      <c r="GC4832" s="37"/>
      <c r="GD4832" s="37"/>
      <c r="GE4832" s="37"/>
      <c r="GF4832" s="37"/>
      <c r="GG4832" s="37"/>
      <c r="GH4832" s="37"/>
      <c r="GI4832" s="37"/>
      <c r="GJ4832" s="37"/>
      <c r="GK4832" s="37"/>
      <c r="GL4832" s="37"/>
      <c r="GM4832" s="37"/>
      <c r="GN4832" s="37"/>
      <c r="GO4832" s="37"/>
      <c r="GP4832" s="37"/>
      <c r="GQ4832" s="37"/>
      <c r="GR4832" s="37"/>
      <c r="GS4832" s="37"/>
      <c r="GT4832" s="37"/>
      <c r="GU4832" s="37"/>
      <c r="GV4832" s="37"/>
      <c r="GW4832" s="37"/>
      <c r="GX4832" s="37"/>
      <c r="GY4832" s="37"/>
      <c r="GZ4832" s="37"/>
      <c r="HA4832" s="37"/>
      <c r="HB4832" s="37"/>
      <c r="HC4832" s="37"/>
      <c r="HD4832" s="37"/>
      <c r="HE4832" s="37"/>
      <c r="HF4832" s="37"/>
      <c r="HG4832" s="37"/>
      <c r="HH4832" s="37"/>
      <c r="HI4832" s="37"/>
      <c r="HJ4832" s="37"/>
      <c r="HK4832" s="37"/>
      <c r="HL4832" s="37"/>
      <c r="HM4832" s="37"/>
      <c r="HN4832" s="37"/>
      <c r="HO4832" s="37"/>
      <c r="HP4832" s="37"/>
      <c r="HQ4832" s="37"/>
      <c r="HR4832" s="37"/>
      <c r="HS4832" s="37"/>
      <c r="HT4832" s="37"/>
      <c r="HU4832" s="37"/>
      <c r="HV4832" s="37"/>
      <c r="HW4832" s="37"/>
      <c r="HX4832" s="37"/>
      <c r="HY4832" s="37"/>
      <c r="HZ4832" s="37"/>
      <c r="IA4832" s="37"/>
      <c r="IB4832" s="37"/>
      <c r="IC4832" s="37"/>
      <c r="ID4832" s="37"/>
      <c r="IE4832" s="37"/>
      <c r="IF4832" s="37"/>
      <c r="IG4832" s="37"/>
      <c r="IH4832" s="37"/>
      <c r="II4832" s="37"/>
      <c r="IJ4832" s="37"/>
      <c r="IK4832" s="37"/>
      <c r="IL4832" s="37"/>
      <c r="IM4832" s="37"/>
      <c r="IN4832" s="37"/>
      <c r="IO4832" s="37"/>
      <c r="IP4832" s="37"/>
      <c r="IQ4832" s="37"/>
    </row>
    <row r="4833" spans="1:251" s="51" customFormat="1" ht="18.75" customHeight="1">
      <c r="A4833" s="43"/>
      <c r="B4833" s="60"/>
      <c r="C4833" s="104" t="s">
        <v>1032</v>
      </c>
      <c r="D4833" s="105"/>
      <c r="E4833" s="105"/>
      <c r="F4833" s="105"/>
      <c r="G4833" s="105"/>
      <c r="H4833" s="105"/>
      <c r="I4833" s="105"/>
      <c r="J4833" s="105"/>
      <c r="K4833" s="105"/>
      <c r="L4833" s="105"/>
      <c r="M4833" s="105"/>
      <c r="N4833" s="105"/>
      <c r="O4833" s="105"/>
      <c r="P4833" s="105"/>
      <c r="Q4833" s="105"/>
      <c r="R4833" s="105"/>
      <c r="S4833" s="105"/>
      <c r="T4833" s="105"/>
      <c r="U4833" s="105"/>
      <c r="V4833" s="105"/>
      <c r="W4833" s="105"/>
      <c r="X4833" s="105"/>
      <c r="Y4833" s="105"/>
      <c r="Z4833" s="106"/>
      <c r="AA4833" s="107">
        <v>338</v>
      </c>
      <c r="AB4833" s="108"/>
      <c r="AC4833" s="108"/>
      <c r="AD4833" s="108"/>
      <c r="AE4833" s="108"/>
      <c r="AF4833" s="108"/>
      <c r="AG4833" s="108"/>
      <c r="AH4833" s="108"/>
      <c r="AI4833" s="109"/>
      <c r="AJ4833" s="107">
        <v>480</v>
      </c>
      <c r="AK4833" s="108"/>
      <c r="AL4833" s="108"/>
      <c r="AM4833" s="108"/>
      <c r="AN4833" s="108"/>
      <c r="AO4833" s="108"/>
      <c r="AP4833" s="108"/>
      <c r="AQ4833" s="108"/>
      <c r="AR4833" s="109"/>
      <c r="AS4833" s="110"/>
      <c r="AT4833" s="111"/>
      <c r="AU4833" s="111"/>
      <c r="AV4833" s="111"/>
      <c r="AW4833" s="111"/>
      <c r="AX4833" s="112"/>
      <c r="AY4833" s="37"/>
      <c r="AZ4833" s="37"/>
      <c r="BA4833" s="37"/>
      <c r="BB4833" s="37"/>
      <c r="BC4833" s="37"/>
      <c r="BD4833" s="37"/>
      <c r="BE4833" s="37"/>
      <c r="BF4833" s="37"/>
      <c r="BG4833" s="37"/>
      <c r="BH4833" s="37"/>
      <c r="BI4833" s="37"/>
      <c r="BJ4833" s="37"/>
      <c r="BK4833" s="37"/>
      <c r="BL4833" s="37"/>
      <c r="BM4833" s="37"/>
      <c r="BN4833" s="37"/>
      <c r="BO4833" s="37"/>
      <c r="BP4833" s="37"/>
      <c r="BQ4833" s="37"/>
      <c r="BR4833" s="37"/>
      <c r="BS4833" s="37"/>
      <c r="BT4833" s="37"/>
      <c r="BU4833" s="37"/>
      <c r="BV4833" s="37"/>
      <c r="BW4833" s="37"/>
      <c r="BX4833" s="37"/>
      <c r="BY4833" s="37"/>
      <c r="BZ4833" s="37"/>
      <c r="CA4833" s="37"/>
      <c r="CB4833" s="37"/>
      <c r="CC4833" s="37"/>
      <c r="CD4833" s="37"/>
      <c r="CE4833" s="37"/>
      <c r="CF4833" s="37"/>
      <c r="CG4833" s="37"/>
      <c r="CH4833" s="37"/>
      <c r="CI4833" s="37"/>
      <c r="CJ4833" s="37"/>
      <c r="CK4833" s="37"/>
      <c r="CL4833" s="37"/>
      <c r="CM4833" s="37"/>
      <c r="CN4833" s="37"/>
      <c r="CO4833" s="37"/>
      <c r="CP4833" s="37"/>
      <c r="CQ4833" s="37"/>
      <c r="CR4833" s="37"/>
      <c r="CS4833" s="37"/>
      <c r="CT4833" s="37"/>
      <c r="CU4833" s="37"/>
      <c r="CV4833" s="37"/>
      <c r="CW4833" s="37"/>
      <c r="CX4833" s="37"/>
      <c r="CY4833" s="37"/>
      <c r="CZ4833" s="37"/>
      <c r="DA4833" s="37"/>
      <c r="DB4833" s="37"/>
      <c r="DC4833" s="37"/>
      <c r="DD4833" s="37"/>
      <c r="DE4833" s="37"/>
      <c r="DF4833" s="37"/>
      <c r="DG4833" s="37"/>
      <c r="DH4833" s="37"/>
      <c r="DI4833" s="37"/>
      <c r="DJ4833" s="37"/>
      <c r="DK4833" s="37"/>
      <c r="DL4833" s="37"/>
      <c r="DM4833" s="37"/>
      <c r="DN4833" s="37"/>
      <c r="DO4833" s="37"/>
      <c r="DP4833" s="37"/>
      <c r="DQ4833" s="37"/>
      <c r="DR4833" s="37"/>
      <c r="DS4833" s="37"/>
      <c r="DT4833" s="37"/>
      <c r="DU4833" s="37"/>
      <c r="DV4833" s="37"/>
      <c r="DW4833" s="37"/>
      <c r="DX4833" s="37"/>
      <c r="DY4833" s="37"/>
      <c r="DZ4833" s="37"/>
      <c r="EA4833" s="37"/>
      <c r="EB4833" s="37"/>
      <c r="EC4833" s="37"/>
      <c r="ED4833" s="37"/>
      <c r="EE4833" s="37"/>
      <c r="EF4833" s="37"/>
      <c r="EG4833" s="37"/>
      <c r="EH4833" s="37"/>
      <c r="EI4833" s="37"/>
      <c r="EJ4833" s="37"/>
      <c r="EK4833" s="37"/>
      <c r="EL4833" s="37"/>
      <c r="EM4833" s="37"/>
      <c r="EN4833" s="37"/>
      <c r="EO4833" s="37"/>
      <c r="EP4833" s="37"/>
      <c r="EQ4833" s="37"/>
      <c r="ER4833" s="37"/>
      <c r="ES4833" s="37"/>
      <c r="ET4833" s="37"/>
      <c r="EU4833" s="37"/>
      <c r="EV4833" s="37"/>
      <c r="EW4833" s="37"/>
      <c r="EX4833" s="37"/>
      <c r="EY4833" s="37"/>
      <c r="EZ4833" s="37"/>
      <c r="FA4833" s="37"/>
      <c r="FB4833" s="37"/>
      <c r="FC4833" s="37"/>
      <c r="FD4833" s="37"/>
      <c r="FE4833" s="37"/>
      <c r="FF4833" s="37"/>
      <c r="FG4833" s="37"/>
      <c r="FH4833" s="37"/>
      <c r="FI4833" s="37"/>
      <c r="FJ4833" s="37"/>
      <c r="FK4833" s="37"/>
      <c r="FL4833" s="37"/>
      <c r="FM4833" s="37"/>
      <c r="FN4833" s="37"/>
      <c r="FO4833" s="37"/>
      <c r="FP4833" s="37"/>
      <c r="FQ4833" s="37"/>
      <c r="FR4833" s="37"/>
      <c r="FS4833" s="37"/>
      <c r="FT4833" s="37"/>
      <c r="FU4833" s="37"/>
      <c r="FV4833" s="37"/>
      <c r="FW4833" s="37"/>
      <c r="FX4833" s="37"/>
      <c r="FY4833" s="37"/>
      <c r="FZ4833" s="37"/>
      <c r="GA4833" s="37"/>
      <c r="GB4833" s="37"/>
      <c r="GC4833" s="37"/>
      <c r="GD4833" s="37"/>
      <c r="GE4833" s="37"/>
      <c r="GF4833" s="37"/>
      <c r="GG4833" s="37"/>
      <c r="GH4833" s="37"/>
      <c r="GI4833" s="37"/>
      <c r="GJ4833" s="37"/>
      <c r="GK4833" s="37"/>
      <c r="GL4833" s="37"/>
      <c r="GM4833" s="37"/>
      <c r="GN4833" s="37"/>
      <c r="GO4833" s="37"/>
      <c r="GP4833" s="37"/>
      <c r="GQ4833" s="37"/>
      <c r="GR4833" s="37"/>
      <c r="GS4833" s="37"/>
      <c r="GT4833" s="37"/>
      <c r="GU4833" s="37"/>
      <c r="GV4833" s="37"/>
      <c r="GW4833" s="37"/>
      <c r="GX4833" s="37"/>
      <c r="GY4833" s="37"/>
      <c r="GZ4833" s="37"/>
      <c r="HA4833" s="37"/>
      <c r="HB4833" s="37"/>
      <c r="HC4833" s="37"/>
      <c r="HD4833" s="37"/>
      <c r="HE4833" s="37"/>
      <c r="HF4833" s="37"/>
      <c r="HG4833" s="37"/>
      <c r="HH4833" s="37"/>
      <c r="HI4833" s="37"/>
      <c r="HJ4833" s="37"/>
      <c r="HK4833" s="37"/>
      <c r="HL4833" s="37"/>
      <c r="HM4833" s="37"/>
      <c r="HN4833" s="37"/>
      <c r="HO4833" s="37"/>
      <c r="HP4833" s="37"/>
      <c r="HQ4833" s="37"/>
      <c r="HR4833" s="37"/>
      <c r="HS4833" s="37"/>
      <c r="HT4833" s="37"/>
      <c r="HU4833" s="37"/>
      <c r="HV4833" s="37"/>
      <c r="HW4833" s="37"/>
      <c r="HX4833" s="37"/>
      <c r="HY4833" s="37"/>
      <c r="HZ4833" s="37"/>
      <c r="IA4833" s="37"/>
      <c r="IB4833" s="37"/>
      <c r="IC4833" s="37"/>
      <c r="ID4833" s="37"/>
      <c r="IE4833" s="37"/>
      <c r="IF4833" s="37"/>
      <c r="IG4833" s="37"/>
      <c r="IH4833" s="37"/>
      <c r="II4833" s="37"/>
      <c r="IJ4833" s="37"/>
      <c r="IK4833" s="37"/>
      <c r="IL4833" s="37"/>
      <c r="IM4833" s="37"/>
      <c r="IN4833" s="37"/>
      <c r="IO4833" s="37"/>
      <c r="IP4833" s="37"/>
      <c r="IQ4833" s="37"/>
    </row>
    <row r="4834" spans="1:251" s="51" customFormat="1" ht="18.75" customHeight="1">
      <c r="A4834" s="43"/>
      <c r="B4834" s="60"/>
      <c r="C4834" s="104" t="s">
        <v>1033</v>
      </c>
      <c r="D4834" s="105"/>
      <c r="E4834" s="105"/>
      <c r="F4834" s="105"/>
      <c r="G4834" s="105"/>
      <c r="H4834" s="105"/>
      <c r="I4834" s="105"/>
      <c r="J4834" s="105"/>
      <c r="K4834" s="105"/>
      <c r="L4834" s="105"/>
      <c r="M4834" s="105"/>
      <c r="N4834" s="105"/>
      <c r="O4834" s="105"/>
      <c r="P4834" s="105"/>
      <c r="Q4834" s="105"/>
      <c r="R4834" s="105"/>
      <c r="S4834" s="105"/>
      <c r="T4834" s="105"/>
      <c r="U4834" s="105"/>
      <c r="V4834" s="105"/>
      <c r="W4834" s="105"/>
      <c r="X4834" s="105"/>
      <c r="Y4834" s="105"/>
      <c r="Z4834" s="106"/>
      <c r="AA4834" s="107">
        <v>130878</v>
      </c>
      <c r="AB4834" s="108"/>
      <c r="AC4834" s="108"/>
      <c r="AD4834" s="108"/>
      <c r="AE4834" s="108"/>
      <c r="AF4834" s="108"/>
      <c r="AG4834" s="108"/>
      <c r="AH4834" s="108"/>
      <c r="AI4834" s="109"/>
      <c r="AJ4834" s="107">
        <v>131745</v>
      </c>
      <c r="AK4834" s="108"/>
      <c r="AL4834" s="108"/>
      <c r="AM4834" s="108"/>
      <c r="AN4834" s="108"/>
      <c r="AO4834" s="108"/>
      <c r="AP4834" s="108"/>
      <c r="AQ4834" s="108"/>
      <c r="AR4834" s="109"/>
      <c r="AS4834" s="110"/>
      <c r="AT4834" s="111"/>
      <c r="AU4834" s="111"/>
      <c r="AV4834" s="111"/>
      <c r="AW4834" s="111"/>
      <c r="AX4834" s="112"/>
      <c r="AY4834" s="37"/>
      <c r="AZ4834" s="37"/>
      <c r="BA4834" s="37"/>
      <c r="BB4834" s="37"/>
      <c r="BC4834" s="37"/>
      <c r="BD4834" s="37"/>
      <c r="BE4834" s="37"/>
      <c r="BF4834" s="37"/>
      <c r="BG4834" s="37"/>
      <c r="BH4834" s="37"/>
      <c r="BI4834" s="37"/>
      <c r="BJ4834" s="37"/>
      <c r="BK4834" s="37"/>
      <c r="BL4834" s="37"/>
      <c r="BM4834" s="37"/>
      <c r="BN4834" s="37"/>
      <c r="BO4834" s="37"/>
      <c r="BP4834" s="37"/>
      <c r="BQ4834" s="37"/>
      <c r="BR4834" s="37"/>
      <c r="BS4834" s="37"/>
      <c r="BT4834" s="37"/>
      <c r="BU4834" s="37"/>
      <c r="BV4834" s="37"/>
      <c r="BW4834" s="37"/>
      <c r="BX4834" s="37"/>
      <c r="BY4834" s="37"/>
      <c r="BZ4834" s="37"/>
      <c r="CA4834" s="37"/>
      <c r="CB4834" s="37"/>
      <c r="CC4834" s="37"/>
      <c r="CD4834" s="37"/>
      <c r="CE4834" s="37"/>
      <c r="CF4834" s="37"/>
      <c r="CG4834" s="37"/>
      <c r="CH4834" s="37"/>
      <c r="CI4834" s="37"/>
      <c r="CJ4834" s="37"/>
      <c r="CK4834" s="37"/>
      <c r="CL4834" s="37"/>
      <c r="CM4834" s="37"/>
      <c r="CN4834" s="37"/>
      <c r="CO4834" s="37"/>
      <c r="CP4834" s="37"/>
      <c r="CQ4834" s="37"/>
      <c r="CR4834" s="37"/>
      <c r="CS4834" s="37"/>
      <c r="CT4834" s="37"/>
      <c r="CU4834" s="37"/>
      <c r="CV4834" s="37"/>
      <c r="CW4834" s="37"/>
      <c r="CX4834" s="37"/>
      <c r="CY4834" s="37"/>
      <c r="CZ4834" s="37"/>
      <c r="DA4834" s="37"/>
      <c r="DB4834" s="37"/>
      <c r="DC4834" s="37"/>
      <c r="DD4834" s="37"/>
      <c r="DE4834" s="37"/>
      <c r="DF4834" s="37"/>
      <c r="DG4834" s="37"/>
      <c r="DH4834" s="37"/>
      <c r="DI4834" s="37"/>
      <c r="DJ4834" s="37"/>
      <c r="DK4834" s="37"/>
      <c r="DL4834" s="37"/>
      <c r="DM4834" s="37"/>
      <c r="DN4834" s="37"/>
      <c r="DO4834" s="37"/>
      <c r="DP4834" s="37"/>
      <c r="DQ4834" s="37"/>
      <c r="DR4834" s="37"/>
      <c r="DS4834" s="37"/>
      <c r="DT4834" s="37"/>
      <c r="DU4834" s="37"/>
      <c r="DV4834" s="37"/>
      <c r="DW4834" s="37"/>
      <c r="DX4834" s="37"/>
      <c r="DY4834" s="37"/>
      <c r="DZ4834" s="37"/>
      <c r="EA4834" s="37"/>
      <c r="EB4834" s="37"/>
      <c r="EC4834" s="37"/>
      <c r="ED4834" s="37"/>
      <c r="EE4834" s="37"/>
      <c r="EF4834" s="37"/>
      <c r="EG4834" s="37"/>
      <c r="EH4834" s="37"/>
      <c r="EI4834" s="37"/>
      <c r="EJ4834" s="37"/>
      <c r="EK4834" s="37"/>
      <c r="EL4834" s="37"/>
      <c r="EM4834" s="37"/>
      <c r="EN4834" s="37"/>
      <c r="EO4834" s="37"/>
      <c r="EP4834" s="37"/>
      <c r="EQ4834" s="37"/>
      <c r="ER4834" s="37"/>
      <c r="ES4834" s="37"/>
      <c r="ET4834" s="37"/>
      <c r="EU4834" s="37"/>
      <c r="EV4834" s="37"/>
      <c r="EW4834" s="37"/>
      <c r="EX4834" s="37"/>
      <c r="EY4834" s="37"/>
      <c r="EZ4834" s="37"/>
      <c r="FA4834" s="37"/>
      <c r="FB4834" s="37"/>
      <c r="FC4834" s="37"/>
      <c r="FD4834" s="37"/>
      <c r="FE4834" s="37"/>
      <c r="FF4834" s="37"/>
      <c r="FG4834" s="37"/>
      <c r="FH4834" s="37"/>
      <c r="FI4834" s="37"/>
      <c r="FJ4834" s="37"/>
      <c r="FK4834" s="37"/>
      <c r="FL4834" s="37"/>
      <c r="FM4834" s="37"/>
      <c r="FN4834" s="37"/>
      <c r="FO4834" s="37"/>
      <c r="FP4834" s="37"/>
      <c r="FQ4834" s="37"/>
      <c r="FR4834" s="37"/>
      <c r="FS4834" s="37"/>
      <c r="FT4834" s="37"/>
      <c r="FU4834" s="37"/>
      <c r="FV4834" s="37"/>
      <c r="FW4834" s="37"/>
      <c r="FX4834" s="37"/>
      <c r="FY4834" s="37"/>
      <c r="FZ4834" s="37"/>
      <c r="GA4834" s="37"/>
      <c r="GB4834" s="37"/>
      <c r="GC4834" s="37"/>
      <c r="GD4834" s="37"/>
      <c r="GE4834" s="37"/>
      <c r="GF4834" s="37"/>
      <c r="GG4834" s="37"/>
      <c r="GH4834" s="37"/>
      <c r="GI4834" s="37"/>
      <c r="GJ4834" s="37"/>
      <c r="GK4834" s="37"/>
      <c r="GL4834" s="37"/>
      <c r="GM4834" s="37"/>
      <c r="GN4834" s="37"/>
      <c r="GO4834" s="37"/>
      <c r="GP4834" s="37"/>
      <c r="GQ4834" s="37"/>
      <c r="GR4834" s="37"/>
      <c r="GS4834" s="37"/>
      <c r="GT4834" s="37"/>
      <c r="GU4834" s="37"/>
      <c r="GV4834" s="37"/>
      <c r="GW4834" s="37"/>
      <c r="GX4834" s="37"/>
      <c r="GY4834" s="37"/>
      <c r="GZ4834" s="37"/>
      <c r="HA4834" s="37"/>
      <c r="HB4834" s="37"/>
      <c r="HC4834" s="37"/>
      <c r="HD4834" s="37"/>
      <c r="HE4834" s="37"/>
      <c r="HF4834" s="37"/>
      <c r="HG4834" s="37"/>
      <c r="HH4834" s="37"/>
      <c r="HI4834" s="37"/>
      <c r="HJ4834" s="37"/>
      <c r="HK4834" s="37"/>
      <c r="HL4834" s="37"/>
      <c r="HM4834" s="37"/>
      <c r="HN4834" s="37"/>
      <c r="HO4834" s="37"/>
      <c r="HP4834" s="37"/>
      <c r="HQ4834" s="37"/>
      <c r="HR4834" s="37"/>
      <c r="HS4834" s="37"/>
      <c r="HT4834" s="37"/>
      <c r="HU4834" s="37"/>
      <c r="HV4834" s="37"/>
      <c r="HW4834" s="37"/>
      <c r="HX4834" s="37"/>
      <c r="HY4834" s="37"/>
      <c r="HZ4834" s="37"/>
      <c r="IA4834" s="37"/>
      <c r="IB4834" s="37"/>
      <c r="IC4834" s="37"/>
      <c r="ID4834" s="37"/>
      <c r="IE4834" s="37"/>
      <c r="IF4834" s="37"/>
      <c r="IG4834" s="37"/>
      <c r="IH4834" s="37"/>
      <c r="II4834" s="37"/>
      <c r="IJ4834" s="37"/>
      <c r="IK4834" s="37"/>
      <c r="IL4834" s="37"/>
      <c r="IM4834" s="37"/>
      <c r="IN4834" s="37"/>
      <c r="IO4834" s="37"/>
      <c r="IP4834" s="37"/>
      <c r="IQ4834" s="37"/>
    </row>
    <row r="4835" spans="1:251" s="51" customFormat="1" ht="18.75" customHeight="1">
      <c r="A4835" s="43"/>
      <c r="B4835" s="60"/>
      <c r="C4835" s="104" t="s">
        <v>1034</v>
      </c>
      <c r="D4835" s="105"/>
      <c r="E4835" s="105"/>
      <c r="F4835" s="105"/>
      <c r="G4835" s="105"/>
      <c r="H4835" s="105"/>
      <c r="I4835" s="105"/>
      <c r="J4835" s="105"/>
      <c r="K4835" s="105"/>
      <c r="L4835" s="105"/>
      <c r="M4835" s="105"/>
      <c r="N4835" s="105"/>
      <c r="O4835" s="105"/>
      <c r="P4835" s="105"/>
      <c r="Q4835" s="105"/>
      <c r="R4835" s="105"/>
      <c r="S4835" s="105"/>
      <c r="T4835" s="105"/>
      <c r="U4835" s="105"/>
      <c r="V4835" s="105"/>
      <c r="W4835" s="105"/>
      <c r="X4835" s="105"/>
      <c r="Y4835" s="105"/>
      <c r="Z4835" s="106"/>
      <c r="AA4835" s="107">
        <v>20499</v>
      </c>
      <c r="AB4835" s="108"/>
      <c r="AC4835" s="108"/>
      <c r="AD4835" s="108"/>
      <c r="AE4835" s="108"/>
      <c r="AF4835" s="108"/>
      <c r="AG4835" s="108"/>
      <c r="AH4835" s="108"/>
      <c r="AI4835" s="109"/>
      <c r="AJ4835" s="107">
        <v>21027</v>
      </c>
      <c r="AK4835" s="108"/>
      <c r="AL4835" s="108"/>
      <c r="AM4835" s="108"/>
      <c r="AN4835" s="108"/>
      <c r="AO4835" s="108"/>
      <c r="AP4835" s="108"/>
      <c r="AQ4835" s="108"/>
      <c r="AR4835" s="109"/>
      <c r="AS4835" s="110"/>
      <c r="AT4835" s="111"/>
      <c r="AU4835" s="111"/>
      <c r="AV4835" s="111"/>
      <c r="AW4835" s="111"/>
      <c r="AX4835" s="112"/>
      <c r="AY4835" s="37"/>
      <c r="AZ4835" s="37"/>
      <c r="BA4835" s="37"/>
      <c r="BB4835" s="37"/>
      <c r="BC4835" s="37"/>
      <c r="BD4835" s="37"/>
      <c r="BE4835" s="37"/>
      <c r="BF4835" s="37"/>
      <c r="BG4835" s="37"/>
      <c r="BH4835" s="37"/>
      <c r="BI4835" s="37"/>
      <c r="BJ4835" s="37"/>
      <c r="BK4835" s="37"/>
      <c r="BL4835" s="37"/>
      <c r="BM4835" s="37"/>
      <c r="BN4835" s="37"/>
      <c r="BO4835" s="37"/>
      <c r="BP4835" s="37"/>
      <c r="BQ4835" s="37"/>
      <c r="BR4835" s="37"/>
      <c r="BS4835" s="37"/>
      <c r="BT4835" s="37"/>
      <c r="BU4835" s="37"/>
      <c r="BV4835" s="37"/>
      <c r="BW4835" s="37"/>
      <c r="BX4835" s="37"/>
      <c r="BY4835" s="37"/>
      <c r="BZ4835" s="37"/>
      <c r="CA4835" s="37"/>
      <c r="CB4835" s="37"/>
      <c r="CC4835" s="37"/>
      <c r="CD4835" s="37"/>
      <c r="CE4835" s="37"/>
      <c r="CF4835" s="37"/>
      <c r="CG4835" s="37"/>
      <c r="CH4835" s="37"/>
      <c r="CI4835" s="37"/>
      <c r="CJ4835" s="37"/>
      <c r="CK4835" s="37"/>
      <c r="CL4835" s="37"/>
      <c r="CM4835" s="37"/>
      <c r="CN4835" s="37"/>
      <c r="CO4835" s="37"/>
      <c r="CP4835" s="37"/>
      <c r="CQ4835" s="37"/>
      <c r="CR4835" s="37"/>
      <c r="CS4835" s="37"/>
      <c r="CT4835" s="37"/>
      <c r="CU4835" s="37"/>
      <c r="CV4835" s="37"/>
      <c r="CW4835" s="37"/>
      <c r="CX4835" s="37"/>
      <c r="CY4835" s="37"/>
      <c r="CZ4835" s="37"/>
      <c r="DA4835" s="37"/>
      <c r="DB4835" s="37"/>
      <c r="DC4835" s="37"/>
      <c r="DD4835" s="37"/>
      <c r="DE4835" s="37"/>
      <c r="DF4835" s="37"/>
      <c r="DG4835" s="37"/>
      <c r="DH4835" s="37"/>
      <c r="DI4835" s="37"/>
      <c r="DJ4835" s="37"/>
      <c r="DK4835" s="37"/>
      <c r="DL4835" s="37"/>
      <c r="DM4835" s="37"/>
      <c r="DN4835" s="37"/>
      <c r="DO4835" s="37"/>
      <c r="DP4835" s="37"/>
      <c r="DQ4835" s="37"/>
      <c r="DR4835" s="37"/>
      <c r="DS4835" s="37"/>
      <c r="DT4835" s="37"/>
      <c r="DU4835" s="37"/>
      <c r="DV4835" s="37"/>
      <c r="DW4835" s="37"/>
      <c r="DX4835" s="37"/>
      <c r="DY4835" s="37"/>
      <c r="DZ4835" s="37"/>
      <c r="EA4835" s="37"/>
      <c r="EB4835" s="37"/>
      <c r="EC4835" s="37"/>
      <c r="ED4835" s="37"/>
      <c r="EE4835" s="37"/>
      <c r="EF4835" s="37"/>
      <c r="EG4835" s="37"/>
      <c r="EH4835" s="37"/>
      <c r="EI4835" s="37"/>
      <c r="EJ4835" s="37"/>
      <c r="EK4835" s="37"/>
      <c r="EL4835" s="37"/>
      <c r="EM4835" s="37"/>
      <c r="EN4835" s="37"/>
      <c r="EO4835" s="37"/>
      <c r="EP4835" s="37"/>
      <c r="EQ4835" s="37"/>
      <c r="ER4835" s="37"/>
      <c r="ES4835" s="37"/>
      <c r="ET4835" s="37"/>
      <c r="EU4835" s="37"/>
      <c r="EV4835" s="37"/>
      <c r="EW4835" s="37"/>
      <c r="EX4835" s="37"/>
      <c r="EY4835" s="37"/>
      <c r="EZ4835" s="37"/>
      <c r="FA4835" s="37"/>
      <c r="FB4835" s="37"/>
      <c r="FC4835" s="37"/>
      <c r="FD4835" s="37"/>
      <c r="FE4835" s="37"/>
      <c r="FF4835" s="37"/>
      <c r="FG4835" s="37"/>
      <c r="FH4835" s="37"/>
      <c r="FI4835" s="37"/>
      <c r="FJ4835" s="37"/>
      <c r="FK4835" s="37"/>
      <c r="FL4835" s="37"/>
      <c r="FM4835" s="37"/>
      <c r="FN4835" s="37"/>
      <c r="FO4835" s="37"/>
      <c r="FP4835" s="37"/>
      <c r="FQ4835" s="37"/>
      <c r="FR4835" s="37"/>
      <c r="FS4835" s="37"/>
      <c r="FT4835" s="37"/>
      <c r="FU4835" s="37"/>
      <c r="FV4835" s="37"/>
      <c r="FW4835" s="37"/>
      <c r="FX4835" s="37"/>
      <c r="FY4835" s="37"/>
      <c r="FZ4835" s="37"/>
      <c r="GA4835" s="37"/>
      <c r="GB4835" s="37"/>
      <c r="GC4835" s="37"/>
      <c r="GD4835" s="37"/>
      <c r="GE4835" s="37"/>
      <c r="GF4835" s="37"/>
      <c r="GG4835" s="37"/>
      <c r="GH4835" s="37"/>
      <c r="GI4835" s="37"/>
      <c r="GJ4835" s="37"/>
      <c r="GK4835" s="37"/>
      <c r="GL4835" s="37"/>
      <c r="GM4835" s="37"/>
      <c r="GN4835" s="37"/>
      <c r="GO4835" s="37"/>
      <c r="GP4835" s="37"/>
      <c r="GQ4835" s="37"/>
      <c r="GR4835" s="37"/>
      <c r="GS4835" s="37"/>
      <c r="GT4835" s="37"/>
      <c r="GU4835" s="37"/>
      <c r="GV4835" s="37"/>
      <c r="GW4835" s="37"/>
      <c r="GX4835" s="37"/>
      <c r="GY4835" s="37"/>
      <c r="GZ4835" s="37"/>
      <c r="HA4835" s="37"/>
      <c r="HB4835" s="37"/>
      <c r="HC4835" s="37"/>
      <c r="HD4835" s="37"/>
      <c r="HE4835" s="37"/>
      <c r="HF4835" s="37"/>
      <c r="HG4835" s="37"/>
      <c r="HH4835" s="37"/>
      <c r="HI4835" s="37"/>
      <c r="HJ4835" s="37"/>
      <c r="HK4835" s="37"/>
      <c r="HL4835" s="37"/>
      <c r="HM4835" s="37"/>
      <c r="HN4835" s="37"/>
      <c r="HO4835" s="37"/>
      <c r="HP4835" s="37"/>
      <c r="HQ4835" s="37"/>
      <c r="HR4835" s="37"/>
      <c r="HS4835" s="37"/>
      <c r="HT4835" s="37"/>
      <c r="HU4835" s="37"/>
      <c r="HV4835" s="37"/>
      <c r="HW4835" s="37"/>
      <c r="HX4835" s="37"/>
      <c r="HY4835" s="37"/>
      <c r="HZ4835" s="37"/>
      <c r="IA4835" s="37"/>
      <c r="IB4835" s="37"/>
      <c r="IC4835" s="37"/>
      <c r="ID4835" s="37"/>
      <c r="IE4835" s="37"/>
      <c r="IF4835" s="37"/>
      <c r="IG4835" s="37"/>
      <c r="IH4835" s="37"/>
      <c r="II4835" s="37"/>
      <c r="IJ4835" s="37"/>
      <c r="IK4835" s="37"/>
      <c r="IL4835" s="37"/>
      <c r="IM4835" s="37"/>
      <c r="IN4835" s="37"/>
      <c r="IO4835" s="37"/>
      <c r="IP4835" s="37"/>
      <c r="IQ4835" s="37"/>
    </row>
    <row r="4836" spans="1:251" s="51" customFormat="1" ht="18.75" customHeight="1">
      <c r="A4836" s="43"/>
      <c r="B4836" s="60"/>
      <c r="C4836" s="104" t="s">
        <v>1035</v>
      </c>
      <c r="D4836" s="105"/>
      <c r="E4836" s="105"/>
      <c r="F4836" s="105"/>
      <c r="G4836" s="105"/>
      <c r="H4836" s="105"/>
      <c r="I4836" s="105"/>
      <c r="J4836" s="105"/>
      <c r="K4836" s="105"/>
      <c r="L4836" s="105"/>
      <c r="M4836" s="105"/>
      <c r="N4836" s="105"/>
      <c r="O4836" s="105"/>
      <c r="P4836" s="105"/>
      <c r="Q4836" s="105"/>
      <c r="R4836" s="105"/>
      <c r="S4836" s="105"/>
      <c r="T4836" s="105"/>
      <c r="U4836" s="105"/>
      <c r="V4836" s="105"/>
      <c r="W4836" s="105"/>
      <c r="X4836" s="105"/>
      <c r="Y4836" s="105"/>
      <c r="Z4836" s="106"/>
      <c r="AA4836" s="107">
        <v>12185</v>
      </c>
      <c r="AB4836" s="108"/>
      <c r="AC4836" s="108"/>
      <c r="AD4836" s="108"/>
      <c r="AE4836" s="108"/>
      <c r="AF4836" s="108"/>
      <c r="AG4836" s="108"/>
      <c r="AH4836" s="108"/>
      <c r="AI4836" s="109"/>
      <c r="AJ4836" s="107">
        <v>12049</v>
      </c>
      <c r="AK4836" s="108"/>
      <c r="AL4836" s="108"/>
      <c r="AM4836" s="108"/>
      <c r="AN4836" s="108"/>
      <c r="AO4836" s="108"/>
      <c r="AP4836" s="108"/>
      <c r="AQ4836" s="108"/>
      <c r="AR4836" s="109"/>
      <c r="AS4836" s="110"/>
      <c r="AT4836" s="111"/>
      <c r="AU4836" s="111"/>
      <c r="AV4836" s="111"/>
      <c r="AW4836" s="111"/>
      <c r="AX4836" s="112"/>
      <c r="AY4836" s="37"/>
      <c r="AZ4836" s="37"/>
      <c r="BA4836" s="37"/>
      <c r="BB4836" s="37"/>
      <c r="BC4836" s="37"/>
      <c r="BD4836" s="37"/>
      <c r="BE4836" s="37"/>
      <c r="BF4836" s="37"/>
      <c r="BG4836" s="37"/>
      <c r="BH4836" s="37"/>
      <c r="BI4836" s="37"/>
      <c r="BJ4836" s="37"/>
      <c r="BK4836" s="37"/>
      <c r="BL4836" s="37"/>
      <c r="BM4836" s="37"/>
      <c r="BN4836" s="37"/>
      <c r="BO4836" s="37"/>
      <c r="BP4836" s="37"/>
      <c r="BQ4836" s="37"/>
      <c r="BR4836" s="37"/>
      <c r="BS4836" s="37"/>
      <c r="BT4836" s="37"/>
      <c r="BU4836" s="37"/>
      <c r="BV4836" s="37"/>
      <c r="BW4836" s="37"/>
      <c r="BX4836" s="37"/>
      <c r="BY4836" s="37"/>
      <c r="BZ4836" s="37"/>
      <c r="CA4836" s="37"/>
      <c r="CB4836" s="37"/>
      <c r="CC4836" s="37"/>
      <c r="CD4836" s="37"/>
      <c r="CE4836" s="37"/>
      <c r="CF4836" s="37"/>
      <c r="CG4836" s="37"/>
      <c r="CH4836" s="37"/>
      <c r="CI4836" s="37"/>
      <c r="CJ4836" s="37"/>
      <c r="CK4836" s="37"/>
      <c r="CL4836" s="37"/>
      <c r="CM4836" s="37"/>
      <c r="CN4836" s="37"/>
      <c r="CO4836" s="37"/>
      <c r="CP4836" s="37"/>
      <c r="CQ4836" s="37"/>
      <c r="CR4836" s="37"/>
      <c r="CS4836" s="37"/>
      <c r="CT4836" s="37"/>
      <c r="CU4836" s="37"/>
      <c r="CV4836" s="37"/>
      <c r="CW4836" s="37"/>
      <c r="CX4836" s="37"/>
      <c r="CY4836" s="37"/>
      <c r="CZ4836" s="37"/>
      <c r="DA4836" s="37"/>
      <c r="DB4836" s="37"/>
      <c r="DC4836" s="37"/>
      <c r="DD4836" s="37"/>
      <c r="DE4836" s="37"/>
      <c r="DF4836" s="37"/>
      <c r="DG4836" s="37"/>
      <c r="DH4836" s="37"/>
      <c r="DI4836" s="37"/>
      <c r="DJ4836" s="37"/>
      <c r="DK4836" s="37"/>
      <c r="DL4836" s="37"/>
      <c r="DM4836" s="37"/>
      <c r="DN4836" s="37"/>
      <c r="DO4836" s="37"/>
      <c r="DP4836" s="37"/>
      <c r="DQ4836" s="37"/>
      <c r="DR4836" s="37"/>
      <c r="DS4836" s="37"/>
      <c r="DT4836" s="37"/>
      <c r="DU4836" s="37"/>
      <c r="DV4836" s="37"/>
      <c r="DW4836" s="37"/>
      <c r="DX4836" s="37"/>
      <c r="DY4836" s="37"/>
      <c r="DZ4836" s="37"/>
      <c r="EA4836" s="37"/>
      <c r="EB4836" s="37"/>
      <c r="EC4836" s="37"/>
      <c r="ED4836" s="37"/>
      <c r="EE4836" s="37"/>
      <c r="EF4836" s="37"/>
      <c r="EG4836" s="37"/>
      <c r="EH4836" s="37"/>
      <c r="EI4836" s="37"/>
      <c r="EJ4836" s="37"/>
      <c r="EK4836" s="37"/>
      <c r="EL4836" s="37"/>
      <c r="EM4836" s="37"/>
      <c r="EN4836" s="37"/>
      <c r="EO4836" s="37"/>
      <c r="EP4836" s="37"/>
      <c r="EQ4836" s="37"/>
      <c r="ER4836" s="37"/>
      <c r="ES4836" s="37"/>
      <c r="ET4836" s="37"/>
      <c r="EU4836" s="37"/>
      <c r="EV4836" s="37"/>
      <c r="EW4836" s="37"/>
      <c r="EX4836" s="37"/>
      <c r="EY4836" s="37"/>
      <c r="EZ4836" s="37"/>
      <c r="FA4836" s="37"/>
      <c r="FB4836" s="37"/>
      <c r="FC4836" s="37"/>
      <c r="FD4836" s="37"/>
      <c r="FE4836" s="37"/>
      <c r="FF4836" s="37"/>
      <c r="FG4836" s="37"/>
      <c r="FH4836" s="37"/>
      <c r="FI4836" s="37"/>
      <c r="FJ4836" s="37"/>
      <c r="FK4836" s="37"/>
      <c r="FL4836" s="37"/>
      <c r="FM4836" s="37"/>
      <c r="FN4836" s="37"/>
      <c r="FO4836" s="37"/>
      <c r="FP4836" s="37"/>
      <c r="FQ4836" s="37"/>
      <c r="FR4836" s="37"/>
      <c r="FS4836" s="37"/>
      <c r="FT4836" s="37"/>
      <c r="FU4836" s="37"/>
      <c r="FV4836" s="37"/>
      <c r="FW4836" s="37"/>
      <c r="FX4836" s="37"/>
      <c r="FY4836" s="37"/>
      <c r="FZ4836" s="37"/>
      <c r="GA4836" s="37"/>
      <c r="GB4836" s="37"/>
      <c r="GC4836" s="37"/>
      <c r="GD4836" s="37"/>
      <c r="GE4836" s="37"/>
      <c r="GF4836" s="37"/>
      <c r="GG4836" s="37"/>
      <c r="GH4836" s="37"/>
      <c r="GI4836" s="37"/>
      <c r="GJ4836" s="37"/>
      <c r="GK4836" s="37"/>
      <c r="GL4836" s="37"/>
      <c r="GM4836" s="37"/>
      <c r="GN4836" s="37"/>
      <c r="GO4836" s="37"/>
      <c r="GP4836" s="37"/>
      <c r="GQ4836" s="37"/>
      <c r="GR4836" s="37"/>
      <c r="GS4836" s="37"/>
      <c r="GT4836" s="37"/>
      <c r="GU4836" s="37"/>
      <c r="GV4836" s="37"/>
      <c r="GW4836" s="37"/>
      <c r="GX4836" s="37"/>
      <c r="GY4836" s="37"/>
      <c r="GZ4836" s="37"/>
      <c r="HA4836" s="37"/>
      <c r="HB4836" s="37"/>
      <c r="HC4836" s="37"/>
      <c r="HD4836" s="37"/>
      <c r="HE4836" s="37"/>
      <c r="HF4836" s="37"/>
      <c r="HG4836" s="37"/>
      <c r="HH4836" s="37"/>
      <c r="HI4836" s="37"/>
      <c r="HJ4836" s="37"/>
      <c r="HK4836" s="37"/>
      <c r="HL4836" s="37"/>
      <c r="HM4836" s="37"/>
      <c r="HN4836" s="37"/>
      <c r="HO4836" s="37"/>
      <c r="HP4836" s="37"/>
      <c r="HQ4836" s="37"/>
      <c r="HR4836" s="37"/>
      <c r="HS4836" s="37"/>
      <c r="HT4836" s="37"/>
      <c r="HU4836" s="37"/>
      <c r="HV4836" s="37"/>
      <c r="HW4836" s="37"/>
      <c r="HX4836" s="37"/>
      <c r="HY4836" s="37"/>
      <c r="HZ4836" s="37"/>
      <c r="IA4836" s="37"/>
      <c r="IB4836" s="37"/>
      <c r="IC4836" s="37"/>
      <c r="ID4836" s="37"/>
      <c r="IE4836" s="37"/>
      <c r="IF4836" s="37"/>
      <c r="IG4836" s="37"/>
      <c r="IH4836" s="37"/>
      <c r="II4836" s="37"/>
      <c r="IJ4836" s="37"/>
      <c r="IK4836" s="37"/>
      <c r="IL4836" s="37"/>
      <c r="IM4836" s="37"/>
      <c r="IN4836" s="37"/>
      <c r="IO4836" s="37"/>
      <c r="IP4836" s="37"/>
      <c r="IQ4836" s="37"/>
    </row>
    <row r="4837" spans="1:251" s="51" customFormat="1" ht="18.75" customHeight="1" thickBot="1">
      <c r="A4837" s="52"/>
      <c r="B4837" s="113" t="s">
        <v>253</v>
      </c>
      <c r="C4837" s="114"/>
      <c r="D4837" s="114"/>
      <c r="E4837" s="114"/>
      <c r="F4837" s="114"/>
      <c r="G4837" s="114"/>
      <c r="H4837" s="114"/>
      <c r="I4837" s="114"/>
      <c r="J4837" s="114"/>
      <c r="K4837" s="114"/>
      <c r="L4837" s="114"/>
      <c r="M4837" s="114"/>
      <c r="N4837" s="114"/>
      <c r="O4837" s="114"/>
      <c r="P4837" s="114"/>
      <c r="Q4837" s="114"/>
      <c r="R4837" s="114"/>
      <c r="S4837" s="114"/>
      <c r="T4837" s="114"/>
      <c r="U4837" s="114"/>
      <c r="V4837" s="114"/>
      <c r="W4837" s="114"/>
      <c r="X4837" s="114"/>
      <c r="Y4837" s="114"/>
      <c r="Z4837" s="115"/>
      <c r="AA4837" s="116">
        <f>SUM(AA4828:AI4836)</f>
        <v>437968</v>
      </c>
      <c r="AB4837" s="117"/>
      <c r="AC4837" s="117"/>
      <c r="AD4837" s="117"/>
      <c r="AE4837" s="117"/>
      <c r="AF4837" s="117"/>
      <c r="AG4837" s="117"/>
      <c r="AH4837" s="117"/>
      <c r="AI4837" s="118"/>
      <c r="AJ4837" s="116">
        <f>SUM(AJ4828:AR4836)</f>
        <v>437652</v>
      </c>
      <c r="AK4837" s="117"/>
      <c r="AL4837" s="117"/>
      <c r="AM4837" s="117"/>
      <c r="AN4837" s="117"/>
      <c r="AO4837" s="117"/>
      <c r="AP4837" s="117"/>
      <c r="AQ4837" s="117"/>
      <c r="AR4837" s="118"/>
      <c r="AS4837" s="119"/>
      <c r="AT4837" s="120"/>
      <c r="AU4837" s="120"/>
      <c r="AV4837" s="120"/>
      <c r="AW4837" s="120"/>
      <c r="AX4837" s="121"/>
      <c r="AY4837" s="37"/>
      <c r="AZ4837" s="37"/>
      <c r="BA4837" s="37"/>
      <c r="BB4837" s="37"/>
      <c r="BC4837" s="37"/>
      <c r="BD4837" s="37"/>
      <c r="BE4837" s="37"/>
      <c r="BF4837" s="37"/>
      <c r="BG4837" s="37"/>
      <c r="BH4837" s="37"/>
      <c r="BI4837" s="37"/>
      <c r="BJ4837" s="37"/>
      <c r="BK4837" s="37"/>
      <c r="BL4837" s="37"/>
      <c r="BM4837" s="37"/>
      <c r="BN4837" s="37"/>
      <c r="BO4837" s="37"/>
      <c r="BP4837" s="37"/>
      <c r="BQ4837" s="37"/>
      <c r="BR4837" s="37"/>
      <c r="BS4837" s="37"/>
      <c r="BT4837" s="37"/>
      <c r="BU4837" s="37"/>
      <c r="BV4837" s="37"/>
      <c r="BW4837" s="37"/>
      <c r="BX4837" s="37"/>
      <c r="BY4837" s="37"/>
      <c r="BZ4837" s="37"/>
      <c r="CA4837" s="37"/>
      <c r="CB4837" s="37"/>
      <c r="CC4837" s="37"/>
      <c r="CD4837" s="37"/>
      <c r="CE4837" s="37"/>
      <c r="CF4837" s="37"/>
      <c r="CG4837" s="37"/>
      <c r="CH4837" s="37"/>
      <c r="CI4837" s="37"/>
      <c r="CJ4837" s="37"/>
      <c r="CK4837" s="37"/>
      <c r="CL4837" s="37"/>
      <c r="CM4837" s="37"/>
      <c r="CN4837" s="37"/>
      <c r="CO4837" s="37"/>
      <c r="CP4837" s="37"/>
      <c r="CQ4837" s="37"/>
      <c r="CR4837" s="37"/>
      <c r="CS4837" s="37"/>
      <c r="CT4837" s="37"/>
      <c r="CU4837" s="37"/>
      <c r="CV4837" s="37"/>
      <c r="CW4837" s="37"/>
      <c r="CX4837" s="37"/>
      <c r="CY4837" s="37"/>
      <c r="CZ4837" s="37"/>
      <c r="DA4837" s="37"/>
      <c r="DB4837" s="37"/>
      <c r="DC4837" s="37"/>
      <c r="DD4837" s="37"/>
      <c r="DE4837" s="37"/>
      <c r="DF4837" s="37"/>
      <c r="DG4837" s="37"/>
      <c r="DH4837" s="37"/>
      <c r="DI4837" s="37"/>
      <c r="DJ4837" s="37"/>
      <c r="DK4837" s="37"/>
      <c r="DL4837" s="37"/>
      <c r="DM4837" s="37"/>
      <c r="DN4837" s="37"/>
      <c r="DO4837" s="37"/>
      <c r="DP4837" s="37"/>
      <c r="DQ4837" s="37"/>
      <c r="DR4837" s="37"/>
      <c r="DS4837" s="37"/>
      <c r="DT4837" s="37"/>
      <c r="DU4837" s="37"/>
      <c r="DV4837" s="37"/>
      <c r="DW4837" s="37"/>
      <c r="DX4837" s="37"/>
      <c r="DY4837" s="37"/>
      <c r="DZ4837" s="37"/>
      <c r="EA4837" s="37"/>
      <c r="EB4837" s="37"/>
      <c r="EC4837" s="37"/>
      <c r="ED4837" s="37"/>
      <c r="EE4837" s="37"/>
      <c r="EF4837" s="37"/>
      <c r="EG4837" s="37"/>
      <c r="EH4837" s="37"/>
      <c r="EI4837" s="37"/>
      <c r="EJ4837" s="37"/>
      <c r="EK4837" s="37"/>
      <c r="EL4837" s="37"/>
      <c r="EM4837" s="37"/>
      <c r="EN4837" s="37"/>
      <c r="EO4837" s="37"/>
      <c r="EP4837" s="37"/>
      <c r="EQ4837" s="37"/>
      <c r="ER4837" s="37"/>
      <c r="ES4837" s="37"/>
      <c r="ET4837" s="37"/>
      <c r="EU4837" s="37"/>
      <c r="EV4837" s="37"/>
      <c r="EW4837" s="37"/>
      <c r="EX4837" s="37"/>
      <c r="EY4837" s="37"/>
      <c r="EZ4837" s="37"/>
      <c r="FA4837" s="37"/>
      <c r="FB4837" s="37"/>
      <c r="FC4837" s="37"/>
      <c r="FD4837" s="37"/>
      <c r="FE4837" s="37"/>
      <c r="FF4837" s="37"/>
      <c r="FG4837" s="37"/>
      <c r="FH4837" s="37"/>
      <c r="FI4837" s="37"/>
      <c r="FJ4837" s="37"/>
      <c r="FK4837" s="37"/>
      <c r="FL4837" s="37"/>
      <c r="FM4837" s="37"/>
      <c r="FN4837" s="37"/>
      <c r="FO4837" s="37"/>
      <c r="FP4837" s="37"/>
      <c r="FQ4837" s="37"/>
      <c r="FR4837" s="37"/>
      <c r="FS4837" s="37"/>
      <c r="FT4837" s="37"/>
      <c r="FU4837" s="37"/>
      <c r="FV4837" s="37"/>
      <c r="FW4837" s="37"/>
      <c r="FX4837" s="37"/>
      <c r="FY4837" s="37"/>
      <c r="FZ4837" s="37"/>
      <c r="GA4837" s="37"/>
      <c r="GB4837" s="37"/>
      <c r="GC4837" s="37"/>
      <c r="GD4837" s="37"/>
      <c r="GE4837" s="37"/>
      <c r="GF4837" s="37"/>
      <c r="GG4837" s="37"/>
      <c r="GH4837" s="37"/>
      <c r="GI4837" s="37"/>
      <c r="GJ4837" s="37"/>
      <c r="GK4837" s="37"/>
      <c r="GL4837" s="37"/>
      <c r="GM4837" s="37"/>
      <c r="GN4837" s="37"/>
      <c r="GO4837" s="37"/>
      <c r="GP4837" s="37"/>
      <c r="GQ4837" s="37"/>
      <c r="GR4837" s="37"/>
      <c r="GS4837" s="37"/>
      <c r="GT4837" s="37"/>
      <c r="GU4837" s="37"/>
      <c r="GV4837" s="37"/>
      <c r="GW4837" s="37"/>
      <c r="GX4837" s="37"/>
      <c r="GY4837" s="37"/>
      <c r="GZ4837" s="37"/>
      <c r="HA4837" s="37"/>
      <c r="HB4837" s="37"/>
      <c r="HC4837" s="37"/>
      <c r="HD4837" s="37"/>
      <c r="HE4837" s="37"/>
      <c r="HF4837" s="37"/>
      <c r="HG4837" s="37"/>
      <c r="HH4837" s="37"/>
      <c r="HI4837" s="37"/>
      <c r="HJ4837" s="37"/>
      <c r="HK4837" s="37"/>
      <c r="HL4837" s="37"/>
      <c r="HM4837" s="37"/>
      <c r="HN4837" s="37"/>
      <c r="HO4837" s="37"/>
      <c r="HP4837" s="37"/>
      <c r="HQ4837" s="37"/>
      <c r="HR4837" s="37"/>
      <c r="HS4837" s="37"/>
      <c r="HT4837" s="37"/>
      <c r="HU4837" s="37"/>
      <c r="HV4837" s="37"/>
      <c r="HW4837" s="37"/>
      <c r="HX4837" s="37"/>
      <c r="HY4837" s="37"/>
      <c r="HZ4837" s="37"/>
      <c r="IA4837" s="37"/>
      <c r="IB4837" s="37"/>
      <c r="IC4837" s="37"/>
      <c r="ID4837" s="37"/>
      <c r="IE4837" s="37"/>
      <c r="IF4837" s="37"/>
      <c r="IG4837" s="37"/>
      <c r="IH4837" s="37"/>
      <c r="II4837" s="37"/>
      <c r="IJ4837" s="37"/>
      <c r="IK4837" s="37"/>
      <c r="IL4837" s="37"/>
      <c r="IM4837" s="37"/>
      <c r="IN4837" s="37"/>
      <c r="IO4837" s="37"/>
      <c r="IP4837" s="37"/>
      <c r="IQ4837" s="37"/>
    </row>
    <row r="4839" spans="1:251" ht="18.75">
      <c r="A4839" s="36" t="s">
        <v>241</v>
      </c>
      <c r="AW4839" s="38"/>
      <c r="AX4839" s="39"/>
      <c r="AY4839" s="38"/>
    </row>
    <row r="4841" spans="1:251" ht="18.75">
      <c r="B4841" s="122" t="s">
        <v>0</v>
      </c>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row>
    <row r="4842" spans="1:251">
      <c r="Z4842" s="40"/>
      <c r="AD4842" s="40"/>
      <c r="AE4842" s="40"/>
      <c r="AF4842" s="40"/>
      <c r="AG4842" s="40"/>
      <c r="AH4842" s="40"/>
      <c r="AI4842" s="40"/>
      <c r="AO4842" s="40"/>
    </row>
    <row r="4843" spans="1:251" ht="13.5" thickBot="1">
      <c r="Z4843" s="40"/>
      <c r="AD4843" s="40"/>
      <c r="AE4843" s="40"/>
      <c r="AF4843" s="40"/>
      <c r="AG4843" s="40"/>
      <c r="AH4843" s="40"/>
      <c r="AI4843" s="40"/>
      <c r="AO4843" s="40"/>
      <c r="DI4843" s="41"/>
    </row>
    <row r="4844" spans="1:251" ht="24.75" customHeight="1" thickBot="1">
      <c r="B4844" s="124" t="s">
        <v>242</v>
      </c>
      <c r="C4844" s="125"/>
      <c r="D4844" s="125"/>
      <c r="E4844" s="125"/>
      <c r="F4844" s="125"/>
      <c r="G4844" s="125"/>
      <c r="H4844" s="126" t="s">
        <v>1036</v>
      </c>
      <c r="I4844" s="127"/>
      <c r="J4844" s="127"/>
      <c r="K4844" s="127"/>
      <c r="L4844" s="127"/>
      <c r="M4844" s="127"/>
      <c r="N4844" s="127"/>
      <c r="O4844" s="127"/>
      <c r="P4844" s="127"/>
      <c r="Q4844" s="127"/>
      <c r="R4844" s="127"/>
      <c r="S4844" s="127"/>
      <c r="T4844" s="127"/>
      <c r="U4844" s="127"/>
      <c r="V4844" s="127"/>
      <c r="W4844" s="127"/>
      <c r="X4844" s="127"/>
      <c r="Y4844" s="127"/>
      <c r="Z4844" s="127"/>
      <c r="AA4844" s="127"/>
      <c r="AB4844" s="127"/>
      <c r="AC4844" s="127"/>
      <c r="AD4844" s="127"/>
      <c r="AE4844" s="127"/>
      <c r="AF4844" s="127"/>
      <c r="AG4844" s="127"/>
      <c r="AH4844" s="127"/>
      <c r="AI4844" s="127"/>
      <c r="AJ4844" s="127"/>
      <c r="AK4844" s="127"/>
      <c r="AL4844" s="127"/>
      <c r="AM4844" s="127"/>
      <c r="AN4844" s="127"/>
      <c r="AO4844" s="127"/>
      <c r="AP4844" s="127"/>
      <c r="AQ4844" s="127"/>
      <c r="AR4844" s="127"/>
      <c r="AS4844" s="127"/>
      <c r="AT4844" s="127"/>
      <c r="AU4844" s="127"/>
      <c r="AV4844" s="127"/>
      <c r="AW4844" s="127"/>
      <c r="AX4844" s="128"/>
      <c r="DI4844" s="41"/>
    </row>
    <row r="4845" spans="1:251" ht="14.25">
      <c r="B4845" s="42"/>
      <c r="C4845" s="42"/>
      <c r="D4845" s="42"/>
      <c r="E4845" s="42"/>
      <c r="F4845" s="42"/>
      <c r="G4845" s="42"/>
      <c r="H4845" s="43"/>
      <c r="I4845" s="43"/>
      <c r="J4845" s="43"/>
      <c r="K4845" s="43"/>
      <c r="L4845" s="44"/>
      <c r="M4845" s="44"/>
      <c r="N4845" s="44"/>
      <c r="O4845" s="44"/>
      <c r="P4845" s="43"/>
      <c r="Q4845" s="43"/>
      <c r="R4845" s="43"/>
      <c r="S4845" s="43"/>
      <c r="T4845" s="43"/>
      <c r="U4845" s="43"/>
      <c r="V4845" s="45"/>
      <c r="W4845" s="45"/>
      <c r="X4845" s="45"/>
      <c r="Y4845" s="45"/>
      <c r="Z4845" s="45"/>
      <c r="AA4845" s="45"/>
      <c r="AB4845" s="45"/>
      <c r="AC4845" s="45"/>
      <c r="AD4845" s="45"/>
      <c r="AE4845" s="45"/>
      <c r="AF4845" s="45"/>
      <c r="AG4845" s="45"/>
      <c r="AH4845" s="45"/>
      <c r="AI4845" s="45"/>
      <c r="AJ4845" s="45"/>
      <c r="AK4845" s="45"/>
      <c r="AL4845" s="45"/>
      <c r="AM4845" s="45"/>
      <c r="AN4845" s="45"/>
      <c r="AO4845" s="45"/>
      <c r="AP4845" s="45"/>
      <c r="AQ4845" s="45"/>
      <c r="AR4845" s="45"/>
      <c r="AS4845" s="45"/>
      <c r="AT4845" s="45"/>
      <c r="AU4845" s="45"/>
      <c r="AV4845" s="45"/>
      <c r="AW4845" s="45"/>
      <c r="AX4845" s="45"/>
      <c r="DI4845" s="41"/>
    </row>
    <row r="4846" spans="1:251" ht="15" thickBot="1">
      <c r="A4846" s="46"/>
      <c r="B4846" s="45" t="s">
        <v>244</v>
      </c>
      <c r="C4846" s="43"/>
      <c r="D4846" s="43"/>
      <c r="E4846" s="43"/>
      <c r="F4846" s="43"/>
      <c r="G4846" s="43"/>
      <c r="H4846" s="43"/>
      <c r="I4846" s="43"/>
      <c r="J4846" s="43"/>
      <c r="K4846" s="43"/>
      <c r="L4846" s="44"/>
      <c r="M4846" s="44"/>
      <c r="N4846" s="44"/>
      <c r="O4846" s="44"/>
      <c r="P4846" s="43"/>
      <c r="Q4846" s="43"/>
      <c r="R4846" s="43"/>
      <c r="S4846" s="43"/>
      <c r="T4846" s="43"/>
      <c r="U4846" s="43"/>
      <c r="V4846" s="45"/>
      <c r="W4846" s="45"/>
      <c r="X4846" s="45"/>
      <c r="Y4846" s="45"/>
      <c r="Z4846" s="45"/>
      <c r="AA4846" s="45"/>
      <c r="AB4846" s="45"/>
      <c r="AC4846" s="45"/>
      <c r="AD4846" s="45"/>
      <c r="AE4846" s="45"/>
      <c r="AF4846" s="45"/>
      <c r="AG4846" s="45"/>
      <c r="AH4846" s="45"/>
      <c r="AI4846" s="45"/>
      <c r="AJ4846" s="45"/>
      <c r="AK4846" s="45"/>
      <c r="AL4846" s="45"/>
      <c r="AM4846" s="45"/>
      <c r="AN4846" s="45"/>
      <c r="AO4846" s="45"/>
      <c r="AP4846" s="45"/>
      <c r="AQ4846" s="45"/>
      <c r="AR4846" s="45"/>
      <c r="AS4846" s="45"/>
      <c r="AT4846" s="45"/>
      <c r="AU4846" s="45"/>
      <c r="AV4846" s="45"/>
      <c r="AW4846" s="45"/>
      <c r="AX4846" s="45"/>
      <c r="DI4846" s="41"/>
    </row>
    <row r="4847" spans="1:251" ht="14.25">
      <c r="A4847" s="43"/>
      <c r="B4847" s="47"/>
      <c r="C4847" s="42"/>
      <c r="D4847" s="42"/>
      <c r="E4847" s="42"/>
      <c r="F4847" s="42"/>
      <c r="G4847" s="42"/>
      <c r="H4847" s="42"/>
      <c r="I4847" s="42"/>
      <c r="J4847" s="42"/>
      <c r="K4847" s="42"/>
      <c r="L4847" s="48"/>
      <c r="M4847" s="48"/>
      <c r="N4847" s="48"/>
      <c r="O4847" s="48"/>
      <c r="P4847" s="42"/>
      <c r="Q4847" s="42"/>
      <c r="R4847" s="42"/>
      <c r="S4847" s="42"/>
      <c r="T4847" s="42"/>
      <c r="U4847" s="42"/>
      <c r="V4847" s="49"/>
      <c r="W4847" s="49"/>
      <c r="X4847" s="49"/>
      <c r="Y4847" s="49"/>
      <c r="Z4847" s="49"/>
      <c r="AA4847" s="49"/>
      <c r="AB4847" s="49"/>
      <c r="AC4847" s="49"/>
      <c r="AD4847" s="49"/>
      <c r="AE4847" s="49"/>
      <c r="AF4847" s="49"/>
      <c r="AG4847" s="49"/>
      <c r="AH4847" s="49"/>
      <c r="AI4847" s="49"/>
      <c r="AJ4847" s="49"/>
      <c r="AK4847" s="49"/>
      <c r="AL4847" s="49"/>
      <c r="AM4847" s="49"/>
      <c r="AN4847" s="49"/>
      <c r="AO4847" s="49"/>
      <c r="AP4847" s="49"/>
      <c r="AQ4847" s="49"/>
      <c r="AR4847" s="49"/>
      <c r="AS4847" s="49"/>
      <c r="AT4847" s="49"/>
      <c r="AU4847" s="49"/>
      <c r="AV4847" s="49"/>
      <c r="AW4847" s="49"/>
      <c r="AX4847" s="50"/>
    </row>
    <row r="4848" spans="1:251" ht="12" customHeight="1">
      <c r="A4848" s="43"/>
      <c r="B4848" s="129" t="s">
        <v>1037</v>
      </c>
      <c r="C4848" s="130"/>
      <c r="D4848" s="130"/>
      <c r="E4848" s="130"/>
      <c r="F4848" s="130"/>
      <c r="G4848" s="130"/>
      <c r="H4848" s="130"/>
      <c r="I4848" s="130"/>
      <c r="J4848" s="130"/>
      <c r="K4848" s="130"/>
      <c r="L4848" s="130"/>
      <c r="M4848" s="130"/>
      <c r="N4848" s="130"/>
      <c r="O4848" s="130"/>
      <c r="P4848" s="130"/>
      <c r="Q4848" s="130"/>
      <c r="R4848" s="130"/>
      <c r="S4848" s="130"/>
      <c r="T4848" s="130"/>
      <c r="U4848" s="130"/>
      <c r="V4848" s="130"/>
      <c r="W4848" s="130"/>
      <c r="X4848" s="130"/>
      <c r="Y4848" s="130"/>
      <c r="Z4848" s="130"/>
      <c r="AA4848" s="130"/>
      <c r="AB4848" s="130"/>
      <c r="AC4848" s="130"/>
      <c r="AD4848" s="130"/>
      <c r="AE4848" s="130"/>
      <c r="AF4848" s="130"/>
      <c r="AG4848" s="130"/>
      <c r="AH4848" s="130"/>
      <c r="AI4848" s="130"/>
      <c r="AJ4848" s="130"/>
      <c r="AK4848" s="130"/>
      <c r="AL4848" s="130"/>
      <c r="AM4848" s="130"/>
      <c r="AN4848" s="130"/>
      <c r="AO4848" s="130"/>
      <c r="AP4848" s="130"/>
      <c r="AQ4848" s="130"/>
      <c r="AR4848" s="130"/>
      <c r="AS4848" s="130"/>
      <c r="AT4848" s="130"/>
      <c r="AU4848" s="130"/>
      <c r="AV4848" s="130"/>
      <c r="AW4848" s="130"/>
      <c r="AX4848" s="131"/>
    </row>
    <row r="4849" spans="1:113" ht="12" customHeight="1">
      <c r="A4849" s="43"/>
      <c r="B4849" s="129"/>
      <c r="C4849" s="130"/>
      <c r="D4849" s="130"/>
      <c r="E4849" s="130"/>
      <c r="F4849" s="130"/>
      <c r="G4849" s="130"/>
      <c r="H4849" s="130"/>
      <c r="I4849" s="130"/>
      <c r="J4849" s="130"/>
      <c r="K4849" s="130"/>
      <c r="L4849" s="130"/>
      <c r="M4849" s="130"/>
      <c r="N4849" s="130"/>
      <c r="O4849" s="130"/>
      <c r="P4849" s="130"/>
      <c r="Q4849" s="130"/>
      <c r="R4849" s="130"/>
      <c r="S4849" s="130"/>
      <c r="T4849" s="130"/>
      <c r="U4849" s="130"/>
      <c r="V4849" s="130"/>
      <c r="W4849" s="130"/>
      <c r="X4849" s="130"/>
      <c r="Y4849" s="130"/>
      <c r="Z4849" s="130"/>
      <c r="AA4849" s="130"/>
      <c r="AB4849" s="130"/>
      <c r="AC4849" s="130"/>
      <c r="AD4849" s="130"/>
      <c r="AE4849" s="130"/>
      <c r="AF4849" s="130"/>
      <c r="AG4849" s="130"/>
      <c r="AH4849" s="130"/>
      <c r="AI4849" s="130"/>
      <c r="AJ4849" s="130"/>
      <c r="AK4849" s="130"/>
      <c r="AL4849" s="130"/>
      <c r="AM4849" s="130"/>
      <c r="AN4849" s="130"/>
      <c r="AO4849" s="130"/>
      <c r="AP4849" s="130"/>
      <c r="AQ4849" s="130"/>
      <c r="AR4849" s="130"/>
      <c r="AS4849" s="130"/>
      <c r="AT4849" s="130"/>
      <c r="AU4849" s="130"/>
      <c r="AV4849" s="130"/>
      <c r="AW4849" s="130"/>
      <c r="AX4849" s="131"/>
    </row>
    <row r="4850" spans="1:113" ht="12" customHeight="1">
      <c r="A4850" s="43"/>
      <c r="B4850" s="129"/>
      <c r="C4850" s="130"/>
      <c r="D4850" s="130"/>
      <c r="E4850" s="130"/>
      <c r="F4850" s="130"/>
      <c r="G4850" s="130"/>
      <c r="H4850" s="130"/>
      <c r="I4850" s="130"/>
      <c r="J4850" s="130"/>
      <c r="K4850" s="130"/>
      <c r="L4850" s="130"/>
      <c r="M4850" s="130"/>
      <c r="N4850" s="130"/>
      <c r="O4850" s="130"/>
      <c r="P4850" s="130"/>
      <c r="Q4850" s="130"/>
      <c r="R4850" s="130"/>
      <c r="S4850" s="130"/>
      <c r="T4850" s="130"/>
      <c r="U4850" s="130"/>
      <c r="V4850" s="130"/>
      <c r="W4850" s="130"/>
      <c r="X4850" s="130"/>
      <c r="Y4850" s="130"/>
      <c r="Z4850" s="130"/>
      <c r="AA4850" s="130"/>
      <c r="AB4850" s="130"/>
      <c r="AC4850" s="130"/>
      <c r="AD4850" s="130"/>
      <c r="AE4850" s="130"/>
      <c r="AF4850" s="130"/>
      <c r="AG4850" s="130"/>
      <c r="AH4850" s="130"/>
      <c r="AI4850" s="130"/>
      <c r="AJ4850" s="130"/>
      <c r="AK4850" s="130"/>
      <c r="AL4850" s="130"/>
      <c r="AM4850" s="130"/>
      <c r="AN4850" s="130"/>
      <c r="AO4850" s="130"/>
      <c r="AP4850" s="130"/>
      <c r="AQ4850" s="130"/>
      <c r="AR4850" s="130"/>
      <c r="AS4850" s="130"/>
      <c r="AT4850" s="130"/>
      <c r="AU4850" s="130"/>
      <c r="AV4850" s="130"/>
      <c r="AW4850" s="130"/>
      <c r="AX4850" s="131"/>
      <c r="BC4850" s="51"/>
    </row>
    <row r="4851" spans="1:113" ht="12" customHeight="1">
      <c r="A4851" s="43"/>
      <c r="B4851" s="129"/>
      <c r="C4851" s="130"/>
      <c r="D4851" s="130"/>
      <c r="E4851" s="130"/>
      <c r="F4851" s="130"/>
      <c r="G4851" s="130"/>
      <c r="H4851" s="130"/>
      <c r="I4851" s="130"/>
      <c r="J4851" s="130"/>
      <c r="K4851" s="130"/>
      <c r="L4851" s="130"/>
      <c r="M4851" s="130"/>
      <c r="N4851" s="130"/>
      <c r="O4851" s="130"/>
      <c r="P4851" s="130"/>
      <c r="Q4851" s="130"/>
      <c r="R4851" s="130"/>
      <c r="S4851" s="130"/>
      <c r="T4851" s="130"/>
      <c r="U4851" s="130"/>
      <c r="V4851" s="130"/>
      <c r="W4851" s="130"/>
      <c r="X4851" s="130"/>
      <c r="Y4851" s="130"/>
      <c r="Z4851" s="130"/>
      <c r="AA4851" s="130"/>
      <c r="AB4851" s="130"/>
      <c r="AC4851" s="130"/>
      <c r="AD4851" s="130"/>
      <c r="AE4851" s="130"/>
      <c r="AF4851" s="130"/>
      <c r="AG4851" s="130"/>
      <c r="AH4851" s="130"/>
      <c r="AI4851" s="130"/>
      <c r="AJ4851" s="130"/>
      <c r="AK4851" s="130"/>
      <c r="AL4851" s="130"/>
      <c r="AM4851" s="130"/>
      <c r="AN4851" s="130"/>
      <c r="AO4851" s="130"/>
      <c r="AP4851" s="130"/>
      <c r="AQ4851" s="130"/>
      <c r="AR4851" s="130"/>
      <c r="AS4851" s="130"/>
      <c r="AT4851" s="130"/>
      <c r="AU4851" s="130"/>
      <c r="AV4851" s="130"/>
      <c r="AW4851" s="130"/>
      <c r="AX4851" s="131"/>
    </row>
    <row r="4852" spans="1:113" ht="12" customHeight="1">
      <c r="A4852" s="43"/>
      <c r="B4852" s="129"/>
      <c r="C4852" s="130"/>
      <c r="D4852" s="130"/>
      <c r="E4852" s="130"/>
      <c r="F4852" s="130"/>
      <c r="G4852" s="130"/>
      <c r="H4852" s="130"/>
      <c r="I4852" s="130"/>
      <c r="J4852" s="130"/>
      <c r="K4852" s="130"/>
      <c r="L4852" s="130"/>
      <c r="M4852" s="130"/>
      <c r="N4852" s="130"/>
      <c r="O4852" s="130"/>
      <c r="P4852" s="130"/>
      <c r="Q4852" s="130"/>
      <c r="R4852" s="130"/>
      <c r="S4852" s="130"/>
      <c r="T4852" s="130"/>
      <c r="U4852" s="130"/>
      <c r="V4852" s="130"/>
      <c r="W4852" s="130"/>
      <c r="X4852" s="130"/>
      <c r="Y4852" s="130"/>
      <c r="Z4852" s="130"/>
      <c r="AA4852" s="130"/>
      <c r="AB4852" s="130"/>
      <c r="AC4852" s="130"/>
      <c r="AD4852" s="130"/>
      <c r="AE4852" s="130"/>
      <c r="AF4852" s="130"/>
      <c r="AG4852" s="130"/>
      <c r="AH4852" s="130"/>
      <c r="AI4852" s="130"/>
      <c r="AJ4852" s="130"/>
      <c r="AK4852" s="130"/>
      <c r="AL4852" s="130"/>
      <c r="AM4852" s="130"/>
      <c r="AN4852" s="130"/>
      <c r="AO4852" s="130"/>
      <c r="AP4852" s="130"/>
      <c r="AQ4852" s="130"/>
      <c r="AR4852" s="130"/>
      <c r="AS4852" s="130"/>
      <c r="AT4852" s="130"/>
      <c r="AU4852" s="130"/>
      <c r="AV4852" s="130"/>
      <c r="AW4852" s="130"/>
      <c r="AX4852" s="131"/>
    </row>
    <row r="4853" spans="1:113" ht="15" thickBot="1">
      <c r="A4853" s="52"/>
      <c r="B4853" s="53"/>
      <c r="C4853" s="54"/>
      <c r="D4853" s="54"/>
      <c r="E4853" s="54"/>
      <c r="F4853" s="54"/>
      <c r="G4853" s="54"/>
      <c r="H4853" s="54"/>
      <c r="I4853" s="54"/>
      <c r="J4853" s="54"/>
      <c r="K4853" s="54"/>
      <c r="L4853" s="54"/>
      <c r="M4853" s="54"/>
      <c r="N4853" s="54"/>
      <c r="O4853" s="54"/>
      <c r="P4853" s="54"/>
      <c r="Q4853" s="54"/>
      <c r="R4853" s="54"/>
      <c r="S4853" s="54"/>
      <c r="T4853" s="54"/>
      <c r="U4853" s="54"/>
      <c r="V4853" s="54"/>
      <c r="W4853" s="54"/>
      <c r="X4853" s="54"/>
      <c r="Y4853" s="54"/>
      <c r="Z4853" s="54"/>
      <c r="AA4853" s="54"/>
      <c r="AB4853" s="54"/>
      <c r="AC4853" s="54"/>
      <c r="AD4853" s="54"/>
      <c r="AE4853" s="54"/>
      <c r="AF4853" s="54"/>
      <c r="AG4853" s="54"/>
      <c r="AH4853" s="54"/>
      <c r="AI4853" s="54"/>
      <c r="AJ4853" s="54"/>
      <c r="AK4853" s="54"/>
      <c r="AL4853" s="54"/>
      <c r="AM4853" s="54"/>
      <c r="AN4853" s="54"/>
      <c r="AO4853" s="54"/>
      <c r="AP4853" s="54"/>
      <c r="AQ4853" s="54"/>
      <c r="AR4853" s="54"/>
      <c r="AS4853" s="54"/>
      <c r="AT4853" s="54"/>
      <c r="AU4853" s="54"/>
      <c r="AV4853" s="54"/>
      <c r="AW4853" s="54"/>
      <c r="AX4853" s="55"/>
    </row>
    <row r="4854" spans="1:113">
      <c r="B4854" s="56"/>
    </row>
    <row r="4855" spans="1:113" ht="15" thickBot="1">
      <c r="A4855" s="46"/>
      <c r="B4855" s="45" t="s">
        <v>245</v>
      </c>
      <c r="C4855" s="43"/>
      <c r="D4855" s="43"/>
      <c r="E4855" s="43"/>
      <c r="F4855" s="43"/>
      <c r="G4855" s="43"/>
      <c r="H4855" s="43"/>
      <c r="I4855" s="43"/>
      <c r="J4855" s="43"/>
      <c r="K4855" s="43"/>
      <c r="L4855" s="44"/>
      <c r="M4855" s="44"/>
      <c r="N4855" s="44"/>
      <c r="O4855" s="44"/>
      <c r="P4855" s="43"/>
      <c r="Q4855" s="43"/>
      <c r="R4855" s="43"/>
      <c r="S4855" s="43"/>
      <c r="T4855" s="43"/>
      <c r="U4855" s="43"/>
      <c r="V4855" s="45"/>
      <c r="W4855" s="45"/>
      <c r="X4855" s="45"/>
      <c r="Y4855" s="45"/>
      <c r="Z4855" s="45"/>
      <c r="AA4855" s="45"/>
      <c r="AB4855" s="45"/>
      <c r="AC4855" s="45"/>
      <c r="AD4855" s="45"/>
      <c r="AE4855" s="45"/>
      <c r="AF4855" s="45"/>
      <c r="AG4855" s="45"/>
      <c r="AH4855" s="45"/>
      <c r="AI4855" s="45"/>
      <c r="AJ4855" s="45"/>
      <c r="AK4855" s="45"/>
      <c r="AL4855" s="45"/>
      <c r="AM4855" s="45"/>
      <c r="AN4855" s="45"/>
      <c r="AO4855" s="45"/>
      <c r="AP4855" s="45"/>
      <c r="AQ4855" s="45"/>
      <c r="AR4855" s="45"/>
      <c r="AS4855" s="45"/>
      <c r="AT4855" s="45"/>
      <c r="AU4855" s="45"/>
      <c r="AV4855" s="45"/>
      <c r="AW4855" s="45"/>
      <c r="AX4855" s="45"/>
      <c r="DI4855" s="41"/>
    </row>
    <row r="4856" spans="1:113" ht="14.25">
      <c r="A4856" s="43"/>
      <c r="B4856" s="47"/>
      <c r="C4856" s="42"/>
      <c r="D4856" s="42"/>
      <c r="E4856" s="42"/>
      <c r="F4856" s="42"/>
      <c r="G4856" s="42"/>
      <c r="H4856" s="42"/>
      <c r="I4856" s="42"/>
      <c r="J4856" s="42"/>
      <c r="K4856" s="42"/>
      <c r="L4856" s="48"/>
      <c r="M4856" s="48"/>
      <c r="N4856" s="48"/>
      <c r="O4856" s="48"/>
      <c r="P4856" s="42"/>
      <c r="Q4856" s="42"/>
      <c r="R4856" s="42"/>
      <c r="S4856" s="42"/>
      <c r="T4856" s="42"/>
      <c r="U4856" s="42"/>
      <c r="V4856" s="49"/>
      <c r="W4856" s="49"/>
      <c r="X4856" s="49"/>
      <c r="Y4856" s="49"/>
      <c r="Z4856" s="49"/>
      <c r="AA4856" s="49"/>
      <c r="AB4856" s="49"/>
      <c r="AC4856" s="49"/>
      <c r="AD4856" s="49"/>
      <c r="AE4856" s="49"/>
      <c r="AF4856" s="49"/>
      <c r="AG4856" s="49"/>
      <c r="AH4856" s="49"/>
      <c r="AI4856" s="49"/>
      <c r="AJ4856" s="49"/>
      <c r="AK4856" s="49"/>
      <c r="AL4856" s="49"/>
      <c r="AM4856" s="49"/>
      <c r="AN4856" s="49"/>
      <c r="AO4856" s="49"/>
      <c r="AP4856" s="49"/>
      <c r="AQ4856" s="49"/>
      <c r="AR4856" s="49"/>
      <c r="AS4856" s="49"/>
      <c r="AT4856" s="49"/>
      <c r="AU4856" s="49"/>
      <c r="AV4856" s="49"/>
      <c r="AW4856" s="49"/>
      <c r="AX4856" s="50"/>
    </row>
    <row r="4857" spans="1:113" ht="12" customHeight="1">
      <c r="A4857" s="43"/>
      <c r="B4857" s="129" t="s">
        <v>1038</v>
      </c>
      <c r="C4857" s="130"/>
      <c r="D4857" s="130"/>
      <c r="E4857" s="130"/>
      <c r="F4857" s="130"/>
      <c r="G4857" s="130"/>
      <c r="H4857" s="130"/>
      <c r="I4857" s="130"/>
      <c r="J4857" s="130"/>
      <c r="K4857" s="130"/>
      <c r="L4857" s="130"/>
      <c r="M4857" s="130"/>
      <c r="N4857" s="130"/>
      <c r="O4857" s="130"/>
      <c r="P4857" s="130"/>
      <c r="Q4857" s="130"/>
      <c r="R4857" s="130"/>
      <c r="S4857" s="130"/>
      <c r="T4857" s="130"/>
      <c r="U4857" s="130"/>
      <c r="V4857" s="130"/>
      <c r="W4857" s="130"/>
      <c r="X4857" s="130"/>
      <c r="Y4857" s="130"/>
      <c r="Z4857" s="130"/>
      <c r="AA4857" s="130"/>
      <c r="AB4857" s="130"/>
      <c r="AC4857" s="130"/>
      <c r="AD4857" s="130"/>
      <c r="AE4857" s="130"/>
      <c r="AF4857" s="130"/>
      <c r="AG4857" s="130"/>
      <c r="AH4857" s="130"/>
      <c r="AI4857" s="130"/>
      <c r="AJ4857" s="130"/>
      <c r="AK4857" s="130"/>
      <c r="AL4857" s="130"/>
      <c r="AM4857" s="130"/>
      <c r="AN4857" s="130"/>
      <c r="AO4857" s="130"/>
      <c r="AP4857" s="130"/>
      <c r="AQ4857" s="130"/>
      <c r="AR4857" s="130"/>
      <c r="AS4857" s="130"/>
      <c r="AT4857" s="130"/>
      <c r="AU4857" s="130"/>
      <c r="AV4857" s="130"/>
      <c r="AW4857" s="130"/>
      <c r="AX4857" s="131"/>
    </row>
    <row r="4858" spans="1:113" ht="12" customHeight="1">
      <c r="A4858" s="43"/>
      <c r="B4858" s="129"/>
      <c r="C4858" s="130"/>
      <c r="D4858" s="130"/>
      <c r="E4858" s="130"/>
      <c r="F4858" s="130"/>
      <c r="G4858" s="130"/>
      <c r="H4858" s="130"/>
      <c r="I4858" s="130"/>
      <c r="J4858" s="130"/>
      <c r="K4858" s="130"/>
      <c r="L4858" s="130"/>
      <c r="M4858" s="130"/>
      <c r="N4858" s="130"/>
      <c r="O4858" s="130"/>
      <c r="P4858" s="130"/>
      <c r="Q4858" s="130"/>
      <c r="R4858" s="130"/>
      <c r="S4858" s="130"/>
      <c r="T4858" s="130"/>
      <c r="U4858" s="130"/>
      <c r="V4858" s="130"/>
      <c r="W4858" s="130"/>
      <c r="X4858" s="130"/>
      <c r="Y4858" s="130"/>
      <c r="Z4858" s="130"/>
      <c r="AA4858" s="130"/>
      <c r="AB4858" s="130"/>
      <c r="AC4858" s="130"/>
      <c r="AD4858" s="130"/>
      <c r="AE4858" s="130"/>
      <c r="AF4858" s="130"/>
      <c r="AG4858" s="130"/>
      <c r="AH4858" s="130"/>
      <c r="AI4858" s="130"/>
      <c r="AJ4858" s="130"/>
      <c r="AK4858" s="130"/>
      <c r="AL4858" s="130"/>
      <c r="AM4858" s="130"/>
      <c r="AN4858" s="130"/>
      <c r="AO4858" s="130"/>
      <c r="AP4858" s="130"/>
      <c r="AQ4858" s="130"/>
      <c r="AR4858" s="130"/>
      <c r="AS4858" s="130"/>
      <c r="AT4858" s="130"/>
      <c r="AU4858" s="130"/>
      <c r="AV4858" s="130"/>
      <c r="AW4858" s="130"/>
      <c r="AX4858" s="131"/>
    </row>
    <row r="4859" spans="1:113" ht="12" customHeight="1">
      <c r="A4859" s="43"/>
      <c r="B4859" s="129"/>
      <c r="C4859" s="130"/>
      <c r="D4859" s="130"/>
      <c r="E4859" s="130"/>
      <c r="F4859" s="130"/>
      <c r="G4859" s="130"/>
      <c r="H4859" s="130"/>
      <c r="I4859" s="130"/>
      <c r="J4859" s="130"/>
      <c r="K4859" s="130"/>
      <c r="L4859" s="130"/>
      <c r="M4859" s="130"/>
      <c r="N4859" s="130"/>
      <c r="O4859" s="130"/>
      <c r="P4859" s="130"/>
      <c r="Q4859" s="130"/>
      <c r="R4859" s="130"/>
      <c r="S4859" s="130"/>
      <c r="T4859" s="130"/>
      <c r="U4859" s="130"/>
      <c r="V4859" s="130"/>
      <c r="W4859" s="130"/>
      <c r="X4859" s="130"/>
      <c r="Y4859" s="130"/>
      <c r="Z4859" s="130"/>
      <c r="AA4859" s="130"/>
      <c r="AB4859" s="130"/>
      <c r="AC4859" s="130"/>
      <c r="AD4859" s="130"/>
      <c r="AE4859" s="130"/>
      <c r="AF4859" s="130"/>
      <c r="AG4859" s="130"/>
      <c r="AH4859" s="130"/>
      <c r="AI4859" s="130"/>
      <c r="AJ4859" s="130"/>
      <c r="AK4859" s="130"/>
      <c r="AL4859" s="130"/>
      <c r="AM4859" s="130"/>
      <c r="AN4859" s="130"/>
      <c r="AO4859" s="130"/>
      <c r="AP4859" s="130"/>
      <c r="AQ4859" s="130"/>
      <c r="AR4859" s="130"/>
      <c r="AS4859" s="130"/>
      <c r="AT4859" s="130"/>
      <c r="AU4859" s="130"/>
      <c r="AV4859" s="130"/>
      <c r="AW4859" s="130"/>
      <c r="AX4859" s="131"/>
      <c r="BC4859" s="51"/>
    </row>
    <row r="4860" spans="1:113" ht="12" customHeight="1">
      <c r="A4860" s="43"/>
      <c r="B4860" s="129"/>
      <c r="C4860" s="130"/>
      <c r="D4860" s="130"/>
      <c r="E4860" s="130"/>
      <c r="F4860" s="130"/>
      <c r="G4860" s="130"/>
      <c r="H4860" s="130"/>
      <c r="I4860" s="130"/>
      <c r="J4860" s="130"/>
      <c r="K4860" s="130"/>
      <c r="L4860" s="130"/>
      <c r="M4860" s="130"/>
      <c r="N4860" s="130"/>
      <c r="O4860" s="130"/>
      <c r="P4860" s="130"/>
      <c r="Q4860" s="130"/>
      <c r="R4860" s="130"/>
      <c r="S4860" s="130"/>
      <c r="T4860" s="130"/>
      <c r="U4860" s="130"/>
      <c r="V4860" s="130"/>
      <c r="W4860" s="130"/>
      <c r="X4860" s="130"/>
      <c r="Y4860" s="130"/>
      <c r="Z4860" s="130"/>
      <c r="AA4860" s="130"/>
      <c r="AB4860" s="130"/>
      <c r="AC4860" s="130"/>
      <c r="AD4860" s="130"/>
      <c r="AE4860" s="130"/>
      <c r="AF4860" s="130"/>
      <c r="AG4860" s="130"/>
      <c r="AH4860" s="130"/>
      <c r="AI4860" s="130"/>
      <c r="AJ4860" s="130"/>
      <c r="AK4860" s="130"/>
      <c r="AL4860" s="130"/>
      <c r="AM4860" s="130"/>
      <c r="AN4860" s="130"/>
      <c r="AO4860" s="130"/>
      <c r="AP4860" s="130"/>
      <c r="AQ4860" s="130"/>
      <c r="AR4860" s="130"/>
      <c r="AS4860" s="130"/>
      <c r="AT4860" s="130"/>
      <c r="AU4860" s="130"/>
      <c r="AV4860" s="130"/>
      <c r="AW4860" s="130"/>
      <c r="AX4860" s="131"/>
    </row>
    <row r="4861" spans="1:113" ht="12" customHeight="1">
      <c r="A4861" s="43"/>
      <c r="B4861" s="129"/>
      <c r="C4861" s="130"/>
      <c r="D4861" s="130"/>
      <c r="E4861" s="130"/>
      <c r="F4861" s="130"/>
      <c r="G4861" s="130"/>
      <c r="H4861" s="130"/>
      <c r="I4861" s="130"/>
      <c r="J4861" s="130"/>
      <c r="K4861" s="130"/>
      <c r="L4861" s="130"/>
      <c r="M4861" s="130"/>
      <c r="N4861" s="130"/>
      <c r="O4861" s="130"/>
      <c r="P4861" s="130"/>
      <c r="Q4861" s="130"/>
      <c r="R4861" s="130"/>
      <c r="S4861" s="130"/>
      <c r="T4861" s="130"/>
      <c r="U4861" s="130"/>
      <c r="V4861" s="130"/>
      <c r="W4861" s="130"/>
      <c r="X4861" s="130"/>
      <c r="Y4861" s="130"/>
      <c r="Z4861" s="130"/>
      <c r="AA4861" s="130"/>
      <c r="AB4861" s="130"/>
      <c r="AC4861" s="130"/>
      <c r="AD4861" s="130"/>
      <c r="AE4861" s="130"/>
      <c r="AF4861" s="130"/>
      <c r="AG4861" s="130"/>
      <c r="AH4861" s="130"/>
      <c r="AI4861" s="130"/>
      <c r="AJ4861" s="130"/>
      <c r="AK4861" s="130"/>
      <c r="AL4861" s="130"/>
      <c r="AM4861" s="130"/>
      <c r="AN4861" s="130"/>
      <c r="AO4861" s="130"/>
      <c r="AP4861" s="130"/>
      <c r="AQ4861" s="130"/>
      <c r="AR4861" s="130"/>
      <c r="AS4861" s="130"/>
      <c r="AT4861" s="130"/>
      <c r="AU4861" s="130"/>
      <c r="AV4861" s="130"/>
      <c r="AW4861" s="130"/>
      <c r="AX4861" s="131"/>
    </row>
    <row r="4862" spans="1:113" ht="15" thickBot="1">
      <c r="A4862" s="52"/>
      <c r="B4862" s="53"/>
      <c r="C4862" s="54"/>
      <c r="D4862" s="54"/>
      <c r="E4862" s="54"/>
      <c r="F4862" s="54"/>
      <c r="G4862" s="54"/>
      <c r="H4862" s="54"/>
      <c r="I4862" s="54"/>
      <c r="J4862" s="54"/>
      <c r="K4862" s="54"/>
      <c r="L4862" s="54"/>
      <c r="M4862" s="54"/>
      <c r="N4862" s="54"/>
      <c r="O4862" s="54"/>
      <c r="P4862" s="54"/>
      <c r="Q4862" s="54"/>
      <c r="R4862" s="54"/>
      <c r="S4862" s="54"/>
      <c r="T4862" s="54"/>
      <c r="U4862" s="54"/>
      <c r="V4862" s="54"/>
      <c r="W4862" s="54"/>
      <c r="X4862" s="54"/>
      <c r="Y4862" s="54"/>
      <c r="Z4862" s="54"/>
      <c r="AA4862" s="54"/>
      <c r="AB4862" s="54"/>
      <c r="AC4862" s="54"/>
      <c r="AD4862" s="54"/>
      <c r="AE4862" s="54"/>
      <c r="AF4862" s="54"/>
      <c r="AG4862" s="54"/>
      <c r="AH4862" s="54"/>
      <c r="AI4862" s="54"/>
      <c r="AJ4862" s="54"/>
      <c r="AK4862" s="54"/>
      <c r="AL4862" s="54"/>
      <c r="AM4862" s="54"/>
      <c r="AN4862" s="54"/>
      <c r="AO4862" s="54"/>
      <c r="AP4862" s="54"/>
      <c r="AQ4862" s="54"/>
      <c r="AR4862" s="54"/>
      <c r="AS4862" s="54"/>
      <c r="AT4862" s="54"/>
      <c r="AU4862" s="54"/>
      <c r="AV4862" s="54"/>
      <c r="AW4862" s="54"/>
      <c r="AX4862" s="55"/>
    </row>
    <row r="4863" spans="1:113">
      <c r="B4863" s="56"/>
    </row>
    <row r="4864" spans="1:113" ht="14.25">
      <c r="B4864" s="45" t="s">
        <v>247</v>
      </c>
      <c r="C4864" s="43"/>
      <c r="D4864" s="43"/>
      <c r="E4864" s="43"/>
      <c r="F4864" s="43"/>
      <c r="G4864" s="43"/>
      <c r="H4864" s="43"/>
      <c r="I4864" s="43"/>
      <c r="J4864" s="43"/>
      <c r="K4864" s="43"/>
      <c r="L4864" s="44"/>
      <c r="M4864" s="44"/>
      <c r="N4864" s="44"/>
      <c r="O4864" s="44"/>
      <c r="P4864" s="43"/>
      <c r="Q4864" s="43"/>
      <c r="R4864" s="43"/>
      <c r="S4864" s="43"/>
      <c r="T4864" s="43"/>
      <c r="U4864" s="43"/>
      <c r="V4864" s="45"/>
      <c r="W4864" s="45"/>
      <c r="X4864" s="45"/>
      <c r="Y4864" s="45"/>
      <c r="Z4864" s="45"/>
      <c r="AA4864" s="45"/>
      <c r="AB4864" s="45"/>
      <c r="AC4864" s="45"/>
      <c r="AD4864" s="45"/>
      <c r="AE4864" s="45"/>
      <c r="AF4864" s="45"/>
      <c r="AG4864" s="45"/>
      <c r="AH4864" s="45"/>
      <c r="AI4864" s="45"/>
      <c r="AJ4864" s="45"/>
      <c r="AK4864" s="45"/>
      <c r="AL4864" s="45"/>
      <c r="AM4864" s="45"/>
      <c r="AN4864" s="45"/>
      <c r="AO4864" s="45"/>
      <c r="AP4864" s="45"/>
      <c r="AQ4864" s="45"/>
      <c r="AR4864" s="45"/>
      <c r="AS4864" s="45"/>
      <c r="AT4864" s="45"/>
      <c r="AU4864" s="45"/>
      <c r="AV4864" s="45"/>
      <c r="AW4864" s="45"/>
      <c r="AX4864" s="45"/>
    </row>
    <row r="4865" spans="1:251" ht="15" thickBot="1">
      <c r="B4865" s="43"/>
      <c r="C4865" s="43"/>
      <c r="D4865" s="43"/>
      <c r="E4865" s="43"/>
      <c r="F4865" s="43"/>
      <c r="G4865" s="43"/>
      <c r="H4865" s="43"/>
      <c r="I4865" s="43"/>
      <c r="J4865" s="43"/>
      <c r="K4865" s="43"/>
      <c r="L4865" s="44"/>
      <c r="M4865" s="44"/>
      <c r="N4865" s="44"/>
      <c r="O4865" s="44"/>
      <c r="P4865" s="43"/>
      <c r="Q4865" s="43"/>
      <c r="R4865" s="43"/>
      <c r="S4865" s="43"/>
      <c r="T4865" s="43"/>
      <c r="U4865" s="43"/>
      <c r="V4865" s="45"/>
      <c r="W4865" s="45"/>
      <c r="X4865" s="45"/>
      <c r="Y4865" s="45"/>
      <c r="Z4865" s="45"/>
      <c r="AA4865" s="45"/>
      <c r="AB4865" s="45"/>
      <c r="AC4865" s="45"/>
      <c r="AD4865" s="45"/>
      <c r="AE4865" s="45"/>
      <c r="AF4865" s="45"/>
      <c r="AG4865" s="45"/>
      <c r="AH4865" s="45"/>
      <c r="AI4865" s="45"/>
      <c r="AJ4865" s="45"/>
      <c r="AK4865" s="45"/>
      <c r="AL4865" s="45"/>
      <c r="AM4865" s="45"/>
      <c r="AN4865" s="45"/>
      <c r="AO4865" s="45"/>
      <c r="AP4865" s="45"/>
      <c r="AQ4865" s="45"/>
      <c r="AR4865" s="45"/>
      <c r="AS4865" s="45"/>
      <c r="AT4865" s="45"/>
      <c r="AU4865" s="45"/>
      <c r="AV4865" s="45"/>
      <c r="AW4865" s="45"/>
      <c r="AX4865" s="57" t="s">
        <v>248</v>
      </c>
    </row>
    <row r="4866" spans="1:251" s="51" customFormat="1" ht="13.5" customHeight="1">
      <c r="A4866" s="43"/>
      <c r="B4866" s="132" t="s">
        <v>249</v>
      </c>
      <c r="C4866" s="133"/>
      <c r="D4866" s="133"/>
      <c r="E4866" s="133"/>
      <c r="F4866" s="133"/>
      <c r="G4866" s="133"/>
      <c r="H4866" s="133"/>
      <c r="I4866" s="133"/>
      <c r="J4866" s="133"/>
      <c r="K4866" s="133"/>
      <c r="L4866" s="133"/>
      <c r="M4866" s="133"/>
      <c r="N4866" s="133"/>
      <c r="O4866" s="133"/>
      <c r="P4866" s="133"/>
      <c r="Q4866" s="133"/>
      <c r="R4866" s="133"/>
      <c r="S4866" s="133"/>
      <c r="T4866" s="133"/>
      <c r="U4866" s="133"/>
      <c r="V4866" s="133"/>
      <c r="W4866" s="133"/>
      <c r="X4866" s="133"/>
      <c r="Y4866" s="133"/>
      <c r="Z4866" s="134"/>
      <c r="AA4866" s="138" t="s">
        <v>250</v>
      </c>
      <c r="AB4866" s="133"/>
      <c r="AC4866" s="133"/>
      <c r="AD4866" s="133"/>
      <c r="AE4866" s="133"/>
      <c r="AF4866" s="133"/>
      <c r="AG4866" s="133"/>
      <c r="AH4866" s="133"/>
      <c r="AI4866" s="134"/>
      <c r="AJ4866" s="138" t="s">
        <v>251</v>
      </c>
      <c r="AK4866" s="133"/>
      <c r="AL4866" s="133"/>
      <c r="AM4866" s="133"/>
      <c r="AN4866" s="133"/>
      <c r="AO4866" s="133"/>
      <c r="AP4866" s="133"/>
      <c r="AQ4866" s="133"/>
      <c r="AR4866" s="134"/>
      <c r="AS4866" s="138" t="s">
        <v>252</v>
      </c>
      <c r="AT4866" s="133"/>
      <c r="AU4866" s="133"/>
      <c r="AV4866" s="133"/>
      <c r="AW4866" s="133"/>
      <c r="AX4866" s="140"/>
      <c r="AY4866" s="37"/>
      <c r="AZ4866" s="37"/>
      <c r="BA4866" s="37"/>
      <c r="BB4866" s="37"/>
      <c r="BC4866" s="37"/>
      <c r="BD4866" s="37"/>
      <c r="BE4866" s="37"/>
      <c r="BF4866" s="37"/>
      <c r="BG4866" s="37"/>
      <c r="BH4866" s="37"/>
      <c r="BI4866" s="37"/>
      <c r="BJ4866" s="37"/>
      <c r="BK4866" s="37"/>
      <c r="BL4866" s="37"/>
      <c r="BM4866" s="37"/>
      <c r="BN4866" s="37"/>
      <c r="BO4866" s="37"/>
      <c r="BP4866" s="37"/>
      <c r="BQ4866" s="37"/>
      <c r="BR4866" s="37"/>
      <c r="BS4866" s="37"/>
      <c r="BT4866" s="37"/>
      <c r="BU4866" s="37"/>
      <c r="BV4866" s="37"/>
      <c r="BW4866" s="37"/>
      <c r="BX4866" s="37"/>
      <c r="BY4866" s="37"/>
      <c r="BZ4866" s="37"/>
      <c r="CA4866" s="37"/>
      <c r="CB4866" s="37"/>
      <c r="CC4866" s="37"/>
      <c r="CD4866" s="37"/>
      <c r="CE4866" s="37"/>
      <c r="CF4866" s="37"/>
      <c r="CG4866" s="37"/>
      <c r="CH4866" s="37"/>
      <c r="CI4866" s="37"/>
      <c r="CJ4866" s="37"/>
      <c r="CK4866" s="37"/>
      <c r="CL4866" s="37"/>
      <c r="CM4866" s="37"/>
      <c r="CN4866" s="37"/>
      <c r="CO4866" s="37"/>
      <c r="CP4866" s="37"/>
      <c r="CQ4866" s="37"/>
      <c r="CR4866" s="37"/>
      <c r="CS4866" s="37"/>
      <c r="CT4866" s="37"/>
      <c r="CU4866" s="37"/>
      <c r="CV4866" s="37"/>
      <c r="CW4866" s="37"/>
      <c r="CX4866" s="37"/>
      <c r="CY4866" s="37"/>
      <c r="CZ4866" s="37"/>
      <c r="DA4866" s="37"/>
      <c r="DB4866" s="37"/>
      <c r="DC4866" s="37"/>
      <c r="DD4866" s="37"/>
      <c r="DE4866" s="37"/>
      <c r="DF4866" s="37"/>
      <c r="DG4866" s="37"/>
      <c r="DH4866" s="37"/>
      <c r="DI4866" s="37"/>
      <c r="DJ4866" s="37"/>
      <c r="DK4866" s="37"/>
      <c r="DL4866" s="37"/>
      <c r="DM4866" s="37"/>
      <c r="DN4866" s="37"/>
      <c r="DO4866" s="37"/>
      <c r="DP4866" s="37"/>
      <c r="DQ4866" s="37"/>
      <c r="DR4866" s="37"/>
      <c r="DS4866" s="37"/>
      <c r="DT4866" s="37"/>
      <c r="DU4866" s="37"/>
      <c r="DV4866" s="37"/>
      <c r="DW4866" s="37"/>
      <c r="DX4866" s="37"/>
      <c r="DY4866" s="37"/>
      <c r="DZ4866" s="37"/>
      <c r="EA4866" s="37"/>
      <c r="EB4866" s="37"/>
      <c r="EC4866" s="37"/>
      <c r="ED4866" s="37"/>
      <c r="EE4866" s="37"/>
      <c r="EF4866" s="37"/>
      <c r="EG4866" s="37"/>
      <c r="EH4866" s="37"/>
      <c r="EI4866" s="37"/>
      <c r="EJ4866" s="37"/>
      <c r="EK4866" s="37"/>
      <c r="EL4866" s="37"/>
      <c r="EM4866" s="37"/>
      <c r="EN4866" s="37"/>
      <c r="EO4866" s="37"/>
      <c r="EP4866" s="37"/>
      <c r="EQ4866" s="37"/>
      <c r="ER4866" s="37"/>
      <c r="ES4866" s="37"/>
      <c r="ET4866" s="37"/>
      <c r="EU4866" s="37"/>
      <c r="EV4866" s="37"/>
      <c r="EW4866" s="37"/>
      <c r="EX4866" s="37"/>
      <c r="EY4866" s="37"/>
      <c r="EZ4866" s="37"/>
      <c r="FA4866" s="37"/>
      <c r="FB4866" s="37"/>
      <c r="FC4866" s="37"/>
      <c r="FD4866" s="37"/>
      <c r="FE4866" s="37"/>
      <c r="FF4866" s="37"/>
      <c r="FG4866" s="37"/>
      <c r="FH4866" s="37"/>
      <c r="FI4866" s="37"/>
      <c r="FJ4866" s="37"/>
      <c r="FK4866" s="37"/>
      <c r="FL4866" s="37"/>
      <c r="FM4866" s="37"/>
      <c r="FN4866" s="37"/>
      <c r="FO4866" s="37"/>
      <c r="FP4866" s="37"/>
      <c r="FQ4866" s="37"/>
      <c r="FR4866" s="37"/>
      <c r="FS4866" s="37"/>
      <c r="FT4866" s="37"/>
      <c r="FU4866" s="37"/>
      <c r="FV4866" s="37"/>
      <c r="FW4866" s="37"/>
      <c r="FX4866" s="37"/>
      <c r="FY4866" s="37"/>
      <c r="FZ4866" s="37"/>
      <c r="GA4866" s="37"/>
      <c r="GB4866" s="37"/>
      <c r="GC4866" s="37"/>
      <c r="GD4866" s="37"/>
      <c r="GE4866" s="37"/>
      <c r="GF4866" s="37"/>
      <c r="GG4866" s="37"/>
      <c r="GH4866" s="37"/>
      <c r="GI4866" s="37"/>
      <c r="GJ4866" s="37"/>
      <c r="GK4866" s="37"/>
      <c r="GL4866" s="37"/>
      <c r="GM4866" s="37"/>
      <c r="GN4866" s="37"/>
      <c r="GO4866" s="37"/>
      <c r="GP4866" s="37"/>
      <c r="GQ4866" s="37"/>
      <c r="GR4866" s="37"/>
      <c r="GS4866" s="37"/>
      <c r="GT4866" s="37"/>
      <c r="GU4866" s="37"/>
      <c r="GV4866" s="37"/>
      <c r="GW4866" s="37"/>
      <c r="GX4866" s="37"/>
      <c r="GY4866" s="37"/>
      <c r="GZ4866" s="37"/>
      <c r="HA4866" s="37"/>
      <c r="HB4866" s="37"/>
      <c r="HC4866" s="37"/>
      <c r="HD4866" s="37"/>
      <c r="HE4866" s="37"/>
      <c r="HF4866" s="37"/>
      <c r="HG4866" s="37"/>
      <c r="HH4866" s="37"/>
      <c r="HI4866" s="37"/>
      <c r="HJ4866" s="37"/>
      <c r="HK4866" s="37"/>
      <c r="HL4866" s="37"/>
      <c r="HM4866" s="37"/>
      <c r="HN4866" s="37"/>
      <c r="HO4866" s="37"/>
      <c r="HP4866" s="37"/>
      <c r="HQ4866" s="37"/>
      <c r="HR4866" s="37"/>
      <c r="HS4866" s="37"/>
      <c r="HT4866" s="37"/>
      <c r="HU4866" s="37"/>
      <c r="HV4866" s="37"/>
      <c r="HW4866" s="37"/>
      <c r="HX4866" s="37"/>
      <c r="HY4866" s="37"/>
      <c r="HZ4866" s="37"/>
      <c r="IA4866" s="37"/>
      <c r="IB4866" s="37"/>
      <c r="IC4866" s="37"/>
      <c r="ID4866" s="37"/>
      <c r="IE4866" s="37"/>
      <c r="IF4866" s="37"/>
      <c r="IG4866" s="37"/>
      <c r="IH4866" s="37"/>
      <c r="II4866" s="37"/>
      <c r="IJ4866" s="37"/>
      <c r="IK4866" s="37"/>
      <c r="IL4866" s="37"/>
      <c r="IM4866" s="37"/>
      <c r="IN4866" s="37"/>
      <c r="IO4866" s="37"/>
      <c r="IP4866" s="37"/>
      <c r="IQ4866" s="37"/>
    </row>
    <row r="4867" spans="1:251" s="51" customFormat="1" ht="13.5">
      <c r="A4867" s="43"/>
      <c r="B4867" s="135"/>
      <c r="C4867" s="136"/>
      <c r="D4867" s="136"/>
      <c r="E4867" s="136"/>
      <c r="F4867" s="136"/>
      <c r="G4867" s="136"/>
      <c r="H4867" s="136"/>
      <c r="I4867" s="136"/>
      <c r="J4867" s="136"/>
      <c r="K4867" s="136"/>
      <c r="L4867" s="136"/>
      <c r="M4867" s="136"/>
      <c r="N4867" s="136"/>
      <c r="O4867" s="136"/>
      <c r="P4867" s="136"/>
      <c r="Q4867" s="136"/>
      <c r="R4867" s="136"/>
      <c r="S4867" s="136"/>
      <c r="T4867" s="136"/>
      <c r="U4867" s="136"/>
      <c r="V4867" s="136"/>
      <c r="W4867" s="136"/>
      <c r="X4867" s="136"/>
      <c r="Y4867" s="136"/>
      <c r="Z4867" s="137"/>
      <c r="AA4867" s="139"/>
      <c r="AB4867" s="136"/>
      <c r="AC4867" s="136"/>
      <c r="AD4867" s="136"/>
      <c r="AE4867" s="136"/>
      <c r="AF4867" s="136"/>
      <c r="AG4867" s="136"/>
      <c r="AH4867" s="136"/>
      <c r="AI4867" s="137"/>
      <c r="AJ4867" s="139"/>
      <c r="AK4867" s="136"/>
      <c r="AL4867" s="136"/>
      <c r="AM4867" s="136"/>
      <c r="AN4867" s="136"/>
      <c r="AO4867" s="136"/>
      <c r="AP4867" s="136"/>
      <c r="AQ4867" s="136"/>
      <c r="AR4867" s="137"/>
      <c r="AS4867" s="139"/>
      <c r="AT4867" s="136"/>
      <c r="AU4867" s="136"/>
      <c r="AV4867" s="136"/>
      <c r="AW4867" s="136"/>
      <c r="AX4867" s="141"/>
      <c r="AY4867" s="37"/>
      <c r="AZ4867" s="37"/>
      <c r="BA4867" s="37"/>
      <c r="BB4867" s="58"/>
      <c r="BC4867" s="59"/>
      <c r="BE4867" s="37"/>
      <c r="BF4867" s="37"/>
      <c r="BG4867" s="37"/>
      <c r="BH4867" s="37"/>
      <c r="BI4867" s="37"/>
      <c r="BJ4867" s="37"/>
      <c r="BK4867" s="37"/>
      <c r="BL4867" s="37"/>
      <c r="BM4867" s="37"/>
      <c r="BN4867" s="37"/>
      <c r="BO4867" s="37"/>
      <c r="BP4867" s="37"/>
      <c r="BQ4867" s="37"/>
      <c r="BR4867" s="37"/>
      <c r="BS4867" s="37"/>
      <c r="BT4867" s="37"/>
      <c r="BU4867" s="37"/>
      <c r="BV4867" s="37"/>
      <c r="BW4867" s="37"/>
      <c r="BX4867" s="37"/>
      <c r="BY4867" s="37"/>
      <c r="BZ4867" s="37"/>
      <c r="CA4867" s="37"/>
      <c r="CB4867" s="37"/>
      <c r="CC4867" s="37"/>
      <c r="CD4867" s="37"/>
      <c r="CE4867" s="37"/>
      <c r="CF4867" s="37"/>
      <c r="CG4867" s="37"/>
      <c r="CH4867" s="37"/>
      <c r="CI4867" s="37"/>
      <c r="CJ4867" s="37"/>
      <c r="CK4867" s="37"/>
      <c r="CL4867" s="37"/>
      <c r="CM4867" s="37"/>
      <c r="CN4867" s="37"/>
      <c r="CO4867" s="37"/>
      <c r="CP4867" s="37"/>
      <c r="CQ4867" s="37"/>
      <c r="CR4867" s="37"/>
      <c r="CS4867" s="37"/>
      <c r="CT4867" s="37"/>
      <c r="CU4867" s="37"/>
      <c r="CV4867" s="37"/>
      <c r="CW4867" s="37"/>
      <c r="CX4867" s="37"/>
      <c r="CY4867" s="37"/>
      <c r="CZ4867" s="37"/>
      <c r="DA4867" s="37"/>
      <c r="DB4867" s="37"/>
      <c r="DC4867" s="37"/>
      <c r="DD4867" s="37"/>
      <c r="DE4867" s="37"/>
      <c r="DF4867" s="37"/>
      <c r="DG4867" s="37"/>
      <c r="DH4867" s="37"/>
      <c r="DI4867" s="37"/>
      <c r="DJ4867" s="37"/>
      <c r="DK4867" s="37"/>
      <c r="DL4867" s="37"/>
      <c r="DM4867" s="37"/>
      <c r="DN4867" s="37"/>
      <c r="DO4867" s="37"/>
      <c r="DP4867" s="37"/>
      <c r="DQ4867" s="37"/>
      <c r="DR4867" s="37"/>
      <c r="DS4867" s="37"/>
      <c r="DT4867" s="37"/>
      <c r="DU4867" s="37"/>
      <c r="DV4867" s="37"/>
      <c r="DW4867" s="37"/>
      <c r="DX4867" s="37"/>
      <c r="DY4867" s="37"/>
      <c r="DZ4867" s="37"/>
      <c r="EA4867" s="37"/>
      <c r="EB4867" s="37"/>
      <c r="EC4867" s="37"/>
      <c r="ED4867" s="37"/>
      <c r="EE4867" s="37"/>
      <c r="EF4867" s="37"/>
      <c r="EG4867" s="37"/>
      <c r="EH4867" s="37"/>
      <c r="EI4867" s="37"/>
      <c r="EJ4867" s="37"/>
      <c r="EK4867" s="37"/>
      <c r="EL4867" s="37"/>
      <c r="EM4867" s="37"/>
      <c r="EN4867" s="37"/>
      <c r="EO4867" s="37"/>
      <c r="EP4867" s="37"/>
      <c r="EQ4867" s="37"/>
      <c r="ER4867" s="37"/>
      <c r="ES4867" s="37"/>
      <c r="ET4867" s="37"/>
      <c r="EU4867" s="37"/>
      <c r="EV4867" s="37"/>
      <c r="EW4867" s="37"/>
      <c r="EX4867" s="37"/>
      <c r="EY4867" s="37"/>
      <c r="EZ4867" s="37"/>
      <c r="FA4867" s="37"/>
      <c r="FB4867" s="37"/>
      <c r="FC4867" s="37"/>
      <c r="FD4867" s="37"/>
      <c r="FE4867" s="37"/>
      <c r="FF4867" s="37"/>
      <c r="FG4867" s="37"/>
      <c r="FH4867" s="37"/>
      <c r="FI4867" s="37"/>
      <c r="FJ4867" s="37"/>
      <c r="FK4867" s="37"/>
      <c r="FL4867" s="37"/>
      <c r="FM4867" s="37"/>
      <c r="FN4867" s="37"/>
      <c r="FO4867" s="37"/>
      <c r="FP4867" s="37"/>
      <c r="FQ4867" s="37"/>
      <c r="FR4867" s="37"/>
      <c r="FS4867" s="37"/>
      <c r="FT4867" s="37"/>
      <c r="FU4867" s="37"/>
      <c r="FV4867" s="37"/>
      <c r="FW4867" s="37"/>
      <c r="FX4867" s="37"/>
      <c r="FY4867" s="37"/>
      <c r="FZ4867" s="37"/>
      <c r="GA4867" s="37"/>
      <c r="GB4867" s="37"/>
      <c r="GC4867" s="37"/>
      <c r="GD4867" s="37"/>
      <c r="GE4867" s="37"/>
      <c r="GF4867" s="37"/>
      <c r="GG4867" s="37"/>
      <c r="GH4867" s="37"/>
      <c r="GI4867" s="37"/>
      <c r="GJ4867" s="37"/>
      <c r="GK4867" s="37"/>
      <c r="GL4867" s="37"/>
      <c r="GM4867" s="37"/>
      <c r="GN4867" s="37"/>
      <c r="GO4867" s="37"/>
      <c r="GP4867" s="37"/>
      <c r="GQ4867" s="37"/>
      <c r="GR4867" s="37"/>
      <c r="GS4867" s="37"/>
      <c r="GT4867" s="37"/>
      <c r="GU4867" s="37"/>
      <c r="GV4867" s="37"/>
      <c r="GW4867" s="37"/>
      <c r="GX4867" s="37"/>
      <c r="GY4867" s="37"/>
      <c r="GZ4867" s="37"/>
      <c r="HA4867" s="37"/>
      <c r="HB4867" s="37"/>
      <c r="HC4867" s="37"/>
      <c r="HD4867" s="37"/>
      <c r="HE4867" s="37"/>
      <c r="HF4867" s="37"/>
      <c r="HG4867" s="37"/>
      <c r="HH4867" s="37"/>
      <c r="HI4867" s="37"/>
      <c r="HJ4867" s="37"/>
      <c r="HK4867" s="37"/>
      <c r="HL4867" s="37"/>
      <c r="HM4867" s="37"/>
      <c r="HN4867" s="37"/>
      <c r="HO4867" s="37"/>
      <c r="HP4867" s="37"/>
      <c r="HQ4867" s="37"/>
      <c r="HR4867" s="37"/>
      <c r="HS4867" s="37"/>
      <c r="HT4867" s="37"/>
      <c r="HU4867" s="37"/>
      <c r="HV4867" s="37"/>
      <c r="HW4867" s="37"/>
      <c r="HX4867" s="37"/>
      <c r="HY4867" s="37"/>
      <c r="HZ4867" s="37"/>
      <c r="IA4867" s="37"/>
      <c r="IB4867" s="37"/>
      <c r="IC4867" s="37"/>
      <c r="ID4867" s="37"/>
      <c r="IE4867" s="37"/>
      <c r="IF4867" s="37"/>
      <c r="IG4867" s="37"/>
      <c r="IH4867" s="37"/>
      <c r="II4867" s="37"/>
      <c r="IJ4867" s="37"/>
      <c r="IK4867" s="37"/>
      <c r="IL4867" s="37"/>
      <c r="IM4867" s="37"/>
      <c r="IN4867" s="37"/>
      <c r="IO4867" s="37"/>
      <c r="IP4867" s="37"/>
      <c r="IQ4867" s="37"/>
    </row>
    <row r="4868" spans="1:251" s="51" customFormat="1" ht="18.75" customHeight="1">
      <c r="A4868" s="43"/>
      <c r="B4868" s="60"/>
      <c r="C4868" s="104" t="s">
        <v>1039</v>
      </c>
      <c r="D4868" s="105"/>
      <c r="E4868" s="105"/>
      <c r="F4868" s="105"/>
      <c r="G4868" s="105"/>
      <c r="H4868" s="105"/>
      <c r="I4868" s="105"/>
      <c r="J4868" s="105"/>
      <c r="K4868" s="105"/>
      <c r="L4868" s="105"/>
      <c r="M4868" s="105"/>
      <c r="N4868" s="105"/>
      <c r="O4868" s="105"/>
      <c r="P4868" s="105"/>
      <c r="Q4868" s="105"/>
      <c r="R4868" s="105"/>
      <c r="S4868" s="105"/>
      <c r="T4868" s="105"/>
      <c r="U4868" s="105"/>
      <c r="V4868" s="105"/>
      <c r="W4868" s="105"/>
      <c r="X4868" s="105"/>
      <c r="Y4868" s="105"/>
      <c r="Z4868" s="106"/>
      <c r="AA4868" s="107">
        <v>0</v>
      </c>
      <c r="AB4868" s="108"/>
      <c r="AC4868" s="108"/>
      <c r="AD4868" s="108"/>
      <c r="AE4868" s="108"/>
      <c r="AF4868" s="108"/>
      <c r="AG4868" s="108"/>
      <c r="AH4868" s="108"/>
      <c r="AI4868" s="109"/>
      <c r="AJ4868" s="107">
        <v>267960</v>
      </c>
      <c r="AK4868" s="108"/>
      <c r="AL4868" s="108"/>
      <c r="AM4868" s="108"/>
      <c r="AN4868" s="108"/>
      <c r="AO4868" s="108"/>
      <c r="AP4868" s="108"/>
      <c r="AQ4868" s="108"/>
      <c r="AR4868" s="109"/>
      <c r="AS4868" s="110"/>
      <c r="AT4868" s="111"/>
      <c r="AU4868" s="111"/>
      <c r="AV4868" s="111"/>
      <c r="AW4868" s="111"/>
      <c r="AX4868" s="112"/>
      <c r="AY4868" s="37"/>
      <c r="AZ4868" s="37"/>
      <c r="BA4868" s="37"/>
      <c r="BB4868" s="37"/>
      <c r="BC4868" s="37"/>
      <c r="BD4868" s="37"/>
      <c r="BE4868" s="37"/>
      <c r="BF4868" s="37"/>
      <c r="BG4868" s="37"/>
      <c r="BH4868" s="37"/>
      <c r="BI4868" s="37"/>
      <c r="BJ4868" s="37"/>
      <c r="BK4868" s="37"/>
      <c r="BL4868" s="37"/>
      <c r="BM4868" s="37"/>
      <c r="BN4868" s="37"/>
      <c r="BO4868" s="37"/>
      <c r="BP4868" s="37"/>
      <c r="BQ4868" s="37"/>
      <c r="BR4868" s="37"/>
      <c r="BS4868" s="37"/>
      <c r="BT4868" s="37"/>
      <c r="BU4868" s="37"/>
      <c r="BV4868" s="37"/>
      <c r="BW4868" s="37"/>
      <c r="BX4868" s="37"/>
      <c r="BY4868" s="37"/>
      <c r="BZ4868" s="37"/>
      <c r="CA4868" s="37"/>
      <c r="CB4868" s="37"/>
      <c r="CC4868" s="37"/>
      <c r="CD4868" s="37"/>
      <c r="CE4868" s="37"/>
      <c r="CF4868" s="37"/>
      <c r="CG4868" s="37"/>
      <c r="CH4868" s="37"/>
      <c r="CI4868" s="37"/>
      <c r="CJ4868" s="37"/>
      <c r="CK4868" s="37"/>
      <c r="CL4868" s="37"/>
      <c r="CM4868" s="37"/>
      <c r="CN4868" s="37"/>
      <c r="CO4868" s="37"/>
      <c r="CP4868" s="37"/>
      <c r="CQ4868" s="37"/>
      <c r="CR4868" s="37"/>
      <c r="CS4868" s="37"/>
      <c r="CT4868" s="37"/>
      <c r="CU4868" s="37"/>
      <c r="CV4868" s="37"/>
      <c r="CW4868" s="37"/>
      <c r="CX4868" s="37"/>
      <c r="CY4868" s="37"/>
      <c r="CZ4868" s="37"/>
      <c r="DA4868" s="37"/>
      <c r="DB4868" s="37"/>
      <c r="DC4868" s="37"/>
      <c r="DD4868" s="37"/>
      <c r="DE4868" s="37"/>
      <c r="DF4868" s="37"/>
      <c r="DG4868" s="37"/>
      <c r="DH4868" s="37"/>
      <c r="DI4868" s="37"/>
      <c r="DJ4868" s="37"/>
      <c r="DK4868" s="37"/>
      <c r="DL4868" s="37"/>
      <c r="DM4868" s="37"/>
      <c r="DN4868" s="37"/>
      <c r="DO4868" s="37"/>
      <c r="DP4868" s="37"/>
      <c r="DQ4868" s="37"/>
      <c r="DR4868" s="37"/>
      <c r="DS4868" s="37"/>
      <c r="DT4868" s="37"/>
      <c r="DU4868" s="37"/>
      <c r="DV4868" s="37"/>
      <c r="DW4868" s="37"/>
      <c r="DX4868" s="37"/>
      <c r="DY4868" s="37"/>
      <c r="DZ4868" s="37"/>
      <c r="EA4868" s="37"/>
      <c r="EB4868" s="37"/>
      <c r="EC4868" s="37"/>
      <c r="ED4868" s="37"/>
      <c r="EE4868" s="37"/>
      <c r="EF4868" s="37"/>
      <c r="EG4868" s="37"/>
      <c r="EH4868" s="37"/>
      <c r="EI4868" s="37"/>
      <c r="EJ4868" s="37"/>
      <c r="EK4868" s="37"/>
      <c r="EL4868" s="37"/>
      <c r="EM4868" s="37"/>
      <c r="EN4868" s="37"/>
      <c r="EO4868" s="37"/>
      <c r="EP4868" s="37"/>
      <c r="EQ4868" s="37"/>
      <c r="ER4868" s="37"/>
      <c r="ES4868" s="37"/>
      <c r="ET4868" s="37"/>
      <c r="EU4868" s="37"/>
      <c r="EV4868" s="37"/>
      <c r="EW4868" s="37"/>
      <c r="EX4868" s="37"/>
      <c r="EY4868" s="37"/>
      <c r="EZ4868" s="37"/>
      <c r="FA4868" s="37"/>
      <c r="FB4868" s="37"/>
      <c r="FC4868" s="37"/>
      <c r="FD4868" s="37"/>
      <c r="FE4868" s="37"/>
      <c r="FF4868" s="37"/>
      <c r="FG4868" s="37"/>
      <c r="FH4868" s="37"/>
      <c r="FI4868" s="37"/>
      <c r="FJ4868" s="37"/>
      <c r="FK4868" s="37"/>
      <c r="FL4868" s="37"/>
      <c r="FM4868" s="37"/>
      <c r="FN4868" s="37"/>
      <c r="FO4868" s="37"/>
      <c r="FP4868" s="37"/>
      <c r="FQ4868" s="37"/>
      <c r="FR4868" s="37"/>
      <c r="FS4868" s="37"/>
      <c r="FT4868" s="37"/>
      <c r="FU4868" s="37"/>
      <c r="FV4868" s="37"/>
      <c r="FW4868" s="37"/>
      <c r="FX4868" s="37"/>
      <c r="FY4868" s="37"/>
      <c r="FZ4868" s="37"/>
      <c r="GA4868" s="37"/>
      <c r="GB4868" s="37"/>
      <c r="GC4868" s="37"/>
      <c r="GD4868" s="37"/>
      <c r="GE4868" s="37"/>
      <c r="GF4868" s="37"/>
      <c r="GG4868" s="37"/>
      <c r="GH4868" s="37"/>
      <c r="GI4868" s="37"/>
      <c r="GJ4868" s="37"/>
      <c r="GK4868" s="37"/>
      <c r="GL4868" s="37"/>
      <c r="GM4868" s="37"/>
      <c r="GN4868" s="37"/>
      <c r="GO4868" s="37"/>
      <c r="GP4868" s="37"/>
      <c r="GQ4868" s="37"/>
      <c r="GR4868" s="37"/>
      <c r="GS4868" s="37"/>
      <c r="GT4868" s="37"/>
      <c r="GU4868" s="37"/>
      <c r="GV4868" s="37"/>
      <c r="GW4868" s="37"/>
      <c r="GX4868" s="37"/>
      <c r="GY4868" s="37"/>
      <c r="GZ4868" s="37"/>
      <c r="HA4868" s="37"/>
      <c r="HB4868" s="37"/>
      <c r="HC4868" s="37"/>
      <c r="HD4868" s="37"/>
      <c r="HE4868" s="37"/>
      <c r="HF4868" s="37"/>
      <c r="HG4868" s="37"/>
      <c r="HH4868" s="37"/>
      <c r="HI4868" s="37"/>
      <c r="HJ4868" s="37"/>
      <c r="HK4868" s="37"/>
      <c r="HL4868" s="37"/>
      <c r="HM4868" s="37"/>
      <c r="HN4868" s="37"/>
      <c r="HO4868" s="37"/>
      <c r="HP4868" s="37"/>
      <c r="HQ4868" s="37"/>
      <c r="HR4868" s="37"/>
      <c r="HS4868" s="37"/>
      <c r="HT4868" s="37"/>
      <c r="HU4868" s="37"/>
      <c r="HV4868" s="37"/>
      <c r="HW4868" s="37"/>
      <c r="HX4868" s="37"/>
      <c r="HY4868" s="37"/>
      <c r="HZ4868" s="37"/>
      <c r="IA4868" s="37"/>
      <c r="IB4868" s="37"/>
      <c r="IC4868" s="37"/>
      <c r="ID4868" s="37"/>
      <c r="IE4868" s="37"/>
      <c r="IF4868" s="37"/>
      <c r="IG4868" s="37"/>
      <c r="IH4868" s="37"/>
      <c r="II4868" s="37"/>
      <c r="IJ4868" s="37"/>
      <c r="IK4868" s="37"/>
      <c r="IL4868" s="37"/>
      <c r="IM4868" s="37"/>
      <c r="IN4868" s="37"/>
      <c r="IO4868" s="37"/>
      <c r="IP4868" s="37"/>
      <c r="IQ4868" s="37"/>
    </row>
    <row r="4869" spans="1:251" s="51" customFormat="1" ht="18.75" customHeight="1">
      <c r="A4869" s="43"/>
      <c r="B4869" s="60"/>
      <c r="C4869" s="104" t="s">
        <v>1040</v>
      </c>
      <c r="D4869" s="105"/>
      <c r="E4869" s="105"/>
      <c r="F4869" s="105"/>
      <c r="G4869" s="105"/>
      <c r="H4869" s="105"/>
      <c r="I4869" s="105"/>
      <c r="J4869" s="105"/>
      <c r="K4869" s="105"/>
      <c r="L4869" s="105"/>
      <c r="M4869" s="105"/>
      <c r="N4869" s="105"/>
      <c r="O4869" s="105"/>
      <c r="P4869" s="105"/>
      <c r="Q4869" s="105"/>
      <c r="R4869" s="105"/>
      <c r="S4869" s="105"/>
      <c r="T4869" s="105"/>
      <c r="U4869" s="105"/>
      <c r="V4869" s="105"/>
      <c r="W4869" s="105"/>
      <c r="X4869" s="105"/>
      <c r="Y4869" s="105"/>
      <c r="Z4869" s="106"/>
      <c r="AA4869" s="107">
        <v>286710</v>
      </c>
      <c r="AB4869" s="108"/>
      <c r="AC4869" s="108"/>
      <c r="AD4869" s="108"/>
      <c r="AE4869" s="108"/>
      <c r="AF4869" s="108"/>
      <c r="AG4869" s="108"/>
      <c r="AH4869" s="108"/>
      <c r="AI4869" s="109"/>
      <c r="AJ4869" s="107">
        <v>1573</v>
      </c>
      <c r="AK4869" s="108"/>
      <c r="AL4869" s="108"/>
      <c r="AM4869" s="108"/>
      <c r="AN4869" s="108"/>
      <c r="AO4869" s="108"/>
      <c r="AP4869" s="108"/>
      <c r="AQ4869" s="108"/>
      <c r="AR4869" s="109"/>
      <c r="AS4869" s="110"/>
      <c r="AT4869" s="111"/>
      <c r="AU4869" s="111"/>
      <c r="AV4869" s="111"/>
      <c r="AW4869" s="111"/>
      <c r="AX4869" s="112"/>
      <c r="AY4869" s="37"/>
      <c r="AZ4869" s="37"/>
      <c r="BA4869" s="37"/>
      <c r="BB4869" s="37"/>
      <c r="BC4869" s="37"/>
      <c r="BD4869" s="37"/>
      <c r="BE4869" s="37"/>
      <c r="BF4869" s="37"/>
      <c r="BG4869" s="37"/>
      <c r="BH4869" s="37"/>
      <c r="BI4869" s="37"/>
      <c r="BJ4869" s="37"/>
      <c r="BK4869" s="37"/>
      <c r="BL4869" s="37"/>
      <c r="BM4869" s="37"/>
      <c r="BN4869" s="37"/>
      <c r="BO4869" s="37"/>
      <c r="BP4869" s="37"/>
      <c r="BQ4869" s="37"/>
      <c r="BR4869" s="37"/>
      <c r="BS4869" s="37"/>
      <c r="BT4869" s="37"/>
      <c r="BU4869" s="37"/>
      <c r="BV4869" s="37"/>
      <c r="BW4869" s="37"/>
      <c r="BX4869" s="37"/>
      <c r="BY4869" s="37"/>
      <c r="BZ4869" s="37"/>
      <c r="CA4869" s="37"/>
      <c r="CB4869" s="37"/>
      <c r="CC4869" s="37"/>
      <c r="CD4869" s="37"/>
      <c r="CE4869" s="37"/>
      <c r="CF4869" s="37"/>
      <c r="CG4869" s="37"/>
      <c r="CH4869" s="37"/>
      <c r="CI4869" s="37"/>
      <c r="CJ4869" s="37"/>
      <c r="CK4869" s="37"/>
      <c r="CL4869" s="37"/>
      <c r="CM4869" s="37"/>
      <c r="CN4869" s="37"/>
      <c r="CO4869" s="37"/>
      <c r="CP4869" s="37"/>
      <c r="CQ4869" s="37"/>
      <c r="CR4869" s="37"/>
      <c r="CS4869" s="37"/>
      <c r="CT4869" s="37"/>
      <c r="CU4869" s="37"/>
      <c r="CV4869" s="37"/>
      <c r="CW4869" s="37"/>
      <c r="CX4869" s="37"/>
      <c r="CY4869" s="37"/>
      <c r="CZ4869" s="37"/>
      <c r="DA4869" s="37"/>
      <c r="DB4869" s="37"/>
      <c r="DC4869" s="37"/>
      <c r="DD4869" s="37"/>
      <c r="DE4869" s="37"/>
      <c r="DF4869" s="37"/>
      <c r="DG4869" s="37"/>
      <c r="DH4869" s="37"/>
      <c r="DI4869" s="37"/>
      <c r="DJ4869" s="37"/>
      <c r="DK4869" s="37"/>
      <c r="DL4869" s="37"/>
      <c r="DM4869" s="37"/>
      <c r="DN4869" s="37"/>
      <c r="DO4869" s="37"/>
      <c r="DP4869" s="37"/>
      <c r="DQ4869" s="37"/>
      <c r="DR4869" s="37"/>
      <c r="DS4869" s="37"/>
      <c r="DT4869" s="37"/>
      <c r="DU4869" s="37"/>
      <c r="DV4869" s="37"/>
      <c r="DW4869" s="37"/>
      <c r="DX4869" s="37"/>
      <c r="DY4869" s="37"/>
      <c r="DZ4869" s="37"/>
      <c r="EA4869" s="37"/>
      <c r="EB4869" s="37"/>
      <c r="EC4869" s="37"/>
      <c r="ED4869" s="37"/>
      <c r="EE4869" s="37"/>
      <c r="EF4869" s="37"/>
      <c r="EG4869" s="37"/>
      <c r="EH4869" s="37"/>
      <c r="EI4869" s="37"/>
      <c r="EJ4869" s="37"/>
      <c r="EK4869" s="37"/>
      <c r="EL4869" s="37"/>
      <c r="EM4869" s="37"/>
      <c r="EN4869" s="37"/>
      <c r="EO4869" s="37"/>
      <c r="EP4869" s="37"/>
      <c r="EQ4869" s="37"/>
      <c r="ER4869" s="37"/>
      <c r="ES4869" s="37"/>
      <c r="ET4869" s="37"/>
      <c r="EU4869" s="37"/>
      <c r="EV4869" s="37"/>
      <c r="EW4869" s="37"/>
      <c r="EX4869" s="37"/>
      <c r="EY4869" s="37"/>
      <c r="EZ4869" s="37"/>
      <c r="FA4869" s="37"/>
      <c r="FB4869" s="37"/>
      <c r="FC4869" s="37"/>
      <c r="FD4869" s="37"/>
      <c r="FE4869" s="37"/>
      <c r="FF4869" s="37"/>
      <c r="FG4869" s="37"/>
      <c r="FH4869" s="37"/>
      <c r="FI4869" s="37"/>
      <c r="FJ4869" s="37"/>
      <c r="FK4869" s="37"/>
      <c r="FL4869" s="37"/>
      <c r="FM4869" s="37"/>
      <c r="FN4869" s="37"/>
      <c r="FO4869" s="37"/>
      <c r="FP4869" s="37"/>
      <c r="FQ4869" s="37"/>
      <c r="FR4869" s="37"/>
      <c r="FS4869" s="37"/>
      <c r="FT4869" s="37"/>
      <c r="FU4869" s="37"/>
      <c r="FV4869" s="37"/>
      <c r="FW4869" s="37"/>
      <c r="FX4869" s="37"/>
      <c r="FY4869" s="37"/>
      <c r="FZ4869" s="37"/>
      <c r="GA4869" s="37"/>
      <c r="GB4869" s="37"/>
      <c r="GC4869" s="37"/>
      <c r="GD4869" s="37"/>
      <c r="GE4869" s="37"/>
      <c r="GF4869" s="37"/>
      <c r="GG4869" s="37"/>
      <c r="GH4869" s="37"/>
      <c r="GI4869" s="37"/>
      <c r="GJ4869" s="37"/>
      <c r="GK4869" s="37"/>
      <c r="GL4869" s="37"/>
      <c r="GM4869" s="37"/>
      <c r="GN4869" s="37"/>
      <c r="GO4869" s="37"/>
      <c r="GP4869" s="37"/>
      <c r="GQ4869" s="37"/>
      <c r="GR4869" s="37"/>
      <c r="GS4869" s="37"/>
      <c r="GT4869" s="37"/>
      <c r="GU4869" s="37"/>
      <c r="GV4869" s="37"/>
      <c r="GW4869" s="37"/>
      <c r="GX4869" s="37"/>
      <c r="GY4869" s="37"/>
      <c r="GZ4869" s="37"/>
      <c r="HA4869" s="37"/>
      <c r="HB4869" s="37"/>
      <c r="HC4869" s="37"/>
      <c r="HD4869" s="37"/>
      <c r="HE4869" s="37"/>
      <c r="HF4869" s="37"/>
      <c r="HG4869" s="37"/>
      <c r="HH4869" s="37"/>
      <c r="HI4869" s="37"/>
      <c r="HJ4869" s="37"/>
      <c r="HK4869" s="37"/>
      <c r="HL4869" s="37"/>
      <c r="HM4869" s="37"/>
      <c r="HN4869" s="37"/>
      <c r="HO4869" s="37"/>
      <c r="HP4869" s="37"/>
      <c r="HQ4869" s="37"/>
      <c r="HR4869" s="37"/>
      <c r="HS4869" s="37"/>
      <c r="HT4869" s="37"/>
      <c r="HU4869" s="37"/>
      <c r="HV4869" s="37"/>
      <c r="HW4869" s="37"/>
      <c r="HX4869" s="37"/>
      <c r="HY4869" s="37"/>
      <c r="HZ4869" s="37"/>
      <c r="IA4869" s="37"/>
      <c r="IB4869" s="37"/>
      <c r="IC4869" s="37"/>
      <c r="ID4869" s="37"/>
      <c r="IE4869" s="37"/>
      <c r="IF4869" s="37"/>
      <c r="IG4869" s="37"/>
      <c r="IH4869" s="37"/>
      <c r="II4869" s="37"/>
      <c r="IJ4869" s="37"/>
      <c r="IK4869" s="37"/>
      <c r="IL4869" s="37"/>
      <c r="IM4869" s="37"/>
      <c r="IN4869" s="37"/>
      <c r="IO4869" s="37"/>
      <c r="IP4869" s="37"/>
      <c r="IQ4869" s="37"/>
    </row>
    <row r="4870" spans="1:251" s="51" customFormat="1" ht="18.75" customHeight="1">
      <c r="A4870" s="43"/>
      <c r="B4870" s="60"/>
      <c r="C4870" s="104" t="s">
        <v>1041</v>
      </c>
      <c r="D4870" s="105"/>
      <c r="E4870" s="105"/>
      <c r="F4870" s="105"/>
      <c r="G4870" s="105"/>
      <c r="H4870" s="105"/>
      <c r="I4870" s="105"/>
      <c r="J4870" s="105"/>
      <c r="K4870" s="105"/>
      <c r="L4870" s="105"/>
      <c r="M4870" s="105"/>
      <c r="N4870" s="105"/>
      <c r="O4870" s="105"/>
      <c r="P4870" s="105"/>
      <c r="Q4870" s="105"/>
      <c r="R4870" s="105"/>
      <c r="S4870" s="105"/>
      <c r="T4870" s="105"/>
      <c r="U4870" s="105"/>
      <c r="V4870" s="105"/>
      <c r="W4870" s="105"/>
      <c r="X4870" s="105"/>
      <c r="Y4870" s="105"/>
      <c r="Z4870" s="106"/>
      <c r="AA4870" s="107">
        <v>712</v>
      </c>
      <c r="AB4870" s="108"/>
      <c r="AC4870" s="108"/>
      <c r="AD4870" s="108"/>
      <c r="AE4870" s="108"/>
      <c r="AF4870" s="108"/>
      <c r="AG4870" s="108"/>
      <c r="AH4870" s="108"/>
      <c r="AI4870" s="109"/>
      <c r="AJ4870" s="107">
        <v>751</v>
      </c>
      <c r="AK4870" s="108"/>
      <c r="AL4870" s="108"/>
      <c r="AM4870" s="108"/>
      <c r="AN4870" s="108"/>
      <c r="AO4870" s="108"/>
      <c r="AP4870" s="108"/>
      <c r="AQ4870" s="108"/>
      <c r="AR4870" s="109"/>
      <c r="AS4870" s="110"/>
      <c r="AT4870" s="111"/>
      <c r="AU4870" s="111"/>
      <c r="AV4870" s="111"/>
      <c r="AW4870" s="111"/>
      <c r="AX4870" s="112"/>
      <c r="AY4870" s="37"/>
      <c r="AZ4870" s="37"/>
      <c r="BA4870" s="37"/>
      <c r="BB4870" s="37"/>
      <c r="BC4870" s="37"/>
      <c r="BD4870" s="37"/>
      <c r="BE4870" s="37"/>
      <c r="BF4870" s="37"/>
      <c r="BG4870" s="37"/>
      <c r="BH4870" s="37"/>
      <c r="BI4870" s="37"/>
      <c r="BJ4870" s="37"/>
      <c r="BK4870" s="37"/>
      <c r="BL4870" s="37"/>
      <c r="BM4870" s="37"/>
      <c r="BN4870" s="37"/>
      <c r="BO4870" s="37"/>
      <c r="BP4870" s="37"/>
      <c r="BQ4870" s="37"/>
      <c r="BR4870" s="37"/>
      <c r="BS4870" s="37"/>
      <c r="BT4870" s="37"/>
      <c r="BU4870" s="37"/>
      <c r="BV4870" s="37"/>
      <c r="BW4870" s="37"/>
      <c r="BX4870" s="37"/>
      <c r="BY4870" s="37"/>
      <c r="BZ4870" s="37"/>
      <c r="CA4870" s="37"/>
      <c r="CB4870" s="37"/>
      <c r="CC4870" s="37"/>
      <c r="CD4870" s="37"/>
      <c r="CE4870" s="37"/>
      <c r="CF4870" s="37"/>
      <c r="CG4870" s="37"/>
      <c r="CH4870" s="37"/>
      <c r="CI4870" s="37"/>
      <c r="CJ4870" s="37"/>
      <c r="CK4870" s="37"/>
      <c r="CL4870" s="37"/>
      <c r="CM4870" s="37"/>
      <c r="CN4870" s="37"/>
      <c r="CO4870" s="37"/>
      <c r="CP4870" s="37"/>
      <c r="CQ4870" s="37"/>
      <c r="CR4870" s="37"/>
      <c r="CS4870" s="37"/>
      <c r="CT4870" s="37"/>
      <c r="CU4870" s="37"/>
      <c r="CV4870" s="37"/>
      <c r="CW4870" s="37"/>
      <c r="CX4870" s="37"/>
      <c r="CY4870" s="37"/>
      <c r="CZ4870" s="37"/>
      <c r="DA4870" s="37"/>
      <c r="DB4870" s="37"/>
      <c r="DC4870" s="37"/>
      <c r="DD4870" s="37"/>
      <c r="DE4870" s="37"/>
      <c r="DF4870" s="37"/>
      <c r="DG4870" s="37"/>
      <c r="DH4870" s="37"/>
      <c r="DI4870" s="37"/>
      <c r="DJ4870" s="37"/>
      <c r="DK4870" s="37"/>
      <c r="DL4870" s="37"/>
      <c r="DM4870" s="37"/>
      <c r="DN4870" s="37"/>
      <c r="DO4870" s="37"/>
      <c r="DP4870" s="37"/>
      <c r="DQ4870" s="37"/>
      <c r="DR4870" s="37"/>
      <c r="DS4870" s="37"/>
      <c r="DT4870" s="37"/>
      <c r="DU4870" s="37"/>
      <c r="DV4870" s="37"/>
      <c r="DW4870" s="37"/>
      <c r="DX4870" s="37"/>
      <c r="DY4870" s="37"/>
      <c r="DZ4870" s="37"/>
      <c r="EA4870" s="37"/>
      <c r="EB4870" s="37"/>
      <c r="EC4870" s="37"/>
      <c r="ED4870" s="37"/>
      <c r="EE4870" s="37"/>
      <c r="EF4870" s="37"/>
      <c r="EG4870" s="37"/>
      <c r="EH4870" s="37"/>
      <c r="EI4870" s="37"/>
      <c r="EJ4870" s="37"/>
      <c r="EK4870" s="37"/>
      <c r="EL4870" s="37"/>
      <c r="EM4870" s="37"/>
      <c r="EN4870" s="37"/>
      <c r="EO4870" s="37"/>
      <c r="EP4870" s="37"/>
      <c r="EQ4870" s="37"/>
      <c r="ER4870" s="37"/>
      <c r="ES4870" s="37"/>
      <c r="ET4870" s="37"/>
      <c r="EU4870" s="37"/>
      <c r="EV4870" s="37"/>
      <c r="EW4870" s="37"/>
      <c r="EX4870" s="37"/>
      <c r="EY4870" s="37"/>
      <c r="EZ4870" s="37"/>
      <c r="FA4870" s="37"/>
      <c r="FB4870" s="37"/>
      <c r="FC4870" s="37"/>
      <c r="FD4870" s="37"/>
      <c r="FE4870" s="37"/>
      <c r="FF4870" s="37"/>
      <c r="FG4870" s="37"/>
      <c r="FH4870" s="37"/>
      <c r="FI4870" s="37"/>
      <c r="FJ4870" s="37"/>
      <c r="FK4870" s="37"/>
      <c r="FL4870" s="37"/>
      <c r="FM4870" s="37"/>
      <c r="FN4870" s="37"/>
      <c r="FO4870" s="37"/>
      <c r="FP4870" s="37"/>
      <c r="FQ4870" s="37"/>
      <c r="FR4870" s="37"/>
      <c r="FS4870" s="37"/>
      <c r="FT4870" s="37"/>
      <c r="FU4870" s="37"/>
      <c r="FV4870" s="37"/>
      <c r="FW4870" s="37"/>
      <c r="FX4870" s="37"/>
      <c r="FY4870" s="37"/>
      <c r="FZ4870" s="37"/>
      <c r="GA4870" s="37"/>
      <c r="GB4870" s="37"/>
      <c r="GC4870" s="37"/>
      <c r="GD4870" s="37"/>
      <c r="GE4870" s="37"/>
      <c r="GF4870" s="37"/>
      <c r="GG4870" s="37"/>
      <c r="GH4870" s="37"/>
      <c r="GI4870" s="37"/>
      <c r="GJ4870" s="37"/>
      <c r="GK4870" s="37"/>
      <c r="GL4870" s="37"/>
      <c r="GM4870" s="37"/>
      <c r="GN4870" s="37"/>
      <c r="GO4870" s="37"/>
      <c r="GP4870" s="37"/>
      <c r="GQ4870" s="37"/>
      <c r="GR4870" s="37"/>
      <c r="GS4870" s="37"/>
      <c r="GT4870" s="37"/>
      <c r="GU4870" s="37"/>
      <c r="GV4870" s="37"/>
      <c r="GW4870" s="37"/>
      <c r="GX4870" s="37"/>
      <c r="GY4870" s="37"/>
      <c r="GZ4870" s="37"/>
      <c r="HA4870" s="37"/>
      <c r="HB4870" s="37"/>
      <c r="HC4870" s="37"/>
      <c r="HD4870" s="37"/>
      <c r="HE4870" s="37"/>
      <c r="HF4870" s="37"/>
      <c r="HG4870" s="37"/>
      <c r="HH4870" s="37"/>
      <c r="HI4870" s="37"/>
      <c r="HJ4870" s="37"/>
      <c r="HK4870" s="37"/>
      <c r="HL4870" s="37"/>
      <c r="HM4870" s="37"/>
      <c r="HN4870" s="37"/>
      <c r="HO4870" s="37"/>
      <c r="HP4870" s="37"/>
      <c r="HQ4870" s="37"/>
      <c r="HR4870" s="37"/>
      <c r="HS4870" s="37"/>
      <c r="HT4870" s="37"/>
      <c r="HU4870" s="37"/>
      <c r="HV4870" s="37"/>
      <c r="HW4870" s="37"/>
      <c r="HX4870" s="37"/>
      <c r="HY4870" s="37"/>
      <c r="HZ4870" s="37"/>
      <c r="IA4870" s="37"/>
      <c r="IB4870" s="37"/>
      <c r="IC4870" s="37"/>
      <c r="ID4870" s="37"/>
      <c r="IE4870" s="37"/>
      <c r="IF4870" s="37"/>
      <c r="IG4870" s="37"/>
      <c r="IH4870" s="37"/>
      <c r="II4870" s="37"/>
      <c r="IJ4870" s="37"/>
      <c r="IK4870" s="37"/>
      <c r="IL4870" s="37"/>
      <c r="IM4870" s="37"/>
      <c r="IN4870" s="37"/>
      <c r="IO4870" s="37"/>
      <c r="IP4870" s="37"/>
      <c r="IQ4870" s="37"/>
    </row>
    <row r="4871" spans="1:251" s="51" customFormat="1" ht="18.75" customHeight="1">
      <c r="A4871" s="43"/>
      <c r="B4871" s="60"/>
      <c r="C4871" s="104" t="s">
        <v>1042</v>
      </c>
      <c r="D4871" s="105"/>
      <c r="E4871" s="105"/>
      <c r="F4871" s="105"/>
      <c r="G4871" s="105"/>
      <c r="H4871" s="105"/>
      <c r="I4871" s="105"/>
      <c r="J4871" s="105"/>
      <c r="K4871" s="105"/>
      <c r="L4871" s="105"/>
      <c r="M4871" s="105"/>
      <c r="N4871" s="105"/>
      <c r="O4871" s="105"/>
      <c r="P4871" s="105"/>
      <c r="Q4871" s="105"/>
      <c r="R4871" s="105"/>
      <c r="S4871" s="105"/>
      <c r="T4871" s="105"/>
      <c r="U4871" s="105"/>
      <c r="V4871" s="105"/>
      <c r="W4871" s="105"/>
      <c r="X4871" s="105"/>
      <c r="Y4871" s="105"/>
      <c r="Z4871" s="106"/>
      <c r="AA4871" s="107">
        <v>0</v>
      </c>
      <c r="AB4871" s="108"/>
      <c r="AC4871" s="108"/>
      <c r="AD4871" s="108"/>
      <c r="AE4871" s="108"/>
      <c r="AF4871" s="108"/>
      <c r="AG4871" s="108"/>
      <c r="AH4871" s="108"/>
      <c r="AI4871" s="109"/>
      <c r="AJ4871" s="107">
        <v>3695</v>
      </c>
      <c r="AK4871" s="108"/>
      <c r="AL4871" s="108"/>
      <c r="AM4871" s="108"/>
      <c r="AN4871" s="108"/>
      <c r="AO4871" s="108"/>
      <c r="AP4871" s="108"/>
      <c r="AQ4871" s="108"/>
      <c r="AR4871" s="109"/>
      <c r="AS4871" s="110"/>
      <c r="AT4871" s="111"/>
      <c r="AU4871" s="111"/>
      <c r="AV4871" s="111"/>
      <c r="AW4871" s="111"/>
      <c r="AX4871" s="112"/>
      <c r="AY4871" s="37"/>
      <c r="AZ4871" s="37"/>
      <c r="BA4871" s="37"/>
      <c r="BB4871" s="37"/>
      <c r="BC4871" s="37"/>
      <c r="BD4871" s="37"/>
      <c r="BE4871" s="37"/>
      <c r="BF4871" s="37"/>
      <c r="BG4871" s="37"/>
      <c r="BH4871" s="37"/>
      <c r="BI4871" s="37"/>
      <c r="BJ4871" s="37"/>
      <c r="BK4871" s="37"/>
      <c r="BL4871" s="37"/>
      <c r="BM4871" s="37"/>
      <c r="BN4871" s="37"/>
      <c r="BO4871" s="37"/>
      <c r="BP4871" s="37"/>
      <c r="BQ4871" s="37"/>
      <c r="BR4871" s="37"/>
      <c r="BS4871" s="37"/>
      <c r="BT4871" s="37"/>
      <c r="BU4871" s="37"/>
      <c r="BV4871" s="37"/>
      <c r="BW4871" s="37"/>
      <c r="BX4871" s="37"/>
      <c r="BY4871" s="37"/>
      <c r="BZ4871" s="37"/>
      <c r="CA4871" s="37"/>
      <c r="CB4871" s="37"/>
      <c r="CC4871" s="37"/>
      <c r="CD4871" s="37"/>
      <c r="CE4871" s="37"/>
      <c r="CF4871" s="37"/>
      <c r="CG4871" s="37"/>
      <c r="CH4871" s="37"/>
      <c r="CI4871" s="37"/>
      <c r="CJ4871" s="37"/>
      <c r="CK4871" s="37"/>
      <c r="CL4871" s="37"/>
      <c r="CM4871" s="37"/>
      <c r="CN4871" s="37"/>
      <c r="CO4871" s="37"/>
      <c r="CP4871" s="37"/>
      <c r="CQ4871" s="37"/>
      <c r="CR4871" s="37"/>
      <c r="CS4871" s="37"/>
      <c r="CT4871" s="37"/>
      <c r="CU4871" s="37"/>
      <c r="CV4871" s="37"/>
      <c r="CW4871" s="37"/>
      <c r="CX4871" s="37"/>
      <c r="CY4871" s="37"/>
      <c r="CZ4871" s="37"/>
      <c r="DA4871" s="37"/>
      <c r="DB4871" s="37"/>
      <c r="DC4871" s="37"/>
      <c r="DD4871" s="37"/>
      <c r="DE4871" s="37"/>
      <c r="DF4871" s="37"/>
      <c r="DG4871" s="37"/>
      <c r="DH4871" s="37"/>
      <c r="DI4871" s="37"/>
      <c r="DJ4871" s="37"/>
      <c r="DK4871" s="37"/>
      <c r="DL4871" s="37"/>
      <c r="DM4871" s="37"/>
      <c r="DN4871" s="37"/>
      <c r="DO4871" s="37"/>
      <c r="DP4871" s="37"/>
      <c r="DQ4871" s="37"/>
      <c r="DR4871" s="37"/>
      <c r="DS4871" s="37"/>
      <c r="DT4871" s="37"/>
      <c r="DU4871" s="37"/>
      <c r="DV4871" s="37"/>
      <c r="DW4871" s="37"/>
      <c r="DX4871" s="37"/>
      <c r="DY4871" s="37"/>
      <c r="DZ4871" s="37"/>
      <c r="EA4871" s="37"/>
      <c r="EB4871" s="37"/>
      <c r="EC4871" s="37"/>
      <c r="ED4871" s="37"/>
      <c r="EE4871" s="37"/>
      <c r="EF4871" s="37"/>
      <c r="EG4871" s="37"/>
      <c r="EH4871" s="37"/>
      <c r="EI4871" s="37"/>
      <c r="EJ4871" s="37"/>
      <c r="EK4871" s="37"/>
      <c r="EL4871" s="37"/>
      <c r="EM4871" s="37"/>
      <c r="EN4871" s="37"/>
      <c r="EO4871" s="37"/>
      <c r="EP4871" s="37"/>
      <c r="EQ4871" s="37"/>
      <c r="ER4871" s="37"/>
      <c r="ES4871" s="37"/>
      <c r="ET4871" s="37"/>
      <c r="EU4871" s="37"/>
      <c r="EV4871" s="37"/>
      <c r="EW4871" s="37"/>
      <c r="EX4871" s="37"/>
      <c r="EY4871" s="37"/>
      <c r="EZ4871" s="37"/>
      <c r="FA4871" s="37"/>
      <c r="FB4871" s="37"/>
      <c r="FC4871" s="37"/>
      <c r="FD4871" s="37"/>
      <c r="FE4871" s="37"/>
      <c r="FF4871" s="37"/>
      <c r="FG4871" s="37"/>
      <c r="FH4871" s="37"/>
      <c r="FI4871" s="37"/>
      <c r="FJ4871" s="37"/>
      <c r="FK4871" s="37"/>
      <c r="FL4871" s="37"/>
      <c r="FM4871" s="37"/>
      <c r="FN4871" s="37"/>
      <c r="FO4871" s="37"/>
      <c r="FP4871" s="37"/>
      <c r="FQ4871" s="37"/>
      <c r="FR4871" s="37"/>
      <c r="FS4871" s="37"/>
      <c r="FT4871" s="37"/>
      <c r="FU4871" s="37"/>
      <c r="FV4871" s="37"/>
      <c r="FW4871" s="37"/>
      <c r="FX4871" s="37"/>
      <c r="FY4871" s="37"/>
      <c r="FZ4871" s="37"/>
      <c r="GA4871" s="37"/>
      <c r="GB4871" s="37"/>
      <c r="GC4871" s="37"/>
      <c r="GD4871" s="37"/>
      <c r="GE4871" s="37"/>
      <c r="GF4871" s="37"/>
      <c r="GG4871" s="37"/>
      <c r="GH4871" s="37"/>
      <c r="GI4871" s="37"/>
      <c r="GJ4871" s="37"/>
      <c r="GK4871" s="37"/>
      <c r="GL4871" s="37"/>
      <c r="GM4871" s="37"/>
      <c r="GN4871" s="37"/>
      <c r="GO4871" s="37"/>
      <c r="GP4871" s="37"/>
      <c r="GQ4871" s="37"/>
      <c r="GR4871" s="37"/>
      <c r="GS4871" s="37"/>
      <c r="GT4871" s="37"/>
      <c r="GU4871" s="37"/>
      <c r="GV4871" s="37"/>
      <c r="GW4871" s="37"/>
      <c r="GX4871" s="37"/>
      <c r="GY4871" s="37"/>
      <c r="GZ4871" s="37"/>
      <c r="HA4871" s="37"/>
      <c r="HB4871" s="37"/>
      <c r="HC4871" s="37"/>
      <c r="HD4871" s="37"/>
      <c r="HE4871" s="37"/>
      <c r="HF4871" s="37"/>
      <c r="HG4871" s="37"/>
      <c r="HH4871" s="37"/>
      <c r="HI4871" s="37"/>
      <c r="HJ4871" s="37"/>
      <c r="HK4871" s="37"/>
      <c r="HL4871" s="37"/>
      <c r="HM4871" s="37"/>
      <c r="HN4871" s="37"/>
      <c r="HO4871" s="37"/>
      <c r="HP4871" s="37"/>
      <c r="HQ4871" s="37"/>
      <c r="HR4871" s="37"/>
      <c r="HS4871" s="37"/>
      <c r="HT4871" s="37"/>
      <c r="HU4871" s="37"/>
      <c r="HV4871" s="37"/>
      <c r="HW4871" s="37"/>
      <c r="HX4871" s="37"/>
      <c r="HY4871" s="37"/>
      <c r="HZ4871" s="37"/>
      <c r="IA4871" s="37"/>
      <c r="IB4871" s="37"/>
      <c r="IC4871" s="37"/>
      <c r="ID4871" s="37"/>
      <c r="IE4871" s="37"/>
      <c r="IF4871" s="37"/>
      <c r="IG4871" s="37"/>
      <c r="IH4871" s="37"/>
      <c r="II4871" s="37"/>
      <c r="IJ4871" s="37"/>
      <c r="IK4871" s="37"/>
      <c r="IL4871" s="37"/>
      <c r="IM4871" s="37"/>
      <c r="IN4871" s="37"/>
      <c r="IO4871" s="37"/>
      <c r="IP4871" s="37"/>
      <c r="IQ4871" s="37"/>
    </row>
    <row r="4872" spans="1:251" s="51" customFormat="1" ht="18.75" customHeight="1">
      <c r="A4872" s="43"/>
      <c r="B4872" s="60"/>
      <c r="C4872" s="104" t="s">
        <v>1043</v>
      </c>
      <c r="D4872" s="105"/>
      <c r="E4872" s="105"/>
      <c r="F4872" s="105"/>
      <c r="G4872" s="105"/>
      <c r="H4872" s="105"/>
      <c r="I4872" s="105"/>
      <c r="J4872" s="105"/>
      <c r="K4872" s="105"/>
      <c r="L4872" s="105"/>
      <c r="M4872" s="105"/>
      <c r="N4872" s="105"/>
      <c r="O4872" s="105"/>
      <c r="P4872" s="105"/>
      <c r="Q4872" s="105"/>
      <c r="R4872" s="105"/>
      <c r="S4872" s="105"/>
      <c r="T4872" s="105"/>
      <c r="U4872" s="105"/>
      <c r="V4872" s="105"/>
      <c r="W4872" s="105"/>
      <c r="X4872" s="105"/>
      <c r="Y4872" s="105"/>
      <c r="Z4872" s="106"/>
      <c r="AA4872" s="107">
        <v>2949</v>
      </c>
      <c r="AB4872" s="108"/>
      <c r="AC4872" s="108"/>
      <c r="AD4872" s="108"/>
      <c r="AE4872" s="108"/>
      <c r="AF4872" s="108"/>
      <c r="AG4872" s="108"/>
      <c r="AH4872" s="108"/>
      <c r="AI4872" s="109"/>
      <c r="AJ4872" s="107">
        <f>1800+1078</f>
        <v>2878</v>
      </c>
      <c r="AK4872" s="108"/>
      <c r="AL4872" s="108"/>
      <c r="AM4872" s="108"/>
      <c r="AN4872" s="108"/>
      <c r="AO4872" s="108"/>
      <c r="AP4872" s="108"/>
      <c r="AQ4872" s="108"/>
      <c r="AR4872" s="109"/>
      <c r="AS4872" s="110"/>
      <c r="AT4872" s="111"/>
      <c r="AU4872" s="111"/>
      <c r="AV4872" s="111"/>
      <c r="AW4872" s="111"/>
      <c r="AX4872" s="112"/>
      <c r="AY4872" s="37"/>
      <c r="AZ4872" s="37"/>
      <c r="BA4872" s="37"/>
      <c r="BB4872" s="37"/>
      <c r="BC4872" s="37"/>
      <c r="BD4872" s="37"/>
      <c r="BE4872" s="37"/>
      <c r="BF4872" s="37"/>
      <c r="BG4872" s="37"/>
      <c r="BH4872" s="37"/>
      <c r="BI4872" s="37"/>
      <c r="BJ4872" s="37"/>
      <c r="BK4872" s="37"/>
      <c r="BL4872" s="37"/>
      <c r="BM4872" s="37"/>
      <c r="BN4872" s="37"/>
      <c r="BO4872" s="37"/>
      <c r="BP4872" s="37"/>
      <c r="BQ4872" s="37"/>
      <c r="BR4872" s="37"/>
      <c r="BS4872" s="37"/>
      <c r="BT4872" s="37"/>
      <c r="BU4872" s="37"/>
      <c r="BV4872" s="37"/>
      <c r="BW4872" s="37"/>
      <c r="BX4872" s="37"/>
      <c r="BY4872" s="37"/>
      <c r="BZ4872" s="37"/>
      <c r="CA4872" s="37"/>
      <c r="CB4872" s="37"/>
      <c r="CC4872" s="37"/>
      <c r="CD4872" s="37"/>
      <c r="CE4872" s="37"/>
      <c r="CF4872" s="37"/>
      <c r="CG4872" s="37"/>
      <c r="CH4872" s="37"/>
      <c r="CI4872" s="37"/>
      <c r="CJ4872" s="37"/>
      <c r="CK4872" s="37"/>
      <c r="CL4872" s="37"/>
      <c r="CM4872" s="37"/>
      <c r="CN4872" s="37"/>
      <c r="CO4872" s="37"/>
      <c r="CP4872" s="37"/>
      <c r="CQ4872" s="37"/>
      <c r="CR4872" s="37"/>
      <c r="CS4872" s="37"/>
      <c r="CT4872" s="37"/>
      <c r="CU4872" s="37"/>
      <c r="CV4872" s="37"/>
      <c r="CW4872" s="37"/>
      <c r="CX4872" s="37"/>
      <c r="CY4872" s="37"/>
      <c r="CZ4872" s="37"/>
      <c r="DA4872" s="37"/>
      <c r="DB4872" s="37"/>
      <c r="DC4872" s="37"/>
      <c r="DD4872" s="37"/>
      <c r="DE4872" s="37"/>
      <c r="DF4872" s="37"/>
      <c r="DG4872" s="37"/>
      <c r="DH4872" s="37"/>
      <c r="DI4872" s="37"/>
      <c r="DJ4872" s="37"/>
      <c r="DK4872" s="37"/>
      <c r="DL4872" s="37"/>
      <c r="DM4872" s="37"/>
      <c r="DN4872" s="37"/>
      <c r="DO4872" s="37"/>
      <c r="DP4872" s="37"/>
      <c r="DQ4872" s="37"/>
      <c r="DR4872" s="37"/>
      <c r="DS4872" s="37"/>
      <c r="DT4872" s="37"/>
      <c r="DU4872" s="37"/>
      <c r="DV4872" s="37"/>
      <c r="DW4872" s="37"/>
      <c r="DX4872" s="37"/>
      <c r="DY4872" s="37"/>
      <c r="DZ4872" s="37"/>
      <c r="EA4872" s="37"/>
      <c r="EB4872" s="37"/>
      <c r="EC4872" s="37"/>
      <c r="ED4872" s="37"/>
      <c r="EE4872" s="37"/>
      <c r="EF4872" s="37"/>
      <c r="EG4872" s="37"/>
      <c r="EH4872" s="37"/>
      <c r="EI4872" s="37"/>
      <c r="EJ4872" s="37"/>
      <c r="EK4872" s="37"/>
      <c r="EL4872" s="37"/>
      <c r="EM4872" s="37"/>
      <c r="EN4872" s="37"/>
      <c r="EO4872" s="37"/>
      <c r="EP4872" s="37"/>
      <c r="EQ4872" s="37"/>
      <c r="ER4872" s="37"/>
      <c r="ES4872" s="37"/>
      <c r="ET4872" s="37"/>
      <c r="EU4872" s="37"/>
      <c r="EV4872" s="37"/>
      <c r="EW4872" s="37"/>
      <c r="EX4872" s="37"/>
      <c r="EY4872" s="37"/>
      <c r="EZ4872" s="37"/>
      <c r="FA4872" s="37"/>
      <c r="FB4872" s="37"/>
      <c r="FC4872" s="37"/>
      <c r="FD4872" s="37"/>
      <c r="FE4872" s="37"/>
      <c r="FF4872" s="37"/>
      <c r="FG4872" s="37"/>
      <c r="FH4872" s="37"/>
      <c r="FI4872" s="37"/>
      <c r="FJ4872" s="37"/>
      <c r="FK4872" s="37"/>
      <c r="FL4872" s="37"/>
      <c r="FM4872" s="37"/>
      <c r="FN4872" s="37"/>
      <c r="FO4872" s="37"/>
      <c r="FP4872" s="37"/>
      <c r="FQ4872" s="37"/>
      <c r="FR4872" s="37"/>
      <c r="FS4872" s="37"/>
      <c r="FT4872" s="37"/>
      <c r="FU4872" s="37"/>
      <c r="FV4872" s="37"/>
      <c r="FW4872" s="37"/>
      <c r="FX4872" s="37"/>
      <c r="FY4872" s="37"/>
      <c r="FZ4872" s="37"/>
      <c r="GA4872" s="37"/>
      <c r="GB4872" s="37"/>
      <c r="GC4872" s="37"/>
      <c r="GD4872" s="37"/>
      <c r="GE4872" s="37"/>
      <c r="GF4872" s="37"/>
      <c r="GG4872" s="37"/>
      <c r="GH4872" s="37"/>
      <c r="GI4872" s="37"/>
      <c r="GJ4872" s="37"/>
      <c r="GK4872" s="37"/>
      <c r="GL4872" s="37"/>
      <c r="GM4872" s="37"/>
      <c r="GN4872" s="37"/>
      <c r="GO4872" s="37"/>
      <c r="GP4872" s="37"/>
      <c r="GQ4872" s="37"/>
      <c r="GR4872" s="37"/>
      <c r="GS4872" s="37"/>
      <c r="GT4872" s="37"/>
      <c r="GU4872" s="37"/>
      <c r="GV4872" s="37"/>
      <c r="GW4872" s="37"/>
      <c r="GX4872" s="37"/>
      <c r="GY4872" s="37"/>
      <c r="GZ4872" s="37"/>
      <c r="HA4872" s="37"/>
      <c r="HB4872" s="37"/>
      <c r="HC4872" s="37"/>
      <c r="HD4872" s="37"/>
      <c r="HE4872" s="37"/>
      <c r="HF4872" s="37"/>
      <c r="HG4872" s="37"/>
      <c r="HH4872" s="37"/>
      <c r="HI4872" s="37"/>
      <c r="HJ4872" s="37"/>
      <c r="HK4872" s="37"/>
      <c r="HL4872" s="37"/>
      <c r="HM4872" s="37"/>
      <c r="HN4872" s="37"/>
      <c r="HO4872" s="37"/>
      <c r="HP4872" s="37"/>
      <c r="HQ4872" s="37"/>
      <c r="HR4872" s="37"/>
      <c r="HS4872" s="37"/>
      <c r="HT4872" s="37"/>
      <c r="HU4872" s="37"/>
      <c r="HV4872" s="37"/>
      <c r="HW4872" s="37"/>
      <c r="HX4872" s="37"/>
      <c r="HY4872" s="37"/>
      <c r="HZ4872" s="37"/>
      <c r="IA4872" s="37"/>
      <c r="IB4872" s="37"/>
      <c r="IC4872" s="37"/>
      <c r="ID4872" s="37"/>
      <c r="IE4872" s="37"/>
      <c r="IF4872" s="37"/>
      <c r="IG4872" s="37"/>
      <c r="IH4872" s="37"/>
      <c r="II4872" s="37"/>
      <c r="IJ4872" s="37"/>
      <c r="IK4872" s="37"/>
      <c r="IL4872" s="37"/>
      <c r="IM4872" s="37"/>
      <c r="IN4872" s="37"/>
      <c r="IO4872" s="37"/>
      <c r="IP4872" s="37"/>
      <c r="IQ4872" s="37"/>
    </row>
    <row r="4873" spans="1:251" s="51" customFormat="1" ht="18.75" customHeight="1" thickBot="1">
      <c r="A4873" s="52"/>
      <c r="B4873" s="113" t="s">
        <v>253</v>
      </c>
      <c r="C4873" s="114"/>
      <c r="D4873" s="114"/>
      <c r="E4873" s="114"/>
      <c r="F4873" s="114"/>
      <c r="G4873" s="114"/>
      <c r="H4873" s="114"/>
      <c r="I4873" s="114"/>
      <c r="J4873" s="114"/>
      <c r="K4873" s="114"/>
      <c r="L4873" s="114"/>
      <c r="M4873" s="114"/>
      <c r="N4873" s="114"/>
      <c r="O4873" s="114"/>
      <c r="P4873" s="114"/>
      <c r="Q4873" s="114"/>
      <c r="R4873" s="114"/>
      <c r="S4873" s="114"/>
      <c r="T4873" s="114"/>
      <c r="U4873" s="114"/>
      <c r="V4873" s="114"/>
      <c r="W4873" s="114"/>
      <c r="X4873" s="114"/>
      <c r="Y4873" s="114"/>
      <c r="Z4873" s="115"/>
      <c r="AA4873" s="116">
        <f>SUM(AA4868:AI4872)</f>
        <v>290371</v>
      </c>
      <c r="AB4873" s="117"/>
      <c r="AC4873" s="117"/>
      <c r="AD4873" s="117"/>
      <c r="AE4873" s="117"/>
      <c r="AF4873" s="117"/>
      <c r="AG4873" s="117"/>
      <c r="AH4873" s="117"/>
      <c r="AI4873" s="118"/>
      <c r="AJ4873" s="116">
        <f>SUM(AJ4868:AR4872)</f>
        <v>276857</v>
      </c>
      <c r="AK4873" s="117"/>
      <c r="AL4873" s="117"/>
      <c r="AM4873" s="117"/>
      <c r="AN4873" s="117"/>
      <c r="AO4873" s="117"/>
      <c r="AP4873" s="117"/>
      <c r="AQ4873" s="117"/>
      <c r="AR4873" s="118"/>
      <c r="AS4873" s="119"/>
      <c r="AT4873" s="120"/>
      <c r="AU4873" s="120"/>
      <c r="AV4873" s="120"/>
      <c r="AW4873" s="120"/>
      <c r="AX4873" s="121"/>
      <c r="AY4873" s="37"/>
      <c r="AZ4873" s="37"/>
      <c r="BA4873" s="37"/>
      <c r="BB4873" s="37"/>
      <c r="BC4873" s="37"/>
      <c r="BD4873" s="37"/>
      <c r="BE4873" s="37"/>
      <c r="BF4873" s="37"/>
      <c r="BG4873" s="37"/>
      <c r="BH4873" s="37"/>
      <c r="BI4873" s="37"/>
      <c r="BJ4873" s="37"/>
      <c r="BK4873" s="37"/>
      <c r="BL4873" s="37"/>
      <c r="BM4873" s="37"/>
      <c r="BN4873" s="37"/>
      <c r="BO4873" s="37"/>
      <c r="BP4873" s="37"/>
      <c r="BQ4873" s="37"/>
      <c r="BR4873" s="37"/>
      <c r="BS4873" s="37"/>
      <c r="BT4873" s="37"/>
      <c r="BU4873" s="37"/>
      <c r="BV4873" s="37"/>
      <c r="BW4873" s="37"/>
      <c r="BX4873" s="37"/>
      <c r="BY4873" s="37"/>
      <c r="BZ4873" s="37"/>
      <c r="CA4873" s="37"/>
      <c r="CB4873" s="37"/>
      <c r="CC4873" s="37"/>
      <c r="CD4873" s="37"/>
      <c r="CE4873" s="37"/>
      <c r="CF4873" s="37"/>
      <c r="CG4873" s="37"/>
      <c r="CH4873" s="37"/>
      <c r="CI4873" s="37"/>
      <c r="CJ4873" s="37"/>
      <c r="CK4873" s="37"/>
      <c r="CL4873" s="37"/>
      <c r="CM4873" s="37"/>
      <c r="CN4873" s="37"/>
      <c r="CO4873" s="37"/>
      <c r="CP4873" s="37"/>
      <c r="CQ4873" s="37"/>
      <c r="CR4873" s="37"/>
      <c r="CS4873" s="37"/>
      <c r="CT4873" s="37"/>
      <c r="CU4873" s="37"/>
      <c r="CV4873" s="37"/>
      <c r="CW4873" s="37"/>
      <c r="CX4873" s="37"/>
      <c r="CY4873" s="37"/>
      <c r="CZ4873" s="37"/>
      <c r="DA4873" s="37"/>
      <c r="DB4873" s="37"/>
      <c r="DC4873" s="37"/>
      <c r="DD4873" s="37"/>
      <c r="DE4873" s="37"/>
      <c r="DF4873" s="37"/>
      <c r="DG4873" s="37"/>
      <c r="DH4873" s="37"/>
      <c r="DI4873" s="37"/>
      <c r="DJ4873" s="37"/>
      <c r="DK4873" s="37"/>
      <c r="DL4873" s="37"/>
      <c r="DM4873" s="37"/>
      <c r="DN4873" s="37"/>
      <c r="DO4873" s="37"/>
      <c r="DP4873" s="37"/>
      <c r="DQ4873" s="37"/>
      <c r="DR4873" s="37"/>
      <c r="DS4873" s="37"/>
      <c r="DT4873" s="37"/>
      <c r="DU4873" s="37"/>
      <c r="DV4873" s="37"/>
      <c r="DW4873" s="37"/>
      <c r="DX4873" s="37"/>
      <c r="DY4873" s="37"/>
      <c r="DZ4873" s="37"/>
      <c r="EA4873" s="37"/>
      <c r="EB4873" s="37"/>
      <c r="EC4873" s="37"/>
      <c r="ED4873" s="37"/>
      <c r="EE4873" s="37"/>
      <c r="EF4873" s="37"/>
      <c r="EG4873" s="37"/>
      <c r="EH4873" s="37"/>
      <c r="EI4873" s="37"/>
      <c r="EJ4873" s="37"/>
      <c r="EK4873" s="37"/>
      <c r="EL4873" s="37"/>
      <c r="EM4873" s="37"/>
      <c r="EN4873" s="37"/>
      <c r="EO4873" s="37"/>
      <c r="EP4873" s="37"/>
      <c r="EQ4873" s="37"/>
      <c r="ER4873" s="37"/>
      <c r="ES4873" s="37"/>
      <c r="ET4873" s="37"/>
      <c r="EU4873" s="37"/>
      <c r="EV4873" s="37"/>
      <c r="EW4873" s="37"/>
      <c r="EX4873" s="37"/>
      <c r="EY4873" s="37"/>
      <c r="EZ4873" s="37"/>
      <c r="FA4873" s="37"/>
      <c r="FB4873" s="37"/>
      <c r="FC4873" s="37"/>
      <c r="FD4873" s="37"/>
      <c r="FE4873" s="37"/>
      <c r="FF4873" s="37"/>
      <c r="FG4873" s="37"/>
      <c r="FH4873" s="37"/>
      <c r="FI4873" s="37"/>
      <c r="FJ4873" s="37"/>
      <c r="FK4873" s="37"/>
      <c r="FL4873" s="37"/>
      <c r="FM4873" s="37"/>
      <c r="FN4873" s="37"/>
      <c r="FO4873" s="37"/>
      <c r="FP4873" s="37"/>
      <c r="FQ4873" s="37"/>
      <c r="FR4873" s="37"/>
      <c r="FS4873" s="37"/>
      <c r="FT4873" s="37"/>
      <c r="FU4873" s="37"/>
      <c r="FV4873" s="37"/>
      <c r="FW4873" s="37"/>
      <c r="FX4873" s="37"/>
      <c r="FY4873" s="37"/>
      <c r="FZ4873" s="37"/>
      <c r="GA4873" s="37"/>
      <c r="GB4873" s="37"/>
      <c r="GC4873" s="37"/>
      <c r="GD4873" s="37"/>
      <c r="GE4873" s="37"/>
      <c r="GF4873" s="37"/>
      <c r="GG4873" s="37"/>
      <c r="GH4873" s="37"/>
      <c r="GI4873" s="37"/>
      <c r="GJ4873" s="37"/>
      <c r="GK4873" s="37"/>
      <c r="GL4873" s="37"/>
      <c r="GM4873" s="37"/>
      <c r="GN4873" s="37"/>
      <c r="GO4873" s="37"/>
      <c r="GP4873" s="37"/>
      <c r="GQ4873" s="37"/>
      <c r="GR4873" s="37"/>
      <c r="GS4873" s="37"/>
      <c r="GT4873" s="37"/>
      <c r="GU4873" s="37"/>
      <c r="GV4873" s="37"/>
      <c r="GW4873" s="37"/>
      <c r="GX4873" s="37"/>
      <c r="GY4873" s="37"/>
      <c r="GZ4873" s="37"/>
      <c r="HA4873" s="37"/>
      <c r="HB4873" s="37"/>
      <c r="HC4873" s="37"/>
      <c r="HD4873" s="37"/>
      <c r="HE4873" s="37"/>
      <c r="HF4873" s="37"/>
      <c r="HG4873" s="37"/>
      <c r="HH4873" s="37"/>
      <c r="HI4873" s="37"/>
      <c r="HJ4873" s="37"/>
      <c r="HK4873" s="37"/>
      <c r="HL4873" s="37"/>
      <c r="HM4873" s="37"/>
      <c r="HN4873" s="37"/>
      <c r="HO4873" s="37"/>
      <c r="HP4873" s="37"/>
      <c r="HQ4873" s="37"/>
      <c r="HR4873" s="37"/>
      <c r="HS4873" s="37"/>
      <c r="HT4873" s="37"/>
      <c r="HU4873" s="37"/>
      <c r="HV4873" s="37"/>
      <c r="HW4873" s="37"/>
      <c r="HX4873" s="37"/>
      <c r="HY4873" s="37"/>
      <c r="HZ4873" s="37"/>
      <c r="IA4873" s="37"/>
      <c r="IB4873" s="37"/>
      <c r="IC4873" s="37"/>
      <c r="ID4873" s="37"/>
      <c r="IE4873" s="37"/>
      <c r="IF4873" s="37"/>
      <c r="IG4873" s="37"/>
      <c r="IH4873" s="37"/>
      <c r="II4873" s="37"/>
      <c r="IJ4873" s="37"/>
      <c r="IK4873" s="37"/>
      <c r="IL4873" s="37"/>
      <c r="IM4873" s="37"/>
      <c r="IN4873" s="37"/>
      <c r="IO4873" s="37"/>
      <c r="IP4873" s="37"/>
      <c r="IQ4873" s="37"/>
    </row>
    <row r="4875" spans="1:251" ht="18.75">
      <c r="A4875" s="36" t="s">
        <v>241</v>
      </c>
      <c r="AW4875" s="38"/>
      <c r="AX4875" s="39"/>
      <c r="AY4875" s="38"/>
    </row>
    <row r="4877" spans="1:251" ht="18.75">
      <c r="B4877" s="122" t="s">
        <v>0</v>
      </c>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row>
    <row r="4878" spans="1:251">
      <c r="Z4878" s="40"/>
      <c r="AD4878" s="40"/>
      <c r="AE4878" s="40"/>
      <c r="AF4878" s="40"/>
      <c r="AG4878" s="40"/>
      <c r="AH4878" s="40"/>
      <c r="AI4878" s="40"/>
      <c r="AO4878" s="40"/>
    </row>
    <row r="4879" spans="1:251" ht="13.5" thickBot="1">
      <c r="Z4879" s="40"/>
      <c r="AD4879" s="40"/>
      <c r="AE4879" s="40"/>
      <c r="AF4879" s="40"/>
      <c r="AG4879" s="40"/>
      <c r="AH4879" s="40"/>
      <c r="AI4879" s="40"/>
      <c r="AO4879" s="40"/>
      <c r="DI4879" s="41"/>
    </row>
    <row r="4880" spans="1:251" ht="24.75" customHeight="1" thickBot="1">
      <c r="B4880" s="124" t="s">
        <v>242</v>
      </c>
      <c r="C4880" s="125"/>
      <c r="D4880" s="125"/>
      <c r="E4880" s="125"/>
      <c r="F4880" s="125"/>
      <c r="G4880" s="125"/>
      <c r="H4880" s="126" t="s">
        <v>1044</v>
      </c>
      <c r="I4880" s="127"/>
      <c r="J4880" s="127"/>
      <c r="K4880" s="127"/>
      <c r="L4880" s="127"/>
      <c r="M4880" s="127"/>
      <c r="N4880" s="127"/>
      <c r="O4880" s="127"/>
      <c r="P4880" s="127"/>
      <c r="Q4880" s="127"/>
      <c r="R4880" s="127"/>
      <c r="S4880" s="127"/>
      <c r="T4880" s="127"/>
      <c r="U4880" s="127"/>
      <c r="V4880" s="127"/>
      <c r="W4880" s="127"/>
      <c r="X4880" s="127"/>
      <c r="Y4880" s="127"/>
      <c r="Z4880" s="127"/>
      <c r="AA4880" s="127"/>
      <c r="AB4880" s="127"/>
      <c r="AC4880" s="127"/>
      <c r="AD4880" s="127"/>
      <c r="AE4880" s="127"/>
      <c r="AF4880" s="127"/>
      <c r="AG4880" s="127"/>
      <c r="AH4880" s="127"/>
      <c r="AI4880" s="127"/>
      <c r="AJ4880" s="127"/>
      <c r="AK4880" s="127"/>
      <c r="AL4880" s="127"/>
      <c r="AM4880" s="127"/>
      <c r="AN4880" s="127"/>
      <c r="AO4880" s="127"/>
      <c r="AP4880" s="127"/>
      <c r="AQ4880" s="127"/>
      <c r="AR4880" s="127"/>
      <c r="AS4880" s="127"/>
      <c r="AT4880" s="127"/>
      <c r="AU4880" s="127"/>
      <c r="AV4880" s="127"/>
      <c r="AW4880" s="127"/>
      <c r="AX4880" s="128"/>
      <c r="DI4880" s="41"/>
    </row>
    <row r="4881" spans="1:113" ht="14.25">
      <c r="B4881" s="42"/>
      <c r="C4881" s="42"/>
      <c r="D4881" s="42"/>
      <c r="E4881" s="42"/>
      <c r="F4881" s="42"/>
      <c r="G4881" s="42"/>
      <c r="H4881" s="43"/>
      <c r="I4881" s="43"/>
      <c r="J4881" s="43"/>
      <c r="K4881" s="43"/>
      <c r="L4881" s="44"/>
      <c r="M4881" s="44"/>
      <c r="N4881" s="44"/>
      <c r="O4881" s="44"/>
      <c r="P4881" s="43"/>
      <c r="Q4881" s="43"/>
      <c r="R4881" s="43"/>
      <c r="S4881" s="43"/>
      <c r="T4881" s="43"/>
      <c r="U4881" s="43"/>
      <c r="V4881" s="45"/>
      <c r="W4881" s="45"/>
      <c r="X4881" s="45"/>
      <c r="Y4881" s="45"/>
      <c r="Z4881" s="45"/>
      <c r="AA4881" s="45"/>
      <c r="AB4881" s="45"/>
      <c r="AC4881" s="45"/>
      <c r="AD4881" s="45"/>
      <c r="AE4881" s="45"/>
      <c r="AF4881" s="45"/>
      <c r="AG4881" s="45"/>
      <c r="AH4881" s="45"/>
      <c r="AI4881" s="45"/>
      <c r="AJ4881" s="45"/>
      <c r="AK4881" s="45"/>
      <c r="AL4881" s="45"/>
      <c r="AM4881" s="45"/>
      <c r="AN4881" s="45"/>
      <c r="AO4881" s="45"/>
      <c r="AP4881" s="45"/>
      <c r="AQ4881" s="45"/>
      <c r="AR4881" s="45"/>
      <c r="AS4881" s="45"/>
      <c r="AT4881" s="45"/>
      <c r="AU4881" s="45"/>
      <c r="AV4881" s="45"/>
      <c r="AW4881" s="45"/>
      <c r="AX4881" s="45"/>
      <c r="DI4881" s="41"/>
    </row>
    <row r="4882" spans="1:113" ht="15" thickBot="1">
      <c r="A4882" s="46"/>
      <c r="B4882" s="45" t="s">
        <v>244</v>
      </c>
      <c r="C4882" s="43"/>
      <c r="D4882" s="43"/>
      <c r="E4882" s="43"/>
      <c r="F4882" s="43"/>
      <c r="G4882" s="43"/>
      <c r="H4882" s="43"/>
      <c r="I4882" s="43"/>
      <c r="J4882" s="43"/>
      <c r="K4882" s="43"/>
      <c r="L4882" s="44"/>
      <c r="M4882" s="44"/>
      <c r="N4882" s="44"/>
      <c r="O4882" s="44"/>
      <c r="P4882" s="43"/>
      <c r="Q4882" s="43"/>
      <c r="R4882" s="43"/>
      <c r="S4882" s="43"/>
      <c r="T4882" s="43"/>
      <c r="U4882" s="43"/>
      <c r="V4882" s="45"/>
      <c r="W4882" s="45"/>
      <c r="X4882" s="45"/>
      <c r="Y4882" s="45"/>
      <c r="Z4882" s="45"/>
      <c r="AA4882" s="45"/>
      <c r="AB4882" s="45"/>
      <c r="AC4882" s="45"/>
      <c r="AD4882" s="45"/>
      <c r="AE4882" s="45"/>
      <c r="AF4882" s="45"/>
      <c r="AG4882" s="45"/>
      <c r="AH4882" s="45"/>
      <c r="AI4882" s="45"/>
      <c r="AJ4882" s="45"/>
      <c r="AK4882" s="45"/>
      <c r="AL4882" s="45"/>
      <c r="AM4882" s="45"/>
      <c r="AN4882" s="45"/>
      <c r="AO4882" s="45"/>
      <c r="AP4882" s="45"/>
      <c r="AQ4882" s="45"/>
      <c r="AR4882" s="45"/>
      <c r="AS4882" s="45"/>
      <c r="AT4882" s="45"/>
      <c r="AU4882" s="45"/>
      <c r="AV4882" s="45"/>
      <c r="AW4882" s="45"/>
      <c r="AX4882" s="45"/>
      <c r="DI4882" s="41"/>
    </row>
    <row r="4883" spans="1:113" ht="14.25">
      <c r="A4883" s="43"/>
      <c r="B4883" s="47"/>
      <c r="C4883" s="42"/>
      <c r="D4883" s="42"/>
      <c r="E4883" s="42"/>
      <c r="F4883" s="42"/>
      <c r="G4883" s="42"/>
      <c r="H4883" s="42"/>
      <c r="I4883" s="42"/>
      <c r="J4883" s="42"/>
      <c r="K4883" s="42"/>
      <c r="L4883" s="48"/>
      <c r="M4883" s="48"/>
      <c r="N4883" s="48"/>
      <c r="O4883" s="48"/>
      <c r="P4883" s="42"/>
      <c r="Q4883" s="42"/>
      <c r="R4883" s="42"/>
      <c r="S4883" s="42"/>
      <c r="T4883" s="42"/>
      <c r="U4883" s="42"/>
      <c r="V4883" s="49"/>
      <c r="W4883" s="49"/>
      <c r="X4883" s="49"/>
      <c r="Y4883" s="49"/>
      <c r="Z4883" s="49"/>
      <c r="AA4883" s="49"/>
      <c r="AB4883" s="49"/>
      <c r="AC4883" s="49"/>
      <c r="AD4883" s="49"/>
      <c r="AE4883" s="49"/>
      <c r="AF4883" s="49"/>
      <c r="AG4883" s="49"/>
      <c r="AH4883" s="49"/>
      <c r="AI4883" s="49"/>
      <c r="AJ4883" s="49"/>
      <c r="AK4883" s="49"/>
      <c r="AL4883" s="49"/>
      <c r="AM4883" s="49"/>
      <c r="AN4883" s="49"/>
      <c r="AO4883" s="49"/>
      <c r="AP4883" s="49"/>
      <c r="AQ4883" s="49"/>
      <c r="AR4883" s="49"/>
      <c r="AS4883" s="49"/>
      <c r="AT4883" s="49"/>
      <c r="AU4883" s="49"/>
      <c r="AV4883" s="49"/>
      <c r="AW4883" s="49"/>
      <c r="AX4883" s="50"/>
    </row>
    <row r="4884" spans="1:113" ht="12" customHeight="1">
      <c r="A4884" s="43"/>
      <c r="B4884" s="129" t="s">
        <v>1045</v>
      </c>
      <c r="C4884" s="130"/>
      <c r="D4884" s="130"/>
      <c r="E4884" s="130"/>
      <c r="F4884" s="130"/>
      <c r="G4884" s="130"/>
      <c r="H4884" s="130"/>
      <c r="I4884" s="130"/>
      <c r="J4884" s="130"/>
      <c r="K4884" s="130"/>
      <c r="L4884" s="130"/>
      <c r="M4884" s="130"/>
      <c r="N4884" s="130"/>
      <c r="O4884" s="130"/>
      <c r="P4884" s="130"/>
      <c r="Q4884" s="130"/>
      <c r="R4884" s="130"/>
      <c r="S4884" s="130"/>
      <c r="T4884" s="130"/>
      <c r="U4884" s="130"/>
      <c r="V4884" s="130"/>
      <c r="W4884" s="130"/>
      <c r="X4884" s="130"/>
      <c r="Y4884" s="130"/>
      <c r="Z4884" s="130"/>
      <c r="AA4884" s="130"/>
      <c r="AB4884" s="130"/>
      <c r="AC4884" s="130"/>
      <c r="AD4884" s="130"/>
      <c r="AE4884" s="130"/>
      <c r="AF4884" s="130"/>
      <c r="AG4884" s="130"/>
      <c r="AH4884" s="130"/>
      <c r="AI4884" s="130"/>
      <c r="AJ4884" s="130"/>
      <c r="AK4884" s="130"/>
      <c r="AL4884" s="130"/>
      <c r="AM4884" s="130"/>
      <c r="AN4884" s="130"/>
      <c r="AO4884" s="130"/>
      <c r="AP4884" s="130"/>
      <c r="AQ4884" s="130"/>
      <c r="AR4884" s="130"/>
      <c r="AS4884" s="130"/>
      <c r="AT4884" s="130"/>
      <c r="AU4884" s="130"/>
      <c r="AV4884" s="130"/>
      <c r="AW4884" s="130"/>
      <c r="AX4884" s="131"/>
    </row>
    <row r="4885" spans="1:113" ht="12" customHeight="1">
      <c r="A4885" s="43"/>
      <c r="B4885" s="129"/>
      <c r="C4885" s="130"/>
      <c r="D4885" s="130"/>
      <c r="E4885" s="130"/>
      <c r="F4885" s="130"/>
      <c r="G4885" s="130"/>
      <c r="H4885" s="130"/>
      <c r="I4885" s="130"/>
      <c r="J4885" s="130"/>
      <c r="K4885" s="130"/>
      <c r="L4885" s="130"/>
      <c r="M4885" s="130"/>
      <c r="N4885" s="130"/>
      <c r="O4885" s="130"/>
      <c r="P4885" s="130"/>
      <c r="Q4885" s="130"/>
      <c r="R4885" s="130"/>
      <c r="S4885" s="130"/>
      <c r="T4885" s="130"/>
      <c r="U4885" s="130"/>
      <c r="V4885" s="130"/>
      <c r="W4885" s="130"/>
      <c r="X4885" s="130"/>
      <c r="Y4885" s="130"/>
      <c r="Z4885" s="130"/>
      <c r="AA4885" s="130"/>
      <c r="AB4885" s="130"/>
      <c r="AC4885" s="130"/>
      <c r="AD4885" s="130"/>
      <c r="AE4885" s="130"/>
      <c r="AF4885" s="130"/>
      <c r="AG4885" s="130"/>
      <c r="AH4885" s="130"/>
      <c r="AI4885" s="130"/>
      <c r="AJ4885" s="130"/>
      <c r="AK4885" s="130"/>
      <c r="AL4885" s="130"/>
      <c r="AM4885" s="130"/>
      <c r="AN4885" s="130"/>
      <c r="AO4885" s="130"/>
      <c r="AP4885" s="130"/>
      <c r="AQ4885" s="130"/>
      <c r="AR4885" s="130"/>
      <c r="AS4885" s="130"/>
      <c r="AT4885" s="130"/>
      <c r="AU4885" s="130"/>
      <c r="AV4885" s="130"/>
      <c r="AW4885" s="130"/>
      <c r="AX4885" s="131"/>
      <c r="BC4885" s="51"/>
    </row>
    <row r="4886" spans="1:113" ht="12" customHeight="1">
      <c r="A4886" s="43"/>
      <c r="B4886" s="129"/>
      <c r="C4886" s="130"/>
      <c r="D4886" s="130"/>
      <c r="E4886" s="130"/>
      <c r="F4886" s="130"/>
      <c r="G4886" s="130"/>
      <c r="H4886" s="130"/>
      <c r="I4886" s="130"/>
      <c r="J4886" s="130"/>
      <c r="K4886" s="130"/>
      <c r="L4886" s="130"/>
      <c r="M4886" s="130"/>
      <c r="N4886" s="130"/>
      <c r="O4886" s="130"/>
      <c r="P4886" s="130"/>
      <c r="Q4886" s="130"/>
      <c r="R4886" s="130"/>
      <c r="S4886" s="130"/>
      <c r="T4886" s="130"/>
      <c r="U4886" s="130"/>
      <c r="V4886" s="130"/>
      <c r="W4886" s="130"/>
      <c r="X4886" s="130"/>
      <c r="Y4886" s="130"/>
      <c r="Z4886" s="130"/>
      <c r="AA4886" s="130"/>
      <c r="AB4886" s="130"/>
      <c r="AC4886" s="130"/>
      <c r="AD4886" s="130"/>
      <c r="AE4886" s="130"/>
      <c r="AF4886" s="130"/>
      <c r="AG4886" s="130"/>
      <c r="AH4886" s="130"/>
      <c r="AI4886" s="130"/>
      <c r="AJ4886" s="130"/>
      <c r="AK4886" s="130"/>
      <c r="AL4886" s="130"/>
      <c r="AM4886" s="130"/>
      <c r="AN4886" s="130"/>
      <c r="AO4886" s="130"/>
      <c r="AP4886" s="130"/>
      <c r="AQ4886" s="130"/>
      <c r="AR4886" s="130"/>
      <c r="AS4886" s="130"/>
      <c r="AT4886" s="130"/>
      <c r="AU4886" s="130"/>
      <c r="AV4886" s="130"/>
      <c r="AW4886" s="130"/>
      <c r="AX4886" s="131"/>
    </row>
    <row r="4887" spans="1:113" ht="12" customHeight="1">
      <c r="A4887" s="43"/>
      <c r="B4887" s="129"/>
      <c r="C4887" s="130"/>
      <c r="D4887" s="130"/>
      <c r="E4887" s="130"/>
      <c r="F4887" s="130"/>
      <c r="G4887" s="130"/>
      <c r="H4887" s="130"/>
      <c r="I4887" s="130"/>
      <c r="J4887" s="130"/>
      <c r="K4887" s="130"/>
      <c r="L4887" s="130"/>
      <c r="M4887" s="130"/>
      <c r="N4887" s="130"/>
      <c r="O4887" s="130"/>
      <c r="P4887" s="130"/>
      <c r="Q4887" s="130"/>
      <c r="R4887" s="130"/>
      <c r="S4887" s="130"/>
      <c r="T4887" s="130"/>
      <c r="U4887" s="130"/>
      <c r="V4887" s="130"/>
      <c r="W4887" s="130"/>
      <c r="X4887" s="130"/>
      <c r="Y4887" s="130"/>
      <c r="Z4887" s="130"/>
      <c r="AA4887" s="130"/>
      <c r="AB4887" s="130"/>
      <c r="AC4887" s="130"/>
      <c r="AD4887" s="130"/>
      <c r="AE4887" s="130"/>
      <c r="AF4887" s="130"/>
      <c r="AG4887" s="130"/>
      <c r="AH4887" s="130"/>
      <c r="AI4887" s="130"/>
      <c r="AJ4887" s="130"/>
      <c r="AK4887" s="130"/>
      <c r="AL4887" s="130"/>
      <c r="AM4887" s="130"/>
      <c r="AN4887" s="130"/>
      <c r="AO4887" s="130"/>
      <c r="AP4887" s="130"/>
      <c r="AQ4887" s="130"/>
      <c r="AR4887" s="130"/>
      <c r="AS4887" s="130"/>
      <c r="AT4887" s="130"/>
      <c r="AU4887" s="130"/>
      <c r="AV4887" s="130"/>
      <c r="AW4887" s="130"/>
      <c r="AX4887" s="131"/>
    </row>
    <row r="4888" spans="1:113" ht="12" customHeight="1">
      <c r="A4888" s="43"/>
      <c r="B4888" s="129"/>
      <c r="C4888" s="130"/>
      <c r="D4888" s="130"/>
      <c r="E4888" s="130"/>
      <c r="F4888" s="130"/>
      <c r="G4888" s="130"/>
      <c r="H4888" s="130"/>
      <c r="I4888" s="130"/>
      <c r="J4888" s="130"/>
      <c r="K4888" s="130"/>
      <c r="L4888" s="130"/>
      <c r="M4888" s="130"/>
      <c r="N4888" s="130"/>
      <c r="O4888" s="130"/>
      <c r="P4888" s="130"/>
      <c r="Q4888" s="130"/>
      <c r="R4888" s="130"/>
      <c r="S4888" s="130"/>
      <c r="T4888" s="130"/>
      <c r="U4888" s="130"/>
      <c r="V4888" s="130"/>
      <c r="W4888" s="130"/>
      <c r="X4888" s="130"/>
      <c r="Y4888" s="130"/>
      <c r="Z4888" s="130"/>
      <c r="AA4888" s="130"/>
      <c r="AB4888" s="130"/>
      <c r="AC4888" s="130"/>
      <c r="AD4888" s="130"/>
      <c r="AE4888" s="130"/>
      <c r="AF4888" s="130"/>
      <c r="AG4888" s="130"/>
      <c r="AH4888" s="130"/>
      <c r="AI4888" s="130"/>
      <c r="AJ4888" s="130"/>
      <c r="AK4888" s="130"/>
      <c r="AL4888" s="130"/>
      <c r="AM4888" s="130"/>
      <c r="AN4888" s="130"/>
      <c r="AO4888" s="130"/>
      <c r="AP4888" s="130"/>
      <c r="AQ4888" s="130"/>
      <c r="AR4888" s="130"/>
      <c r="AS4888" s="130"/>
      <c r="AT4888" s="130"/>
      <c r="AU4888" s="130"/>
      <c r="AV4888" s="130"/>
      <c r="AW4888" s="130"/>
      <c r="AX4888" s="131"/>
    </row>
    <row r="4889" spans="1:113" ht="15" thickBot="1">
      <c r="A4889" s="52"/>
      <c r="B4889" s="53"/>
      <c r="C4889" s="54"/>
      <c r="D4889" s="54"/>
      <c r="E4889" s="54"/>
      <c r="F4889" s="54"/>
      <c r="G4889" s="54"/>
      <c r="H4889" s="54"/>
      <c r="I4889" s="54"/>
      <c r="J4889" s="54"/>
      <c r="K4889" s="54"/>
      <c r="L4889" s="54"/>
      <c r="M4889" s="54"/>
      <c r="N4889" s="54"/>
      <c r="O4889" s="54"/>
      <c r="P4889" s="54"/>
      <c r="Q4889" s="54"/>
      <c r="R4889" s="54"/>
      <c r="S4889" s="54"/>
      <c r="T4889" s="54"/>
      <c r="U4889" s="54"/>
      <c r="V4889" s="54"/>
      <c r="W4889" s="54"/>
      <c r="X4889" s="54"/>
      <c r="Y4889" s="54"/>
      <c r="Z4889" s="54"/>
      <c r="AA4889" s="54"/>
      <c r="AB4889" s="54"/>
      <c r="AC4889" s="54"/>
      <c r="AD4889" s="54"/>
      <c r="AE4889" s="54"/>
      <c r="AF4889" s="54"/>
      <c r="AG4889" s="54"/>
      <c r="AH4889" s="54"/>
      <c r="AI4889" s="54"/>
      <c r="AJ4889" s="54"/>
      <c r="AK4889" s="54"/>
      <c r="AL4889" s="54"/>
      <c r="AM4889" s="54"/>
      <c r="AN4889" s="54"/>
      <c r="AO4889" s="54"/>
      <c r="AP4889" s="54"/>
      <c r="AQ4889" s="54"/>
      <c r="AR4889" s="54"/>
      <c r="AS4889" s="54"/>
      <c r="AT4889" s="54"/>
      <c r="AU4889" s="54"/>
      <c r="AV4889" s="54"/>
      <c r="AW4889" s="54"/>
      <c r="AX4889" s="55"/>
    </row>
    <row r="4890" spans="1:113">
      <c r="B4890" s="56"/>
    </row>
    <row r="4891" spans="1:113" ht="15" thickBot="1">
      <c r="A4891" s="46"/>
      <c r="B4891" s="45" t="s">
        <v>245</v>
      </c>
      <c r="C4891" s="43"/>
      <c r="D4891" s="43"/>
      <c r="E4891" s="43"/>
      <c r="F4891" s="43"/>
      <c r="G4891" s="43"/>
      <c r="H4891" s="43"/>
      <c r="I4891" s="43"/>
      <c r="J4891" s="43"/>
      <c r="K4891" s="43"/>
      <c r="L4891" s="44"/>
      <c r="M4891" s="44"/>
      <c r="N4891" s="44"/>
      <c r="O4891" s="44"/>
      <c r="P4891" s="43"/>
      <c r="Q4891" s="43"/>
      <c r="R4891" s="43"/>
      <c r="S4891" s="43"/>
      <c r="T4891" s="43"/>
      <c r="U4891" s="43"/>
      <c r="V4891" s="45"/>
      <c r="W4891" s="45"/>
      <c r="X4891" s="45"/>
      <c r="Y4891" s="45"/>
      <c r="Z4891" s="45"/>
      <c r="AA4891" s="45"/>
      <c r="AB4891" s="45"/>
      <c r="AC4891" s="45"/>
      <c r="AD4891" s="45"/>
      <c r="AE4891" s="45"/>
      <c r="AF4891" s="45"/>
      <c r="AG4891" s="45"/>
      <c r="AH4891" s="45"/>
      <c r="AI4891" s="45"/>
      <c r="AJ4891" s="45"/>
      <c r="AK4891" s="45"/>
      <c r="AL4891" s="45"/>
      <c r="AM4891" s="45"/>
      <c r="AN4891" s="45"/>
      <c r="AO4891" s="45"/>
      <c r="AP4891" s="45"/>
      <c r="AQ4891" s="45"/>
      <c r="AR4891" s="45"/>
      <c r="AS4891" s="45"/>
      <c r="AT4891" s="45"/>
      <c r="AU4891" s="45"/>
      <c r="AV4891" s="45"/>
      <c r="AW4891" s="45"/>
      <c r="AX4891" s="45"/>
      <c r="DI4891" s="41"/>
    </row>
    <row r="4892" spans="1:113" ht="14.25">
      <c r="A4892" s="43"/>
      <c r="B4892" s="47"/>
      <c r="C4892" s="42"/>
      <c r="D4892" s="42"/>
      <c r="E4892" s="42"/>
      <c r="F4892" s="42"/>
      <c r="G4892" s="42"/>
      <c r="H4892" s="42"/>
      <c r="I4892" s="42"/>
      <c r="J4892" s="42"/>
      <c r="K4892" s="42"/>
      <c r="L4892" s="48"/>
      <c r="M4892" s="48"/>
      <c r="N4892" s="48"/>
      <c r="O4892" s="48"/>
      <c r="P4892" s="42"/>
      <c r="Q4892" s="42"/>
      <c r="R4892" s="42"/>
      <c r="S4892" s="42"/>
      <c r="T4892" s="42"/>
      <c r="U4892" s="42"/>
      <c r="V4892" s="49"/>
      <c r="W4892" s="49"/>
      <c r="X4892" s="49"/>
      <c r="Y4892" s="49"/>
      <c r="Z4892" s="49"/>
      <c r="AA4892" s="49"/>
      <c r="AB4892" s="49"/>
      <c r="AC4892" s="49"/>
      <c r="AD4892" s="49"/>
      <c r="AE4892" s="49"/>
      <c r="AF4892" s="49"/>
      <c r="AG4892" s="49"/>
      <c r="AH4892" s="49"/>
      <c r="AI4892" s="49"/>
      <c r="AJ4892" s="49"/>
      <c r="AK4892" s="49"/>
      <c r="AL4892" s="49"/>
      <c r="AM4892" s="49"/>
      <c r="AN4892" s="49"/>
      <c r="AO4892" s="49"/>
      <c r="AP4892" s="49"/>
      <c r="AQ4892" s="49"/>
      <c r="AR4892" s="49"/>
      <c r="AS4892" s="49"/>
      <c r="AT4892" s="49"/>
      <c r="AU4892" s="49"/>
      <c r="AV4892" s="49"/>
      <c r="AW4892" s="49"/>
      <c r="AX4892" s="50"/>
    </row>
    <row r="4893" spans="1:113" ht="12" customHeight="1">
      <c r="A4893" s="43"/>
      <c r="B4893" s="129" t="s">
        <v>1046</v>
      </c>
      <c r="C4893" s="130"/>
      <c r="D4893" s="130"/>
      <c r="E4893" s="130"/>
      <c r="F4893" s="130"/>
      <c r="G4893" s="130"/>
      <c r="H4893" s="130"/>
      <c r="I4893" s="130"/>
      <c r="J4893" s="130"/>
      <c r="K4893" s="130"/>
      <c r="L4893" s="130"/>
      <c r="M4893" s="130"/>
      <c r="N4893" s="130"/>
      <c r="O4893" s="130"/>
      <c r="P4893" s="130"/>
      <c r="Q4893" s="130"/>
      <c r="R4893" s="130"/>
      <c r="S4893" s="130"/>
      <c r="T4893" s="130"/>
      <c r="U4893" s="130"/>
      <c r="V4893" s="130"/>
      <c r="W4893" s="130"/>
      <c r="X4893" s="130"/>
      <c r="Y4893" s="130"/>
      <c r="Z4893" s="130"/>
      <c r="AA4893" s="130"/>
      <c r="AB4893" s="130"/>
      <c r="AC4893" s="130"/>
      <c r="AD4893" s="130"/>
      <c r="AE4893" s="130"/>
      <c r="AF4893" s="130"/>
      <c r="AG4893" s="130"/>
      <c r="AH4893" s="130"/>
      <c r="AI4893" s="130"/>
      <c r="AJ4893" s="130"/>
      <c r="AK4893" s="130"/>
      <c r="AL4893" s="130"/>
      <c r="AM4893" s="130"/>
      <c r="AN4893" s="130"/>
      <c r="AO4893" s="130"/>
      <c r="AP4893" s="130"/>
      <c r="AQ4893" s="130"/>
      <c r="AR4893" s="130"/>
      <c r="AS4893" s="130"/>
      <c r="AT4893" s="130"/>
      <c r="AU4893" s="130"/>
      <c r="AV4893" s="130"/>
      <c r="AW4893" s="130"/>
      <c r="AX4893" s="131"/>
    </row>
    <row r="4894" spans="1:113" ht="12" customHeight="1">
      <c r="A4894" s="43"/>
      <c r="B4894" s="129"/>
      <c r="C4894" s="130"/>
      <c r="D4894" s="130"/>
      <c r="E4894" s="130"/>
      <c r="F4894" s="130"/>
      <c r="G4894" s="130"/>
      <c r="H4894" s="130"/>
      <c r="I4894" s="130"/>
      <c r="J4894" s="130"/>
      <c r="K4894" s="130"/>
      <c r="L4894" s="130"/>
      <c r="M4894" s="130"/>
      <c r="N4894" s="130"/>
      <c r="O4894" s="130"/>
      <c r="P4894" s="130"/>
      <c r="Q4894" s="130"/>
      <c r="R4894" s="130"/>
      <c r="S4894" s="130"/>
      <c r="T4894" s="130"/>
      <c r="U4894" s="130"/>
      <c r="V4894" s="130"/>
      <c r="W4894" s="130"/>
      <c r="X4894" s="130"/>
      <c r="Y4894" s="130"/>
      <c r="Z4894" s="130"/>
      <c r="AA4894" s="130"/>
      <c r="AB4894" s="130"/>
      <c r="AC4894" s="130"/>
      <c r="AD4894" s="130"/>
      <c r="AE4894" s="130"/>
      <c r="AF4894" s="130"/>
      <c r="AG4894" s="130"/>
      <c r="AH4894" s="130"/>
      <c r="AI4894" s="130"/>
      <c r="AJ4894" s="130"/>
      <c r="AK4894" s="130"/>
      <c r="AL4894" s="130"/>
      <c r="AM4894" s="130"/>
      <c r="AN4894" s="130"/>
      <c r="AO4894" s="130"/>
      <c r="AP4894" s="130"/>
      <c r="AQ4894" s="130"/>
      <c r="AR4894" s="130"/>
      <c r="AS4894" s="130"/>
      <c r="AT4894" s="130"/>
      <c r="AU4894" s="130"/>
      <c r="AV4894" s="130"/>
      <c r="AW4894" s="130"/>
      <c r="AX4894" s="131"/>
    </row>
    <row r="4895" spans="1:113" ht="12" customHeight="1">
      <c r="A4895" s="43"/>
      <c r="B4895" s="129"/>
      <c r="C4895" s="130"/>
      <c r="D4895" s="130"/>
      <c r="E4895" s="130"/>
      <c r="F4895" s="130"/>
      <c r="G4895" s="130"/>
      <c r="H4895" s="130"/>
      <c r="I4895" s="130"/>
      <c r="J4895" s="130"/>
      <c r="K4895" s="130"/>
      <c r="L4895" s="130"/>
      <c r="M4895" s="130"/>
      <c r="N4895" s="130"/>
      <c r="O4895" s="130"/>
      <c r="P4895" s="130"/>
      <c r="Q4895" s="130"/>
      <c r="R4895" s="130"/>
      <c r="S4895" s="130"/>
      <c r="T4895" s="130"/>
      <c r="U4895" s="130"/>
      <c r="V4895" s="130"/>
      <c r="W4895" s="130"/>
      <c r="X4895" s="130"/>
      <c r="Y4895" s="130"/>
      <c r="Z4895" s="130"/>
      <c r="AA4895" s="130"/>
      <c r="AB4895" s="130"/>
      <c r="AC4895" s="130"/>
      <c r="AD4895" s="130"/>
      <c r="AE4895" s="130"/>
      <c r="AF4895" s="130"/>
      <c r="AG4895" s="130"/>
      <c r="AH4895" s="130"/>
      <c r="AI4895" s="130"/>
      <c r="AJ4895" s="130"/>
      <c r="AK4895" s="130"/>
      <c r="AL4895" s="130"/>
      <c r="AM4895" s="130"/>
      <c r="AN4895" s="130"/>
      <c r="AO4895" s="130"/>
      <c r="AP4895" s="130"/>
      <c r="AQ4895" s="130"/>
      <c r="AR4895" s="130"/>
      <c r="AS4895" s="130"/>
      <c r="AT4895" s="130"/>
      <c r="AU4895" s="130"/>
      <c r="AV4895" s="130"/>
      <c r="AW4895" s="130"/>
      <c r="AX4895" s="131"/>
    </row>
    <row r="4896" spans="1:113" ht="12" customHeight="1">
      <c r="A4896" s="43"/>
      <c r="B4896" s="129"/>
      <c r="C4896" s="130"/>
      <c r="D4896" s="130"/>
      <c r="E4896" s="130"/>
      <c r="F4896" s="130"/>
      <c r="G4896" s="130"/>
      <c r="H4896" s="130"/>
      <c r="I4896" s="130"/>
      <c r="J4896" s="130"/>
      <c r="K4896" s="130"/>
      <c r="L4896" s="130"/>
      <c r="M4896" s="130"/>
      <c r="N4896" s="130"/>
      <c r="O4896" s="130"/>
      <c r="P4896" s="130"/>
      <c r="Q4896" s="130"/>
      <c r="R4896" s="130"/>
      <c r="S4896" s="130"/>
      <c r="T4896" s="130"/>
      <c r="U4896" s="130"/>
      <c r="V4896" s="130"/>
      <c r="W4896" s="130"/>
      <c r="X4896" s="130"/>
      <c r="Y4896" s="130"/>
      <c r="Z4896" s="130"/>
      <c r="AA4896" s="130"/>
      <c r="AB4896" s="130"/>
      <c r="AC4896" s="130"/>
      <c r="AD4896" s="130"/>
      <c r="AE4896" s="130"/>
      <c r="AF4896" s="130"/>
      <c r="AG4896" s="130"/>
      <c r="AH4896" s="130"/>
      <c r="AI4896" s="130"/>
      <c r="AJ4896" s="130"/>
      <c r="AK4896" s="130"/>
      <c r="AL4896" s="130"/>
      <c r="AM4896" s="130"/>
      <c r="AN4896" s="130"/>
      <c r="AO4896" s="130"/>
      <c r="AP4896" s="130"/>
      <c r="AQ4896" s="130"/>
      <c r="AR4896" s="130"/>
      <c r="AS4896" s="130"/>
      <c r="AT4896" s="130"/>
      <c r="AU4896" s="130"/>
      <c r="AV4896" s="130"/>
      <c r="AW4896" s="130"/>
      <c r="AX4896" s="131"/>
    </row>
    <row r="4897" spans="1:55" ht="12" customHeight="1">
      <c r="A4897" s="43"/>
      <c r="B4897" s="129"/>
      <c r="C4897" s="130"/>
      <c r="D4897" s="130"/>
      <c r="E4897" s="130"/>
      <c r="F4897" s="130"/>
      <c r="G4897" s="130"/>
      <c r="H4897" s="130"/>
      <c r="I4897" s="130"/>
      <c r="J4897" s="130"/>
      <c r="K4897" s="130"/>
      <c r="L4897" s="130"/>
      <c r="M4897" s="130"/>
      <c r="N4897" s="130"/>
      <c r="O4897" s="130"/>
      <c r="P4897" s="130"/>
      <c r="Q4897" s="130"/>
      <c r="R4897" s="130"/>
      <c r="S4897" s="130"/>
      <c r="T4897" s="130"/>
      <c r="U4897" s="130"/>
      <c r="V4897" s="130"/>
      <c r="W4897" s="130"/>
      <c r="X4897" s="130"/>
      <c r="Y4897" s="130"/>
      <c r="Z4897" s="130"/>
      <c r="AA4897" s="130"/>
      <c r="AB4897" s="130"/>
      <c r="AC4897" s="130"/>
      <c r="AD4897" s="130"/>
      <c r="AE4897" s="130"/>
      <c r="AF4897" s="130"/>
      <c r="AG4897" s="130"/>
      <c r="AH4897" s="130"/>
      <c r="AI4897" s="130"/>
      <c r="AJ4897" s="130"/>
      <c r="AK4897" s="130"/>
      <c r="AL4897" s="130"/>
      <c r="AM4897" s="130"/>
      <c r="AN4897" s="130"/>
      <c r="AO4897" s="130"/>
      <c r="AP4897" s="130"/>
      <c r="AQ4897" s="130"/>
      <c r="AR4897" s="130"/>
      <c r="AS4897" s="130"/>
      <c r="AT4897" s="130"/>
      <c r="AU4897" s="130"/>
      <c r="AV4897" s="130"/>
      <c r="AW4897" s="130"/>
      <c r="AX4897" s="131"/>
    </row>
    <row r="4898" spans="1:55" ht="12" customHeight="1">
      <c r="A4898" s="43"/>
      <c r="B4898" s="129"/>
      <c r="C4898" s="130"/>
      <c r="D4898" s="130"/>
      <c r="E4898" s="130"/>
      <c r="F4898" s="130"/>
      <c r="G4898" s="130"/>
      <c r="H4898" s="130"/>
      <c r="I4898" s="130"/>
      <c r="J4898" s="130"/>
      <c r="K4898" s="130"/>
      <c r="L4898" s="130"/>
      <c r="M4898" s="130"/>
      <c r="N4898" s="130"/>
      <c r="O4898" s="130"/>
      <c r="P4898" s="130"/>
      <c r="Q4898" s="130"/>
      <c r="R4898" s="130"/>
      <c r="S4898" s="130"/>
      <c r="T4898" s="130"/>
      <c r="U4898" s="130"/>
      <c r="V4898" s="130"/>
      <c r="W4898" s="130"/>
      <c r="X4898" s="130"/>
      <c r="Y4898" s="130"/>
      <c r="Z4898" s="130"/>
      <c r="AA4898" s="130"/>
      <c r="AB4898" s="130"/>
      <c r="AC4898" s="130"/>
      <c r="AD4898" s="130"/>
      <c r="AE4898" s="130"/>
      <c r="AF4898" s="130"/>
      <c r="AG4898" s="130"/>
      <c r="AH4898" s="130"/>
      <c r="AI4898" s="130"/>
      <c r="AJ4898" s="130"/>
      <c r="AK4898" s="130"/>
      <c r="AL4898" s="130"/>
      <c r="AM4898" s="130"/>
      <c r="AN4898" s="130"/>
      <c r="AO4898" s="130"/>
      <c r="AP4898" s="130"/>
      <c r="AQ4898" s="130"/>
      <c r="AR4898" s="130"/>
      <c r="AS4898" s="130"/>
      <c r="AT4898" s="130"/>
      <c r="AU4898" s="130"/>
      <c r="AV4898" s="130"/>
      <c r="AW4898" s="130"/>
      <c r="AX4898" s="131"/>
    </row>
    <row r="4899" spans="1:55" ht="12" customHeight="1">
      <c r="A4899" s="43"/>
      <c r="B4899" s="129"/>
      <c r="C4899" s="130"/>
      <c r="D4899" s="130"/>
      <c r="E4899" s="130"/>
      <c r="F4899" s="130"/>
      <c r="G4899" s="130"/>
      <c r="H4899" s="130"/>
      <c r="I4899" s="130"/>
      <c r="J4899" s="130"/>
      <c r="K4899" s="130"/>
      <c r="L4899" s="130"/>
      <c r="M4899" s="130"/>
      <c r="N4899" s="130"/>
      <c r="O4899" s="130"/>
      <c r="P4899" s="130"/>
      <c r="Q4899" s="130"/>
      <c r="R4899" s="130"/>
      <c r="S4899" s="130"/>
      <c r="T4899" s="130"/>
      <c r="U4899" s="130"/>
      <c r="V4899" s="130"/>
      <c r="W4899" s="130"/>
      <c r="X4899" s="130"/>
      <c r="Y4899" s="130"/>
      <c r="Z4899" s="130"/>
      <c r="AA4899" s="130"/>
      <c r="AB4899" s="130"/>
      <c r="AC4899" s="130"/>
      <c r="AD4899" s="130"/>
      <c r="AE4899" s="130"/>
      <c r="AF4899" s="130"/>
      <c r="AG4899" s="130"/>
      <c r="AH4899" s="130"/>
      <c r="AI4899" s="130"/>
      <c r="AJ4899" s="130"/>
      <c r="AK4899" s="130"/>
      <c r="AL4899" s="130"/>
      <c r="AM4899" s="130"/>
      <c r="AN4899" s="130"/>
      <c r="AO4899" s="130"/>
      <c r="AP4899" s="130"/>
      <c r="AQ4899" s="130"/>
      <c r="AR4899" s="130"/>
      <c r="AS4899" s="130"/>
      <c r="AT4899" s="130"/>
      <c r="AU4899" s="130"/>
      <c r="AV4899" s="130"/>
      <c r="AW4899" s="130"/>
      <c r="AX4899" s="131"/>
    </row>
    <row r="4900" spans="1:55" ht="12" customHeight="1">
      <c r="A4900" s="43"/>
      <c r="B4900" s="129"/>
      <c r="C4900" s="130"/>
      <c r="D4900" s="130"/>
      <c r="E4900" s="130"/>
      <c r="F4900" s="130"/>
      <c r="G4900" s="130"/>
      <c r="H4900" s="130"/>
      <c r="I4900" s="130"/>
      <c r="J4900" s="130"/>
      <c r="K4900" s="130"/>
      <c r="L4900" s="130"/>
      <c r="M4900" s="130"/>
      <c r="N4900" s="130"/>
      <c r="O4900" s="130"/>
      <c r="P4900" s="130"/>
      <c r="Q4900" s="130"/>
      <c r="R4900" s="130"/>
      <c r="S4900" s="130"/>
      <c r="T4900" s="130"/>
      <c r="U4900" s="130"/>
      <c r="V4900" s="130"/>
      <c r="W4900" s="130"/>
      <c r="X4900" s="130"/>
      <c r="Y4900" s="130"/>
      <c r="Z4900" s="130"/>
      <c r="AA4900" s="130"/>
      <c r="AB4900" s="130"/>
      <c r="AC4900" s="130"/>
      <c r="AD4900" s="130"/>
      <c r="AE4900" s="130"/>
      <c r="AF4900" s="130"/>
      <c r="AG4900" s="130"/>
      <c r="AH4900" s="130"/>
      <c r="AI4900" s="130"/>
      <c r="AJ4900" s="130"/>
      <c r="AK4900" s="130"/>
      <c r="AL4900" s="130"/>
      <c r="AM4900" s="130"/>
      <c r="AN4900" s="130"/>
      <c r="AO4900" s="130"/>
      <c r="AP4900" s="130"/>
      <c r="AQ4900" s="130"/>
      <c r="AR4900" s="130"/>
      <c r="AS4900" s="130"/>
      <c r="AT4900" s="130"/>
      <c r="AU4900" s="130"/>
      <c r="AV4900" s="130"/>
      <c r="AW4900" s="130"/>
      <c r="AX4900" s="131"/>
    </row>
    <row r="4901" spans="1:55" ht="12" customHeight="1">
      <c r="A4901" s="43"/>
      <c r="B4901" s="129"/>
      <c r="C4901" s="130"/>
      <c r="D4901" s="130"/>
      <c r="E4901" s="130"/>
      <c r="F4901" s="130"/>
      <c r="G4901" s="130"/>
      <c r="H4901" s="130"/>
      <c r="I4901" s="130"/>
      <c r="J4901" s="130"/>
      <c r="K4901" s="130"/>
      <c r="L4901" s="130"/>
      <c r="M4901" s="130"/>
      <c r="N4901" s="130"/>
      <c r="O4901" s="130"/>
      <c r="P4901" s="130"/>
      <c r="Q4901" s="130"/>
      <c r="R4901" s="130"/>
      <c r="S4901" s="130"/>
      <c r="T4901" s="130"/>
      <c r="U4901" s="130"/>
      <c r="V4901" s="130"/>
      <c r="W4901" s="130"/>
      <c r="X4901" s="130"/>
      <c r="Y4901" s="130"/>
      <c r="Z4901" s="130"/>
      <c r="AA4901" s="130"/>
      <c r="AB4901" s="130"/>
      <c r="AC4901" s="130"/>
      <c r="AD4901" s="130"/>
      <c r="AE4901" s="130"/>
      <c r="AF4901" s="130"/>
      <c r="AG4901" s="130"/>
      <c r="AH4901" s="130"/>
      <c r="AI4901" s="130"/>
      <c r="AJ4901" s="130"/>
      <c r="AK4901" s="130"/>
      <c r="AL4901" s="130"/>
      <c r="AM4901" s="130"/>
      <c r="AN4901" s="130"/>
      <c r="AO4901" s="130"/>
      <c r="AP4901" s="130"/>
      <c r="AQ4901" s="130"/>
      <c r="AR4901" s="130"/>
      <c r="AS4901" s="130"/>
      <c r="AT4901" s="130"/>
      <c r="AU4901" s="130"/>
      <c r="AV4901" s="130"/>
      <c r="AW4901" s="130"/>
      <c r="AX4901" s="131"/>
    </row>
    <row r="4902" spans="1:55" ht="12" customHeight="1">
      <c r="A4902" s="43"/>
      <c r="B4902" s="129"/>
      <c r="C4902" s="130"/>
      <c r="D4902" s="130"/>
      <c r="E4902" s="130"/>
      <c r="F4902" s="130"/>
      <c r="G4902" s="130"/>
      <c r="H4902" s="130"/>
      <c r="I4902" s="130"/>
      <c r="J4902" s="130"/>
      <c r="K4902" s="130"/>
      <c r="L4902" s="130"/>
      <c r="M4902" s="130"/>
      <c r="N4902" s="130"/>
      <c r="O4902" s="130"/>
      <c r="P4902" s="130"/>
      <c r="Q4902" s="130"/>
      <c r="R4902" s="130"/>
      <c r="S4902" s="130"/>
      <c r="T4902" s="130"/>
      <c r="U4902" s="130"/>
      <c r="V4902" s="130"/>
      <c r="W4902" s="130"/>
      <c r="X4902" s="130"/>
      <c r="Y4902" s="130"/>
      <c r="Z4902" s="130"/>
      <c r="AA4902" s="130"/>
      <c r="AB4902" s="130"/>
      <c r="AC4902" s="130"/>
      <c r="AD4902" s="130"/>
      <c r="AE4902" s="130"/>
      <c r="AF4902" s="130"/>
      <c r="AG4902" s="130"/>
      <c r="AH4902" s="130"/>
      <c r="AI4902" s="130"/>
      <c r="AJ4902" s="130"/>
      <c r="AK4902" s="130"/>
      <c r="AL4902" s="130"/>
      <c r="AM4902" s="130"/>
      <c r="AN4902" s="130"/>
      <c r="AO4902" s="130"/>
      <c r="AP4902" s="130"/>
      <c r="AQ4902" s="130"/>
      <c r="AR4902" s="130"/>
      <c r="AS4902" s="130"/>
      <c r="AT4902" s="130"/>
      <c r="AU4902" s="130"/>
      <c r="AV4902" s="130"/>
      <c r="AW4902" s="130"/>
      <c r="AX4902" s="131"/>
    </row>
    <row r="4903" spans="1:55" ht="12" customHeight="1">
      <c r="A4903" s="43"/>
      <c r="B4903" s="129"/>
      <c r="C4903" s="130"/>
      <c r="D4903" s="130"/>
      <c r="E4903" s="130"/>
      <c r="F4903" s="130"/>
      <c r="G4903" s="130"/>
      <c r="H4903" s="130"/>
      <c r="I4903" s="130"/>
      <c r="J4903" s="130"/>
      <c r="K4903" s="130"/>
      <c r="L4903" s="130"/>
      <c r="M4903" s="130"/>
      <c r="N4903" s="130"/>
      <c r="O4903" s="130"/>
      <c r="P4903" s="130"/>
      <c r="Q4903" s="130"/>
      <c r="R4903" s="130"/>
      <c r="S4903" s="130"/>
      <c r="T4903" s="130"/>
      <c r="U4903" s="130"/>
      <c r="V4903" s="130"/>
      <c r="W4903" s="130"/>
      <c r="X4903" s="130"/>
      <c r="Y4903" s="130"/>
      <c r="Z4903" s="130"/>
      <c r="AA4903" s="130"/>
      <c r="AB4903" s="130"/>
      <c r="AC4903" s="130"/>
      <c r="AD4903" s="130"/>
      <c r="AE4903" s="130"/>
      <c r="AF4903" s="130"/>
      <c r="AG4903" s="130"/>
      <c r="AH4903" s="130"/>
      <c r="AI4903" s="130"/>
      <c r="AJ4903" s="130"/>
      <c r="AK4903" s="130"/>
      <c r="AL4903" s="130"/>
      <c r="AM4903" s="130"/>
      <c r="AN4903" s="130"/>
      <c r="AO4903" s="130"/>
      <c r="AP4903" s="130"/>
      <c r="AQ4903" s="130"/>
      <c r="AR4903" s="130"/>
      <c r="AS4903" s="130"/>
      <c r="AT4903" s="130"/>
      <c r="AU4903" s="130"/>
      <c r="AV4903" s="130"/>
      <c r="AW4903" s="130"/>
      <c r="AX4903" s="131"/>
    </row>
    <row r="4904" spans="1:55" ht="12" customHeight="1">
      <c r="A4904" s="43"/>
      <c r="B4904" s="129"/>
      <c r="C4904" s="130"/>
      <c r="D4904" s="130"/>
      <c r="E4904" s="130"/>
      <c r="F4904" s="130"/>
      <c r="G4904" s="130"/>
      <c r="H4904" s="130"/>
      <c r="I4904" s="130"/>
      <c r="J4904" s="130"/>
      <c r="K4904" s="130"/>
      <c r="L4904" s="130"/>
      <c r="M4904" s="130"/>
      <c r="N4904" s="130"/>
      <c r="O4904" s="130"/>
      <c r="P4904" s="130"/>
      <c r="Q4904" s="130"/>
      <c r="R4904" s="130"/>
      <c r="S4904" s="130"/>
      <c r="T4904" s="130"/>
      <c r="U4904" s="130"/>
      <c r="V4904" s="130"/>
      <c r="W4904" s="130"/>
      <c r="X4904" s="130"/>
      <c r="Y4904" s="130"/>
      <c r="Z4904" s="130"/>
      <c r="AA4904" s="130"/>
      <c r="AB4904" s="130"/>
      <c r="AC4904" s="130"/>
      <c r="AD4904" s="130"/>
      <c r="AE4904" s="130"/>
      <c r="AF4904" s="130"/>
      <c r="AG4904" s="130"/>
      <c r="AH4904" s="130"/>
      <c r="AI4904" s="130"/>
      <c r="AJ4904" s="130"/>
      <c r="AK4904" s="130"/>
      <c r="AL4904" s="130"/>
      <c r="AM4904" s="130"/>
      <c r="AN4904" s="130"/>
      <c r="AO4904" s="130"/>
      <c r="AP4904" s="130"/>
      <c r="AQ4904" s="130"/>
      <c r="AR4904" s="130"/>
      <c r="AS4904" s="130"/>
      <c r="AT4904" s="130"/>
      <c r="AU4904" s="130"/>
      <c r="AV4904" s="130"/>
      <c r="AW4904" s="130"/>
      <c r="AX4904" s="131"/>
    </row>
    <row r="4905" spans="1:55" ht="12" customHeight="1">
      <c r="A4905" s="43"/>
      <c r="B4905" s="129"/>
      <c r="C4905" s="130"/>
      <c r="D4905" s="130"/>
      <c r="E4905" s="130"/>
      <c r="F4905" s="130"/>
      <c r="G4905" s="130"/>
      <c r="H4905" s="130"/>
      <c r="I4905" s="130"/>
      <c r="J4905" s="130"/>
      <c r="K4905" s="130"/>
      <c r="L4905" s="130"/>
      <c r="M4905" s="130"/>
      <c r="N4905" s="130"/>
      <c r="O4905" s="130"/>
      <c r="P4905" s="130"/>
      <c r="Q4905" s="130"/>
      <c r="R4905" s="130"/>
      <c r="S4905" s="130"/>
      <c r="T4905" s="130"/>
      <c r="U4905" s="130"/>
      <c r="V4905" s="130"/>
      <c r="W4905" s="130"/>
      <c r="X4905" s="130"/>
      <c r="Y4905" s="130"/>
      <c r="Z4905" s="130"/>
      <c r="AA4905" s="130"/>
      <c r="AB4905" s="130"/>
      <c r="AC4905" s="130"/>
      <c r="AD4905" s="130"/>
      <c r="AE4905" s="130"/>
      <c r="AF4905" s="130"/>
      <c r="AG4905" s="130"/>
      <c r="AH4905" s="130"/>
      <c r="AI4905" s="130"/>
      <c r="AJ4905" s="130"/>
      <c r="AK4905" s="130"/>
      <c r="AL4905" s="130"/>
      <c r="AM4905" s="130"/>
      <c r="AN4905" s="130"/>
      <c r="AO4905" s="130"/>
      <c r="AP4905" s="130"/>
      <c r="AQ4905" s="130"/>
      <c r="AR4905" s="130"/>
      <c r="AS4905" s="130"/>
      <c r="AT4905" s="130"/>
      <c r="AU4905" s="130"/>
      <c r="AV4905" s="130"/>
      <c r="AW4905" s="130"/>
      <c r="AX4905" s="131"/>
      <c r="BC4905" s="51"/>
    </row>
    <row r="4906" spans="1:55" ht="12" customHeight="1">
      <c r="A4906" s="43"/>
      <c r="B4906" s="129"/>
      <c r="C4906" s="130"/>
      <c r="D4906" s="130"/>
      <c r="E4906" s="130"/>
      <c r="F4906" s="130"/>
      <c r="G4906" s="130"/>
      <c r="H4906" s="130"/>
      <c r="I4906" s="130"/>
      <c r="J4906" s="130"/>
      <c r="K4906" s="130"/>
      <c r="L4906" s="130"/>
      <c r="M4906" s="130"/>
      <c r="N4906" s="130"/>
      <c r="O4906" s="130"/>
      <c r="P4906" s="130"/>
      <c r="Q4906" s="130"/>
      <c r="R4906" s="130"/>
      <c r="S4906" s="130"/>
      <c r="T4906" s="130"/>
      <c r="U4906" s="130"/>
      <c r="V4906" s="130"/>
      <c r="W4906" s="130"/>
      <c r="X4906" s="130"/>
      <c r="Y4906" s="130"/>
      <c r="Z4906" s="130"/>
      <c r="AA4906" s="130"/>
      <c r="AB4906" s="130"/>
      <c r="AC4906" s="130"/>
      <c r="AD4906" s="130"/>
      <c r="AE4906" s="130"/>
      <c r="AF4906" s="130"/>
      <c r="AG4906" s="130"/>
      <c r="AH4906" s="130"/>
      <c r="AI4906" s="130"/>
      <c r="AJ4906" s="130"/>
      <c r="AK4906" s="130"/>
      <c r="AL4906" s="130"/>
      <c r="AM4906" s="130"/>
      <c r="AN4906" s="130"/>
      <c r="AO4906" s="130"/>
      <c r="AP4906" s="130"/>
      <c r="AQ4906" s="130"/>
      <c r="AR4906" s="130"/>
      <c r="AS4906" s="130"/>
      <c r="AT4906" s="130"/>
      <c r="AU4906" s="130"/>
      <c r="AV4906" s="130"/>
      <c r="AW4906" s="130"/>
      <c r="AX4906" s="131"/>
    </row>
    <row r="4907" spans="1:55" ht="12" customHeight="1">
      <c r="A4907" s="43"/>
      <c r="B4907" s="129"/>
      <c r="C4907" s="130"/>
      <c r="D4907" s="130"/>
      <c r="E4907" s="130"/>
      <c r="F4907" s="130"/>
      <c r="G4907" s="130"/>
      <c r="H4907" s="130"/>
      <c r="I4907" s="130"/>
      <c r="J4907" s="130"/>
      <c r="K4907" s="130"/>
      <c r="L4907" s="130"/>
      <c r="M4907" s="130"/>
      <c r="N4907" s="130"/>
      <c r="O4907" s="130"/>
      <c r="P4907" s="130"/>
      <c r="Q4907" s="130"/>
      <c r="R4907" s="130"/>
      <c r="S4907" s="130"/>
      <c r="T4907" s="130"/>
      <c r="U4907" s="130"/>
      <c r="V4907" s="130"/>
      <c r="W4907" s="130"/>
      <c r="X4907" s="130"/>
      <c r="Y4907" s="130"/>
      <c r="Z4907" s="130"/>
      <c r="AA4907" s="130"/>
      <c r="AB4907" s="130"/>
      <c r="AC4907" s="130"/>
      <c r="AD4907" s="130"/>
      <c r="AE4907" s="130"/>
      <c r="AF4907" s="130"/>
      <c r="AG4907" s="130"/>
      <c r="AH4907" s="130"/>
      <c r="AI4907" s="130"/>
      <c r="AJ4907" s="130"/>
      <c r="AK4907" s="130"/>
      <c r="AL4907" s="130"/>
      <c r="AM4907" s="130"/>
      <c r="AN4907" s="130"/>
      <c r="AO4907" s="130"/>
      <c r="AP4907" s="130"/>
      <c r="AQ4907" s="130"/>
      <c r="AR4907" s="130"/>
      <c r="AS4907" s="130"/>
      <c r="AT4907" s="130"/>
      <c r="AU4907" s="130"/>
      <c r="AV4907" s="130"/>
      <c r="AW4907" s="130"/>
      <c r="AX4907" s="131"/>
    </row>
    <row r="4908" spans="1:55" ht="12" customHeight="1">
      <c r="A4908" s="43"/>
      <c r="B4908" s="129"/>
      <c r="C4908" s="130"/>
      <c r="D4908" s="130"/>
      <c r="E4908" s="130"/>
      <c r="F4908" s="130"/>
      <c r="G4908" s="130"/>
      <c r="H4908" s="130"/>
      <c r="I4908" s="130"/>
      <c r="J4908" s="130"/>
      <c r="K4908" s="130"/>
      <c r="L4908" s="130"/>
      <c r="M4908" s="130"/>
      <c r="N4908" s="130"/>
      <c r="O4908" s="130"/>
      <c r="P4908" s="130"/>
      <c r="Q4908" s="130"/>
      <c r="R4908" s="130"/>
      <c r="S4908" s="130"/>
      <c r="T4908" s="130"/>
      <c r="U4908" s="130"/>
      <c r="V4908" s="130"/>
      <c r="W4908" s="130"/>
      <c r="X4908" s="130"/>
      <c r="Y4908" s="130"/>
      <c r="Z4908" s="130"/>
      <c r="AA4908" s="130"/>
      <c r="AB4908" s="130"/>
      <c r="AC4908" s="130"/>
      <c r="AD4908" s="130"/>
      <c r="AE4908" s="130"/>
      <c r="AF4908" s="130"/>
      <c r="AG4908" s="130"/>
      <c r="AH4908" s="130"/>
      <c r="AI4908" s="130"/>
      <c r="AJ4908" s="130"/>
      <c r="AK4908" s="130"/>
      <c r="AL4908" s="130"/>
      <c r="AM4908" s="130"/>
      <c r="AN4908" s="130"/>
      <c r="AO4908" s="130"/>
      <c r="AP4908" s="130"/>
      <c r="AQ4908" s="130"/>
      <c r="AR4908" s="130"/>
      <c r="AS4908" s="130"/>
      <c r="AT4908" s="130"/>
      <c r="AU4908" s="130"/>
      <c r="AV4908" s="130"/>
      <c r="AW4908" s="130"/>
      <c r="AX4908" s="131"/>
    </row>
    <row r="4909" spans="1:55" ht="15" thickBot="1">
      <c r="A4909" s="52"/>
      <c r="B4909" s="53"/>
      <c r="C4909" s="54"/>
      <c r="D4909" s="54"/>
      <c r="E4909" s="54"/>
      <c r="F4909" s="54"/>
      <c r="G4909" s="54"/>
      <c r="H4909" s="54"/>
      <c r="I4909" s="54"/>
      <c r="J4909" s="54"/>
      <c r="K4909" s="54"/>
      <c r="L4909" s="54"/>
      <c r="M4909" s="54"/>
      <c r="N4909" s="54"/>
      <c r="O4909" s="54"/>
      <c r="P4909" s="54"/>
      <c r="Q4909" s="54"/>
      <c r="R4909" s="54"/>
      <c r="S4909" s="54"/>
      <c r="T4909" s="54"/>
      <c r="U4909" s="54"/>
      <c r="V4909" s="54"/>
      <c r="W4909" s="54"/>
      <c r="X4909" s="54"/>
      <c r="Y4909" s="54"/>
      <c r="Z4909" s="54"/>
      <c r="AA4909" s="54"/>
      <c r="AB4909" s="54"/>
      <c r="AC4909" s="54"/>
      <c r="AD4909" s="54"/>
      <c r="AE4909" s="54"/>
      <c r="AF4909" s="54"/>
      <c r="AG4909" s="54"/>
      <c r="AH4909" s="54"/>
      <c r="AI4909" s="54"/>
      <c r="AJ4909" s="54"/>
      <c r="AK4909" s="54"/>
      <c r="AL4909" s="54"/>
      <c r="AM4909" s="54"/>
      <c r="AN4909" s="54"/>
      <c r="AO4909" s="54"/>
      <c r="AP4909" s="54"/>
      <c r="AQ4909" s="54"/>
      <c r="AR4909" s="54"/>
      <c r="AS4909" s="54"/>
      <c r="AT4909" s="54"/>
      <c r="AU4909" s="54"/>
      <c r="AV4909" s="54"/>
      <c r="AW4909" s="54"/>
      <c r="AX4909" s="55"/>
    </row>
    <row r="4910" spans="1:55">
      <c r="B4910" s="56"/>
    </row>
    <row r="4911" spans="1:55" ht="14.25">
      <c r="B4911" s="45" t="s">
        <v>247</v>
      </c>
      <c r="C4911" s="43"/>
      <c r="D4911" s="43"/>
      <c r="E4911" s="43"/>
      <c r="F4911" s="43"/>
      <c r="G4911" s="43"/>
      <c r="H4911" s="43"/>
      <c r="I4911" s="43"/>
      <c r="J4911" s="43"/>
      <c r="K4911" s="43"/>
      <c r="L4911" s="44"/>
      <c r="M4911" s="44"/>
      <c r="N4911" s="44"/>
      <c r="O4911" s="44"/>
      <c r="P4911" s="43"/>
      <c r="Q4911" s="43"/>
      <c r="R4911" s="43"/>
      <c r="S4911" s="43"/>
      <c r="T4911" s="43"/>
      <c r="U4911" s="43"/>
      <c r="V4911" s="45"/>
      <c r="W4911" s="45"/>
      <c r="X4911" s="45"/>
      <c r="Y4911" s="45"/>
      <c r="Z4911" s="45"/>
      <c r="AA4911" s="45"/>
      <c r="AB4911" s="45"/>
      <c r="AC4911" s="45"/>
      <c r="AD4911" s="45"/>
      <c r="AE4911" s="45"/>
      <c r="AF4911" s="45"/>
      <c r="AG4911" s="45"/>
      <c r="AH4911" s="45"/>
      <c r="AI4911" s="45"/>
      <c r="AJ4911" s="45"/>
      <c r="AK4911" s="45"/>
      <c r="AL4911" s="45"/>
      <c r="AM4911" s="45"/>
      <c r="AN4911" s="45"/>
      <c r="AO4911" s="45"/>
      <c r="AP4911" s="45"/>
      <c r="AQ4911" s="45"/>
      <c r="AR4911" s="45"/>
      <c r="AS4911" s="45"/>
      <c r="AT4911" s="45"/>
      <c r="AU4911" s="45"/>
      <c r="AV4911" s="45"/>
      <c r="AW4911" s="45"/>
      <c r="AX4911" s="45"/>
    </row>
    <row r="4912" spans="1:55" ht="15" thickBot="1">
      <c r="B4912" s="43"/>
      <c r="C4912" s="43"/>
      <c r="D4912" s="43"/>
      <c r="E4912" s="43"/>
      <c r="F4912" s="43"/>
      <c r="G4912" s="43"/>
      <c r="H4912" s="43"/>
      <c r="I4912" s="43"/>
      <c r="J4912" s="43"/>
      <c r="K4912" s="43"/>
      <c r="L4912" s="44"/>
      <c r="M4912" s="44"/>
      <c r="N4912" s="44"/>
      <c r="O4912" s="44"/>
      <c r="P4912" s="43"/>
      <c r="Q4912" s="43"/>
      <c r="R4912" s="43"/>
      <c r="S4912" s="43"/>
      <c r="T4912" s="43"/>
      <c r="U4912" s="43"/>
      <c r="V4912" s="45"/>
      <c r="W4912" s="45"/>
      <c r="X4912" s="45"/>
      <c r="Y4912" s="45"/>
      <c r="Z4912" s="45"/>
      <c r="AA4912" s="45"/>
      <c r="AB4912" s="45"/>
      <c r="AC4912" s="45"/>
      <c r="AD4912" s="45"/>
      <c r="AE4912" s="45"/>
      <c r="AF4912" s="45"/>
      <c r="AG4912" s="45"/>
      <c r="AH4912" s="45"/>
      <c r="AI4912" s="45"/>
      <c r="AJ4912" s="45"/>
      <c r="AK4912" s="45"/>
      <c r="AL4912" s="45"/>
      <c r="AM4912" s="45"/>
      <c r="AN4912" s="45"/>
      <c r="AO4912" s="45"/>
      <c r="AP4912" s="45"/>
      <c r="AQ4912" s="45"/>
      <c r="AR4912" s="45"/>
      <c r="AS4912" s="45"/>
      <c r="AT4912" s="45"/>
      <c r="AU4912" s="45"/>
      <c r="AV4912" s="45"/>
      <c r="AW4912" s="45"/>
      <c r="AX4912" s="57" t="s">
        <v>248</v>
      </c>
    </row>
    <row r="4913" spans="1:251" s="51" customFormat="1" ht="13.5" customHeight="1">
      <c r="A4913" s="43"/>
      <c r="B4913" s="132" t="s">
        <v>249</v>
      </c>
      <c r="C4913" s="133"/>
      <c r="D4913" s="133"/>
      <c r="E4913" s="133"/>
      <c r="F4913" s="133"/>
      <c r="G4913" s="133"/>
      <c r="H4913" s="133"/>
      <c r="I4913" s="133"/>
      <c r="J4913" s="133"/>
      <c r="K4913" s="133"/>
      <c r="L4913" s="133"/>
      <c r="M4913" s="133"/>
      <c r="N4913" s="133"/>
      <c r="O4913" s="133"/>
      <c r="P4913" s="133"/>
      <c r="Q4913" s="133"/>
      <c r="R4913" s="133"/>
      <c r="S4913" s="133"/>
      <c r="T4913" s="133"/>
      <c r="U4913" s="133"/>
      <c r="V4913" s="133"/>
      <c r="W4913" s="133"/>
      <c r="X4913" s="133"/>
      <c r="Y4913" s="133"/>
      <c r="Z4913" s="134"/>
      <c r="AA4913" s="138" t="s">
        <v>250</v>
      </c>
      <c r="AB4913" s="133"/>
      <c r="AC4913" s="133"/>
      <c r="AD4913" s="133"/>
      <c r="AE4913" s="133"/>
      <c r="AF4913" s="133"/>
      <c r="AG4913" s="133"/>
      <c r="AH4913" s="133"/>
      <c r="AI4913" s="134"/>
      <c r="AJ4913" s="138" t="s">
        <v>251</v>
      </c>
      <c r="AK4913" s="133"/>
      <c r="AL4913" s="133"/>
      <c r="AM4913" s="133"/>
      <c r="AN4913" s="133"/>
      <c r="AO4913" s="133"/>
      <c r="AP4913" s="133"/>
      <c r="AQ4913" s="133"/>
      <c r="AR4913" s="134"/>
      <c r="AS4913" s="138" t="s">
        <v>252</v>
      </c>
      <c r="AT4913" s="133"/>
      <c r="AU4913" s="133"/>
      <c r="AV4913" s="133"/>
      <c r="AW4913" s="133"/>
      <c r="AX4913" s="140"/>
      <c r="AY4913" s="37"/>
      <c r="AZ4913" s="37"/>
      <c r="BA4913" s="37"/>
      <c r="BB4913" s="37"/>
      <c r="BC4913" s="37"/>
      <c r="BD4913" s="37"/>
      <c r="BE4913" s="37"/>
      <c r="BF4913" s="37"/>
      <c r="BG4913" s="37"/>
      <c r="BH4913" s="37"/>
      <c r="BI4913" s="37"/>
      <c r="BJ4913" s="37"/>
      <c r="BK4913" s="37"/>
      <c r="BL4913" s="37"/>
      <c r="BM4913" s="37"/>
      <c r="BN4913" s="37"/>
      <c r="BO4913" s="37"/>
      <c r="BP4913" s="37"/>
      <c r="BQ4913" s="37"/>
      <c r="BR4913" s="37"/>
      <c r="BS4913" s="37"/>
      <c r="BT4913" s="37"/>
      <c r="BU4913" s="37"/>
      <c r="BV4913" s="37"/>
      <c r="BW4913" s="37"/>
      <c r="BX4913" s="37"/>
      <c r="BY4913" s="37"/>
      <c r="BZ4913" s="37"/>
      <c r="CA4913" s="37"/>
      <c r="CB4913" s="37"/>
      <c r="CC4913" s="37"/>
      <c r="CD4913" s="37"/>
      <c r="CE4913" s="37"/>
      <c r="CF4913" s="37"/>
      <c r="CG4913" s="37"/>
      <c r="CH4913" s="37"/>
      <c r="CI4913" s="37"/>
      <c r="CJ4913" s="37"/>
      <c r="CK4913" s="37"/>
      <c r="CL4913" s="37"/>
      <c r="CM4913" s="37"/>
      <c r="CN4913" s="37"/>
      <c r="CO4913" s="37"/>
      <c r="CP4913" s="37"/>
      <c r="CQ4913" s="37"/>
      <c r="CR4913" s="37"/>
      <c r="CS4913" s="37"/>
      <c r="CT4913" s="37"/>
      <c r="CU4913" s="37"/>
      <c r="CV4913" s="37"/>
      <c r="CW4913" s="37"/>
      <c r="CX4913" s="37"/>
      <c r="CY4913" s="37"/>
      <c r="CZ4913" s="37"/>
      <c r="DA4913" s="37"/>
      <c r="DB4913" s="37"/>
      <c r="DC4913" s="37"/>
      <c r="DD4913" s="37"/>
      <c r="DE4913" s="37"/>
      <c r="DF4913" s="37"/>
      <c r="DG4913" s="37"/>
      <c r="DH4913" s="37"/>
      <c r="DI4913" s="37"/>
      <c r="DJ4913" s="37"/>
      <c r="DK4913" s="37"/>
      <c r="DL4913" s="37"/>
      <c r="DM4913" s="37"/>
      <c r="DN4913" s="37"/>
      <c r="DO4913" s="37"/>
      <c r="DP4913" s="37"/>
      <c r="DQ4913" s="37"/>
      <c r="DR4913" s="37"/>
      <c r="DS4913" s="37"/>
      <c r="DT4913" s="37"/>
      <c r="DU4913" s="37"/>
      <c r="DV4913" s="37"/>
      <c r="DW4913" s="37"/>
      <c r="DX4913" s="37"/>
      <c r="DY4913" s="37"/>
      <c r="DZ4913" s="37"/>
      <c r="EA4913" s="37"/>
      <c r="EB4913" s="37"/>
      <c r="EC4913" s="37"/>
      <c r="ED4913" s="37"/>
      <c r="EE4913" s="37"/>
      <c r="EF4913" s="37"/>
      <c r="EG4913" s="37"/>
      <c r="EH4913" s="37"/>
      <c r="EI4913" s="37"/>
      <c r="EJ4913" s="37"/>
      <c r="EK4913" s="37"/>
      <c r="EL4913" s="37"/>
      <c r="EM4913" s="37"/>
      <c r="EN4913" s="37"/>
      <c r="EO4913" s="37"/>
      <c r="EP4913" s="37"/>
      <c r="EQ4913" s="37"/>
      <c r="ER4913" s="37"/>
      <c r="ES4913" s="37"/>
      <c r="ET4913" s="37"/>
      <c r="EU4913" s="37"/>
      <c r="EV4913" s="37"/>
      <c r="EW4913" s="37"/>
      <c r="EX4913" s="37"/>
      <c r="EY4913" s="37"/>
      <c r="EZ4913" s="37"/>
      <c r="FA4913" s="37"/>
      <c r="FB4913" s="37"/>
      <c r="FC4913" s="37"/>
      <c r="FD4913" s="37"/>
      <c r="FE4913" s="37"/>
      <c r="FF4913" s="37"/>
      <c r="FG4913" s="37"/>
      <c r="FH4913" s="37"/>
      <c r="FI4913" s="37"/>
      <c r="FJ4913" s="37"/>
      <c r="FK4913" s="37"/>
      <c r="FL4913" s="37"/>
      <c r="FM4913" s="37"/>
      <c r="FN4913" s="37"/>
      <c r="FO4913" s="37"/>
      <c r="FP4913" s="37"/>
      <c r="FQ4913" s="37"/>
      <c r="FR4913" s="37"/>
      <c r="FS4913" s="37"/>
      <c r="FT4913" s="37"/>
      <c r="FU4913" s="37"/>
      <c r="FV4913" s="37"/>
      <c r="FW4913" s="37"/>
      <c r="FX4913" s="37"/>
      <c r="FY4913" s="37"/>
      <c r="FZ4913" s="37"/>
      <c r="GA4913" s="37"/>
      <c r="GB4913" s="37"/>
      <c r="GC4913" s="37"/>
      <c r="GD4913" s="37"/>
      <c r="GE4913" s="37"/>
      <c r="GF4913" s="37"/>
      <c r="GG4913" s="37"/>
      <c r="GH4913" s="37"/>
      <c r="GI4913" s="37"/>
      <c r="GJ4913" s="37"/>
      <c r="GK4913" s="37"/>
      <c r="GL4913" s="37"/>
      <c r="GM4913" s="37"/>
      <c r="GN4913" s="37"/>
      <c r="GO4913" s="37"/>
      <c r="GP4913" s="37"/>
      <c r="GQ4913" s="37"/>
      <c r="GR4913" s="37"/>
      <c r="GS4913" s="37"/>
      <c r="GT4913" s="37"/>
      <c r="GU4913" s="37"/>
      <c r="GV4913" s="37"/>
      <c r="GW4913" s="37"/>
      <c r="GX4913" s="37"/>
      <c r="GY4913" s="37"/>
      <c r="GZ4913" s="37"/>
      <c r="HA4913" s="37"/>
      <c r="HB4913" s="37"/>
      <c r="HC4913" s="37"/>
      <c r="HD4913" s="37"/>
      <c r="HE4913" s="37"/>
      <c r="HF4913" s="37"/>
      <c r="HG4913" s="37"/>
      <c r="HH4913" s="37"/>
      <c r="HI4913" s="37"/>
      <c r="HJ4913" s="37"/>
      <c r="HK4913" s="37"/>
      <c r="HL4913" s="37"/>
      <c r="HM4913" s="37"/>
      <c r="HN4913" s="37"/>
      <c r="HO4913" s="37"/>
      <c r="HP4913" s="37"/>
      <c r="HQ4913" s="37"/>
      <c r="HR4913" s="37"/>
      <c r="HS4913" s="37"/>
      <c r="HT4913" s="37"/>
      <c r="HU4913" s="37"/>
      <c r="HV4913" s="37"/>
      <c r="HW4913" s="37"/>
      <c r="HX4913" s="37"/>
      <c r="HY4913" s="37"/>
      <c r="HZ4913" s="37"/>
      <c r="IA4913" s="37"/>
      <c r="IB4913" s="37"/>
      <c r="IC4913" s="37"/>
      <c r="ID4913" s="37"/>
      <c r="IE4913" s="37"/>
      <c r="IF4913" s="37"/>
      <c r="IG4913" s="37"/>
      <c r="IH4913" s="37"/>
      <c r="II4913" s="37"/>
      <c r="IJ4913" s="37"/>
      <c r="IK4913" s="37"/>
      <c r="IL4913" s="37"/>
      <c r="IM4913" s="37"/>
      <c r="IN4913" s="37"/>
      <c r="IO4913" s="37"/>
      <c r="IP4913" s="37"/>
      <c r="IQ4913" s="37"/>
    </row>
    <row r="4914" spans="1:251" s="51" customFormat="1" ht="13.5">
      <c r="A4914" s="43"/>
      <c r="B4914" s="135"/>
      <c r="C4914" s="136"/>
      <c r="D4914" s="136"/>
      <c r="E4914" s="136"/>
      <c r="F4914" s="136"/>
      <c r="G4914" s="136"/>
      <c r="H4914" s="136"/>
      <c r="I4914" s="136"/>
      <c r="J4914" s="136"/>
      <c r="K4914" s="136"/>
      <c r="L4914" s="136"/>
      <c r="M4914" s="136"/>
      <c r="N4914" s="136"/>
      <c r="O4914" s="136"/>
      <c r="P4914" s="136"/>
      <c r="Q4914" s="136"/>
      <c r="R4914" s="136"/>
      <c r="S4914" s="136"/>
      <c r="T4914" s="136"/>
      <c r="U4914" s="136"/>
      <c r="V4914" s="136"/>
      <c r="W4914" s="136"/>
      <c r="X4914" s="136"/>
      <c r="Y4914" s="136"/>
      <c r="Z4914" s="137"/>
      <c r="AA4914" s="139"/>
      <c r="AB4914" s="136"/>
      <c r="AC4914" s="136"/>
      <c r="AD4914" s="136"/>
      <c r="AE4914" s="136"/>
      <c r="AF4914" s="136"/>
      <c r="AG4914" s="136"/>
      <c r="AH4914" s="136"/>
      <c r="AI4914" s="137"/>
      <c r="AJ4914" s="139"/>
      <c r="AK4914" s="136"/>
      <c r="AL4914" s="136"/>
      <c r="AM4914" s="136"/>
      <c r="AN4914" s="136"/>
      <c r="AO4914" s="136"/>
      <c r="AP4914" s="136"/>
      <c r="AQ4914" s="136"/>
      <c r="AR4914" s="137"/>
      <c r="AS4914" s="139"/>
      <c r="AT4914" s="136"/>
      <c r="AU4914" s="136"/>
      <c r="AV4914" s="136"/>
      <c r="AW4914" s="136"/>
      <c r="AX4914" s="141"/>
      <c r="AY4914" s="37"/>
      <c r="AZ4914" s="37"/>
      <c r="BA4914" s="37"/>
      <c r="BB4914" s="58"/>
      <c r="BC4914" s="59"/>
      <c r="BE4914" s="37"/>
      <c r="BF4914" s="37"/>
      <c r="BG4914" s="37"/>
      <c r="BH4914" s="37"/>
      <c r="BI4914" s="37"/>
      <c r="BJ4914" s="37"/>
      <c r="BK4914" s="37"/>
      <c r="BL4914" s="37"/>
      <c r="BM4914" s="37"/>
      <c r="BN4914" s="37"/>
      <c r="BO4914" s="37"/>
      <c r="BP4914" s="37"/>
      <c r="BQ4914" s="37"/>
      <c r="BR4914" s="37"/>
      <c r="BS4914" s="37"/>
      <c r="BT4914" s="37"/>
      <c r="BU4914" s="37"/>
      <c r="BV4914" s="37"/>
      <c r="BW4914" s="37"/>
      <c r="BX4914" s="37"/>
      <c r="BY4914" s="37"/>
      <c r="BZ4914" s="37"/>
      <c r="CA4914" s="37"/>
      <c r="CB4914" s="37"/>
      <c r="CC4914" s="37"/>
      <c r="CD4914" s="37"/>
      <c r="CE4914" s="37"/>
      <c r="CF4914" s="37"/>
      <c r="CG4914" s="37"/>
      <c r="CH4914" s="37"/>
      <c r="CI4914" s="37"/>
      <c r="CJ4914" s="37"/>
      <c r="CK4914" s="37"/>
      <c r="CL4914" s="37"/>
      <c r="CM4914" s="37"/>
      <c r="CN4914" s="37"/>
      <c r="CO4914" s="37"/>
      <c r="CP4914" s="37"/>
      <c r="CQ4914" s="37"/>
      <c r="CR4914" s="37"/>
      <c r="CS4914" s="37"/>
      <c r="CT4914" s="37"/>
      <c r="CU4914" s="37"/>
      <c r="CV4914" s="37"/>
      <c r="CW4914" s="37"/>
      <c r="CX4914" s="37"/>
      <c r="CY4914" s="37"/>
      <c r="CZ4914" s="37"/>
      <c r="DA4914" s="37"/>
      <c r="DB4914" s="37"/>
      <c r="DC4914" s="37"/>
      <c r="DD4914" s="37"/>
      <c r="DE4914" s="37"/>
      <c r="DF4914" s="37"/>
      <c r="DG4914" s="37"/>
      <c r="DH4914" s="37"/>
      <c r="DI4914" s="37"/>
      <c r="DJ4914" s="37"/>
      <c r="DK4914" s="37"/>
      <c r="DL4914" s="37"/>
      <c r="DM4914" s="37"/>
      <c r="DN4914" s="37"/>
      <c r="DO4914" s="37"/>
      <c r="DP4914" s="37"/>
      <c r="DQ4914" s="37"/>
      <c r="DR4914" s="37"/>
      <c r="DS4914" s="37"/>
      <c r="DT4914" s="37"/>
      <c r="DU4914" s="37"/>
      <c r="DV4914" s="37"/>
      <c r="DW4914" s="37"/>
      <c r="DX4914" s="37"/>
      <c r="DY4914" s="37"/>
      <c r="DZ4914" s="37"/>
      <c r="EA4914" s="37"/>
      <c r="EB4914" s="37"/>
      <c r="EC4914" s="37"/>
      <c r="ED4914" s="37"/>
      <c r="EE4914" s="37"/>
      <c r="EF4914" s="37"/>
      <c r="EG4914" s="37"/>
      <c r="EH4914" s="37"/>
      <c r="EI4914" s="37"/>
      <c r="EJ4914" s="37"/>
      <c r="EK4914" s="37"/>
      <c r="EL4914" s="37"/>
      <c r="EM4914" s="37"/>
      <c r="EN4914" s="37"/>
      <c r="EO4914" s="37"/>
      <c r="EP4914" s="37"/>
      <c r="EQ4914" s="37"/>
      <c r="ER4914" s="37"/>
      <c r="ES4914" s="37"/>
      <c r="ET4914" s="37"/>
      <c r="EU4914" s="37"/>
      <c r="EV4914" s="37"/>
      <c r="EW4914" s="37"/>
      <c r="EX4914" s="37"/>
      <c r="EY4914" s="37"/>
      <c r="EZ4914" s="37"/>
      <c r="FA4914" s="37"/>
      <c r="FB4914" s="37"/>
      <c r="FC4914" s="37"/>
      <c r="FD4914" s="37"/>
      <c r="FE4914" s="37"/>
      <c r="FF4914" s="37"/>
      <c r="FG4914" s="37"/>
      <c r="FH4914" s="37"/>
      <c r="FI4914" s="37"/>
      <c r="FJ4914" s="37"/>
      <c r="FK4914" s="37"/>
      <c r="FL4914" s="37"/>
      <c r="FM4914" s="37"/>
      <c r="FN4914" s="37"/>
      <c r="FO4914" s="37"/>
      <c r="FP4914" s="37"/>
      <c r="FQ4914" s="37"/>
      <c r="FR4914" s="37"/>
      <c r="FS4914" s="37"/>
      <c r="FT4914" s="37"/>
      <c r="FU4914" s="37"/>
      <c r="FV4914" s="37"/>
      <c r="FW4914" s="37"/>
      <c r="FX4914" s="37"/>
      <c r="FY4914" s="37"/>
      <c r="FZ4914" s="37"/>
      <c r="GA4914" s="37"/>
      <c r="GB4914" s="37"/>
      <c r="GC4914" s="37"/>
      <c r="GD4914" s="37"/>
      <c r="GE4914" s="37"/>
      <c r="GF4914" s="37"/>
      <c r="GG4914" s="37"/>
      <c r="GH4914" s="37"/>
      <c r="GI4914" s="37"/>
      <c r="GJ4914" s="37"/>
      <c r="GK4914" s="37"/>
      <c r="GL4914" s="37"/>
      <c r="GM4914" s="37"/>
      <c r="GN4914" s="37"/>
      <c r="GO4914" s="37"/>
      <c r="GP4914" s="37"/>
      <c r="GQ4914" s="37"/>
      <c r="GR4914" s="37"/>
      <c r="GS4914" s="37"/>
      <c r="GT4914" s="37"/>
      <c r="GU4914" s="37"/>
      <c r="GV4914" s="37"/>
      <c r="GW4914" s="37"/>
      <c r="GX4914" s="37"/>
      <c r="GY4914" s="37"/>
      <c r="GZ4914" s="37"/>
      <c r="HA4914" s="37"/>
      <c r="HB4914" s="37"/>
      <c r="HC4914" s="37"/>
      <c r="HD4914" s="37"/>
      <c r="HE4914" s="37"/>
      <c r="HF4914" s="37"/>
      <c r="HG4914" s="37"/>
      <c r="HH4914" s="37"/>
      <c r="HI4914" s="37"/>
      <c r="HJ4914" s="37"/>
      <c r="HK4914" s="37"/>
      <c r="HL4914" s="37"/>
      <c r="HM4914" s="37"/>
      <c r="HN4914" s="37"/>
      <c r="HO4914" s="37"/>
      <c r="HP4914" s="37"/>
      <c r="HQ4914" s="37"/>
      <c r="HR4914" s="37"/>
      <c r="HS4914" s="37"/>
      <c r="HT4914" s="37"/>
      <c r="HU4914" s="37"/>
      <c r="HV4914" s="37"/>
      <c r="HW4914" s="37"/>
      <c r="HX4914" s="37"/>
      <c r="HY4914" s="37"/>
      <c r="HZ4914" s="37"/>
      <c r="IA4914" s="37"/>
      <c r="IB4914" s="37"/>
      <c r="IC4914" s="37"/>
      <c r="ID4914" s="37"/>
      <c r="IE4914" s="37"/>
      <c r="IF4914" s="37"/>
      <c r="IG4914" s="37"/>
      <c r="IH4914" s="37"/>
      <c r="II4914" s="37"/>
      <c r="IJ4914" s="37"/>
      <c r="IK4914" s="37"/>
      <c r="IL4914" s="37"/>
      <c r="IM4914" s="37"/>
      <c r="IN4914" s="37"/>
      <c r="IO4914" s="37"/>
      <c r="IP4914" s="37"/>
      <c r="IQ4914" s="37"/>
    </row>
    <row r="4915" spans="1:251" s="51" customFormat="1" ht="18.75" customHeight="1">
      <c r="A4915" s="43"/>
      <c r="B4915" s="60"/>
      <c r="C4915" s="104" t="s">
        <v>1047</v>
      </c>
      <c r="D4915" s="105"/>
      <c r="E4915" s="105"/>
      <c r="F4915" s="105"/>
      <c r="G4915" s="105"/>
      <c r="H4915" s="105"/>
      <c r="I4915" s="105"/>
      <c r="J4915" s="105"/>
      <c r="K4915" s="105"/>
      <c r="L4915" s="105"/>
      <c r="M4915" s="105"/>
      <c r="N4915" s="105"/>
      <c r="O4915" s="105"/>
      <c r="P4915" s="105"/>
      <c r="Q4915" s="105"/>
      <c r="R4915" s="105"/>
      <c r="S4915" s="105"/>
      <c r="T4915" s="105"/>
      <c r="U4915" s="105"/>
      <c r="V4915" s="105"/>
      <c r="W4915" s="105"/>
      <c r="X4915" s="105"/>
      <c r="Y4915" s="105"/>
      <c r="Z4915" s="106"/>
      <c r="AA4915" s="107">
        <v>0</v>
      </c>
      <c r="AB4915" s="108"/>
      <c r="AC4915" s="108"/>
      <c r="AD4915" s="108"/>
      <c r="AE4915" s="108"/>
      <c r="AF4915" s="108"/>
      <c r="AG4915" s="108"/>
      <c r="AH4915" s="108"/>
      <c r="AI4915" s="109"/>
      <c r="AJ4915" s="107">
        <v>120171</v>
      </c>
      <c r="AK4915" s="108"/>
      <c r="AL4915" s="108"/>
      <c r="AM4915" s="108"/>
      <c r="AN4915" s="108"/>
      <c r="AO4915" s="108"/>
      <c r="AP4915" s="108"/>
      <c r="AQ4915" s="108"/>
      <c r="AR4915" s="109"/>
      <c r="AS4915" s="110"/>
      <c r="AT4915" s="111"/>
      <c r="AU4915" s="111"/>
      <c r="AV4915" s="111"/>
      <c r="AW4915" s="111"/>
      <c r="AX4915" s="112"/>
      <c r="AY4915" s="37"/>
      <c r="AZ4915" s="37"/>
      <c r="BA4915" s="37"/>
      <c r="BB4915" s="37"/>
      <c r="BC4915" s="37"/>
      <c r="BD4915" s="37"/>
      <c r="BE4915" s="37"/>
      <c r="BF4915" s="37"/>
      <c r="BG4915" s="37"/>
      <c r="BH4915" s="37"/>
      <c r="BI4915" s="37"/>
      <c r="BJ4915" s="37"/>
      <c r="BK4915" s="37"/>
      <c r="BL4915" s="37"/>
      <c r="BM4915" s="37"/>
      <c r="BN4915" s="37"/>
      <c r="BO4915" s="37"/>
      <c r="BP4915" s="37"/>
      <c r="BQ4915" s="37"/>
      <c r="BR4915" s="37"/>
      <c r="BS4915" s="37"/>
      <c r="BT4915" s="37"/>
      <c r="BU4915" s="37"/>
      <c r="BV4915" s="37"/>
      <c r="BW4915" s="37"/>
      <c r="BX4915" s="37"/>
      <c r="BY4915" s="37"/>
      <c r="BZ4915" s="37"/>
      <c r="CA4915" s="37"/>
      <c r="CB4915" s="37"/>
      <c r="CC4915" s="37"/>
      <c r="CD4915" s="37"/>
      <c r="CE4915" s="37"/>
      <c r="CF4915" s="37"/>
      <c r="CG4915" s="37"/>
      <c r="CH4915" s="37"/>
      <c r="CI4915" s="37"/>
      <c r="CJ4915" s="37"/>
      <c r="CK4915" s="37"/>
      <c r="CL4915" s="37"/>
      <c r="CM4915" s="37"/>
      <c r="CN4915" s="37"/>
      <c r="CO4915" s="37"/>
      <c r="CP4915" s="37"/>
      <c r="CQ4915" s="37"/>
      <c r="CR4915" s="37"/>
      <c r="CS4915" s="37"/>
      <c r="CT4915" s="37"/>
      <c r="CU4915" s="37"/>
      <c r="CV4915" s="37"/>
      <c r="CW4915" s="37"/>
      <c r="CX4915" s="37"/>
      <c r="CY4915" s="37"/>
      <c r="CZ4915" s="37"/>
      <c r="DA4915" s="37"/>
      <c r="DB4915" s="37"/>
      <c r="DC4915" s="37"/>
      <c r="DD4915" s="37"/>
      <c r="DE4915" s="37"/>
      <c r="DF4915" s="37"/>
      <c r="DG4915" s="37"/>
      <c r="DH4915" s="37"/>
      <c r="DI4915" s="37"/>
      <c r="DJ4915" s="37"/>
      <c r="DK4915" s="37"/>
      <c r="DL4915" s="37"/>
      <c r="DM4915" s="37"/>
      <c r="DN4915" s="37"/>
      <c r="DO4915" s="37"/>
      <c r="DP4915" s="37"/>
      <c r="DQ4915" s="37"/>
      <c r="DR4915" s="37"/>
      <c r="DS4915" s="37"/>
      <c r="DT4915" s="37"/>
      <c r="DU4915" s="37"/>
      <c r="DV4915" s="37"/>
      <c r="DW4915" s="37"/>
      <c r="DX4915" s="37"/>
      <c r="DY4915" s="37"/>
      <c r="DZ4915" s="37"/>
      <c r="EA4915" s="37"/>
      <c r="EB4915" s="37"/>
      <c r="EC4915" s="37"/>
      <c r="ED4915" s="37"/>
      <c r="EE4915" s="37"/>
      <c r="EF4915" s="37"/>
      <c r="EG4915" s="37"/>
      <c r="EH4915" s="37"/>
      <c r="EI4915" s="37"/>
      <c r="EJ4915" s="37"/>
      <c r="EK4915" s="37"/>
      <c r="EL4915" s="37"/>
      <c r="EM4915" s="37"/>
      <c r="EN4915" s="37"/>
      <c r="EO4915" s="37"/>
      <c r="EP4915" s="37"/>
      <c r="EQ4915" s="37"/>
      <c r="ER4915" s="37"/>
      <c r="ES4915" s="37"/>
      <c r="ET4915" s="37"/>
      <c r="EU4915" s="37"/>
      <c r="EV4915" s="37"/>
      <c r="EW4915" s="37"/>
      <c r="EX4915" s="37"/>
      <c r="EY4915" s="37"/>
      <c r="EZ4915" s="37"/>
      <c r="FA4915" s="37"/>
      <c r="FB4915" s="37"/>
      <c r="FC4915" s="37"/>
      <c r="FD4915" s="37"/>
      <c r="FE4915" s="37"/>
      <c r="FF4915" s="37"/>
      <c r="FG4915" s="37"/>
      <c r="FH4915" s="37"/>
      <c r="FI4915" s="37"/>
      <c r="FJ4915" s="37"/>
      <c r="FK4915" s="37"/>
      <c r="FL4915" s="37"/>
      <c r="FM4915" s="37"/>
      <c r="FN4915" s="37"/>
      <c r="FO4915" s="37"/>
      <c r="FP4915" s="37"/>
      <c r="FQ4915" s="37"/>
      <c r="FR4915" s="37"/>
      <c r="FS4915" s="37"/>
      <c r="FT4915" s="37"/>
      <c r="FU4915" s="37"/>
      <c r="FV4915" s="37"/>
      <c r="FW4915" s="37"/>
      <c r="FX4915" s="37"/>
      <c r="FY4915" s="37"/>
      <c r="FZ4915" s="37"/>
      <c r="GA4915" s="37"/>
      <c r="GB4915" s="37"/>
      <c r="GC4915" s="37"/>
      <c r="GD4915" s="37"/>
      <c r="GE4915" s="37"/>
      <c r="GF4915" s="37"/>
      <c r="GG4915" s="37"/>
      <c r="GH4915" s="37"/>
      <c r="GI4915" s="37"/>
      <c r="GJ4915" s="37"/>
      <c r="GK4915" s="37"/>
      <c r="GL4915" s="37"/>
      <c r="GM4915" s="37"/>
      <c r="GN4915" s="37"/>
      <c r="GO4915" s="37"/>
      <c r="GP4915" s="37"/>
      <c r="GQ4915" s="37"/>
      <c r="GR4915" s="37"/>
      <c r="GS4915" s="37"/>
      <c r="GT4915" s="37"/>
      <c r="GU4915" s="37"/>
      <c r="GV4915" s="37"/>
      <c r="GW4915" s="37"/>
      <c r="GX4915" s="37"/>
      <c r="GY4915" s="37"/>
      <c r="GZ4915" s="37"/>
      <c r="HA4915" s="37"/>
      <c r="HB4915" s="37"/>
      <c r="HC4915" s="37"/>
      <c r="HD4915" s="37"/>
      <c r="HE4915" s="37"/>
      <c r="HF4915" s="37"/>
      <c r="HG4915" s="37"/>
      <c r="HH4915" s="37"/>
      <c r="HI4915" s="37"/>
      <c r="HJ4915" s="37"/>
      <c r="HK4915" s="37"/>
      <c r="HL4915" s="37"/>
      <c r="HM4915" s="37"/>
      <c r="HN4915" s="37"/>
      <c r="HO4915" s="37"/>
      <c r="HP4915" s="37"/>
      <c r="HQ4915" s="37"/>
      <c r="HR4915" s="37"/>
      <c r="HS4915" s="37"/>
      <c r="HT4915" s="37"/>
      <c r="HU4915" s="37"/>
      <c r="HV4915" s="37"/>
      <c r="HW4915" s="37"/>
      <c r="HX4915" s="37"/>
      <c r="HY4915" s="37"/>
      <c r="HZ4915" s="37"/>
      <c r="IA4915" s="37"/>
      <c r="IB4915" s="37"/>
      <c r="IC4915" s="37"/>
      <c r="ID4915" s="37"/>
      <c r="IE4915" s="37"/>
      <c r="IF4915" s="37"/>
      <c r="IG4915" s="37"/>
      <c r="IH4915" s="37"/>
      <c r="II4915" s="37"/>
      <c r="IJ4915" s="37"/>
      <c r="IK4915" s="37"/>
      <c r="IL4915" s="37"/>
      <c r="IM4915" s="37"/>
      <c r="IN4915" s="37"/>
      <c r="IO4915" s="37"/>
      <c r="IP4915" s="37"/>
      <c r="IQ4915" s="37"/>
    </row>
    <row r="4916" spans="1:251" s="51" customFormat="1" ht="18.75" customHeight="1" thickBot="1">
      <c r="A4916" s="52"/>
      <c r="B4916" s="113" t="s">
        <v>253</v>
      </c>
      <c r="C4916" s="114"/>
      <c r="D4916" s="114"/>
      <c r="E4916" s="114"/>
      <c r="F4916" s="114"/>
      <c r="G4916" s="114"/>
      <c r="H4916" s="114"/>
      <c r="I4916" s="114"/>
      <c r="J4916" s="114"/>
      <c r="K4916" s="114"/>
      <c r="L4916" s="114"/>
      <c r="M4916" s="114"/>
      <c r="N4916" s="114"/>
      <c r="O4916" s="114"/>
      <c r="P4916" s="114"/>
      <c r="Q4916" s="114"/>
      <c r="R4916" s="114"/>
      <c r="S4916" s="114"/>
      <c r="T4916" s="114"/>
      <c r="U4916" s="114"/>
      <c r="V4916" s="114"/>
      <c r="W4916" s="114"/>
      <c r="X4916" s="114"/>
      <c r="Y4916" s="114"/>
      <c r="Z4916" s="115"/>
      <c r="AA4916" s="116">
        <f>SUM($AA$4915:$AA$4915)</f>
        <v>0</v>
      </c>
      <c r="AB4916" s="117"/>
      <c r="AC4916" s="117"/>
      <c r="AD4916" s="117"/>
      <c r="AE4916" s="117"/>
      <c r="AF4916" s="117"/>
      <c r="AG4916" s="117"/>
      <c r="AH4916" s="117"/>
      <c r="AI4916" s="118"/>
      <c r="AJ4916" s="116">
        <f>SUM($AJ$4915:$AJ$4915)</f>
        <v>120171</v>
      </c>
      <c r="AK4916" s="117"/>
      <c r="AL4916" s="117"/>
      <c r="AM4916" s="117"/>
      <c r="AN4916" s="117"/>
      <c r="AO4916" s="117"/>
      <c r="AP4916" s="117"/>
      <c r="AQ4916" s="117"/>
      <c r="AR4916" s="118"/>
      <c r="AS4916" s="119"/>
      <c r="AT4916" s="120"/>
      <c r="AU4916" s="120"/>
      <c r="AV4916" s="120"/>
      <c r="AW4916" s="120"/>
      <c r="AX4916" s="121"/>
      <c r="AY4916" s="37"/>
      <c r="AZ4916" s="37"/>
      <c r="BA4916" s="37"/>
      <c r="BB4916" s="37"/>
      <c r="BC4916" s="37"/>
      <c r="BD4916" s="37"/>
      <c r="BE4916" s="37"/>
      <c r="BF4916" s="37"/>
      <c r="BG4916" s="37"/>
      <c r="BH4916" s="37"/>
      <c r="BI4916" s="37"/>
      <c r="BJ4916" s="37"/>
      <c r="BK4916" s="37"/>
      <c r="BL4916" s="37"/>
      <c r="BM4916" s="37"/>
      <c r="BN4916" s="37"/>
      <c r="BO4916" s="37"/>
      <c r="BP4916" s="37"/>
      <c r="BQ4916" s="37"/>
      <c r="BR4916" s="37"/>
      <c r="BS4916" s="37"/>
      <c r="BT4916" s="37"/>
      <c r="BU4916" s="37"/>
      <c r="BV4916" s="37"/>
      <c r="BW4916" s="37"/>
      <c r="BX4916" s="37"/>
      <c r="BY4916" s="37"/>
      <c r="BZ4916" s="37"/>
      <c r="CA4916" s="37"/>
      <c r="CB4916" s="37"/>
      <c r="CC4916" s="37"/>
      <c r="CD4916" s="37"/>
      <c r="CE4916" s="37"/>
      <c r="CF4916" s="37"/>
      <c r="CG4916" s="37"/>
      <c r="CH4916" s="37"/>
      <c r="CI4916" s="37"/>
      <c r="CJ4916" s="37"/>
      <c r="CK4916" s="37"/>
      <c r="CL4916" s="37"/>
      <c r="CM4916" s="37"/>
      <c r="CN4916" s="37"/>
      <c r="CO4916" s="37"/>
      <c r="CP4916" s="37"/>
      <c r="CQ4916" s="37"/>
      <c r="CR4916" s="37"/>
      <c r="CS4916" s="37"/>
      <c r="CT4916" s="37"/>
      <c r="CU4916" s="37"/>
      <c r="CV4916" s="37"/>
      <c r="CW4916" s="37"/>
      <c r="CX4916" s="37"/>
      <c r="CY4916" s="37"/>
      <c r="CZ4916" s="37"/>
      <c r="DA4916" s="37"/>
      <c r="DB4916" s="37"/>
      <c r="DC4916" s="37"/>
      <c r="DD4916" s="37"/>
      <c r="DE4916" s="37"/>
      <c r="DF4916" s="37"/>
      <c r="DG4916" s="37"/>
      <c r="DH4916" s="37"/>
      <c r="DI4916" s="37"/>
      <c r="DJ4916" s="37"/>
      <c r="DK4916" s="37"/>
      <c r="DL4916" s="37"/>
      <c r="DM4916" s="37"/>
      <c r="DN4916" s="37"/>
      <c r="DO4916" s="37"/>
      <c r="DP4916" s="37"/>
      <c r="DQ4916" s="37"/>
      <c r="DR4916" s="37"/>
      <c r="DS4916" s="37"/>
      <c r="DT4916" s="37"/>
      <c r="DU4916" s="37"/>
      <c r="DV4916" s="37"/>
      <c r="DW4916" s="37"/>
      <c r="DX4916" s="37"/>
      <c r="DY4916" s="37"/>
      <c r="DZ4916" s="37"/>
      <c r="EA4916" s="37"/>
      <c r="EB4916" s="37"/>
      <c r="EC4916" s="37"/>
      <c r="ED4916" s="37"/>
      <c r="EE4916" s="37"/>
      <c r="EF4916" s="37"/>
      <c r="EG4916" s="37"/>
      <c r="EH4916" s="37"/>
      <c r="EI4916" s="37"/>
      <c r="EJ4916" s="37"/>
      <c r="EK4916" s="37"/>
      <c r="EL4916" s="37"/>
      <c r="EM4916" s="37"/>
      <c r="EN4916" s="37"/>
      <c r="EO4916" s="37"/>
      <c r="EP4916" s="37"/>
      <c r="EQ4916" s="37"/>
      <c r="ER4916" s="37"/>
      <c r="ES4916" s="37"/>
      <c r="ET4916" s="37"/>
      <c r="EU4916" s="37"/>
      <c r="EV4916" s="37"/>
      <c r="EW4916" s="37"/>
      <c r="EX4916" s="37"/>
      <c r="EY4916" s="37"/>
      <c r="EZ4916" s="37"/>
      <c r="FA4916" s="37"/>
      <c r="FB4916" s="37"/>
      <c r="FC4916" s="37"/>
      <c r="FD4916" s="37"/>
      <c r="FE4916" s="37"/>
      <c r="FF4916" s="37"/>
      <c r="FG4916" s="37"/>
      <c r="FH4916" s="37"/>
      <c r="FI4916" s="37"/>
      <c r="FJ4916" s="37"/>
      <c r="FK4916" s="37"/>
      <c r="FL4916" s="37"/>
      <c r="FM4916" s="37"/>
      <c r="FN4916" s="37"/>
      <c r="FO4916" s="37"/>
      <c r="FP4916" s="37"/>
      <c r="FQ4916" s="37"/>
      <c r="FR4916" s="37"/>
      <c r="FS4916" s="37"/>
      <c r="FT4916" s="37"/>
      <c r="FU4916" s="37"/>
      <c r="FV4916" s="37"/>
      <c r="FW4916" s="37"/>
      <c r="FX4916" s="37"/>
      <c r="FY4916" s="37"/>
      <c r="FZ4916" s="37"/>
      <c r="GA4916" s="37"/>
      <c r="GB4916" s="37"/>
      <c r="GC4916" s="37"/>
      <c r="GD4916" s="37"/>
      <c r="GE4916" s="37"/>
      <c r="GF4916" s="37"/>
      <c r="GG4916" s="37"/>
      <c r="GH4916" s="37"/>
      <c r="GI4916" s="37"/>
      <c r="GJ4916" s="37"/>
      <c r="GK4916" s="37"/>
      <c r="GL4916" s="37"/>
      <c r="GM4916" s="37"/>
      <c r="GN4916" s="37"/>
      <c r="GO4916" s="37"/>
      <c r="GP4916" s="37"/>
      <c r="GQ4916" s="37"/>
      <c r="GR4916" s="37"/>
      <c r="GS4916" s="37"/>
      <c r="GT4916" s="37"/>
      <c r="GU4916" s="37"/>
      <c r="GV4916" s="37"/>
      <c r="GW4916" s="37"/>
      <c r="GX4916" s="37"/>
      <c r="GY4916" s="37"/>
      <c r="GZ4916" s="37"/>
      <c r="HA4916" s="37"/>
      <c r="HB4916" s="37"/>
      <c r="HC4916" s="37"/>
      <c r="HD4916" s="37"/>
      <c r="HE4916" s="37"/>
      <c r="HF4916" s="37"/>
      <c r="HG4916" s="37"/>
      <c r="HH4916" s="37"/>
      <c r="HI4916" s="37"/>
      <c r="HJ4916" s="37"/>
      <c r="HK4916" s="37"/>
      <c r="HL4916" s="37"/>
      <c r="HM4916" s="37"/>
      <c r="HN4916" s="37"/>
      <c r="HO4916" s="37"/>
      <c r="HP4916" s="37"/>
      <c r="HQ4916" s="37"/>
      <c r="HR4916" s="37"/>
      <c r="HS4916" s="37"/>
      <c r="HT4916" s="37"/>
      <c r="HU4916" s="37"/>
      <c r="HV4916" s="37"/>
      <c r="HW4916" s="37"/>
      <c r="HX4916" s="37"/>
      <c r="HY4916" s="37"/>
      <c r="HZ4916" s="37"/>
      <c r="IA4916" s="37"/>
      <c r="IB4916" s="37"/>
      <c r="IC4916" s="37"/>
      <c r="ID4916" s="37"/>
      <c r="IE4916" s="37"/>
      <c r="IF4916" s="37"/>
      <c r="IG4916" s="37"/>
      <c r="IH4916" s="37"/>
      <c r="II4916" s="37"/>
      <c r="IJ4916" s="37"/>
      <c r="IK4916" s="37"/>
      <c r="IL4916" s="37"/>
      <c r="IM4916" s="37"/>
      <c r="IN4916" s="37"/>
      <c r="IO4916" s="37"/>
      <c r="IP4916" s="37"/>
      <c r="IQ4916" s="37"/>
    </row>
    <row r="4918" spans="1:251" ht="18.75">
      <c r="A4918" s="36" t="s">
        <v>241</v>
      </c>
      <c r="AW4918" s="38"/>
      <c r="AX4918" s="39"/>
      <c r="AY4918" s="38"/>
    </row>
    <row r="4920" spans="1:251" ht="18.75">
      <c r="B4920" s="122" t="s">
        <v>0</v>
      </c>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row>
    <row r="4921" spans="1:251">
      <c r="Z4921" s="40"/>
      <c r="AD4921" s="40"/>
      <c r="AE4921" s="40"/>
      <c r="AF4921" s="40"/>
      <c r="AG4921" s="40"/>
      <c r="AH4921" s="40"/>
      <c r="AI4921" s="40"/>
      <c r="AO4921" s="40"/>
    </row>
    <row r="4922" spans="1:251" ht="13.5" thickBot="1">
      <c r="Z4922" s="40"/>
      <c r="AD4922" s="40"/>
      <c r="AE4922" s="40"/>
      <c r="AF4922" s="40"/>
      <c r="AG4922" s="40"/>
      <c r="AH4922" s="40"/>
      <c r="AI4922" s="40"/>
      <c r="AO4922" s="40"/>
      <c r="DI4922" s="41"/>
    </row>
    <row r="4923" spans="1:251" ht="24.75" customHeight="1" thickBot="1">
      <c r="B4923" s="124" t="s">
        <v>242</v>
      </c>
      <c r="C4923" s="125"/>
      <c r="D4923" s="125"/>
      <c r="E4923" s="125"/>
      <c r="F4923" s="125"/>
      <c r="G4923" s="125"/>
      <c r="H4923" s="126" t="s">
        <v>1048</v>
      </c>
      <c r="I4923" s="127"/>
      <c r="J4923" s="127"/>
      <c r="K4923" s="127"/>
      <c r="L4923" s="127"/>
      <c r="M4923" s="127"/>
      <c r="N4923" s="127"/>
      <c r="O4923" s="127"/>
      <c r="P4923" s="127"/>
      <c r="Q4923" s="127"/>
      <c r="R4923" s="127"/>
      <c r="S4923" s="127"/>
      <c r="T4923" s="127"/>
      <c r="U4923" s="127"/>
      <c r="V4923" s="127"/>
      <c r="W4923" s="127"/>
      <c r="X4923" s="127"/>
      <c r="Y4923" s="127"/>
      <c r="Z4923" s="127"/>
      <c r="AA4923" s="127"/>
      <c r="AB4923" s="127"/>
      <c r="AC4923" s="127"/>
      <c r="AD4923" s="127"/>
      <c r="AE4923" s="127"/>
      <c r="AF4923" s="127"/>
      <c r="AG4923" s="127"/>
      <c r="AH4923" s="127"/>
      <c r="AI4923" s="127"/>
      <c r="AJ4923" s="127"/>
      <c r="AK4923" s="127"/>
      <c r="AL4923" s="127"/>
      <c r="AM4923" s="127"/>
      <c r="AN4923" s="127"/>
      <c r="AO4923" s="127"/>
      <c r="AP4923" s="127"/>
      <c r="AQ4923" s="127"/>
      <c r="AR4923" s="127"/>
      <c r="AS4923" s="127"/>
      <c r="AT4923" s="127"/>
      <c r="AU4923" s="127"/>
      <c r="AV4923" s="127"/>
      <c r="AW4923" s="127"/>
      <c r="AX4923" s="128"/>
      <c r="DI4923" s="41"/>
    </row>
    <row r="4924" spans="1:251" ht="14.25">
      <c r="B4924" s="42"/>
      <c r="C4924" s="42"/>
      <c r="D4924" s="42"/>
      <c r="E4924" s="42"/>
      <c r="F4924" s="42"/>
      <c r="G4924" s="42"/>
      <c r="H4924" s="43"/>
      <c r="I4924" s="43"/>
      <c r="J4924" s="43"/>
      <c r="K4924" s="43"/>
      <c r="L4924" s="44"/>
      <c r="M4924" s="44"/>
      <c r="N4924" s="44"/>
      <c r="O4924" s="44"/>
      <c r="P4924" s="43"/>
      <c r="Q4924" s="43"/>
      <c r="R4924" s="43"/>
      <c r="S4924" s="43"/>
      <c r="T4924" s="43"/>
      <c r="U4924" s="43"/>
      <c r="V4924" s="45"/>
      <c r="W4924" s="45"/>
      <c r="X4924" s="45"/>
      <c r="Y4924" s="45"/>
      <c r="Z4924" s="45"/>
      <c r="AA4924" s="45"/>
      <c r="AB4924" s="45"/>
      <c r="AC4924" s="45"/>
      <c r="AD4924" s="45"/>
      <c r="AE4924" s="45"/>
      <c r="AF4924" s="45"/>
      <c r="AG4924" s="45"/>
      <c r="AH4924" s="45"/>
      <c r="AI4924" s="45"/>
      <c r="AJ4924" s="45"/>
      <c r="AK4924" s="45"/>
      <c r="AL4924" s="45"/>
      <c r="AM4924" s="45"/>
      <c r="AN4924" s="45"/>
      <c r="AO4924" s="45"/>
      <c r="AP4924" s="45"/>
      <c r="AQ4924" s="45"/>
      <c r="AR4924" s="45"/>
      <c r="AS4924" s="45"/>
      <c r="AT4924" s="45"/>
      <c r="AU4924" s="45"/>
      <c r="AV4924" s="45"/>
      <c r="AW4924" s="45"/>
      <c r="AX4924" s="45"/>
      <c r="DI4924" s="41"/>
    </row>
    <row r="4925" spans="1:251" ht="15" thickBot="1">
      <c r="A4925" s="46"/>
      <c r="B4925" s="45" t="s">
        <v>244</v>
      </c>
      <c r="C4925" s="43"/>
      <c r="D4925" s="43"/>
      <c r="E4925" s="43"/>
      <c r="F4925" s="43"/>
      <c r="G4925" s="43"/>
      <c r="H4925" s="43"/>
      <c r="I4925" s="43"/>
      <c r="J4925" s="43"/>
      <c r="K4925" s="43"/>
      <c r="L4925" s="44"/>
      <c r="M4925" s="44"/>
      <c r="N4925" s="44"/>
      <c r="O4925" s="44"/>
      <c r="P4925" s="43"/>
      <c r="Q4925" s="43"/>
      <c r="R4925" s="43"/>
      <c r="S4925" s="43"/>
      <c r="T4925" s="43"/>
      <c r="U4925" s="43"/>
      <c r="V4925" s="45"/>
      <c r="W4925" s="45"/>
      <c r="X4925" s="45"/>
      <c r="Y4925" s="45"/>
      <c r="Z4925" s="45"/>
      <c r="AA4925" s="45"/>
      <c r="AB4925" s="45"/>
      <c r="AC4925" s="45"/>
      <c r="AD4925" s="45"/>
      <c r="AE4925" s="45"/>
      <c r="AF4925" s="45"/>
      <c r="AG4925" s="45"/>
      <c r="AH4925" s="45"/>
      <c r="AI4925" s="45"/>
      <c r="AJ4925" s="45"/>
      <c r="AK4925" s="45"/>
      <c r="AL4925" s="45"/>
      <c r="AM4925" s="45"/>
      <c r="AN4925" s="45"/>
      <c r="AO4925" s="45"/>
      <c r="AP4925" s="45"/>
      <c r="AQ4925" s="45"/>
      <c r="AR4925" s="45"/>
      <c r="AS4925" s="45"/>
      <c r="AT4925" s="45"/>
      <c r="AU4925" s="45"/>
      <c r="AV4925" s="45"/>
      <c r="AW4925" s="45"/>
      <c r="AX4925" s="45"/>
      <c r="DI4925" s="41"/>
    </row>
    <row r="4926" spans="1:251" ht="14.25">
      <c r="A4926" s="43"/>
      <c r="B4926" s="47"/>
      <c r="C4926" s="42"/>
      <c r="D4926" s="42"/>
      <c r="E4926" s="42"/>
      <c r="F4926" s="42"/>
      <c r="G4926" s="42"/>
      <c r="H4926" s="42"/>
      <c r="I4926" s="42"/>
      <c r="J4926" s="42"/>
      <c r="K4926" s="42"/>
      <c r="L4926" s="48"/>
      <c r="M4926" s="48"/>
      <c r="N4926" s="48"/>
      <c r="O4926" s="48"/>
      <c r="P4926" s="42"/>
      <c r="Q4926" s="42"/>
      <c r="R4926" s="42"/>
      <c r="S4926" s="42"/>
      <c r="T4926" s="42"/>
      <c r="U4926" s="42"/>
      <c r="V4926" s="49"/>
      <c r="W4926" s="49"/>
      <c r="X4926" s="49"/>
      <c r="Y4926" s="49"/>
      <c r="Z4926" s="49"/>
      <c r="AA4926" s="49"/>
      <c r="AB4926" s="49"/>
      <c r="AC4926" s="49"/>
      <c r="AD4926" s="49"/>
      <c r="AE4926" s="49"/>
      <c r="AF4926" s="49"/>
      <c r="AG4926" s="49"/>
      <c r="AH4926" s="49"/>
      <c r="AI4926" s="49"/>
      <c r="AJ4926" s="49"/>
      <c r="AK4926" s="49"/>
      <c r="AL4926" s="49"/>
      <c r="AM4926" s="49"/>
      <c r="AN4926" s="49"/>
      <c r="AO4926" s="49"/>
      <c r="AP4926" s="49"/>
      <c r="AQ4926" s="49"/>
      <c r="AR4926" s="49"/>
      <c r="AS4926" s="49"/>
      <c r="AT4926" s="49"/>
      <c r="AU4926" s="49"/>
      <c r="AV4926" s="49"/>
      <c r="AW4926" s="49"/>
      <c r="AX4926" s="50"/>
    </row>
    <row r="4927" spans="1:251" ht="12" customHeight="1">
      <c r="A4927" s="43"/>
      <c r="B4927" s="129" t="s">
        <v>1049</v>
      </c>
      <c r="C4927" s="130"/>
      <c r="D4927" s="130"/>
      <c r="E4927" s="130"/>
      <c r="F4927" s="130"/>
      <c r="G4927" s="130"/>
      <c r="H4927" s="130"/>
      <c r="I4927" s="130"/>
      <c r="J4927" s="130"/>
      <c r="K4927" s="130"/>
      <c r="L4927" s="130"/>
      <c r="M4927" s="130"/>
      <c r="N4927" s="130"/>
      <c r="O4927" s="130"/>
      <c r="P4927" s="130"/>
      <c r="Q4927" s="130"/>
      <c r="R4927" s="130"/>
      <c r="S4927" s="130"/>
      <c r="T4927" s="130"/>
      <c r="U4927" s="130"/>
      <c r="V4927" s="130"/>
      <c r="W4927" s="130"/>
      <c r="X4927" s="130"/>
      <c r="Y4927" s="130"/>
      <c r="Z4927" s="130"/>
      <c r="AA4927" s="130"/>
      <c r="AB4927" s="130"/>
      <c r="AC4927" s="130"/>
      <c r="AD4927" s="130"/>
      <c r="AE4927" s="130"/>
      <c r="AF4927" s="130"/>
      <c r="AG4927" s="130"/>
      <c r="AH4927" s="130"/>
      <c r="AI4927" s="130"/>
      <c r="AJ4927" s="130"/>
      <c r="AK4927" s="130"/>
      <c r="AL4927" s="130"/>
      <c r="AM4927" s="130"/>
      <c r="AN4927" s="130"/>
      <c r="AO4927" s="130"/>
      <c r="AP4927" s="130"/>
      <c r="AQ4927" s="130"/>
      <c r="AR4927" s="130"/>
      <c r="AS4927" s="130"/>
      <c r="AT4927" s="130"/>
      <c r="AU4927" s="130"/>
      <c r="AV4927" s="130"/>
      <c r="AW4927" s="130"/>
      <c r="AX4927" s="131"/>
    </row>
    <row r="4928" spans="1:251" ht="12" customHeight="1">
      <c r="A4928" s="43"/>
      <c r="B4928" s="129"/>
      <c r="C4928" s="130"/>
      <c r="D4928" s="130"/>
      <c r="E4928" s="130"/>
      <c r="F4928" s="130"/>
      <c r="G4928" s="130"/>
      <c r="H4928" s="130"/>
      <c r="I4928" s="130"/>
      <c r="J4928" s="130"/>
      <c r="K4928" s="130"/>
      <c r="L4928" s="130"/>
      <c r="M4928" s="130"/>
      <c r="N4928" s="130"/>
      <c r="O4928" s="130"/>
      <c r="P4928" s="130"/>
      <c r="Q4928" s="130"/>
      <c r="R4928" s="130"/>
      <c r="S4928" s="130"/>
      <c r="T4928" s="130"/>
      <c r="U4928" s="130"/>
      <c r="V4928" s="130"/>
      <c r="W4928" s="130"/>
      <c r="X4928" s="130"/>
      <c r="Y4928" s="130"/>
      <c r="Z4928" s="130"/>
      <c r="AA4928" s="130"/>
      <c r="AB4928" s="130"/>
      <c r="AC4928" s="130"/>
      <c r="AD4928" s="130"/>
      <c r="AE4928" s="130"/>
      <c r="AF4928" s="130"/>
      <c r="AG4928" s="130"/>
      <c r="AH4928" s="130"/>
      <c r="AI4928" s="130"/>
      <c r="AJ4928" s="130"/>
      <c r="AK4928" s="130"/>
      <c r="AL4928" s="130"/>
      <c r="AM4928" s="130"/>
      <c r="AN4928" s="130"/>
      <c r="AO4928" s="130"/>
      <c r="AP4928" s="130"/>
      <c r="AQ4928" s="130"/>
      <c r="AR4928" s="130"/>
      <c r="AS4928" s="130"/>
      <c r="AT4928" s="130"/>
      <c r="AU4928" s="130"/>
      <c r="AV4928" s="130"/>
      <c r="AW4928" s="130"/>
      <c r="AX4928" s="131"/>
    </row>
    <row r="4929" spans="1:113" ht="12" customHeight="1">
      <c r="A4929" s="43"/>
      <c r="B4929" s="129"/>
      <c r="C4929" s="130"/>
      <c r="D4929" s="130"/>
      <c r="E4929" s="130"/>
      <c r="F4929" s="130"/>
      <c r="G4929" s="130"/>
      <c r="H4929" s="130"/>
      <c r="I4929" s="130"/>
      <c r="J4929" s="130"/>
      <c r="K4929" s="130"/>
      <c r="L4929" s="130"/>
      <c r="M4929" s="130"/>
      <c r="N4929" s="130"/>
      <c r="O4929" s="130"/>
      <c r="P4929" s="130"/>
      <c r="Q4929" s="130"/>
      <c r="R4929" s="130"/>
      <c r="S4929" s="130"/>
      <c r="T4929" s="130"/>
      <c r="U4929" s="130"/>
      <c r="V4929" s="130"/>
      <c r="W4929" s="130"/>
      <c r="X4929" s="130"/>
      <c r="Y4929" s="130"/>
      <c r="Z4929" s="130"/>
      <c r="AA4929" s="130"/>
      <c r="AB4929" s="130"/>
      <c r="AC4929" s="130"/>
      <c r="AD4929" s="130"/>
      <c r="AE4929" s="130"/>
      <c r="AF4929" s="130"/>
      <c r="AG4929" s="130"/>
      <c r="AH4929" s="130"/>
      <c r="AI4929" s="130"/>
      <c r="AJ4929" s="130"/>
      <c r="AK4929" s="130"/>
      <c r="AL4929" s="130"/>
      <c r="AM4929" s="130"/>
      <c r="AN4929" s="130"/>
      <c r="AO4929" s="130"/>
      <c r="AP4929" s="130"/>
      <c r="AQ4929" s="130"/>
      <c r="AR4929" s="130"/>
      <c r="AS4929" s="130"/>
      <c r="AT4929" s="130"/>
      <c r="AU4929" s="130"/>
      <c r="AV4929" s="130"/>
      <c r="AW4929" s="130"/>
      <c r="AX4929" s="131"/>
      <c r="BC4929" s="51"/>
    </row>
    <row r="4930" spans="1:113" ht="12" customHeight="1">
      <c r="A4930" s="43"/>
      <c r="B4930" s="129"/>
      <c r="C4930" s="130"/>
      <c r="D4930" s="130"/>
      <c r="E4930" s="130"/>
      <c r="F4930" s="130"/>
      <c r="G4930" s="130"/>
      <c r="H4930" s="130"/>
      <c r="I4930" s="130"/>
      <c r="J4930" s="130"/>
      <c r="K4930" s="130"/>
      <c r="L4930" s="130"/>
      <c r="M4930" s="130"/>
      <c r="N4930" s="130"/>
      <c r="O4930" s="130"/>
      <c r="P4930" s="130"/>
      <c r="Q4930" s="130"/>
      <c r="R4930" s="130"/>
      <c r="S4930" s="130"/>
      <c r="T4930" s="130"/>
      <c r="U4930" s="130"/>
      <c r="V4930" s="130"/>
      <c r="W4930" s="130"/>
      <c r="X4930" s="130"/>
      <c r="Y4930" s="130"/>
      <c r="Z4930" s="130"/>
      <c r="AA4930" s="130"/>
      <c r="AB4930" s="130"/>
      <c r="AC4930" s="130"/>
      <c r="AD4930" s="130"/>
      <c r="AE4930" s="130"/>
      <c r="AF4930" s="130"/>
      <c r="AG4930" s="130"/>
      <c r="AH4930" s="130"/>
      <c r="AI4930" s="130"/>
      <c r="AJ4930" s="130"/>
      <c r="AK4930" s="130"/>
      <c r="AL4930" s="130"/>
      <c r="AM4930" s="130"/>
      <c r="AN4930" s="130"/>
      <c r="AO4930" s="130"/>
      <c r="AP4930" s="130"/>
      <c r="AQ4930" s="130"/>
      <c r="AR4930" s="130"/>
      <c r="AS4930" s="130"/>
      <c r="AT4930" s="130"/>
      <c r="AU4930" s="130"/>
      <c r="AV4930" s="130"/>
      <c r="AW4930" s="130"/>
      <c r="AX4930" s="131"/>
    </row>
    <row r="4931" spans="1:113" ht="12" customHeight="1">
      <c r="A4931" s="43"/>
      <c r="B4931" s="129"/>
      <c r="C4931" s="130"/>
      <c r="D4931" s="130"/>
      <c r="E4931" s="130"/>
      <c r="F4931" s="130"/>
      <c r="G4931" s="130"/>
      <c r="H4931" s="130"/>
      <c r="I4931" s="130"/>
      <c r="J4931" s="130"/>
      <c r="K4931" s="130"/>
      <c r="L4931" s="130"/>
      <c r="M4931" s="130"/>
      <c r="N4931" s="130"/>
      <c r="O4931" s="130"/>
      <c r="P4931" s="130"/>
      <c r="Q4931" s="130"/>
      <c r="R4931" s="130"/>
      <c r="S4931" s="130"/>
      <c r="T4931" s="130"/>
      <c r="U4931" s="130"/>
      <c r="V4931" s="130"/>
      <c r="W4931" s="130"/>
      <c r="X4931" s="130"/>
      <c r="Y4931" s="130"/>
      <c r="Z4931" s="130"/>
      <c r="AA4931" s="130"/>
      <c r="AB4931" s="130"/>
      <c r="AC4931" s="130"/>
      <c r="AD4931" s="130"/>
      <c r="AE4931" s="130"/>
      <c r="AF4931" s="130"/>
      <c r="AG4931" s="130"/>
      <c r="AH4931" s="130"/>
      <c r="AI4931" s="130"/>
      <c r="AJ4931" s="130"/>
      <c r="AK4931" s="130"/>
      <c r="AL4931" s="130"/>
      <c r="AM4931" s="130"/>
      <c r="AN4931" s="130"/>
      <c r="AO4931" s="130"/>
      <c r="AP4931" s="130"/>
      <c r="AQ4931" s="130"/>
      <c r="AR4931" s="130"/>
      <c r="AS4931" s="130"/>
      <c r="AT4931" s="130"/>
      <c r="AU4931" s="130"/>
      <c r="AV4931" s="130"/>
      <c r="AW4931" s="130"/>
      <c r="AX4931" s="131"/>
    </row>
    <row r="4932" spans="1:113" ht="15" thickBot="1">
      <c r="A4932" s="52"/>
      <c r="B4932" s="53"/>
      <c r="C4932" s="54"/>
      <c r="D4932" s="54"/>
      <c r="E4932" s="54"/>
      <c r="F4932" s="54"/>
      <c r="G4932" s="54"/>
      <c r="H4932" s="54"/>
      <c r="I4932" s="54"/>
      <c r="J4932" s="54"/>
      <c r="K4932" s="54"/>
      <c r="L4932" s="54"/>
      <c r="M4932" s="54"/>
      <c r="N4932" s="54"/>
      <c r="O4932" s="54"/>
      <c r="P4932" s="54"/>
      <c r="Q4932" s="54"/>
      <c r="R4932" s="54"/>
      <c r="S4932" s="54"/>
      <c r="T4932" s="54"/>
      <c r="U4932" s="54"/>
      <c r="V4932" s="54"/>
      <c r="W4932" s="54"/>
      <c r="X4932" s="54"/>
      <c r="Y4932" s="54"/>
      <c r="Z4932" s="54"/>
      <c r="AA4932" s="54"/>
      <c r="AB4932" s="54"/>
      <c r="AC4932" s="54"/>
      <c r="AD4932" s="54"/>
      <c r="AE4932" s="54"/>
      <c r="AF4932" s="54"/>
      <c r="AG4932" s="54"/>
      <c r="AH4932" s="54"/>
      <c r="AI4932" s="54"/>
      <c r="AJ4932" s="54"/>
      <c r="AK4932" s="54"/>
      <c r="AL4932" s="54"/>
      <c r="AM4932" s="54"/>
      <c r="AN4932" s="54"/>
      <c r="AO4932" s="54"/>
      <c r="AP4932" s="54"/>
      <c r="AQ4932" s="54"/>
      <c r="AR4932" s="54"/>
      <c r="AS4932" s="54"/>
      <c r="AT4932" s="54"/>
      <c r="AU4932" s="54"/>
      <c r="AV4932" s="54"/>
      <c r="AW4932" s="54"/>
      <c r="AX4932" s="55"/>
    </row>
    <row r="4933" spans="1:113">
      <c r="B4933" s="56"/>
    </row>
    <row r="4934" spans="1:113" ht="15" thickBot="1">
      <c r="A4934" s="46"/>
      <c r="B4934" s="45" t="s">
        <v>245</v>
      </c>
      <c r="C4934" s="43"/>
      <c r="D4934" s="43"/>
      <c r="E4934" s="43"/>
      <c r="F4934" s="43"/>
      <c r="G4934" s="43"/>
      <c r="H4934" s="43"/>
      <c r="I4934" s="43"/>
      <c r="J4934" s="43"/>
      <c r="K4934" s="43"/>
      <c r="L4934" s="44"/>
      <c r="M4934" s="44"/>
      <c r="N4934" s="44"/>
      <c r="O4934" s="44"/>
      <c r="P4934" s="43"/>
      <c r="Q4934" s="43"/>
      <c r="R4934" s="43"/>
      <c r="S4934" s="43"/>
      <c r="T4934" s="43"/>
      <c r="U4934" s="43"/>
      <c r="V4934" s="45"/>
      <c r="W4934" s="45"/>
      <c r="X4934" s="45"/>
      <c r="Y4934" s="45"/>
      <c r="Z4934" s="45"/>
      <c r="AA4934" s="45"/>
      <c r="AB4934" s="45"/>
      <c r="AC4934" s="45"/>
      <c r="AD4934" s="45"/>
      <c r="AE4934" s="45"/>
      <c r="AF4934" s="45"/>
      <c r="AG4934" s="45"/>
      <c r="AH4934" s="45"/>
      <c r="AI4934" s="45"/>
      <c r="AJ4934" s="45"/>
      <c r="AK4934" s="45"/>
      <c r="AL4934" s="45"/>
      <c r="AM4934" s="45"/>
      <c r="AN4934" s="45"/>
      <c r="AO4934" s="45"/>
      <c r="AP4934" s="45"/>
      <c r="AQ4934" s="45"/>
      <c r="AR4934" s="45"/>
      <c r="AS4934" s="45"/>
      <c r="AT4934" s="45"/>
      <c r="AU4934" s="45"/>
      <c r="AV4934" s="45"/>
      <c r="AW4934" s="45"/>
      <c r="AX4934" s="45"/>
      <c r="DI4934" s="41"/>
    </row>
    <row r="4935" spans="1:113" ht="14.25">
      <c r="A4935" s="43"/>
      <c r="B4935" s="47"/>
      <c r="C4935" s="42"/>
      <c r="D4935" s="42"/>
      <c r="E4935" s="42"/>
      <c r="F4935" s="42"/>
      <c r="G4935" s="42"/>
      <c r="H4935" s="42"/>
      <c r="I4935" s="42"/>
      <c r="J4935" s="42"/>
      <c r="K4935" s="42"/>
      <c r="L4935" s="48"/>
      <c r="M4935" s="48"/>
      <c r="N4935" s="48"/>
      <c r="O4935" s="48"/>
      <c r="P4935" s="42"/>
      <c r="Q4935" s="42"/>
      <c r="R4935" s="42"/>
      <c r="S4935" s="42"/>
      <c r="T4935" s="42"/>
      <c r="U4935" s="42"/>
      <c r="V4935" s="49"/>
      <c r="W4935" s="49"/>
      <c r="X4935" s="49"/>
      <c r="Y4935" s="49"/>
      <c r="Z4935" s="49"/>
      <c r="AA4935" s="49"/>
      <c r="AB4935" s="49"/>
      <c r="AC4935" s="49"/>
      <c r="AD4935" s="49"/>
      <c r="AE4935" s="49"/>
      <c r="AF4935" s="49"/>
      <c r="AG4935" s="49"/>
      <c r="AH4935" s="49"/>
      <c r="AI4935" s="49"/>
      <c r="AJ4935" s="49"/>
      <c r="AK4935" s="49"/>
      <c r="AL4935" s="49"/>
      <c r="AM4935" s="49"/>
      <c r="AN4935" s="49"/>
      <c r="AO4935" s="49"/>
      <c r="AP4935" s="49"/>
      <c r="AQ4935" s="49"/>
      <c r="AR4935" s="49"/>
      <c r="AS4935" s="49"/>
      <c r="AT4935" s="49"/>
      <c r="AU4935" s="49"/>
      <c r="AV4935" s="49"/>
      <c r="AW4935" s="49"/>
      <c r="AX4935" s="50"/>
    </row>
    <row r="4936" spans="1:113" ht="12" customHeight="1">
      <c r="A4936" s="43"/>
      <c r="B4936" s="129" t="s">
        <v>1050</v>
      </c>
      <c r="C4936" s="130"/>
      <c r="D4936" s="130"/>
      <c r="E4936" s="130"/>
      <c r="F4936" s="130"/>
      <c r="G4936" s="130"/>
      <c r="H4936" s="130"/>
      <c r="I4936" s="130"/>
      <c r="J4936" s="130"/>
      <c r="K4936" s="130"/>
      <c r="L4936" s="130"/>
      <c r="M4936" s="130"/>
      <c r="N4936" s="130"/>
      <c r="O4936" s="130"/>
      <c r="P4936" s="130"/>
      <c r="Q4936" s="130"/>
      <c r="R4936" s="130"/>
      <c r="S4936" s="130"/>
      <c r="T4936" s="130"/>
      <c r="U4936" s="130"/>
      <c r="V4936" s="130"/>
      <c r="W4936" s="130"/>
      <c r="X4936" s="130"/>
      <c r="Y4936" s="130"/>
      <c r="Z4936" s="130"/>
      <c r="AA4936" s="130"/>
      <c r="AB4936" s="130"/>
      <c r="AC4936" s="130"/>
      <c r="AD4936" s="130"/>
      <c r="AE4936" s="130"/>
      <c r="AF4936" s="130"/>
      <c r="AG4936" s="130"/>
      <c r="AH4936" s="130"/>
      <c r="AI4936" s="130"/>
      <c r="AJ4936" s="130"/>
      <c r="AK4936" s="130"/>
      <c r="AL4936" s="130"/>
      <c r="AM4936" s="130"/>
      <c r="AN4936" s="130"/>
      <c r="AO4936" s="130"/>
      <c r="AP4936" s="130"/>
      <c r="AQ4936" s="130"/>
      <c r="AR4936" s="130"/>
      <c r="AS4936" s="130"/>
      <c r="AT4936" s="130"/>
      <c r="AU4936" s="130"/>
      <c r="AV4936" s="130"/>
      <c r="AW4936" s="130"/>
      <c r="AX4936" s="131"/>
    </row>
    <row r="4937" spans="1:113" ht="12" customHeight="1">
      <c r="A4937" s="43"/>
      <c r="B4937" s="129"/>
      <c r="C4937" s="130"/>
      <c r="D4937" s="130"/>
      <c r="E4937" s="130"/>
      <c r="F4937" s="130"/>
      <c r="G4937" s="130"/>
      <c r="H4937" s="130"/>
      <c r="I4937" s="130"/>
      <c r="J4937" s="130"/>
      <c r="K4937" s="130"/>
      <c r="L4937" s="130"/>
      <c r="M4937" s="130"/>
      <c r="N4937" s="130"/>
      <c r="O4937" s="130"/>
      <c r="P4937" s="130"/>
      <c r="Q4937" s="130"/>
      <c r="R4937" s="130"/>
      <c r="S4937" s="130"/>
      <c r="T4937" s="130"/>
      <c r="U4937" s="130"/>
      <c r="V4937" s="130"/>
      <c r="W4937" s="130"/>
      <c r="X4937" s="130"/>
      <c r="Y4937" s="130"/>
      <c r="Z4937" s="130"/>
      <c r="AA4937" s="130"/>
      <c r="AB4937" s="130"/>
      <c r="AC4937" s="130"/>
      <c r="AD4937" s="130"/>
      <c r="AE4937" s="130"/>
      <c r="AF4937" s="130"/>
      <c r="AG4937" s="130"/>
      <c r="AH4937" s="130"/>
      <c r="AI4937" s="130"/>
      <c r="AJ4937" s="130"/>
      <c r="AK4937" s="130"/>
      <c r="AL4937" s="130"/>
      <c r="AM4937" s="130"/>
      <c r="AN4937" s="130"/>
      <c r="AO4937" s="130"/>
      <c r="AP4937" s="130"/>
      <c r="AQ4937" s="130"/>
      <c r="AR4937" s="130"/>
      <c r="AS4937" s="130"/>
      <c r="AT4937" s="130"/>
      <c r="AU4937" s="130"/>
      <c r="AV4937" s="130"/>
      <c r="AW4937" s="130"/>
      <c r="AX4937" s="131"/>
    </row>
    <row r="4938" spans="1:113" ht="12" customHeight="1">
      <c r="A4938" s="43"/>
      <c r="B4938" s="129"/>
      <c r="C4938" s="130"/>
      <c r="D4938" s="130"/>
      <c r="E4938" s="130"/>
      <c r="F4938" s="130"/>
      <c r="G4938" s="130"/>
      <c r="H4938" s="130"/>
      <c r="I4938" s="130"/>
      <c r="J4938" s="130"/>
      <c r="K4938" s="130"/>
      <c r="L4938" s="130"/>
      <c r="M4938" s="130"/>
      <c r="N4938" s="130"/>
      <c r="O4938" s="130"/>
      <c r="P4938" s="130"/>
      <c r="Q4938" s="130"/>
      <c r="R4938" s="130"/>
      <c r="S4938" s="130"/>
      <c r="T4938" s="130"/>
      <c r="U4938" s="130"/>
      <c r="V4938" s="130"/>
      <c r="W4938" s="130"/>
      <c r="X4938" s="130"/>
      <c r="Y4938" s="130"/>
      <c r="Z4938" s="130"/>
      <c r="AA4938" s="130"/>
      <c r="AB4938" s="130"/>
      <c r="AC4938" s="130"/>
      <c r="AD4938" s="130"/>
      <c r="AE4938" s="130"/>
      <c r="AF4938" s="130"/>
      <c r="AG4938" s="130"/>
      <c r="AH4938" s="130"/>
      <c r="AI4938" s="130"/>
      <c r="AJ4938" s="130"/>
      <c r="AK4938" s="130"/>
      <c r="AL4938" s="130"/>
      <c r="AM4938" s="130"/>
      <c r="AN4938" s="130"/>
      <c r="AO4938" s="130"/>
      <c r="AP4938" s="130"/>
      <c r="AQ4938" s="130"/>
      <c r="AR4938" s="130"/>
      <c r="AS4938" s="130"/>
      <c r="AT4938" s="130"/>
      <c r="AU4938" s="130"/>
      <c r="AV4938" s="130"/>
      <c r="AW4938" s="130"/>
      <c r="AX4938" s="131"/>
      <c r="BC4938" s="51"/>
    </row>
    <row r="4939" spans="1:113" ht="12" customHeight="1">
      <c r="A4939" s="43"/>
      <c r="B4939" s="129"/>
      <c r="C4939" s="130"/>
      <c r="D4939" s="130"/>
      <c r="E4939" s="130"/>
      <c r="F4939" s="130"/>
      <c r="G4939" s="130"/>
      <c r="H4939" s="130"/>
      <c r="I4939" s="130"/>
      <c r="J4939" s="130"/>
      <c r="K4939" s="130"/>
      <c r="L4939" s="130"/>
      <c r="M4939" s="130"/>
      <c r="N4939" s="130"/>
      <c r="O4939" s="130"/>
      <c r="P4939" s="130"/>
      <c r="Q4939" s="130"/>
      <c r="R4939" s="130"/>
      <c r="S4939" s="130"/>
      <c r="T4939" s="130"/>
      <c r="U4939" s="130"/>
      <c r="V4939" s="130"/>
      <c r="W4939" s="130"/>
      <c r="X4939" s="130"/>
      <c r="Y4939" s="130"/>
      <c r="Z4939" s="130"/>
      <c r="AA4939" s="130"/>
      <c r="AB4939" s="130"/>
      <c r="AC4939" s="130"/>
      <c r="AD4939" s="130"/>
      <c r="AE4939" s="130"/>
      <c r="AF4939" s="130"/>
      <c r="AG4939" s="130"/>
      <c r="AH4939" s="130"/>
      <c r="AI4939" s="130"/>
      <c r="AJ4939" s="130"/>
      <c r="AK4939" s="130"/>
      <c r="AL4939" s="130"/>
      <c r="AM4939" s="130"/>
      <c r="AN4939" s="130"/>
      <c r="AO4939" s="130"/>
      <c r="AP4939" s="130"/>
      <c r="AQ4939" s="130"/>
      <c r="AR4939" s="130"/>
      <c r="AS4939" s="130"/>
      <c r="AT4939" s="130"/>
      <c r="AU4939" s="130"/>
      <c r="AV4939" s="130"/>
      <c r="AW4939" s="130"/>
      <c r="AX4939" s="131"/>
    </row>
    <row r="4940" spans="1:113" ht="12" customHeight="1">
      <c r="A4940" s="43"/>
      <c r="B4940" s="129"/>
      <c r="C4940" s="130"/>
      <c r="D4940" s="130"/>
      <c r="E4940" s="130"/>
      <c r="F4940" s="130"/>
      <c r="G4940" s="130"/>
      <c r="H4940" s="130"/>
      <c r="I4940" s="130"/>
      <c r="J4940" s="130"/>
      <c r="K4940" s="130"/>
      <c r="L4940" s="130"/>
      <c r="M4940" s="130"/>
      <c r="N4940" s="130"/>
      <c r="O4940" s="130"/>
      <c r="P4940" s="130"/>
      <c r="Q4940" s="130"/>
      <c r="R4940" s="130"/>
      <c r="S4940" s="130"/>
      <c r="T4940" s="130"/>
      <c r="U4940" s="130"/>
      <c r="V4940" s="130"/>
      <c r="W4940" s="130"/>
      <c r="X4940" s="130"/>
      <c r="Y4940" s="130"/>
      <c r="Z4940" s="130"/>
      <c r="AA4940" s="130"/>
      <c r="AB4940" s="130"/>
      <c r="AC4940" s="130"/>
      <c r="AD4940" s="130"/>
      <c r="AE4940" s="130"/>
      <c r="AF4940" s="130"/>
      <c r="AG4940" s="130"/>
      <c r="AH4940" s="130"/>
      <c r="AI4940" s="130"/>
      <c r="AJ4940" s="130"/>
      <c r="AK4940" s="130"/>
      <c r="AL4940" s="130"/>
      <c r="AM4940" s="130"/>
      <c r="AN4940" s="130"/>
      <c r="AO4940" s="130"/>
      <c r="AP4940" s="130"/>
      <c r="AQ4940" s="130"/>
      <c r="AR4940" s="130"/>
      <c r="AS4940" s="130"/>
      <c r="AT4940" s="130"/>
      <c r="AU4940" s="130"/>
      <c r="AV4940" s="130"/>
      <c r="AW4940" s="130"/>
      <c r="AX4940" s="131"/>
    </row>
    <row r="4941" spans="1:113" ht="15" thickBot="1">
      <c r="A4941" s="52"/>
      <c r="B4941" s="53"/>
      <c r="C4941" s="54"/>
      <c r="D4941" s="54"/>
      <c r="E4941" s="54"/>
      <c r="F4941" s="54"/>
      <c r="G4941" s="54"/>
      <c r="H4941" s="54"/>
      <c r="I4941" s="54"/>
      <c r="J4941" s="54"/>
      <c r="K4941" s="54"/>
      <c r="L4941" s="54"/>
      <c r="M4941" s="54"/>
      <c r="N4941" s="54"/>
      <c r="O4941" s="54"/>
      <c r="P4941" s="54"/>
      <c r="Q4941" s="54"/>
      <c r="R4941" s="54"/>
      <c r="S4941" s="54"/>
      <c r="T4941" s="54"/>
      <c r="U4941" s="54"/>
      <c r="V4941" s="54"/>
      <c r="W4941" s="54"/>
      <c r="X4941" s="54"/>
      <c r="Y4941" s="54"/>
      <c r="Z4941" s="54"/>
      <c r="AA4941" s="54"/>
      <c r="AB4941" s="54"/>
      <c r="AC4941" s="54"/>
      <c r="AD4941" s="54"/>
      <c r="AE4941" s="54"/>
      <c r="AF4941" s="54"/>
      <c r="AG4941" s="54"/>
      <c r="AH4941" s="54"/>
      <c r="AI4941" s="54"/>
      <c r="AJ4941" s="54"/>
      <c r="AK4941" s="54"/>
      <c r="AL4941" s="54"/>
      <c r="AM4941" s="54"/>
      <c r="AN4941" s="54"/>
      <c r="AO4941" s="54"/>
      <c r="AP4941" s="54"/>
      <c r="AQ4941" s="54"/>
      <c r="AR4941" s="54"/>
      <c r="AS4941" s="54"/>
      <c r="AT4941" s="54"/>
      <c r="AU4941" s="54"/>
      <c r="AV4941" s="54"/>
      <c r="AW4941" s="54"/>
      <c r="AX4941" s="55"/>
    </row>
    <row r="4942" spans="1:113">
      <c r="B4942" s="56"/>
    </row>
    <row r="4943" spans="1:113" ht="14.25">
      <c r="B4943" s="45" t="s">
        <v>247</v>
      </c>
      <c r="C4943" s="43"/>
      <c r="D4943" s="43"/>
      <c r="E4943" s="43"/>
      <c r="F4943" s="43"/>
      <c r="G4943" s="43"/>
      <c r="H4943" s="43"/>
      <c r="I4943" s="43"/>
      <c r="J4943" s="43"/>
      <c r="K4943" s="43"/>
      <c r="L4943" s="44"/>
      <c r="M4943" s="44"/>
      <c r="N4943" s="44"/>
      <c r="O4943" s="44"/>
      <c r="P4943" s="43"/>
      <c r="Q4943" s="43"/>
      <c r="R4943" s="43"/>
      <c r="S4943" s="43"/>
      <c r="T4943" s="43"/>
      <c r="U4943" s="43"/>
      <c r="V4943" s="45"/>
      <c r="W4943" s="45"/>
      <c r="X4943" s="45"/>
      <c r="Y4943" s="45"/>
      <c r="Z4943" s="45"/>
      <c r="AA4943" s="45"/>
      <c r="AB4943" s="45"/>
      <c r="AC4943" s="45"/>
      <c r="AD4943" s="45"/>
      <c r="AE4943" s="45"/>
      <c r="AF4943" s="45"/>
      <c r="AG4943" s="45"/>
      <c r="AH4943" s="45"/>
      <c r="AI4943" s="45"/>
      <c r="AJ4943" s="45"/>
      <c r="AK4943" s="45"/>
      <c r="AL4943" s="45"/>
      <c r="AM4943" s="45"/>
      <c r="AN4943" s="45"/>
      <c r="AO4943" s="45"/>
      <c r="AP4943" s="45"/>
      <c r="AQ4943" s="45"/>
      <c r="AR4943" s="45"/>
      <c r="AS4943" s="45"/>
      <c r="AT4943" s="45"/>
      <c r="AU4943" s="45"/>
      <c r="AV4943" s="45"/>
      <c r="AW4943" s="45"/>
      <c r="AX4943" s="45"/>
    </row>
    <row r="4944" spans="1:113" ht="15" thickBot="1">
      <c r="B4944" s="43"/>
      <c r="C4944" s="43"/>
      <c r="D4944" s="43"/>
      <c r="E4944" s="43"/>
      <c r="F4944" s="43"/>
      <c r="G4944" s="43"/>
      <c r="H4944" s="43"/>
      <c r="I4944" s="43"/>
      <c r="J4944" s="43"/>
      <c r="K4944" s="43"/>
      <c r="L4944" s="44"/>
      <c r="M4944" s="44"/>
      <c r="N4944" s="44"/>
      <c r="O4944" s="44"/>
      <c r="P4944" s="43"/>
      <c r="Q4944" s="43"/>
      <c r="R4944" s="43"/>
      <c r="S4944" s="43"/>
      <c r="T4944" s="43"/>
      <c r="U4944" s="43"/>
      <c r="V4944" s="45"/>
      <c r="W4944" s="45"/>
      <c r="X4944" s="45"/>
      <c r="Y4944" s="45"/>
      <c r="Z4944" s="45"/>
      <c r="AA4944" s="45"/>
      <c r="AB4944" s="45"/>
      <c r="AC4944" s="45"/>
      <c r="AD4944" s="45"/>
      <c r="AE4944" s="45"/>
      <c r="AF4944" s="45"/>
      <c r="AG4944" s="45"/>
      <c r="AH4944" s="45"/>
      <c r="AI4944" s="45"/>
      <c r="AJ4944" s="45"/>
      <c r="AK4944" s="45"/>
      <c r="AL4944" s="45"/>
      <c r="AM4944" s="45"/>
      <c r="AN4944" s="45"/>
      <c r="AO4944" s="45"/>
      <c r="AP4944" s="45"/>
      <c r="AQ4944" s="45"/>
      <c r="AR4944" s="45"/>
      <c r="AS4944" s="45"/>
      <c r="AT4944" s="45"/>
      <c r="AU4944" s="45"/>
      <c r="AV4944" s="45"/>
      <c r="AW4944" s="45"/>
      <c r="AX4944" s="57" t="s">
        <v>248</v>
      </c>
    </row>
    <row r="4945" spans="1:251" s="51" customFormat="1" ht="13.5" customHeight="1">
      <c r="A4945" s="43"/>
      <c r="B4945" s="132" t="s">
        <v>249</v>
      </c>
      <c r="C4945" s="133"/>
      <c r="D4945" s="133"/>
      <c r="E4945" s="133"/>
      <c r="F4945" s="133"/>
      <c r="G4945" s="133"/>
      <c r="H4945" s="133"/>
      <c r="I4945" s="133"/>
      <c r="J4945" s="133"/>
      <c r="K4945" s="133"/>
      <c r="L4945" s="133"/>
      <c r="M4945" s="133"/>
      <c r="N4945" s="133"/>
      <c r="O4945" s="133"/>
      <c r="P4945" s="133"/>
      <c r="Q4945" s="133"/>
      <c r="R4945" s="133"/>
      <c r="S4945" s="133"/>
      <c r="T4945" s="133"/>
      <c r="U4945" s="133"/>
      <c r="V4945" s="133"/>
      <c r="W4945" s="133"/>
      <c r="X4945" s="133"/>
      <c r="Y4945" s="133"/>
      <c r="Z4945" s="134"/>
      <c r="AA4945" s="138" t="s">
        <v>250</v>
      </c>
      <c r="AB4945" s="133"/>
      <c r="AC4945" s="133"/>
      <c r="AD4945" s="133"/>
      <c r="AE4945" s="133"/>
      <c r="AF4945" s="133"/>
      <c r="AG4945" s="133"/>
      <c r="AH4945" s="133"/>
      <c r="AI4945" s="134"/>
      <c r="AJ4945" s="138" t="s">
        <v>251</v>
      </c>
      <c r="AK4945" s="133"/>
      <c r="AL4945" s="133"/>
      <c r="AM4945" s="133"/>
      <c r="AN4945" s="133"/>
      <c r="AO4945" s="133"/>
      <c r="AP4945" s="133"/>
      <c r="AQ4945" s="133"/>
      <c r="AR4945" s="134"/>
      <c r="AS4945" s="138" t="s">
        <v>252</v>
      </c>
      <c r="AT4945" s="133"/>
      <c r="AU4945" s="133"/>
      <c r="AV4945" s="133"/>
      <c r="AW4945" s="133"/>
      <c r="AX4945" s="140"/>
      <c r="AY4945" s="37"/>
      <c r="AZ4945" s="37"/>
      <c r="BA4945" s="37"/>
      <c r="BB4945" s="37"/>
      <c r="BC4945" s="37"/>
      <c r="BD4945" s="37"/>
      <c r="BE4945" s="37"/>
      <c r="BF4945" s="37"/>
      <c r="BG4945" s="37"/>
      <c r="BH4945" s="37"/>
      <c r="BI4945" s="37"/>
      <c r="BJ4945" s="37"/>
      <c r="BK4945" s="37"/>
      <c r="BL4945" s="37"/>
      <c r="BM4945" s="37"/>
      <c r="BN4945" s="37"/>
      <c r="BO4945" s="37"/>
      <c r="BP4945" s="37"/>
      <c r="BQ4945" s="37"/>
      <c r="BR4945" s="37"/>
      <c r="BS4945" s="37"/>
      <c r="BT4945" s="37"/>
      <c r="BU4945" s="37"/>
      <c r="BV4945" s="37"/>
      <c r="BW4945" s="37"/>
      <c r="BX4945" s="37"/>
      <c r="BY4945" s="37"/>
      <c r="BZ4945" s="37"/>
      <c r="CA4945" s="37"/>
      <c r="CB4945" s="37"/>
      <c r="CC4945" s="37"/>
      <c r="CD4945" s="37"/>
      <c r="CE4945" s="37"/>
      <c r="CF4945" s="37"/>
      <c r="CG4945" s="37"/>
      <c r="CH4945" s="37"/>
      <c r="CI4945" s="37"/>
      <c r="CJ4945" s="37"/>
      <c r="CK4945" s="37"/>
      <c r="CL4945" s="37"/>
      <c r="CM4945" s="37"/>
      <c r="CN4945" s="37"/>
      <c r="CO4945" s="37"/>
      <c r="CP4945" s="37"/>
      <c r="CQ4945" s="37"/>
      <c r="CR4945" s="37"/>
      <c r="CS4945" s="37"/>
      <c r="CT4945" s="37"/>
      <c r="CU4945" s="37"/>
      <c r="CV4945" s="37"/>
      <c r="CW4945" s="37"/>
      <c r="CX4945" s="37"/>
      <c r="CY4945" s="37"/>
      <c r="CZ4945" s="37"/>
      <c r="DA4945" s="37"/>
      <c r="DB4945" s="37"/>
      <c r="DC4945" s="37"/>
      <c r="DD4945" s="37"/>
      <c r="DE4945" s="37"/>
      <c r="DF4945" s="37"/>
      <c r="DG4945" s="37"/>
      <c r="DH4945" s="37"/>
      <c r="DI4945" s="37"/>
      <c r="DJ4945" s="37"/>
      <c r="DK4945" s="37"/>
      <c r="DL4945" s="37"/>
      <c r="DM4945" s="37"/>
      <c r="DN4945" s="37"/>
      <c r="DO4945" s="37"/>
      <c r="DP4945" s="37"/>
      <c r="DQ4945" s="37"/>
      <c r="DR4945" s="37"/>
      <c r="DS4945" s="37"/>
      <c r="DT4945" s="37"/>
      <c r="DU4945" s="37"/>
      <c r="DV4945" s="37"/>
      <c r="DW4945" s="37"/>
      <c r="DX4945" s="37"/>
      <c r="DY4945" s="37"/>
      <c r="DZ4945" s="37"/>
      <c r="EA4945" s="37"/>
      <c r="EB4945" s="37"/>
      <c r="EC4945" s="37"/>
      <c r="ED4945" s="37"/>
      <c r="EE4945" s="37"/>
      <c r="EF4945" s="37"/>
      <c r="EG4945" s="37"/>
      <c r="EH4945" s="37"/>
      <c r="EI4945" s="37"/>
      <c r="EJ4945" s="37"/>
      <c r="EK4945" s="37"/>
      <c r="EL4945" s="37"/>
      <c r="EM4945" s="37"/>
      <c r="EN4945" s="37"/>
      <c r="EO4945" s="37"/>
      <c r="EP4945" s="37"/>
      <c r="EQ4945" s="37"/>
      <c r="ER4945" s="37"/>
      <c r="ES4945" s="37"/>
      <c r="ET4945" s="37"/>
      <c r="EU4945" s="37"/>
      <c r="EV4945" s="37"/>
      <c r="EW4945" s="37"/>
      <c r="EX4945" s="37"/>
      <c r="EY4945" s="37"/>
      <c r="EZ4945" s="37"/>
      <c r="FA4945" s="37"/>
      <c r="FB4945" s="37"/>
      <c r="FC4945" s="37"/>
      <c r="FD4945" s="37"/>
      <c r="FE4945" s="37"/>
      <c r="FF4945" s="37"/>
      <c r="FG4945" s="37"/>
      <c r="FH4945" s="37"/>
      <c r="FI4945" s="37"/>
      <c r="FJ4945" s="37"/>
      <c r="FK4945" s="37"/>
      <c r="FL4945" s="37"/>
      <c r="FM4945" s="37"/>
      <c r="FN4945" s="37"/>
      <c r="FO4945" s="37"/>
      <c r="FP4945" s="37"/>
      <c r="FQ4945" s="37"/>
      <c r="FR4945" s="37"/>
      <c r="FS4945" s="37"/>
      <c r="FT4945" s="37"/>
      <c r="FU4945" s="37"/>
      <c r="FV4945" s="37"/>
      <c r="FW4945" s="37"/>
      <c r="FX4945" s="37"/>
      <c r="FY4945" s="37"/>
      <c r="FZ4945" s="37"/>
      <c r="GA4945" s="37"/>
      <c r="GB4945" s="37"/>
      <c r="GC4945" s="37"/>
      <c r="GD4945" s="37"/>
      <c r="GE4945" s="37"/>
      <c r="GF4945" s="37"/>
      <c r="GG4945" s="37"/>
      <c r="GH4945" s="37"/>
      <c r="GI4945" s="37"/>
      <c r="GJ4945" s="37"/>
      <c r="GK4945" s="37"/>
      <c r="GL4945" s="37"/>
      <c r="GM4945" s="37"/>
      <c r="GN4945" s="37"/>
      <c r="GO4945" s="37"/>
      <c r="GP4945" s="37"/>
      <c r="GQ4945" s="37"/>
      <c r="GR4945" s="37"/>
      <c r="GS4945" s="37"/>
      <c r="GT4945" s="37"/>
      <c r="GU4945" s="37"/>
      <c r="GV4945" s="37"/>
      <c r="GW4945" s="37"/>
      <c r="GX4945" s="37"/>
      <c r="GY4945" s="37"/>
      <c r="GZ4945" s="37"/>
      <c r="HA4945" s="37"/>
      <c r="HB4945" s="37"/>
      <c r="HC4945" s="37"/>
      <c r="HD4945" s="37"/>
      <c r="HE4945" s="37"/>
      <c r="HF4945" s="37"/>
      <c r="HG4945" s="37"/>
      <c r="HH4945" s="37"/>
      <c r="HI4945" s="37"/>
      <c r="HJ4945" s="37"/>
      <c r="HK4945" s="37"/>
      <c r="HL4945" s="37"/>
      <c r="HM4945" s="37"/>
      <c r="HN4945" s="37"/>
      <c r="HO4945" s="37"/>
      <c r="HP4945" s="37"/>
      <c r="HQ4945" s="37"/>
      <c r="HR4945" s="37"/>
      <c r="HS4945" s="37"/>
      <c r="HT4945" s="37"/>
      <c r="HU4945" s="37"/>
      <c r="HV4945" s="37"/>
      <c r="HW4945" s="37"/>
      <c r="HX4945" s="37"/>
      <c r="HY4945" s="37"/>
      <c r="HZ4945" s="37"/>
      <c r="IA4945" s="37"/>
      <c r="IB4945" s="37"/>
      <c r="IC4945" s="37"/>
      <c r="ID4945" s="37"/>
      <c r="IE4945" s="37"/>
      <c r="IF4945" s="37"/>
      <c r="IG4945" s="37"/>
      <c r="IH4945" s="37"/>
      <c r="II4945" s="37"/>
      <c r="IJ4945" s="37"/>
      <c r="IK4945" s="37"/>
      <c r="IL4945" s="37"/>
      <c r="IM4945" s="37"/>
      <c r="IN4945" s="37"/>
      <c r="IO4945" s="37"/>
      <c r="IP4945" s="37"/>
      <c r="IQ4945" s="37"/>
    </row>
    <row r="4946" spans="1:251" s="51" customFormat="1" ht="13.5">
      <c r="A4946" s="43"/>
      <c r="B4946" s="135"/>
      <c r="C4946" s="136"/>
      <c r="D4946" s="136"/>
      <c r="E4946" s="136"/>
      <c r="F4946" s="136"/>
      <c r="G4946" s="136"/>
      <c r="H4946" s="136"/>
      <c r="I4946" s="136"/>
      <c r="J4946" s="136"/>
      <c r="K4946" s="136"/>
      <c r="L4946" s="136"/>
      <c r="M4946" s="136"/>
      <c r="N4946" s="136"/>
      <c r="O4946" s="136"/>
      <c r="P4946" s="136"/>
      <c r="Q4946" s="136"/>
      <c r="R4946" s="136"/>
      <c r="S4946" s="136"/>
      <c r="T4946" s="136"/>
      <c r="U4946" s="136"/>
      <c r="V4946" s="136"/>
      <c r="W4946" s="136"/>
      <c r="X4946" s="136"/>
      <c r="Y4946" s="136"/>
      <c r="Z4946" s="137"/>
      <c r="AA4946" s="139"/>
      <c r="AB4946" s="136"/>
      <c r="AC4946" s="136"/>
      <c r="AD4946" s="136"/>
      <c r="AE4946" s="136"/>
      <c r="AF4946" s="136"/>
      <c r="AG4946" s="136"/>
      <c r="AH4946" s="136"/>
      <c r="AI4946" s="137"/>
      <c r="AJ4946" s="139"/>
      <c r="AK4946" s="136"/>
      <c r="AL4946" s="136"/>
      <c r="AM4946" s="136"/>
      <c r="AN4946" s="136"/>
      <c r="AO4946" s="136"/>
      <c r="AP4946" s="136"/>
      <c r="AQ4946" s="136"/>
      <c r="AR4946" s="137"/>
      <c r="AS4946" s="139"/>
      <c r="AT4946" s="136"/>
      <c r="AU4946" s="136"/>
      <c r="AV4946" s="136"/>
      <c r="AW4946" s="136"/>
      <c r="AX4946" s="141"/>
      <c r="AY4946" s="37"/>
      <c r="AZ4946" s="37"/>
      <c r="BA4946" s="37"/>
      <c r="BB4946" s="58"/>
      <c r="BC4946" s="59"/>
      <c r="BE4946" s="37"/>
      <c r="BF4946" s="37"/>
      <c r="BG4946" s="37"/>
      <c r="BH4946" s="37"/>
      <c r="BI4946" s="37"/>
      <c r="BJ4946" s="37"/>
      <c r="BK4946" s="37"/>
      <c r="BL4946" s="37"/>
      <c r="BM4946" s="37"/>
      <c r="BN4946" s="37"/>
      <c r="BO4946" s="37"/>
      <c r="BP4946" s="37"/>
      <c r="BQ4946" s="37"/>
      <c r="BR4946" s="37"/>
      <c r="BS4946" s="37"/>
      <c r="BT4946" s="37"/>
      <c r="BU4946" s="37"/>
      <c r="BV4946" s="37"/>
      <c r="BW4946" s="37"/>
      <c r="BX4946" s="37"/>
      <c r="BY4946" s="37"/>
      <c r="BZ4946" s="37"/>
      <c r="CA4946" s="37"/>
      <c r="CB4946" s="37"/>
      <c r="CC4946" s="37"/>
      <c r="CD4946" s="37"/>
      <c r="CE4946" s="37"/>
      <c r="CF4946" s="37"/>
      <c r="CG4946" s="37"/>
      <c r="CH4946" s="37"/>
      <c r="CI4946" s="37"/>
      <c r="CJ4946" s="37"/>
      <c r="CK4946" s="37"/>
      <c r="CL4946" s="37"/>
      <c r="CM4946" s="37"/>
      <c r="CN4946" s="37"/>
      <c r="CO4946" s="37"/>
      <c r="CP4946" s="37"/>
      <c r="CQ4946" s="37"/>
      <c r="CR4946" s="37"/>
      <c r="CS4946" s="37"/>
      <c r="CT4946" s="37"/>
      <c r="CU4946" s="37"/>
      <c r="CV4946" s="37"/>
      <c r="CW4946" s="37"/>
      <c r="CX4946" s="37"/>
      <c r="CY4946" s="37"/>
      <c r="CZ4946" s="37"/>
      <c r="DA4946" s="37"/>
      <c r="DB4946" s="37"/>
      <c r="DC4946" s="37"/>
      <c r="DD4946" s="37"/>
      <c r="DE4946" s="37"/>
      <c r="DF4946" s="37"/>
      <c r="DG4946" s="37"/>
      <c r="DH4946" s="37"/>
      <c r="DI4946" s="37"/>
      <c r="DJ4946" s="37"/>
      <c r="DK4946" s="37"/>
      <c r="DL4946" s="37"/>
      <c r="DM4946" s="37"/>
      <c r="DN4946" s="37"/>
      <c r="DO4946" s="37"/>
      <c r="DP4946" s="37"/>
      <c r="DQ4946" s="37"/>
      <c r="DR4946" s="37"/>
      <c r="DS4946" s="37"/>
      <c r="DT4946" s="37"/>
      <c r="DU4946" s="37"/>
      <c r="DV4946" s="37"/>
      <c r="DW4946" s="37"/>
      <c r="DX4946" s="37"/>
      <c r="DY4946" s="37"/>
      <c r="DZ4946" s="37"/>
      <c r="EA4946" s="37"/>
      <c r="EB4946" s="37"/>
      <c r="EC4946" s="37"/>
      <c r="ED4946" s="37"/>
      <c r="EE4946" s="37"/>
      <c r="EF4946" s="37"/>
      <c r="EG4946" s="37"/>
      <c r="EH4946" s="37"/>
      <c r="EI4946" s="37"/>
      <c r="EJ4946" s="37"/>
      <c r="EK4946" s="37"/>
      <c r="EL4946" s="37"/>
      <c r="EM4946" s="37"/>
      <c r="EN4946" s="37"/>
      <c r="EO4946" s="37"/>
      <c r="EP4946" s="37"/>
      <c r="EQ4946" s="37"/>
      <c r="ER4946" s="37"/>
      <c r="ES4946" s="37"/>
      <c r="ET4946" s="37"/>
      <c r="EU4946" s="37"/>
      <c r="EV4946" s="37"/>
      <c r="EW4946" s="37"/>
      <c r="EX4946" s="37"/>
      <c r="EY4946" s="37"/>
      <c r="EZ4946" s="37"/>
      <c r="FA4946" s="37"/>
      <c r="FB4946" s="37"/>
      <c r="FC4946" s="37"/>
      <c r="FD4946" s="37"/>
      <c r="FE4946" s="37"/>
      <c r="FF4946" s="37"/>
      <c r="FG4946" s="37"/>
      <c r="FH4946" s="37"/>
      <c r="FI4946" s="37"/>
      <c r="FJ4946" s="37"/>
      <c r="FK4946" s="37"/>
      <c r="FL4946" s="37"/>
      <c r="FM4946" s="37"/>
      <c r="FN4946" s="37"/>
      <c r="FO4946" s="37"/>
      <c r="FP4946" s="37"/>
      <c r="FQ4946" s="37"/>
      <c r="FR4946" s="37"/>
      <c r="FS4946" s="37"/>
      <c r="FT4946" s="37"/>
      <c r="FU4946" s="37"/>
      <c r="FV4946" s="37"/>
      <c r="FW4946" s="37"/>
      <c r="FX4946" s="37"/>
      <c r="FY4946" s="37"/>
      <c r="FZ4946" s="37"/>
      <c r="GA4946" s="37"/>
      <c r="GB4946" s="37"/>
      <c r="GC4946" s="37"/>
      <c r="GD4946" s="37"/>
      <c r="GE4946" s="37"/>
      <c r="GF4946" s="37"/>
      <c r="GG4946" s="37"/>
      <c r="GH4946" s="37"/>
      <c r="GI4946" s="37"/>
      <c r="GJ4946" s="37"/>
      <c r="GK4946" s="37"/>
      <c r="GL4946" s="37"/>
      <c r="GM4946" s="37"/>
      <c r="GN4946" s="37"/>
      <c r="GO4946" s="37"/>
      <c r="GP4946" s="37"/>
      <c r="GQ4946" s="37"/>
      <c r="GR4946" s="37"/>
      <c r="GS4946" s="37"/>
      <c r="GT4946" s="37"/>
      <c r="GU4946" s="37"/>
      <c r="GV4946" s="37"/>
      <c r="GW4946" s="37"/>
      <c r="GX4946" s="37"/>
      <c r="GY4946" s="37"/>
      <c r="GZ4946" s="37"/>
      <c r="HA4946" s="37"/>
      <c r="HB4946" s="37"/>
      <c r="HC4946" s="37"/>
      <c r="HD4946" s="37"/>
      <c r="HE4946" s="37"/>
      <c r="HF4946" s="37"/>
      <c r="HG4946" s="37"/>
      <c r="HH4946" s="37"/>
      <c r="HI4946" s="37"/>
      <c r="HJ4946" s="37"/>
      <c r="HK4946" s="37"/>
      <c r="HL4946" s="37"/>
      <c r="HM4946" s="37"/>
      <c r="HN4946" s="37"/>
      <c r="HO4946" s="37"/>
      <c r="HP4946" s="37"/>
      <c r="HQ4946" s="37"/>
      <c r="HR4946" s="37"/>
      <c r="HS4946" s="37"/>
      <c r="HT4946" s="37"/>
      <c r="HU4946" s="37"/>
      <c r="HV4946" s="37"/>
      <c r="HW4946" s="37"/>
      <c r="HX4946" s="37"/>
      <c r="HY4946" s="37"/>
      <c r="HZ4946" s="37"/>
      <c r="IA4946" s="37"/>
      <c r="IB4946" s="37"/>
      <c r="IC4946" s="37"/>
      <c r="ID4946" s="37"/>
      <c r="IE4946" s="37"/>
      <c r="IF4946" s="37"/>
      <c r="IG4946" s="37"/>
      <c r="IH4946" s="37"/>
      <c r="II4946" s="37"/>
      <c r="IJ4946" s="37"/>
      <c r="IK4946" s="37"/>
      <c r="IL4946" s="37"/>
      <c r="IM4946" s="37"/>
      <c r="IN4946" s="37"/>
      <c r="IO4946" s="37"/>
      <c r="IP4946" s="37"/>
      <c r="IQ4946" s="37"/>
    </row>
    <row r="4947" spans="1:251" s="51" customFormat="1" ht="18.75" customHeight="1">
      <c r="A4947" s="43"/>
      <c r="B4947" s="60"/>
      <c r="C4947" s="104" t="s">
        <v>1051</v>
      </c>
      <c r="D4947" s="105"/>
      <c r="E4947" s="105"/>
      <c r="F4947" s="105"/>
      <c r="G4947" s="105"/>
      <c r="H4947" s="105"/>
      <c r="I4947" s="105"/>
      <c r="J4947" s="105"/>
      <c r="K4947" s="105"/>
      <c r="L4947" s="105"/>
      <c r="M4947" s="105"/>
      <c r="N4947" s="105"/>
      <c r="O4947" s="105"/>
      <c r="P4947" s="105"/>
      <c r="Q4947" s="105"/>
      <c r="R4947" s="105"/>
      <c r="S4947" s="105"/>
      <c r="T4947" s="105"/>
      <c r="U4947" s="105"/>
      <c r="V4947" s="105"/>
      <c r="W4947" s="105"/>
      <c r="X4947" s="105"/>
      <c r="Y4947" s="105"/>
      <c r="Z4947" s="106"/>
      <c r="AA4947" s="107">
        <v>248986</v>
      </c>
      <c r="AB4947" s="108"/>
      <c r="AC4947" s="108"/>
      <c r="AD4947" s="108"/>
      <c r="AE4947" s="108"/>
      <c r="AF4947" s="108"/>
      <c r="AG4947" s="108"/>
      <c r="AH4947" s="108"/>
      <c r="AI4947" s="109"/>
      <c r="AJ4947" s="107">
        <v>353347</v>
      </c>
      <c r="AK4947" s="108"/>
      <c r="AL4947" s="108"/>
      <c r="AM4947" s="108"/>
      <c r="AN4947" s="108"/>
      <c r="AO4947" s="108"/>
      <c r="AP4947" s="108"/>
      <c r="AQ4947" s="108"/>
      <c r="AR4947" s="109"/>
      <c r="AS4947" s="110"/>
      <c r="AT4947" s="111"/>
      <c r="AU4947" s="111"/>
      <c r="AV4947" s="111"/>
      <c r="AW4947" s="111"/>
      <c r="AX4947" s="112"/>
      <c r="AY4947" s="37"/>
      <c r="AZ4947" s="37"/>
      <c r="BA4947" s="37"/>
      <c r="BB4947" s="37"/>
      <c r="BC4947" s="37"/>
      <c r="BD4947" s="37"/>
      <c r="BE4947" s="37"/>
      <c r="BF4947" s="37"/>
      <c r="BG4947" s="37"/>
      <c r="BH4947" s="37"/>
      <c r="BI4947" s="37"/>
      <c r="BJ4947" s="37"/>
      <c r="BK4947" s="37"/>
      <c r="BL4947" s="37"/>
      <c r="BM4947" s="37"/>
      <c r="BN4947" s="37"/>
      <c r="BO4947" s="37"/>
      <c r="BP4947" s="37"/>
      <c r="BQ4947" s="37"/>
      <c r="BR4947" s="37"/>
      <c r="BS4947" s="37"/>
      <c r="BT4947" s="37"/>
      <c r="BU4947" s="37"/>
      <c r="BV4947" s="37"/>
      <c r="BW4947" s="37"/>
      <c r="BX4947" s="37"/>
      <c r="BY4947" s="37"/>
      <c r="BZ4947" s="37"/>
      <c r="CA4947" s="37"/>
      <c r="CB4947" s="37"/>
      <c r="CC4947" s="37"/>
      <c r="CD4947" s="37"/>
      <c r="CE4947" s="37"/>
      <c r="CF4947" s="37"/>
      <c r="CG4947" s="37"/>
      <c r="CH4947" s="37"/>
      <c r="CI4947" s="37"/>
      <c r="CJ4947" s="37"/>
      <c r="CK4947" s="37"/>
      <c r="CL4947" s="37"/>
      <c r="CM4947" s="37"/>
      <c r="CN4947" s="37"/>
      <c r="CO4947" s="37"/>
      <c r="CP4947" s="37"/>
      <c r="CQ4947" s="37"/>
      <c r="CR4947" s="37"/>
      <c r="CS4947" s="37"/>
      <c r="CT4947" s="37"/>
      <c r="CU4947" s="37"/>
      <c r="CV4947" s="37"/>
      <c r="CW4947" s="37"/>
      <c r="CX4947" s="37"/>
      <c r="CY4947" s="37"/>
      <c r="CZ4947" s="37"/>
      <c r="DA4947" s="37"/>
      <c r="DB4947" s="37"/>
      <c r="DC4947" s="37"/>
      <c r="DD4947" s="37"/>
      <c r="DE4947" s="37"/>
      <c r="DF4947" s="37"/>
      <c r="DG4947" s="37"/>
      <c r="DH4947" s="37"/>
      <c r="DI4947" s="37"/>
      <c r="DJ4947" s="37"/>
      <c r="DK4947" s="37"/>
      <c r="DL4947" s="37"/>
      <c r="DM4947" s="37"/>
      <c r="DN4947" s="37"/>
      <c r="DO4947" s="37"/>
      <c r="DP4947" s="37"/>
      <c r="DQ4947" s="37"/>
      <c r="DR4947" s="37"/>
      <c r="DS4947" s="37"/>
      <c r="DT4947" s="37"/>
      <c r="DU4947" s="37"/>
      <c r="DV4947" s="37"/>
      <c r="DW4947" s="37"/>
      <c r="DX4947" s="37"/>
      <c r="DY4947" s="37"/>
      <c r="DZ4947" s="37"/>
      <c r="EA4947" s="37"/>
      <c r="EB4947" s="37"/>
      <c r="EC4947" s="37"/>
      <c r="ED4947" s="37"/>
      <c r="EE4947" s="37"/>
      <c r="EF4947" s="37"/>
      <c r="EG4947" s="37"/>
      <c r="EH4947" s="37"/>
      <c r="EI4947" s="37"/>
      <c r="EJ4947" s="37"/>
      <c r="EK4947" s="37"/>
      <c r="EL4947" s="37"/>
      <c r="EM4947" s="37"/>
      <c r="EN4947" s="37"/>
      <c r="EO4947" s="37"/>
      <c r="EP4947" s="37"/>
      <c r="EQ4947" s="37"/>
      <c r="ER4947" s="37"/>
      <c r="ES4947" s="37"/>
      <c r="ET4947" s="37"/>
      <c r="EU4947" s="37"/>
      <c r="EV4947" s="37"/>
      <c r="EW4947" s="37"/>
      <c r="EX4947" s="37"/>
      <c r="EY4947" s="37"/>
      <c r="EZ4947" s="37"/>
      <c r="FA4947" s="37"/>
      <c r="FB4947" s="37"/>
      <c r="FC4947" s="37"/>
      <c r="FD4947" s="37"/>
      <c r="FE4947" s="37"/>
      <c r="FF4947" s="37"/>
      <c r="FG4947" s="37"/>
      <c r="FH4947" s="37"/>
      <c r="FI4947" s="37"/>
      <c r="FJ4947" s="37"/>
      <c r="FK4947" s="37"/>
      <c r="FL4947" s="37"/>
      <c r="FM4947" s="37"/>
      <c r="FN4947" s="37"/>
      <c r="FO4947" s="37"/>
      <c r="FP4947" s="37"/>
      <c r="FQ4947" s="37"/>
      <c r="FR4947" s="37"/>
      <c r="FS4947" s="37"/>
      <c r="FT4947" s="37"/>
      <c r="FU4947" s="37"/>
      <c r="FV4947" s="37"/>
      <c r="FW4947" s="37"/>
      <c r="FX4947" s="37"/>
      <c r="FY4947" s="37"/>
      <c r="FZ4947" s="37"/>
      <c r="GA4947" s="37"/>
      <c r="GB4947" s="37"/>
      <c r="GC4947" s="37"/>
      <c r="GD4947" s="37"/>
      <c r="GE4947" s="37"/>
      <c r="GF4947" s="37"/>
      <c r="GG4947" s="37"/>
      <c r="GH4947" s="37"/>
      <c r="GI4947" s="37"/>
      <c r="GJ4947" s="37"/>
      <c r="GK4947" s="37"/>
      <c r="GL4947" s="37"/>
      <c r="GM4947" s="37"/>
      <c r="GN4947" s="37"/>
      <c r="GO4947" s="37"/>
      <c r="GP4947" s="37"/>
      <c r="GQ4947" s="37"/>
      <c r="GR4947" s="37"/>
      <c r="GS4947" s="37"/>
      <c r="GT4947" s="37"/>
      <c r="GU4947" s="37"/>
      <c r="GV4947" s="37"/>
      <c r="GW4947" s="37"/>
      <c r="GX4947" s="37"/>
      <c r="GY4947" s="37"/>
      <c r="GZ4947" s="37"/>
      <c r="HA4947" s="37"/>
      <c r="HB4947" s="37"/>
      <c r="HC4947" s="37"/>
      <c r="HD4947" s="37"/>
      <c r="HE4947" s="37"/>
      <c r="HF4947" s="37"/>
      <c r="HG4947" s="37"/>
      <c r="HH4947" s="37"/>
      <c r="HI4947" s="37"/>
      <c r="HJ4947" s="37"/>
      <c r="HK4947" s="37"/>
      <c r="HL4947" s="37"/>
      <c r="HM4947" s="37"/>
      <c r="HN4947" s="37"/>
      <c r="HO4947" s="37"/>
      <c r="HP4947" s="37"/>
      <c r="HQ4947" s="37"/>
      <c r="HR4947" s="37"/>
      <c r="HS4947" s="37"/>
      <c r="HT4947" s="37"/>
      <c r="HU4947" s="37"/>
      <c r="HV4947" s="37"/>
      <c r="HW4947" s="37"/>
      <c r="HX4947" s="37"/>
      <c r="HY4947" s="37"/>
      <c r="HZ4947" s="37"/>
      <c r="IA4947" s="37"/>
      <c r="IB4947" s="37"/>
      <c r="IC4947" s="37"/>
      <c r="ID4947" s="37"/>
      <c r="IE4947" s="37"/>
      <c r="IF4947" s="37"/>
      <c r="IG4947" s="37"/>
      <c r="IH4947" s="37"/>
      <c r="II4947" s="37"/>
      <c r="IJ4947" s="37"/>
      <c r="IK4947" s="37"/>
      <c r="IL4947" s="37"/>
      <c r="IM4947" s="37"/>
      <c r="IN4947" s="37"/>
      <c r="IO4947" s="37"/>
      <c r="IP4947" s="37"/>
      <c r="IQ4947" s="37"/>
    </row>
    <row r="4948" spans="1:251" s="51" customFormat="1" ht="18.75" customHeight="1">
      <c r="A4948" s="43"/>
      <c r="B4948" s="60"/>
      <c r="C4948" s="104" t="s">
        <v>1052</v>
      </c>
      <c r="D4948" s="105"/>
      <c r="E4948" s="105"/>
      <c r="F4948" s="105"/>
      <c r="G4948" s="105"/>
      <c r="H4948" s="105"/>
      <c r="I4948" s="105"/>
      <c r="J4948" s="105"/>
      <c r="K4948" s="105"/>
      <c r="L4948" s="105"/>
      <c r="M4948" s="105"/>
      <c r="N4948" s="105"/>
      <c r="O4948" s="105"/>
      <c r="P4948" s="105"/>
      <c r="Q4948" s="105"/>
      <c r="R4948" s="105"/>
      <c r="S4948" s="105"/>
      <c r="T4948" s="105"/>
      <c r="U4948" s="105"/>
      <c r="V4948" s="105"/>
      <c r="W4948" s="105"/>
      <c r="X4948" s="105"/>
      <c r="Y4948" s="105"/>
      <c r="Z4948" s="106"/>
      <c r="AA4948" s="107">
        <v>28238</v>
      </c>
      <c r="AB4948" s="108"/>
      <c r="AC4948" s="108"/>
      <c r="AD4948" s="108"/>
      <c r="AE4948" s="108"/>
      <c r="AF4948" s="108"/>
      <c r="AG4948" s="108"/>
      <c r="AH4948" s="108"/>
      <c r="AI4948" s="109"/>
      <c r="AJ4948" s="107">
        <v>22727</v>
      </c>
      <c r="AK4948" s="108"/>
      <c r="AL4948" s="108"/>
      <c r="AM4948" s="108"/>
      <c r="AN4948" s="108"/>
      <c r="AO4948" s="108"/>
      <c r="AP4948" s="108"/>
      <c r="AQ4948" s="108"/>
      <c r="AR4948" s="109"/>
      <c r="AS4948" s="110"/>
      <c r="AT4948" s="111"/>
      <c r="AU4948" s="111"/>
      <c r="AV4948" s="111"/>
      <c r="AW4948" s="111"/>
      <c r="AX4948" s="112"/>
      <c r="AY4948" s="37"/>
      <c r="AZ4948" s="37"/>
      <c r="BA4948" s="37"/>
      <c r="BB4948" s="37"/>
      <c r="BC4948" s="37"/>
      <c r="BD4948" s="37"/>
      <c r="BE4948" s="37"/>
      <c r="BF4948" s="37"/>
      <c r="BG4948" s="37"/>
      <c r="BH4948" s="37"/>
      <c r="BI4948" s="37"/>
      <c r="BJ4948" s="37"/>
      <c r="BK4948" s="37"/>
      <c r="BL4948" s="37"/>
      <c r="BM4948" s="37"/>
      <c r="BN4948" s="37"/>
      <c r="BO4948" s="37"/>
      <c r="BP4948" s="37"/>
      <c r="BQ4948" s="37"/>
      <c r="BR4948" s="37"/>
      <c r="BS4948" s="37"/>
      <c r="BT4948" s="37"/>
      <c r="BU4948" s="37"/>
      <c r="BV4948" s="37"/>
      <c r="BW4948" s="37"/>
      <c r="BX4948" s="37"/>
      <c r="BY4948" s="37"/>
      <c r="BZ4948" s="37"/>
      <c r="CA4948" s="37"/>
      <c r="CB4948" s="37"/>
      <c r="CC4948" s="37"/>
      <c r="CD4948" s="37"/>
      <c r="CE4948" s="37"/>
      <c r="CF4948" s="37"/>
      <c r="CG4948" s="37"/>
      <c r="CH4948" s="37"/>
      <c r="CI4948" s="37"/>
      <c r="CJ4948" s="37"/>
      <c r="CK4948" s="37"/>
      <c r="CL4948" s="37"/>
      <c r="CM4948" s="37"/>
      <c r="CN4948" s="37"/>
      <c r="CO4948" s="37"/>
      <c r="CP4948" s="37"/>
      <c r="CQ4948" s="37"/>
      <c r="CR4948" s="37"/>
      <c r="CS4948" s="37"/>
      <c r="CT4948" s="37"/>
      <c r="CU4948" s="37"/>
      <c r="CV4948" s="37"/>
      <c r="CW4948" s="37"/>
      <c r="CX4948" s="37"/>
      <c r="CY4948" s="37"/>
      <c r="CZ4948" s="37"/>
      <c r="DA4948" s="37"/>
      <c r="DB4948" s="37"/>
      <c r="DC4948" s="37"/>
      <c r="DD4948" s="37"/>
      <c r="DE4948" s="37"/>
      <c r="DF4948" s="37"/>
      <c r="DG4948" s="37"/>
      <c r="DH4948" s="37"/>
      <c r="DI4948" s="37"/>
      <c r="DJ4948" s="37"/>
      <c r="DK4948" s="37"/>
      <c r="DL4948" s="37"/>
      <c r="DM4948" s="37"/>
      <c r="DN4948" s="37"/>
      <c r="DO4948" s="37"/>
      <c r="DP4948" s="37"/>
      <c r="DQ4948" s="37"/>
      <c r="DR4948" s="37"/>
      <c r="DS4948" s="37"/>
      <c r="DT4948" s="37"/>
      <c r="DU4948" s="37"/>
      <c r="DV4948" s="37"/>
      <c r="DW4948" s="37"/>
      <c r="DX4948" s="37"/>
      <c r="DY4948" s="37"/>
      <c r="DZ4948" s="37"/>
      <c r="EA4948" s="37"/>
      <c r="EB4948" s="37"/>
      <c r="EC4948" s="37"/>
      <c r="ED4948" s="37"/>
      <c r="EE4948" s="37"/>
      <c r="EF4948" s="37"/>
      <c r="EG4948" s="37"/>
      <c r="EH4948" s="37"/>
      <c r="EI4948" s="37"/>
      <c r="EJ4948" s="37"/>
      <c r="EK4948" s="37"/>
      <c r="EL4948" s="37"/>
      <c r="EM4948" s="37"/>
      <c r="EN4948" s="37"/>
      <c r="EO4948" s="37"/>
      <c r="EP4948" s="37"/>
      <c r="EQ4948" s="37"/>
      <c r="ER4948" s="37"/>
      <c r="ES4948" s="37"/>
      <c r="ET4948" s="37"/>
      <c r="EU4948" s="37"/>
      <c r="EV4948" s="37"/>
      <c r="EW4948" s="37"/>
      <c r="EX4948" s="37"/>
      <c r="EY4948" s="37"/>
      <c r="EZ4948" s="37"/>
      <c r="FA4948" s="37"/>
      <c r="FB4948" s="37"/>
      <c r="FC4948" s="37"/>
      <c r="FD4948" s="37"/>
      <c r="FE4948" s="37"/>
      <c r="FF4948" s="37"/>
      <c r="FG4948" s="37"/>
      <c r="FH4948" s="37"/>
      <c r="FI4948" s="37"/>
      <c r="FJ4948" s="37"/>
      <c r="FK4948" s="37"/>
      <c r="FL4948" s="37"/>
      <c r="FM4948" s="37"/>
      <c r="FN4948" s="37"/>
      <c r="FO4948" s="37"/>
      <c r="FP4948" s="37"/>
      <c r="FQ4948" s="37"/>
      <c r="FR4948" s="37"/>
      <c r="FS4948" s="37"/>
      <c r="FT4948" s="37"/>
      <c r="FU4948" s="37"/>
      <c r="FV4948" s="37"/>
      <c r="FW4948" s="37"/>
      <c r="FX4948" s="37"/>
      <c r="FY4948" s="37"/>
      <c r="FZ4948" s="37"/>
      <c r="GA4948" s="37"/>
      <c r="GB4948" s="37"/>
      <c r="GC4948" s="37"/>
      <c r="GD4948" s="37"/>
      <c r="GE4948" s="37"/>
      <c r="GF4948" s="37"/>
      <c r="GG4948" s="37"/>
      <c r="GH4948" s="37"/>
      <c r="GI4948" s="37"/>
      <c r="GJ4948" s="37"/>
      <c r="GK4948" s="37"/>
      <c r="GL4948" s="37"/>
      <c r="GM4948" s="37"/>
      <c r="GN4948" s="37"/>
      <c r="GO4948" s="37"/>
      <c r="GP4948" s="37"/>
      <c r="GQ4948" s="37"/>
      <c r="GR4948" s="37"/>
      <c r="GS4948" s="37"/>
      <c r="GT4948" s="37"/>
      <c r="GU4948" s="37"/>
      <c r="GV4948" s="37"/>
      <c r="GW4948" s="37"/>
      <c r="GX4948" s="37"/>
      <c r="GY4948" s="37"/>
      <c r="GZ4948" s="37"/>
      <c r="HA4948" s="37"/>
      <c r="HB4948" s="37"/>
      <c r="HC4948" s="37"/>
      <c r="HD4948" s="37"/>
      <c r="HE4948" s="37"/>
      <c r="HF4948" s="37"/>
      <c r="HG4948" s="37"/>
      <c r="HH4948" s="37"/>
      <c r="HI4948" s="37"/>
      <c r="HJ4948" s="37"/>
      <c r="HK4948" s="37"/>
      <c r="HL4948" s="37"/>
      <c r="HM4948" s="37"/>
      <c r="HN4948" s="37"/>
      <c r="HO4948" s="37"/>
      <c r="HP4948" s="37"/>
      <c r="HQ4948" s="37"/>
      <c r="HR4948" s="37"/>
      <c r="HS4948" s="37"/>
      <c r="HT4948" s="37"/>
      <c r="HU4948" s="37"/>
      <c r="HV4948" s="37"/>
      <c r="HW4948" s="37"/>
      <c r="HX4948" s="37"/>
      <c r="HY4948" s="37"/>
      <c r="HZ4948" s="37"/>
      <c r="IA4948" s="37"/>
      <c r="IB4948" s="37"/>
      <c r="IC4948" s="37"/>
      <c r="ID4948" s="37"/>
      <c r="IE4948" s="37"/>
      <c r="IF4948" s="37"/>
      <c r="IG4948" s="37"/>
      <c r="IH4948" s="37"/>
      <c r="II4948" s="37"/>
      <c r="IJ4948" s="37"/>
      <c r="IK4948" s="37"/>
      <c r="IL4948" s="37"/>
      <c r="IM4948" s="37"/>
      <c r="IN4948" s="37"/>
      <c r="IO4948" s="37"/>
      <c r="IP4948" s="37"/>
      <c r="IQ4948" s="37"/>
    </row>
    <row r="4949" spans="1:251" s="51" customFormat="1" ht="18.75" customHeight="1">
      <c r="A4949" s="43"/>
      <c r="B4949" s="60"/>
      <c r="C4949" s="104" t="s">
        <v>1053</v>
      </c>
      <c r="D4949" s="105"/>
      <c r="E4949" s="105"/>
      <c r="F4949" s="105"/>
      <c r="G4949" s="105"/>
      <c r="H4949" s="105"/>
      <c r="I4949" s="105"/>
      <c r="J4949" s="105"/>
      <c r="K4949" s="105"/>
      <c r="L4949" s="105"/>
      <c r="M4949" s="105"/>
      <c r="N4949" s="105"/>
      <c r="O4949" s="105"/>
      <c r="P4949" s="105"/>
      <c r="Q4949" s="105"/>
      <c r="R4949" s="105"/>
      <c r="S4949" s="105"/>
      <c r="T4949" s="105"/>
      <c r="U4949" s="105"/>
      <c r="V4949" s="105"/>
      <c r="W4949" s="105"/>
      <c r="X4949" s="105"/>
      <c r="Y4949" s="105"/>
      <c r="Z4949" s="106"/>
      <c r="AA4949" s="107">
        <v>284679</v>
      </c>
      <c r="AB4949" s="108"/>
      <c r="AC4949" s="108"/>
      <c r="AD4949" s="108"/>
      <c r="AE4949" s="108"/>
      <c r="AF4949" s="108"/>
      <c r="AG4949" s="108"/>
      <c r="AH4949" s="108"/>
      <c r="AI4949" s="109"/>
      <c r="AJ4949" s="107">
        <v>337728</v>
      </c>
      <c r="AK4949" s="108"/>
      <c r="AL4949" s="108"/>
      <c r="AM4949" s="108"/>
      <c r="AN4949" s="108"/>
      <c r="AO4949" s="108"/>
      <c r="AP4949" s="108"/>
      <c r="AQ4949" s="108"/>
      <c r="AR4949" s="109"/>
      <c r="AS4949" s="110"/>
      <c r="AT4949" s="111"/>
      <c r="AU4949" s="111"/>
      <c r="AV4949" s="111"/>
      <c r="AW4949" s="111"/>
      <c r="AX4949" s="112"/>
      <c r="AY4949" s="37"/>
      <c r="AZ4949" s="37"/>
      <c r="BA4949" s="37"/>
      <c r="BB4949" s="37"/>
      <c r="BC4949" s="37"/>
      <c r="BD4949" s="37"/>
      <c r="BE4949" s="37"/>
      <c r="BF4949" s="37"/>
      <c r="BG4949" s="37"/>
      <c r="BH4949" s="37"/>
      <c r="BI4949" s="37"/>
      <c r="BJ4949" s="37"/>
      <c r="BK4949" s="37"/>
      <c r="BL4949" s="37"/>
      <c r="BM4949" s="37"/>
      <c r="BN4949" s="37"/>
      <c r="BO4949" s="37"/>
      <c r="BP4949" s="37"/>
      <c r="BQ4949" s="37"/>
      <c r="BR4949" s="37"/>
      <c r="BS4949" s="37"/>
      <c r="BT4949" s="37"/>
      <c r="BU4949" s="37"/>
      <c r="BV4949" s="37"/>
      <c r="BW4949" s="37"/>
      <c r="BX4949" s="37"/>
      <c r="BY4949" s="37"/>
      <c r="BZ4949" s="37"/>
      <c r="CA4949" s="37"/>
      <c r="CB4949" s="37"/>
      <c r="CC4949" s="37"/>
      <c r="CD4949" s="37"/>
      <c r="CE4949" s="37"/>
      <c r="CF4949" s="37"/>
      <c r="CG4949" s="37"/>
      <c r="CH4949" s="37"/>
      <c r="CI4949" s="37"/>
      <c r="CJ4949" s="37"/>
      <c r="CK4949" s="37"/>
      <c r="CL4949" s="37"/>
      <c r="CM4949" s="37"/>
      <c r="CN4949" s="37"/>
      <c r="CO4949" s="37"/>
      <c r="CP4949" s="37"/>
      <c r="CQ4949" s="37"/>
      <c r="CR4949" s="37"/>
      <c r="CS4949" s="37"/>
      <c r="CT4949" s="37"/>
      <c r="CU4949" s="37"/>
      <c r="CV4949" s="37"/>
      <c r="CW4949" s="37"/>
      <c r="CX4949" s="37"/>
      <c r="CY4949" s="37"/>
      <c r="CZ4949" s="37"/>
      <c r="DA4949" s="37"/>
      <c r="DB4949" s="37"/>
      <c r="DC4949" s="37"/>
      <c r="DD4949" s="37"/>
      <c r="DE4949" s="37"/>
      <c r="DF4949" s="37"/>
      <c r="DG4949" s="37"/>
      <c r="DH4949" s="37"/>
      <c r="DI4949" s="37"/>
      <c r="DJ4949" s="37"/>
      <c r="DK4949" s="37"/>
      <c r="DL4949" s="37"/>
      <c r="DM4949" s="37"/>
      <c r="DN4949" s="37"/>
      <c r="DO4949" s="37"/>
      <c r="DP4949" s="37"/>
      <c r="DQ4949" s="37"/>
      <c r="DR4949" s="37"/>
      <c r="DS4949" s="37"/>
      <c r="DT4949" s="37"/>
      <c r="DU4949" s="37"/>
      <c r="DV4949" s="37"/>
      <c r="DW4949" s="37"/>
      <c r="DX4949" s="37"/>
      <c r="DY4949" s="37"/>
      <c r="DZ4949" s="37"/>
      <c r="EA4949" s="37"/>
      <c r="EB4949" s="37"/>
      <c r="EC4949" s="37"/>
      <c r="ED4949" s="37"/>
      <c r="EE4949" s="37"/>
      <c r="EF4949" s="37"/>
      <c r="EG4949" s="37"/>
      <c r="EH4949" s="37"/>
      <c r="EI4949" s="37"/>
      <c r="EJ4949" s="37"/>
      <c r="EK4949" s="37"/>
      <c r="EL4949" s="37"/>
      <c r="EM4949" s="37"/>
      <c r="EN4949" s="37"/>
      <c r="EO4949" s="37"/>
      <c r="EP4949" s="37"/>
      <c r="EQ4949" s="37"/>
      <c r="ER4949" s="37"/>
      <c r="ES4949" s="37"/>
      <c r="ET4949" s="37"/>
      <c r="EU4949" s="37"/>
      <c r="EV4949" s="37"/>
      <c r="EW4949" s="37"/>
      <c r="EX4949" s="37"/>
      <c r="EY4949" s="37"/>
      <c r="EZ4949" s="37"/>
      <c r="FA4949" s="37"/>
      <c r="FB4949" s="37"/>
      <c r="FC4949" s="37"/>
      <c r="FD4949" s="37"/>
      <c r="FE4949" s="37"/>
      <c r="FF4949" s="37"/>
      <c r="FG4949" s="37"/>
      <c r="FH4949" s="37"/>
      <c r="FI4949" s="37"/>
      <c r="FJ4949" s="37"/>
      <c r="FK4949" s="37"/>
      <c r="FL4949" s="37"/>
      <c r="FM4949" s="37"/>
      <c r="FN4949" s="37"/>
      <c r="FO4949" s="37"/>
      <c r="FP4949" s="37"/>
      <c r="FQ4949" s="37"/>
      <c r="FR4949" s="37"/>
      <c r="FS4949" s="37"/>
      <c r="FT4949" s="37"/>
      <c r="FU4949" s="37"/>
      <c r="FV4949" s="37"/>
      <c r="FW4949" s="37"/>
      <c r="FX4949" s="37"/>
      <c r="FY4949" s="37"/>
      <c r="FZ4949" s="37"/>
      <c r="GA4949" s="37"/>
      <c r="GB4949" s="37"/>
      <c r="GC4949" s="37"/>
      <c r="GD4949" s="37"/>
      <c r="GE4949" s="37"/>
      <c r="GF4949" s="37"/>
      <c r="GG4949" s="37"/>
      <c r="GH4949" s="37"/>
      <c r="GI4949" s="37"/>
      <c r="GJ4949" s="37"/>
      <c r="GK4949" s="37"/>
      <c r="GL4949" s="37"/>
      <c r="GM4949" s="37"/>
      <c r="GN4949" s="37"/>
      <c r="GO4949" s="37"/>
      <c r="GP4949" s="37"/>
      <c r="GQ4949" s="37"/>
      <c r="GR4949" s="37"/>
      <c r="GS4949" s="37"/>
      <c r="GT4949" s="37"/>
      <c r="GU4949" s="37"/>
      <c r="GV4949" s="37"/>
      <c r="GW4949" s="37"/>
      <c r="GX4949" s="37"/>
      <c r="GY4949" s="37"/>
      <c r="GZ4949" s="37"/>
      <c r="HA4949" s="37"/>
      <c r="HB4949" s="37"/>
      <c r="HC4949" s="37"/>
      <c r="HD4949" s="37"/>
      <c r="HE4949" s="37"/>
      <c r="HF4949" s="37"/>
      <c r="HG4949" s="37"/>
      <c r="HH4949" s="37"/>
      <c r="HI4949" s="37"/>
      <c r="HJ4949" s="37"/>
      <c r="HK4949" s="37"/>
      <c r="HL4949" s="37"/>
      <c r="HM4949" s="37"/>
      <c r="HN4949" s="37"/>
      <c r="HO4949" s="37"/>
      <c r="HP4949" s="37"/>
      <c r="HQ4949" s="37"/>
      <c r="HR4949" s="37"/>
      <c r="HS4949" s="37"/>
      <c r="HT4949" s="37"/>
      <c r="HU4949" s="37"/>
      <c r="HV4949" s="37"/>
      <c r="HW4949" s="37"/>
      <c r="HX4949" s="37"/>
      <c r="HY4949" s="37"/>
      <c r="HZ4949" s="37"/>
      <c r="IA4949" s="37"/>
      <c r="IB4949" s="37"/>
      <c r="IC4949" s="37"/>
      <c r="ID4949" s="37"/>
      <c r="IE4949" s="37"/>
      <c r="IF4949" s="37"/>
      <c r="IG4949" s="37"/>
      <c r="IH4949" s="37"/>
      <c r="II4949" s="37"/>
      <c r="IJ4949" s="37"/>
      <c r="IK4949" s="37"/>
      <c r="IL4949" s="37"/>
      <c r="IM4949" s="37"/>
      <c r="IN4949" s="37"/>
      <c r="IO4949" s="37"/>
      <c r="IP4949" s="37"/>
      <c r="IQ4949" s="37"/>
    </row>
    <row r="4950" spans="1:251" s="51" customFormat="1" ht="18.75" customHeight="1">
      <c r="A4950" s="43"/>
      <c r="B4950" s="60"/>
      <c r="C4950" s="104" t="s">
        <v>1054</v>
      </c>
      <c r="D4950" s="105"/>
      <c r="E4950" s="105"/>
      <c r="F4950" s="105"/>
      <c r="G4950" s="105"/>
      <c r="H4950" s="105"/>
      <c r="I4950" s="105"/>
      <c r="J4950" s="105"/>
      <c r="K4950" s="105"/>
      <c r="L4950" s="105"/>
      <c r="M4950" s="105"/>
      <c r="N4950" s="105"/>
      <c r="O4950" s="105"/>
      <c r="P4950" s="105"/>
      <c r="Q4950" s="105"/>
      <c r="R4950" s="105"/>
      <c r="S4950" s="105"/>
      <c r="T4950" s="105"/>
      <c r="U4950" s="105"/>
      <c r="V4950" s="105"/>
      <c r="W4950" s="105"/>
      <c r="X4950" s="105"/>
      <c r="Y4950" s="105"/>
      <c r="Z4950" s="106"/>
      <c r="AA4950" s="107">
        <v>35282</v>
      </c>
      <c r="AB4950" s="108"/>
      <c r="AC4950" s="108"/>
      <c r="AD4950" s="108"/>
      <c r="AE4950" s="108"/>
      <c r="AF4950" s="108"/>
      <c r="AG4950" s="108"/>
      <c r="AH4950" s="108"/>
      <c r="AI4950" s="109"/>
      <c r="AJ4950" s="107">
        <v>36402</v>
      </c>
      <c r="AK4950" s="108"/>
      <c r="AL4950" s="108"/>
      <c r="AM4950" s="108"/>
      <c r="AN4950" s="108"/>
      <c r="AO4950" s="108"/>
      <c r="AP4950" s="108"/>
      <c r="AQ4950" s="108"/>
      <c r="AR4950" s="109"/>
      <c r="AS4950" s="110"/>
      <c r="AT4950" s="111"/>
      <c r="AU4950" s="111"/>
      <c r="AV4950" s="111"/>
      <c r="AW4950" s="111"/>
      <c r="AX4950" s="112"/>
      <c r="AY4950" s="37"/>
      <c r="AZ4950" s="37"/>
      <c r="BA4950" s="37"/>
      <c r="BB4950" s="37"/>
      <c r="BC4950" s="37"/>
      <c r="BD4950" s="37"/>
      <c r="BE4950" s="37"/>
      <c r="BF4950" s="37"/>
      <c r="BG4950" s="37"/>
      <c r="BH4950" s="37"/>
      <c r="BI4950" s="37"/>
      <c r="BJ4950" s="37"/>
      <c r="BK4950" s="37"/>
      <c r="BL4950" s="37"/>
      <c r="BM4950" s="37"/>
      <c r="BN4950" s="37"/>
      <c r="BO4950" s="37"/>
      <c r="BP4950" s="37"/>
      <c r="BQ4950" s="37"/>
      <c r="BR4950" s="37"/>
      <c r="BS4950" s="37"/>
      <c r="BT4950" s="37"/>
      <c r="BU4950" s="37"/>
      <c r="BV4950" s="37"/>
      <c r="BW4950" s="37"/>
      <c r="BX4950" s="37"/>
      <c r="BY4950" s="37"/>
      <c r="BZ4950" s="37"/>
      <c r="CA4950" s="37"/>
      <c r="CB4950" s="37"/>
      <c r="CC4950" s="37"/>
      <c r="CD4950" s="37"/>
      <c r="CE4950" s="37"/>
      <c r="CF4950" s="37"/>
      <c r="CG4950" s="37"/>
      <c r="CH4950" s="37"/>
      <c r="CI4950" s="37"/>
      <c r="CJ4950" s="37"/>
      <c r="CK4950" s="37"/>
      <c r="CL4950" s="37"/>
      <c r="CM4950" s="37"/>
      <c r="CN4950" s="37"/>
      <c r="CO4950" s="37"/>
      <c r="CP4950" s="37"/>
      <c r="CQ4950" s="37"/>
      <c r="CR4950" s="37"/>
      <c r="CS4950" s="37"/>
      <c r="CT4950" s="37"/>
      <c r="CU4950" s="37"/>
      <c r="CV4950" s="37"/>
      <c r="CW4950" s="37"/>
      <c r="CX4950" s="37"/>
      <c r="CY4950" s="37"/>
      <c r="CZ4950" s="37"/>
      <c r="DA4950" s="37"/>
      <c r="DB4950" s="37"/>
      <c r="DC4950" s="37"/>
      <c r="DD4950" s="37"/>
      <c r="DE4950" s="37"/>
      <c r="DF4950" s="37"/>
      <c r="DG4950" s="37"/>
      <c r="DH4950" s="37"/>
      <c r="DI4950" s="37"/>
      <c r="DJ4950" s="37"/>
      <c r="DK4950" s="37"/>
      <c r="DL4950" s="37"/>
      <c r="DM4950" s="37"/>
      <c r="DN4950" s="37"/>
      <c r="DO4950" s="37"/>
      <c r="DP4950" s="37"/>
      <c r="DQ4950" s="37"/>
      <c r="DR4950" s="37"/>
      <c r="DS4950" s="37"/>
      <c r="DT4950" s="37"/>
      <c r="DU4950" s="37"/>
      <c r="DV4950" s="37"/>
      <c r="DW4950" s="37"/>
      <c r="DX4950" s="37"/>
      <c r="DY4950" s="37"/>
      <c r="DZ4950" s="37"/>
      <c r="EA4950" s="37"/>
      <c r="EB4950" s="37"/>
      <c r="EC4950" s="37"/>
      <c r="ED4950" s="37"/>
      <c r="EE4950" s="37"/>
      <c r="EF4950" s="37"/>
      <c r="EG4950" s="37"/>
      <c r="EH4950" s="37"/>
      <c r="EI4950" s="37"/>
      <c r="EJ4950" s="37"/>
      <c r="EK4950" s="37"/>
      <c r="EL4950" s="37"/>
      <c r="EM4950" s="37"/>
      <c r="EN4950" s="37"/>
      <c r="EO4950" s="37"/>
      <c r="EP4950" s="37"/>
      <c r="EQ4950" s="37"/>
      <c r="ER4950" s="37"/>
      <c r="ES4950" s="37"/>
      <c r="ET4950" s="37"/>
      <c r="EU4950" s="37"/>
      <c r="EV4950" s="37"/>
      <c r="EW4950" s="37"/>
      <c r="EX4950" s="37"/>
      <c r="EY4950" s="37"/>
      <c r="EZ4950" s="37"/>
      <c r="FA4950" s="37"/>
      <c r="FB4950" s="37"/>
      <c r="FC4950" s="37"/>
      <c r="FD4950" s="37"/>
      <c r="FE4950" s="37"/>
      <c r="FF4950" s="37"/>
      <c r="FG4950" s="37"/>
      <c r="FH4950" s="37"/>
      <c r="FI4950" s="37"/>
      <c r="FJ4950" s="37"/>
      <c r="FK4950" s="37"/>
      <c r="FL4950" s="37"/>
      <c r="FM4950" s="37"/>
      <c r="FN4950" s="37"/>
      <c r="FO4950" s="37"/>
      <c r="FP4950" s="37"/>
      <c r="FQ4950" s="37"/>
      <c r="FR4950" s="37"/>
      <c r="FS4950" s="37"/>
      <c r="FT4950" s="37"/>
      <c r="FU4950" s="37"/>
      <c r="FV4950" s="37"/>
      <c r="FW4950" s="37"/>
      <c r="FX4950" s="37"/>
      <c r="FY4950" s="37"/>
      <c r="FZ4950" s="37"/>
      <c r="GA4950" s="37"/>
      <c r="GB4950" s="37"/>
      <c r="GC4950" s="37"/>
      <c r="GD4950" s="37"/>
      <c r="GE4950" s="37"/>
      <c r="GF4950" s="37"/>
      <c r="GG4950" s="37"/>
      <c r="GH4950" s="37"/>
      <c r="GI4950" s="37"/>
      <c r="GJ4950" s="37"/>
      <c r="GK4950" s="37"/>
      <c r="GL4950" s="37"/>
      <c r="GM4950" s="37"/>
      <c r="GN4950" s="37"/>
      <c r="GO4950" s="37"/>
      <c r="GP4950" s="37"/>
      <c r="GQ4950" s="37"/>
      <c r="GR4950" s="37"/>
      <c r="GS4950" s="37"/>
      <c r="GT4950" s="37"/>
      <c r="GU4950" s="37"/>
      <c r="GV4950" s="37"/>
      <c r="GW4950" s="37"/>
      <c r="GX4950" s="37"/>
      <c r="GY4950" s="37"/>
      <c r="GZ4950" s="37"/>
      <c r="HA4950" s="37"/>
      <c r="HB4950" s="37"/>
      <c r="HC4950" s="37"/>
      <c r="HD4950" s="37"/>
      <c r="HE4950" s="37"/>
      <c r="HF4950" s="37"/>
      <c r="HG4950" s="37"/>
      <c r="HH4950" s="37"/>
      <c r="HI4950" s="37"/>
      <c r="HJ4950" s="37"/>
      <c r="HK4950" s="37"/>
      <c r="HL4950" s="37"/>
      <c r="HM4950" s="37"/>
      <c r="HN4950" s="37"/>
      <c r="HO4950" s="37"/>
      <c r="HP4950" s="37"/>
      <c r="HQ4950" s="37"/>
      <c r="HR4950" s="37"/>
      <c r="HS4950" s="37"/>
      <c r="HT4950" s="37"/>
      <c r="HU4950" s="37"/>
      <c r="HV4950" s="37"/>
      <c r="HW4950" s="37"/>
      <c r="HX4950" s="37"/>
      <c r="HY4950" s="37"/>
      <c r="HZ4950" s="37"/>
      <c r="IA4950" s="37"/>
      <c r="IB4950" s="37"/>
      <c r="IC4950" s="37"/>
      <c r="ID4950" s="37"/>
      <c r="IE4950" s="37"/>
      <c r="IF4950" s="37"/>
      <c r="IG4950" s="37"/>
      <c r="IH4950" s="37"/>
      <c r="II4950" s="37"/>
      <c r="IJ4950" s="37"/>
      <c r="IK4950" s="37"/>
      <c r="IL4950" s="37"/>
      <c r="IM4950" s="37"/>
      <c r="IN4950" s="37"/>
      <c r="IO4950" s="37"/>
      <c r="IP4950" s="37"/>
      <c r="IQ4950" s="37"/>
    </row>
    <row r="4951" spans="1:251" s="51" customFormat="1" ht="18.75" customHeight="1" thickBot="1">
      <c r="A4951" s="52"/>
      <c r="B4951" s="113" t="s">
        <v>253</v>
      </c>
      <c r="C4951" s="114"/>
      <c r="D4951" s="114"/>
      <c r="E4951" s="114"/>
      <c r="F4951" s="114"/>
      <c r="G4951" s="114"/>
      <c r="H4951" s="114"/>
      <c r="I4951" s="114"/>
      <c r="J4951" s="114"/>
      <c r="K4951" s="114"/>
      <c r="L4951" s="114"/>
      <c r="M4951" s="114"/>
      <c r="N4951" s="114"/>
      <c r="O4951" s="114"/>
      <c r="P4951" s="114"/>
      <c r="Q4951" s="114"/>
      <c r="R4951" s="114"/>
      <c r="S4951" s="114"/>
      <c r="T4951" s="114"/>
      <c r="U4951" s="114"/>
      <c r="V4951" s="114"/>
      <c r="W4951" s="114"/>
      <c r="X4951" s="114"/>
      <c r="Y4951" s="114"/>
      <c r="Z4951" s="115"/>
      <c r="AA4951" s="116">
        <f>SUM(AA4947:AI4950)</f>
        <v>597185</v>
      </c>
      <c r="AB4951" s="117"/>
      <c r="AC4951" s="117"/>
      <c r="AD4951" s="117"/>
      <c r="AE4951" s="117"/>
      <c r="AF4951" s="117"/>
      <c r="AG4951" s="117"/>
      <c r="AH4951" s="117"/>
      <c r="AI4951" s="118"/>
      <c r="AJ4951" s="116">
        <f>SUM(AJ4947:AR4950)</f>
        <v>750204</v>
      </c>
      <c r="AK4951" s="117"/>
      <c r="AL4951" s="117"/>
      <c r="AM4951" s="117"/>
      <c r="AN4951" s="117"/>
      <c r="AO4951" s="117"/>
      <c r="AP4951" s="117"/>
      <c r="AQ4951" s="117"/>
      <c r="AR4951" s="118"/>
      <c r="AS4951" s="119"/>
      <c r="AT4951" s="120"/>
      <c r="AU4951" s="120"/>
      <c r="AV4951" s="120"/>
      <c r="AW4951" s="120"/>
      <c r="AX4951" s="121"/>
      <c r="AY4951" s="37"/>
      <c r="AZ4951" s="37"/>
      <c r="BA4951" s="37"/>
      <c r="BB4951" s="37"/>
      <c r="BC4951" s="37"/>
      <c r="BD4951" s="37"/>
      <c r="BE4951" s="37"/>
      <c r="BF4951" s="37"/>
      <c r="BG4951" s="37"/>
      <c r="BH4951" s="37"/>
      <c r="BI4951" s="37"/>
      <c r="BJ4951" s="37"/>
      <c r="BK4951" s="37"/>
      <c r="BL4951" s="37"/>
      <c r="BM4951" s="37"/>
      <c r="BN4951" s="37"/>
      <c r="BO4951" s="37"/>
      <c r="BP4951" s="37"/>
      <c r="BQ4951" s="37"/>
      <c r="BR4951" s="37"/>
      <c r="BS4951" s="37"/>
      <c r="BT4951" s="37"/>
      <c r="BU4951" s="37"/>
      <c r="BV4951" s="37"/>
      <c r="BW4951" s="37"/>
      <c r="BX4951" s="37"/>
      <c r="BY4951" s="37"/>
      <c r="BZ4951" s="37"/>
      <c r="CA4951" s="37"/>
      <c r="CB4951" s="37"/>
      <c r="CC4951" s="37"/>
      <c r="CD4951" s="37"/>
      <c r="CE4951" s="37"/>
      <c r="CF4951" s="37"/>
      <c r="CG4951" s="37"/>
      <c r="CH4951" s="37"/>
      <c r="CI4951" s="37"/>
      <c r="CJ4951" s="37"/>
      <c r="CK4951" s="37"/>
      <c r="CL4951" s="37"/>
      <c r="CM4951" s="37"/>
      <c r="CN4951" s="37"/>
      <c r="CO4951" s="37"/>
      <c r="CP4951" s="37"/>
      <c r="CQ4951" s="37"/>
      <c r="CR4951" s="37"/>
      <c r="CS4951" s="37"/>
      <c r="CT4951" s="37"/>
      <c r="CU4951" s="37"/>
      <c r="CV4951" s="37"/>
      <c r="CW4951" s="37"/>
      <c r="CX4951" s="37"/>
      <c r="CY4951" s="37"/>
      <c r="CZ4951" s="37"/>
      <c r="DA4951" s="37"/>
      <c r="DB4951" s="37"/>
      <c r="DC4951" s="37"/>
      <c r="DD4951" s="37"/>
      <c r="DE4951" s="37"/>
      <c r="DF4951" s="37"/>
      <c r="DG4951" s="37"/>
      <c r="DH4951" s="37"/>
      <c r="DI4951" s="37"/>
      <c r="DJ4951" s="37"/>
      <c r="DK4951" s="37"/>
      <c r="DL4951" s="37"/>
      <c r="DM4951" s="37"/>
      <c r="DN4951" s="37"/>
      <c r="DO4951" s="37"/>
      <c r="DP4951" s="37"/>
      <c r="DQ4951" s="37"/>
      <c r="DR4951" s="37"/>
      <c r="DS4951" s="37"/>
      <c r="DT4951" s="37"/>
      <c r="DU4951" s="37"/>
      <c r="DV4951" s="37"/>
      <c r="DW4951" s="37"/>
      <c r="DX4951" s="37"/>
      <c r="DY4951" s="37"/>
      <c r="DZ4951" s="37"/>
      <c r="EA4951" s="37"/>
      <c r="EB4951" s="37"/>
      <c r="EC4951" s="37"/>
      <c r="ED4951" s="37"/>
      <c r="EE4951" s="37"/>
      <c r="EF4951" s="37"/>
      <c r="EG4951" s="37"/>
      <c r="EH4951" s="37"/>
      <c r="EI4951" s="37"/>
      <c r="EJ4951" s="37"/>
      <c r="EK4951" s="37"/>
      <c r="EL4951" s="37"/>
      <c r="EM4951" s="37"/>
      <c r="EN4951" s="37"/>
      <c r="EO4951" s="37"/>
      <c r="EP4951" s="37"/>
      <c r="EQ4951" s="37"/>
      <c r="ER4951" s="37"/>
      <c r="ES4951" s="37"/>
      <c r="ET4951" s="37"/>
      <c r="EU4951" s="37"/>
      <c r="EV4951" s="37"/>
      <c r="EW4951" s="37"/>
      <c r="EX4951" s="37"/>
      <c r="EY4951" s="37"/>
      <c r="EZ4951" s="37"/>
      <c r="FA4951" s="37"/>
      <c r="FB4951" s="37"/>
      <c r="FC4951" s="37"/>
      <c r="FD4951" s="37"/>
      <c r="FE4951" s="37"/>
      <c r="FF4951" s="37"/>
      <c r="FG4951" s="37"/>
      <c r="FH4951" s="37"/>
      <c r="FI4951" s="37"/>
      <c r="FJ4951" s="37"/>
      <c r="FK4951" s="37"/>
      <c r="FL4951" s="37"/>
      <c r="FM4951" s="37"/>
      <c r="FN4951" s="37"/>
      <c r="FO4951" s="37"/>
      <c r="FP4951" s="37"/>
      <c r="FQ4951" s="37"/>
      <c r="FR4951" s="37"/>
      <c r="FS4951" s="37"/>
      <c r="FT4951" s="37"/>
      <c r="FU4951" s="37"/>
      <c r="FV4951" s="37"/>
      <c r="FW4951" s="37"/>
      <c r="FX4951" s="37"/>
      <c r="FY4951" s="37"/>
      <c r="FZ4951" s="37"/>
      <c r="GA4951" s="37"/>
      <c r="GB4951" s="37"/>
      <c r="GC4951" s="37"/>
      <c r="GD4951" s="37"/>
      <c r="GE4951" s="37"/>
      <c r="GF4951" s="37"/>
      <c r="GG4951" s="37"/>
      <c r="GH4951" s="37"/>
      <c r="GI4951" s="37"/>
      <c r="GJ4951" s="37"/>
      <c r="GK4951" s="37"/>
      <c r="GL4951" s="37"/>
      <c r="GM4951" s="37"/>
      <c r="GN4951" s="37"/>
      <c r="GO4951" s="37"/>
      <c r="GP4951" s="37"/>
      <c r="GQ4951" s="37"/>
      <c r="GR4951" s="37"/>
      <c r="GS4951" s="37"/>
      <c r="GT4951" s="37"/>
      <c r="GU4951" s="37"/>
      <c r="GV4951" s="37"/>
      <c r="GW4951" s="37"/>
      <c r="GX4951" s="37"/>
      <c r="GY4951" s="37"/>
      <c r="GZ4951" s="37"/>
      <c r="HA4951" s="37"/>
      <c r="HB4951" s="37"/>
      <c r="HC4951" s="37"/>
      <c r="HD4951" s="37"/>
      <c r="HE4951" s="37"/>
      <c r="HF4951" s="37"/>
      <c r="HG4951" s="37"/>
      <c r="HH4951" s="37"/>
      <c r="HI4951" s="37"/>
      <c r="HJ4951" s="37"/>
      <c r="HK4951" s="37"/>
      <c r="HL4951" s="37"/>
      <c r="HM4951" s="37"/>
      <c r="HN4951" s="37"/>
      <c r="HO4951" s="37"/>
      <c r="HP4951" s="37"/>
      <c r="HQ4951" s="37"/>
      <c r="HR4951" s="37"/>
      <c r="HS4951" s="37"/>
      <c r="HT4951" s="37"/>
      <c r="HU4951" s="37"/>
      <c r="HV4951" s="37"/>
      <c r="HW4951" s="37"/>
      <c r="HX4951" s="37"/>
      <c r="HY4951" s="37"/>
      <c r="HZ4951" s="37"/>
      <c r="IA4951" s="37"/>
      <c r="IB4951" s="37"/>
      <c r="IC4951" s="37"/>
      <c r="ID4951" s="37"/>
      <c r="IE4951" s="37"/>
      <c r="IF4951" s="37"/>
      <c r="IG4951" s="37"/>
      <c r="IH4951" s="37"/>
      <c r="II4951" s="37"/>
      <c r="IJ4951" s="37"/>
      <c r="IK4951" s="37"/>
      <c r="IL4951" s="37"/>
      <c r="IM4951" s="37"/>
      <c r="IN4951" s="37"/>
      <c r="IO4951" s="37"/>
      <c r="IP4951" s="37"/>
      <c r="IQ4951" s="37"/>
    </row>
    <row r="4953" spans="1:251" ht="18.75">
      <c r="A4953" s="36" t="s">
        <v>241</v>
      </c>
      <c r="AW4953" s="38"/>
      <c r="AX4953" s="39"/>
      <c r="AY4953" s="38"/>
    </row>
    <row r="4955" spans="1:251" ht="18.75">
      <c r="B4955" s="122" t="s">
        <v>0</v>
      </c>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row>
    <row r="4956" spans="1:251">
      <c r="Z4956" s="40"/>
      <c r="AD4956" s="40"/>
      <c r="AE4956" s="40"/>
      <c r="AF4956" s="40"/>
      <c r="AG4956" s="40"/>
      <c r="AH4956" s="40"/>
      <c r="AI4956" s="40"/>
      <c r="AO4956" s="40"/>
    </row>
    <row r="4957" spans="1:251" ht="13.5" thickBot="1">
      <c r="Z4957" s="40"/>
      <c r="AD4957" s="40"/>
      <c r="AE4957" s="40"/>
      <c r="AF4957" s="40"/>
      <c r="AG4957" s="40"/>
      <c r="AH4957" s="40"/>
      <c r="AI4957" s="40"/>
      <c r="AO4957" s="40"/>
      <c r="DI4957" s="41"/>
    </row>
    <row r="4958" spans="1:251" ht="24.75" customHeight="1" thickBot="1">
      <c r="B4958" s="124" t="s">
        <v>242</v>
      </c>
      <c r="C4958" s="125"/>
      <c r="D4958" s="125"/>
      <c r="E4958" s="125"/>
      <c r="F4958" s="125"/>
      <c r="G4958" s="125"/>
      <c r="H4958" s="126" t="s">
        <v>1055</v>
      </c>
      <c r="I4958" s="127"/>
      <c r="J4958" s="127"/>
      <c r="K4958" s="127"/>
      <c r="L4958" s="127"/>
      <c r="M4958" s="127"/>
      <c r="N4958" s="127"/>
      <c r="O4958" s="127"/>
      <c r="P4958" s="127"/>
      <c r="Q4958" s="127"/>
      <c r="R4958" s="127"/>
      <c r="S4958" s="127"/>
      <c r="T4958" s="127"/>
      <c r="U4958" s="127"/>
      <c r="V4958" s="127"/>
      <c r="W4958" s="127"/>
      <c r="X4958" s="127"/>
      <c r="Y4958" s="127"/>
      <c r="Z4958" s="127"/>
      <c r="AA4958" s="127"/>
      <c r="AB4958" s="127"/>
      <c r="AC4958" s="127"/>
      <c r="AD4958" s="127"/>
      <c r="AE4958" s="127"/>
      <c r="AF4958" s="127"/>
      <c r="AG4958" s="127"/>
      <c r="AH4958" s="127"/>
      <c r="AI4958" s="127"/>
      <c r="AJ4958" s="127"/>
      <c r="AK4958" s="127"/>
      <c r="AL4958" s="127"/>
      <c r="AM4958" s="127"/>
      <c r="AN4958" s="127"/>
      <c r="AO4958" s="127"/>
      <c r="AP4958" s="127"/>
      <c r="AQ4958" s="127"/>
      <c r="AR4958" s="127"/>
      <c r="AS4958" s="127"/>
      <c r="AT4958" s="127"/>
      <c r="AU4958" s="127"/>
      <c r="AV4958" s="127"/>
      <c r="AW4958" s="127"/>
      <c r="AX4958" s="128"/>
      <c r="DI4958" s="41"/>
    </row>
    <row r="4959" spans="1:251" ht="14.25">
      <c r="B4959" s="42"/>
      <c r="C4959" s="42"/>
      <c r="D4959" s="42"/>
      <c r="E4959" s="42"/>
      <c r="F4959" s="42"/>
      <c r="G4959" s="42"/>
      <c r="H4959" s="43"/>
      <c r="I4959" s="43"/>
      <c r="J4959" s="43"/>
      <c r="K4959" s="43"/>
      <c r="L4959" s="44"/>
      <c r="M4959" s="44"/>
      <c r="N4959" s="44"/>
      <c r="O4959" s="44"/>
      <c r="P4959" s="43"/>
      <c r="Q4959" s="43"/>
      <c r="R4959" s="43"/>
      <c r="S4959" s="43"/>
      <c r="T4959" s="43"/>
      <c r="U4959" s="43"/>
      <c r="V4959" s="45"/>
      <c r="W4959" s="45"/>
      <c r="X4959" s="45"/>
      <c r="Y4959" s="45"/>
      <c r="Z4959" s="45"/>
      <c r="AA4959" s="45"/>
      <c r="AB4959" s="45"/>
      <c r="AC4959" s="45"/>
      <c r="AD4959" s="45"/>
      <c r="AE4959" s="45"/>
      <c r="AF4959" s="45"/>
      <c r="AG4959" s="45"/>
      <c r="AH4959" s="45"/>
      <c r="AI4959" s="45"/>
      <c r="AJ4959" s="45"/>
      <c r="AK4959" s="45"/>
      <c r="AL4959" s="45"/>
      <c r="AM4959" s="45"/>
      <c r="AN4959" s="45"/>
      <c r="AO4959" s="45"/>
      <c r="AP4959" s="45"/>
      <c r="AQ4959" s="45"/>
      <c r="AR4959" s="45"/>
      <c r="AS4959" s="45"/>
      <c r="AT4959" s="45"/>
      <c r="AU4959" s="45"/>
      <c r="AV4959" s="45"/>
      <c r="AW4959" s="45"/>
      <c r="AX4959" s="45"/>
      <c r="DI4959" s="41"/>
    </row>
    <row r="4960" spans="1:251" ht="15" thickBot="1">
      <c r="A4960" s="46"/>
      <c r="B4960" s="45" t="s">
        <v>244</v>
      </c>
      <c r="C4960" s="43"/>
      <c r="D4960" s="43"/>
      <c r="E4960" s="43"/>
      <c r="F4960" s="43"/>
      <c r="G4960" s="43"/>
      <c r="H4960" s="43"/>
      <c r="I4960" s="43"/>
      <c r="J4960" s="43"/>
      <c r="K4960" s="43"/>
      <c r="L4960" s="44"/>
      <c r="M4960" s="44"/>
      <c r="N4960" s="44"/>
      <c r="O4960" s="44"/>
      <c r="P4960" s="43"/>
      <c r="Q4960" s="43"/>
      <c r="R4960" s="43"/>
      <c r="S4960" s="43"/>
      <c r="T4960" s="43"/>
      <c r="U4960" s="43"/>
      <c r="V4960" s="45"/>
      <c r="W4960" s="45"/>
      <c r="X4960" s="45"/>
      <c r="Y4960" s="45"/>
      <c r="Z4960" s="45"/>
      <c r="AA4960" s="45"/>
      <c r="AB4960" s="45"/>
      <c r="AC4960" s="45"/>
      <c r="AD4960" s="45"/>
      <c r="AE4960" s="45"/>
      <c r="AF4960" s="45"/>
      <c r="AG4960" s="45"/>
      <c r="AH4960" s="45"/>
      <c r="AI4960" s="45"/>
      <c r="AJ4960" s="45"/>
      <c r="AK4960" s="45"/>
      <c r="AL4960" s="45"/>
      <c r="AM4960" s="45"/>
      <c r="AN4960" s="45"/>
      <c r="AO4960" s="45"/>
      <c r="AP4960" s="45"/>
      <c r="AQ4960" s="45"/>
      <c r="AR4960" s="45"/>
      <c r="AS4960" s="45"/>
      <c r="AT4960" s="45"/>
      <c r="AU4960" s="45"/>
      <c r="AV4960" s="45"/>
      <c r="AW4960" s="45"/>
      <c r="AX4960" s="45"/>
      <c r="DI4960" s="41"/>
    </row>
    <row r="4961" spans="1:113" ht="14.25">
      <c r="A4961" s="43"/>
      <c r="B4961" s="47"/>
      <c r="C4961" s="42"/>
      <c r="D4961" s="42"/>
      <c r="E4961" s="42"/>
      <c r="F4961" s="42"/>
      <c r="G4961" s="42"/>
      <c r="H4961" s="42"/>
      <c r="I4961" s="42"/>
      <c r="J4961" s="42"/>
      <c r="K4961" s="42"/>
      <c r="L4961" s="48"/>
      <c r="M4961" s="48"/>
      <c r="N4961" s="48"/>
      <c r="O4961" s="48"/>
      <c r="P4961" s="42"/>
      <c r="Q4961" s="42"/>
      <c r="R4961" s="42"/>
      <c r="S4961" s="42"/>
      <c r="T4961" s="42"/>
      <c r="U4961" s="42"/>
      <c r="V4961" s="49"/>
      <c r="W4961" s="49"/>
      <c r="X4961" s="49"/>
      <c r="Y4961" s="49"/>
      <c r="Z4961" s="49"/>
      <c r="AA4961" s="49"/>
      <c r="AB4961" s="49"/>
      <c r="AC4961" s="49"/>
      <c r="AD4961" s="49"/>
      <c r="AE4961" s="49"/>
      <c r="AF4961" s="49"/>
      <c r="AG4961" s="49"/>
      <c r="AH4961" s="49"/>
      <c r="AI4961" s="49"/>
      <c r="AJ4961" s="49"/>
      <c r="AK4961" s="49"/>
      <c r="AL4961" s="49"/>
      <c r="AM4961" s="49"/>
      <c r="AN4961" s="49"/>
      <c r="AO4961" s="49"/>
      <c r="AP4961" s="49"/>
      <c r="AQ4961" s="49"/>
      <c r="AR4961" s="49"/>
      <c r="AS4961" s="49"/>
      <c r="AT4961" s="49"/>
      <c r="AU4961" s="49"/>
      <c r="AV4961" s="49"/>
      <c r="AW4961" s="49"/>
      <c r="AX4961" s="50"/>
    </row>
    <row r="4962" spans="1:113" ht="12" customHeight="1">
      <c r="A4962" s="43"/>
      <c r="B4962" s="129" t="s">
        <v>1056</v>
      </c>
      <c r="C4962" s="130"/>
      <c r="D4962" s="130"/>
      <c r="E4962" s="130"/>
      <c r="F4962" s="130"/>
      <c r="G4962" s="130"/>
      <c r="H4962" s="130"/>
      <c r="I4962" s="130"/>
      <c r="J4962" s="130"/>
      <c r="K4962" s="130"/>
      <c r="L4962" s="130"/>
      <c r="M4962" s="130"/>
      <c r="N4962" s="130"/>
      <c r="O4962" s="130"/>
      <c r="P4962" s="130"/>
      <c r="Q4962" s="130"/>
      <c r="R4962" s="130"/>
      <c r="S4962" s="130"/>
      <c r="T4962" s="130"/>
      <c r="U4962" s="130"/>
      <c r="V4962" s="130"/>
      <c r="W4962" s="130"/>
      <c r="X4962" s="130"/>
      <c r="Y4962" s="130"/>
      <c r="Z4962" s="130"/>
      <c r="AA4962" s="130"/>
      <c r="AB4962" s="130"/>
      <c r="AC4962" s="130"/>
      <c r="AD4962" s="130"/>
      <c r="AE4962" s="130"/>
      <c r="AF4962" s="130"/>
      <c r="AG4962" s="130"/>
      <c r="AH4962" s="130"/>
      <c r="AI4962" s="130"/>
      <c r="AJ4962" s="130"/>
      <c r="AK4962" s="130"/>
      <c r="AL4962" s="130"/>
      <c r="AM4962" s="130"/>
      <c r="AN4962" s="130"/>
      <c r="AO4962" s="130"/>
      <c r="AP4962" s="130"/>
      <c r="AQ4962" s="130"/>
      <c r="AR4962" s="130"/>
      <c r="AS4962" s="130"/>
      <c r="AT4962" s="130"/>
      <c r="AU4962" s="130"/>
      <c r="AV4962" s="130"/>
      <c r="AW4962" s="130"/>
      <c r="AX4962" s="131"/>
    </row>
    <row r="4963" spans="1:113" ht="12" customHeight="1">
      <c r="A4963" s="43"/>
      <c r="B4963" s="129"/>
      <c r="C4963" s="130"/>
      <c r="D4963" s="130"/>
      <c r="E4963" s="130"/>
      <c r="F4963" s="130"/>
      <c r="G4963" s="130"/>
      <c r="H4963" s="130"/>
      <c r="I4963" s="130"/>
      <c r="J4963" s="130"/>
      <c r="K4963" s="130"/>
      <c r="L4963" s="130"/>
      <c r="M4963" s="130"/>
      <c r="N4963" s="130"/>
      <c r="O4963" s="130"/>
      <c r="P4963" s="130"/>
      <c r="Q4963" s="130"/>
      <c r="R4963" s="130"/>
      <c r="S4963" s="130"/>
      <c r="T4963" s="130"/>
      <c r="U4963" s="130"/>
      <c r="V4963" s="130"/>
      <c r="W4963" s="130"/>
      <c r="X4963" s="130"/>
      <c r="Y4963" s="130"/>
      <c r="Z4963" s="130"/>
      <c r="AA4963" s="130"/>
      <c r="AB4963" s="130"/>
      <c r="AC4963" s="130"/>
      <c r="AD4963" s="130"/>
      <c r="AE4963" s="130"/>
      <c r="AF4963" s="130"/>
      <c r="AG4963" s="130"/>
      <c r="AH4963" s="130"/>
      <c r="AI4963" s="130"/>
      <c r="AJ4963" s="130"/>
      <c r="AK4963" s="130"/>
      <c r="AL4963" s="130"/>
      <c r="AM4963" s="130"/>
      <c r="AN4963" s="130"/>
      <c r="AO4963" s="130"/>
      <c r="AP4963" s="130"/>
      <c r="AQ4963" s="130"/>
      <c r="AR4963" s="130"/>
      <c r="AS4963" s="130"/>
      <c r="AT4963" s="130"/>
      <c r="AU4963" s="130"/>
      <c r="AV4963" s="130"/>
      <c r="AW4963" s="130"/>
      <c r="AX4963" s="131"/>
      <c r="BC4963" s="51"/>
    </row>
    <row r="4964" spans="1:113" ht="12" customHeight="1">
      <c r="A4964" s="43"/>
      <c r="B4964" s="129"/>
      <c r="C4964" s="130"/>
      <c r="D4964" s="130"/>
      <c r="E4964" s="130"/>
      <c r="F4964" s="130"/>
      <c r="G4964" s="130"/>
      <c r="H4964" s="130"/>
      <c r="I4964" s="130"/>
      <c r="J4964" s="130"/>
      <c r="K4964" s="130"/>
      <c r="L4964" s="130"/>
      <c r="M4964" s="130"/>
      <c r="N4964" s="130"/>
      <c r="O4964" s="130"/>
      <c r="P4964" s="130"/>
      <c r="Q4964" s="130"/>
      <c r="R4964" s="130"/>
      <c r="S4964" s="130"/>
      <c r="T4964" s="130"/>
      <c r="U4964" s="130"/>
      <c r="V4964" s="130"/>
      <c r="W4964" s="130"/>
      <c r="X4964" s="130"/>
      <c r="Y4964" s="130"/>
      <c r="Z4964" s="130"/>
      <c r="AA4964" s="130"/>
      <c r="AB4964" s="130"/>
      <c r="AC4964" s="130"/>
      <c r="AD4964" s="130"/>
      <c r="AE4964" s="130"/>
      <c r="AF4964" s="130"/>
      <c r="AG4964" s="130"/>
      <c r="AH4964" s="130"/>
      <c r="AI4964" s="130"/>
      <c r="AJ4964" s="130"/>
      <c r="AK4964" s="130"/>
      <c r="AL4964" s="130"/>
      <c r="AM4964" s="130"/>
      <c r="AN4964" s="130"/>
      <c r="AO4964" s="130"/>
      <c r="AP4964" s="130"/>
      <c r="AQ4964" s="130"/>
      <c r="AR4964" s="130"/>
      <c r="AS4964" s="130"/>
      <c r="AT4964" s="130"/>
      <c r="AU4964" s="130"/>
      <c r="AV4964" s="130"/>
      <c r="AW4964" s="130"/>
      <c r="AX4964" s="131"/>
    </row>
    <row r="4965" spans="1:113" ht="12" customHeight="1">
      <c r="A4965" s="43"/>
      <c r="B4965" s="129"/>
      <c r="C4965" s="130"/>
      <c r="D4965" s="130"/>
      <c r="E4965" s="130"/>
      <c r="F4965" s="130"/>
      <c r="G4965" s="130"/>
      <c r="H4965" s="130"/>
      <c r="I4965" s="130"/>
      <c r="J4965" s="130"/>
      <c r="K4965" s="130"/>
      <c r="L4965" s="130"/>
      <c r="M4965" s="130"/>
      <c r="N4965" s="130"/>
      <c r="O4965" s="130"/>
      <c r="P4965" s="130"/>
      <c r="Q4965" s="130"/>
      <c r="R4965" s="130"/>
      <c r="S4965" s="130"/>
      <c r="T4965" s="130"/>
      <c r="U4965" s="130"/>
      <c r="V4965" s="130"/>
      <c r="W4965" s="130"/>
      <c r="X4965" s="130"/>
      <c r="Y4965" s="130"/>
      <c r="Z4965" s="130"/>
      <c r="AA4965" s="130"/>
      <c r="AB4965" s="130"/>
      <c r="AC4965" s="130"/>
      <c r="AD4965" s="130"/>
      <c r="AE4965" s="130"/>
      <c r="AF4965" s="130"/>
      <c r="AG4965" s="130"/>
      <c r="AH4965" s="130"/>
      <c r="AI4965" s="130"/>
      <c r="AJ4965" s="130"/>
      <c r="AK4965" s="130"/>
      <c r="AL4965" s="130"/>
      <c r="AM4965" s="130"/>
      <c r="AN4965" s="130"/>
      <c r="AO4965" s="130"/>
      <c r="AP4965" s="130"/>
      <c r="AQ4965" s="130"/>
      <c r="AR4965" s="130"/>
      <c r="AS4965" s="130"/>
      <c r="AT4965" s="130"/>
      <c r="AU4965" s="130"/>
      <c r="AV4965" s="130"/>
      <c r="AW4965" s="130"/>
      <c r="AX4965" s="131"/>
    </row>
    <row r="4966" spans="1:113" ht="12" customHeight="1">
      <c r="A4966" s="43"/>
      <c r="B4966" s="129"/>
      <c r="C4966" s="130"/>
      <c r="D4966" s="130"/>
      <c r="E4966" s="130"/>
      <c r="F4966" s="130"/>
      <c r="G4966" s="130"/>
      <c r="H4966" s="130"/>
      <c r="I4966" s="130"/>
      <c r="J4966" s="130"/>
      <c r="K4966" s="130"/>
      <c r="L4966" s="130"/>
      <c r="M4966" s="130"/>
      <c r="N4966" s="130"/>
      <c r="O4966" s="130"/>
      <c r="P4966" s="130"/>
      <c r="Q4966" s="130"/>
      <c r="R4966" s="130"/>
      <c r="S4966" s="130"/>
      <c r="T4966" s="130"/>
      <c r="U4966" s="130"/>
      <c r="V4966" s="130"/>
      <c r="W4966" s="130"/>
      <c r="X4966" s="130"/>
      <c r="Y4966" s="130"/>
      <c r="Z4966" s="130"/>
      <c r="AA4966" s="130"/>
      <c r="AB4966" s="130"/>
      <c r="AC4966" s="130"/>
      <c r="AD4966" s="130"/>
      <c r="AE4966" s="130"/>
      <c r="AF4966" s="130"/>
      <c r="AG4966" s="130"/>
      <c r="AH4966" s="130"/>
      <c r="AI4966" s="130"/>
      <c r="AJ4966" s="130"/>
      <c r="AK4966" s="130"/>
      <c r="AL4966" s="130"/>
      <c r="AM4966" s="130"/>
      <c r="AN4966" s="130"/>
      <c r="AO4966" s="130"/>
      <c r="AP4966" s="130"/>
      <c r="AQ4966" s="130"/>
      <c r="AR4966" s="130"/>
      <c r="AS4966" s="130"/>
      <c r="AT4966" s="130"/>
      <c r="AU4966" s="130"/>
      <c r="AV4966" s="130"/>
      <c r="AW4966" s="130"/>
      <c r="AX4966" s="131"/>
    </row>
    <row r="4967" spans="1:113" ht="15" thickBot="1">
      <c r="A4967" s="52"/>
      <c r="B4967" s="53"/>
      <c r="C4967" s="54"/>
      <c r="D4967" s="54"/>
      <c r="E4967" s="54"/>
      <c r="F4967" s="54"/>
      <c r="G4967" s="54"/>
      <c r="H4967" s="54"/>
      <c r="I4967" s="54"/>
      <c r="J4967" s="54"/>
      <c r="K4967" s="54"/>
      <c r="L4967" s="54"/>
      <c r="M4967" s="54"/>
      <c r="N4967" s="54"/>
      <c r="O4967" s="54"/>
      <c r="P4967" s="54"/>
      <c r="Q4967" s="54"/>
      <c r="R4967" s="54"/>
      <c r="S4967" s="54"/>
      <c r="T4967" s="54"/>
      <c r="U4967" s="54"/>
      <c r="V4967" s="54"/>
      <c r="W4967" s="54"/>
      <c r="X4967" s="54"/>
      <c r="Y4967" s="54"/>
      <c r="Z4967" s="54"/>
      <c r="AA4967" s="54"/>
      <c r="AB4967" s="54"/>
      <c r="AC4967" s="54"/>
      <c r="AD4967" s="54"/>
      <c r="AE4967" s="54"/>
      <c r="AF4967" s="54"/>
      <c r="AG4967" s="54"/>
      <c r="AH4967" s="54"/>
      <c r="AI4967" s="54"/>
      <c r="AJ4967" s="54"/>
      <c r="AK4967" s="54"/>
      <c r="AL4967" s="54"/>
      <c r="AM4967" s="54"/>
      <c r="AN4967" s="54"/>
      <c r="AO4967" s="54"/>
      <c r="AP4967" s="54"/>
      <c r="AQ4967" s="54"/>
      <c r="AR4967" s="54"/>
      <c r="AS4967" s="54"/>
      <c r="AT4967" s="54"/>
      <c r="AU4967" s="54"/>
      <c r="AV4967" s="54"/>
      <c r="AW4967" s="54"/>
      <c r="AX4967" s="55"/>
    </row>
    <row r="4968" spans="1:113">
      <c r="B4968" s="56"/>
    </row>
    <row r="4969" spans="1:113" ht="15" thickBot="1">
      <c r="A4969" s="46"/>
      <c r="B4969" s="45" t="s">
        <v>245</v>
      </c>
      <c r="C4969" s="43"/>
      <c r="D4969" s="43"/>
      <c r="E4969" s="43"/>
      <c r="F4969" s="43"/>
      <c r="G4969" s="43"/>
      <c r="H4969" s="43"/>
      <c r="I4969" s="43"/>
      <c r="J4969" s="43"/>
      <c r="K4969" s="43"/>
      <c r="L4969" s="44"/>
      <c r="M4969" s="44"/>
      <c r="N4969" s="44"/>
      <c r="O4969" s="44"/>
      <c r="P4969" s="43"/>
      <c r="Q4969" s="43"/>
      <c r="R4969" s="43"/>
      <c r="S4969" s="43"/>
      <c r="T4969" s="43"/>
      <c r="U4969" s="43"/>
      <c r="V4969" s="45"/>
      <c r="W4969" s="45"/>
      <c r="X4969" s="45"/>
      <c r="Y4969" s="45"/>
      <c r="Z4969" s="45"/>
      <c r="AA4969" s="45"/>
      <c r="AB4969" s="45"/>
      <c r="AC4969" s="45"/>
      <c r="AD4969" s="45"/>
      <c r="AE4969" s="45"/>
      <c r="AF4969" s="45"/>
      <c r="AG4969" s="45"/>
      <c r="AH4969" s="45"/>
      <c r="AI4969" s="45"/>
      <c r="AJ4969" s="45"/>
      <c r="AK4969" s="45"/>
      <c r="AL4969" s="45"/>
      <c r="AM4969" s="45"/>
      <c r="AN4969" s="45"/>
      <c r="AO4969" s="45"/>
      <c r="AP4969" s="45"/>
      <c r="AQ4969" s="45"/>
      <c r="AR4969" s="45"/>
      <c r="AS4969" s="45"/>
      <c r="AT4969" s="45"/>
      <c r="AU4969" s="45"/>
      <c r="AV4969" s="45"/>
      <c r="AW4969" s="45"/>
      <c r="AX4969" s="45"/>
      <c r="DI4969" s="41"/>
    </row>
    <row r="4970" spans="1:113" ht="14.25">
      <c r="A4970" s="43"/>
      <c r="B4970" s="47"/>
      <c r="C4970" s="42"/>
      <c r="D4970" s="42"/>
      <c r="E4970" s="42"/>
      <c r="F4970" s="42"/>
      <c r="G4970" s="42"/>
      <c r="H4970" s="42"/>
      <c r="I4970" s="42"/>
      <c r="J4970" s="42"/>
      <c r="K4970" s="42"/>
      <c r="L4970" s="48"/>
      <c r="M4970" s="48"/>
      <c r="N4970" s="48"/>
      <c r="O4970" s="48"/>
      <c r="P4970" s="42"/>
      <c r="Q4970" s="42"/>
      <c r="R4970" s="42"/>
      <c r="S4970" s="42"/>
      <c r="T4970" s="42"/>
      <c r="U4970" s="42"/>
      <c r="V4970" s="49"/>
      <c r="W4970" s="49"/>
      <c r="X4970" s="49"/>
      <c r="Y4970" s="49"/>
      <c r="Z4970" s="49"/>
      <c r="AA4970" s="49"/>
      <c r="AB4970" s="49"/>
      <c r="AC4970" s="49"/>
      <c r="AD4970" s="49"/>
      <c r="AE4970" s="49"/>
      <c r="AF4970" s="49"/>
      <c r="AG4970" s="49"/>
      <c r="AH4970" s="49"/>
      <c r="AI4970" s="49"/>
      <c r="AJ4970" s="49"/>
      <c r="AK4970" s="49"/>
      <c r="AL4970" s="49"/>
      <c r="AM4970" s="49"/>
      <c r="AN4970" s="49"/>
      <c r="AO4970" s="49"/>
      <c r="AP4970" s="49"/>
      <c r="AQ4970" s="49"/>
      <c r="AR4970" s="49"/>
      <c r="AS4970" s="49"/>
      <c r="AT4970" s="49"/>
      <c r="AU4970" s="49"/>
      <c r="AV4970" s="49"/>
      <c r="AW4970" s="49"/>
      <c r="AX4970" s="50"/>
    </row>
    <row r="4971" spans="1:113" ht="12" customHeight="1">
      <c r="A4971" s="43"/>
      <c r="B4971" s="129" t="s">
        <v>651</v>
      </c>
      <c r="C4971" s="130"/>
      <c r="D4971" s="130"/>
      <c r="E4971" s="130"/>
      <c r="F4971" s="130"/>
      <c r="G4971" s="130"/>
      <c r="H4971" s="130"/>
      <c r="I4971" s="130"/>
      <c r="J4971" s="130"/>
      <c r="K4971" s="130"/>
      <c r="L4971" s="130"/>
      <c r="M4971" s="130"/>
      <c r="N4971" s="130"/>
      <c r="O4971" s="130"/>
      <c r="P4971" s="130"/>
      <c r="Q4971" s="130"/>
      <c r="R4971" s="130"/>
      <c r="S4971" s="130"/>
      <c r="T4971" s="130"/>
      <c r="U4971" s="130"/>
      <c r="V4971" s="130"/>
      <c r="W4971" s="130"/>
      <c r="X4971" s="130"/>
      <c r="Y4971" s="130"/>
      <c r="Z4971" s="130"/>
      <c r="AA4971" s="130"/>
      <c r="AB4971" s="130"/>
      <c r="AC4971" s="130"/>
      <c r="AD4971" s="130"/>
      <c r="AE4971" s="130"/>
      <c r="AF4971" s="130"/>
      <c r="AG4971" s="130"/>
      <c r="AH4971" s="130"/>
      <c r="AI4971" s="130"/>
      <c r="AJ4971" s="130"/>
      <c r="AK4971" s="130"/>
      <c r="AL4971" s="130"/>
      <c r="AM4971" s="130"/>
      <c r="AN4971" s="130"/>
      <c r="AO4971" s="130"/>
      <c r="AP4971" s="130"/>
      <c r="AQ4971" s="130"/>
      <c r="AR4971" s="130"/>
      <c r="AS4971" s="130"/>
      <c r="AT4971" s="130"/>
      <c r="AU4971" s="130"/>
      <c r="AV4971" s="130"/>
      <c r="AW4971" s="130"/>
      <c r="AX4971" s="131"/>
    </row>
    <row r="4972" spans="1:113" ht="12" customHeight="1">
      <c r="A4972" s="43"/>
      <c r="B4972" s="129"/>
      <c r="C4972" s="130"/>
      <c r="D4972" s="130"/>
      <c r="E4972" s="130"/>
      <c r="F4972" s="130"/>
      <c r="G4972" s="130"/>
      <c r="H4972" s="130"/>
      <c r="I4972" s="130"/>
      <c r="J4972" s="130"/>
      <c r="K4972" s="130"/>
      <c r="L4972" s="130"/>
      <c r="M4972" s="130"/>
      <c r="N4972" s="130"/>
      <c r="O4972" s="130"/>
      <c r="P4972" s="130"/>
      <c r="Q4972" s="130"/>
      <c r="R4972" s="130"/>
      <c r="S4972" s="130"/>
      <c r="T4972" s="130"/>
      <c r="U4972" s="130"/>
      <c r="V4972" s="130"/>
      <c r="W4972" s="130"/>
      <c r="X4972" s="130"/>
      <c r="Y4972" s="130"/>
      <c r="Z4972" s="130"/>
      <c r="AA4972" s="130"/>
      <c r="AB4972" s="130"/>
      <c r="AC4972" s="130"/>
      <c r="AD4972" s="130"/>
      <c r="AE4972" s="130"/>
      <c r="AF4972" s="130"/>
      <c r="AG4972" s="130"/>
      <c r="AH4972" s="130"/>
      <c r="AI4972" s="130"/>
      <c r="AJ4972" s="130"/>
      <c r="AK4972" s="130"/>
      <c r="AL4972" s="130"/>
      <c r="AM4972" s="130"/>
      <c r="AN4972" s="130"/>
      <c r="AO4972" s="130"/>
      <c r="AP4972" s="130"/>
      <c r="AQ4972" s="130"/>
      <c r="AR4972" s="130"/>
      <c r="AS4972" s="130"/>
      <c r="AT4972" s="130"/>
      <c r="AU4972" s="130"/>
      <c r="AV4972" s="130"/>
      <c r="AW4972" s="130"/>
      <c r="AX4972" s="131"/>
      <c r="BC4972" s="51"/>
    </row>
    <row r="4973" spans="1:113" ht="12" customHeight="1">
      <c r="A4973" s="43"/>
      <c r="B4973" s="129"/>
      <c r="C4973" s="130"/>
      <c r="D4973" s="130"/>
      <c r="E4973" s="130"/>
      <c r="F4973" s="130"/>
      <c r="G4973" s="130"/>
      <c r="H4973" s="130"/>
      <c r="I4973" s="130"/>
      <c r="J4973" s="130"/>
      <c r="K4973" s="130"/>
      <c r="L4973" s="130"/>
      <c r="M4973" s="130"/>
      <c r="N4973" s="130"/>
      <c r="O4973" s="130"/>
      <c r="P4973" s="130"/>
      <c r="Q4973" s="130"/>
      <c r="R4973" s="130"/>
      <c r="S4973" s="130"/>
      <c r="T4973" s="130"/>
      <c r="U4973" s="130"/>
      <c r="V4973" s="130"/>
      <c r="W4973" s="130"/>
      <c r="X4973" s="130"/>
      <c r="Y4973" s="130"/>
      <c r="Z4973" s="130"/>
      <c r="AA4973" s="130"/>
      <c r="AB4973" s="130"/>
      <c r="AC4973" s="130"/>
      <c r="AD4973" s="130"/>
      <c r="AE4973" s="130"/>
      <c r="AF4973" s="130"/>
      <c r="AG4973" s="130"/>
      <c r="AH4973" s="130"/>
      <c r="AI4973" s="130"/>
      <c r="AJ4973" s="130"/>
      <c r="AK4973" s="130"/>
      <c r="AL4973" s="130"/>
      <c r="AM4973" s="130"/>
      <c r="AN4973" s="130"/>
      <c r="AO4973" s="130"/>
      <c r="AP4973" s="130"/>
      <c r="AQ4973" s="130"/>
      <c r="AR4973" s="130"/>
      <c r="AS4973" s="130"/>
      <c r="AT4973" s="130"/>
      <c r="AU4973" s="130"/>
      <c r="AV4973" s="130"/>
      <c r="AW4973" s="130"/>
      <c r="AX4973" s="131"/>
    </row>
    <row r="4974" spans="1:113" ht="12" customHeight="1">
      <c r="A4974" s="43"/>
      <c r="B4974" s="129"/>
      <c r="C4974" s="130"/>
      <c r="D4974" s="130"/>
      <c r="E4974" s="130"/>
      <c r="F4974" s="130"/>
      <c r="G4974" s="130"/>
      <c r="H4974" s="130"/>
      <c r="I4974" s="130"/>
      <c r="J4974" s="130"/>
      <c r="K4974" s="130"/>
      <c r="L4974" s="130"/>
      <c r="M4974" s="130"/>
      <c r="N4974" s="130"/>
      <c r="O4974" s="130"/>
      <c r="P4974" s="130"/>
      <c r="Q4974" s="130"/>
      <c r="R4974" s="130"/>
      <c r="S4974" s="130"/>
      <c r="T4974" s="130"/>
      <c r="U4974" s="130"/>
      <c r="V4974" s="130"/>
      <c r="W4974" s="130"/>
      <c r="X4974" s="130"/>
      <c r="Y4974" s="130"/>
      <c r="Z4974" s="130"/>
      <c r="AA4974" s="130"/>
      <c r="AB4974" s="130"/>
      <c r="AC4974" s="130"/>
      <c r="AD4974" s="130"/>
      <c r="AE4974" s="130"/>
      <c r="AF4974" s="130"/>
      <c r="AG4974" s="130"/>
      <c r="AH4974" s="130"/>
      <c r="AI4974" s="130"/>
      <c r="AJ4974" s="130"/>
      <c r="AK4974" s="130"/>
      <c r="AL4974" s="130"/>
      <c r="AM4974" s="130"/>
      <c r="AN4974" s="130"/>
      <c r="AO4974" s="130"/>
      <c r="AP4974" s="130"/>
      <c r="AQ4974" s="130"/>
      <c r="AR4974" s="130"/>
      <c r="AS4974" s="130"/>
      <c r="AT4974" s="130"/>
      <c r="AU4974" s="130"/>
      <c r="AV4974" s="130"/>
      <c r="AW4974" s="130"/>
      <c r="AX4974" s="131"/>
    </row>
    <row r="4975" spans="1:113" ht="12" customHeight="1">
      <c r="A4975" s="43"/>
      <c r="B4975" s="129"/>
      <c r="C4975" s="130"/>
      <c r="D4975" s="130"/>
      <c r="E4975" s="130"/>
      <c r="F4975" s="130"/>
      <c r="G4975" s="130"/>
      <c r="H4975" s="130"/>
      <c r="I4975" s="130"/>
      <c r="J4975" s="130"/>
      <c r="K4975" s="130"/>
      <c r="L4975" s="130"/>
      <c r="M4975" s="130"/>
      <c r="N4975" s="130"/>
      <c r="O4975" s="130"/>
      <c r="P4975" s="130"/>
      <c r="Q4975" s="130"/>
      <c r="R4975" s="130"/>
      <c r="S4975" s="130"/>
      <c r="T4975" s="130"/>
      <c r="U4975" s="130"/>
      <c r="V4975" s="130"/>
      <c r="W4975" s="130"/>
      <c r="X4975" s="130"/>
      <c r="Y4975" s="130"/>
      <c r="Z4975" s="130"/>
      <c r="AA4975" s="130"/>
      <c r="AB4975" s="130"/>
      <c r="AC4975" s="130"/>
      <c r="AD4975" s="130"/>
      <c r="AE4975" s="130"/>
      <c r="AF4975" s="130"/>
      <c r="AG4975" s="130"/>
      <c r="AH4975" s="130"/>
      <c r="AI4975" s="130"/>
      <c r="AJ4975" s="130"/>
      <c r="AK4975" s="130"/>
      <c r="AL4975" s="130"/>
      <c r="AM4975" s="130"/>
      <c r="AN4975" s="130"/>
      <c r="AO4975" s="130"/>
      <c r="AP4975" s="130"/>
      <c r="AQ4975" s="130"/>
      <c r="AR4975" s="130"/>
      <c r="AS4975" s="130"/>
      <c r="AT4975" s="130"/>
      <c r="AU4975" s="130"/>
      <c r="AV4975" s="130"/>
      <c r="AW4975" s="130"/>
      <c r="AX4975" s="131"/>
    </row>
    <row r="4976" spans="1:113" ht="15" thickBot="1">
      <c r="A4976" s="52"/>
      <c r="B4976" s="53"/>
      <c r="C4976" s="54"/>
      <c r="D4976" s="54"/>
      <c r="E4976" s="54"/>
      <c r="F4976" s="54"/>
      <c r="G4976" s="54"/>
      <c r="H4976" s="54"/>
      <c r="I4976" s="54"/>
      <c r="J4976" s="54"/>
      <c r="K4976" s="54"/>
      <c r="L4976" s="54"/>
      <c r="M4976" s="54"/>
      <c r="N4976" s="54"/>
      <c r="O4976" s="54"/>
      <c r="P4976" s="54"/>
      <c r="Q4976" s="54"/>
      <c r="R4976" s="54"/>
      <c r="S4976" s="54"/>
      <c r="T4976" s="54"/>
      <c r="U4976" s="54"/>
      <c r="V4976" s="54"/>
      <c r="W4976" s="54"/>
      <c r="X4976" s="54"/>
      <c r="Y4976" s="54"/>
      <c r="Z4976" s="54"/>
      <c r="AA4976" s="54"/>
      <c r="AB4976" s="54"/>
      <c r="AC4976" s="54"/>
      <c r="AD4976" s="54"/>
      <c r="AE4976" s="54"/>
      <c r="AF4976" s="54"/>
      <c r="AG4976" s="54"/>
      <c r="AH4976" s="54"/>
      <c r="AI4976" s="54"/>
      <c r="AJ4976" s="54"/>
      <c r="AK4976" s="54"/>
      <c r="AL4976" s="54"/>
      <c r="AM4976" s="54"/>
      <c r="AN4976" s="54"/>
      <c r="AO4976" s="54"/>
      <c r="AP4976" s="54"/>
      <c r="AQ4976" s="54"/>
      <c r="AR4976" s="54"/>
      <c r="AS4976" s="54"/>
      <c r="AT4976" s="54"/>
      <c r="AU4976" s="54"/>
      <c r="AV4976" s="54"/>
      <c r="AW4976" s="54"/>
      <c r="AX4976" s="55"/>
    </row>
    <row r="4977" spans="1:251">
      <c r="B4977" s="56"/>
    </row>
    <row r="4978" spans="1:251" ht="14.25">
      <c r="B4978" s="45" t="s">
        <v>247</v>
      </c>
      <c r="C4978" s="43"/>
      <c r="D4978" s="43"/>
      <c r="E4978" s="43"/>
      <c r="F4978" s="43"/>
      <c r="G4978" s="43"/>
      <c r="H4978" s="43"/>
      <c r="I4978" s="43"/>
      <c r="J4978" s="43"/>
      <c r="K4978" s="43"/>
      <c r="L4978" s="44"/>
      <c r="M4978" s="44"/>
      <c r="N4978" s="44"/>
      <c r="O4978" s="44"/>
      <c r="P4978" s="43"/>
      <c r="Q4978" s="43"/>
      <c r="R4978" s="43"/>
      <c r="S4978" s="43"/>
      <c r="T4978" s="43"/>
      <c r="U4978" s="43"/>
      <c r="V4978" s="45"/>
      <c r="W4978" s="45"/>
      <c r="X4978" s="45"/>
      <c r="Y4978" s="45"/>
      <c r="Z4978" s="45"/>
      <c r="AA4978" s="45"/>
      <c r="AB4978" s="45"/>
      <c r="AC4978" s="45"/>
      <c r="AD4978" s="45"/>
      <c r="AE4978" s="45"/>
      <c r="AF4978" s="45"/>
      <c r="AG4978" s="45"/>
      <c r="AH4978" s="45"/>
      <c r="AI4978" s="45"/>
      <c r="AJ4978" s="45"/>
      <c r="AK4978" s="45"/>
      <c r="AL4978" s="45"/>
      <c r="AM4978" s="45"/>
      <c r="AN4978" s="45"/>
      <c r="AO4978" s="45"/>
      <c r="AP4978" s="45"/>
      <c r="AQ4978" s="45"/>
      <c r="AR4978" s="45"/>
      <c r="AS4978" s="45"/>
      <c r="AT4978" s="45"/>
      <c r="AU4978" s="45"/>
      <c r="AV4978" s="45"/>
      <c r="AW4978" s="45"/>
      <c r="AX4978" s="45"/>
    </row>
    <row r="4979" spans="1:251" ht="15" thickBot="1">
      <c r="B4979" s="43"/>
      <c r="C4979" s="43"/>
      <c r="D4979" s="43"/>
      <c r="E4979" s="43"/>
      <c r="F4979" s="43"/>
      <c r="G4979" s="43"/>
      <c r="H4979" s="43"/>
      <c r="I4979" s="43"/>
      <c r="J4979" s="43"/>
      <c r="K4979" s="43"/>
      <c r="L4979" s="44"/>
      <c r="M4979" s="44"/>
      <c r="N4979" s="44"/>
      <c r="O4979" s="44"/>
      <c r="P4979" s="43"/>
      <c r="Q4979" s="43"/>
      <c r="R4979" s="43"/>
      <c r="S4979" s="43"/>
      <c r="T4979" s="43"/>
      <c r="U4979" s="43"/>
      <c r="V4979" s="45"/>
      <c r="W4979" s="45"/>
      <c r="X4979" s="45"/>
      <c r="Y4979" s="45"/>
      <c r="Z4979" s="45"/>
      <c r="AA4979" s="45"/>
      <c r="AB4979" s="45"/>
      <c r="AC4979" s="45"/>
      <c r="AD4979" s="45"/>
      <c r="AE4979" s="45"/>
      <c r="AF4979" s="45"/>
      <c r="AG4979" s="45"/>
      <c r="AH4979" s="45"/>
      <c r="AI4979" s="45"/>
      <c r="AJ4979" s="45"/>
      <c r="AK4979" s="45"/>
      <c r="AL4979" s="45"/>
      <c r="AM4979" s="45"/>
      <c r="AN4979" s="45"/>
      <c r="AO4979" s="45"/>
      <c r="AP4979" s="45"/>
      <c r="AQ4979" s="45"/>
      <c r="AR4979" s="45"/>
      <c r="AS4979" s="45"/>
      <c r="AT4979" s="45"/>
      <c r="AU4979" s="45"/>
      <c r="AV4979" s="45"/>
      <c r="AW4979" s="45"/>
      <c r="AX4979" s="57" t="s">
        <v>248</v>
      </c>
    </row>
    <row r="4980" spans="1:251" s="51" customFormat="1" ht="13.5" customHeight="1">
      <c r="A4980" s="43"/>
      <c r="B4980" s="132" t="s">
        <v>249</v>
      </c>
      <c r="C4980" s="133"/>
      <c r="D4980" s="133"/>
      <c r="E4980" s="133"/>
      <c r="F4980" s="133"/>
      <c r="G4980" s="133"/>
      <c r="H4980" s="133"/>
      <c r="I4980" s="133"/>
      <c r="J4980" s="133"/>
      <c r="K4980" s="133"/>
      <c r="L4980" s="133"/>
      <c r="M4980" s="133"/>
      <c r="N4980" s="133"/>
      <c r="O4980" s="133"/>
      <c r="P4980" s="133"/>
      <c r="Q4980" s="133"/>
      <c r="R4980" s="133"/>
      <c r="S4980" s="133"/>
      <c r="T4980" s="133"/>
      <c r="U4980" s="133"/>
      <c r="V4980" s="133"/>
      <c r="W4980" s="133"/>
      <c r="X4980" s="133"/>
      <c r="Y4980" s="133"/>
      <c r="Z4980" s="134"/>
      <c r="AA4980" s="138" t="s">
        <v>250</v>
      </c>
      <c r="AB4980" s="133"/>
      <c r="AC4980" s="133"/>
      <c r="AD4980" s="133"/>
      <c r="AE4980" s="133"/>
      <c r="AF4980" s="133"/>
      <c r="AG4980" s="133"/>
      <c r="AH4980" s="133"/>
      <c r="AI4980" s="134"/>
      <c r="AJ4980" s="138" t="s">
        <v>251</v>
      </c>
      <c r="AK4980" s="133"/>
      <c r="AL4980" s="133"/>
      <c r="AM4980" s="133"/>
      <c r="AN4980" s="133"/>
      <c r="AO4980" s="133"/>
      <c r="AP4980" s="133"/>
      <c r="AQ4980" s="133"/>
      <c r="AR4980" s="134"/>
      <c r="AS4980" s="138" t="s">
        <v>252</v>
      </c>
      <c r="AT4980" s="133"/>
      <c r="AU4980" s="133"/>
      <c r="AV4980" s="133"/>
      <c r="AW4980" s="133"/>
      <c r="AX4980" s="140"/>
      <c r="AY4980" s="37"/>
      <c r="AZ4980" s="37"/>
      <c r="BA4980" s="37"/>
      <c r="BB4980" s="37"/>
      <c r="BC4980" s="37"/>
      <c r="BD4980" s="37"/>
      <c r="BE4980" s="37"/>
      <c r="BF4980" s="37"/>
      <c r="BG4980" s="37"/>
      <c r="BH4980" s="37"/>
      <c r="BI4980" s="37"/>
      <c r="BJ4980" s="37"/>
      <c r="BK4980" s="37"/>
      <c r="BL4980" s="37"/>
      <c r="BM4980" s="37"/>
      <c r="BN4980" s="37"/>
      <c r="BO4980" s="37"/>
      <c r="BP4980" s="37"/>
      <c r="BQ4980" s="37"/>
      <c r="BR4980" s="37"/>
      <c r="BS4980" s="37"/>
      <c r="BT4980" s="37"/>
      <c r="BU4980" s="37"/>
      <c r="BV4980" s="37"/>
      <c r="BW4980" s="37"/>
      <c r="BX4980" s="37"/>
      <c r="BY4980" s="37"/>
      <c r="BZ4980" s="37"/>
      <c r="CA4980" s="37"/>
      <c r="CB4980" s="37"/>
      <c r="CC4980" s="37"/>
      <c r="CD4980" s="37"/>
      <c r="CE4980" s="37"/>
      <c r="CF4980" s="37"/>
      <c r="CG4980" s="37"/>
      <c r="CH4980" s="37"/>
      <c r="CI4980" s="37"/>
      <c r="CJ4980" s="37"/>
      <c r="CK4980" s="37"/>
      <c r="CL4980" s="37"/>
      <c r="CM4980" s="37"/>
      <c r="CN4980" s="37"/>
      <c r="CO4980" s="37"/>
      <c r="CP4980" s="37"/>
      <c r="CQ4980" s="37"/>
      <c r="CR4980" s="37"/>
      <c r="CS4980" s="37"/>
      <c r="CT4980" s="37"/>
      <c r="CU4980" s="37"/>
      <c r="CV4980" s="37"/>
      <c r="CW4980" s="37"/>
      <c r="CX4980" s="37"/>
      <c r="CY4980" s="37"/>
      <c r="CZ4980" s="37"/>
      <c r="DA4980" s="37"/>
      <c r="DB4980" s="37"/>
      <c r="DC4980" s="37"/>
      <c r="DD4980" s="37"/>
      <c r="DE4980" s="37"/>
      <c r="DF4980" s="37"/>
      <c r="DG4980" s="37"/>
      <c r="DH4980" s="37"/>
      <c r="DI4980" s="37"/>
      <c r="DJ4980" s="37"/>
      <c r="DK4980" s="37"/>
      <c r="DL4980" s="37"/>
      <c r="DM4980" s="37"/>
      <c r="DN4980" s="37"/>
      <c r="DO4980" s="37"/>
      <c r="DP4980" s="37"/>
      <c r="DQ4980" s="37"/>
      <c r="DR4980" s="37"/>
      <c r="DS4980" s="37"/>
      <c r="DT4980" s="37"/>
      <c r="DU4980" s="37"/>
      <c r="DV4980" s="37"/>
      <c r="DW4980" s="37"/>
      <c r="DX4980" s="37"/>
      <c r="DY4980" s="37"/>
      <c r="DZ4980" s="37"/>
      <c r="EA4980" s="37"/>
      <c r="EB4980" s="37"/>
      <c r="EC4980" s="37"/>
      <c r="ED4980" s="37"/>
      <c r="EE4980" s="37"/>
      <c r="EF4980" s="37"/>
      <c r="EG4980" s="37"/>
      <c r="EH4980" s="37"/>
      <c r="EI4980" s="37"/>
      <c r="EJ4980" s="37"/>
      <c r="EK4980" s="37"/>
      <c r="EL4980" s="37"/>
      <c r="EM4980" s="37"/>
      <c r="EN4980" s="37"/>
      <c r="EO4980" s="37"/>
      <c r="EP4980" s="37"/>
      <c r="EQ4980" s="37"/>
      <c r="ER4980" s="37"/>
      <c r="ES4980" s="37"/>
      <c r="ET4980" s="37"/>
      <c r="EU4980" s="37"/>
      <c r="EV4980" s="37"/>
      <c r="EW4980" s="37"/>
      <c r="EX4980" s="37"/>
      <c r="EY4980" s="37"/>
      <c r="EZ4980" s="37"/>
      <c r="FA4980" s="37"/>
      <c r="FB4980" s="37"/>
      <c r="FC4980" s="37"/>
      <c r="FD4980" s="37"/>
      <c r="FE4980" s="37"/>
      <c r="FF4980" s="37"/>
      <c r="FG4980" s="37"/>
      <c r="FH4980" s="37"/>
      <c r="FI4980" s="37"/>
      <c r="FJ4980" s="37"/>
      <c r="FK4980" s="37"/>
      <c r="FL4980" s="37"/>
      <c r="FM4980" s="37"/>
      <c r="FN4980" s="37"/>
      <c r="FO4980" s="37"/>
      <c r="FP4980" s="37"/>
      <c r="FQ4980" s="37"/>
      <c r="FR4980" s="37"/>
      <c r="FS4980" s="37"/>
      <c r="FT4980" s="37"/>
      <c r="FU4980" s="37"/>
      <c r="FV4980" s="37"/>
      <c r="FW4980" s="37"/>
      <c r="FX4980" s="37"/>
      <c r="FY4980" s="37"/>
      <c r="FZ4980" s="37"/>
      <c r="GA4980" s="37"/>
      <c r="GB4980" s="37"/>
      <c r="GC4980" s="37"/>
      <c r="GD4980" s="37"/>
      <c r="GE4980" s="37"/>
      <c r="GF4980" s="37"/>
      <c r="GG4980" s="37"/>
      <c r="GH4980" s="37"/>
      <c r="GI4980" s="37"/>
      <c r="GJ4980" s="37"/>
      <c r="GK4980" s="37"/>
      <c r="GL4980" s="37"/>
      <c r="GM4980" s="37"/>
      <c r="GN4980" s="37"/>
      <c r="GO4980" s="37"/>
      <c r="GP4980" s="37"/>
      <c r="GQ4980" s="37"/>
      <c r="GR4980" s="37"/>
      <c r="GS4980" s="37"/>
      <c r="GT4980" s="37"/>
      <c r="GU4980" s="37"/>
      <c r="GV4980" s="37"/>
      <c r="GW4980" s="37"/>
      <c r="GX4980" s="37"/>
      <c r="GY4980" s="37"/>
      <c r="GZ4980" s="37"/>
      <c r="HA4980" s="37"/>
      <c r="HB4980" s="37"/>
      <c r="HC4980" s="37"/>
      <c r="HD4980" s="37"/>
      <c r="HE4980" s="37"/>
      <c r="HF4980" s="37"/>
      <c r="HG4980" s="37"/>
      <c r="HH4980" s="37"/>
      <c r="HI4980" s="37"/>
      <c r="HJ4980" s="37"/>
      <c r="HK4980" s="37"/>
      <c r="HL4980" s="37"/>
      <c r="HM4980" s="37"/>
      <c r="HN4980" s="37"/>
      <c r="HO4980" s="37"/>
      <c r="HP4980" s="37"/>
      <c r="HQ4980" s="37"/>
      <c r="HR4980" s="37"/>
      <c r="HS4980" s="37"/>
      <c r="HT4980" s="37"/>
      <c r="HU4980" s="37"/>
      <c r="HV4980" s="37"/>
      <c r="HW4980" s="37"/>
      <c r="HX4980" s="37"/>
      <c r="HY4980" s="37"/>
      <c r="HZ4980" s="37"/>
      <c r="IA4980" s="37"/>
      <c r="IB4980" s="37"/>
      <c r="IC4980" s="37"/>
      <c r="ID4980" s="37"/>
      <c r="IE4980" s="37"/>
      <c r="IF4980" s="37"/>
      <c r="IG4980" s="37"/>
      <c r="IH4980" s="37"/>
      <c r="II4980" s="37"/>
      <c r="IJ4980" s="37"/>
      <c r="IK4980" s="37"/>
      <c r="IL4980" s="37"/>
      <c r="IM4980" s="37"/>
      <c r="IN4980" s="37"/>
      <c r="IO4980" s="37"/>
      <c r="IP4980" s="37"/>
      <c r="IQ4980" s="37"/>
    </row>
    <row r="4981" spans="1:251" s="51" customFormat="1" ht="13.5">
      <c r="A4981" s="43"/>
      <c r="B4981" s="135"/>
      <c r="C4981" s="136"/>
      <c r="D4981" s="136"/>
      <c r="E4981" s="136"/>
      <c r="F4981" s="136"/>
      <c r="G4981" s="136"/>
      <c r="H4981" s="136"/>
      <c r="I4981" s="136"/>
      <c r="J4981" s="136"/>
      <c r="K4981" s="136"/>
      <c r="L4981" s="136"/>
      <c r="M4981" s="136"/>
      <c r="N4981" s="136"/>
      <c r="O4981" s="136"/>
      <c r="P4981" s="136"/>
      <c r="Q4981" s="136"/>
      <c r="R4981" s="136"/>
      <c r="S4981" s="136"/>
      <c r="T4981" s="136"/>
      <c r="U4981" s="136"/>
      <c r="V4981" s="136"/>
      <c r="W4981" s="136"/>
      <c r="X4981" s="136"/>
      <c r="Y4981" s="136"/>
      <c r="Z4981" s="137"/>
      <c r="AA4981" s="139"/>
      <c r="AB4981" s="136"/>
      <c r="AC4981" s="136"/>
      <c r="AD4981" s="136"/>
      <c r="AE4981" s="136"/>
      <c r="AF4981" s="136"/>
      <c r="AG4981" s="136"/>
      <c r="AH4981" s="136"/>
      <c r="AI4981" s="137"/>
      <c r="AJ4981" s="139"/>
      <c r="AK4981" s="136"/>
      <c r="AL4981" s="136"/>
      <c r="AM4981" s="136"/>
      <c r="AN4981" s="136"/>
      <c r="AO4981" s="136"/>
      <c r="AP4981" s="136"/>
      <c r="AQ4981" s="136"/>
      <c r="AR4981" s="137"/>
      <c r="AS4981" s="139"/>
      <c r="AT4981" s="136"/>
      <c r="AU4981" s="136"/>
      <c r="AV4981" s="136"/>
      <c r="AW4981" s="136"/>
      <c r="AX4981" s="141"/>
      <c r="AY4981" s="37"/>
      <c r="AZ4981" s="37"/>
      <c r="BA4981" s="37"/>
      <c r="BB4981" s="58"/>
      <c r="BC4981" s="59"/>
      <c r="BE4981" s="37"/>
      <c r="BF4981" s="37"/>
      <c r="BG4981" s="37"/>
      <c r="BH4981" s="37"/>
      <c r="BI4981" s="37"/>
      <c r="BJ4981" s="37"/>
      <c r="BK4981" s="37"/>
      <c r="BL4981" s="37"/>
      <c r="BM4981" s="37"/>
      <c r="BN4981" s="37"/>
      <c r="BO4981" s="37"/>
      <c r="BP4981" s="37"/>
      <c r="BQ4981" s="37"/>
      <c r="BR4981" s="37"/>
      <c r="BS4981" s="37"/>
      <c r="BT4981" s="37"/>
      <c r="BU4981" s="37"/>
      <c r="BV4981" s="37"/>
      <c r="BW4981" s="37"/>
      <c r="BX4981" s="37"/>
      <c r="BY4981" s="37"/>
      <c r="BZ4981" s="37"/>
      <c r="CA4981" s="37"/>
      <c r="CB4981" s="37"/>
      <c r="CC4981" s="37"/>
      <c r="CD4981" s="37"/>
      <c r="CE4981" s="37"/>
      <c r="CF4981" s="37"/>
      <c r="CG4981" s="37"/>
      <c r="CH4981" s="37"/>
      <c r="CI4981" s="37"/>
      <c r="CJ4981" s="37"/>
      <c r="CK4981" s="37"/>
      <c r="CL4981" s="37"/>
      <c r="CM4981" s="37"/>
      <c r="CN4981" s="37"/>
      <c r="CO4981" s="37"/>
      <c r="CP4981" s="37"/>
      <c r="CQ4981" s="37"/>
      <c r="CR4981" s="37"/>
      <c r="CS4981" s="37"/>
      <c r="CT4981" s="37"/>
      <c r="CU4981" s="37"/>
      <c r="CV4981" s="37"/>
      <c r="CW4981" s="37"/>
      <c r="CX4981" s="37"/>
      <c r="CY4981" s="37"/>
      <c r="CZ4981" s="37"/>
      <c r="DA4981" s="37"/>
      <c r="DB4981" s="37"/>
      <c r="DC4981" s="37"/>
      <c r="DD4981" s="37"/>
      <c r="DE4981" s="37"/>
      <c r="DF4981" s="37"/>
      <c r="DG4981" s="37"/>
      <c r="DH4981" s="37"/>
      <c r="DI4981" s="37"/>
      <c r="DJ4981" s="37"/>
      <c r="DK4981" s="37"/>
      <c r="DL4981" s="37"/>
      <c r="DM4981" s="37"/>
      <c r="DN4981" s="37"/>
      <c r="DO4981" s="37"/>
      <c r="DP4981" s="37"/>
      <c r="DQ4981" s="37"/>
      <c r="DR4981" s="37"/>
      <c r="DS4981" s="37"/>
      <c r="DT4981" s="37"/>
      <c r="DU4981" s="37"/>
      <c r="DV4981" s="37"/>
      <c r="DW4981" s="37"/>
      <c r="DX4981" s="37"/>
      <c r="DY4981" s="37"/>
      <c r="DZ4981" s="37"/>
      <c r="EA4981" s="37"/>
      <c r="EB4981" s="37"/>
      <c r="EC4981" s="37"/>
      <c r="ED4981" s="37"/>
      <c r="EE4981" s="37"/>
      <c r="EF4981" s="37"/>
      <c r="EG4981" s="37"/>
      <c r="EH4981" s="37"/>
      <c r="EI4981" s="37"/>
      <c r="EJ4981" s="37"/>
      <c r="EK4981" s="37"/>
      <c r="EL4981" s="37"/>
      <c r="EM4981" s="37"/>
      <c r="EN4981" s="37"/>
      <c r="EO4981" s="37"/>
      <c r="EP4981" s="37"/>
      <c r="EQ4981" s="37"/>
      <c r="ER4981" s="37"/>
      <c r="ES4981" s="37"/>
      <c r="ET4981" s="37"/>
      <c r="EU4981" s="37"/>
      <c r="EV4981" s="37"/>
      <c r="EW4981" s="37"/>
      <c r="EX4981" s="37"/>
      <c r="EY4981" s="37"/>
      <c r="EZ4981" s="37"/>
      <c r="FA4981" s="37"/>
      <c r="FB4981" s="37"/>
      <c r="FC4981" s="37"/>
      <c r="FD4981" s="37"/>
      <c r="FE4981" s="37"/>
      <c r="FF4981" s="37"/>
      <c r="FG4981" s="37"/>
      <c r="FH4981" s="37"/>
      <c r="FI4981" s="37"/>
      <c r="FJ4981" s="37"/>
      <c r="FK4981" s="37"/>
      <c r="FL4981" s="37"/>
      <c r="FM4981" s="37"/>
      <c r="FN4981" s="37"/>
      <c r="FO4981" s="37"/>
      <c r="FP4981" s="37"/>
      <c r="FQ4981" s="37"/>
      <c r="FR4981" s="37"/>
      <c r="FS4981" s="37"/>
      <c r="FT4981" s="37"/>
      <c r="FU4981" s="37"/>
      <c r="FV4981" s="37"/>
      <c r="FW4981" s="37"/>
      <c r="FX4981" s="37"/>
      <c r="FY4981" s="37"/>
      <c r="FZ4981" s="37"/>
      <c r="GA4981" s="37"/>
      <c r="GB4981" s="37"/>
      <c r="GC4981" s="37"/>
      <c r="GD4981" s="37"/>
      <c r="GE4981" s="37"/>
      <c r="GF4981" s="37"/>
      <c r="GG4981" s="37"/>
      <c r="GH4981" s="37"/>
      <c r="GI4981" s="37"/>
      <c r="GJ4981" s="37"/>
      <c r="GK4981" s="37"/>
      <c r="GL4981" s="37"/>
      <c r="GM4981" s="37"/>
      <c r="GN4981" s="37"/>
      <c r="GO4981" s="37"/>
      <c r="GP4981" s="37"/>
      <c r="GQ4981" s="37"/>
      <c r="GR4981" s="37"/>
      <c r="GS4981" s="37"/>
      <c r="GT4981" s="37"/>
      <c r="GU4981" s="37"/>
      <c r="GV4981" s="37"/>
      <c r="GW4981" s="37"/>
      <c r="GX4981" s="37"/>
      <c r="GY4981" s="37"/>
      <c r="GZ4981" s="37"/>
      <c r="HA4981" s="37"/>
      <c r="HB4981" s="37"/>
      <c r="HC4981" s="37"/>
      <c r="HD4981" s="37"/>
      <c r="HE4981" s="37"/>
      <c r="HF4981" s="37"/>
      <c r="HG4981" s="37"/>
      <c r="HH4981" s="37"/>
      <c r="HI4981" s="37"/>
      <c r="HJ4981" s="37"/>
      <c r="HK4981" s="37"/>
      <c r="HL4981" s="37"/>
      <c r="HM4981" s="37"/>
      <c r="HN4981" s="37"/>
      <c r="HO4981" s="37"/>
      <c r="HP4981" s="37"/>
      <c r="HQ4981" s="37"/>
      <c r="HR4981" s="37"/>
      <c r="HS4981" s="37"/>
      <c r="HT4981" s="37"/>
      <c r="HU4981" s="37"/>
      <c r="HV4981" s="37"/>
      <c r="HW4981" s="37"/>
      <c r="HX4981" s="37"/>
      <c r="HY4981" s="37"/>
      <c r="HZ4981" s="37"/>
      <c r="IA4981" s="37"/>
      <c r="IB4981" s="37"/>
      <c r="IC4981" s="37"/>
      <c r="ID4981" s="37"/>
      <c r="IE4981" s="37"/>
      <c r="IF4981" s="37"/>
      <c r="IG4981" s="37"/>
      <c r="IH4981" s="37"/>
      <c r="II4981" s="37"/>
      <c r="IJ4981" s="37"/>
      <c r="IK4981" s="37"/>
      <c r="IL4981" s="37"/>
      <c r="IM4981" s="37"/>
      <c r="IN4981" s="37"/>
      <c r="IO4981" s="37"/>
      <c r="IP4981" s="37"/>
      <c r="IQ4981" s="37"/>
    </row>
    <row r="4982" spans="1:251" s="51" customFormat="1" ht="18.75" customHeight="1">
      <c r="A4982" s="43"/>
      <c r="B4982" s="60"/>
      <c r="C4982" s="104" t="s">
        <v>1057</v>
      </c>
      <c r="D4982" s="105"/>
      <c r="E4982" s="105"/>
      <c r="F4982" s="105"/>
      <c r="G4982" s="105"/>
      <c r="H4982" s="105"/>
      <c r="I4982" s="105"/>
      <c r="J4982" s="105"/>
      <c r="K4982" s="105"/>
      <c r="L4982" s="105"/>
      <c r="M4982" s="105"/>
      <c r="N4982" s="105"/>
      <c r="O4982" s="105"/>
      <c r="P4982" s="105"/>
      <c r="Q4982" s="105"/>
      <c r="R4982" s="105"/>
      <c r="S4982" s="105"/>
      <c r="T4982" s="105"/>
      <c r="U4982" s="105"/>
      <c r="V4982" s="105"/>
      <c r="W4982" s="105"/>
      <c r="X4982" s="105"/>
      <c r="Y4982" s="105"/>
      <c r="Z4982" s="106"/>
      <c r="AA4982" s="107">
        <v>19956</v>
      </c>
      <c r="AB4982" s="108"/>
      <c r="AC4982" s="108"/>
      <c r="AD4982" s="108"/>
      <c r="AE4982" s="108"/>
      <c r="AF4982" s="108"/>
      <c r="AG4982" s="108"/>
      <c r="AH4982" s="108"/>
      <c r="AI4982" s="109"/>
      <c r="AJ4982" s="107">
        <v>9863</v>
      </c>
      <c r="AK4982" s="108"/>
      <c r="AL4982" s="108"/>
      <c r="AM4982" s="108"/>
      <c r="AN4982" s="108"/>
      <c r="AO4982" s="108"/>
      <c r="AP4982" s="108"/>
      <c r="AQ4982" s="108"/>
      <c r="AR4982" s="109"/>
      <c r="AS4982" s="110"/>
      <c r="AT4982" s="111"/>
      <c r="AU4982" s="111"/>
      <c r="AV4982" s="111"/>
      <c r="AW4982" s="111"/>
      <c r="AX4982" s="112"/>
      <c r="AY4982" s="37"/>
      <c r="AZ4982" s="37"/>
      <c r="BA4982" s="37"/>
      <c r="BB4982" s="37"/>
      <c r="BC4982" s="37"/>
      <c r="BD4982" s="37"/>
      <c r="BE4982" s="37"/>
      <c r="BF4982" s="37"/>
      <c r="BG4982" s="37"/>
      <c r="BH4982" s="37"/>
      <c r="BI4982" s="37"/>
      <c r="BJ4982" s="37"/>
      <c r="BK4982" s="37"/>
      <c r="BL4982" s="37"/>
      <c r="BM4982" s="37"/>
      <c r="BN4982" s="37"/>
      <c r="BO4982" s="37"/>
      <c r="BP4982" s="37"/>
      <c r="BQ4982" s="37"/>
      <c r="BR4982" s="37"/>
      <c r="BS4982" s="37"/>
      <c r="BT4982" s="37"/>
      <c r="BU4982" s="37"/>
      <c r="BV4982" s="37"/>
      <c r="BW4982" s="37"/>
      <c r="BX4982" s="37"/>
      <c r="BY4982" s="37"/>
      <c r="BZ4982" s="37"/>
      <c r="CA4982" s="37"/>
      <c r="CB4982" s="37"/>
      <c r="CC4982" s="37"/>
      <c r="CD4982" s="37"/>
      <c r="CE4982" s="37"/>
      <c r="CF4982" s="37"/>
      <c r="CG4982" s="37"/>
      <c r="CH4982" s="37"/>
      <c r="CI4982" s="37"/>
      <c r="CJ4982" s="37"/>
      <c r="CK4982" s="37"/>
      <c r="CL4982" s="37"/>
      <c r="CM4982" s="37"/>
      <c r="CN4982" s="37"/>
      <c r="CO4982" s="37"/>
      <c r="CP4982" s="37"/>
      <c r="CQ4982" s="37"/>
      <c r="CR4982" s="37"/>
      <c r="CS4982" s="37"/>
      <c r="CT4982" s="37"/>
      <c r="CU4982" s="37"/>
      <c r="CV4982" s="37"/>
      <c r="CW4982" s="37"/>
      <c r="CX4982" s="37"/>
      <c r="CY4982" s="37"/>
      <c r="CZ4982" s="37"/>
      <c r="DA4982" s="37"/>
      <c r="DB4982" s="37"/>
      <c r="DC4982" s="37"/>
      <c r="DD4982" s="37"/>
      <c r="DE4982" s="37"/>
      <c r="DF4982" s="37"/>
      <c r="DG4982" s="37"/>
      <c r="DH4982" s="37"/>
      <c r="DI4982" s="37"/>
      <c r="DJ4982" s="37"/>
      <c r="DK4982" s="37"/>
      <c r="DL4982" s="37"/>
      <c r="DM4982" s="37"/>
      <c r="DN4982" s="37"/>
      <c r="DO4982" s="37"/>
      <c r="DP4982" s="37"/>
      <c r="DQ4982" s="37"/>
      <c r="DR4982" s="37"/>
      <c r="DS4982" s="37"/>
      <c r="DT4982" s="37"/>
      <c r="DU4982" s="37"/>
      <c r="DV4982" s="37"/>
      <c r="DW4982" s="37"/>
      <c r="DX4982" s="37"/>
      <c r="DY4982" s="37"/>
      <c r="DZ4982" s="37"/>
      <c r="EA4982" s="37"/>
      <c r="EB4982" s="37"/>
      <c r="EC4982" s="37"/>
      <c r="ED4982" s="37"/>
      <c r="EE4982" s="37"/>
      <c r="EF4982" s="37"/>
      <c r="EG4982" s="37"/>
      <c r="EH4982" s="37"/>
      <c r="EI4982" s="37"/>
      <c r="EJ4982" s="37"/>
      <c r="EK4982" s="37"/>
      <c r="EL4982" s="37"/>
      <c r="EM4982" s="37"/>
      <c r="EN4982" s="37"/>
      <c r="EO4982" s="37"/>
      <c r="EP4982" s="37"/>
      <c r="EQ4982" s="37"/>
      <c r="ER4982" s="37"/>
      <c r="ES4982" s="37"/>
      <c r="ET4982" s="37"/>
      <c r="EU4982" s="37"/>
      <c r="EV4982" s="37"/>
      <c r="EW4982" s="37"/>
      <c r="EX4982" s="37"/>
      <c r="EY4982" s="37"/>
      <c r="EZ4982" s="37"/>
      <c r="FA4982" s="37"/>
      <c r="FB4982" s="37"/>
      <c r="FC4982" s="37"/>
      <c r="FD4982" s="37"/>
      <c r="FE4982" s="37"/>
      <c r="FF4982" s="37"/>
      <c r="FG4982" s="37"/>
      <c r="FH4982" s="37"/>
      <c r="FI4982" s="37"/>
      <c r="FJ4982" s="37"/>
      <c r="FK4982" s="37"/>
      <c r="FL4982" s="37"/>
      <c r="FM4982" s="37"/>
      <c r="FN4982" s="37"/>
      <c r="FO4982" s="37"/>
      <c r="FP4982" s="37"/>
      <c r="FQ4982" s="37"/>
      <c r="FR4982" s="37"/>
      <c r="FS4982" s="37"/>
      <c r="FT4982" s="37"/>
      <c r="FU4982" s="37"/>
      <c r="FV4982" s="37"/>
      <c r="FW4982" s="37"/>
      <c r="FX4982" s="37"/>
      <c r="FY4982" s="37"/>
      <c r="FZ4982" s="37"/>
      <c r="GA4982" s="37"/>
      <c r="GB4982" s="37"/>
      <c r="GC4982" s="37"/>
      <c r="GD4982" s="37"/>
      <c r="GE4982" s="37"/>
      <c r="GF4982" s="37"/>
      <c r="GG4982" s="37"/>
      <c r="GH4982" s="37"/>
      <c r="GI4982" s="37"/>
      <c r="GJ4982" s="37"/>
      <c r="GK4982" s="37"/>
      <c r="GL4982" s="37"/>
      <c r="GM4982" s="37"/>
      <c r="GN4982" s="37"/>
      <c r="GO4982" s="37"/>
      <c r="GP4982" s="37"/>
      <c r="GQ4982" s="37"/>
      <c r="GR4982" s="37"/>
      <c r="GS4982" s="37"/>
      <c r="GT4982" s="37"/>
      <c r="GU4982" s="37"/>
      <c r="GV4982" s="37"/>
      <c r="GW4982" s="37"/>
      <c r="GX4982" s="37"/>
      <c r="GY4982" s="37"/>
      <c r="GZ4982" s="37"/>
      <c r="HA4982" s="37"/>
      <c r="HB4982" s="37"/>
      <c r="HC4982" s="37"/>
      <c r="HD4982" s="37"/>
      <c r="HE4982" s="37"/>
      <c r="HF4982" s="37"/>
      <c r="HG4982" s="37"/>
      <c r="HH4982" s="37"/>
      <c r="HI4982" s="37"/>
      <c r="HJ4982" s="37"/>
      <c r="HK4982" s="37"/>
      <c r="HL4982" s="37"/>
      <c r="HM4982" s="37"/>
      <c r="HN4982" s="37"/>
      <c r="HO4982" s="37"/>
      <c r="HP4982" s="37"/>
      <c r="HQ4982" s="37"/>
      <c r="HR4982" s="37"/>
      <c r="HS4982" s="37"/>
      <c r="HT4982" s="37"/>
      <c r="HU4982" s="37"/>
      <c r="HV4982" s="37"/>
      <c r="HW4982" s="37"/>
      <c r="HX4982" s="37"/>
      <c r="HY4982" s="37"/>
      <c r="HZ4982" s="37"/>
      <c r="IA4982" s="37"/>
      <c r="IB4982" s="37"/>
      <c r="IC4982" s="37"/>
      <c r="ID4982" s="37"/>
      <c r="IE4982" s="37"/>
      <c r="IF4982" s="37"/>
      <c r="IG4982" s="37"/>
      <c r="IH4982" s="37"/>
      <c r="II4982" s="37"/>
      <c r="IJ4982" s="37"/>
      <c r="IK4982" s="37"/>
      <c r="IL4982" s="37"/>
      <c r="IM4982" s="37"/>
      <c r="IN4982" s="37"/>
      <c r="IO4982" s="37"/>
      <c r="IP4982" s="37"/>
      <c r="IQ4982" s="37"/>
    </row>
    <row r="4983" spans="1:251" s="51" customFormat="1" ht="18.75" customHeight="1">
      <c r="A4983" s="43"/>
      <c r="B4983" s="60"/>
      <c r="C4983" s="104" t="s">
        <v>1058</v>
      </c>
      <c r="D4983" s="105"/>
      <c r="E4983" s="105"/>
      <c r="F4983" s="105"/>
      <c r="G4983" s="105"/>
      <c r="H4983" s="105"/>
      <c r="I4983" s="105"/>
      <c r="J4983" s="105"/>
      <c r="K4983" s="105"/>
      <c r="L4983" s="105"/>
      <c r="M4983" s="105"/>
      <c r="N4983" s="105"/>
      <c r="O4983" s="105"/>
      <c r="P4983" s="105"/>
      <c r="Q4983" s="105"/>
      <c r="R4983" s="105"/>
      <c r="S4983" s="105"/>
      <c r="T4983" s="105"/>
      <c r="U4983" s="105"/>
      <c r="V4983" s="105"/>
      <c r="W4983" s="105"/>
      <c r="X4983" s="105"/>
      <c r="Y4983" s="105"/>
      <c r="Z4983" s="106"/>
      <c r="AA4983" s="107">
        <v>36107</v>
      </c>
      <c r="AB4983" s="108"/>
      <c r="AC4983" s="108"/>
      <c r="AD4983" s="108"/>
      <c r="AE4983" s="108"/>
      <c r="AF4983" s="108"/>
      <c r="AG4983" s="108"/>
      <c r="AH4983" s="108"/>
      <c r="AI4983" s="109"/>
      <c r="AJ4983" s="107">
        <v>8687</v>
      </c>
      <c r="AK4983" s="108"/>
      <c r="AL4983" s="108"/>
      <c r="AM4983" s="108"/>
      <c r="AN4983" s="108"/>
      <c r="AO4983" s="108"/>
      <c r="AP4983" s="108"/>
      <c r="AQ4983" s="108"/>
      <c r="AR4983" s="109"/>
      <c r="AS4983" s="110"/>
      <c r="AT4983" s="111"/>
      <c r="AU4983" s="111"/>
      <c r="AV4983" s="111"/>
      <c r="AW4983" s="111"/>
      <c r="AX4983" s="112"/>
      <c r="AY4983" s="37"/>
      <c r="AZ4983" s="37"/>
      <c r="BA4983" s="37"/>
      <c r="BB4983" s="37"/>
      <c r="BC4983" s="37"/>
      <c r="BD4983" s="37"/>
      <c r="BE4983" s="37"/>
      <c r="BF4983" s="37"/>
      <c r="BG4983" s="37"/>
      <c r="BH4983" s="37"/>
      <c r="BI4983" s="37"/>
      <c r="BJ4983" s="37"/>
      <c r="BK4983" s="37"/>
      <c r="BL4983" s="37"/>
      <c r="BM4983" s="37"/>
      <c r="BN4983" s="37"/>
      <c r="BO4983" s="37"/>
      <c r="BP4983" s="37"/>
      <c r="BQ4983" s="37"/>
      <c r="BR4983" s="37"/>
      <c r="BS4983" s="37"/>
      <c r="BT4983" s="37"/>
      <c r="BU4983" s="37"/>
      <c r="BV4983" s="37"/>
      <c r="BW4983" s="37"/>
      <c r="BX4983" s="37"/>
      <c r="BY4983" s="37"/>
      <c r="BZ4983" s="37"/>
      <c r="CA4983" s="37"/>
      <c r="CB4983" s="37"/>
      <c r="CC4983" s="37"/>
      <c r="CD4983" s="37"/>
      <c r="CE4983" s="37"/>
      <c r="CF4983" s="37"/>
      <c r="CG4983" s="37"/>
      <c r="CH4983" s="37"/>
      <c r="CI4983" s="37"/>
      <c r="CJ4983" s="37"/>
      <c r="CK4983" s="37"/>
      <c r="CL4983" s="37"/>
      <c r="CM4983" s="37"/>
      <c r="CN4983" s="37"/>
      <c r="CO4983" s="37"/>
      <c r="CP4983" s="37"/>
      <c r="CQ4983" s="37"/>
      <c r="CR4983" s="37"/>
      <c r="CS4983" s="37"/>
      <c r="CT4983" s="37"/>
      <c r="CU4983" s="37"/>
      <c r="CV4983" s="37"/>
      <c r="CW4983" s="37"/>
      <c r="CX4983" s="37"/>
      <c r="CY4983" s="37"/>
      <c r="CZ4983" s="37"/>
      <c r="DA4983" s="37"/>
      <c r="DB4983" s="37"/>
      <c r="DC4983" s="37"/>
      <c r="DD4983" s="37"/>
      <c r="DE4983" s="37"/>
      <c r="DF4983" s="37"/>
      <c r="DG4983" s="37"/>
      <c r="DH4983" s="37"/>
      <c r="DI4983" s="37"/>
      <c r="DJ4983" s="37"/>
      <c r="DK4983" s="37"/>
      <c r="DL4983" s="37"/>
      <c r="DM4983" s="37"/>
      <c r="DN4983" s="37"/>
      <c r="DO4983" s="37"/>
      <c r="DP4983" s="37"/>
      <c r="DQ4983" s="37"/>
      <c r="DR4983" s="37"/>
      <c r="DS4983" s="37"/>
      <c r="DT4983" s="37"/>
      <c r="DU4983" s="37"/>
      <c r="DV4983" s="37"/>
      <c r="DW4983" s="37"/>
      <c r="DX4983" s="37"/>
      <c r="DY4983" s="37"/>
      <c r="DZ4983" s="37"/>
      <c r="EA4983" s="37"/>
      <c r="EB4983" s="37"/>
      <c r="EC4983" s="37"/>
      <c r="ED4983" s="37"/>
      <c r="EE4983" s="37"/>
      <c r="EF4983" s="37"/>
      <c r="EG4983" s="37"/>
      <c r="EH4983" s="37"/>
      <c r="EI4983" s="37"/>
      <c r="EJ4983" s="37"/>
      <c r="EK4983" s="37"/>
      <c r="EL4983" s="37"/>
      <c r="EM4983" s="37"/>
      <c r="EN4983" s="37"/>
      <c r="EO4983" s="37"/>
      <c r="EP4983" s="37"/>
      <c r="EQ4983" s="37"/>
      <c r="ER4983" s="37"/>
      <c r="ES4983" s="37"/>
      <c r="ET4983" s="37"/>
      <c r="EU4983" s="37"/>
      <c r="EV4983" s="37"/>
      <c r="EW4983" s="37"/>
      <c r="EX4983" s="37"/>
      <c r="EY4983" s="37"/>
      <c r="EZ4983" s="37"/>
      <c r="FA4983" s="37"/>
      <c r="FB4983" s="37"/>
      <c r="FC4983" s="37"/>
      <c r="FD4983" s="37"/>
      <c r="FE4983" s="37"/>
      <c r="FF4983" s="37"/>
      <c r="FG4983" s="37"/>
      <c r="FH4983" s="37"/>
      <c r="FI4983" s="37"/>
      <c r="FJ4983" s="37"/>
      <c r="FK4983" s="37"/>
      <c r="FL4983" s="37"/>
      <c r="FM4983" s="37"/>
      <c r="FN4983" s="37"/>
      <c r="FO4983" s="37"/>
      <c r="FP4983" s="37"/>
      <c r="FQ4983" s="37"/>
      <c r="FR4983" s="37"/>
      <c r="FS4983" s="37"/>
      <c r="FT4983" s="37"/>
      <c r="FU4983" s="37"/>
      <c r="FV4983" s="37"/>
      <c r="FW4983" s="37"/>
      <c r="FX4983" s="37"/>
      <c r="FY4983" s="37"/>
      <c r="FZ4983" s="37"/>
      <c r="GA4983" s="37"/>
      <c r="GB4983" s="37"/>
      <c r="GC4983" s="37"/>
      <c r="GD4983" s="37"/>
      <c r="GE4983" s="37"/>
      <c r="GF4983" s="37"/>
      <c r="GG4983" s="37"/>
      <c r="GH4983" s="37"/>
      <c r="GI4983" s="37"/>
      <c r="GJ4983" s="37"/>
      <c r="GK4983" s="37"/>
      <c r="GL4983" s="37"/>
      <c r="GM4983" s="37"/>
      <c r="GN4983" s="37"/>
      <c r="GO4983" s="37"/>
      <c r="GP4983" s="37"/>
      <c r="GQ4983" s="37"/>
      <c r="GR4983" s="37"/>
      <c r="GS4983" s="37"/>
      <c r="GT4983" s="37"/>
      <c r="GU4983" s="37"/>
      <c r="GV4983" s="37"/>
      <c r="GW4983" s="37"/>
      <c r="GX4983" s="37"/>
      <c r="GY4983" s="37"/>
      <c r="GZ4983" s="37"/>
      <c r="HA4983" s="37"/>
      <c r="HB4983" s="37"/>
      <c r="HC4983" s="37"/>
      <c r="HD4983" s="37"/>
      <c r="HE4983" s="37"/>
      <c r="HF4983" s="37"/>
      <c r="HG4983" s="37"/>
      <c r="HH4983" s="37"/>
      <c r="HI4983" s="37"/>
      <c r="HJ4983" s="37"/>
      <c r="HK4983" s="37"/>
      <c r="HL4983" s="37"/>
      <c r="HM4983" s="37"/>
      <c r="HN4983" s="37"/>
      <c r="HO4983" s="37"/>
      <c r="HP4983" s="37"/>
      <c r="HQ4983" s="37"/>
      <c r="HR4983" s="37"/>
      <c r="HS4983" s="37"/>
      <c r="HT4983" s="37"/>
      <c r="HU4983" s="37"/>
      <c r="HV4983" s="37"/>
      <c r="HW4983" s="37"/>
      <c r="HX4983" s="37"/>
      <c r="HY4983" s="37"/>
      <c r="HZ4983" s="37"/>
      <c r="IA4983" s="37"/>
      <c r="IB4983" s="37"/>
      <c r="IC4983" s="37"/>
      <c r="ID4983" s="37"/>
      <c r="IE4983" s="37"/>
      <c r="IF4983" s="37"/>
      <c r="IG4983" s="37"/>
      <c r="IH4983" s="37"/>
      <c r="II4983" s="37"/>
      <c r="IJ4983" s="37"/>
      <c r="IK4983" s="37"/>
      <c r="IL4983" s="37"/>
      <c r="IM4983" s="37"/>
      <c r="IN4983" s="37"/>
      <c r="IO4983" s="37"/>
      <c r="IP4983" s="37"/>
      <c r="IQ4983" s="37"/>
    </row>
    <row r="4984" spans="1:251" s="51" customFormat="1" ht="18.75" customHeight="1">
      <c r="A4984" s="43"/>
      <c r="B4984" s="60"/>
      <c r="C4984" s="104" t="s">
        <v>1059</v>
      </c>
      <c r="D4984" s="105"/>
      <c r="E4984" s="105"/>
      <c r="F4984" s="105"/>
      <c r="G4984" s="105"/>
      <c r="H4984" s="105"/>
      <c r="I4984" s="105"/>
      <c r="J4984" s="105"/>
      <c r="K4984" s="105"/>
      <c r="L4984" s="105"/>
      <c r="M4984" s="105"/>
      <c r="N4984" s="105"/>
      <c r="O4984" s="105"/>
      <c r="P4984" s="105"/>
      <c r="Q4984" s="105"/>
      <c r="R4984" s="105"/>
      <c r="S4984" s="105"/>
      <c r="T4984" s="105"/>
      <c r="U4984" s="105"/>
      <c r="V4984" s="105"/>
      <c r="W4984" s="105"/>
      <c r="X4984" s="105"/>
      <c r="Y4984" s="105"/>
      <c r="Z4984" s="106"/>
      <c r="AA4984" s="107">
        <v>283100</v>
      </c>
      <c r="AB4984" s="108"/>
      <c r="AC4984" s="108"/>
      <c r="AD4984" s="108"/>
      <c r="AE4984" s="108"/>
      <c r="AF4984" s="108"/>
      <c r="AG4984" s="108"/>
      <c r="AH4984" s="108"/>
      <c r="AI4984" s="109"/>
      <c r="AJ4984" s="107">
        <f>34734+63865</f>
        <v>98599</v>
      </c>
      <c r="AK4984" s="108"/>
      <c r="AL4984" s="108"/>
      <c r="AM4984" s="108"/>
      <c r="AN4984" s="108"/>
      <c r="AO4984" s="108"/>
      <c r="AP4984" s="108"/>
      <c r="AQ4984" s="108"/>
      <c r="AR4984" s="109"/>
      <c r="AS4984" s="110"/>
      <c r="AT4984" s="111"/>
      <c r="AU4984" s="111"/>
      <c r="AV4984" s="111"/>
      <c r="AW4984" s="111"/>
      <c r="AX4984" s="112"/>
      <c r="AY4984" s="37"/>
      <c r="AZ4984" s="37"/>
      <c r="BA4984" s="37"/>
      <c r="BB4984" s="37"/>
      <c r="BC4984" s="37"/>
      <c r="BD4984" s="37"/>
      <c r="BE4984" s="37"/>
      <c r="BF4984" s="37"/>
      <c r="BG4984" s="37"/>
      <c r="BH4984" s="37"/>
      <c r="BI4984" s="37"/>
      <c r="BJ4984" s="37"/>
      <c r="BK4984" s="37"/>
      <c r="BL4984" s="37"/>
      <c r="BM4984" s="37"/>
      <c r="BN4984" s="37"/>
      <c r="BO4984" s="37"/>
      <c r="BP4984" s="37"/>
      <c r="BQ4984" s="37"/>
      <c r="BR4984" s="37"/>
      <c r="BS4984" s="37"/>
      <c r="BT4984" s="37"/>
      <c r="BU4984" s="37"/>
      <c r="BV4984" s="37"/>
      <c r="BW4984" s="37"/>
      <c r="BX4984" s="37"/>
      <c r="BY4984" s="37"/>
      <c r="BZ4984" s="37"/>
      <c r="CA4984" s="37"/>
      <c r="CB4984" s="37"/>
      <c r="CC4984" s="37"/>
      <c r="CD4984" s="37"/>
      <c r="CE4984" s="37"/>
      <c r="CF4984" s="37"/>
      <c r="CG4984" s="37"/>
      <c r="CH4984" s="37"/>
      <c r="CI4984" s="37"/>
      <c r="CJ4984" s="37"/>
      <c r="CK4984" s="37"/>
      <c r="CL4984" s="37"/>
      <c r="CM4984" s="37"/>
      <c r="CN4984" s="37"/>
      <c r="CO4984" s="37"/>
      <c r="CP4984" s="37"/>
      <c r="CQ4984" s="37"/>
      <c r="CR4984" s="37"/>
      <c r="CS4984" s="37"/>
      <c r="CT4984" s="37"/>
      <c r="CU4984" s="37"/>
      <c r="CV4984" s="37"/>
      <c r="CW4984" s="37"/>
      <c r="CX4984" s="37"/>
      <c r="CY4984" s="37"/>
      <c r="CZ4984" s="37"/>
      <c r="DA4984" s="37"/>
      <c r="DB4984" s="37"/>
      <c r="DC4984" s="37"/>
      <c r="DD4984" s="37"/>
      <c r="DE4984" s="37"/>
      <c r="DF4984" s="37"/>
      <c r="DG4984" s="37"/>
      <c r="DH4984" s="37"/>
      <c r="DI4984" s="37"/>
      <c r="DJ4984" s="37"/>
      <c r="DK4984" s="37"/>
      <c r="DL4984" s="37"/>
      <c r="DM4984" s="37"/>
      <c r="DN4984" s="37"/>
      <c r="DO4984" s="37"/>
      <c r="DP4984" s="37"/>
      <c r="DQ4984" s="37"/>
      <c r="DR4984" s="37"/>
      <c r="DS4984" s="37"/>
      <c r="DT4984" s="37"/>
      <c r="DU4984" s="37"/>
      <c r="DV4984" s="37"/>
      <c r="DW4984" s="37"/>
      <c r="DX4984" s="37"/>
      <c r="DY4984" s="37"/>
      <c r="DZ4984" s="37"/>
      <c r="EA4984" s="37"/>
      <c r="EB4984" s="37"/>
      <c r="EC4984" s="37"/>
      <c r="ED4984" s="37"/>
      <c r="EE4984" s="37"/>
      <c r="EF4984" s="37"/>
      <c r="EG4984" s="37"/>
      <c r="EH4984" s="37"/>
      <c r="EI4984" s="37"/>
      <c r="EJ4984" s="37"/>
      <c r="EK4984" s="37"/>
      <c r="EL4984" s="37"/>
      <c r="EM4984" s="37"/>
      <c r="EN4984" s="37"/>
      <c r="EO4984" s="37"/>
      <c r="EP4984" s="37"/>
      <c r="EQ4984" s="37"/>
      <c r="ER4984" s="37"/>
      <c r="ES4984" s="37"/>
      <c r="ET4984" s="37"/>
      <c r="EU4984" s="37"/>
      <c r="EV4984" s="37"/>
      <c r="EW4984" s="37"/>
      <c r="EX4984" s="37"/>
      <c r="EY4984" s="37"/>
      <c r="EZ4984" s="37"/>
      <c r="FA4984" s="37"/>
      <c r="FB4984" s="37"/>
      <c r="FC4984" s="37"/>
      <c r="FD4984" s="37"/>
      <c r="FE4984" s="37"/>
      <c r="FF4984" s="37"/>
      <c r="FG4984" s="37"/>
      <c r="FH4984" s="37"/>
      <c r="FI4984" s="37"/>
      <c r="FJ4984" s="37"/>
      <c r="FK4984" s="37"/>
      <c r="FL4984" s="37"/>
      <c r="FM4984" s="37"/>
      <c r="FN4984" s="37"/>
      <c r="FO4984" s="37"/>
      <c r="FP4984" s="37"/>
      <c r="FQ4984" s="37"/>
      <c r="FR4984" s="37"/>
      <c r="FS4984" s="37"/>
      <c r="FT4984" s="37"/>
      <c r="FU4984" s="37"/>
      <c r="FV4984" s="37"/>
      <c r="FW4984" s="37"/>
      <c r="FX4984" s="37"/>
      <c r="FY4984" s="37"/>
      <c r="FZ4984" s="37"/>
      <c r="GA4984" s="37"/>
      <c r="GB4984" s="37"/>
      <c r="GC4984" s="37"/>
      <c r="GD4984" s="37"/>
      <c r="GE4984" s="37"/>
      <c r="GF4984" s="37"/>
      <c r="GG4984" s="37"/>
      <c r="GH4984" s="37"/>
      <c r="GI4984" s="37"/>
      <c r="GJ4984" s="37"/>
      <c r="GK4984" s="37"/>
      <c r="GL4984" s="37"/>
      <c r="GM4984" s="37"/>
      <c r="GN4984" s="37"/>
      <c r="GO4984" s="37"/>
      <c r="GP4984" s="37"/>
      <c r="GQ4984" s="37"/>
      <c r="GR4984" s="37"/>
      <c r="GS4984" s="37"/>
      <c r="GT4984" s="37"/>
      <c r="GU4984" s="37"/>
      <c r="GV4984" s="37"/>
      <c r="GW4984" s="37"/>
      <c r="GX4984" s="37"/>
      <c r="GY4984" s="37"/>
      <c r="GZ4984" s="37"/>
      <c r="HA4984" s="37"/>
      <c r="HB4984" s="37"/>
      <c r="HC4984" s="37"/>
      <c r="HD4984" s="37"/>
      <c r="HE4984" s="37"/>
      <c r="HF4984" s="37"/>
      <c r="HG4984" s="37"/>
      <c r="HH4984" s="37"/>
      <c r="HI4984" s="37"/>
      <c r="HJ4984" s="37"/>
      <c r="HK4984" s="37"/>
      <c r="HL4984" s="37"/>
      <c r="HM4984" s="37"/>
      <c r="HN4984" s="37"/>
      <c r="HO4984" s="37"/>
      <c r="HP4984" s="37"/>
      <c r="HQ4984" s="37"/>
      <c r="HR4984" s="37"/>
      <c r="HS4984" s="37"/>
      <c r="HT4984" s="37"/>
      <c r="HU4984" s="37"/>
      <c r="HV4984" s="37"/>
      <c r="HW4984" s="37"/>
      <c r="HX4984" s="37"/>
      <c r="HY4984" s="37"/>
      <c r="HZ4984" s="37"/>
      <c r="IA4984" s="37"/>
      <c r="IB4984" s="37"/>
      <c r="IC4984" s="37"/>
      <c r="ID4984" s="37"/>
      <c r="IE4984" s="37"/>
      <c r="IF4984" s="37"/>
      <c r="IG4984" s="37"/>
      <c r="IH4984" s="37"/>
      <c r="II4984" s="37"/>
      <c r="IJ4984" s="37"/>
      <c r="IK4984" s="37"/>
      <c r="IL4984" s="37"/>
      <c r="IM4984" s="37"/>
      <c r="IN4984" s="37"/>
      <c r="IO4984" s="37"/>
      <c r="IP4984" s="37"/>
      <c r="IQ4984" s="37"/>
    </row>
    <row r="4985" spans="1:251" s="51" customFormat="1" ht="18.75" customHeight="1">
      <c r="A4985" s="43"/>
      <c r="B4985" s="60"/>
      <c r="C4985" s="104" t="s">
        <v>1060</v>
      </c>
      <c r="D4985" s="105"/>
      <c r="E4985" s="105"/>
      <c r="F4985" s="105"/>
      <c r="G4985" s="105"/>
      <c r="H4985" s="105"/>
      <c r="I4985" s="105"/>
      <c r="J4985" s="105"/>
      <c r="K4985" s="105"/>
      <c r="L4985" s="105"/>
      <c r="M4985" s="105"/>
      <c r="N4985" s="105"/>
      <c r="O4985" s="105"/>
      <c r="P4985" s="105"/>
      <c r="Q4985" s="105"/>
      <c r="R4985" s="105"/>
      <c r="S4985" s="105"/>
      <c r="T4985" s="105"/>
      <c r="U4985" s="105"/>
      <c r="V4985" s="105"/>
      <c r="W4985" s="105"/>
      <c r="X4985" s="105"/>
      <c r="Y4985" s="105"/>
      <c r="Z4985" s="106"/>
      <c r="AA4985" s="107">
        <v>8586</v>
      </c>
      <c r="AB4985" s="108"/>
      <c r="AC4985" s="108"/>
      <c r="AD4985" s="108"/>
      <c r="AE4985" s="108"/>
      <c r="AF4985" s="108"/>
      <c r="AG4985" s="108"/>
      <c r="AH4985" s="108"/>
      <c r="AI4985" s="109"/>
      <c r="AJ4985" s="107">
        <v>0</v>
      </c>
      <c r="AK4985" s="108"/>
      <c r="AL4985" s="108"/>
      <c r="AM4985" s="108"/>
      <c r="AN4985" s="108"/>
      <c r="AO4985" s="108"/>
      <c r="AP4985" s="108"/>
      <c r="AQ4985" s="108"/>
      <c r="AR4985" s="109"/>
      <c r="AS4985" s="110"/>
      <c r="AT4985" s="111"/>
      <c r="AU4985" s="111"/>
      <c r="AV4985" s="111"/>
      <c r="AW4985" s="111"/>
      <c r="AX4985" s="112"/>
      <c r="AY4985" s="37"/>
      <c r="AZ4985" s="37"/>
      <c r="BA4985" s="37"/>
      <c r="BB4985" s="37"/>
      <c r="BC4985" s="37"/>
      <c r="BD4985" s="37"/>
      <c r="BE4985" s="37"/>
      <c r="BF4985" s="37"/>
      <c r="BG4985" s="37"/>
      <c r="BH4985" s="37"/>
      <c r="BI4985" s="37"/>
      <c r="BJ4985" s="37"/>
      <c r="BK4985" s="37"/>
      <c r="BL4985" s="37"/>
      <c r="BM4985" s="37"/>
      <c r="BN4985" s="37"/>
      <c r="BO4985" s="37"/>
      <c r="BP4985" s="37"/>
      <c r="BQ4985" s="37"/>
      <c r="BR4985" s="37"/>
      <c r="BS4985" s="37"/>
      <c r="BT4985" s="37"/>
      <c r="BU4985" s="37"/>
      <c r="BV4985" s="37"/>
      <c r="BW4985" s="37"/>
      <c r="BX4985" s="37"/>
      <c r="BY4985" s="37"/>
      <c r="BZ4985" s="37"/>
      <c r="CA4985" s="37"/>
      <c r="CB4985" s="37"/>
      <c r="CC4985" s="37"/>
      <c r="CD4985" s="37"/>
      <c r="CE4985" s="37"/>
      <c r="CF4985" s="37"/>
      <c r="CG4985" s="37"/>
      <c r="CH4985" s="37"/>
      <c r="CI4985" s="37"/>
      <c r="CJ4985" s="37"/>
      <c r="CK4985" s="37"/>
      <c r="CL4985" s="37"/>
      <c r="CM4985" s="37"/>
      <c r="CN4985" s="37"/>
      <c r="CO4985" s="37"/>
      <c r="CP4985" s="37"/>
      <c r="CQ4985" s="37"/>
      <c r="CR4985" s="37"/>
      <c r="CS4985" s="37"/>
      <c r="CT4985" s="37"/>
      <c r="CU4985" s="37"/>
      <c r="CV4985" s="37"/>
      <c r="CW4985" s="37"/>
      <c r="CX4985" s="37"/>
      <c r="CY4985" s="37"/>
      <c r="CZ4985" s="37"/>
      <c r="DA4985" s="37"/>
      <c r="DB4985" s="37"/>
      <c r="DC4985" s="37"/>
      <c r="DD4985" s="37"/>
      <c r="DE4985" s="37"/>
      <c r="DF4985" s="37"/>
      <c r="DG4985" s="37"/>
      <c r="DH4985" s="37"/>
      <c r="DI4985" s="37"/>
      <c r="DJ4985" s="37"/>
      <c r="DK4985" s="37"/>
      <c r="DL4985" s="37"/>
      <c r="DM4985" s="37"/>
      <c r="DN4985" s="37"/>
      <c r="DO4985" s="37"/>
      <c r="DP4985" s="37"/>
      <c r="DQ4985" s="37"/>
      <c r="DR4985" s="37"/>
      <c r="DS4985" s="37"/>
      <c r="DT4985" s="37"/>
      <c r="DU4985" s="37"/>
      <c r="DV4985" s="37"/>
      <c r="DW4985" s="37"/>
      <c r="DX4985" s="37"/>
      <c r="DY4985" s="37"/>
      <c r="DZ4985" s="37"/>
      <c r="EA4985" s="37"/>
      <c r="EB4985" s="37"/>
      <c r="EC4985" s="37"/>
      <c r="ED4985" s="37"/>
      <c r="EE4985" s="37"/>
      <c r="EF4985" s="37"/>
      <c r="EG4985" s="37"/>
      <c r="EH4985" s="37"/>
      <c r="EI4985" s="37"/>
      <c r="EJ4985" s="37"/>
      <c r="EK4985" s="37"/>
      <c r="EL4985" s="37"/>
      <c r="EM4985" s="37"/>
      <c r="EN4985" s="37"/>
      <c r="EO4985" s="37"/>
      <c r="EP4985" s="37"/>
      <c r="EQ4985" s="37"/>
      <c r="ER4985" s="37"/>
      <c r="ES4985" s="37"/>
      <c r="ET4985" s="37"/>
      <c r="EU4985" s="37"/>
      <c r="EV4985" s="37"/>
      <c r="EW4985" s="37"/>
      <c r="EX4985" s="37"/>
      <c r="EY4985" s="37"/>
      <c r="EZ4985" s="37"/>
      <c r="FA4985" s="37"/>
      <c r="FB4985" s="37"/>
      <c r="FC4985" s="37"/>
      <c r="FD4985" s="37"/>
      <c r="FE4985" s="37"/>
      <c r="FF4985" s="37"/>
      <c r="FG4985" s="37"/>
      <c r="FH4985" s="37"/>
      <c r="FI4985" s="37"/>
      <c r="FJ4985" s="37"/>
      <c r="FK4985" s="37"/>
      <c r="FL4985" s="37"/>
      <c r="FM4985" s="37"/>
      <c r="FN4985" s="37"/>
      <c r="FO4985" s="37"/>
      <c r="FP4985" s="37"/>
      <c r="FQ4985" s="37"/>
      <c r="FR4985" s="37"/>
      <c r="FS4985" s="37"/>
      <c r="FT4985" s="37"/>
      <c r="FU4985" s="37"/>
      <c r="FV4985" s="37"/>
      <c r="FW4985" s="37"/>
      <c r="FX4985" s="37"/>
      <c r="FY4985" s="37"/>
      <c r="FZ4985" s="37"/>
      <c r="GA4985" s="37"/>
      <c r="GB4985" s="37"/>
      <c r="GC4985" s="37"/>
      <c r="GD4985" s="37"/>
      <c r="GE4985" s="37"/>
      <c r="GF4985" s="37"/>
      <c r="GG4985" s="37"/>
      <c r="GH4985" s="37"/>
      <c r="GI4985" s="37"/>
      <c r="GJ4985" s="37"/>
      <c r="GK4985" s="37"/>
      <c r="GL4985" s="37"/>
      <c r="GM4985" s="37"/>
      <c r="GN4985" s="37"/>
      <c r="GO4985" s="37"/>
      <c r="GP4985" s="37"/>
      <c r="GQ4985" s="37"/>
      <c r="GR4985" s="37"/>
      <c r="GS4985" s="37"/>
      <c r="GT4985" s="37"/>
      <c r="GU4985" s="37"/>
      <c r="GV4985" s="37"/>
      <c r="GW4985" s="37"/>
      <c r="GX4985" s="37"/>
      <c r="GY4985" s="37"/>
      <c r="GZ4985" s="37"/>
      <c r="HA4985" s="37"/>
      <c r="HB4985" s="37"/>
      <c r="HC4985" s="37"/>
      <c r="HD4985" s="37"/>
      <c r="HE4985" s="37"/>
      <c r="HF4985" s="37"/>
      <c r="HG4985" s="37"/>
      <c r="HH4985" s="37"/>
      <c r="HI4985" s="37"/>
      <c r="HJ4985" s="37"/>
      <c r="HK4985" s="37"/>
      <c r="HL4985" s="37"/>
      <c r="HM4985" s="37"/>
      <c r="HN4985" s="37"/>
      <c r="HO4985" s="37"/>
      <c r="HP4985" s="37"/>
      <c r="HQ4985" s="37"/>
      <c r="HR4985" s="37"/>
      <c r="HS4985" s="37"/>
      <c r="HT4985" s="37"/>
      <c r="HU4985" s="37"/>
      <c r="HV4985" s="37"/>
      <c r="HW4985" s="37"/>
      <c r="HX4985" s="37"/>
      <c r="HY4985" s="37"/>
      <c r="HZ4985" s="37"/>
      <c r="IA4985" s="37"/>
      <c r="IB4985" s="37"/>
      <c r="IC4985" s="37"/>
      <c r="ID4985" s="37"/>
      <c r="IE4985" s="37"/>
      <c r="IF4985" s="37"/>
      <c r="IG4985" s="37"/>
      <c r="IH4985" s="37"/>
      <c r="II4985" s="37"/>
      <c r="IJ4985" s="37"/>
      <c r="IK4985" s="37"/>
      <c r="IL4985" s="37"/>
      <c r="IM4985" s="37"/>
      <c r="IN4985" s="37"/>
      <c r="IO4985" s="37"/>
      <c r="IP4985" s="37"/>
      <c r="IQ4985" s="37"/>
    </row>
    <row r="4986" spans="1:251" s="51" customFormat="1" ht="18.75" customHeight="1" thickBot="1">
      <c r="A4986" s="52"/>
      <c r="B4986" s="113" t="s">
        <v>253</v>
      </c>
      <c r="C4986" s="114"/>
      <c r="D4986" s="114"/>
      <c r="E4986" s="114"/>
      <c r="F4986" s="114"/>
      <c r="G4986" s="114"/>
      <c r="H4986" s="114"/>
      <c r="I4986" s="114"/>
      <c r="J4986" s="114"/>
      <c r="K4986" s="114"/>
      <c r="L4986" s="114"/>
      <c r="M4986" s="114"/>
      <c r="N4986" s="114"/>
      <c r="O4986" s="114"/>
      <c r="P4986" s="114"/>
      <c r="Q4986" s="114"/>
      <c r="R4986" s="114"/>
      <c r="S4986" s="114"/>
      <c r="T4986" s="114"/>
      <c r="U4986" s="114"/>
      <c r="V4986" s="114"/>
      <c r="W4986" s="114"/>
      <c r="X4986" s="114"/>
      <c r="Y4986" s="114"/>
      <c r="Z4986" s="115"/>
      <c r="AA4986" s="116">
        <f>SUM(AA4982:AI4985)</f>
        <v>347749</v>
      </c>
      <c r="AB4986" s="117"/>
      <c r="AC4986" s="117"/>
      <c r="AD4986" s="117"/>
      <c r="AE4986" s="117"/>
      <c r="AF4986" s="117"/>
      <c r="AG4986" s="117"/>
      <c r="AH4986" s="117"/>
      <c r="AI4986" s="118"/>
      <c r="AJ4986" s="116">
        <f>SUM(AJ4982:AR4985)</f>
        <v>117149</v>
      </c>
      <c r="AK4986" s="117"/>
      <c r="AL4986" s="117"/>
      <c r="AM4986" s="117"/>
      <c r="AN4986" s="117"/>
      <c r="AO4986" s="117"/>
      <c r="AP4986" s="117"/>
      <c r="AQ4986" s="117"/>
      <c r="AR4986" s="118"/>
      <c r="AS4986" s="119"/>
      <c r="AT4986" s="120"/>
      <c r="AU4986" s="120"/>
      <c r="AV4986" s="120"/>
      <c r="AW4986" s="120"/>
      <c r="AX4986" s="121"/>
      <c r="AY4986" s="37"/>
      <c r="AZ4986" s="37"/>
      <c r="BA4986" s="37"/>
      <c r="BB4986" s="37"/>
      <c r="BC4986" s="37"/>
      <c r="BD4986" s="37"/>
      <c r="BE4986" s="37"/>
      <c r="BF4986" s="37"/>
      <c r="BG4986" s="37"/>
      <c r="BH4986" s="37"/>
      <c r="BI4986" s="37"/>
      <c r="BJ4986" s="37"/>
      <c r="BK4986" s="37"/>
      <c r="BL4986" s="37"/>
      <c r="BM4986" s="37"/>
      <c r="BN4986" s="37"/>
      <c r="BO4986" s="37"/>
      <c r="BP4986" s="37"/>
      <c r="BQ4986" s="37"/>
      <c r="BR4986" s="37"/>
      <c r="BS4986" s="37"/>
      <c r="BT4986" s="37"/>
      <c r="BU4986" s="37"/>
      <c r="BV4986" s="37"/>
      <c r="BW4986" s="37"/>
      <c r="BX4986" s="37"/>
      <c r="BY4986" s="37"/>
      <c r="BZ4986" s="37"/>
      <c r="CA4986" s="37"/>
      <c r="CB4986" s="37"/>
      <c r="CC4986" s="37"/>
      <c r="CD4986" s="37"/>
      <c r="CE4986" s="37"/>
      <c r="CF4986" s="37"/>
      <c r="CG4986" s="37"/>
      <c r="CH4986" s="37"/>
      <c r="CI4986" s="37"/>
      <c r="CJ4986" s="37"/>
      <c r="CK4986" s="37"/>
      <c r="CL4986" s="37"/>
      <c r="CM4986" s="37"/>
      <c r="CN4986" s="37"/>
      <c r="CO4986" s="37"/>
      <c r="CP4986" s="37"/>
      <c r="CQ4986" s="37"/>
      <c r="CR4986" s="37"/>
      <c r="CS4986" s="37"/>
      <c r="CT4986" s="37"/>
      <c r="CU4986" s="37"/>
      <c r="CV4986" s="37"/>
      <c r="CW4986" s="37"/>
      <c r="CX4986" s="37"/>
      <c r="CY4986" s="37"/>
      <c r="CZ4986" s="37"/>
      <c r="DA4986" s="37"/>
      <c r="DB4986" s="37"/>
      <c r="DC4986" s="37"/>
      <c r="DD4986" s="37"/>
      <c r="DE4986" s="37"/>
      <c r="DF4986" s="37"/>
      <c r="DG4986" s="37"/>
      <c r="DH4986" s="37"/>
      <c r="DI4986" s="37"/>
      <c r="DJ4986" s="37"/>
      <c r="DK4986" s="37"/>
      <c r="DL4986" s="37"/>
      <c r="DM4986" s="37"/>
      <c r="DN4986" s="37"/>
      <c r="DO4986" s="37"/>
      <c r="DP4986" s="37"/>
      <c r="DQ4986" s="37"/>
      <c r="DR4986" s="37"/>
      <c r="DS4986" s="37"/>
      <c r="DT4986" s="37"/>
      <c r="DU4986" s="37"/>
      <c r="DV4986" s="37"/>
      <c r="DW4986" s="37"/>
      <c r="DX4986" s="37"/>
      <c r="DY4986" s="37"/>
      <c r="DZ4986" s="37"/>
      <c r="EA4986" s="37"/>
      <c r="EB4986" s="37"/>
      <c r="EC4986" s="37"/>
      <c r="ED4986" s="37"/>
      <c r="EE4986" s="37"/>
      <c r="EF4986" s="37"/>
      <c r="EG4986" s="37"/>
      <c r="EH4986" s="37"/>
      <c r="EI4986" s="37"/>
      <c r="EJ4986" s="37"/>
      <c r="EK4986" s="37"/>
      <c r="EL4986" s="37"/>
      <c r="EM4986" s="37"/>
      <c r="EN4986" s="37"/>
      <c r="EO4986" s="37"/>
      <c r="EP4986" s="37"/>
      <c r="EQ4986" s="37"/>
      <c r="ER4986" s="37"/>
      <c r="ES4986" s="37"/>
      <c r="ET4986" s="37"/>
      <c r="EU4986" s="37"/>
      <c r="EV4986" s="37"/>
      <c r="EW4986" s="37"/>
      <c r="EX4986" s="37"/>
      <c r="EY4986" s="37"/>
      <c r="EZ4986" s="37"/>
      <c r="FA4986" s="37"/>
      <c r="FB4986" s="37"/>
      <c r="FC4986" s="37"/>
      <c r="FD4986" s="37"/>
      <c r="FE4986" s="37"/>
      <c r="FF4986" s="37"/>
      <c r="FG4986" s="37"/>
      <c r="FH4986" s="37"/>
      <c r="FI4986" s="37"/>
      <c r="FJ4986" s="37"/>
      <c r="FK4986" s="37"/>
      <c r="FL4986" s="37"/>
      <c r="FM4986" s="37"/>
      <c r="FN4986" s="37"/>
      <c r="FO4986" s="37"/>
      <c r="FP4986" s="37"/>
      <c r="FQ4986" s="37"/>
      <c r="FR4986" s="37"/>
      <c r="FS4986" s="37"/>
      <c r="FT4986" s="37"/>
      <c r="FU4986" s="37"/>
      <c r="FV4986" s="37"/>
      <c r="FW4986" s="37"/>
      <c r="FX4986" s="37"/>
      <c r="FY4986" s="37"/>
      <c r="FZ4986" s="37"/>
      <c r="GA4986" s="37"/>
      <c r="GB4986" s="37"/>
      <c r="GC4986" s="37"/>
      <c r="GD4986" s="37"/>
      <c r="GE4986" s="37"/>
      <c r="GF4986" s="37"/>
      <c r="GG4986" s="37"/>
      <c r="GH4986" s="37"/>
      <c r="GI4986" s="37"/>
      <c r="GJ4986" s="37"/>
      <c r="GK4986" s="37"/>
      <c r="GL4986" s="37"/>
      <c r="GM4986" s="37"/>
      <c r="GN4986" s="37"/>
      <c r="GO4986" s="37"/>
      <c r="GP4986" s="37"/>
      <c r="GQ4986" s="37"/>
      <c r="GR4986" s="37"/>
      <c r="GS4986" s="37"/>
      <c r="GT4986" s="37"/>
      <c r="GU4986" s="37"/>
      <c r="GV4986" s="37"/>
      <c r="GW4986" s="37"/>
      <c r="GX4986" s="37"/>
      <c r="GY4986" s="37"/>
      <c r="GZ4986" s="37"/>
      <c r="HA4986" s="37"/>
      <c r="HB4986" s="37"/>
      <c r="HC4986" s="37"/>
      <c r="HD4986" s="37"/>
      <c r="HE4986" s="37"/>
      <c r="HF4986" s="37"/>
      <c r="HG4986" s="37"/>
      <c r="HH4986" s="37"/>
      <c r="HI4986" s="37"/>
      <c r="HJ4986" s="37"/>
      <c r="HK4986" s="37"/>
      <c r="HL4986" s="37"/>
      <c r="HM4986" s="37"/>
      <c r="HN4986" s="37"/>
      <c r="HO4986" s="37"/>
      <c r="HP4986" s="37"/>
      <c r="HQ4986" s="37"/>
      <c r="HR4986" s="37"/>
      <c r="HS4986" s="37"/>
      <c r="HT4986" s="37"/>
      <c r="HU4986" s="37"/>
      <c r="HV4986" s="37"/>
      <c r="HW4986" s="37"/>
      <c r="HX4986" s="37"/>
      <c r="HY4986" s="37"/>
      <c r="HZ4986" s="37"/>
      <c r="IA4986" s="37"/>
      <c r="IB4986" s="37"/>
      <c r="IC4986" s="37"/>
      <c r="ID4986" s="37"/>
      <c r="IE4986" s="37"/>
      <c r="IF4986" s="37"/>
      <c r="IG4986" s="37"/>
      <c r="IH4986" s="37"/>
      <c r="II4986" s="37"/>
      <c r="IJ4986" s="37"/>
      <c r="IK4986" s="37"/>
      <c r="IL4986" s="37"/>
      <c r="IM4986" s="37"/>
      <c r="IN4986" s="37"/>
      <c r="IO4986" s="37"/>
      <c r="IP4986" s="37"/>
      <c r="IQ4986" s="37"/>
    </row>
    <row r="4988" spans="1:251" ht="18.75">
      <c r="A4988" s="36" t="s">
        <v>241</v>
      </c>
      <c r="AW4988" s="38"/>
      <c r="AX4988" s="39"/>
      <c r="AY4988" s="38"/>
    </row>
    <row r="4990" spans="1:251" ht="18.75">
      <c r="B4990" s="122" t="s">
        <v>0</v>
      </c>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row>
    <row r="4991" spans="1:251">
      <c r="Z4991" s="40"/>
      <c r="AD4991" s="40"/>
      <c r="AE4991" s="40"/>
      <c r="AF4991" s="40"/>
      <c r="AG4991" s="40"/>
      <c r="AH4991" s="40"/>
      <c r="AI4991" s="40"/>
      <c r="AO4991" s="40"/>
    </row>
    <row r="4992" spans="1:251" ht="13.5" thickBot="1">
      <c r="Z4992" s="40"/>
      <c r="AD4992" s="40"/>
      <c r="AE4992" s="40"/>
      <c r="AF4992" s="40"/>
      <c r="AG4992" s="40"/>
      <c r="AH4992" s="40"/>
      <c r="AI4992" s="40"/>
      <c r="AO4992" s="40"/>
      <c r="DI4992" s="41"/>
    </row>
    <row r="4993" spans="1:113" ht="24.75" customHeight="1" thickBot="1">
      <c r="B4993" s="124" t="s">
        <v>242</v>
      </c>
      <c r="C4993" s="125"/>
      <c r="D4993" s="125"/>
      <c r="E4993" s="125"/>
      <c r="F4993" s="125"/>
      <c r="G4993" s="125"/>
      <c r="H4993" s="126" t="s">
        <v>334</v>
      </c>
      <c r="I4993" s="127"/>
      <c r="J4993" s="127"/>
      <c r="K4993" s="127"/>
      <c r="L4993" s="127"/>
      <c r="M4993" s="127"/>
      <c r="N4993" s="127"/>
      <c r="O4993" s="127"/>
      <c r="P4993" s="127"/>
      <c r="Q4993" s="127"/>
      <c r="R4993" s="127"/>
      <c r="S4993" s="127"/>
      <c r="T4993" s="127"/>
      <c r="U4993" s="127"/>
      <c r="V4993" s="127"/>
      <c r="W4993" s="127"/>
      <c r="X4993" s="127"/>
      <c r="Y4993" s="127"/>
      <c r="Z4993" s="127"/>
      <c r="AA4993" s="127"/>
      <c r="AB4993" s="127"/>
      <c r="AC4993" s="127"/>
      <c r="AD4993" s="127"/>
      <c r="AE4993" s="127"/>
      <c r="AF4993" s="127"/>
      <c r="AG4993" s="127"/>
      <c r="AH4993" s="127"/>
      <c r="AI4993" s="127"/>
      <c r="AJ4993" s="127"/>
      <c r="AK4993" s="127"/>
      <c r="AL4993" s="127"/>
      <c r="AM4993" s="127"/>
      <c r="AN4993" s="127"/>
      <c r="AO4993" s="127"/>
      <c r="AP4993" s="127"/>
      <c r="AQ4993" s="127"/>
      <c r="AR4993" s="127"/>
      <c r="AS4993" s="127"/>
      <c r="AT4993" s="127"/>
      <c r="AU4993" s="127"/>
      <c r="AV4993" s="127"/>
      <c r="AW4993" s="127"/>
      <c r="AX4993" s="128"/>
      <c r="DI4993" s="41"/>
    </row>
    <row r="4994" spans="1:113" ht="14.25">
      <c r="B4994" s="42"/>
      <c r="C4994" s="42"/>
      <c r="D4994" s="42"/>
      <c r="E4994" s="42"/>
      <c r="F4994" s="42"/>
      <c r="G4994" s="42"/>
      <c r="H4994" s="43"/>
      <c r="I4994" s="43"/>
      <c r="J4994" s="43"/>
      <c r="K4994" s="43"/>
      <c r="L4994" s="44"/>
      <c r="M4994" s="44"/>
      <c r="N4994" s="44"/>
      <c r="O4994" s="44"/>
      <c r="P4994" s="43"/>
      <c r="Q4994" s="43"/>
      <c r="R4994" s="43"/>
      <c r="S4994" s="43"/>
      <c r="T4994" s="43"/>
      <c r="U4994" s="43"/>
      <c r="V4994" s="45"/>
      <c r="W4994" s="45"/>
      <c r="X4994" s="45"/>
      <c r="Y4994" s="45"/>
      <c r="Z4994" s="45"/>
      <c r="AA4994" s="45"/>
      <c r="AB4994" s="45"/>
      <c r="AC4994" s="45"/>
      <c r="AD4994" s="45"/>
      <c r="AE4994" s="45"/>
      <c r="AF4994" s="45"/>
      <c r="AG4994" s="45"/>
      <c r="AH4994" s="45"/>
      <c r="AI4994" s="45"/>
      <c r="AJ4994" s="45"/>
      <c r="AK4994" s="45"/>
      <c r="AL4994" s="45"/>
      <c r="AM4994" s="45"/>
      <c r="AN4994" s="45"/>
      <c r="AO4994" s="45"/>
      <c r="AP4994" s="45"/>
      <c r="AQ4994" s="45"/>
      <c r="AR4994" s="45"/>
      <c r="AS4994" s="45"/>
      <c r="AT4994" s="45"/>
      <c r="AU4994" s="45"/>
      <c r="AV4994" s="45"/>
      <c r="AW4994" s="45"/>
      <c r="AX4994" s="45"/>
      <c r="DI4994" s="41"/>
    </row>
    <row r="4995" spans="1:113" ht="15" thickBot="1">
      <c r="A4995" s="46"/>
      <c r="B4995" s="45" t="s">
        <v>244</v>
      </c>
      <c r="C4995" s="43"/>
      <c r="D4995" s="43"/>
      <c r="E4995" s="43"/>
      <c r="F4995" s="43"/>
      <c r="G4995" s="43"/>
      <c r="H4995" s="43"/>
      <c r="I4995" s="43"/>
      <c r="J4995" s="43"/>
      <c r="K4995" s="43"/>
      <c r="L4995" s="44"/>
      <c r="M4995" s="44"/>
      <c r="N4995" s="44"/>
      <c r="O4995" s="44"/>
      <c r="P4995" s="43"/>
      <c r="Q4995" s="43"/>
      <c r="R4995" s="43"/>
      <c r="S4995" s="43"/>
      <c r="T4995" s="43"/>
      <c r="U4995" s="43"/>
      <c r="V4995" s="45"/>
      <c r="W4995" s="45"/>
      <c r="X4995" s="45"/>
      <c r="Y4995" s="45"/>
      <c r="Z4995" s="45"/>
      <c r="AA4995" s="45"/>
      <c r="AB4995" s="45"/>
      <c r="AC4995" s="45"/>
      <c r="AD4995" s="45"/>
      <c r="AE4995" s="45"/>
      <c r="AF4995" s="45"/>
      <c r="AG4995" s="45"/>
      <c r="AH4995" s="45"/>
      <c r="AI4995" s="45"/>
      <c r="AJ4995" s="45"/>
      <c r="AK4995" s="45"/>
      <c r="AL4995" s="45"/>
      <c r="AM4995" s="45"/>
      <c r="AN4995" s="45"/>
      <c r="AO4995" s="45"/>
      <c r="AP4995" s="45"/>
      <c r="AQ4995" s="45"/>
      <c r="AR4995" s="45"/>
      <c r="AS4995" s="45"/>
      <c r="AT4995" s="45"/>
      <c r="AU4995" s="45"/>
      <c r="AV4995" s="45"/>
      <c r="AW4995" s="45"/>
      <c r="AX4995" s="45"/>
      <c r="DI4995" s="41"/>
    </row>
    <row r="4996" spans="1:113" ht="14.25">
      <c r="A4996" s="43"/>
      <c r="B4996" s="47"/>
      <c r="C4996" s="42"/>
      <c r="D4996" s="42"/>
      <c r="E4996" s="42"/>
      <c r="F4996" s="42"/>
      <c r="G4996" s="42"/>
      <c r="H4996" s="42"/>
      <c r="I4996" s="42"/>
      <c r="J4996" s="42"/>
      <c r="K4996" s="42"/>
      <c r="L4996" s="48"/>
      <c r="M4996" s="48"/>
      <c r="N4996" s="48"/>
      <c r="O4996" s="48"/>
      <c r="P4996" s="42"/>
      <c r="Q4996" s="42"/>
      <c r="R4996" s="42"/>
      <c r="S4996" s="42"/>
      <c r="T4996" s="42"/>
      <c r="U4996" s="42"/>
      <c r="V4996" s="49"/>
      <c r="W4996" s="49"/>
      <c r="X4996" s="49"/>
      <c r="Y4996" s="49"/>
      <c r="Z4996" s="49"/>
      <c r="AA4996" s="49"/>
      <c r="AB4996" s="49"/>
      <c r="AC4996" s="49"/>
      <c r="AD4996" s="49"/>
      <c r="AE4996" s="49"/>
      <c r="AF4996" s="49"/>
      <c r="AG4996" s="49"/>
      <c r="AH4996" s="49"/>
      <c r="AI4996" s="49"/>
      <c r="AJ4996" s="49"/>
      <c r="AK4996" s="49"/>
      <c r="AL4996" s="49"/>
      <c r="AM4996" s="49"/>
      <c r="AN4996" s="49"/>
      <c r="AO4996" s="49"/>
      <c r="AP4996" s="49"/>
      <c r="AQ4996" s="49"/>
      <c r="AR4996" s="49"/>
      <c r="AS4996" s="49"/>
      <c r="AT4996" s="49"/>
      <c r="AU4996" s="49"/>
      <c r="AV4996" s="49"/>
      <c r="AW4996" s="49"/>
      <c r="AX4996" s="50"/>
    </row>
    <row r="4997" spans="1:113" ht="12" customHeight="1">
      <c r="A4997" s="43"/>
      <c r="B4997" s="129" t="s">
        <v>335</v>
      </c>
      <c r="C4997" s="130"/>
      <c r="D4997" s="130"/>
      <c r="E4997" s="130"/>
      <c r="F4997" s="130"/>
      <c r="G4997" s="130"/>
      <c r="H4997" s="130"/>
      <c r="I4997" s="130"/>
      <c r="J4997" s="130"/>
      <c r="K4997" s="130"/>
      <c r="L4997" s="130"/>
      <c r="M4997" s="130"/>
      <c r="N4997" s="130"/>
      <c r="O4997" s="130"/>
      <c r="P4997" s="130"/>
      <c r="Q4997" s="130"/>
      <c r="R4997" s="130"/>
      <c r="S4997" s="130"/>
      <c r="T4997" s="130"/>
      <c r="U4997" s="130"/>
      <c r="V4997" s="130"/>
      <c r="W4997" s="130"/>
      <c r="X4997" s="130"/>
      <c r="Y4997" s="130"/>
      <c r="Z4997" s="130"/>
      <c r="AA4997" s="130"/>
      <c r="AB4997" s="130"/>
      <c r="AC4997" s="130"/>
      <c r="AD4997" s="130"/>
      <c r="AE4997" s="130"/>
      <c r="AF4997" s="130"/>
      <c r="AG4997" s="130"/>
      <c r="AH4997" s="130"/>
      <c r="AI4997" s="130"/>
      <c r="AJ4997" s="130"/>
      <c r="AK4997" s="130"/>
      <c r="AL4997" s="130"/>
      <c r="AM4997" s="130"/>
      <c r="AN4997" s="130"/>
      <c r="AO4997" s="130"/>
      <c r="AP4997" s="130"/>
      <c r="AQ4997" s="130"/>
      <c r="AR4997" s="130"/>
      <c r="AS4997" s="130"/>
      <c r="AT4997" s="130"/>
      <c r="AU4997" s="130"/>
      <c r="AV4997" s="130"/>
      <c r="AW4997" s="130"/>
      <c r="AX4997" s="131"/>
    </row>
    <row r="4998" spans="1:113" ht="12" customHeight="1">
      <c r="A4998" s="43"/>
      <c r="B4998" s="129"/>
      <c r="C4998" s="130"/>
      <c r="D4998" s="130"/>
      <c r="E4998" s="130"/>
      <c r="F4998" s="130"/>
      <c r="G4998" s="130"/>
      <c r="H4998" s="130"/>
      <c r="I4998" s="130"/>
      <c r="J4998" s="130"/>
      <c r="K4998" s="130"/>
      <c r="L4998" s="130"/>
      <c r="M4998" s="130"/>
      <c r="N4998" s="130"/>
      <c r="O4998" s="130"/>
      <c r="P4998" s="130"/>
      <c r="Q4998" s="130"/>
      <c r="R4998" s="130"/>
      <c r="S4998" s="130"/>
      <c r="T4998" s="130"/>
      <c r="U4998" s="130"/>
      <c r="V4998" s="130"/>
      <c r="W4998" s="130"/>
      <c r="X4998" s="130"/>
      <c r="Y4998" s="130"/>
      <c r="Z4998" s="130"/>
      <c r="AA4998" s="130"/>
      <c r="AB4998" s="130"/>
      <c r="AC4998" s="130"/>
      <c r="AD4998" s="130"/>
      <c r="AE4998" s="130"/>
      <c r="AF4998" s="130"/>
      <c r="AG4998" s="130"/>
      <c r="AH4998" s="130"/>
      <c r="AI4998" s="130"/>
      <c r="AJ4998" s="130"/>
      <c r="AK4998" s="130"/>
      <c r="AL4998" s="130"/>
      <c r="AM4998" s="130"/>
      <c r="AN4998" s="130"/>
      <c r="AO4998" s="130"/>
      <c r="AP4998" s="130"/>
      <c r="AQ4998" s="130"/>
      <c r="AR4998" s="130"/>
      <c r="AS4998" s="130"/>
      <c r="AT4998" s="130"/>
      <c r="AU4998" s="130"/>
      <c r="AV4998" s="130"/>
      <c r="AW4998" s="130"/>
      <c r="AX4998" s="131"/>
      <c r="BC4998" s="51"/>
    </row>
    <row r="4999" spans="1:113" ht="12" customHeight="1">
      <c r="A4999" s="43"/>
      <c r="B4999" s="129"/>
      <c r="C4999" s="130"/>
      <c r="D4999" s="130"/>
      <c r="E4999" s="130"/>
      <c r="F4999" s="130"/>
      <c r="G4999" s="130"/>
      <c r="H4999" s="130"/>
      <c r="I4999" s="130"/>
      <c r="J4999" s="130"/>
      <c r="K4999" s="130"/>
      <c r="L4999" s="130"/>
      <c r="M4999" s="130"/>
      <c r="N4999" s="130"/>
      <c r="O4999" s="130"/>
      <c r="P4999" s="130"/>
      <c r="Q4999" s="130"/>
      <c r="R4999" s="130"/>
      <c r="S4999" s="130"/>
      <c r="T4999" s="130"/>
      <c r="U4999" s="130"/>
      <c r="V4999" s="130"/>
      <c r="W4999" s="130"/>
      <c r="X4999" s="130"/>
      <c r="Y4999" s="130"/>
      <c r="Z4999" s="130"/>
      <c r="AA4999" s="130"/>
      <c r="AB4999" s="130"/>
      <c r="AC4999" s="130"/>
      <c r="AD4999" s="130"/>
      <c r="AE4999" s="130"/>
      <c r="AF4999" s="130"/>
      <c r="AG4999" s="130"/>
      <c r="AH4999" s="130"/>
      <c r="AI4999" s="130"/>
      <c r="AJ4999" s="130"/>
      <c r="AK4999" s="130"/>
      <c r="AL4999" s="130"/>
      <c r="AM4999" s="130"/>
      <c r="AN4999" s="130"/>
      <c r="AO4999" s="130"/>
      <c r="AP4999" s="130"/>
      <c r="AQ4999" s="130"/>
      <c r="AR4999" s="130"/>
      <c r="AS4999" s="130"/>
      <c r="AT4999" s="130"/>
      <c r="AU4999" s="130"/>
      <c r="AV4999" s="130"/>
      <c r="AW4999" s="130"/>
      <c r="AX4999" s="131"/>
    </row>
    <row r="5000" spans="1:113" ht="12" customHeight="1">
      <c r="A5000" s="43"/>
      <c r="B5000" s="129"/>
      <c r="C5000" s="130"/>
      <c r="D5000" s="130"/>
      <c r="E5000" s="130"/>
      <c r="F5000" s="130"/>
      <c r="G5000" s="130"/>
      <c r="H5000" s="130"/>
      <c r="I5000" s="130"/>
      <c r="J5000" s="130"/>
      <c r="K5000" s="130"/>
      <c r="L5000" s="130"/>
      <c r="M5000" s="130"/>
      <c r="N5000" s="130"/>
      <c r="O5000" s="130"/>
      <c r="P5000" s="130"/>
      <c r="Q5000" s="130"/>
      <c r="R5000" s="130"/>
      <c r="S5000" s="130"/>
      <c r="T5000" s="130"/>
      <c r="U5000" s="130"/>
      <c r="V5000" s="130"/>
      <c r="W5000" s="130"/>
      <c r="X5000" s="130"/>
      <c r="Y5000" s="130"/>
      <c r="Z5000" s="130"/>
      <c r="AA5000" s="130"/>
      <c r="AB5000" s="130"/>
      <c r="AC5000" s="130"/>
      <c r="AD5000" s="130"/>
      <c r="AE5000" s="130"/>
      <c r="AF5000" s="130"/>
      <c r="AG5000" s="130"/>
      <c r="AH5000" s="130"/>
      <c r="AI5000" s="130"/>
      <c r="AJ5000" s="130"/>
      <c r="AK5000" s="130"/>
      <c r="AL5000" s="130"/>
      <c r="AM5000" s="130"/>
      <c r="AN5000" s="130"/>
      <c r="AO5000" s="130"/>
      <c r="AP5000" s="130"/>
      <c r="AQ5000" s="130"/>
      <c r="AR5000" s="130"/>
      <c r="AS5000" s="130"/>
      <c r="AT5000" s="130"/>
      <c r="AU5000" s="130"/>
      <c r="AV5000" s="130"/>
      <c r="AW5000" s="130"/>
      <c r="AX5000" s="131"/>
    </row>
    <row r="5001" spans="1:113" ht="12" customHeight="1">
      <c r="A5001" s="43"/>
      <c r="B5001" s="129"/>
      <c r="C5001" s="130"/>
      <c r="D5001" s="130"/>
      <c r="E5001" s="130"/>
      <c r="F5001" s="130"/>
      <c r="G5001" s="130"/>
      <c r="H5001" s="130"/>
      <c r="I5001" s="130"/>
      <c r="J5001" s="130"/>
      <c r="K5001" s="130"/>
      <c r="L5001" s="130"/>
      <c r="M5001" s="130"/>
      <c r="N5001" s="130"/>
      <c r="O5001" s="130"/>
      <c r="P5001" s="130"/>
      <c r="Q5001" s="130"/>
      <c r="R5001" s="130"/>
      <c r="S5001" s="130"/>
      <c r="T5001" s="130"/>
      <c r="U5001" s="130"/>
      <c r="V5001" s="130"/>
      <c r="W5001" s="130"/>
      <c r="X5001" s="130"/>
      <c r="Y5001" s="130"/>
      <c r="Z5001" s="130"/>
      <c r="AA5001" s="130"/>
      <c r="AB5001" s="130"/>
      <c r="AC5001" s="130"/>
      <c r="AD5001" s="130"/>
      <c r="AE5001" s="130"/>
      <c r="AF5001" s="130"/>
      <c r="AG5001" s="130"/>
      <c r="AH5001" s="130"/>
      <c r="AI5001" s="130"/>
      <c r="AJ5001" s="130"/>
      <c r="AK5001" s="130"/>
      <c r="AL5001" s="130"/>
      <c r="AM5001" s="130"/>
      <c r="AN5001" s="130"/>
      <c r="AO5001" s="130"/>
      <c r="AP5001" s="130"/>
      <c r="AQ5001" s="130"/>
      <c r="AR5001" s="130"/>
      <c r="AS5001" s="130"/>
      <c r="AT5001" s="130"/>
      <c r="AU5001" s="130"/>
      <c r="AV5001" s="130"/>
      <c r="AW5001" s="130"/>
      <c r="AX5001" s="131"/>
    </row>
    <row r="5002" spans="1:113" ht="15" thickBot="1">
      <c r="A5002" s="52"/>
      <c r="B5002" s="53"/>
      <c r="C5002" s="54"/>
      <c r="D5002" s="54"/>
      <c r="E5002" s="54"/>
      <c r="F5002" s="54"/>
      <c r="G5002" s="54"/>
      <c r="H5002" s="54"/>
      <c r="I5002" s="54"/>
      <c r="J5002" s="54"/>
      <c r="K5002" s="54"/>
      <c r="L5002" s="54"/>
      <c r="M5002" s="54"/>
      <c r="N5002" s="54"/>
      <c r="O5002" s="54"/>
      <c r="P5002" s="54"/>
      <c r="Q5002" s="54"/>
      <c r="R5002" s="54"/>
      <c r="S5002" s="54"/>
      <c r="T5002" s="54"/>
      <c r="U5002" s="54"/>
      <c r="V5002" s="54"/>
      <c r="W5002" s="54"/>
      <c r="X5002" s="54"/>
      <c r="Y5002" s="54"/>
      <c r="Z5002" s="54"/>
      <c r="AA5002" s="54"/>
      <c r="AB5002" s="54"/>
      <c r="AC5002" s="54"/>
      <c r="AD5002" s="54"/>
      <c r="AE5002" s="54"/>
      <c r="AF5002" s="54"/>
      <c r="AG5002" s="54"/>
      <c r="AH5002" s="54"/>
      <c r="AI5002" s="54"/>
      <c r="AJ5002" s="54"/>
      <c r="AK5002" s="54"/>
      <c r="AL5002" s="54"/>
      <c r="AM5002" s="54"/>
      <c r="AN5002" s="54"/>
      <c r="AO5002" s="54"/>
      <c r="AP5002" s="54"/>
      <c r="AQ5002" s="54"/>
      <c r="AR5002" s="54"/>
      <c r="AS5002" s="54"/>
      <c r="AT5002" s="54"/>
      <c r="AU5002" s="54"/>
      <c r="AV5002" s="54"/>
      <c r="AW5002" s="54"/>
      <c r="AX5002" s="55"/>
    </row>
    <row r="5003" spans="1:113">
      <c r="B5003" s="56"/>
    </row>
    <row r="5004" spans="1:113" ht="15" thickBot="1">
      <c r="A5004" s="46"/>
      <c r="B5004" s="45" t="s">
        <v>245</v>
      </c>
      <c r="C5004" s="43"/>
      <c r="D5004" s="43"/>
      <c r="E5004" s="43"/>
      <c r="F5004" s="43"/>
      <c r="G5004" s="43"/>
      <c r="H5004" s="43"/>
      <c r="I5004" s="43"/>
      <c r="J5004" s="43"/>
      <c r="K5004" s="43"/>
      <c r="L5004" s="44"/>
      <c r="M5004" s="44"/>
      <c r="N5004" s="44"/>
      <c r="O5004" s="44"/>
      <c r="P5004" s="43"/>
      <c r="Q5004" s="43"/>
      <c r="R5004" s="43"/>
      <c r="S5004" s="43"/>
      <c r="T5004" s="43"/>
      <c r="U5004" s="43"/>
      <c r="V5004" s="45"/>
      <c r="W5004" s="45"/>
      <c r="X5004" s="45"/>
      <c r="Y5004" s="45"/>
      <c r="Z5004" s="45"/>
      <c r="AA5004" s="45"/>
      <c r="AB5004" s="45"/>
      <c r="AC5004" s="45"/>
      <c r="AD5004" s="45"/>
      <c r="AE5004" s="45"/>
      <c r="AF5004" s="45"/>
      <c r="AG5004" s="45"/>
      <c r="AH5004" s="45"/>
      <c r="AI5004" s="45"/>
      <c r="AJ5004" s="45"/>
      <c r="AK5004" s="45"/>
      <c r="AL5004" s="45"/>
      <c r="AM5004" s="45"/>
      <c r="AN5004" s="45"/>
      <c r="AO5004" s="45"/>
      <c r="AP5004" s="45"/>
      <c r="AQ5004" s="45"/>
      <c r="AR5004" s="45"/>
      <c r="AS5004" s="45"/>
      <c r="AT5004" s="45"/>
      <c r="AU5004" s="45"/>
      <c r="AV5004" s="45"/>
      <c r="AW5004" s="45"/>
      <c r="AX5004" s="45"/>
      <c r="DI5004" s="41"/>
    </row>
    <row r="5005" spans="1:113" ht="14.25">
      <c r="A5005" s="43"/>
      <c r="B5005" s="47"/>
      <c r="C5005" s="42"/>
      <c r="D5005" s="42"/>
      <c r="E5005" s="42"/>
      <c r="F5005" s="42"/>
      <c r="G5005" s="42"/>
      <c r="H5005" s="42"/>
      <c r="I5005" s="42"/>
      <c r="J5005" s="42"/>
      <c r="K5005" s="42"/>
      <c r="L5005" s="48"/>
      <c r="M5005" s="48"/>
      <c r="N5005" s="48"/>
      <c r="O5005" s="48"/>
      <c r="P5005" s="42"/>
      <c r="Q5005" s="42"/>
      <c r="R5005" s="42"/>
      <c r="S5005" s="42"/>
      <c r="T5005" s="42"/>
      <c r="U5005" s="42"/>
      <c r="V5005" s="49"/>
      <c r="W5005" s="49"/>
      <c r="X5005" s="49"/>
      <c r="Y5005" s="49"/>
      <c r="Z5005" s="49"/>
      <c r="AA5005" s="49"/>
      <c r="AB5005" s="49"/>
      <c r="AC5005" s="49"/>
      <c r="AD5005" s="49"/>
      <c r="AE5005" s="49"/>
      <c r="AF5005" s="49"/>
      <c r="AG5005" s="49"/>
      <c r="AH5005" s="49"/>
      <c r="AI5005" s="49"/>
      <c r="AJ5005" s="49"/>
      <c r="AK5005" s="49"/>
      <c r="AL5005" s="49"/>
      <c r="AM5005" s="49"/>
      <c r="AN5005" s="49"/>
      <c r="AO5005" s="49"/>
      <c r="AP5005" s="49"/>
      <c r="AQ5005" s="49"/>
      <c r="AR5005" s="49"/>
      <c r="AS5005" s="49"/>
      <c r="AT5005" s="49"/>
      <c r="AU5005" s="49"/>
      <c r="AV5005" s="49"/>
      <c r="AW5005" s="49"/>
      <c r="AX5005" s="50"/>
    </row>
    <row r="5006" spans="1:113" ht="12" customHeight="1">
      <c r="A5006" s="43"/>
      <c r="B5006" s="129" t="s">
        <v>655</v>
      </c>
      <c r="C5006" s="130"/>
      <c r="D5006" s="130"/>
      <c r="E5006" s="130"/>
      <c r="F5006" s="130"/>
      <c r="G5006" s="130"/>
      <c r="H5006" s="130"/>
      <c r="I5006" s="130"/>
      <c r="J5006" s="130"/>
      <c r="K5006" s="130"/>
      <c r="L5006" s="130"/>
      <c r="M5006" s="130"/>
      <c r="N5006" s="130"/>
      <c r="O5006" s="130"/>
      <c r="P5006" s="130"/>
      <c r="Q5006" s="130"/>
      <c r="R5006" s="130"/>
      <c r="S5006" s="130"/>
      <c r="T5006" s="130"/>
      <c r="U5006" s="130"/>
      <c r="V5006" s="130"/>
      <c r="W5006" s="130"/>
      <c r="X5006" s="130"/>
      <c r="Y5006" s="130"/>
      <c r="Z5006" s="130"/>
      <c r="AA5006" s="130"/>
      <c r="AB5006" s="130"/>
      <c r="AC5006" s="130"/>
      <c r="AD5006" s="130"/>
      <c r="AE5006" s="130"/>
      <c r="AF5006" s="130"/>
      <c r="AG5006" s="130"/>
      <c r="AH5006" s="130"/>
      <c r="AI5006" s="130"/>
      <c r="AJ5006" s="130"/>
      <c r="AK5006" s="130"/>
      <c r="AL5006" s="130"/>
      <c r="AM5006" s="130"/>
      <c r="AN5006" s="130"/>
      <c r="AO5006" s="130"/>
      <c r="AP5006" s="130"/>
      <c r="AQ5006" s="130"/>
      <c r="AR5006" s="130"/>
      <c r="AS5006" s="130"/>
      <c r="AT5006" s="130"/>
      <c r="AU5006" s="130"/>
      <c r="AV5006" s="130"/>
      <c r="AW5006" s="130"/>
      <c r="AX5006" s="131"/>
    </row>
    <row r="5007" spans="1:113" ht="12" customHeight="1">
      <c r="A5007" s="43"/>
      <c r="B5007" s="129"/>
      <c r="C5007" s="130"/>
      <c r="D5007" s="130"/>
      <c r="E5007" s="130"/>
      <c r="F5007" s="130"/>
      <c r="G5007" s="130"/>
      <c r="H5007" s="130"/>
      <c r="I5007" s="130"/>
      <c r="J5007" s="130"/>
      <c r="K5007" s="130"/>
      <c r="L5007" s="130"/>
      <c r="M5007" s="130"/>
      <c r="N5007" s="130"/>
      <c r="O5007" s="130"/>
      <c r="P5007" s="130"/>
      <c r="Q5007" s="130"/>
      <c r="R5007" s="130"/>
      <c r="S5007" s="130"/>
      <c r="T5007" s="130"/>
      <c r="U5007" s="130"/>
      <c r="V5007" s="130"/>
      <c r="W5007" s="130"/>
      <c r="X5007" s="130"/>
      <c r="Y5007" s="130"/>
      <c r="Z5007" s="130"/>
      <c r="AA5007" s="130"/>
      <c r="AB5007" s="130"/>
      <c r="AC5007" s="130"/>
      <c r="AD5007" s="130"/>
      <c r="AE5007" s="130"/>
      <c r="AF5007" s="130"/>
      <c r="AG5007" s="130"/>
      <c r="AH5007" s="130"/>
      <c r="AI5007" s="130"/>
      <c r="AJ5007" s="130"/>
      <c r="AK5007" s="130"/>
      <c r="AL5007" s="130"/>
      <c r="AM5007" s="130"/>
      <c r="AN5007" s="130"/>
      <c r="AO5007" s="130"/>
      <c r="AP5007" s="130"/>
      <c r="AQ5007" s="130"/>
      <c r="AR5007" s="130"/>
      <c r="AS5007" s="130"/>
      <c r="AT5007" s="130"/>
      <c r="AU5007" s="130"/>
      <c r="AV5007" s="130"/>
      <c r="AW5007" s="130"/>
      <c r="AX5007" s="131"/>
    </row>
    <row r="5008" spans="1:113" ht="12" customHeight="1">
      <c r="A5008" s="43"/>
      <c r="B5008" s="129"/>
      <c r="C5008" s="130"/>
      <c r="D5008" s="130"/>
      <c r="E5008" s="130"/>
      <c r="F5008" s="130"/>
      <c r="G5008" s="130"/>
      <c r="H5008" s="130"/>
      <c r="I5008" s="130"/>
      <c r="J5008" s="130"/>
      <c r="K5008" s="130"/>
      <c r="L5008" s="130"/>
      <c r="M5008" s="130"/>
      <c r="N5008" s="130"/>
      <c r="O5008" s="130"/>
      <c r="P5008" s="130"/>
      <c r="Q5008" s="130"/>
      <c r="R5008" s="130"/>
      <c r="S5008" s="130"/>
      <c r="T5008" s="130"/>
      <c r="U5008" s="130"/>
      <c r="V5008" s="130"/>
      <c r="W5008" s="130"/>
      <c r="X5008" s="130"/>
      <c r="Y5008" s="130"/>
      <c r="Z5008" s="130"/>
      <c r="AA5008" s="130"/>
      <c r="AB5008" s="130"/>
      <c r="AC5008" s="130"/>
      <c r="AD5008" s="130"/>
      <c r="AE5008" s="130"/>
      <c r="AF5008" s="130"/>
      <c r="AG5008" s="130"/>
      <c r="AH5008" s="130"/>
      <c r="AI5008" s="130"/>
      <c r="AJ5008" s="130"/>
      <c r="AK5008" s="130"/>
      <c r="AL5008" s="130"/>
      <c r="AM5008" s="130"/>
      <c r="AN5008" s="130"/>
      <c r="AO5008" s="130"/>
      <c r="AP5008" s="130"/>
      <c r="AQ5008" s="130"/>
      <c r="AR5008" s="130"/>
      <c r="AS5008" s="130"/>
      <c r="AT5008" s="130"/>
      <c r="AU5008" s="130"/>
      <c r="AV5008" s="130"/>
      <c r="AW5008" s="130"/>
      <c r="AX5008" s="131"/>
    </row>
    <row r="5009" spans="1:251" ht="12" customHeight="1">
      <c r="A5009" s="43"/>
      <c r="B5009" s="129"/>
      <c r="C5009" s="130"/>
      <c r="D5009" s="130"/>
      <c r="E5009" s="130"/>
      <c r="F5009" s="130"/>
      <c r="G5009" s="130"/>
      <c r="H5009" s="130"/>
      <c r="I5009" s="130"/>
      <c r="J5009" s="130"/>
      <c r="K5009" s="130"/>
      <c r="L5009" s="130"/>
      <c r="M5009" s="130"/>
      <c r="N5009" s="130"/>
      <c r="O5009" s="130"/>
      <c r="P5009" s="130"/>
      <c r="Q5009" s="130"/>
      <c r="R5009" s="130"/>
      <c r="S5009" s="130"/>
      <c r="T5009" s="130"/>
      <c r="U5009" s="130"/>
      <c r="V5009" s="130"/>
      <c r="W5009" s="130"/>
      <c r="X5009" s="130"/>
      <c r="Y5009" s="130"/>
      <c r="Z5009" s="130"/>
      <c r="AA5009" s="130"/>
      <c r="AB5009" s="130"/>
      <c r="AC5009" s="130"/>
      <c r="AD5009" s="130"/>
      <c r="AE5009" s="130"/>
      <c r="AF5009" s="130"/>
      <c r="AG5009" s="130"/>
      <c r="AH5009" s="130"/>
      <c r="AI5009" s="130"/>
      <c r="AJ5009" s="130"/>
      <c r="AK5009" s="130"/>
      <c r="AL5009" s="130"/>
      <c r="AM5009" s="130"/>
      <c r="AN5009" s="130"/>
      <c r="AO5009" s="130"/>
      <c r="AP5009" s="130"/>
      <c r="AQ5009" s="130"/>
      <c r="AR5009" s="130"/>
      <c r="AS5009" s="130"/>
      <c r="AT5009" s="130"/>
      <c r="AU5009" s="130"/>
      <c r="AV5009" s="130"/>
      <c r="AW5009" s="130"/>
      <c r="AX5009" s="131"/>
    </row>
    <row r="5010" spans="1:251" ht="12" customHeight="1">
      <c r="A5010" s="43"/>
      <c r="B5010" s="129"/>
      <c r="C5010" s="130"/>
      <c r="D5010" s="130"/>
      <c r="E5010" s="130"/>
      <c r="F5010" s="130"/>
      <c r="G5010" s="130"/>
      <c r="H5010" s="130"/>
      <c r="I5010" s="130"/>
      <c r="J5010" s="130"/>
      <c r="K5010" s="130"/>
      <c r="L5010" s="130"/>
      <c r="M5010" s="130"/>
      <c r="N5010" s="130"/>
      <c r="O5010" s="130"/>
      <c r="P5010" s="130"/>
      <c r="Q5010" s="130"/>
      <c r="R5010" s="130"/>
      <c r="S5010" s="130"/>
      <c r="T5010" s="130"/>
      <c r="U5010" s="130"/>
      <c r="V5010" s="130"/>
      <c r="W5010" s="130"/>
      <c r="X5010" s="130"/>
      <c r="Y5010" s="130"/>
      <c r="Z5010" s="130"/>
      <c r="AA5010" s="130"/>
      <c r="AB5010" s="130"/>
      <c r="AC5010" s="130"/>
      <c r="AD5010" s="130"/>
      <c r="AE5010" s="130"/>
      <c r="AF5010" s="130"/>
      <c r="AG5010" s="130"/>
      <c r="AH5010" s="130"/>
      <c r="AI5010" s="130"/>
      <c r="AJ5010" s="130"/>
      <c r="AK5010" s="130"/>
      <c r="AL5010" s="130"/>
      <c r="AM5010" s="130"/>
      <c r="AN5010" s="130"/>
      <c r="AO5010" s="130"/>
      <c r="AP5010" s="130"/>
      <c r="AQ5010" s="130"/>
      <c r="AR5010" s="130"/>
      <c r="AS5010" s="130"/>
      <c r="AT5010" s="130"/>
      <c r="AU5010" s="130"/>
      <c r="AV5010" s="130"/>
      <c r="AW5010" s="130"/>
      <c r="AX5010" s="131"/>
    </row>
    <row r="5011" spans="1:251" ht="12" customHeight="1">
      <c r="A5011" s="43"/>
      <c r="B5011" s="129"/>
      <c r="C5011" s="130"/>
      <c r="D5011" s="130"/>
      <c r="E5011" s="130"/>
      <c r="F5011" s="130"/>
      <c r="G5011" s="130"/>
      <c r="H5011" s="130"/>
      <c r="I5011" s="130"/>
      <c r="J5011" s="130"/>
      <c r="K5011" s="130"/>
      <c r="L5011" s="130"/>
      <c r="M5011" s="130"/>
      <c r="N5011" s="130"/>
      <c r="O5011" s="130"/>
      <c r="P5011" s="130"/>
      <c r="Q5011" s="130"/>
      <c r="R5011" s="130"/>
      <c r="S5011" s="130"/>
      <c r="T5011" s="130"/>
      <c r="U5011" s="130"/>
      <c r="V5011" s="130"/>
      <c r="W5011" s="130"/>
      <c r="X5011" s="130"/>
      <c r="Y5011" s="130"/>
      <c r="Z5011" s="130"/>
      <c r="AA5011" s="130"/>
      <c r="AB5011" s="130"/>
      <c r="AC5011" s="130"/>
      <c r="AD5011" s="130"/>
      <c r="AE5011" s="130"/>
      <c r="AF5011" s="130"/>
      <c r="AG5011" s="130"/>
      <c r="AH5011" s="130"/>
      <c r="AI5011" s="130"/>
      <c r="AJ5011" s="130"/>
      <c r="AK5011" s="130"/>
      <c r="AL5011" s="130"/>
      <c r="AM5011" s="130"/>
      <c r="AN5011" s="130"/>
      <c r="AO5011" s="130"/>
      <c r="AP5011" s="130"/>
      <c r="AQ5011" s="130"/>
      <c r="AR5011" s="130"/>
      <c r="AS5011" s="130"/>
      <c r="AT5011" s="130"/>
      <c r="AU5011" s="130"/>
      <c r="AV5011" s="130"/>
      <c r="AW5011" s="130"/>
      <c r="AX5011" s="131"/>
    </row>
    <row r="5012" spans="1:251" ht="12" customHeight="1">
      <c r="A5012" s="43"/>
      <c r="B5012" s="129"/>
      <c r="C5012" s="130"/>
      <c r="D5012" s="130"/>
      <c r="E5012" s="130"/>
      <c r="F5012" s="130"/>
      <c r="G5012" s="130"/>
      <c r="H5012" s="130"/>
      <c r="I5012" s="130"/>
      <c r="J5012" s="130"/>
      <c r="K5012" s="130"/>
      <c r="L5012" s="130"/>
      <c r="M5012" s="130"/>
      <c r="N5012" s="130"/>
      <c r="O5012" s="130"/>
      <c r="P5012" s="130"/>
      <c r="Q5012" s="130"/>
      <c r="R5012" s="130"/>
      <c r="S5012" s="130"/>
      <c r="T5012" s="130"/>
      <c r="U5012" s="130"/>
      <c r="V5012" s="130"/>
      <c r="W5012" s="130"/>
      <c r="X5012" s="130"/>
      <c r="Y5012" s="130"/>
      <c r="Z5012" s="130"/>
      <c r="AA5012" s="130"/>
      <c r="AB5012" s="130"/>
      <c r="AC5012" s="130"/>
      <c r="AD5012" s="130"/>
      <c r="AE5012" s="130"/>
      <c r="AF5012" s="130"/>
      <c r="AG5012" s="130"/>
      <c r="AH5012" s="130"/>
      <c r="AI5012" s="130"/>
      <c r="AJ5012" s="130"/>
      <c r="AK5012" s="130"/>
      <c r="AL5012" s="130"/>
      <c r="AM5012" s="130"/>
      <c r="AN5012" s="130"/>
      <c r="AO5012" s="130"/>
      <c r="AP5012" s="130"/>
      <c r="AQ5012" s="130"/>
      <c r="AR5012" s="130"/>
      <c r="AS5012" s="130"/>
      <c r="AT5012" s="130"/>
      <c r="AU5012" s="130"/>
      <c r="AV5012" s="130"/>
      <c r="AW5012" s="130"/>
      <c r="AX5012" s="131"/>
    </row>
    <row r="5013" spans="1:251" ht="12" customHeight="1">
      <c r="A5013" s="43"/>
      <c r="B5013" s="129"/>
      <c r="C5013" s="130"/>
      <c r="D5013" s="130"/>
      <c r="E5013" s="130"/>
      <c r="F5013" s="130"/>
      <c r="G5013" s="130"/>
      <c r="H5013" s="130"/>
      <c r="I5013" s="130"/>
      <c r="J5013" s="130"/>
      <c r="K5013" s="130"/>
      <c r="L5013" s="130"/>
      <c r="M5013" s="130"/>
      <c r="N5013" s="130"/>
      <c r="O5013" s="130"/>
      <c r="P5013" s="130"/>
      <c r="Q5013" s="130"/>
      <c r="R5013" s="130"/>
      <c r="S5013" s="130"/>
      <c r="T5013" s="130"/>
      <c r="U5013" s="130"/>
      <c r="V5013" s="130"/>
      <c r="W5013" s="130"/>
      <c r="X5013" s="130"/>
      <c r="Y5013" s="130"/>
      <c r="Z5013" s="130"/>
      <c r="AA5013" s="130"/>
      <c r="AB5013" s="130"/>
      <c r="AC5013" s="130"/>
      <c r="AD5013" s="130"/>
      <c r="AE5013" s="130"/>
      <c r="AF5013" s="130"/>
      <c r="AG5013" s="130"/>
      <c r="AH5013" s="130"/>
      <c r="AI5013" s="130"/>
      <c r="AJ5013" s="130"/>
      <c r="AK5013" s="130"/>
      <c r="AL5013" s="130"/>
      <c r="AM5013" s="130"/>
      <c r="AN5013" s="130"/>
      <c r="AO5013" s="130"/>
      <c r="AP5013" s="130"/>
      <c r="AQ5013" s="130"/>
      <c r="AR5013" s="130"/>
      <c r="AS5013" s="130"/>
      <c r="AT5013" s="130"/>
      <c r="AU5013" s="130"/>
      <c r="AV5013" s="130"/>
      <c r="AW5013" s="130"/>
      <c r="AX5013" s="131"/>
    </row>
    <row r="5014" spans="1:251" ht="12" customHeight="1">
      <c r="A5014" s="43"/>
      <c r="B5014" s="129"/>
      <c r="C5014" s="130"/>
      <c r="D5014" s="130"/>
      <c r="E5014" s="130"/>
      <c r="F5014" s="130"/>
      <c r="G5014" s="130"/>
      <c r="H5014" s="130"/>
      <c r="I5014" s="130"/>
      <c r="J5014" s="130"/>
      <c r="K5014" s="130"/>
      <c r="L5014" s="130"/>
      <c r="M5014" s="130"/>
      <c r="N5014" s="130"/>
      <c r="O5014" s="130"/>
      <c r="P5014" s="130"/>
      <c r="Q5014" s="130"/>
      <c r="R5014" s="130"/>
      <c r="S5014" s="130"/>
      <c r="T5014" s="130"/>
      <c r="U5014" s="130"/>
      <c r="V5014" s="130"/>
      <c r="W5014" s="130"/>
      <c r="X5014" s="130"/>
      <c r="Y5014" s="130"/>
      <c r="Z5014" s="130"/>
      <c r="AA5014" s="130"/>
      <c r="AB5014" s="130"/>
      <c r="AC5014" s="130"/>
      <c r="AD5014" s="130"/>
      <c r="AE5014" s="130"/>
      <c r="AF5014" s="130"/>
      <c r="AG5014" s="130"/>
      <c r="AH5014" s="130"/>
      <c r="AI5014" s="130"/>
      <c r="AJ5014" s="130"/>
      <c r="AK5014" s="130"/>
      <c r="AL5014" s="130"/>
      <c r="AM5014" s="130"/>
      <c r="AN5014" s="130"/>
      <c r="AO5014" s="130"/>
      <c r="AP5014" s="130"/>
      <c r="AQ5014" s="130"/>
      <c r="AR5014" s="130"/>
      <c r="AS5014" s="130"/>
      <c r="AT5014" s="130"/>
      <c r="AU5014" s="130"/>
      <c r="AV5014" s="130"/>
      <c r="AW5014" s="130"/>
      <c r="AX5014" s="131"/>
      <c r="BC5014" s="51"/>
    </row>
    <row r="5015" spans="1:251" ht="12" customHeight="1">
      <c r="A5015" s="43"/>
      <c r="B5015" s="129"/>
      <c r="C5015" s="130"/>
      <c r="D5015" s="130"/>
      <c r="E5015" s="130"/>
      <c r="F5015" s="130"/>
      <c r="G5015" s="130"/>
      <c r="H5015" s="130"/>
      <c r="I5015" s="130"/>
      <c r="J5015" s="130"/>
      <c r="K5015" s="130"/>
      <c r="L5015" s="130"/>
      <c r="M5015" s="130"/>
      <c r="N5015" s="130"/>
      <c r="O5015" s="130"/>
      <c r="P5015" s="130"/>
      <c r="Q5015" s="130"/>
      <c r="R5015" s="130"/>
      <c r="S5015" s="130"/>
      <c r="T5015" s="130"/>
      <c r="U5015" s="130"/>
      <c r="V5015" s="130"/>
      <c r="W5015" s="130"/>
      <c r="X5015" s="130"/>
      <c r="Y5015" s="130"/>
      <c r="Z5015" s="130"/>
      <c r="AA5015" s="130"/>
      <c r="AB5015" s="130"/>
      <c r="AC5015" s="130"/>
      <c r="AD5015" s="130"/>
      <c r="AE5015" s="130"/>
      <c r="AF5015" s="130"/>
      <c r="AG5015" s="130"/>
      <c r="AH5015" s="130"/>
      <c r="AI5015" s="130"/>
      <c r="AJ5015" s="130"/>
      <c r="AK5015" s="130"/>
      <c r="AL5015" s="130"/>
      <c r="AM5015" s="130"/>
      <c r="AN5015" s="130"/>
      <c r="AO5015" s="130"/>
      <c r="AP5015" s="130"/>
      <c r="AQ5015" s="130"/>
      <c r="AR5015" s="130"/>
      <c r="AS5015" s="130"/>
      <c r="AT5015" s="130"/>
      <c r="AU5015" s="130"/>
      <c r="AV5015" s="130"/>
      <c r="AW5015" s="130"/>
      <c r="AX5015" s="131"/>
    </row>
    <row r="5016" spans="1:251" ht="15" thickBot="1">
      <c r="A5016" s="52"/>
      <c r="B5016" s="53"/>
      <c r="C5016" s="54"/>
      <c r="D5016" s="54"/>
      <c r="E5016" s="54"/>
      <c r="F5016" s="54"/>
      <c r="G5016" s="54"/>
      <c r="H5016" s="54"/>
      <c r="I5016" s="54"/>
      <c r="J5016" s="54"/>
      <c r="K5016" s="54"/>
      <c r="L5016" s="54"/>
      <c r="M5016" s="54"/>
      <c r="N5016" s="54"/>
      <c r="O5016" s="54"/>
      <c r="P5016" s="54"/>
      <c r="Q5016" s="54"/>
      <c r="R5016" s="54"/>
      <c r="S5016" s="54"/>
      <c r="T5016" s="54"/>
      <c r="U5016" s="54"/>
      <c r="V5016" s="54"/>
      <c r="W5016" s="54"/>
      <c r="X5016" s="54"/>
      <c r="Y5016" s="54"/>
      <c r="Z5016" s="54"/>
      <c r="AA5016" s="54"/>
      <c r="AB5016" s="54"/>
      <c r="AC5016" s="54"/>
      <c r="AD5016" s="54"/>
      <c r="AE5016" s="54"/>
      <c r="AF5016" s="54"/>
      <c r="AG5016" s="54"/>
      <c r="AH5016" s="54"/>
      <c r="AI5016" s="54"/>
      <c r="AJ5016" s="54"/>
      <c r="AK5016" s="54"/>
      <c r="AL5016" s="54"/>
      <c r="AM5016" s="54"/>
      <c r="AN5016" s="54"/>
      <c r="AO5016" s="54"/>
      <c r="AP5016" s="54"/>
      <c r="AQ5016" s="54"/>
      <c r="AR5016" s="54"/>
      <c r="AS5016" s="54"/>
      <c r="AT5016" s="54"/>
      <c r="AU5016" s="54"/>
      <c r="AV5016" s="54"/>
      <c r="AW5016" s="54"/>
      <c r="AX5016" s="55"/>
    </row>
    <row r="5017" spans="1:251">
      <c r="B5017" s="56"/>
    </row>
    <row r="5018" spans="1:251" ht="14.25">
      <c r="B5018" s="45" t="s">
        <v>247</v>
      </c>
      <c r="C5018" s="43"/>
      <c r="D5018" s="43"/>
      <c r="E5018" s="43"/>
      <c r="F5018" s="43"/>
      <c r="G5018" s="43"/>
      <c r="H5018" s="43"/>
      <c r="I5018" s="43"/>
      <c r="J5018" s="43"/>
      <c r="K5018" s="43"/>
      <c r="L5018" s="44"/>
      <c r="M5018" s="44"/>
      <c r="N5018" s="44"/>
      <c r="O5018" s="44"/>
      <c r="P5018" s="43"/>
      <c r="Q5018" s="43"/>
      <c r="R5018" s="43"/>
      <c r="S5018" s="43"/>
      <c r="T5018" s="43"/>
      <c r="U5018" s="43"/>
      <c r="V5018" s="45"/>
      <c r="W5018" s="45"/>
      <c r="X5018" s="45"/>
      <c r="Y5018" s="45"/>
      <c r="Z5018" s="45"/>
      <c r="AA5018" s="45"/>
      <c r="AB5018" s="45"/>
      <c r="AC5018" s="45"/>
      <c r="AD5018" s="45"/>
      <c r="AE5018" s="45"/>
      <c r="AF5018" s="45"/>
      <c r="AG5018" s="45"/>
      <c r="AH5018" s="45"/>
      <c r="AI5018" s="45"/>
      <c r="AJ5018" s="45"/>
      <c r="AK5018" s="45"/>
      <c r="AL5018" s="45"/>
      <c r="AM5018" s="45"/>
      <c r="AN5018" s="45"/>
      <c r="AO5018" s="45"/>
      <c r="AP5018" s="45"/>
      <c r="AQ5018" s="45"/>
      <c r="AR5018" s="45"/>
      <c r="AS5018" s="45"/>
      <c r="AT5018" s="45"/>
      <c r="AU5018" s="45"/>
      <c r="AV5018" s="45"/>
      <c r="AW5018" s="45"/>
      <c r="AX5018" s="45"/>
    </row>
    <row r="5019" spans="1:251" ht="15" thickBot="1">
      <c r="B5019" s="43"/>
      <c r="C5019" s="43"/>
      <c r="D5019" s="43"/>
      <c r="E5019" s="43"/>
      <c r="F5019" s="43"/>
      <c r="G5019" s="43"/>
      <c r="H5019" s="43"/>
      <c r="I5019" s="43"/>
      <c r="J5019" s="43"/>
      <c r="K5019" s="43"/>
      <c r="L5019" s="44"/>
      <c r="M5019" s="44"/>
      <c r="N5019" s="44"/>
      <c r="O5019" s="44"/>
      <c r="P5019" s="43"/>
      <c r="Q5019" s="43"/>
      <c r="R5019" s="43"/>
      <c r="S5019" s="43"/>
      <c r="T5019" s="43"/>
      <c r="U5019" s="43"/>
      <c r="V5019" s="45"/>
      <c r="W5019" s="45"/>
      <c r="X5019" s="45"/>
      <c r="Y5019" s="45"/>
      <c r="Z5019" s="45"/>
      <c r="AA5019" s="45"/>
      <c r="AB5019" s="45"/>
      <c r="AC5019" s="45"/>
      <c r="AD5019" s="45"/>
      <c r="AE5019" s="45"/>
      <c r="AF5019" s="45"/>
      <c r="AG5019" s="45"/>
      <c r="AH5019" s="45"/>
      <c r="AI5019" s="45"/>
      <c r="AJ5019" s="45"/>
      <c r="AK5019" s="45"/>
      <c r="AL5019" s="45"/>
      <c r="AM5019" s="45"/>
      <c r="AN5019" s="45"/>
      <c r="AO5019" s="45"/>
      <c r="AP5019" s="45"/>
      <c r="AQ5019" s="45"/>
      <c r="AR5019" s="45"/>
      <c r="AS5019" s="45"/>
      <c r="AT5019" s="45"/>
      <c r="AU5019" s="45"/>
      <c r="AV5019" s="45"/>
      <c r="AW5019" s="45"/>
      <c r="AX5019" s="57" t="s">
        <v>248</v>
      </c>
    </row>
    <row r="5020" spans="1:251" s="51" customFormat="1" ht="13.5" customHeight="1">
      <c r="A5020" s="43"/>
      <c r="B5020" s="132" t="s">
        <v>249</v>
      </c>
      <c r="C5020" s="133"/>
      <c r="D5020" s="133"/>
      <c r="E5020" s="133"/>
      <c r="F5020" s="133"/>
      <c r="G5020" s="133"/>
      <c r="H5020" s="133"/>
      <c r="I5020" s="133"/>
      <c r="J5020" s="133"/>
      <c r="K5020" s="133"/>
      <c r="L5020" s="133"/>
      <c r="M5020" s="133"/>
      <c r="N5020" s="133"/>
      <c r="O5020" s="133"/>
      <c r="P5020" s="133"/>
      <c r="Q5020" s="133"/>
      <c r="R5020" s="133"/>
      <c r="S5020" s="133"/>
      <c r="T5020" s="133"/>
      <c r="U5020" s="133"/>
      <c r="V5020" s="133"/>
      <c r="W5020" s="133"/>
      <c r="X5020" s="133"/>
      <c r="Y5020" s="133"/>
      <c r="Z5020" s="134"/>
      <c r="AA5020" s="138" t="s">
        <v>250</v>
      </c>
      <c r="AB5020" s="133"/>
      <c r="AC5020" s="133"/>
      <c r="AD5020" s="133"/>
      <c r="AE5020" s="133"/>
      <c r="AF5020" s="133"/>
      <c r="AG5020" s="133"/>
      <c r="AH5020" s="133"/>
      <c r="AI5020" s="134"/>
      <c r="AJ5020" s="138" t="s">
        <v>251</v>
      </c>
      <c r="AK5020" s="133"/>
      <c r="AL5020" s="133"/>
      <c r="AM5020" s="133"/>
      <c r="AN5020" s="133"/>
      <c r="AO5020" s="133"/>
      <c r="AP5020" s="133"/>
      <c r="AQ5020" s="133"/>
      <c r="AR5020" s="134"/>
      <c r="AS5020" s="138" t="s">
        <v>252</v>
      </c>
      <c r="AT5020" s="133"/>
      <c r="AU5020" s="133"/>
      <c r="AV5020" s="133"/>
      <c r="AW5020" s="133"/>
      <c r="AX5020" s="140"/>
      <c r="AY5020" s="37"/>
      <c r="AZ5020" s="37"/>
      <c r="BA5020" s="37"/>
      <c r="BB5020" s="37"/>
      <c r="BC5020" s="37"/>
      <c r="BD5020" s="37"/>
      <c r="BE5020" s="37"/>
      <c r="BF5020" s="37"/>
      <c r="BG5020" s="37"/>
      <c r="BH5020" s="37"/>
      <c r="BI5020" s="37"/>
      <c r="BJ5020" s="37"/>
      <c r="BK5020" s="37"/>
      <c r="BL5020" s="37"/>
      <c r="BM5020" s="37"/>
      <c r="BN5020" s="37"/>
      <c r="BO5020" s="37"/>
      <c r="BP5020" s="37"/>
      <c r="BQ5020" s="37"/>
      <c r="BR5020" s="37"/>
      <c r="BS5020" s="37"/>
      <c r="BT5020" s="37"/>
      <c r="BU5020" s="37"/>
      <c r="BV5020" s="37"/>
      <c r="BW5020" s="37"/>
      <c r="BX5020" s="37"/>
      <c r="BY5020" s="37"/>
      <c r="BZ5020" s="37"/>
      <c r="CA5020" s="37"/>
      <c r="CB5020" s="37"/>
      <c r="CC5020" s="37"/>
      <c r="CD5020" s="37"/>
      <c r="CE5020" s="37"/>
      <c r="CF5020" s="37"/>
      <c r="CG5020" s="37"/>
      <c r="CH5020" s="37"/>
      <c r="CI5020" s="37"/>
      <c r="CJ5020" s="37"/>
      <c r="CK5020" s="37"/>
      <c r="CL5020" s="37"/>
      <c r="CM5020" s="37"/>
      <c r="CN5020" s="37"/>
      <c r="CO5020" s="37"/>
      <c r="CP5020" s="37"/>
      <c r="CQ5020" s="37"/>
      <c r="CR5020" s="37"/>
      <c r="CS5020" s="37"/>
      <c r="CT5020" s="37"/>
      <c r="CU5020" s="37"/>
      <c r="CV5020" s="37"/>
      <c r="CW5020" s="37"/>
      <c r="CX5020" s="37"/>
      <c r="CY5020" s="37"/>
      <c r="CZ5020" s="37"/>
      <c r="DA5020" s="37"/>
      <c r="DB5020" s="37"/>
      <c r="DC5020" s="37"/>
      <c r="DD5020" s="37"/>
      <c r="DE5020" s="37"/>
      <c r="DF5020" s="37"/>
      <c r="DG5020" s="37"/>
      <c r="DH5020" s="37"/>
      <c r="DI5020" s="37"/>
      <c r="DJ5020" s="37"/>
      <c r="DK5020" s="37"/>
      <c r="DL5020" s="37"/>
      <c r="DM5020" s="37"/>
      <c r="DN5020" s="37"/>
      <c r="DO5020" s="37"/>
      <c r="DP5020" s="37"/>
      <c r="DQ5020" s="37"/>
      <c r="DR5020" s="37"/>
      <c r="DS5020" s="37"/>
      <c r="DT5020" s="37"/>
      <c r="DU5020" s="37"/>
      <c r="DV5020" s="37"/>
      <c r="DW5020" s="37"/>
      <c r="DX5020" s="37"/>
      <c r="DY5020" s="37"/>
      <c r="DZ5020" s="37"/>
      <c r="EA5020" s="37"/>
      <c r="EB5020" s="37"/>
      <c r="EC5020" s="37"/>
      <c r="ED5020" s="37"/>
      <c r="EE5020" s="37"/>
      <c r="EF5020" s="37"/>
      <c r="EG5020" s="37"/>
      <c r="EH5020" s="37"/>
      <c r="EI5020" s="37"/>
      <c r="EJ5020" s="37"/>
      <c r="EK5020" s="37"/>
      <c r="EL5020" s="37"/>
      <c r="EM5020" s="37"/>
      <c r="EN5020" s="37"/>
      <c r="EO5020" s="37"/>
      <c r="EP5020" s="37"/>
      <c r="EQ5020" s="37"/>
      <c r="ER5020" s="37"/>
      <c r="ES5020" s="37"/>
      <c r="ET5020" s="37"/>
      <c r="EU5020" s="37"/>
      <c r="EV5020" s="37"/>
      <c r="EW5020" s="37"/>
      <c r="EX5020" s="37"/>
      <c r="EY5020" s="37"/>
      <c r="EZ5020" s="37"/>
      <c r="FA5020" s="37"/>
      <c r="FB5020" s="37"/>
      <c r="FC5020" s="37"/>
      <c r="FD5020" s="37"/>
      <c r="FE5020" s="37"/>
      <c r="FF5020" s="37"/>
      <c r="FG5020" s="37"/>
      <c r="FH5020" s="37"/>
      <c r="FI5020" s="37"/>
      <c r="FJ5020" s="37"/>
      <c r="FK5020" s="37"/>
      <c r="FL5020" s="37"/>
      <c r="FM5020" s="37"/>
      <c r="FN5020" s="37"/>
      <c r="FO5020" s="37"/>
      <c r="FP5020" s="37"/>
      <c r="FQ5020" s="37"/>
      <c r="FR5020" s="37"/>
      <c r="FS5020" s="37"/>
      <c r="FT5020" s="37"/>
      <c r="FU5020" s="37"/>
      <c r="FV5020" s="37"/>
      <c r="FW5020" s="37"/>
      <c r="FX5020" s="37"/>
      <c r="FY5020" s="37"/>
      <c r="FZ5020" s="37"/>
      <c r="GA5020" s="37"/>
      <c r="GB5020" s="37"/>
      <c r="GC5020" s="37"/>
      <c r="GD5020" s="37"/>
      <c r="GE5020" s="37"/>
      <c r="GF5020" s="37"/>
      <c r="GG5020" s="37"/>
      <c r="GH5020" s="37"/>
      <c r="GI5020" s="37"/>
      <c r="GJ5020" s="37"/>
      <c r="GK5020" s="37"/>
      <c r="GL5020" s="37"/>
      <c r="GM5020" s="37"/>
      <c r="GN5020" s="37"/>
      <c r="GO5020" s="37"/>
      <c r="GP5020" s="37"/>
      <c r="GQ5020" s="37"/>
      <c r="GR5020" s="37"/>
      <c r="GS5020" s="37"/>
      <c r="GT5020" s="37"/>
      <c r="GU5020" s="37"/>
      <c r="GV5020" s="37"/>
      <c r="GW5020" s="37"/>
      <c r="GX5020" s="37"/>
      <c r="GY5020" s="37"/>
      <c r="GZ5020" s="37"/>
      <c r="HA5020" s="37"/>
      <c r="HB5020" s="37"/>
      <c r="HC5020" s="37"/>
      <c r="HD5020" s="37"/>
      <c r="HE5020" s="37"/>
      <c r="HF5020" s="37"/>
      <c r="HG5020" s="37"/>
      <c r="HH5020" s="37"/>
      <c r="HI5020" s="37"/>
      <c r="HJ5020" s="37"/>
      <c r="HK5020" s="37"/>
      <c r="HL5020" s="37"/>
      <c r="HM5020" s="37"/>
      <c r="HN5020" s="37"/>
      <c r="HO5020" s="37"/>
      <c r="HP5020" s="37"/>
      <c r="HQ5020" s="37"/>
      <c r="HR5020" s="37"/>
      <c r="HS5020" s="37"/>
      <c r="HT5020" s="37"/>
      <c r="HU5020" s="37"/>
      <c r="HV5020" s="37"/>
      <c r="HW5020" s="37"/>
      <c r="HX5020" s="37"/>
      <c r="HY5020" s="37"/>
      <c r="HZ5020" s="37"/>
      <c r="IA5020" s="37"/>
      <c r="IB5020" s="37"/>
      <c r="IC5020" s="37"/>
      <c r="ID5020" s="37"/>
      <c r="IE5020" s="37"/>
      <c r="IF5020" s="37"/>
      <c r="IG5020" s="37"/>
      <c r="IH5020" s="37"/>
      <c r="II5020" s="37"/>
      <c r="IJ5020" s="37"/>
      <c r="IK5020" s="37"/>
      <c r="IL5020" s="37"/>
      <c r="IM5020" s="37"/>
      <c r="IN5020" s="37"/>
      <c r="IO5020" s="37"/>
      <c r="IP5020" s="37"/>
      <c r="IQ5020" s="37"/>
    </row>
    <row r="5021" spans="1:251" s="51" customFormat="1" ht="13.5">
      <c r="A5021" s="43"/>
      <c r="B5021" s="135"/>
      <c r="C5021" s="136"/>
      <c r="D5021" s="136"/>
      <c r="E5021" s="136"/>
      <c r="F5021" s="136"/>
      <c r="G5021" s="136"/>
      <c r="H5021" s="136"/>
      <c r="I5021" s="136"/>
      <c r="J5021" s="136"/>
      <c r="K5021" s="136"/>
      <c r="L5021" s="136"/>
      <c r="M5021" s="136"/>
      <c r="N5021" s="136"/>
      <c r="O5021" s="136"/>
      <c r="P5021" s="136"/>
      <c r="Q5021" s="136"/>
      <c r="R5021" s="136"/>
      <c r="S5021" s="136"/>
      <c r="T5021" s="136"/>
      <c r="U5021" s="136"/>
      <c r="V5021" s="136"/>
      <c r="W5021" s="136"/>
      <c r="X5021" s="136"/>
      <c r="Y5021" s="136"/>
      <c r="Z5021" s="137"/>
      <c r="AA5021" s="139"/>
      <c r="AB5021" s="136"/>
      <c r="AC5021" s="136"/>
      <c r="AD5021" s="136"/>
      <c r="AE5021" s="136"/>
      <c r="AF5021" s="136"/>
      <c r="AG5021" s="136"/>
      <c r="AH5021" s="136"/>
      <c r="AI5021" s="137"/>
      <c r="AJ5021" s="139"/>
      <c r="AK5021" s="136"/>
      <c r="AL5021" s="136"/>
      <c r="AM5021" s="136"/>
      <c r="AN5021" s="136"/>
      <c r="AO5021" s="136"/>
      <c r="AP5021" s="136"/>
      <c r="AQ5021" s="136"/>
      <c r="AR5021" s="137"/>
      <c r="AS5021" s="139"/>
      <c r="AT5021" s="136"/>
      <c r="AU5021" s="136"/>
      <c r="AV5021" s="136"/>
      <c r="AW5021" s="136"/>
      <c r="AX5021" s="141"/>
      <c r="AY5021" s="37"/>
      <c r="AZ5021" s="37"/>
      <c r="BA5021" s="37"/>
      <c r="BB5021" s="58"/>
      <c r="BC5021" s="59"/>
      <c r="BE5021" s="37"/>
      <c r="BF5021" s="37"/>
      <c r="BG5021" s="37"/>
      <c r="BH5021" s="37"/>
      <c r="BI5021" s="37"/>
      <c r="BJ5021" s="37"/>
      <c r="BK5021" s="37"/>
      <c r="BL5021" s="37"/>
      <c r="BM5021" s="37"/>
      <c r="BN5021" s="37"/>
      <c r="BO5021" s="37"/>
      <c r="BP5021" s="37"/>
      <c r="BQ5021" s="37"/>
      <c r="BR5021" s="37"/>
      <c r="BS5021" s="37"/>
      <c r="BT5021" s="37"/>
      <c r="BU5021" s="37"/>
      <c r="BV5021" s="37"/>
      <c r="BW5021" s="37"/>
      <c r="BX5021" s="37"/>
      <c r="BY5021" s="37"/>
      <c r="BZ5021" s="37"/>
      <c r="CA5021" s="37"/>
      <c r="CB5021" s="37"/>
      <c r="CC5021" s="37"/>
      <c r="CD5021" s="37"/>
      <c r="CE5021" s="37"/>
      <c r="CF5021" s="37"/>
      <c r="CG5021" s="37"/>
      <c r="CH5021" s="37"/>
      <c r="CI5021" s="37"/>
      <c r="CJ5021" s="37"/>
      <c r="CK5021" s="37"/>
      <c r="CL5021" s="37"/>
      <c r="CM5021" s="37"/>
      <c r="CN5021" s="37"/>
      <c r="CO5021" s="37"/>
      <c r="CP5021" s="37"/>
      <c r="CQ5021" s="37"/>
      <c r="CR5021" s="37"/>
      <c r="CS5021" s="37"/>
      <c r="CT5021" s="37"/>
      <c r="CU5021" s="37"/>
      <c r="CV5021" s="37"/>
      <c r="CW5021" s="37"/>
      <c r="CX5021" s="37"/>
      <c r="CY5021" s="37"/>
      <c r="CZ5021" s="37"/>
      <c r="DA5021" s="37"/>
      <c r="DB5021" s="37"/>
      <c r="DC5021" s="37"/>
      <c r="DD5021" s="37"/>
      <c r="DE5021" s="37"/>
      <c r="DF5021" s="37"/>
      <c r="DG5021" s="37"/>
      <c r="DH5021" s="37"/>
      <c r="DI5021" s="37"/>
      <c r="DJ5021" s="37"/>
      <c r="DK5021" s="37"/>
      <c r="DL5021" s="37"/>
      <c r="DM5021" s="37"/>
      <c r="DN5021" s="37"/>
      <c r="DO5021" s="37"/>
      <c r="DP5021" s="37"/>
      <c r="DQ5021" s="37"/>
      <c r="DR5021" s="37"/>
      <c r="DS5021" s="37"/>
      <c r="DT5021" s="37"/>
      <c r="DU5021" s="37"/>
      <c r="DV5021" s="37"/>
      <c r="DW5021" s="37"/>
      <c r="DX5021" s="37"/>
      <c r="DY5021" s="37"/>
      <c r="DZ5021" s="37"/>
      <c r="EA5021" s="37"/>
      <c r="EB5021" s="37"/>
      <c r="EC5021" s="37"/>
      <c r="ED5021" s="37"/>
      <c r="EE5021" s="37"/>
      <c r="EF5021" s="37"/>
      <c r="EG5021" s="37"/>
      <c r="EH5021" s="37"/>
      <c r="EI5021" s="37"/>
      <c r="EJ5021" s="37"/>
      <c r="EK5021" s="37"/>
      <c r="EL5021" s="37"/>
      <c r="EM5021" s="37"/>
      <c r="EN5021" s="37"/>
      <c r="EO5021" s="37"/>
      <c r="EP5021" s="37"/>
      <c r="EQ5021" s="37"/>
      <c r="ER5021" s="37"/>
      <c r="ES5021" s="37"/>
      <c r="ET5021" s="37"/>
      <c r="EU5021" s="37"/>
      <c r="EV5021" s="37"/>
      <c r="EW5021" s="37"/>
      <c r="EX5021" s="37"/>
      <c r="EY5021" s="37"/>
      <c r="EZ5021" s="37"/>
      <c r="FA5021" s="37"/>
      <c r="FB5021" s="37"/>
      <c r="FC5021" s="37"/>
      <c r="FD5021" s="37"/>
      <c r="FE5021" s="37"/>
      <c r="FF5021" s="37"/>
      <c r="FG5021" s="37"/>
      <c r="FH5021" s="37"/>
      <c r="FI5021" s="37"/>
      <c r="FJ5021" s="37"/>
      <c r="FK5021" s="37"/>
      <c r="FL5021" s="37"/>
      <c r="FM5021" s="37"/>
      <c r="FN5021" s="37"/>
      <c r="FO5021" s="37"/>
      <c r="FP5021" s="37"/>
      <c r="FQ5021" s="37"/>
      <c r="FR5021" s="37"/>
      <c r="FS5021" s="37"/>
      <c r="FT5021" s="37"/>
      <c r="FU5021" s="37"/>
      <c r="FV5021" s="37"/>
      <c r="FW5021" s="37"/>
      <c r="FX5021" s="37"/>
      <c r="FY5021" s="37"/>
      <c r="FZ5021" s="37"/>
      <c r="GA5021" s="37"/>
      <c r="GB5021" s="37"/>
      <c r="GC5021" s="37"/>
      <c r="GD5021" s="37"/>
      <c r="GE5021" s="37"/>
      <c r="GF5021" s="37"/>
      <c r="GG5021" s="37"/>
      <c r="GH5021" s="37"/>
      <c r="GI5021" s="37"/>
      <c r="GJ5021" s="37"/>
      <c r="GK5021" s="37"/>
      <c r="GL5021" s="37"/>
      <c r="GM5021" s="37"/>
      <c r="GN5021" s="37"/>
      <c r="GO5021" s="37"/>
      <c r="GP5021" s="37"/>
      <c r="GQ5021" s="37"/>
      <c r="GR5021" s="37"/>
      <c r="GS5021" s="37"/>
      <c r="GT5021" s="37"/>
      <c r="GU5021" s="37"/>
      <c r="GV5021" s="37"/>
      <c r="GW5021" s="37"/>
      <c r="GX5021" s="37"/>
      <c r="GY5021" s="37"/>
      <c r="GZ5021" s="37"/>
      <c r="HA5021" s="37"/>
      <c r="HB5021" s="37"/>
      <c r="HC5021" s="37"/>
      <c r="HD5021" s="37"/>
      <c r="HE5021" s="37"/>
      <c r="HF5021" s="37"/>
      <c r="HG5021" s="37"/>
      <c r="HH5021" s="37"/>
      <c r="HI5021" s="37"/>
      <c r="HJ5021" s="37"/>
      <c r="HK5021" s="37"/>
      <c r="HL5021" s="37"/>
      <c r="HM5021" s="37"/>
      <c r="HN5021" s="37"/>
      <c r="HO5021" s="37"/>
      <c r="HP5021" s="37"/>
      <c r="HQ5021" s="37"/>
      <c r="HR5021" s="37"/>
      <c r="HS5021" s="37"/>
      <c r="HT5021" s="37"/>
      <c r="HU5021" s="37"/>
      <c r="HV5021" s="37"/>
      <c r="HW5021" s="37"/>
      <c r="HX5021" s="37"/>
      <c r="HY5021" s="37"/>
      <c r="HZ5021" s="37"/>
      <c r="IA5021" s="37"/>
      <c r="IB5021" s="37"/>
      <c r="IC5021" s="37"/>
      <c r="ID5021" s="37"/>
      <c r="IE5021" s="37"/>
      <c r="IF5021" s="37"/>
      <c r="IG5021" s="37"/>
      <c r="IH5021" s="37"/>
      <c r="II5021" s="37"/>
      <c r="IJ5021" s="37"/>
      <c r="IK5021" s="37"/>
      <c r="IL5021" s="37"/>
      <c r="IM5021" s="37"/>
      <c r="IN5021" s="37"/>
      <c r="IO5021" s="37"/>
      <c r="IP5021" s="37"/>
      <c r="IQ5021" s="37"/>
    </row>
    <row r="5022" spans="1:251" s="51" customFormat="1" ht="18.75" customHeight="1">
      <c r="A5022" s="43"/>
      <c r="B5022" s="60"/>
      <c r="C5022" s="104" t="s">
        <v>656</v>
      </c>
      <c r="D5022" s="105"/>
      <c r="E5022" s="105"/>
      <c r="F5022" s="105"/>
      <c r="G5022" s="105"/>
      <c r="H5022" s="105"/>
      <c r="I5022" s="105"/>
      <c r="J5022" s="105"/>
      <c r="K5022" s="105"/>
      <c r="L5022" s="105"/>
      <c r="M5022" s="105"/>
      <c r="N5022" s="105"/>
      <c r="O5022" s="105"/>
      <c r="P5022" s="105"/>
      <c r="Q5022" s="105"/>
      <c r="R5022" s="105"/>
      <c r="S5022" s="105"/>
      <c r="T5022" s="105"/>
      <c r="U5022" s="105"/>
      <c r="V5022" s="105"/>
      <c r="W5022" s="105"/>
      <c r="X5022" s="105"/>
      <c r="Y5022" s="105"/>
      <c r="Z5022" s="106"/>
      <c r="AA5022" s="107">
        <v>510321</v>
      </c>
      <c r="AB5022" s="108"/>
      <c r="AC5022" s="108"/>
      <c r="AD5022" s="108"/>
      <c r="AE5022" s="108"/>
      <c r="AF5022" s="108"/>
      <c r="AG5022" s="108"/>
      <c r="AH5022" s="108"/>
      <c r="AI5022" s="109"/>
      <c r="AJ5022" s="107">
        <v>333433</v>
      </c>
      <c r="AK5022" s="108"/>
      <c r="AL5022" s="108"/>
      <c r="AM5022" s="108"/>
      <c r="AN5022" s="108"/>
      <c r="AO5022" s="108"/>
      <c r="AP5022" s="108"/>
      <c r="AQ5022" s="108"/>
      <c r="AR5022" s="109"/>
      <c r="AS5022" s="110"/>
      <c r="AT5022" s="111"/>
      <c r="AU5022" s="111"/>
      <c r="AV5022" s="111"/>
      <c r="AW5022" s="111"/>
      <c r="AX5022" s="112"/>
      <c r="AY5022" s="37"/>
      <c r="AZ5022" s="37"/>
      <c r="BA5022" s="37"/>
      <c r="BB5022" s="37"/>
      <c r="BC5022" s="37"/>
      <c r="BD5022" s="37"/>
      <c r="BE5022" s="37"/>
      <c r="BF5022" s="37"/>
      <c r="BG5022" s="37"/>
      <c r="BH5022" s="37"/>
      <c r="BI5022" s="37"/>
      <c r="BJ5022" s="37"/>
      <c r="BK5022" s="37"/>
      <c r="BL5022" s="37"/>
      <c r="BM5022" s="37"/>
      <c r="BN5022" s="37"/>
      <c r="BO5022" s="37"/>
      <c r="BP5022" s="37"/>
      <c r="BQ5022" s="37"/>
      <c r="BR5022" s="37"/>
      <c r="BS5022" s="37"/>
      <c r="BT5022" s="37"/>
      <c r="BU5022" s="37"/>
      <c r="BV5022" s="37"/>
      <c r="BW5022" s="37"/>
      <c r="BX5022" s="37"/>
      <c r="BY5022" s="37"/>
      <c r="BZ5022" s="37"/>
      <c r="CA5022" s="37"/>
      <c r="CB5022" s="37"/>
      <c r="CC5022" s="37"/>
      <c r="CD5022" s="37"/>
      <c r="CE5022" s="37"/>
      <c r="CF5022" s="37"/>
      <c r="CG5022" s="37"/>
      <c r="CH5022" s="37"/>
      <c r="CI5022" s="37"/>
      <c r="CJ5022" s="37"/>
      <c r="CK5022" s="37"/>
      <c r="CL5022" s="37"/>
      <c r="CM5022" s="37"/>
      <c r="CN5022" s="37"/>
      <c r="CO5022" s="37"/>
      <c r="CP5022" s="37"/>
      <c r="CQ5022" s="37"/>
      <c r="CR5022" s="37"/>
      <c r="CS5022" s="37"/>
      <c r="CT5022" s="37"/>
      <c r="CU5022" s="37"/>
      <c r="CV5022" s="37"/>
      <c r="CW5022" s="37"/>
      <c r="CX5022" s="37"/>
      <c r="CY5022" s="37"/>
      <c r="CZ5022" s="37"/>
      <c r="DA5022" s="37"/>
      <c r="DB5022" s="37"/>
      <c r="DC5022" s="37"/>
      <c r="DD5022" s="37"/>
      <c r="DE5022" s="37"/>
      <c r="DF5022" s="37"/>
      <c r="DG5022" s="37"/>
      <c r="DH5022" s="37"/>
      <c r="DI5022" s="37"/>
      <c r="DJ5022" s="37"/>
      <c r="DK5022" s="37"/>
      <c r="DL5022" s="37"/>
      <c r="DM5022" s="37"/>
      <c r="DN5022" s="37"/>
      <c r="DO5022" s="37"/>
      <c r="DP5022" s="37"/>
      <c r="DQ5022" s="37"/>
      <c r="DR5022" s="37"/>
      <c r="DS5022" s="37"/>
      <c r="DT5022" s="37"/>
      <c r="DU5022" s="37"/>
      <c r="DV5022" s="37"/>
      <c r="DW5022" s="37"/>
      <c r="DX5022" s="37"/>
      <c r="DY5022" s="37"/>
      <c r="DZ5022" s="37"/>
      <c r="EA5022" s="37"/>
      <c r="EB5022" s="37"/>
      <c r="EC5022" s="37"/>
      <c r="ED5022" s="37"/>
      <c r="EE5022" s="37"/>
      <c r="EF5022" s="37"/>
      <c r="EG5022" s="37"/>
      <c r="EH5022" s="37"/>
      <c r="EI5022" s="37"/>
      <c r="EJ5022" s="37"/>
      <c r="EK5022" s="37"/>
      <c r="EL5022" s="37"/>
      <c r="EM5022" s="37"/>
      <c r="EN5022" s="37"/>
      <c r="EO5022" s="37"/>
      <c r="EP5022" s="37"/>
      <c r="EQ5022" s="37"/>
      <c r="ER5022" s="37"/>
      <c r="ES5022" s="37"/>
      <c r="ET5022" s="37"/>
      <c r="EU5022" s="37"/>
      <c r="EV5022" s="37"/>
      <c r="EW5022" s="37"/>
      <c r="EX5022" s="37"/>
      <c r="EY5022" s="37"/>
      <c r="EZ5022" s="37"/>
      <c r="FA5022" s="37"/>
      <c r="FB5022" s="37"/>
      <c r="FC5022" s="37"/>
      <c r="FD5022" s="37"/>
      <c r="FE5022" s="37"/>
      <c r="FF5022" s="37"/>
      <c r="FG5022" s="37"/>
      <c r="FH5022" s="37"/>
      <c r="FI5022" s="37"/>
      <c r="FJ5022" s="37"/>
      <c r="FK5022" s="37"/>
      <c r="FL5022" s="37"/>
      <c r="FM5022" s="37"/>
      <c r="FN5022" s="37"/>
      <c r="FO5022" s="37"/>
      <c r="FP5022" s="37"/>
      <c r="FQ5022" s="37"/>
      <c r="FR5022" s="37"/>
      <c r="FS5022" s="37"/>
      <c r="FT5022" s="37"/>
      <c r="FU5022" s="37"/>
      <c r="FV5022" s="37"/>
      <c r="FW5022" s="37"/>
      <c r="FX5022" s="37"/>
      <c r="FY5022" s="37"/>
      <c r="FZ5022" s="37"/>
      <c r="GA5022" s="37"/>
      <c r="GB5022" s="37"/>
      <c r="GC5022" s="37"/>
      <c r="GD5022" s="37"/>
      <c r="GE5022" s="37"/>
      <c r="GF5022" s="37"/>
      <c r="GG5022" s="37"/>
      <c r="GH5022" s="37"/>
      <c r="GI5022" s="37"/>
      <c r="GJ5022" s="37"/>
      <c r="GK5022" s="37"/>
      <c r="GL5022" s="37"/>
      <c r="GM5022" s="37"/>
      <c r="GN5022" s="37"/>
      <c r="GO5022" s="37"/>
      <c r="GP5022" s="37"/>
      <c r="GQ5022" s="37"/>
      <c r="GR5022" s="37"/>
      <c r="GS5022" s="37"/>
      <c r="GT5022" s="37"/>
      <c r="GU5022" s="37"/>
      <c r="GV5022" s="37"/>
      <c r="GW5022" s="37"/>
      <c r="GX5022" s="37"/>
      <c r="GY5022" s="37"/>
      <c r="GZ5022" s="37"/>
      <c r="HA5022" s="37"/>
      <c r="HB5022" s="37"/>
      <c r="HC5022" s="37"/>
      <c r="HD5022" s="37"/>
      <c r="HE5022" s="37"/>
      <c r="HF5022" s="37"/>
      <c r="HG5022" s="37"/>
      <c r="HH5022" s="37"/>
      <c r="HI5022" s="37"/>
      <c r="HJ5022" s="37"/>
      <c r="HK5022" s="37"/>
      <c r="HL5022" s="37"/>
      <c r="HM5022" s="37"/>
      <c r="HN5022" s="37"/>
      <c r="HO5022" s="37"/>
      <c r="HP5022" s="37"/>
      <c r="HQ5022" s="37"/>
      <c r="HR5022" s="37"/>
      <c r="HS5022" s="37"/>
      <c r="HT5022" s="37"/>
      <c r="HU5022" s="37"/>
      <c r="HV5022" s="37"/>
      <c r="HW5022" s="37"/>
      <c r="HX5022" s="37"/>
      <c r="HY5022" s="37"/>
      <c r="HZ5022" s="37"/>
      <c r="IA5022" s="37"/>
      <c r="IB5022" s="37"/>
      <c r="IC5022" s="37"/>
      <c r="ID5022" s="37"/>
      <c r="IE5022" s="37"/>
      <c r="IF5022" s="37"/>
      <c r="IG5022" s="37"/>
      <c r="IH5022" s="37"/>
      <c r="II5022" s="37"/>
      <c r="IJ5022" s="37"/>
      <c r="IK5022" s="37"/>
      <c r="IL5022" s="37"/>
      <c r="IM5022" s="37"/>
      <c r="IN5022" s="37"/>
      <c r="IO5022" s="37"/>
      <c r="IP5022" s="37"/>
      <c r="IQ5022" s="37"/>
    </row>
    <row r="5023" spans="1:251" s="51" customFormat="1" ht="18.75" customHeight="1" thickBot="1">
      <c r="A5023" s="52"/>
      <c r="B5023" s="113" t="s">
        <v>253</v>
      </c>
      <c r="C5023" s="114"/>
      <c r="D5023" s="114"/>
      <c r="E5023" s="114"/>
      <c r="F5023" s="114"/>
      <c r="G5023" s="114"/>
      <c r="H5023" s="114"/>
      <c r="I5023" s="114"/>
      <c r="J5023" s="114"/>
      <c r="K5023" s="114"/>
      <c r="L5023" s="114"/>
      <c r="M5023" s="114"/>
      <c r="N5023" s="114"/>
      <c r="O5023" s="114"/>
      <c r="P5023" s="114"/>
      <c r="Q5023" s="114"/>
      <c r="R5023" s="114"/>
      <c r="S5023" s="114"/>
      <c r="T5023" s="114"/>
      <c r="U5023" s="114"/>
      <c r="V5023" s="114"/>
      <c r="W5023" s="114"/>
      <c r="X5023" s="114"/>
      <c r="Y5023" s="114"/>
      <c r="Z5023" s="115"/>
      <c r="AA5023" s="116">
        <f>SUM($AA$5022:$AA$5022)</f>
        <v>510321</v>
      </c>
      <c r="AB5023" s="117"/>
      <c r="AC5023" s="117"/>
      <c r="AD5023" s="117"/>
      <c r="AE5023" s="117"/>
      <c r="AF5023" s="117"/>
      <c r="AG5023" s="117"/>
      <c r="AH5023" s="117"/>
      <c r="AI5023" s="118"/>
      <c r="AJ5023" s="116">
        <f>SUM($AJ$5022:$AJ$5022)</f>
        <v>333433</v>
      </c>
      <c r="AK5023" s="117"/>
      <c r="AL5023" s="117"/>
      <c r="AM5023" s="117"/>
      <c r="AN5023" s="117"/>
      <c r="AO5023" s="117"/>
      <c r="AP5023" s="117"/>
      <c r="AQ5023" s="117"/>
      <c r="AR5023" s="118"/>
      <c r="AS5023" s="119"/>
      <c r="AT5023" s="120"/>
      <c r="AU5023" s="120"/>
      <c r="AV5023" s="120"/>
      <c r="AW5023" s="120"/>
      <c r="AX5023" s="121"/>
      <c r="AY5023" s="37"/>
      <c r="AZ5023" s="37"/>
      <c r="BA5023" s="37"/>
      <c r="BB5023" s="37"/>
      <c r="BC5023" s="37"/>
      <c r="BD5023" s="37"/>
      <c r="BE5023" s="37"/>
      <c r="BF5023" s="37"/>
      <c r="BG5023" s="37"/>
      <c r="BH5023" s="37"/>
      <c r="BI5023" s="37"/>
      <c r="BJ5023" s="37"/>
      <c r="BK5023" s="37"/>
      <c r="BL5023" s="37"/>
      <c r="BM5023" s="37"/>
      <c r="BN5023" s="37"/>
      <c r="BO5023" s="37"/>
      <c r="BP5023" s="37"/>
      <c r="BQ5023" s="37"/>
      <c r="BR5023" s="37"/>
      <c r="BS5023" s="37"/>
      <c r="BT5023" s="37"/>
      <c r="BU5023" s="37"/>
      <c r="BV5023" s="37"/>
      <c r="BW5023" s="37"/>
      <c r="BX5023" s="37"/>
      <c r="BY5023" s="37"/>
      <c r="BZ5023" s="37"/>
      <c r="CA5023" s="37"/>
      <c r="CB5023" s="37"/>
      <c r="CC5023" s="37"/>
      <c r="CD5023" s="37"/>
      <c r="CE5023" s="37"/>
      <c r="CF5023" s="37"/>
      <c r="CG5023" s="37"/>
      <c r="CH5023" s="37"/>
      <c r="CI5023" s="37"/>
      <c r="CJ5023" s="37"/>
      <c r="CK5023" s="37"/>
      <c r="CL5023" s="37"/>
      <c r="CM5023" s="37"/>
      <c r="CN5023" s="37"/>
      <c r="CO5023" s="37"/>
      <c r="CP5023" s="37"/>
      <c r="CQ5023" s="37"/>
      <c r="CR5023" s="37"/>
      <c r="CS5023" s="37"/>
      <c r="CT5023" s="37"/>
      <c r="CU5023" s="37"/>
      <c r="CV5023" s="37"/>
      <c r="CW5023" s="37"/>
      <c r="CX5023" s="37"/>
      <c r="CY5023" s="37"/>
      <c r="CZ5023" s="37"/>
      <c r="DA5023" s="37"/>
      <c r="DB5023" s="37"/>
      <c r="DC5023" s="37"/>
      <c r="DD5023" s="37"/>
      <c r="DE5023" s="37"/>
      <c r="DF5023" s="37"/>
      <c r="DG5023" s="37"/>
      <c r="DH5023" s="37"/>
      <c r="DI5023" s="37"/>
      <c r="DJ5023" s="37"/>
      <c r="DK5023" s="37"/>
      <c r="DL5023" s="37"/>
      <c r="DM5023" s="37"/>
      <c r="DN5023" s="37"/>
      <c r="DO5023" s="37"/>
      <c r="DP5023" s="37"/>
      <c r="DQ5023" s="37"/>
      <c r="DR5023" s="37"/>
      <c r="DS5023" s="37"/>
      <c r="DT5023" s="37"/>
      <c r="DU5023" s="37"/>
      <c r="DV5023" s="37"/>
      <c r="DW5023" s="37"/>
      <c r="DX5023" s="37"/>
      <c r="DY5023" s="37"/>
      <c r="DZ5023" s="37"/>
      <c r="EA5023" s="37"/>
      <c r="EB5023" s="37"/>
      <c r="EC5023" s="37"/>
      <c r="ED5023" s="37"/>
      <c r="EE5023" s="37"/>
      <c r="EF5023" s="37"/>
      <c r="EG5023" s="37"/>
      <c r="EH5023" s="37"/>
      <c r="EI5023" s="37"/>
      <c r="EJ5023" s="37"/>
      <c r="EK5023" s="37"/>
      <c r="EL5023" s="37"/>
      <c r="EM5023" s="37"/>
      <c r="EN5023" s="37"/>
      <c r="EO5023" s="37"/>
      <c r="EP5023" s="37"/>
      <c r="EQ5023" s="37"/>
      <c r="ER5023" s="37"/>
      <c r="ES5023" s="37"/>
      <c r="ET5023" s="37"/>
      <c r="EU5023" s="37"/>
      <c r="EV5023" s="37"/>
      <c r="EW5023" s="37"/>
      <c r="EX5023" s="37"/>
      <c r="EY5023" s="37"/>
      <c r="EZ5023" s="37"/>
      <c r="FA5023" s="37"/>
      <c r="FB5023" s="37"/>
      <c r="FC5023" s="37"/>
      <c r="FD5023" s="37"/>
      <c r="FE5023" s="37"/>
      <c r="FF5023" s="37"/>
      <c r="FG5023" s="37"/>
      <c r="FH5023" s="37"/>
      <c r="FI5023" s="37"/>
      <c r="FJ5023" s="37"/>
      <c r="FK5023" s="37"/>
      <c r="FL5023" s="37"/>
      <c r="FM5023" s="37"/>
      <c r="FN5023" s="37"/>
      <c r="FO5023" s="37"/>
      <c r="FP5023" s="37"/>
      <c r="FQ5023" s="37"/>
      <c r="FR5023" s="37"/>
      <c r="FS5023" s="37"/>
      <c r="FT5023" s="37"/>
      <c r="FU5023" s="37"/>
      <c r="FV5023" s="37"/>
      <c r="FW5023" s="37"/>
      <c r="FX5023" s="37"/>
      <c r="FY5023" s="37"/>
      <c r="FZ5023" s="37"/>
      <c r="GA5023" s="37"/>
      <c r="GB5023" s="37"/>
      <c r="GC5023" s="37"/>
      <c r="GD5023" s="37"/>
      <c r="GE5023" s="37"/>
      <c r="GF5023" s="37"/>
      <c r="GG5023" s="37"/>
      <c r="GH5023" s="37"/>
      <c r="GI5023" s="37"/>
      <c r="GJ5023" s="37"/>
      <c r="GK5023" s="37"/>
      <c r="GL5023" s="37"/>
      <c r="GM5023" s="37"/>
      <c r="GN5023" s="37"/>
      <c r="GO5023" s="37"/>
      <c r="GP5023" s="37"/>
      <c r="GQ5023" s="37"/>
      <c r="GR5023" s="37"/>
      <c r="GS5023" s="37"/>
      <c r="GT5023" s="37"/>
      <c r="GU5023" s="37"/>
      <c r="GV5023" s="37"/>
      <c r="GW5023" s="37"/>
      <c r="GX5023" s="37"/>
      <c r="GY5023" s="37"/>
      <c r="GZ5023" s="37"/>
      <c r="HA5023" s="37"/>
      <c r="HB5023" s="37"/>
      <c r="HC5023" s="37"/>
      <c r="HD5023" s="37"/>
      <c r="HE5023" s="37"/>
      <c r="HF5023" s="37"/>
      <c r="HG5023" s="37"/>
      <c r="HH5023" s="37"/>
      <c r="HI5023" s="37"/>
      <c r="HJ5023" s="37"/>
      <c r="HK5023" s="37"/>
      <c r="HL5023" s="37"/>
      <c r="HM5023" s="37"/>
      <c r="HN5023" s="37"/>
      <c r="HO5023" s="37"/>
      <c r="HP5023" s="37"/>
      <c r="HQ5023" s="37"/>
      <c r="HR5023" s="37"/>
      <c r="HS5023" s="37"/>
      <c r="HT5023" s="37"/>
      <c r="HU5023" s="37"/>
      <c r="HV5023" s="37"/>
      <c r="HW5023" s="37"/>
      <c r="HX5023" s="37"/>
      <c r="HY5023" s="37"/>
      <c r="HZ5023" s="37"/>
      <c r="IA5023" s="37"/>
      <c r="IB5023" s="37"/>
      <c r="IC5023" s="37"/>
      <c r="ID5023" s="37"/>
      <c r="IE5023" s="37"/>
      <c r="IF5023" s="37"/>
      <c r="IG5023" s="37"/>
      <c r="IH5023" s="37"/>
      <c r="II5023" s="37"/>
      <c r="IJ5023" s="37"/>
      <c r="IK5023" s="37"/>
      <c r="IL5023" s="37"/>
      <c r="IM5023" s="37"/>
      <c r="IN5023" s="37"/>
      <c r="IO5023" s="37"/>
      <c r="IP5023" s="37"/>
      <c r="IQ5023" s="37"/>
    </row>
    <row r="5025" spans="1:113" ht="18.75">
      <c r="A5025" s="36" t="s">
        <v>241</v>
      </c>
      <c r="AW5025" s="38"/>
      <c r="AX5025" s="39"/>
      <c r="AY5025" s="38"/>
    </row>
    <row r="5027" spans="1:113" ht="18.75">
      <c r="B5027" s="122" t="s">
        <v>0</v>
      </c>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row>
    <row r="5028" spans="1:113">
      <c r="Z5028" s="40"/>
      <c r="AD5028" s="40"/>
      <c r="AE5028" s="40"/>
      <c r="AF5028" s="40"/>
      <c r="AG5028" s="40"/>
      <c r="AH5028" s="40"/>
      <c r="AI5028" s="40"/>
      <c r="AO5028" s="40"/>
    </row>
    <row r="5029" spans="1:113" ht="13.5" thickBot="1">
      <c r="Z5029" s="40"/>
      <c r="AD5029" s="40"/>
      <c r="AE5029" s="40"/>
      <c r="AF5029" s="40"/>
      <c r="AG5029" s="40"/>
      <c r="AH5029" s="40"/>
      <c r="AI5029" s="40"/>
      <c r="AO5029" s="40"/>
      <c r="DI5029" s="41"/>
    </row>
    <row r="5030" spans="1:113" ht="24.75" customHeight="1" thickBot="1">
      <c r="B5030" s="124" t="s">
        <v>242</v>
      </c>
      <c r="C5030" s="125"/>
      <c r="D5030" s="125"/>
      <c r="E5030" s="125"/>
      <c r="F5030" s="125"/>
      <c r="G5030" s="125"/>
      <c r="H5030" s="126" t="s">
        <v>975</v>
      </c>
      <c r="I5030" s="127"/>
      <c r="J5030" s="127"/>
      <c r="K5030" s="127"/>
      <c r="L5030" s="127"/>
      <c r="M5030" s="127"/>
      <c r="N5030" s="127"/>
      <c r="O5030" s="127"/>
      <c r="P5030" s="127"/>
      <c r="Q5030" s="127"/>
      <c r="R5030" s="127"/>
      <c r="S5030" s="127"/>
      <c r="T5030" s="127"/>
      <c r="U5030" s="127"/>
      <c r="V5030" s="127"/>
      <c r="W5030" s="127"/>
      <c r="X5030" s="127"/>
      <c r="Y5030" s="127"/>
      <c r="Z5030" s="127"/>
      <c r="AA5030" s="127"/>
      <c r="AB5030" s="127"/>
      <c r="AC5030" s="127"/>
      <c r="AD5030" s="127"/>
      <c r="AE5030" s="127"/>
      <c r="AF5030" s="127"/>
      <c r="AG5030" s="127"/>
      <c r="AH5030" s="127"/>
      <c r="AI5030" s="127"/>
      <c r="AJ5030" s="127"/>
      <c r="AK5030" s="127"/>
      <c r="AL5030" s="127"/>
      <c r="AM5030" s="127"/>
      <c r="AN5030" s="127"/>
      <c r="AO5030" s="127"/>
      <c r="AP5030" s="127"/>
      <c r="AQ5030" s="127"/>
      <c r="AR5030" s="127"/>
      <c r="AS5030" s="127"/>
      <c r="AT5030" s="127"/>
      <c r="AU5030" s="127"/>
      <c r="AV5030" s="127"/>
      <c r="AW5030" s="127"/>
      <c r="AX5030" s="128"/>
      <c r="DI5030" s="41"/>
    </row>
    <row r="5031" spans="1:113" ht="14.25">
      <c r="B5031" s="42"/>
      <c r="C5031" s="42"/>
      <c r="D5031" s="42"/>
      <c r="E5031" s="42"/>
      <c r="F5031" s="42"/>
      <c r="G5031" s="42"/>
      <c r="H5031" s="43"/>
      <c r="I5031" s="43"/>
      <c r="J5031" s="43"/>
      <c r="K5031" s="43"/>
      <c r="L5031" s="44"/>
      <c r="M5031" s="44"/>
      <c r="N5031" s="44"/>
      <c r="O5031" s="44"/>
      <c r="P5031" s="43"/>
      <c r="Q5031" s="43"/>
      <c r="R5031" s="43"/>
      <c r="S5031" s="43"/>
      <c r="T5031" s="43"/>
      <c r="U5031" s="43"/>
      <c r="V5031" s="45"/>
      <c r="W5031" s="45"/>
      <c r="X5031" s="45"/>
      <c r="Y5031" s="45"/>
      <c r="Z5031" s="45"/>
      <c r="AA5031" s="45"/>
      <c r="AB5031" s="45"/>
      <c r="AC5031" s="45"/>
      <c r="AD5031" s="45"/>
      <c r="AE5031" s="45"/>
      <c r="AF5031" s="45"/>
      <c r="AG5031" s="45"/>
      <c r="AH5031" s="45"/>
      <c r="AI5031" s="45"/>
      <c r="AJ5031" s="45"/>
      <c r="AK5031" s="45"/>
      <c r="AL5031" s="45"/>
      <c r="AM5031" s="45"/>
      <c r="AN5031" s="45"/>
      <c r="AO5031" s="45"/>
      <c r="AP5031" s="45"/>
      <c r="AQ5031" s="45"/>
      <c r="AR5031" s="45"/>
      <c r="AS5031" s="45"/>
      <c r="AT5031" s="45"/>
      <c r="AU5031" s="45"/>
      <c r="AV5031" s="45"/>
      <c r="AW5031" s="45"/>
      <c r="AX5031" s="45"/>
      <c r="DI5031" s="41"/>
    </row>
    <row r="5032" spans="1:113" ht="15" thickBot="1">
      <c r="A5032" s="46"/>
      <c r="B5032" s="45" t="s">
        <v>244</v>
      </c>
      <c r="C5032" s="43"/>
      <c r="D5032" s="43"/>
      <c r="E5032" s="43"/>
      <c r="F5032" s="43"/>
      <c r="G5032" s="43"/>
      <c r="H5032" s="43"/>
      <c r="I5032" s="43"/>
      <c r="J5032" s="43"/>
      <c r="K5032" s="43"/>
      <c r="L5032" s="44"/>
      <c r="M5032" s="44"/>
      <c r="N5032" s="44"/>
      <c r="O5032" s="44"/>
      <c r="P5032" s="43"/>
      <c r="Q5032" s="43"/>
      <c r="R5032" s="43"/>
      <c r="S5032" s="43"/>
      <c r="T5032" s="43"/>
      <c r="U5032" s="43"/>
      <c r="V5032" s="45"/>
      <c r="W5032" s="45"/>
      <c r="X5032" s="45"/>
      <c r="Y5032" s="45"/>
      <c r="Z5032" s="45"/>
      <c r="AA5032" s="45"/>
      <c r="AB5032" s="45"/>
      <c r="AC5032" s="45"/>
      <c r="AD5032" s="45"/>
      <c r="AE5032" s="45"/>
      <c r="AF5032" s="45"/>
      <c r="AG5032" s="45"/>
      <c r="AH5032" s="45"/>
      <c r="AI5032" s="45"/>
      <c r="AJ5032" s="45"/>
      <c r="AK5032" s="45"/>
      <c r="AL5032" s="45"/>
      <c r="AM5032" s="45"/>
      <c r="AN5032" s="45"/>
      <c r="AO5032" s="45"/>
      <c r="AP5032" s="45"/>
      <c r="AQ5032" s="45"/>
      <c r="AR5032" s="45"/>
      <c r="AS5032" s="45"/>
      <c r="AT5032" s="45"/>
      <c r="AU5032" s="45"/>
      <c r="AV5032" s="45"/>
      <c r="AW5032" s="45"/>
      <c r="AX5032" s="45"/>
      <c r="DI5032" s="41"/>
    </row>
    <row r="5033" spans="1:113" ht="14.25">
      <c r="A5033" s="43"/>
      <c r="B5033" s="47"/>
      <c r="C5033" s="42"/>
      <c r="D5033" s="42"/>
      <c r="E5033" s="42"/>
      <c r="F5033" s="42"/>
      <c r="G5033" s="42"/>
      <c r="H5033" s="42"/>
      <c r="I5033" s="42"/>
      <c r="J5033" s="42"/>
      <c r="K5033" s="42"/>
      <c r="L5033" s="48"/>
      <c r="M5033" s="48"/>
      <c r="N5033" s="48"/>
      <c r="O5033" s="48"/>
      <c r="P5033" s="42"/>
      <c r="Q5033" s="42"/>
      <c r="R5033" s="42"/>
      <c r="S5033" s="42"/>
      <c r="T5033" s="42"/>
      <c r="U5033" s="42"/>
      <c r="V5033" s="49"/>
      <c r="W5033" s="49"/>
      <c r="X5033" s="49"/>
      <c r="Y5033" s="49"/>
      <c r="Z5033" s="49"/>
      <c r="AA5033" s="49"/>
      <c r="AB5033" s="49"/>
      <c r="AC5033" s="49"/>
      <c r="AD5033" s="49"/>
      <c r="AE5033" s="49"/>
      <c r="AF5033" s="49"/>
      <c r="AG5033" s="49"/>
      <c r="AH5033" s="49"/>
      <c r="AI5033" s="49"/>
      <c r="AJ5033" s="49"/>
      <c r="AK5033" s="49"/>
      <c r="AL5033" s="49"/>
      <c r="AM5033" s="49"/>
      <c r="AN5033" s="49"/>
      <c r="AO5033" s="49"/>
      <c r="AP5033" s="49"/>
      <c r="AQ5033" s="49"/>
      <c r="AR5033" s="49"/>
      <c r="AS5033" s="49"/>
      <c r="AT5033" s="49"/>
      <c r="AU5033" s="49"/>
      <c r="AV5033" s="49"/>
      <c r="AW5033" s="49"/>
      <c r="AX5033" s="50"/>
    </row>
    <row r="5034" spans="1:113" ht="12" customHeight="1">
      <c r="A5034" s="43"/>
      <c r="B5034" s="129" t="s">
        <v>1061</v>
      </c>
      <c r="C5034" s="130"/>
      <c r="D5034" s="130"/>
      <c r="E5034" s="130"/>
      <c r="F5034" s="130"/>
      <c r="G5034" s="130"/>
      <c r="H5034" s="130"/>
      <c r="I5034" s="130"/>
      <c r="J5034" s="130"/>
      <c r="K5034" s="130"/>
      <c r="L5034" s="130"/>
      <c r="M5034" s="130"/>
      <c r="N5034" s="130"/>
      <c r="O5034" s="130"/>
      <c r="P5034" s="130"/>
      <c r="Q5034" s="130"/>
      <c r="R5034" s="130"/>
      <c r="S5034" s="130"/>
      <c r="T5034" s="130"/>
      <c r="U5034" s="130"/>
      <c r="V5034" s="130"/>
      <c r="W5034" s="130"/>
      <c r="X5034" s="130"/>
      <c r="Y5034" s="130"/>
      <c r="Z5034" s="130"/>
      <c r="AA5034" s="130"/>
      <c r="AB5034" s="130"/>
      <c r="AC5034" s="130"/>
      <c r="AD5034" s="130"/>
      <c r="AE5034" s="130"/>
      <c r="AF5034" s="130"/>
      <c r="AG5034" s="130"/>
      <c r="AH5034" s="130"/>
      <c r="AI5034" s="130"/>
      <c r="AJ5034" s="130"/>
      <c r="AK5034" s="130"/>
      <c r="AL5034" s="130"/>
      <c r="AM5034" s="130"/>
      <c r="AN5034" s="130"/>
      <c r="AO5034" s="130"/>
      <c r="AP5034" s="130"/>
      <c r="AQ5034" s="130"/>
      <c r="AR5034" s="130"/>
      <c r="AS5034" s="130"/>
      <c r="AT5034" s="130"/>
      <c r="AU5034" s="130"/>
      <c r="AV5034" s="130"/>
      <c r="AW5034" s="130"/>
      <c r="AX5034" s="131"/>
    </row>
    <row r="5035" spans="1:113" ht="12" customHeight="1">
      <c r="A5035" s="43"/>
      <c r="B5035" s="129"/>
      <c r="C5035" s="130"/>
      <c r="D5035" s="130"/>
      <c r="E5035" s="130"/>
      <c r="F5035" s="130"/>
      <c r="G5035" s="130"/>
      <c r="H5035" s="130"/>
      <c r="I5035" s="130"/>
      <c r="J5035" s="130"/>
      <c r="K5035" s="130"/>
      <c r="L5035" s="130"/>
      <c r="M5035" s="130"/>
      <c r="N5035" s="130"/>
      <c r="O5035" s="130"/>
      <c r="P5035" s="130"/>
      <c r="Q5035" s="130"/>
      <c r="R5035" s="130"/>
      <c r="S5035" s="130"/>
      <c r="T5035" s="130"/>
      <c r="U5035" s="130"/>
      <c r="V5035" s="130"/>
      <c r="W5035" s="130"/>
      <c r="X5035" s="130"/>
      <c r="Y5035" s="130"/>
      <c r="Z5035" s="130"/>
      <c r="AA5035" s="130"/>
      <c r="AB5035" s="130"/>
      <c r="AC5035" s="130"/>
      <c r="AD5035" s="130"/>
      <c r="AE5035" s="130"/>
      <c r="AF5035" s="130"/>
      <c r="AG5035" s="130"/>
      <c r="AH5035" s="130"/>
      <c r="AI5035" s="130"/>
      <c r="AJ5035" s="130"/>
      <c r="AK5035" s="130"/>
      <c r="AL5035" s="130"/>
      <c r="AM5035" s="130"/>
      <c r="AN5035" s="130"/>
      <c r="AO5035" s="130"/>
      <c r="AP5035" s="130"/>
      <c r="AQ5035" s="130"/>
      <c r="AR5035" s="130"/>
      <c r="AS5035" s="130"/>
      <c r="AT5035" s="130"/>
      <c r="AU5035" s="130"/>
      <c r="AV5035" s="130"/>
      <c r="AW5035" s="130"/>
      <c r="AX5035" s="131"/>
      <c r="BC5035" s="51"/>
    </row>
    <row r="5036" spans="1:113" ht="12" customHeight="1">
      <c r="A5036" s="43"/>
      <c r="B5036" s="129"/>
      <c r="C5036" s="130"/>
      <c r="D5036" s="130"/>
      <c r="E5036" s="130"/>
      <c r="F5036" s="130"/>
      <c r="G5036" s="130"/>
      <c r="H5036" s="130"/>
      <c r="I5036" s="130"/>
      <c r="J5036" s="130"/>
      <c r="K5036" s="130"/>
      <c r="L5036" s="130"/>
      <c r="M5036" s="130"/>
      <c r="N5036" s="130"/>
      <c r="O5036" s="130"/>
      <c r="P5036" s="130"/>
      <c r="Q5036" s="130"/>
      <c r="R5036" s="130"/>
      <c r="S5036" s="130"/>
      <c r="T5036" s="130"/>
      <c r="U5036" s="130"/>
      <c r="V5036" s="130"/>
      <c r="W5036" s="130"/>
      <c r="X5036" s="130"/>
      <c r="Y5036" s="130"/>
      <c r="Z5036" s="130"/>
      <c r="AA5036" s="130"/>
      <c r="AB5036" s="130"/>
      <c r="AC5036" s="130"/>
      <c r="AD5036" s="130"/>
      <c r="AE5036" s="130"/>
      <c r="AF5036" s="130"/>
      <c r="AG5036" s="130"/>
      <c r="AH5036" s="130"/>
      <c r="AI5036" s="130"/>
      <c r="AJ5036" s="130"/>
      <c r="AK5036" s="130"/>
      <c r="AL5036" s="130"/>
      <c r="AM5036" s="130"/>
      <c r="AN5036" s="130"/>
      <c r="AO5036" s="130"/>
      <c r="AP5036" s="130"/>
      <c r="AQ5036" s="130"/>
      <c r="AR5036" s="130"/>
      <c r="AS5036" s="130"/>
      <c r="AT5036" s="130"/>
      <c r="AU5036" s="130"/>
      <c r="AV5036" s="130"/>
      <c r="AW5036" s="130"/>
      <c r="AX5036" s="131"/>
    </row>
    <row r="5037" spans="1:113" ht="12" customHeight="1">
      <c r="A5037" s="43"/>
      <c r="B5037" s="129"/>
      <c r="C5037" s="130"/>
      <c r="D5037" s="130"/>
      <c r="E5037" s="130"/>
      <c r="F5037" s="130"/>
      <c r="G5037" s="130"/>
      <c r="H5037" s="130"/>
      <c r="I5037" s="130"/>
      <c r="J5037" s="130"/>
      <c r="K5037" s="130"/>
      <c r="L5037" s="130"/>
      <c r="M5037" s="130"/>
      <c r="N5037" s="130"/>
      <c r="O5037" s="130"/>
      <c r="P5037" s="130"/>
      <c r="Q5037" s="130"/>
      <c r="R5037" s="130"/>
      <c r="S5037" s="130"/>
      <c r="T5037" s="130"/>
      <c r="U5037" s="130"/>
      <c r="V5037" s="130"/>
      <c r="W5037" s="130"/>
      <c r="X5037" s="130"/>
      <c r="Y5037" s="130"/>
      <c r="Z5037" s="130"/>
      <c r="AA5037" s="130"/>
      <c r="AB5037" s="130"/>
      <c r="AC5037" s="130"/>
      <c r="AD5037" s="130"/>
      <c r="AE5037" s="130"/>
      <c r="AF5037" s="130"/>
      <c r="AG5037" s="130"/>
      <c r="AH5037" s="130"/>
      <c r="AI5037" s="130"/>
      <c r="AJ5037" s="130"/>
      <c r="AK5037" s="130"/>
      <c r="AL5037" s="130"/>
      <c r="AM5037" s="130"/>
      <c r="AN5037" s="130"/>
      <c r="AO5037" s="130"/>
      <c r="AP5037" s="130"/>
      <c r="AQ5037" s="130"/>
      <c r="AR5037" s="130"/>
      <c r="AS5037" s="130"/>
      <c r="AT5037" s="130"/>
      <c r="AU5037" s="130"/>
      <c r="AV5037" s="130"/>
      <c r="AW5037" s="130"/>
      <c r="AX5037" s="131"/>
    </row>
    <row r="5038" spans="1:113" ht="12" customHeight="1">
      <c r="A5038" s="43"/>
      <c r="B5038" s="129"/>
      <c r="C5038" s="130"/>
      <c r="D5038" s="130"/>
      <c r="E5038" s="130"/>
      <c r="F5038" s="130"/>
      <c r="G5038" s="130"/>
      <c r="H5038" s="130"/>
      <c r="I5038" s="130"/>
      <c r="J5038" s="130"/>
      <c r="K5038" s="130"/>
      <c r="L5038" s="130"/>
      <c r="M5038" s="130"/>
      <c r="N5038" s="130"/>
      <c r="O5038" s="130"/>
      <c r="P5038" s="130"/>
      <c r="Q5038" s="130"/>
      <c r="R5038" s="130"/>
      <c r="S5038" s="130"/>
      <c r="T5038" s="130"/>
      <c r="U5038" s="130"/>
      <c r="V5038" s="130"/>
      <c r="W5038" s="130"/>
      <c r="X5038" s="130"/>
      <c r="Y5038" s="130"/>
      <c r="Z5038" s="130"/>
      <c r="AA5038" s="130"/>
      <c r="AB5038" s="130"/>
      <c r="AC5038" s="130"/>
      <c r="AD5038" s="130"/>
      <c r="AE5038" s="130"/>
      <c r="AF5038" s="130"/>
      <c r="AG5038" s="130"/>
      <c r="AH5038" s="130"/>
      <c r="AI5038" s="130"/>
      <c r="AJ5038" s="130"/>
      <c r="AK5038" s="130"/>
      <c r="AL5038" s="130"/>
      <c r="AM5038" s="130"/>
      <c r="AN5038" s="130"/>
      <c r="AO5038" s="130"/>
      <c r="AP5038" s="130"/>
      <c r="AQ5038" s="130"/>
      <c r="AR5038" s="130"/>
      <c r="AS5038" s="130"/>
      <c r="AT5038" s="130"/>
      <c r="AU5038" s="130"/>
      <c r="AV5038" s="130"/>
      <c r="AW5038" s="130"/>
      <c r="AX5038" s="131"/>
    </row>
    <row r="5039" spans="1:113" ht="15" thickBot="1">
      <c r="A5039" s="52"/>
      <c r="B5039" s="53"/>
      <c r="C5039" s="54"/>
      <c r="D5039" s="54"/>
      <c r="E5039" s="54"/>
      <c r="F5039" s="54"/>
      <c r="G5039" s="54"/>
      <c r="H5039" s="54"/>
      <c r="I5039" s="54"/>
      <c r="J5039" s="54"/>
      <c r="K5039" s="54"/>
      <c r="L5039" s="54"/>
      <c r="M5039" s="54"/>
      <c r="N5039" s="54"/>
      <c r="O5039" s="54"/>
      <c r="P5039" s="54"/>
      <c r="Q5039" s="54"/>
      <c r="R5039" s="54"/>
      <c r="S5039" s="54"/>
      <c r="T5039" s="54"/>
      <c r="U5039" s="54"/>
      <c r="V5039" s="54"/>
      <c r="W5039" s="54"/>
      <c r="X5039" s="54"/>
      <c r="Y5039" s="54"/>
      <c r="Z5039" s="54"/>
      <c r="AA5039" s="54"/>
      <c r="AB5039" s="54"/>
      <c r="AC5039" s="54"/>
      <c r="AD5039" s="54"/>
      <c r="AE5039" s="54"/>
      <c r="AF5039" s="54"/>
      <c r="AG5039" s="54"/>
      <c r="AH5039" s="54"/>
      <c r="AI5039" s="54"/>
      <c r="AJ5039" s="54"/>
      <c r="AK5039" s="54"/>
      <c r="AL5039" s="54"/>
      <c r="AM5039" s="54"/>
      <c r="AN5039" s="54"/>
      <c r="AO5039" s="54"/>
      <c r="AP5039" s="54"/>
      <c r="AQ5039" s="54"/>
      <c r="AR5039" s="54"/>
      <c r="AS5039" s="54"/>
      <c r="AT5039" s="54"/>
      <c r="AU5039" s="54"/>
      <c r="AV5039" s="54"/>
      <c r="AW5039" s="54"/>
      <c r="AX5039" s="55"/>
    </row>
    <row r="5040" spans="1:113">
      <c r="B5040" s="56"/>
    </row>
    <row r="5041" spans="1:251" ht="15" thickBot="1">
      <c r="A5041" s="46"/>
      <c r="B5041" s="45" t="s">
        <v>245</v>
      </c>
      <c r="C5041" s="43"/>
      <c r="D5041" s="43"/>
      <c r="E5041" s="43"/>
      <c r="F5041" s="43"/>
      <c r="G5041" s="43"/>
      <c r="H5041" s="43"/>
      <c r="I5041" s="43"/>
      <c r="J5041" s="43"/>
      <c r="K5041" s="43"/>
      <c r="L5041" s="44"/>
      <c r="M5041" s="44"/>
      <c r="N5041" s="44"/>
      <c r="O5041" s="44"/>
      <c r="P5041" s="43"/>
      <c r="Q5041" s="43"/>
      <c r="R5041" s="43"/>
      <c r="S5041" s="43"/>
      <c r="T5041" s="43"/>
      <c r="U5041" s="43"/>
      <c r="V5041" s="45"/>
      <c r="W5041" s="45"/>
      <c r="X5041" s="45"/>
      <c r="Y5041" s="45"/>
      <c r="Z5041" s="45"/>
      <c r="AA5041" s="45"/>
      <c r="AB5041" s="45"/>
      <c r="AC5041" s="45"/>
      <c r="AD5041" s="45"/>
      <c r="AE5041" s="45"/>
      <c r="AF5041" s="45"/>
      <c r="AG5041" s="45"/>
      <c r="AH5041" s="45"/>
      <c r="AI5041" s="45"/>
      <c r="AJ5041" s="45"/>
      <c r="AK5041" s="45"/>
      <c r="AL5041" s="45"/>
      <c r="AM5041" s="45"/>
      <c r="AN5041" s="45"/>
      <c r="AO5041" s="45"/>
      <c r="AP5041" s="45"/>
      <c r="AQ5041" s="45"/>
      <c r="AR5041" s="45"/>
      <c r="AS5041" s="45"/>
      <c r="AT5041" s="45"/>
      <c r="AU5041" s="45"/>
      <c r="AV5041" s="45"/>
      <c r="AW5041" s="45"/>
      <c r="AX5041" s="45"/>
      <c r="DI5041" s="41"/>
    </row>
    <row r="5042" spans="1:251" ht="14.25">
      <c r="A5042" s="43"/>
      <c r="B5042" s="47"/>
      <c r="C5042" s="42"/>
      <c r="D5042" s="42"/>
      <c r="E5042" s="42"/>
      <c r="F5042" s="42"/>
      <c r="G5042" s="42"/>
      <c r="H5042" s="42"/>
      <c r="I5042" s="42"/>
      <c r="J5042" s="42"/>
      <c r="K5042" s="42"/>
      <c r="L5042" s="48"/>
      <c r="M5042" s="48"/>
      <c r="N5042" s="48"/>
      <c r="O5042" s="48"/>
      <c r="P5042" s="42"/>
      <c r="Q5042" s="42"/>
      <c r="R5042" s="42"/>
      <c r="S5042" s="42"/>
      <c r="T5042" s="42"/>
      <c r="U5042" s="42"/>
      <c r="V5042" s="49"/>
      <c r="W5042" s="49"/>
      <c r="X5042" s="49"/>
      <c r="Y5042" s="49"/>
      <c r="Z5042" s="49"/>
      <c r="AA5042" s="49"/>
      <c r="AB5042" s="49"/>
      <c r="AC5042" s="49"/>
      <c r="AD5042" s="49"/>
      <c r="AE5042" s="49"/>
      <c r="AF5042" s="49"/>
      <c r="AG5042" s="49"/>
      <c r="AH5042" s="49"/>
      <c r="AI5042" s="49"/>
      <c r="AJ5042" s="49"/>
      <c r="AK5042" s="49"/>
      <c r="AL5042" s="49"/>
      <c r="AM5042" s="49"/>
      <c r="AN5042" s="49"/>
      <c r="AO5042" s="49"/>
      <c r="AP5042" s="49"/>
      <c r="AQ5042" s="49"/>
      <c r="AR5042" s="49"/>
      <c r="AS5042" s="49"/>
      <c r="AT5042" s="49"/>
      <c r="AU5042" s="49"/>
      <c r="AV5042" s="49"/>
      <c r="AW5042" s="49"/>
      <c r="AX5042" s="50"/>
    </row>
    <row r="5043" spans="1:251" ht="12" customHeight="1">
      <c r="A5043" s="43"/>
      <c r="B5043" s="129" t="s">
        <v>1062</v>
      </c>
      <c r="C5043" s="130"/>
      <c r="D5043" s="130"/>
      <c r="E5043" s="130"/>
      <c r="F5043" s="130"/>
      <c r="G5043" s="130"/>
      <c r="H5043" s="130"/>
      <c r="I5043" s="130"/>
      <c r="J5043" s="130"/>
      <c r="K5043" s="130"/>
      <c r="L5043" s="130"/>
      <c r="M5043" s="130"/>
      <c r="N5043" s="130"/>
      <c r="O5043" s="130"/>
      <c r="P5043" s="130"/>
      <c r="Q5043" s="130"/>
      <c r="R5043" s="130"/>
      <c r="S5043" s="130"/>
      <c r="T5043" s="130"/>
      <c r="U5043" s="130"/>
      <c r="V5043" s="130"/>
      <c r="W5043" s="130"/>
      <c r="X5043" s="130"/>
      <c r="Y5043" s="130"/>
      <c r="Z5043" s="130"/>
      <c r="AA5043" s="130"/>
      <c r="AB5043" s="130"/>
      <c r="AC5043" s="130"/>
      <c r="AD5043" s="130"/>
      <c r="AE5043" s="130"/>
      <c r="AF5043" s="130"/>
      <c r="AG5043" s="130"/>
      <c r="AH5043" s="130"/>
      <c r="AI5043" s="130"/>
      <c r="AJ5043" s="130"/>
      <c r="AK5043" s="130"/>
      <c r="AL5043" s="130"/>
      <c r="AM5043" s="130"/>
      <c r="AN5043" s="130"/>
      <c r="AO5043" s="130"/>
      <c r="AP5043" s="130"/>
      <c r="AQ5043" s="130"/>
      <c r="AR5043" s="130"/>
      <c r="AS5043" s="130"/>
      <c r="AT5043" s="130"/>
      <c r="AU5043" s="130"/>
      <c r="AV5043" s="130"/>
      <c r="AW5043" s="130"/>
      <c r="AX5043" s="131"/>
    </row>
    <row r="5044" spans="1:251" ht="12" customHeight="1">
      <c r="A5044" s="43"/>
      <c r="B5044" s="129"/>
      <c r="C5044" s="130"/>
      <c r="D5044" s="130"/>
      <c r="E5044" s="130"/>
      <c r="F5044" s="130"/>
      <c r="G5044" s="130"/>
      <c r="H5044" s="130"/>
      <c r="I5044" s="130"/>
      <c r="J5044" s="130"/>
      <c r="K5044" s="130"/>
      <c r="L5044" s="130"/>
      <c r="M5044" s="130"/>
      <c r="N5044" s="130"/>
      <c r="O5044" s="130"/>
      <c r="P5044" s="130"/>
      <c r="Q5044" s="130"/>
      <c r="R5044" s="130"/>
      <c r="S5044" s="130"/>
      <c r="T5044" s="130"/>
      <c r="U5044" s="130"/>
      <c r="V5044" s="130"/>
      <c r="W5044" s="130"/>
      <c r="X5044" s="130"/>
      <c r="Y5044" s="130"/>
      <c r="Z5044" s="130"/>
      <c r="AA5044" s="130"/>
      <c r="AB5044" s="130"/>
      <c r="AC5044" s="130"/>
      <c r="AD5044" s="130"/>
      <c r="AE5044" s="130"/>
      <c r="AF5044" s="130"/>
      <c r="AG5044" s="130"/>
      <c r="AH5044" s="130"/>
      <c r="AI5044" s="130"/>
      <c r="AJ5044" s="130"/>
      <c r="AK5044" s="130"/>
      <c r="AL5044" s="130"/>
      <c r="AM5044" s="130"/>
      <c r="AN5044" s="130"/>
      <c r="AO5044" s="130"/>
      <c r="AP5044" s="130"/>
      <c r="AQ5044" s="130"/>
      <c r="AR5044" s="130"/>
      <c r="AS5044" s="130"/>
      <c r="AT5044" s="130"/>
      <c r="AU5044" s="130"/>
      <c r="AV5044" s="130"/>
      <c r="AW5044" s="130"/>
      <c r="AX5044" s="131"/>
      <c r="BC5044" s="51"/>
    </row>
    <row r="5045" spans="1:251" ht="12" customHeight="1">
      <c r="A5045" s="43"/>
      <c r="B5045" s="129"/>
      <c r="C5045" s="130"/>
      <c r="D5045" s="130"/>
      <c r="E5045" s="130"/>
      <c r="F5045" s="130"/>
      <c r="G5045" s="130"/>
      <c r="H5045" s="130"/>
      <c r="I5045" s="130"/>
      <c r="J5045" s="130"/>
      <c r="K5045" s="130"/>
      <c r="L5045" s="130"/>
      <c r="M5045" s="130"/>
      <c r="N5045" s="130"/>
      <c r="O5045" s="130"/>
      <c r="P5045" s="130"/>
      <c r="Q5045" s="130"/>
      <c r="R5045" s="130"/>
      <c r="S5045" s="130"/>
      <c r="T5045" s="130"/>
      <c r="U5045" s="130"/>
      <c r="V5045" s="130"/>
      <c r="W5045" s="130"/>
      <c r="X5045" s="130"/>
      <c r="Y5045" s="130"/>
      <c r="Z5045" s="130"/>
      <c r="AA5045" s="130"/>
      <c r="AB5045" s="130"/>
      <c r="AC5045" s="130"/>
      <c r="AD5045" s="130"/>
      <c r="AE5045" s="130"/>
      <c r="AF5045" s="130"/>
      <c r="AG5045" s="130"/>
      <c r="AH5045" s="130"/>
      <c r="AI5045" s="130"/>
      <c r="AJ5045" s="130"/>
      <c r="AK5045" s="130"/>
      <c r="AL5045" s="130"/>
      <c r="AM5045" s="130"/>
      <c r="AN5045" s="130"/>
      <c r="AO5045" s="130"/>
      <c r="AP5045" s="130"/>
      <c r="AQ5045" s="130"/>
      <c r="AR5045" s="130"/>
      <c r="AS5045" s="130"/>
      <c r="AT5045" s="130"/>
      <c r="AU5045" s="130"/>
      <c r="AV5045" s="130"/>
      <c r="AW5045" s="130"/>
      <c r="AX5045" s="131"/>
    </row>
    <row r="5046" spans="1:251" ht="12" customHeight="1">
      <c r="A5046" s="43"/>
      <c r="B5046" s="129"/>
      <c r="C5046" s="130"/>
      <c r="D5046" s="130"/>
      <c r="E5046" s="130"/>
      <c r="F5046" s="130"/>
      <c r="G5046" s="130"/>
      <c r="H5046" s="130"/>
      <c r="I5046" s="130"/>
      <c r="J5046" s="130"/>
      <c r="K5046" s="130"/>
      <c r="L5046" s="130"/>
      <c r="M5046" s="130"/>
      <c r="N5046" s="130"/>
      <c r="O5046" s="130"/>
      <c r="P5046" s="130"/>
      <c r="Q5046" s="130"/>
      <c r="R5046" s="130"/>
      <c r="S5046" s="130"/>
      <c r="T5046" s="130"/>
      <c r="U5046" s="130"/>
      <c r="V5046" s="130"/>
      <c r="W5046" s="130"/>
      <c r="X5046" s="130"/>
      <c r="Y5046" s="130"/>
      <c r="Z5046" s="130"/>
      <c r="AA5046" s="130"/>
      <c r="AB5046" s="130"/>
      <c r="AC5046" s="130"/>
      <c r="AD5046" s="130"/>
      <c r="AE5046" s="130"/>
      <c r="AF5046" s="130"/>
      <c r="AG5046" s="130"/>
      <c r="AH5046" s="130"/>
      <c r="AI5046" s="130"/>
      <c r="AJ5046" s="130"/>
      <c r="AK5046" s="130"/>
      <c r="AL5046" s="130"/>
      <c r="AM5046" s="130"/>
      <c r="AN5046" s="130"/>
      <c r="AO5046" s="130"/>
      <c r="AP5046" s="130"/>
      <c r="AQ5046" s="130"/>
      <c r="AR5046" s="130"/>
      <c r="AS5046" s="130"/>
      <c r="AT5046" s="130"/>
      <c r="AU5046" s="130"/>
      <c r="AV5046" s="130"/>
      <c r="AW5046" s="130"/>
      <c r="AX5046" s="131"/>
    </row>
    <row r="5047" spans="1:251" ht="12" customHeight="1">
      <c r="A5047" s="43"/>
      <c r="B5047" s="129"/>
      <c r="C5047" s="130"/>
      <c r="D5047" s="130"/>
      <c r="E5047" s="130"/>
      <c r="F5047" s="130"/>
      <c r="G5047" s="130"/>
      <c r="H5047" s="130"/>
      <c r="I5047" s="130"/>
      <c r="J5047" s="130"/>
      <c r="K5047" s="130"/>
      <c r="L5047" s="130"/>
      <c r="M5047" s="130"/>
      <c r="N5047" s="130"/>
      <c r="O5047" s="130"/>
      <c r="P5047" s="130"/>
      <c r="Q5047" s="130"/>
      <c r="R5047" s="130"/>
      <c r="S5047" s="130"/>
      <c r="T5047" s="130"/>
      <c r="U5047" s="130"/>
      <c r="V5047" s="130"/>
      <c r="W5047" s="130"/>
      <c r="X5047" s="130"/>
      <c r="Y5047" s="130"/>
      <c r="Z5047" s="130"/>
      <c r="AA5047" s="130"/>
      <c r="AB5047" s="130"/>
      <c r="AC5047" s="130"/>
      <c r="AD5047" s="130"/>
      <c r="AE5047" s="130"/>
      <c r="AF5047" s="130"/>
      <c r="AG5047" s="130"/>
      <c r="AH5047" s="130"/>
      <c r="AI5047" s="130"/>
      <c r="AJ5047" s="130"/>
      <c r="AK5047" s="130"/>
      <c r="AL5047" s="130"/>
      <c r="AM5047" s="130"/>
      <c r="AN5047" s="130"/>
      <c r="AO5047" s="130"/>
      <c r="AP5047" s="130"/>
      <c r="AQ5047" s="130"/>
      <c r="AR5047" s="130"/>
      <c r="AS5047" s="130"/>
      <c r="AT5047" s="130"/>
      <c r="AU5047" s="130"/>
      <c r="AV5047" s="130"/>
      <c r="AW5047" s="130"/>
      <c r="AX5047" s="131"/>
    </row>
    <row r="5048" spans="1:251" ht="15" thickBot="1">
      <c r="A5048" s="52"/>
      <c r="B5048" s="53"/>
      <c r="C5048" s="54"/>
      <c r="D5048" s="54"/>
      <c r="E5048" s="54"/>
      <c r="F5048" s="54"/>
      <c r="G5048" s="54"/>
      <c r="H5048" s="54"/>
      <c r="I5048" s="54"/>
      <c r="J5048" s="54"/>
      <c r="K5048" s="54"/>
      <c r="L5048" s="54"/>
      <c r="M5048" s="54"/>
      <c r="N5048" s="54"/>
      <c r="O5048" s="54"/>
      <c r="P5048" s="54"/>
      <c r="Q5048" s="54"/>
      <c r="R5048" s="54"/>
      <c r="S5048" s="54"/>
      <c r="T5048" s="54"/>
      <c r="U5048" s="54"/>
      <c r="V5048" s="54"/>
      <c r="W5048" s="54"/>
      <c r="X5048" s="54"/>
      <c r="Y5048" s="54"/>
      <c r="Z5048" s="54"/>
      <c r="AA5048" s="54"/>
      <c r="AB5048" s="54"/>
      <c r="AC5048" s="54"/>
      <c r="AD5048" s="54"/>
      <c r="AE5048" s="54"/>
      <c r="AF5048" s="54"/>
      <c r="AG5048" s="54"/>
      <c r="AH5048" s="54"/>
      <c r="AI5048" s="54"/>
      <c r="AJ5048" s="54"/>
      <c r="AK5048" s="54"/>
      <c r="AL5048" s="54"/>
      <c r="AM5048" s="54"/>
      <c r="AN5048" s="54"/>
      <c r="AO5048" s="54"/>
      <c r="AP5048" s="54"/>
      <c r="AQ5048" s="54"/>
      <c r="AR5048" s="54"/>
      <c r="AS5048" s="54"/>
      <c r="AT5048" s="54"/>
      <c r="AU5048" s="54"/>
      <c r="AV5048" s="54"/>
      <c r="AW5048" s="54"/>
      <c r="AX5048" s="55"/>
    </row>
    <row r="5049" spans="1:251">
      <c r="B5049" s="56"/>
    </row>
    <row r="5050" spans="1:251" ht="14.25">
      <c r="B5050" s="45" t="s">
        <v>247</v>
      </c>
      <c r="C5050" s="43"/>
      <c r="D5050" s="43"/>
      <c r="E5050" s="43"/>
      <c r="F5050" s="43"/>
      <c r="G5050" s="43"/>
      <c r="H5050" s="43"/>
      <c r="I5050" s="43"/>
      <c r="J5050" s="43"/>
      <c r="K5050" s="43"/>
      <c r="L5050" s="44"/>
      <c r="M5050" s="44"/>
      <c r="N5050" s="44"/>
      <c r="O5050" s="44"/>
      <c r="P5050" s="43"/>
      <c r="Q5050" s="43"/>
      <c r="R5050" s="43"/>
      <c r="S5050" s="43"/>
      <c r="T5050" s="43"/>
      <c r="U5050" s="43"/>
      <c r="V5050" s="45"/>
      <c r="W5050" s="45"/>
      <c r="X5050" s="45"/>
      <c r="Y5050" s="45"/>
      <c r="Z5050" s="45"/>
      <c r="AA5050" s="45"/>
      <c r="AB5050" s="45"/>
      <c r="AC5050" s="45"/>
      <c r="AD5050" s="45"/>
      <c r="AE5050" s="45"/>
      <c r="AF5050" s="45"/>
      <c r="AG5050" s="45"/>
      <c r="AH5050" s="45"/>
      <c r="AI5050" s="45"/>
      <c r="AJ5050" s="45"/>
      <c r="AK5050" s="45"/>
      <c r="AL5050" s="45"/>
      <c r="AM5050" s="45"/>
      <c r="AN5050" s="45"/>
      <c r="AO5050" s="45"/>
      <c r="AP5050" s="45"/>
      <c r="AQ5050" s="45"/>
      <c r="AR5050" s="45"/>
      <c r="AS5050" s="45"/>
      <c r="AT5050" s="45"/>
      <c r="AU5050" s="45"/>
      <c r="AV5050" s="45"/>
      <c r="AW5050" s="45"/>
      <c r="AX5050" s="45"/>
    </row>
    <row r="5051" spans="1:251" ht="15" thickBot="1">
      <c r="B5051" s="43"/>
      <c r="C5051" s="43"/>
      <c r="D5051" s="43"/>
      <c r="E5051" s="43"/>
      <c r="F5051" s="43"/>
      <c r="G5051" s="43"/>
      <c r="H5051" s="43"/>
      <c r="I5051" s="43"/>
      <c r="J5051" s="43"/>
      <c r="K5051" s="43"/>
      <c r="L5051" s="44"/>
      <c r="M5051" s="44"/>
      <c r="N5051" s="44"/>
      <c r="O5051" s="44"/>
      <c r="P5051" s="43"/>
      <c r="Q5051" s="43"/>
      <c r="R5051" s="43"/>
      <c r="S5051" s="43"/>
      <c r="T5051" s="43"/>
      <c r="U5051" s="43"/>
      <c r="V5051" s="45"/>
      <c r="W5051" s="45"/>
      <c r="X5051" s="45"/>
      <c r="Y5051" s="45"/>
      <c r="Z5051" s="45"/>
      <c r="AA5051" s="45"/>
      <c r="AB5051" s="45"/>
      <c r="AC5051" s="45"/>
      <c r="AD5051" s="45"/>
      <c r="AE5051" s="45"/>
      <c r="AF5051" s="45"/>
      <c r="AG5051" s="45"/>
      <c r="AH5051" s="45"/>
      <c r="AI5051" s="45"/>
      <c r="AJ5051" s="45"/>
      <c r="AK5051" s="45"/>
      <c r="AL5051" s="45"/>
      <c r="AM5051" s="45"/>
      <c r="AN5051" s="45"/>
      <c r="AO5051" s="45"/>
      <c r="AP5051" s="45"/>
      <c r="AQ5051" s="45"/>
      <c r="AR5051" s="45"/>
      <c r="AS5051" s="45"/>
      <c r="AT5051" s="45"/>
      <c r="AU5051" s="45"/>
      <c r="AV5051" s="45"/>
      <c r="AW5051" s="45"/>
      <c r="AX5051" s="57" t="s">
        <v>248</v>
      </c>
    </row>
    <row r="5052" spans="1:251" s="51" customFormat="1" ht="13.5" customHeight="1">
      <c r="A5052" s="43"/>
      <c r="B5052" s="132" t="s">
        <v>249</v>
      </c>
      <c r="C5052" s="133"/>
      <c r="D5052" s="133"/>
      <c r="E5052" s="133"/>
      <c r="F5052" s="133"/>
      <c r="G5052" s="133"/>
      <c r="H5052" s="133"/>
      <c r="I5052" s="133"/>
      <c r="J5052" s="133"/>
      <c r="K5052" s="133"/>
      <c r="L5052" s="133"/>
      <c r="M5052" s="133"/>
      <c r="N5052" s="133"/>
      <c r="O5052" s="133"/>
      <c r="P5052" s="133"/>
      <c r="Q5052" s="133"/>
      <c r="R5052" s="133"/>
      <c r="S5052" s="133"/>
      <c r="T5052" s="133"/>
      <c r="U5052" s="133"/>
      <c r="V5052" s="133"/>
      <c r="W5052" s="133"/>
      <c r="X5052" s="133"/>
      <c r="Y5052" s="133"/>
      <c r="Z5052" s="134"/>
      <c r="AA5052" s="138" t="s">
        <v>250</v>
      </c>
      <c r="AB5052" s="133"/>
      <c r="AC5052" s="133"/>
      <c r="AD5052" s="133"/>
      <c r="AE5052" s="133"/>
      <c r="AF5052" s="133"/>
      <c r="AG5052" s="133"/>
      <c r="AH5052" s="133"/>
      <c r="AI5052" s="134"/>
      <c r="AJ5052" s="138" t="s">
        <v>251</v>
      </c>
      <c r="AK5052" s="133"/>
      <c r="AL5052" s="133"/>
      <c r="AM5052" s="133"/>
      <c r="AN5052" s="133"/>
      <c r="AO5052" s="133"/>
      <c r="AP5052" s="133"/>
      <c r="AQ5052" s="133"/>
      <c r="AR5052" s="134"/>
      <c r="AS5052" s="138" t="s">
        <v>252</v>
      </c>
      <c r="AT5052" s="133"/>
      <c r="AU5052" s="133"/>
      <c r="AV5052" s="133"/>
      <c r="AW5052" s="133"/>
      <c r="AX5052" s="140"/>
      <c r="AY5052" s="37"/>
      <c r="AZ5052" s="37"/>
      <c r="BA5052" s="37"/>
      <c r="BB5052" s="37"/>
      <c r="BC5052" s="37"/>
      <c r="BD5052" s="37"/>
      <c r="BE5052" s="37"/>
      <c r="BF5052" s="37"/>
      <c r="BG5052" s="37"/>
      <c r="BH5052" s="37"/>
      <c r="BI5052" s="37"/>
      <c r="BJ5052" s="37"/>
      <c r="BK5052" s="37"/>
      <c r="BL5052" s="37"/>
      <c r="BM5052" s="37"/>
      <c r="BN5052" s="37"/>
      <c r="BO5052" s="37"/>
      <c r="BP5052" s="37"/>
      <c r="BQ5052" s="37"/>
      <c r="BR5052" s="37"/>
      <c r="BS5052" s="37"/>
      <c r="BT5052" s="37"/>
      <c r="BU5052" s="37"/>
      <c r="BV5052" s="37"/>
      <c r="BW5052" s="37"/>
      <c r="BX5052" s="37"/>
      <c r="BY5052" s="37"/>
      <c r="BZ5052" s="37"/>
      <c r="CA5052" s="37"/>
      <c r="CB5052" s="37"/>
      <c r="CC5052" s="37"/>
      <c r="CD5052" s="37"/>
      <c r="CE5052" s="37"/>
      <c r="CF5052" s="37"/>
      <c r="CG5052" s="37"/>
      <c r="CH5052" s="37"/>
      <c r="CI5052" s="37"/>
      <c r="CJ5052" s="37"/>
      <c r="CK5052" s="37"/>
      <c r="CL5052" s="37"/>
      <c r="CM5052" s="37"/>
      <c r="CN5052" s="37"/>
      <c r="CO5052" s="37"/>
      <c r="CP5052" s="37"/>
      <c r="CQ5052" s="37"/>
      <c r="CR5052" s="37"/>
      <c r="CS5052" s="37"/>
      <c r="CT5052" s="37"/>
      <c r="CU5052" s="37"/>
      <c r="CV5052" s="37"/>
      <c r="CW5052" s="37"/>
      <c r="CX5052" s="37"/>
      <c r="CY5052" s="37"/>
      <c r="CZ5052" s="37"/>
      <c r="DA5052" s="37"/>
      <c r="DB5052" s="37"/>
      <c r="DC5052" s="37"/>
      <c r="DD5052" s="37"/>
      <c r="DE5052" s="37"/>
      <c r="DF5052" s="37"/>
      <c r="DG5052" s="37"/>
      <c r="DH5052" s="37"/>
      <c r="DI5052" s="37"/>
      <c r="DJ5052" s="37"/>
      <c r="DK5052" s="37"/>
      <c r="DL5052" s="37"/>
      <c r="DM5052" s="37"/>
      <c r="DN5052" s="37"/>
      <c r="DO5052" s="37"/>
      <c r="DP5052" s="37"/>
      <c r="DQ5052" s="37"/>
      <c r="DR5052" s="37"/>
      <c r="DS5052" s="37"/>
      <c r="DT5052" s="37"/>
      <c r="DU5052" s="37"/>
      <c r="DV5052" s="37"/>
      <c r="DW5052" s="37"/>
      <c r="DX5052" s="37"/>
      <c r="DY5052" s="37"/>
      <c r="DZ5052" s="37"/>
      <c r="EA5052" s="37"/>
      <c r="EB5052" s="37"/>
      <c r="EC5052" s="37"/>
      <c r="ED5052" s="37"/>
      <c r="EE5052" s="37"/>
      <c r="EF5052" s="37"/>
      <c r="EG5052" s="37"/>
      <c r="EH5052" s="37"/>
      <c r="EI5052" s="37"/>
      <c r="EJ5052" s="37"/>
      <c r="EK5052" s="37"/>
      <c r="EL5052" s="37"/>
      <c r="EM5052" s="37"/>
      <c r="EN5052" s="37"/>
      <c r="EO5052" s="37"/>
      <c r="EP5052" s="37"/>
      <c r="EQ5052" s="37"/>
      <c r="ER5052" s="37"/>
      <c r="ES5052" s="37"/>
      <c r="ET5052" s="37"/>
      <c r="EU5052" s="37"/>
      <c r="EV5052" s="37"/>
      <c r="EW5052" s="37"/>
      <c r="EX5052" s="37"/>
      <c r="EY5052" s="37"/>
      <c r="EZ5052" s="37"/>
      <c r="FA5052" s="37"/>
      <c r="FB5052" s="37"/>
      <c r="FC5052" s="37"/>
      <c r="FD5052" s="37"/>
      <c r="FE5052" s="37"/>
      <c r="FF5052" s="37"/>
      <c r="FG5052" s="37"/>
      <c r="FH5052" s="37"/>
      <c r="FI5052" s="37"/>
      <c r="FJ5052" s="37"/>
      <c r="FK5052" s="37"/>
      <c r="FL5052" s="37"/>
      <c r="FM5052" s="37"/>
      <c r="FN5052" s="37"/>
      <c r="FO5052" s="37"/>
      <c r="FP5052" s="37"/>
      <c r="FQ5052" s="37"/>
      <c r="FR5052" s="37"/>
      <c r="FS5052" s="37"/>
      <c r="FT5052" s="37"/>
      <c r="FU5052" s="37"/>
      <c r="FV5052" s="37"/>
      <c r="FW5052" s="37"/>
      <c r="FX5052" s="37"/>
      <c r="FY5052" s="37"/>
      <c r="FZ5052" s="37"/>
      <c r="GA5052" s="37"/>
      <c r="GB5052" s="37"/>
      <c r="GC5052" s="37"/>
      <c r="GD5052" s="37"/>
      <c r="GE5052" s="37"/>
      <c r="GF5052" s="37"/>
      <c r="GG5052" s="37"/>
      <c r="GH5052" s="37"/>
      <c r="GI5052" s="37"/>
      <c r="GJ5052" s="37"/>
      <c r="GK5052" s="37"/>
      <c r="GL5052" s="37"/>
      <c r="GM5052" s="37"/>
      <c r="GN5052" s="37"/>
      <c r="GO5052" s="37"/>
      <c r="GP5052" s="37"/>
      <c r="GQ5052" s="37"/>
      <c r="GR5052" s="37"/>
      <c r="GS5052" s="37"/>
      <c r="GT5052" s="37"/>
      <c r="GU5052" s="37"/>
      <c r="GV5052" s="37"/>
      <c r="GW5052" s="37"/>
      <c r="GX5052" s="37"/>
      <c r="GY5052" s="37"/>
      <c r="GZ5052" s="37"/>
      <c r="HA5052" s="37"/>
      <c r="HB5052" s="37"/>
      <c r="HC5052" s="37"/>
      <c r="HD5052" s="37"/>
      <c r="HE5052" s="37"/>
      <c r="HF5052" s="37"/>
      <c r="HG5052" s="37"/>
      <c r="HH5052" s="37"/>
      <c r="HI5052" s="37"/>
      <c r="HJ5052" s="37"/>
      <c r="HK5052" s="37"/>
      <c r="HL5052" s="37"/>
      <c r="HM5052" s="37"/>
      <c r="HN5052" s="37"/>
      <c r="HO5052" s="37"/>
      <c r="HP5052" s="37"/>
      <c r="HQ5052" s="37"/>
      <c r="HR5052" s="37"/>
      <c r="HS5052" s="37"/>
      <c r="HT5052" s="37"/>
      <c r="HU5052" s="37"/>
      <c r="HV5052" s="37"/>
      <c r="HW5052" s="37"/>
      <c r="HX5052" s="37"/>
      <c r="HY5052" s="37"/>
      <c r="HZ5052" s="37"/>
      <c r="IA5052" s="37"/>
      <c r="IB5052" s="37"/>
      <c r="IC5052" s="37"/>
      <c r="ID5052" s="37"/>
      <c r="IE5052" s="37"/>
      <c r="IF5052" s="37"/>
      <c r="IG5052" s="37"/>
      <c r="IH5052" s="37"/>
      <c r="II5052" s="37"/>
      <c r="IJ5052" s="37"/>
      <c r="IK5052" s="37"/>
      <c r="IL5052" s="37"/>
      <c r="IM5052" s="37"/>
      <c r="IN5052" s="37"/>
      <c r="IO5052" s="37"/>
      <c r="IP5052" s="37"/>
      <c r="IQ5052" s="37"/>
    </row>
    <row r="5053" spans="1:251" s="51" customFormat="1" ht="13.5">
      <c r="A5053" s="43"/>
      <c r="B5053" s="135"/>
      <c r="C5053" s="136"/>
      <c r="D5053" s="136"/>
      <c r="E5053" s="136"/>
      <c r="F5053" s="136"/>
      <c r="G5053" s="136"/>
      <c r="H5053" s="136"/>
      <c r="I5053" s="136"/>
      <c r="J5053" s="136"/>
      <c r="K5053" s="136"/>
      <c r="L5053" s="136"/>
      <c r="M5053" s="136"/>
      <c r="N5053" s="136"/>
      <c r="O5053" s="136"/>
      <c r="P5053" s="136"/>
      <c r="Q5053" s="136"/>
      <c r="R5053" s="136"/>
      <c r="S5053" s="136"/>
      <c r="T5053" s="136"/>
      <c r="U5053" s="136"/>
      <c r="V5053" s="136"/>
      <c r="W5053" s="136"/>
      <c r="X5053" s="136"/>
      <c r="Y5053" s="136"/>
      <c r="Z5053" s="137"/>
      <c r="AA5053" s="139"/>
      <c r="AB5053" s="136"/>
      <c r="AC5053" s="136"/>
      <c r="AD5053" s="136"/>
      <c r="AE5053" s="136"/>
      <c r="AF5053" s="136"/>
      <c r="AG5053" s="136"/>
      <c r="AH5053" s="136"/>
      <c r="AI5053" s="137"/>
      <c r="AJ5053" s="139"/>
      <c r="AK5053" s="136"/>
      <c r="AL5053" s="136"/>
      <c r="AM5053" s="136"/>
      <c r="AN5053" s="136"/>
      <c r="AO5053" s="136"/>
      <c r="AP5053" s="136"/>
      <c r="AQ5053" s="136"/>
      <c r="AR5053" s="137"/>
      <c r="AS5053" s="139"/>
      <c r="AT5053" s="136"/>
      <c r="AU5053" s="136"/>
      <c r="AV5053" s="136"/>
      <c r="AW5053" s="136"/>
      <c r="AX5053" s="141"/>
      <c r="AY5053" s="37"/>
      <c r="AZ5053" s="37"/>
      <c r="BA5053" s="37"/>
      <c r="BB5053" s="58"/>
      <c r="BC5053" s="59"/>
      <c r="BE5053" s="37"/>
      <c r="BF5053" s="37"/>
      <c r="BG5053" s="37"/>
      <c r="BH5053" s="37"/>
      <c r="BI5053" s="37"/>
      <c r="BJ5053" s="37"/>
      <c r="BK5053" s="37"/>
      <c r="BL5053" s="37"/>
      <c r="BM5053" s="37"/>
      <c r="BN5053" s="37"/>
      <c r="BO5053" s="37"/>
      <c r="BP5053" s="37"/>
      <c r="BQ5053" s="37"/>
      <c r="BR5053" s="37"/>
      <c r="BS5053" s="37"/>
      <c r="BT5053" s="37"/>
      <c r="BU5053" s="37"/>
      <c r="BV5053" s="37"/>
      <c r="BW5053" s="37"/>
      <c r="BX5053" s="37"/>
      <c r="BY5053" s="37"/>
      <c r="BZ5053" s="37"/>
      <c r="CA5053" s="37"/>
      <c r="CB5053" s="37"/>
      <c r="CC5053" s="37"/>
      <c r="CD5053" s="37"/>
      <c r="CE5053" s="37"/>
      <c r="CF5053" s="37"/>
      <c r="CG5053" s="37"/>
      <c r="CH5053" s="37"/>
      <c r="CI5053" s="37"/>
      <c r="CJ5053" s="37"/>
      <c r="CK5053" s="37"/>
      <c r="CL5053" s="37"/>
      <c r="CM5053" s="37"/>
      <c r="CN5053" s="37"/>
      <c r="CO5053" s="37"/>
      <c r="CP5053" s="37"/>
      <c r="CQ5053" s="37"/>
      <c r="CR5053" s="37"/>
      <c r="CS5053" s="37"/>
      <c r="CT5053" s="37"/>
      <c r="CU5053" s="37"/>
      <c r="CV5053" s="37"/>
      <c r="CW5053" s="37"/>
      <c r="CX5053" s="37"/>
      <c r="CY5053" s="37"/>
      <c r="CZ5053" s="37"/>
      <c r="DA5053" s="37"/>
      <c r="DB5053" s="37"/>
      <c r="DC5053" s="37"/>
      <c r="DD5053" s="37"/>
      <c r="DE5053" s="37"/>
      <c r="DF5053" s="37"/>
      <c r="DG5053" s="37"/>
      <c r="DH5053" s="37"/>
      <c r="DI5053" s="37"/>
      <c r="DJ5053" s="37"/>
      <c r="DK5053" s="37"/>
      <c r="DL5053" s="37"/>
      <c r="DM5053" s="37"/>
      <c r="DN5053" s="37"/>
      <c r="DO5053" s="37"/>
      <c r="DP5053" s="37"/>
      <c r="DQ5053" s="37"/>
      <c r="DR5053" s="37"/>
      <c r="DS5053" s="37"/>
      <c r="DT5053" s="37"/>
      <c r="DU5053" s="37"/>
      <c r="DV5053" s="37"/>
      <c r="DW5053" s="37"/>
      <c r="DX5053" s="37"/>
      <c r="DY5053" s="37"/>
      <c r="DZ5053" s="37"/>
      <c r="EA5053" s="37"/>
      <c r="EB5053" s="37"/>
      <c r="EC5053" s="37"/>
      <c r="ED5053" s="37"/>
      <c r="EE5053" s="37"/>
      <c r="EF5053" s="37"/>
      <c r="EG5053" s="37"/>
      <c r="EH5053" s="37"/>
      <c r="EI5053" s="37"/>
      <c r="EJ5053" s="37"/>
      <c r="EK5053" s="37"/>
      <c r="EL5053" s="37"/>
      <c r="EM5053" s="37"/>
      <c r="EN5053" s="37"/>
      <c r="EO5053" s="37"/>
      <c r="EP5053" s="37"/>
      <c r="EQ5053" s="37"/>
      <c r="ER5053" s="37"/>
      <c r="ES5053" s="37"/>
      <c r="ET5053" s="37"/>
      <c r="EU5053" s="37"/>
      <c r="EV5053" s="37"/>
      <c r="EW5053" s="37"/>
      <c r="EX5053" s="37"/>
      <c r="EY5053" s="37"/>
      <c r="EZ5053" s="37"/>
      <c r="FA5053" s="37"/>
      <c r="FB5053" s="37"/>
      <c r="FC5053" s="37"/>
      <c r="FD5053" s="37"/>
      <c r="FE5053" s="37"/>
      <c r="FF5053" s="37"/>
      <c r="FG5053" s="37"/>
      <c r="FH5053" s="37"/>
      <c r="FI5053" s="37"/>
      <c r="FJ5053" s="37"/>
      <c r="FK5053" s="37"/>
      <c r="FL5053" s="37"/>
      <c r="FM5053" s="37"/>
      <c r="FN5053" s="37"/>
      <c r="FO5053" s="37"/>
      <c r="FP5053" s="37"/>
      <c r="FQ5053" s="37"/>
      <c r="FR5053" s="37"/>
      <c r="FS5053" s="37"/>
      <c r="FT5053" s="37"/>
      <c r="FU5053" s="37"/>
      <c r="FV5053" s="37"/>
      <c r="FW5053" s="37"/>
      <c r="FX5053" s="37"/>
      <c r="FY5053" s="37"/>
      <c r="FZ5053" s="37"/>
      <c r="GA5053" s="37"/>
      <c r="GB5053" s="37"/>
      <c r="GC5053" s="37"/>
      <c r="GD5053" s="37"/>
      <c r="GE5053" s="37"/>
      <c r="GF5053" s="37"/>
      <c r="GG5053" s="37"/>
      <c r="GH5053" s="37"/>
      <c r="GI5053" s="37"/>
      <c r="GJ5053" s="37"/>
      <c r="GK5053" s="37"/>
      <c r="GL5053" s="37"/>
      <c r="GM5053" s="37"/>
      <c r="GN5053" s="37"/>
      <c r="GO5053" s="37"/>
      <c r="GP5053" s="37"/>
      <c r="GQ5053" s="37"/>
      <c r="GR5053" s="37"/>
      <c r="GS5053" s="37"/>
      <c r="GT5053" s="37"/>
      <c r="GU5053" s="37"/>
      <c r="GV5053" s="37"/>
      <c r="GW5053" s="37"/>
      <c r="GX5053" s="37"/>
      <c r="GY5053" s="37"/>
      <c r="GZ5053" s="37"/>
      <c r="HA5053" s="37"/>
      <c r="HB5053" s="37"/>
      <c r="HC5053" s="37"/>
      <c r="HD5053" s="37"/>
      <c r="HE5053" s="37"/>
      <c r="HF5053" s="37"/>
      <c r="HG5053" s="37"/>
      <c r="HH5053" s="37"/>
      <c r="HI5053" s="37"/>
      <c r="HJ5053" s="37"/>
      <c r="HK5053" s="37"/>
      <c r="HL5053" s="37"/>
      <c r="HM5053" s="37"/>
      <c r="HN5053" s="37"/>
      <c r="HO5053" s="37"/>
      <c r="HP5053" s="37"/>
      <c r="HQ5053" s="37"/>
      <c r="HR5053" s="37"/>
      <c r="HS5053" s="37"/>
      <c r="HT5053" s="37"/>
      <c r="HU5053" s="37"/>
      <c r="HV5053" s="37"/>
      <c r="HW5053" s="37"/>
      <c r="HX5053" s="37"/>
      <c r="HY5053" s="37"/>
      <c r="HZ5053" s="37"/>
      <c r="IA5053" s="37"/>
      <c r="IB5053" s="37"/>
      <c r="IC5053" s="37"/>
      <c r="ID5053" s="37"/>
      <c r="IE5053" s="37"/>
      <c r="IF5053" s="37"/>
      <c r="IG5053" s="37"/>
      <c r="IH5053" s="37"/>
      <c r="II5053" s="37"/>
      <c r="IJ5053" s="37"/>
      <c r="IK5053" s="37"/>
      <c r="IL5053" s="37"/>
      <c r="IM5053" s="37"/>
      <c r="IN5053" s="37"/>
      <c r="IO5053" s="37"/>
      <c r="IP5053" s="37"/>
      <c r="IQ5053" s="37"/>
    </row>
    <row r="5054" spans="1:251" s="51" customFormat="1" ht="18.75" customHeight="1">
      <c r="A5054" s="43"/>
      <c r="B5054" s="60"/>
      <c r="C5054" s="104" t="s">
        <v>978</v>
      </c>
      <c r="D5054" s="105"/>
      <c r="E5054" s="105"/>
      <c r="F5054" s="105"/>
      <c r="G5054" s="105"/>
      <c r="H5054" s="105"/>
      <c r="I5054" s="105"/>
      <c r="J5054" s="105"/>
      <c r="K5054" s="105"/>
      <c r="L5054" s="105"/>
      <c r="M5054" s="105"/>
      <c r="N5054" s="105"/>
      <c r="O5054" s="105"/>
      <c r="P5054" s="105"/>
      <c r="Q5054" s="105"/>
      <c r="R5054" s="105"/>
      <c r="S5054" s="105"/>
      <c r="T5054" s="105"/>
      <c r="U5054" s="105"/>
      <c r="V5054" s="105"/>
      <c r="W5054" s="105"/>
      <c r="X5054" s="105"/>
      <c r="Y5054" s="105"/>
      <c r="Z5054" s="106"/>
      <c r="AA5054" s="107">
        <v>104060</v>
      </c>
      <c r="AB5054" s="108"/>
      <c r="AC5054" s="108"/>
      <c r="AD5054" s="108"/>
      <c r="AE5054" s="108"/>
      <c r="AF5054" s="108"/>
      <c r="AG5054" s="108"/>
      <c r="AH5054" s="108"/>
      <c r="AI5054" s="109"/>
      <c r="AJ5054" s="107">
        <v>68461</v>
      </c>
      <c r="AK5054" s="108"/>
      <c r="AL5054" s="108"/>
      <c r="AM5054" s="108"/>
      <c r="AN5054" s="108"/>
      <c r="AO5054" s="108"/>
      <c r="AP5054" s="108"/>
      <c r="AQ5054" s="108"/>
      <c r="AR5054" s="109"/>
      <c r="AS5054" s="110"/>
      <c r="AT5054" s="111"/>
      <c r="AU5054" s="111"/>
      <c r="AV5054" s="111"/>
      <c r="AW5054" s="111"/>
      <c r="AX5054" s="112"/>
      <c r="AY5054" s="37"/>
      <c r="AZ5054" s="37"/>
      <c r="BA5054" s="37"/>
      <c r="BB5054" s="37"/>
      <c r="BC5054" s="37"/>
      <c r="BD5054" s="37"/>
      <c r="BE5054" s="37"/>
      <c r="BF5054" s="37"/>
      <c r="BG5054" s="37"/>
      <c r="BH5054" s="37"/>
      <c r="BI5054" s="37"/>
      <c r="BJ5054" s="37"/>
      <c r="BK5054" s="37"/>
      <c r="BL5054" s="37"/>
      <c r="BM5054" s="37"/>
      <c r="BN5054" s="37"/>
      <c r="BO5054" s="37"/>
      <c r="BP5054" s="37"/>
      <c r="BQ5054" s="37"/>
      <c r="BR5054" s="37"/>
      <c r="BS5054" s="37"/>
      <c r="BT5054" s="37"/>
      <c r="BU5054" s="37"/>
      <c r="BV5054" s="37"/>
      <c r="BW5054" s="37"/>
      <c r="BX5054" s="37"/>
      <c r="BY5054" s="37"/>
      <c r="BZ5054" s="37"/>
      <c r="CA5054" s="37"/>
      <c r="CB5054" s="37"/>
      <c r="CC5054" s="37"/>
      <c r="CD5054" s="37"/>
      <c r="CE5054" s="37"/>
      <c r="CF5054" s="37"/>
      <c r="CG5054" s="37"/>
      <c r="CH5054" s="37"/>
      <c r="CI5054" s="37"/>
      <c r="CJ5054" s="37"/>
      <c r="CK5054" s="37"/>
      <c r="CL5054" s="37"/>
      <c r="CM5054" s="37"/>
      <c r="CN5054" s="37"/>
      <c r="CO5054" s="37"/>
      <c r="CP5054" s="37"/>
      <c r="CQ5054" s="37"/>
      <c r="CR5054" s="37"/>
      <c r="CS5054" s="37"/>
      <c r="CT5054" s="37"/>
      <c r="CU5054" s="37"/>
      <c r="CV5054" s="37"/>
      <c r="CW5054" s="37"/>
      <c r="CX5054" s="37"/>
      <c r="CY5054" s="37"/>
      <c r="CZ5054" s="37"/>
      <c r="DA5054" s="37"/>
      <c r="DB5054" s="37"/>
      <c r="DC5054" s="37"/>
      <c r="DD5054" s="37"/>
      <c r="DE5054" s="37"/>
      <c r="DF5054" s="37"/>
      <c r="DG5054" s="37"/>
      <c r="DH5054" s="37"/>
      <c r="DI5054" s="37"/>
      <c r="DJ5054" s="37"/>
      <c r="DK5054" s="37"/>
      <c r="DL5054" s="37"/>
      <c r="DM5054" s="37"/>
      <c r="DN5054" s="37"/>
      <c r="DO5054" s="37"/>
      <c r="DP5054" s="37"/>
      <c r="DQ5054" s="37"/>
      <c r="DR5054" s="37"/>
      <c r="DS5054" s="37"/>
      <c r="DT5054" s="37"/>
      <c r="DU5054" s="37"/>
      <c r="DV5054" s="37"/>
      <c r="DW5054" s="37"/>
      <c r="DX5054" s="37"/>
      <c r="DY5054" s="37"/>
      <c r="DZ5054" s="37"/>
      <c r="EA5054" s="37"/>
      <c r="EB5054" s="37"/>
      <c r="EC5054" s="37"/>
      <c r="ED5054" s="37"/>
      <c r="EE5054" s="37"/>
      <c r="EF5054" s="37"/>
      <c r="EG5054" s="37"/>
      <c r="EH5054" s="37"/>
      <c r="EI5054" s="37"/>
      <c r="EJ5054" s="37"/>
      <c r="EK5054" s="37"/>
      <c r="EL5054" s="37"/>
      <c r="EM5054" s="37"/>
      <c r="EN5054" s="37"/>
      <c r="EO5054" s="37"/>
      <c r="EP5054" s="37"/>
      <c r="EQ5054" s="37"/>
      <c r="ER5054" s="37"/>
      <c r="ES5054" s="37"/>
      <c r="ET5054" s="37"/>
      <c r="EU5054" s="37"/>
      <c r="EV5054" s="37"/>
      <c r="EW5054" s="37"/>
      <c r="EX5054" s="37"/>
      <c r="EY5054" s="37"/>
      <c r="EZ5054" s="37"/>
      <c r="FA5054" s="37"/>
      <c r="FB5054" s="37"/>
      <c r="FC5054" s="37"/>
      <c r="FD5054" s="37"/>
      <c r="FE5054" s="37"/>
      <c r="FF5054" s="37"/>
      <c r="FG5054" s="37"/>
      <c r="FH5054" s="37"/>
      <c r="FI5054" s="37"/>
      <c r="FJ5054" s="37"/>
      <c r="FK5054" s="37"/>
      <c r="FL5054" s="37"/>
      <c r="FM5054" s="37"/>
      <c r="FN5054" s="37"/>
      <c r="FO5054" s="37"/>
      <c r="FP5054" s="37"/>
      <c r="FQ5054" s="37"/>
      <c r="FR5054" s="37"/>
      <c r="FS5054" s="37"/>
      <c r="FT5054" s="37"/>
      <c r="FU5054" s="37"/>
      <c r="FV5054" s="37"/>
      <c r="FW5054" s="37"/>
      <c r="FX5054" s="37"/>
      <c r="FY5054" s="37"/>
      <c r="FZ5054" s="37"/>
      <c r="GA5054" s="37"/>
      <c r="GB5054" s="37"/>
      <c r="GC5054" s="37"/>
      <c r="GD5054" s="37"/>
      <c r="GE5054" s="37"/>
      <c r="GF5054" s="37"/>
      <c r="GG5054" s="37"/>
      <c r="GH5054" s="37"/>
      <c r="GI5054" s="37"/>
      <c r="GJ5054" s="37"/>
      <c r="GK5054" s="37"/>
      <c r="GL5054" s="37"/>
      <c r="GM5054" s="37"/>
      <c r="GN5054" s="37"/>
      <c r="GO5054" s="37"/>
      <c r="GP5054" s="37"/>
      <c r="GQ5054" s="37"/>
      <c r="GR5054" s="37"/>
      <c r="GS5054" s="37"/>
      <c r="GT5054" s="37"/>
      <c r="GU5054" s="37"/>
      <c r="GV5054" s="37"/>
      <c r="GW5054" s="37"/>
      <c r="GX5054" s="37"/>
      <c r="GY5054" s="37"/>
      <c r="GZ5054" s="37"/>
      <c r="HA5054" s="37"/>
      <c r="HB5054" s="37"/>
      <c r="HC5054" s="37"/>
      <c r="HD5054" s="37"/>
      <c r="HE5054" s="37"/>
      <c r="HF5054" s="37"/>
      <c r="HG5054" s="37"/>
      <c r="HH5054" s="37"/>
      <c r="HI5054" s="37"/>
      <c r="HJ5054" s="37"/>
      <c r="HK5054" s="37"/>
      <c r="HL5054" s="37"/>
      <c r="HM5054" s="37"/>
      <c r="HN5054" s="37"/>
      <c r="HO5054" s="37"/>
      <c r="HP5054" s="37"/>
      <c r="HQ5054" s="37"/>
      <c r="HR5054" s="37"/>
      <c r="HS5054" s="37"/>
      <c r="HT5054" s="37"/>
      <c r="HU5054" s="37"/>
      <c r="HV5054" s="37"/>
      <c r="HW5054" s="37"/>
      <c r="HX5054" s="37"/>
      <c r="HY5054" s="37"/>
      <c r="HZ5054" s="37"/>
      <c r="IA5054" s="37"/>
      <c r="IB5054" s="37"/>
      <c r="IC5054" s="37"/>
      <c r="ID5054" s="37"/>
      <c r="IE5054" s="37"/>
      <c r="IF5054" s="37"/>
      <c r="IG5054" s="37"/>
      <c r="IH5054" s="37"/>
      <c r="II5054" s="37"/>
      <c r="IJ5054" s="37"/>
      <c r="IK5054" s="37"/>
      <c r="IL5054" s="37"/>
      <c r="IM5054" s="37"/>
      <c r="IN5054" s="37"/>
      <c r="IO5054" s="37"/>
      <c r="IP5054" s="37"/>
      <c r="IQ5054" s="37"/>
    </row>
    <row r="5055" spans="1:251" s="51" customFormat="1" ht="18.75" customHeight="1" thickBot="1">
      <c r="A5055" s="52"/>
      <c r="B5055" s="113" t="s">
        <v>253</v>
      </c>
      <c r="C5055" s="114"/>
      <c r="D5055" s="114"/>
      <c r="E5055" s="114"/>
      <c r="F5055" s="114"/>
      <c r="G5055" s="114"/>
      <c r="H5055" s="114"/>
      <c r="I5055" s="114"/>
      <c r="J5055" s="114"/>
      <c r="K5055" s="114"/>
      <c r="L5055" s="114"/>
      <c r="M5055" s="114"/>
      <c r="N5055" s="114"/>
      <c r="O5055" s="114"/>
      <c r="P5055" s="114"/>
      <c r="Q5055" s="114"/>
      <c r="R5055" s="114"/>
      <c r="S5055" s="114"/>
      <c r="T5055" s="114"/>
      <c r="U5055" s="114"/>
      <c r="V5055" s="114"/>
      <c r="W5055" s="114"/>
      <c r="X5055" s="114"/>
      <c r="Y5055" s="114"/>
      <c r="Z5055" s="115"/>
      <c r="AA5055" s="116">
        <f>SUM($AA$5054:$AA$5054)</f>
        <v>104060</v>
      </c>
      <c r="AB5055" s="117"/>
      <c r="AC5055" s="117"/>
      <c r="AD5055" s="117"/>
      <c r="AE5055" s="117"/>
      <c r="AF5055" s="117"/>
      <c r="AG5055" s="117"/>
      <c r="AH5055" s="117"/>
      <c r="AI5055" s="118"/>
      <c r="AJ5055" s="116">
        <f>SUM($AJ$5054:$AJ$5054)</f>
        <v>68461</v>
      </c>
      <c r="AK5055" s="117"/>
      <c r="AL5055" s="117"/>
      <c r="AM5055" s="117"/>
      <c r="AN5055" s="117"/>
      <c r="AO5055" s="117"/>
      <c r="AP5055" s="117"/>
      <c r="AQ5055" s="117"/>
      <c r="AR5055" s="118"/>
      <c r="AS5055" s="119"/>
      <c r="AT5055" s="120"/>
      <c r="AU5055" s="120"/>
      <c r="AV5055" s="120"/>
      <c r="AW5055" s="120"/>
      <c r="AX5055" s="121"/>
      <c r="AY5055" s="37"/>
      <c r="AZ5055" s="37"/>
      <c r="BA5055" s="37"/>
      <c r="BB5055" s="37"/>
      <c r="BC5055" s="37"/>
      <c r="BD5055" s="37"/>
      <c r="BE5055" s="37"/>
      <c r="BF5055" s="37"/>
      <c r="BG5055" s="37"/>
      <c r="BH5055" s="37"/>
      <c r="BI5055" s="37"/>
      <c r="BJ5055" s="37"/>
      <c r="BK5055" s="37"/>
      <c r="BL5055" s="37"/>
      <c r="BM5055" s="37"/>
      <c r="BN5055" s="37"/>
      <c r="BO5055" s="37"/>
      <c r="BP5055" s="37"/>
      <c r="BQ5055" s="37"/>
      <c r="BR5055" s="37"/>
      <c r="BS5055" s="37"/>
      <c r="BT5055" s="37"/>
      <c r="BU5055" s="37"/>
      <c r="BV5055" s="37"/>
      <c r="BW5055" s="37"/>
      <c r="BX5055" s="37"/>
      <c r="BY5055" s="37"/>
      <c r="BZ5055" s="37"/>
      <c r="CA5055" s="37"/>
      <c r="CB5055" s="37"/>
      <c r="CC5055" s="37"/>
      <c r="CD5055" s="37"/>
      <c r="CE5055" s="37"/>
      <c r="CF5055" s="37"/>
      <c r="CG5055" s="37"/>
      <c r="CH5055" s="37"/>
      <c r="CI5055" s="37"/>
      <c r="CJ5055" s="37"/>
      <c r="CK5055" s="37"/>
      <c r="CL5055" s="37"/>
      <c r="CM5055" s="37"/>
      <c r="CN5055" s="37"/>
      <c r="CO5055" s="37"/>
      <c r="CP5055" s="37"/>
      <c r="CQ5055" s="37"/>
      <c r="CR5055" s="37"/>
      <c r="CS5055" s="37"/>
      <c r="CT5055" s="37"/>
      <c r="CU5055" s="37"/>
      <c r="CV5055" s="37"/>
      <c r="CW5055" s="37"/>
      <c r="CX5055" s="37"/>
      <c r="CY5055" s="37"/>
      <c r="CZ5055" s="37"/>
      <c r="DA5055" s="37"/>
      <c r="DB5055" s="37"/>
      <c r="DC5055" s="37"/>
      <c r="DD5055" s="37"/>
      <c r="DE5055" s="37"/>
      <c r="DF5055" s="37"/>
      <c r="DG5055" s="37"/>
      <c r="DH5055" s="37"/>
      <c r="DI5055" s="37"/>
      <c r="DJ5055" s="37"/>
      <c r="DK5055" s="37"/>
      <c r="DL5055" s="37"/>
      <c r="DM5055" s="37"/>
      <c r="DN5055" s="37"/>
      <c r="DO5055" s="37"/>
      <c r="DP5055" s="37"/>
      <c r="DQ5055" s="37"/>
      <c r="DR5055" s="37"/>
      <c r="DS5055" s="37"/>
      <c r="DT5055" s="37"/>
      <c r="DU5055" s="37"/>
      <c r="DV5055" s="37"/>
      <c r="DW5055" s="37"/>
      <c r="DX5055" s="37"/>
      <c r="DY5055" s="37"/>
      <c r="DZ5055" s="37"/>
      <c r="EA5055" s="37"/>
      <c r="EB5055" s="37"/>
      <c r="EC5055" s="37"/>
      <c r="ED5055" s="37"/>
      <c r="EE5055" s="37"/>
      <c r="EF5055" s="37"/>
      <c r="EG5055" s="37"/>
      <c r="EH5055" s="37"/>
      <c r="EI5055" s="37"/>
      <c r="EJ5055" s="37"/>
      <c r="EK5055" s="37"/>
      <c r="EL5055" s="37"/>
      <c r="EM5055" s="37"/>
      <c r="EN5055" s="37"/>
      <c r="EO5055" s="37"/>
      <c r="EP5055" s="37"/>
      <c r="EQ5055" s="37"/>
      <c r="ER5055" s="37"/>
      <c r="ES5055" s="37"/>
      <c r="ET5055" s="37"/>
      <c r="EU5055" s="37"/>
      <c r="EV5055" s="37"/>
      <c r="EW5055" s="37"/>
      <c r="EX5055" s="37"/>
      <c r="EY5055" s="37"/>
      <c r="EZ5055" s="37"/>
      <c r="FA5055" s="37"/>
      <c r="FB5055" s="37"/>
      <c r="FC5055" s="37"/>
      <c r="FD5055" s="37"/>
      <c r="FE5055" s="37"/>
      <c r="FF5055" s="37"/>
      <c r="FG5055" s="37"/>
      <c r="FH5055" s="37"/>
      <c r="FI5055" s="37"/>
      <c r="FJ5055" s="37"/>
      <c r="FK5055" s="37"/>
      <c r="FL5055" s="37"/>
      <c r="FM5055" s="37"/>
      <c r="FN5055" s="37"/>
      <c r="FO5055" s="37"/>
      <c r="FP5055" s="37"/>
      <c r="FQ5055" s="37"/>
      <c r="FR5055" s="37"/>
      <c r="FS5055" s="37"/>
      <c r="FT5055" s="37"/>
      <c r="FU5055" s="37"/>
      <c r="FV5055" s="37"/>
      <c r="FW5055" s="37"/>
      <c r="FX5055" s="37"/>
      <c r="FY5055" s="37"/>
      <c r="FZ5055" s="37"/>
      <c r="GA5055" s="37"/>
      <c r="GB5055" s="37"/>
      <c r="GC5055" s="37"/>
      <c r="GD5055" s="37"/>
      <c r="GE5055" s="37"/>
      <c r="GF5055" s="37"/>
      <c r="GG5055" s="37"/>
      <c r="GH5055" s="37"/>
      <c r="GI5055" s="37"/>
      <c r="GJ5055" s="37"/>
      <c r="GK5055" s="37"/>
      <c r="GL5055" s="37"/>
      <c r="GM5055" s="37"/>
      <c r="GN5055" s="37"/>
      <c r="GO5055" s="37"/>
      <c r="GP5055" s="37"/>
      <c r="GQ5055" s="37"/>
      <c r="GR5055" s="37"/>
      <c r="GS5055" s="37"/>
      <c r="GT5055" s="37"/>
      <c r="GU5055" s="37"/>
      <c r="GV5055" s="37"/>
      <c r="GW5055" s="37"/>
      <c r="GX5055" s="37"/>
      <c r="GY5055" s="37"/>
      <c r="GZ5055" s="37"/>
      <c r="HA5055" s="37"/>
      <c r="HB5055" s="37"/>
      <c r="HC5055" s="37"/>
      <c r="HD5055" s="37"/>
      <c r="HE5055" s="37"/>
      <c r="HF5055" s="37"/>
      <c r="HG5055" s="37"/>
      <c r="HH5055" s="37"/>
      <c r="HI5055" s="37"/>
      <c r="HJ5055" s="37"/>
      <c r="HK5055" s="37"/>
      <c r="HL5055" s="37"/>
      <c r="HM5055" s="37"/>
      <c r="HN5055" s="37"/>
      <c r="HO5055" s="37"/>
      <c r="HP5055" s="37"/>
      <c r="HQ5055" s="37"/>
      <c r="HR5055" s="37"/>
      <c r="HS5055" s="37"/>
      <c r="HT5055" s="37"/>
      <c r="HU5055" s="37"/>
      <c r="HV5055" s="37"/>
      <c r="HW5055" s="37"/>
      <c r="HX5055" s="37"/>
      <c r="HY5055" s="37"/>
      <c r="HZ5055" s="37"/>
      <c r="IA5055" s="37"/>
      <c r="IB5055" s="37"/>
      <c r="IC5055" s="37"/>
      <c r="ID5055" s="37"/>
      <c r="IE5055" s="37"/>
      <c r="IF5055" s="37"/>
      <c r="IG5055" s="37"/>
      <c r="IH5055" s="37"/>
      <c r="II5055" s="37"/>
      <c r="IJ5055" s="37"/>
      <c r="IK5055" s="37"/>
      <c r="IL5055" s="37"/>
      <c r="IM5055" s="37"/>
      <c r="IN5055" s="37"/>
      <c r="IO5055" s="37"/>
      <c r="IP5055" s="37"/>
      <c r="IQ5055" s="37"/>
    </row>
    <row r="5057" spans="1:113" ht="18.75">
      <c r="A5057" s="36" t="s">
        <v>241</v>
      </c>
      <c r="AW5057" s="38"/>
      <c r="AX5057" s="39"/>
      <c r="AY5057" s="38"/>
    </row>
    <row r="5059" spans="1:113" ht="18.75">
      <c r="B5059" s="122" t="s">
        <v>0</v>
      </c>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row>
    <row r="5060" spans="1:113">
      <c r="Z5060" s="40"/>
      <c r="AD5060" s="40"/>
      <c r="AE5060" s="40"/>
      <c r="AF5060" s="40"/>
      <c r="AG5060" s="40"/>
      <c r="AH5060" s="40"/>
      <c r="AI5060" s="40"/>
      <c r="AO5060" s="40"/>
    </row>
    <row r="5061" spans="1:113" ht="13.5" thickBot="1">
      <c r="Z5061" s="40"/>
      <c r="AD5061" s="40"/>
      <c r="AE5061" s="40"/>
      <c r="AF5061" s="40"/>
      <c r="AG5061" s="40"/>
      <c r="AH5061" s="40"/>
      <c r="AI5061" s="40"/>
      <c r="AO5061" s="40"/>
      <c r="DI5061" s="41"/>
    </row>
    <row r="5062" spans="1:113" ht="24.75" customHeight="1" thickBot="1">
      <c r="B5062" s="124" t="s">
        <v>242</v>
      </c>
      <c r="C5062" s="125"/>
      <c r="D5062" s="125"/>
      <c r="E5062" s="125"/>
      <c r="F5062" s="125"/>
      <c r="G5062" s="125"/>
      <c r="H5062" s="126" t="s">
        <v>1063</v>
      </c>
      <c r="I5062" s="127"/>
      <c r="J5062" s="127"/>
      <c r="K5062" s="127"/>
      <c r="L5062" s="127"/>
      <c r="M5062" s="127"/>
      <c r="N5062" s="127"/>
      <c r="O5062" s="127"/>
      <c r="P5062" s="127"/>
      <c r="Q5062" s="127"/>
      <c r="R5062" s="127"/>
      <c r="S5062" s="127"/>
      <c r="T5062" s="127"/>
      <c r="U5062" s="127"/>
      <c r="V5062" s="127"/>
      <c r="W5062" s="127"/>
      <c r="X5062" s="127"/>
      <c r="Y5062" s="127"/>
      <c r="Z5062" s="127"/>
      <c r="AA5062" s="127"/>
      <c r="AB5062" s="127"/>
      <c r="AC5062" s="127"/>
      <c r="AD5062" s="127"/>
      <c r="AE5062" s="127"/>
      <c r="AF5062" s="127"/>
      <c r="AG5062" s="127"/>
      <c r="AH5062" s="127"/>
      <c r="AI5062" s="127"/>
      <c r="AJ5062" s="127"/>
      <c r="AK5062" s="127"/>
      <c r="AL5062" s="127"/>
      <c r="AM5062" s="127"/>
      <c r="AN5062" s="127"/>
      <c r="AO5062" s="127"/>
      <c r="AP5062" s="127"/>
      <c r="AQ5062" s="127"/>
      <c r="AR5062" s="127"/>
      <c r="AS5062" s="127"/>
      <c r="AT5062" s="127"/>
      <c r="AU5062" s="127"/>
      <c r="AV5062" s="127"/>
      <c r="AW5062" s="127"/>
      <c r="AX5062" s="128"/>
      <c r="DI5062" s="41"/>
    </row>
    <row r="5063" spans="1:113" ht="14.25">
      <c r="B5063" s="42"/>
      <c r="C5063" s="42"/>
      <c r="D5063" s="42"/>
      <c r="E5063" s="42"/>
      <c r="F5063" s="42"/>
      <c r="G5063" s="42"/>
      <c r="H5063" s="43"/>
      <c r="I5063" s="43"/>
      <c r="J5063" s="43"/>
      <c r="K5063" s="43"/>
      <c r="L5063" s="44"/>
      <c r="M5063" s="44"/>
      <c r="N5063" s="44"/>
      <c r="O5063" s="44"/>
      <c r="P5063" s="43"/>
      <c r="Q5063" s="43"/>
      <c r="R5063" s="43"/>
      <c r="S5063" s="43"/>
      <c r="T5063" s="43"/>
      <c r="U5063" s="43"/>
      <c r="V5063" s="45"/>
      <c r="W5063" s="45"/>
      <c r="X5063" s="45"/>
      <c r="Y5063" s="45"/>
      <c r="Z5063" s="45"/>
      <c r="AA5063" s="45"/>
      <c r="AB5063" s="45"/>
      <c r="AC5063" s="45"/>
      <c r="AD5063" s="45"/>
      <c r="AE5063" s="45"/>
      <c r="AF5063" s="45"/>
      <c r="AG5063" s="45"/>
      <c r="AH5063" s="45"/>
      <c r="AI5063" s="45"/>
      <c r="AJ5063" s="45"/>
      <c r="AK5063" s="45"/>
      <c r="AL5063" s="45"/>
      <c r="AM5063" s="45"/>
      <c r="AN5063" s="45"/>
      <c r="AO5063" s="45"/>
      <c r="AP5063" s="45"/>
      <c r="AQ5063" s="45"/>
      <c r="AR5063" s="45"/>
      <c r="AS5063" s="45"/>
      <c r="AT5063" s="45"/>
      <c r="AU5063" s="45"/>
      <c r="AV5063" s="45"/>
      <c r="AW5063" s="45"/>
      <c r="AX5063" s="45"/>
      <c r="DI5063" s="41"/>
    </row>
    <row r="5064" spans="1:113" ht="15" thickBot="1">
      <c r="A5064" s="46"/>
      <c r="B5064" s="45" t="s">
        <v>244</v>
      </c>
      <c r="C5064" s="43"/>
      <c r="D5064" s="43"/>
      <c r="E5064" s="43"/>
      <c r="F5064" s="43"/>
      <c r="G5064" s="43"/>
      <c r="H5064" s="43"/>
      <c r="I5064" s="43"/>
      <c r="J5064" s="43"/>
      <c r="K5064" s="43"/>
      <c r="L5064" s="44"/>
      <c r="M5064" s="44"/>
      <c r="N5064" s="44"/>
      <c r="O5064" s="44"/>
      <c r="P5064" s="43"/>
      <c r="Q5064" s="43"/>
      <c r="R5064" s="43"/>
      <c r="S5064" s="43"/>
      <c r="T5064" s="43"/>
      <c r="U5064" s="43"/>
      <c r="V5064" s="45"/>
      <c r="W5064" s="45"/>
      <c r="X5064" s="45"/>
      <c r="Y5064" s="45"/>
      <c r="Z5064" s="45"/>
      <c r="AA5064" s="45"/>
      <c r="AB5064" s="45"/>
      <c r="AC5064" s="45"/>
      <c r="AD5064" s="45"/>
      <c r="AE5064" s="45"/>
      <c r="AF5064" s="45"/>
      <c r="AG5064" s="45"/>
      <c r="AH5064" s="45"/>
      <c r="AI5064" s="45"/>
      <c r="AJ5064" s="45"/>
      <c r="AK5064" s="45"/>
      <c r="AL5064" s="45"/>
      <c r="AM5064" s="45"/>
      <c r="AN5064" s="45"/>
      <c r="AO5064" s="45"/>
      <c r="AP5064" s="45"/>
      <c r="AQ5064" s="45"/>
      <c r="AR5064" s="45"/>
      <c r="AS5064" s="45"/>
      <c r="AT5064" s="45"/>
      <c r="AU5064" s="45"/>
      <c r="AV5064" s="45"/>
      <c r="AW5064" s="45"/>
      <c r="AX5064" s="45"/>
      <c r="DI5064" s="41"/>
    </row>
    <row r="5065" spans="1:113" ht="14.25">
      <c r="A5065" s="43"/>
      <c r="B5065" s="47"/>
      <c r="C5065" s="42"/>
      <c r="D5065" s="42"/>
      <c r="E5065" s="42"/>
      <c r="F5065" s="42"/>
      <c r="G5065" s="42"/>
      <c r="H5065" s="42"/>
      <c r="I5065" s="42"/>
      <c r="J5065" s="42"/>
      <c r="K5065" s="42"/>
      <c r="L5065" s="48"/>
      <c r="M5065" s="48"/>
      <c r="N5065" s="48"/>
      <c r="O5065" s="48"/>
      <c r="P5065" s="42"/>
      <c r="Q5065" s="42"/>
      <c r="R5065" s="42"/>
      <c r="S5065" s="42"/>
      <c r="T5065" s="42"/>
      <c r="U5065" s="42"/>
      <c r="V5065" s="49"/>
      <c r="W5065" s="49"/>
      <c r="X5065" s="49"/>
      <c r="Y5065" s="49"/>
      <c r="Z5065" s="49"/>
      <c r="AA5065" s="49"/>
      <c r="AB5065" s="49"/>
      <c r="AC5065" s="49"/>
      <c r="AD5065" s="49"/>
      <c r="AE5065" s="49"/>
      <c r="AF5065" s="49"/>
      <c r="AG5065" s="49"/>
      <c r="AH5065" s="49"/>
      <c r="AI5065" s="49"/>
      <c r="AJ5065" s="49"/>
      <c r="AK5065" s="49"/>
      <c r="AL5065" s="49"/>
      <c r="AM5065" s="49"/>
      <c r="AN5065" s="49"/>
      <c r="AO5065" s="49"/>
      <c r="AP5065" s="49"/>
      <c r="AQ5065" s="49"/>
      <c r="AR5065" s="49"/>
      <c r="AS5065" s="49"/>
      <c r="AT5065" s="49"/>
      <c r="AU5065" s="49"/>
      <c r="AV5065" s="49"/>
      <c r="AW5065" s="49"/>
      <c r="AX5065" s="50"/>
    </row>
    <row r="5066" spans="1:113" ht="12" customHeight="1">
      <c r="A5066" s="43"/>
      <c r="B5066" s="129" t="s">
        <v>1064</v>
      </c>
      <c r="C5066" s="130"/>
      <c r="D5066" s="130"/>
      <c r="E5066" s="130"/>
      <c r="F5066" s="130"/>
      <c r="G5066" s="130"/>
      <c r="H5066" s="130"/>
      <c r="I5066" s="130"/>
      <c r="J5066" s="130"/>
      <c r="K5066" s="130"/>
      <c r="L5066" s="130"/>
      <c r="M5066" s="130"/>
      <c r="N5066" s="130"/>
      <c r="O5066" s="130"/>
      <c r="P5066" s="130"/>
      <c r="Q5066" s="130"/>
      <c r="R5066" s="130"/>
      <c r="S5066" s="130"/>
      <c r="T5066" s="130"/>
      <c r="U5066" s="130"/>
      <c r="V5066" s="130"/>
      <c r="W5066" s="130"/>
      <c r="X5066" s="130"/>
      <c r="Y5066" s="130"/>
      <c r="Z5066" s="130"/>
      <c r="AA5066" s="130"/>
      <c r="AB5066" s="130"/>
      <c r="AC5066" s="130"/>
      <c r="AD5066" s="130"/>
      <c r="AE5066" s="130"/>
      <c r="AF5066" s="130"/>
      <c r="AG5066" s="130"/>
      <c r="AH5066" s="130"/>
      <c r="AI5066" s="130"/>
      <c r="AJ5066" s="130"/>
      <c r="AK5066" s="130"/>
      <c r="AL5066" s="130"/>
      <c r="AM5066" s="130"/>
      <c r="AN5066" s="130"/>
      <c r="AO5066" s="130"/>
      <c r="AP5066" s="130"/>
      <c r="AQ5066" s="130"/>
      <c r="AR5066" s="130"/>
      <c r="AS5066" s="130"/>
      <c r="AT5066" s="130"/>
      <c r="AU5066" s="130"/>
      <c r="AV5066" s="130"/>
      <c r="AW5066" s="130"/>
      <c r="AX5066" s="131"/>
    </row>
    <row r="5067" spans="1:113" ht="12" customHeight="1">
      <c r="A5067" s="43"/>
      <c r="B5067" s="129"/>
      <c r="C5067" s="130"/>
      <c r="D5067" s="130"/>
      <c r="E5067" s="130"/>
      <c r="F5067" s="130"/>
      <c r="G5067" s="130"/>
      <c r="H5067" s="130"/>
      <c r="I5067" s="130"/>
      <c r="J5067" s="130"/>
      <c r="K5067" s="130"/>
      <c r="L5067" s="130"/>
      <c r="M5067" s="130"/>
      <c r="N5067" s="130"/>
      <c r="O5067" s="130"/>
      <c r="P5067" s="130"/>
      <c r="Q5067" s="130"/>
      <c r="R5067" s="130"/>
      <c r="S5067" s="130"/>
      <c r="T5067" s="130"/>
      <c r="U5067" s="130"/>
      <c r="V5067" s="130"/>
      <c r="W5067" s="130"/>
      <c r="X5067" s="130"/>
      <c r="Y5067" s="130"/>
      <c r="Z5067" s="130"/>
      <c r="AA5067" s="130"/>
      <c r="AB5067" s="130"/>
      <c r="AC5067" s="130"/>
      <c r="AD5067" s="130"/>
      <c r="AE5067" s="130"/>
      <c r="AF5067" s="130"/>
      <c r="AG5067" s="130"/>
      <c r="AH5067" s="130"/>
      <c r="AI5067" s="130"/>
      <c r="AJ5067" s="130"/>
      <c r="AK5067" s="130"/>
      <c r="AL5067" s="130"/>
      <c r="AM5067" s="130"/>
      <c r="AN5067" s="130"/>
      <c r="AO5067" s="130"/>
      <c r="AP5067" s="130"/>
      <c r="AQ5067" s="130"/>
      <c r="AR5067" s="130"/>
      <c r="AS5067" s="130"/>
      <c r="AT5067" s="130"/>
      <c r="AU5067" s="130"/>
      <c r="AV5067" s="130"/>
      <c r="AW5067" s="130"/>
      <c r="AX5067" s="131"/>
      <c r="BC5067" s="51"/>
    </row>
    <row r="5068" spans="1:113" ht="12" customHeight="1">
      <c r="A5068" s="43"/>
      <c r="B5068" s="129"/>
      <c r="C5068" s="130"/>
      <c r="D5068" s="130"/>
      <c r="E5068" s="130"/>
      <c r="F5068" s="130"/>
      <c r="G5068" s="130"/>
      <c r="H5068" s="130"/>
      <c r="I5068" s="130"/>
      <c r="J5068" s="130"/>
      <c r="K5068" s="130"/>
      <c r="L5068" s="130"/>
      <c r="M5068" s="130"/>
      <c r="N5068" s="130"/>
      <c r="O5068" s="130"/>
      <c r="P5068" s="130"/>
      <c r="Q5068" s="130"/>
      <c r="R5068" s="130"/>
      <c r="S5068" s="130"/>
      <c r="T5068" s="130"/>
      <c r="U5068" s="130"/>
      <c r="V5068" s="130"/>
      <c r="W5068" s="130"/>
      <c r="X5068" s="130"/>
      <c r="Y5068" s="130"/>
      <c r="Z5068" s="130"/>
      <c r="AA5068" s="130"/>
      <c r="AB5068" s="130"/>
      <c r="AC5068" s="130"/>
      <c r="AD5068" s="130"/>
      <c r="AE5068" s="130"/>
      <c r="AF5068" s="130"/>
      <c r="AG5068" s="130"/>
      <c r="AH5068" s="130"/>
      <c r="AI5068" s="130"/>
      <c r="AJ5068" s="130"/>
      <c r="AK5068" s="130"/>
      <c r="AL5068" s="130"/>
      <c r="AM5068" s="130"/>
      <c r="AN5068" s="130"/>
      <c r="AO5068" s="130"/>
      <c r="AP5068" s="130"/>
      <c r="AQ5068" s="130"/>
      <c r="AR5068" s="130"/>
      <c r="AS5068" s="130"/>
      <c r="AT5068" s="130"/>
      <c r="AU5068" s="130"/>
      <c r="AV5068" s="130"/>
      <c r="AW5068" s="130"/>
      <c r="AX5068" s="131"/>
    </row>
    <row r="5069" spans="1:113" ht="12" customHeight="1">
      <c r="A5069" s="43"/>
      <c r="B5069" s="129"/>
      <c r="C5069" s="130"/>
      <c r="D5069" s="130"/>
      <c r="E5069" s="130"/>
      <c r="F5069" s="130"/>
      <c r="G5069" s="130"/>
      <c r="H5069" s="130"/>
      <c r="I5069" s="130"/>
      <c r="J5069" s="130"/>
      <c r="K5069" s="130"/>
      <c r="L5069" s="130"/>
      <c r="M5069" s="130"/>
      <c r="N5069" s="130"/>
      <c r="O5069" s="130"/>
      <c r="P5069" s="130"/>
      <c r="Q5069" s="130"/>
      <c r="R5069" s="130"/>
      <c r="S5069" s="130"/>
      <c r="T5069" s="130"/>
      <c r="U5069" s="130"/>
      <c r="V5069" s="130"/>
      <c r="W5069" s="130"/>
      <c r="X5069" s="130"/>
      <c r="Y5069" s="130"/>
      <c r="Z5069" s="130"/>
      <c r="AA5069" s="130"/>
      <c r="AB5069" s="130"/>
      <c r="AC5069" s="130"/>
      <c r="AD5069" s="130"/>
      <c r="AE5069" s="130"/>
      <c r="AF5069" s="130"/>
      <c r="AG5069" s="130"/>
      <c r="AH5069" s="130"/>
      <c r="AI5069" s="130"/>
      <c r="AJ5069" s="130"/>
      <c r="AK5069" s="130"/>
      <c r="AL5069" s="130"/>
      <c r="AM5069" s="130"/>
      <c r="AN5069" s="130"/>
      <c r="AO5069" s="130"/>
      <c r="AP5069" s="130"/>
      <c r="AQ5069" s="130"/>
      <c r="AR5069" s="130"/>
      <c r="AS5069" s="130"/>
      <c r="AT5069" s="130"/>
      <c r="AU5069" s="130"/>
      <c r="AV5069" s="130"/>
      <c r="AW5069" s="130"/>
      <c r="AX5069" s="131"/>
    </row>
    <row r="5070" spans="1:113" ht="12" customHeight="1">
      <c r="A5070" s="43"/>
      <c r="B5070" s="129"/>
      <c r="C5070" s="130"/>
      <c r="D5070" s="130"/>
      <c r="E5070" s="130"/>
      <c r="F5070" s="130"/>
      <c r="G5070" s="130"/>
      <c r="H5070" s="130"/>
      <c r="I5070" s="130"/>
      <c r="J5070" s="130"/>
      <c r="K5070" s="130"/>
      <c r="L5070" s="130"/>
      <c r="M5070" s="130"/>
      <c r="N5070" s="130"/>
      <c r="O5070" s="130"/>
      <c r="P5070" s="130"/>
      <c r="Q5070" s="130"/>
      <c r="R5070" s="130"/>
      <c r="S5070" s="130"/>
      <c r="T5070" s="130"/>
      <c r="U5070" s="130"/>
      <c r="V5070" s="130"/>
      <c r="W5070" s="130"/>
      <c r="X5070" s="130"/>
      <c r="Y5070" s="130"/>
      <c r="Z5070" s="130"/>
      <c r="AA5070" s="130"/>
      <c r="AB5070" s="130"/>
      <c r="AC5070" s="130"/>
      <c r="AD5070" s="130"/>
      <c r="AE5070" s="130"/>
      <c r="AF5070" s="130"/>
      <c r="AG5070" s="130"/>
      <c r="AH5070" s="130"/>
      <c r="AI5070" s="130"/>
      <c r="AJ5070" s="130"/>
      <c r="AK5070" s="130"/>
      <c r="AL5070" s="130"/>
      <c r="AM5070" s="130"/>
      <c r="AN5070" s="130"/>
      <c r="AO5070" s="130"/>
      <c r="AP5070" s="130"/>
      <c r="AQ5070" s="130"/>
      <c r="AR5070" s="130"/>
      <c r="AS5070" s="130"/>
      <c r="AT5070" s="130"/>
      <c r="AU5070" s="130"/>
      <c r="AV5070" s="130"/>
      <c r="AW5070" s="130"/>
      <c r="AX5070" s="131"/>
    </row>
    <row r="5071" spans="1:113" ht="15" thickBot="1">
      <c r="A5071" s="52"/>
      <c r="B5071" s="53"/>
      <c r="C5071" s="54"/>
      <c r="D5071" s="54"/>
      <c r="E5071" s="54"/>
      <c r="F5071" s="54"/>
      <c r="G5071" s="54"/>
      <c r="H5071" s="54"/>
      <c r="I5071" s="54"/>
      <c r="J5071" s="54"/>
      <c r="K5071" s="54"/>
      <c r="L5071" s="54"/>
      <c r="M5071" s="54"/>
      <c r="N5071" s="54"/>
      <c r="O5071" s="54"/>
      <c r="P5071" s="54"/>
      <c r="Q5071" s="54"/>
      <c r="R5071" s="54"/>
      <c r="S5071" s="54"/>
      <c r="T5071" s="54"/>
      <c r="U5071" s="54"/>
      <c r="V5071" s="54"/>
      <c r="W5071" s="54"/>
      <c r="X5071" s="54"/>
      <c r="Y5071" s="54"/>
      <c r="Z5071" s="54"/>
      <c r="AA5071" s="54"/>
      <c r="AB5071" s="54"/>
      <c r="AC5071" s="54"/>
      <c r="AD5071" s="54"/>
      <c r="AE5071" s="54"/>
      <c r="AF5071" s="54"/>
      <c r="AG5071" s="54"/>
      <c r="AH5071" s="54"/>
      <c r="AI5071" s="54"/>
      <c r="AJ5071" s="54"/>
      <c r="AK5071" s="54"/>
      <c r="AL5071" s="54"/>
      <c r="AM5071" s="54"/>
      <c r="AN5071" s="54"/>
      <c r="AO5071" s="54"/>
      <c r="AP5071" s="54"/>
      <c r="AQ5071" s="54"/>
      <c r="AR5071" s="54"/>
      <c r="AS5071" s="54"/>
      <c r="AT5071" s="54"/>
      <c r="AU5071" s="54"/>
      <c r="AV5071" s="54"/>
      <c r="AW5071" s="54"/>
      <c r="AX5071" s="55"/>
    </row>
    <row r="5072" spans="1:113">
      <c r="B5072" s="56"/>
    </row>
    <row r="5073" spans="1:251" ht="15" thickBot="1">
      <c r="A5073" s="46"/>
      <c r="B5073" s="45" t="s">
        <v>245</v>
      </c>
      <c r="C5073" s="43"/>
      <c r="D5073" s="43"/>
      <c r="E5073" s="43"/>
      <c r="F5073" s="43"/>
      <c r="G5073" s="43"/>
      <c r="H5073" s="43"/>
      <c r="I5073" s="43"/>
      <c r="J5073" s="43"/>
      <c r="K5073" s="43"/>
      <c r="L5073" s="44"/>
      <c r="M5073" s="44"/>
      <c r="N5073" s="44"/>
      <c r="O5073" s="44"/>
      <c r="P5073" s="43"/>
      <c r="Q5073" s="43"/>
      <c r="R5073" s="43"/>
      <c r="S5073" s="43"/>
      <c r="T5073" s="43"/>
      <c r="U5073" s="43"/>
      <c r="V5073" s="45"/>
      <c r="W5073" s="45"/>
      <c r="X5073" s="45"/>
      <c r="Y5073" s="45"/>
      <c r="Z5073" s="45"/>
      <c r="AA5073" s="45"/>
      <c r="AB5073" s="45"/>
      <c r="AC5073" s="45"/>
      <c r="AD5073" s="45"/>
      <c r="AE5073" s="45"/>
      <c r="AF5073" s="45"/>
      <c r="AG5073" s="45"/>
      <c r="AH5073" s="45"/>
      <c r="AI5073" s="45"/>
      <c r="AJ5073" s="45"/>
      <c r="AK5073" s="45"/>
      <c r="AL5073" s="45"/>
      <c r="AM5073" s="45"/>
      <c r="AN5073" s="45"/>
      <c r="AO5073" s="45"/>
      <c r="AP5073" s="45"/>
      <c r="AQ5073" s="45"/>
      <c r="AR5073" s="45"/>
      <c r="AS5073" s="45"/>
      <c r="AT5073" s="45"/>
      <c r="AU5073" s="45"/>
      <c r="AV5073" s="45"/>
      <c r="AW5073" s="45"/>
      <c r="AX5073" s="45"/>
      <c r="DI5073" s="41"/>
    </row>
    <row r="5074" spans="1:251" ht="14.25">
      <c r="A5074" s="43"/>
      <c r="B5074" s="47"/>
      <c r="C5074" s="42"/>
      <c r="D5074" s="42"/>
      <c r="E5074" s="42"/>
      <c r="F5074" s="42"/>
      <c r="G5074" s="42"/>
      <c r="H5074" s="42"/>
      <c r="I5074" s="42"/>
      <c r="J5074" s="42"/>
      <c r="K5074" s="42"/>
      <c r="L5074" s="48"/>
      <c r="M5074" s="48"/>
      <c r="N5074" s="48"/>
      <c r="O5074" s="48"/>
      <c r="P5074" s="42"/>
      <c r="Q5074" s="42"/>
      <c r="R5074" s="42"/>
      <c r="S5074" s="42"/>
      <c r="T5074" s="42"/>
      <c r="U5074" s="42"/>
      <c r="V5074" s="49"/>
      <c r="W5074" s="49"/>
      <c r="X5074" s="49"/>
      <c r="Y5074" s="49"/>
      <c r="Z5074" s="49"/>
      <c r="AA5074" s="49"/>
      <c r="AB5074" s="49"/>
      <c r="AC5074" s="49"/>
      <c r="AD5074" s="49"/>
      <c r="AE5074" s="49"/>
      <c r="AF5074" s="49"/>
      <c r="AG5074" s="49"/>
      <c r="AH5074" s="49"/>
      <c r="AI5074" s="49"/>
      <c r="AJ5074" s="49"/>
      <c r="AK5074" s="49"/>
      <c r="AL5074" s="49"/>
      <c r="AM5074" s="49"/>
      <c r="AN5074" s="49"/>
      <c r="AO5074" s="49"/>
      <c r="AP5074" s="49"/>
      <c r="AQ5074" s="49"/>
      <c r="AR5074" s="49"/>
      <c r="AS5074" s="49"/>
      <c r="AT5074" s="49"/>
      <c r="AU5074" s="49"/>
      <c r="AV5074" s="49"/>
      <c r="AW5074" s="49"/>
      <c r="AX5074" s="50"/>
    </row>
    <row r="5075" spans="1:251" ht="12" customHeight="1">
      <c r="A5075" s="43"/>
      <c r="B5075" s="129" t="s">
        <v>1065</v>
      </c>
      <c r="C5075" s="130"/>
      <c r="D5075" s="130"/>
      <c r="E5075" s="130"/>
      <c r="F5075" s="130"/>
      <c r="G5075" s="130"/>
      <c r="H5075" s="130"/>
      <c r="I5075" s="130"/>
      <c r="J5075" s="130"/>
      <c r="K5075" s="130"/>
      <c r="L5075" s="130"/>
      <c r="M5075" s="130"/>
      <c r="N5075" s="130"/>
      <c r="O5075" s="130"/>
      <c r="P5075" s="130"/>
      <c r="Q5075" s="130"/>
      <c r="R5075" s="130"/>
      <c r="S5075" s="130"/>
      <c r="T5075" s="130"/>
      <c r="U5075" s="130"/>
      <c r="V5075" s="130"/>
      <c r="W5075" s="130"/>
      <c r="X5075" s="130"/>
      <c r="Y5075" s="130"/>
      <c r="Z5075" s="130"/>
      <c r="AA5075" s="130"/>
      <c r="AB5075" s="130"/>
      <c r="AC5075" s="130"/>
      <c r="AD5075" s="130"/>
      <c r="AE5075" s="130"/>
      <c r="AF5075" s="130"/>
      <c r="AG5075" s="130"/>
      <c r="AH5075" s="130"/>
      <c r="AI5075" s="130"/>
      <c r="AJ5075" s="130"/>
      <c r="AK5075" s="130"/>
      <c r="AL5075" s="130"/>
      <c r="AM5075" s="130"/>
      <c r="AN5075" s="130"/>
      <c r="AO5075" s="130"/>
      <c r="AP5075" s="130"/>
      <c r="AQ5075" s="130"/>
      <c r="AR5075" s="130"/>
      <c r="AS5075" s="130"/>
      <c r="AT5075" s="130"/>
      <c r="AU5075" s="130"/>
      <c r="AV5075" s="130"/>
      <c r="AW5075" s="130"/>
      <c r="AX5075" s="131"/>
    </row>
    <row r="5076" spans="1:251" ht="12" customHeight="1">
      <c r="A5076" s="43"/>
      <c r="B5076" s="129"/>
      <c r="C5076" s="130"/>
      <c r="D5076" s="130"/>
      <c r="E5076" s="130"/>
      <c r="F5076" s="130"/>
      <c r="G5076" s="130"/>
      <c r="H5076" s="130"/>
      <c r="I5076" s="130"/>
      <c r="J5076" s="130"/>
      <c r="K5076" s="130"/>
      <c r="L5076" s="130"/>
      <c r="M5076" s="130"/>
      <c r="N5076" s="130"/>
      <c r="O5076" s="130"/>
      <c r="P5076" s="130"/>
      <c r="Q5076" s="130"/>
      <c r="R5076" s="130"/>
      <c r="S5076" s="130"/>
      <c r="T5076" s="130"/>
      <c r="U5076" s="130"/>
      <c r="V5076" s="130"/>
      <c r="W5076" s="130"/>
      <c r="X5076" s="130"/>
      <c r="Y5076" s="130"/>
      <c r="Z5076" s="130"/>
      <c r="AA5076" s="130"/>
      <c r="AB5076" s="130"/>
      <c r="AC5076" s="130"/>
      <c r="AD5076" s="130"/>
      <c r="AE5076" s="130"/>
      <c r="AF5076" s="130"/>
      <c r="AG5076" s="130"/>
      <c r="AH5076" s="130"/>
      <c r="AI5076" s="130"/>
      <c r="AJ5076" s="130"/>
      <c r="AK5076" s="130"/>
      <c r="AL5076" s="130"/>
      <c r="AM5076" s="130"/>
      <c r="AN5076" s="130"/>
      <c r="AO5076" s="130"/>
      <c r="AP5076" s="130"/>
      <c r="AQ5076" s="130"/>
      <c r="AR5076" s="130"/>
      <c r="AS5076" s="130"/>
      <c r="AT5076" s="130"/>
      <c r="AU5076" s="130"/>
      <c r="AV5076" s="130"/>
      <c r="AW5076" s="130"/>
      <c r="AX5076" s="131"/>
    </row>
    <row r="5077" spans="1:251" ht="12" customHeight="1">
      <c r="A5077" s="43"/>
      <c r="B5077" s="129"/>
      <c r="C5077" s="130"/>
      <c r="D5077" s="130"/>
      <c r="E5077" s="130"/>
      <c r="F5077" s="130"/>
      <c r="G5077" s="130"/>
      <c r="H5077" s="130"/>
      <c r="I5077" s="130"/>
      <c r="J5077" s="130"/>
      <c r="K5077" s="130"/>
      <c r="L5077" s="130"/>
      <c r="M5077" s="130"/>
      <c r="N5077" s="130"/>
      <c r="O5077" s="130"/>
      <c r="P5077" s="130"/>
      <c r="Q5077" s="130"/>
      <c r="R5077" s="130"/>
      <c r="S5077" s="130"/>
      <c r="T5077" s="130"/>
      <c r="U5077" s="130"/>
      <c r="V5077" s="130"/>
      <c r="W5077" s="130"/>
      <c r="X5077" s="130"/>
      <c r="Y5077" s="130"/>
      <c r="Z5077" s="130"/>
      <c r="AA5077" s="130"/>
      <c r="AB5077" s="130"/>
      <c r="AC5077" s="130"/>
      <c r="AD5077" s="130"/>
      <c r="AE5077" s="130"/>
      <c r="AF5077" s="130"/>
      <c r="AG5077" s="130"/>
      <c r="AH5077" s="130"/>
      <c r="AI5077" s="130"/>
      <c r="AJ5077" s="130"/>
      <c r="AK5077" s="130"/>
      <c r="AL5077" s="130"/>
      <c r="AM5077" s="130"/>
      <c r="AN5077" s="130"/>
      <c r="AO5077" s="130"/>
      <c r="AP5077" s="130"/>
      <c r="AQ5077" s="130"/>
      <c r="AR5077" s="130"/>
      <c r="AS5077" s="130"/>
      <c r="AT5077" s="130"/>
      <c r="AU5077" s="130"/>
      <c r="AV5077" s="130"/>
      <c r="AW5077" s="130"/>
      <c r="AX5077" s="131"/>
      <c r="BC5077" s="51"/>
    </row>
    <row r="5078" spans="1:251" ht="12" customHeight="1">
      <c r="A5078" s="43"/>
      <c r="B5078" s="129"/>
      <c r="C5078" s="130"/>
      <c r="D5078" s="130"/>
      <c r="E5078" s="130"/>
      <c r="F5078" s="130"/>
      <c r="G5078" s="130"/>
      <c r="H5078" s="130"/>
      <c r="I5078" s="130"/>
      <c r="J5078" s="130"/>
      <c r="K5078" s="130"/>
      <c r="L5078" s="130"/>
      <c r="M5078" s="130"/>
      <c r="N5078" s="130"/>
      <c r="O5078" s="130"/>
      <c r="P5078" s="130"/>
      <c r="Q5078" s="130"/>
      <c r="R5078" s="130"/>
      <c r="S5078" s="130"/>
      <c r="T5078" s="130"/>
      <c r="U5078" s="130"/>
      <c r="V5078" s="130"/>
      <c r="W5078" s="130"/>
      <c r="X5078" s="130"/>
      <c r="Y5078" s="130"/>
      <c r="Z5078" s="130"/>
      <c r="AA5078" s="130"/>
      <c r="AB5078" s="130"/>
      <c r="AC5078" s="130"/>
      <c r="AD5078" s="130"/>
      <c r="AE5078" s="130"/>
      <c r="AF5078" s="130"/>
      <c r="AG5078" s="130"/>
      <c r="AH5078" s="130"/>
      <c r="AI5078" s="130"/>
      <c r="AJ5078" s="130"/>
      <c r="AK5078" s="130"/>
      <c r="AL5078" s="130"/>
      <c r="AM5078" s="130"/>
      <c r="AN5078" s="130"/>
      <c r="AO5078" s="130"/>
      <c r="AP5078" s="130"/>
      <c r="AQ5078" s="130"/>
      <c r="AR5078" s="130"/>
      <c r="AS5078" s="130"/>
      <c r="AT5078" s="130"/>
      <c r="AU5078" s="130"/>
      <c r="AV5078" s="130"/>
      <c r="AW5078" s="130"/>
      <c r="AX5078" s="131"/>
    </row>
    <row r="5079" spans="1:251" ht="12" customHeight="1">
      <c r="A5079" s="43"/>
      <c r="B5079" s="129"/>
      <c r="C5079" s="130"/>
      <c r="D5079" s="130"/>
      <c r="E5079" s="130"/>
      <c r="F5079" s="130"/>
      <c r="G5079" s="130"/>
      <c r="H5079" s="130"/>
      <c r="I5079" s="130"/>
      <c r="J5079" s="130"/>
      <c r="K5079" s="130"/>
      <c r="L5079" s="130"/>
      <c r="M5079" s="130"/>
      <c r="N5079" s="130"/>
      <c r="O5079" s="130"/>
      <c r="P5079" s="130"/>
      <c r="Q5079" s="130"/>
      <c r="R5079" s="130"/>
      <c r="S5079" s="130"/>
      <c r="T5079" s="130"/>
      <c r="U5079" s="130"/>
      <c r="V5079" s="130"/>
      <c r="W5079" s="130"/>
      <c r="X5079" s="130"/>
      <c r="Y5079" s="130"/>
      <c r="Z5079" s="130"/>
      <c r="AA5079" s="130"/>
      <c r="AB5079" s="130"/>
      <c r="AC5079" s="130"/>
      <c r="AD5079" s="130"/>
      <c r="AE5079" s="130"/>
      <c r="AF5079" s="130"/>
      <c r="AG5079" s="130"/>
      <c r="AH5079" s="130"/>
      <c r="AI5079" s="130"/>
      <c r="AJ5079" s="130"/>
      <c r="AK5079" s="130"/>
      <c r="AL5079" s="130"/>
      <c r="AM5079" s="130"/>
      <c r="AN5079" s="130"/>
      <c r="AO5079" s="130"/>
      <c r="AP5079" s="130"/>
      <c r="AQ5079" s="130"/>
      <c r="AR5079" s="130"/>
      <c r="AS5079" s="130"/>
      <c r="AT5079" s="130"/>
      <c r="AU5079" s="130"/>
      <c r="AV5079" s="130"/>
      <c r="AW5079" s="130"/>
      <c r="AX5079" s="131"/>
    </row>
    <row r="5080" spans="1:251" ht="12" customHeight="1">
      <c r="A5080" s="43"/>
      <c r="B5080" s="129"/>
      <c r="C5080" s="130"/>
      <c r="D5080" s="130"/>
      <c r="E5080" s="130"/>
      <c r="F5080" s="130"/>
      <c r="G5080" s="130"/>
      <c r="H5080" s="130"/>
      <c r="I5080" s="130"/>
      <c r="J5080" s="130"/>
      <c r="K5080" s="130"/>
      <c r="L5080" s="130"/>
      <c r="M5080" s="130"/>
      <c r="N5080" s="130"/>
      <c r="O5080" s="130"/>
      <c r="P5080" s="130"/>
      <c r="Q5080" s="130"/>
      <c r="R5080" s="130"/>
      <c r="S5080" s="130"/>
      <c r="T5080" s="130"/>
      <c r="U5080" s="130"/>
      <c r="V5080" s="130"/>
      <c r="W5080" s="130"/>
      <c r="X5080" s="130"/>
      <c r="Y5080" s="130"/>
      <c r="Z5080" s="130"/>
      <c r="AA5080" s="130"/>
      <c r="AB5080" s="130"/>
      <c r="AC5080" s="130"/>
      <c r="AD5080" s="130"/>
      <c r="AE5080" s="130"/>
      <c r="AF5080" s="130"/>
      <c r="AG5080" s="130"/>
      <c r="AH5080" s="130"/>
      <c r="AI5080" s="130"/>
      <c r="AJ5080" s="130"/>
      <c r="AK5080" s="130"/>
      <c r="AL5080" s="130"/>
      <c r="AM5080" s="130"/>
      <c r="AN5080" s="130"/>
      <c r="AO5080" s="130"/>
      <c r="AP5080" s="130"/>
      <c r="AQ5080" s="130"/>
      <c r="AR5080" s="130"/>
      <c r="AS5080" s="130"/>
      <c r="AT5080" s="130"/>
      <c r="AU5080" s="130"/>
      <c r="AV5080" s="130"/>
      <c r="AW5080" s="130"/>
      <c r="AX5080" s="131"/>
    </row>
    <row r="5081" spans="1:251" ht="15" thickBot="1">
      <c r="A5081" s="52"/>
      <c r="B5081" s="53"/>
      <c r="C5081" s="54"/>
      <c r="D5081" s="54"/>
      <c r="E5081" s="54"/>
      <c r="F5081" s="54"/>
      <c r="G5081" s="54"/>
      <c r="H5081" s="54"/>
      <c r="I5081" s="54"/>
      <c r="J5081" s="54"/>
      <c r="K5081" s="54"/>
      <c r="L5081" s="54"/>
      <c r="M5081" s="54"/>
      <c r="N5081" s="54"/>
      <c r="O5081" s="54"/>
      <c r="P5081" s="54"/>
      <c r="Q5081" s="54"/>
      <c r="R5081" s="54"/>
      <c r="S5081" s="54"/>
      <c r="T5081" s="54"/>
      <c r="U5081" s="54"/>
      <c r="V5081" s="54"/>
      <c r="W5081" s="54"/>
      <c r="X5081" s="54"/>
      <c r="Y5081" s="54"/>
      <c r="Z5081" s="54"/>
      <c r="AA5081" s="54"/>
      <c r="AB5081" s="54"/>
      <c r="AC5081" s="54"/>
      <c r="AD5081" s="54"/>
      <c r="AE5081" s="54"/>
      <c r="AF5081" s="54"/>
      <c r="AG5081" s="54"/>
      <c r="AH5081" s="54"/>
      <c r="AI5081" s="54"/>
      <c r="AJ5081" s="54"/>
      <c r="AK5081" s="54"/>
      <c r="AL5081" s="54"/>
      <c r="AM5081" s="54"/>
      <c r="AN5081" s="54"/>
      <c r="AO5081" s="54"/>
      <c r="AP5081" s="54"/>
      <c r="AQ5081" s="54"/>
      <c r="AR5081" s="54"/>
      <c r="AS5081" s="54"/>
      <c r="AT5081" s="54"/>
      <c r="AU5081" s="54"/>
      <c r="AV5081" s="54"/>
      <c r="AW5081" s="54"/>
      <c r="AX5081" s="55"/>
    </row>
    <row r="5082" spans="1:251">
      <c r="B5082" s="56"/>
    </row>
    <row r="5083" spans="1:251" ht="14.25">
      <c r="B5083" s="45" t="s">
        <v>247</v>
      </c>
      <c r="C5083" s="43"/>
      <c r="D5083" s="43"/>
      <c r="E5083" s="43"/>
      <c r="F5083" s="43"/>
      <c r="G5083" s="43"/>
      <c r="H5083" s="43"/>
      <c r="I5083" s="43"/>
      <c r="J5083" s="43"/>
      <c r="K5083" s="43"/>
      <c r="L5083" s="44"/>
      <c r="M5083" s="44"/>
      <c r="N5083" s="44"/>
      <c r="O5083" s="44"/>
      <c r="P5083" s="43"/>
      <c r="Q5083" s="43"/>
      <c r="R5083" s="43"/>
      <c r="S5083" s="43"/>
      <c r="T5083" s="43"/>
      <c r="U5083" s="43"/>
      <c r="V5083" s="45"/>
      <c r="W5083" s="45"/>
      <c r="X5083" s="45"/>
      <c r="Y5083" s="45"/>
      <c r="Z5083" s="45"/>
      <c r="AA5083" s="45"/>
      <c r="AB5083" s="45"/>
      <c r="AC5083" s="45"/>
      <c r="AD5083" s="45"/>
      <c r="AE5083" s="45"/>
      <c r="AF5083" s="45"/>
      <c r="AG5083" s="45"/>
      <c r="AH5083" s="45"/>
      <c r="AI5083" s="45"/>
      <c r="AJ5083" s="45"/>
      <c r="AK5083" s="45"/>
      <c r="AL5083" s="45"/>
      <c r="AM5083" s="45"/>
      <c r="AN5083" s="45"/>
      <c r="AO5083" s="45"/>
      <c r="AP5083" s="45"/>
      <c r="AQ5083" s="45"/>
      <c r="AR5083" s="45"/>
      <c r="AS5083" s="45"/>
      <c r="AT5083" s="45"/>
      <c r="AU5083" s="45"/>
      <c r="AV5083" s="45"/>
      <c r="AW5083" s="45"/>
      <c r="AX5083" s="45"/>
    </row>
    <row r="5084" spans="1:251" ht="15" thickBot="1">
      <c r="B5084" s="43"/>
      <c r="C5084" s="43"/>
      <c r="D5084" s="43"/>
      <c r="E5084" s="43"/>
      <c r="F5084" s="43"/>
      <c r="G5084" s="43"/>
      <c r="H5084" s="43"/>
      <c r="I5084" s="43"/>
      <c r="J5084" s="43"/>
      <c r="K5084" s="43"/>
      <c r="L5084" s="44"/>
      <c r="M5084" s="44"/>
      <c r="N5084" s="44"/>
      <c r="O5084" s="44"/>
      <c r="P5084" s="43"/>
      <c r="Q5084" s="43"/>
      <c r="R5084" s="43"/>
      <c r="S5084" s="43"/>
      <c r="T5084" s="43"/>
      <c r="U5084" s="43"/>
      <c r="V5084" s="45"/>
      <c r="W5084" s="45"/>
      <c r="X5084" s="45"/>
      <c r="Y5084" s="45"/>
      <c r="Z5084" s="45"/>
      <c r="AA5084" s="45"/>
      <c r="AB5084" s="45"/>
      <c r="AC5084" s="45"/>
      <c r="AD5084" s="45"/>
      <c r="AE5084" s="45"/>
      <c r="AF5084" s="45"/>
      <c r="AG5084" s="45"/>
      <c r="AH5084" s="45"/>
      <c r="AI5084" s="45"/>
      <c r="AJ5084" s="45"/>
      <c r="AK5084" s="45"/>
      <c r="AL5084" s="45"/>
      <c r="AM5084" s="45"/>
      <c r="AN5084" s="45"/>
      <c r="AO5084" s="45"/>
      <c r="AP5084" s="45"/>
      <c r="AQ5084" s="45"/>
      <c r="AR5084" s="45"/>
      <c r="AS5084" s="45"/>
      <c r="AT5084" s="45"/>
      <c r="AU5084" s="45"/>
      <c r="AV5084" s="45"/>
      <c r="AW5084" s="45"/>
      <c r="AX5084" s="57" t="s">
        <v>248</v>
      </c>
    </row>
    <row r="5085" spans="1:251" s="51" customFormat="1" ht="13.5" customHeight="1">
      <c r="A5085" s="43"/>
      <c r="B5085" s="132" t="s">
        <v>249</v>
      </c>
      <c r="C5085" s="133"/>
      <c r="D5085" s="133"/>
      <c r="E5085" s="133"/>
      <c r="F5085" s="133"/>
      <c r="G5085" s="133"/>
      <c r="H5085" s="133"/>
      <c r="I5085" s="133"/>
      <c r="J5085" s="133"/>
      <c r="K5085" s="133"/>
      <c r="L5085" s="133"/>
      <c r="M5085" s="133"/>
      <c r="N5085" s="133"/>
      <c r="O5085" s="133"/>
      <c r="P5085" s="133"/>
      <c r="Q5085" s="133"/>
      <c r="R5085" s="133"/>
      <c r="S5085" s="133"/>
      <c r="T5085" s="133"/>
      <c r="U5085" s="133"/>
      <c r="V5085" s="133"/>
      <c r="W5085" s="133"/>
      <c r="X5085" s="133"/>
      <c r="Y5085" s="133"/>
      <c r="Z5085" s="134"/>
      <c r="AA5085" s="138" t="s">
        <v>250</v>
      </c>
      <c r="AB5085" s="133"/>
      <c r="AC5085" s="133"/>
      <c r="AD5085" s="133"/>
      <c r="AE5085" s="133"/>
      <c r="AF5085" s="133"/>
      <c r="AG5085" s="133"/>
      <c r="AH5085" s="133"/>
      <c r="AI5085" s="134"/>
      <c r="AJ5085" s="138" t="s">
        <v>251</v>
      </c>
      <c r="AK5085" s="133"/>
      <c r="AL5085" s="133"/>
      <c r="AM5085" s="133"/>
      <c r="AN5085" s="133"/>
      <c r="AO5085" s="133"/>
      <c r="AP5085" s="133"/>
      <c r="AQ5085" s="133"/>
      <c r="AR5085" s="134"/>
      <c r="AS5085" s="138" t="s">
        <v>252</v>
      </c>
      <c r="AT5085" s="133"/>
      <c r="AU5085" s="133"/>
      <c r="AV5085" s="133"/>
      <c r="AW5085" s="133"/>
      <c r="AX5085" s="140"/>
      <c r="AY5085" s="37"/>
      <c r="AZ5085" s="37"/>
      <c r="BA5085" s="37"/>
      <c r="BB5085" s="37"/>
      <c r="BC5085" s="37"/>
      <c r="BD5085" s="37"/>
      <c r="BE5085" s="37"/>
      <c r="BF5085" s="37"/>
      <c r="BG5085" s="37"/>
      <c r="BH5085" s="37"/>
      <c r="BI5085" s="37"/>
      <c r="BJ5085" s="37"/>
      <c r="BK5085" s="37"/>
      <c r="BL5085" s="37"/>
      <c r="BM5085" s="37"/>
      <c r="BN5085" s="37"/>
      <c r="BO5085" s="37"/>
      <c r="BP5085" s="37"/>
      <c r="BQ5085" s="37"/>
      <c r="BR5085" s="37"/>
      <c r="BS5085" s="37"/>
      <c r="BT5085" s="37"/>
      <c r="BU5085" s="37"/>
      <c r="BV5085" s="37"/>
      <c r="BW5085" s="37"/>
      <c r="BX5085" s="37"/>
      <c r="BY5085" s="37"/>
      <c r="BZ5085" s="37"/>
      <c r="CA5085" s="37"/>
      <c r="CB5085" s="37"/>
      <c r="CC5085" s="37"/>
      <c r="CD5085" s="37"/>
      <c r="CE5085" s="37"/>
      <c r="CF5085" s="37"/>
      <c r="CG5085" s="37"/>
      <c r="CH5085" s="37"/>
      <c r="CI5085" s="37"/>
      <c r="CJ5085" s="37"/>
      <c r="CK5085" s="37"/>
      <c r="CL5085" s="37"/>
      <c r="CM5085" s="37"/>
      <c r="CN5085" s="37"/>
      <c r="CO5085" s="37"/>
      <c r="CP5085" s="37"/>
      <c r="CQ5085" s="37"/>
      <c r="CR5085" s="37"/>
      <c r="CS5085" s="37"/>
      <c r="CT5085" s="37"/>
      <c r="CU5085" s="37"/>
      <c r="CV5085" s="37"/>
      <c r="CW5085" s="37"/>
      <c r="CX5085" s="37"/>
      <c r="CY5085" s="37"/>
      <c r="CZ5085" s="37"/>
      <c r="DA5085" s="37"/>
      <c r="DB5085" s="37"/>
      <c r="DC5085" s="37"/>
      <c r="DD5085" s="37"/>
      <c r="DE5085" s="37"/>
      <c r="DF5085" s="37"/>
      <c r="DG5085" s="37"/>
      <c r="DH5085" s="37"/>
      <c r="DI5085" s="37"/>
      <c r="DJ5085" s="37"/>
      <c r="DK5085" s="37"/>
      <c r="DL5085" s="37"/>
      <c r="DM5085" s="37"/>
      <c r="DN5085" s="37"/>
      <c r="DO5085" s="37"/>
      <c r="DP5085" s="37"/>
      <c r="DQ5085" s="37"/>
      <c r="DR5085" s="37"/>
      <c r="DS5085" s="37"/>
      <c r="DT5085" s="37"/>
      <c r="DU5085" s="37"/>
      <c r="DV5085" s="37"/>
      <c r="DW5085" s="37"/>
      <c r="DX5085" s="37"/>
      <c r="DY5085" s="37"/>
      <c r="DZ5085" s="37"/>
      <c r="EA5085" s="37"/>
      <c r="EB5085" s="37"/>
      <c r="EC5085" s="37"/>
      <c r="ED5085" s="37"/>
      <c r="EE5085" s="37"/>
      <c r="EF5085" s="37"/>
      <c r="EG5085" s="37"/>
      <c r="EH5085" s="37"/>
      <c r="EI5085" s="37"/>
      <c r="EJ5085" s="37"/>
      <c r="EK5085" s="37"/>
      <c r="EL5085" s="37"/>
      <c r="EM5085" s="37"/>
      <c r="EN5085" s="37"/>
      <c r="EO5085" s="37"/>
      <c r="EP5085" s="37"/>
      <c r="EQ5085" s="37"/>
      <c r="ER5085" s="37"/>
      <c r="ES5085" s="37"/>
      <c r="ET5085" s="37"/>
      <c r="EU5085" s="37"/>
      <c r="EV5085" s="37"/>
      <c r="EW5085" s="37"/>
      <c r="EX5085" s="37"/>
      <c r="EY5085" s="37"/>
      <c r="EZ5085" s="37"/>
      <c r="FA5085" s="37"/>
      <c r="FB5085" s="37"/>
      <c r="FC5085" s="37"/>
      <c r="FD5085" s="37"/>
      <c r="FE5085" s="37"/>
      <c r="FF5085" s="37"/>
      <c r="FG5085" s="37"/>
      <c r="FH5085" s="37"/>
      <c r="FI5085" s="37"/>
      <c r="FJ5085" s="37"/>
      <c r="FK5085" s="37"/>
      <c r="FL5085" s="37"/>
      <c r="FM5085" s="37"/>
      <c r="FN5085" s="37"/>
      <c r="FO5085" s="37"/>
      <c r="FP5085" s="37"/>
      <c r="FQ5085" s="37"/>
      <c r="FR5085" s="37"/>
      <c r="FS5085" s="37"/>
      <c r="FT5085" s="37"/>
      <c r="FU5085" s="37"/>
      <c r="FV5085" s="37"/>
      <c r="FW5085" s="37"/>
      <c r="FX5085" s="37"/>
      <c r="FY5085" s="37"/>
      <c r="FZ5085" s="37"/>
      <c r="GA5085" s="37"/>
      <c r="GB5085" s="37"/>
      <c r="GC5085" s="37"/>
      <c r="GD5085" s="37"/>
      <c r="GE5085" s="37"/>
      <c r="GF5085" s="37"/>
      <c r="GG5085" s="37"/>
      <c r="GH5085" s="37"/>
      <c r="GI5085" s="37"/>
      <c r="GJ5085" s="37"/>
      <c r="GK5085" s="37"/>
      <c r="GL5085" s="37"/>
      <c r="GM5085" s="37"/>
      <c r="GN5085" s="37"/>
      <c r="GO5085" s="37"/>
      <c r="GP5085" s="37"/>
      <c r="GQ5085" s="37"/>
      <c r="GR5085" s="37"/>
      <c r="GS5085" s="37"/>
      <c r="GT5085" s="37"/>
      <c r="GU5085" s="37"/>
      <c r="GV5085" s="37"/>
      <c r="GW5085" s="37"/>
      <c r="GX5085" s="37"/>
      <c r="GY5085" s="37"/>
      <c r="GZ5085" s="37"/>
      <c r="HA5085" s="37"/>
      <c r="HB5085" s="37"/>
      <c r="HC5085" s="37"/>
      <c r="HD5085" s="37"/>
      <c r="HE5085" s="37"/>
      <c r="HF5085" s="37"/>
      <c r="HG5085" s="37"/>
      <c r="HH5085" s="37"/>
      <c r="HI5085" s="37"/>
      <c r="HJ5085" s="37"/>
      <c r="HK5085" s="37"/>
      <c r="HL5085" s="37"/>
      <c r="HM5085" s="37"/>
      <c r="HN5085" s="37"/>
      <c r="HO5085" s="37"/>
      <c r="HP5085" s="37"/>
      <c r="HQ5085" s="37"/>
      <c r="HR5085" s="37"/>
      <c r="HS5085" s="37"/>
      <c r="HT5085" s="37"/>
      <c r="HU5085" s="37"/>
      <c r="HV5085" s="37"/>
      <c r="HW5085" s="37"/>
      <c r="HX5085" s="37"/>
      <c r="HY5085" s="37"/>
      <c r="HZ5085" s="37"/>
      <c r="IA5085" s="37"/>
      <c r="IB5085" s="37"/>
      <c r="IC5085" s="37"/>
      <c r="ID5085" s="37"/>
      <c r="IE5085" s="37"/>
      <c r="IF5085" s="37"/>
      <c r="IG5085" s="37"/>
      <c r="IH5085" s="37"/>
      <c r="II5085" s="37"/>
      <c r="IJ5085" s="37"/>
      <c r="IK5085" s="37"/>
      <c r="IL5085" s="37"/>
      <c r="IM5085" s="37"/>
      <c r="IN5085" s="37"/>
      <c r="IO5085" s="37"/>
      <c r="IP5085" s="37"/>
      <c r="IQ5085" s="37"/>
    </row>
    <row r="5086" spans="1:251" s="51" customFormat="1" ht="13.5">
      <c r="A5086" s="43"/>
      <c r="B5086" s="135"/>
      <c r="C5086" s="136"/>
      <c r="D5086" s="136"/>
      <c r="E5086" s="136"/>
      <c r="F5086" s="136"/>
      <c r="G5086" s="136"/>
      <c r="H5086" s="136"/>
      <c r="I5086" s="136"/>
      <c r="J5086" s="136"/>
      <c r="K5086" s="136"/>
      <c r="L5086" s="136"/>
      <c r="M5086" s="136"/>
      <c r="N5086" s="136"/>
      <c r="O5086" s="136"/>
      <c r="P5086" s="136"/>
      <c r="Q5086" s="136"/>
      <c r="R5086" s="136"/>
      <c r="S5086" s="136"/>
      <c r="T5086" s="136"/>
      <c r="U5086" s="136"/>
      <c r="V5086" s="136"/>
      <c r="W5086" s="136"/>
      <c r="X5086" s="136"/>
      <c r="Y5086" s="136"/>
      <c r="Z5086" s="137"/>
      <c r="AA5086" s="139"/>
      <c r="AB5086" s="136"/>
      <c r="AC5086" s="136"/>
      <c r="AD5086" s="136"/>
      <c r="AE5086" s="136"/>
      <c r="AF5086" s="136"/>
      <c r="AG5086" s="136"/>
      <c r="AH5086" s="136"/>
      <c r="AI5086" s="137"/>
      <c r="AJ5086" s="139"/>
      <c r="AK5086" s="136"/>
      <c r="AL5086" s="136"/>
      <c r="AM5086" s="136"/>
      <c r="AN5086" s="136"/>
      <c r="AO5086" s="136"/>
      <c r="AP5086" s="136"/>
      <c r="AQ5086" s="136"/>
      <c r="AR5086" s="137"/>
      <c r="AS5086" s="139"/>
      <c r="AT5086" s="136"/>
      <c r="AU5086" s="136"/>
      <c r="AV5086" s="136"/>
      <c r="AW5086" s="136"/>
      <c r="AX5086" s="141"/>
      <c r="AY5086" s="37"/>
      <c r="AZ5086" s="37"/>
      <c r="BA5086" s="37"/>
      <c r="BB5086" s="58"/>
      <c r="BC5086" s="59"/>
      <c r="BE5086" s="37"/>
      <c r="BF5086" s="37"/>
      <c r="BG5086" s="37"/>
      <c r="BH5086" s="37"/>
      <c r="BI5086" s="37"/>
      <c r="BJ5086" s="37"/>
      <c r="BK5086" s="37"/>
      <c r="BL5086" s="37"/>
      <c r="BM5086" s="37"/>
      <c r="BN5086" s="37"/>
      <c r="BO5086" s="37"/>
      <c r="BP5086" s="37"/>
      <c r="BQ5086" s="37"/>
      <c r="BR5086" s="37"/>
      <c r="BS5086" s="37"/>
      <c r="BT5086" s="37"/>
      <c r="BU5086" s="37"/>
      <c r="BV5086" s="37"/>
      <c r="BW5086" s="37"/>
      <c r="BX5086" s="37"/>
      <c r="BY5086" s="37"/>
      <c r="BZ5086" s="37"/>
      <c r="CA5086" s="37"/>
      <c r="CB5086" s="37"/>
      <c r="CC5086" s="37"/>
      <c r="CD5086" s="37"/>
      <c r="CE5086" s="37"/>
      <c r="CF5086" s="37"/>
      <c r="CG5086" s="37"/>
      <c r="CH5086" s="37"/>
      <c r="CI5086" s="37"/>
      <c r="CJ5086" s="37"/>
      <c r="CK5086" s="37"/>
      <c r="CL5086" s="37"/>
      <c r="CM5086" s="37"/>
      <c r="CN5086" s="37"/>
      <c r="CO5086" s="37"/>
      <c r="CP5086" s="37"/>
      <c r="CQ5086" s="37"/>
      <c r="CR5086" s="37"/>
      <c r="CS5086" s="37"/>
      <c r="CT5086" s="37"/>
      <c r="CU5086" s="37"/>
      <c r="CV5086" s="37"/>
      <c r="CW5086" s="37"/>
      <c r="CX5086" s="37"/>
      <c r="CY5086" s="37"/>
      <c r="CZ5086" s="37"/>
      <c r="DA5086" s="37"/>
      <c r="DB5086" s="37"/>
      <c r="DC5086" s="37"/>
      <c r="DD5086" s="37"/>
      <c r="DE5086" s="37"/>
      <c r="DF5086" s="37"/>
      <c r="DG5086" s="37"/>
      <c r="DH5086" s="37"/>
      <c r="DI5086" s="37"/>
      <c r="DJ5086" s="37"/>
      <c r="DK5086" s="37"/>
      <c r="DL5086" s="37"/>
      <c r="DM5086" s="37"/>
      <c r="DN5086" s="37"/>
      <c r="DO5086" s="37"/>
      <c r="DP5086" s="37"/>
      <c r="DQ5086" s="37"/>
      <c r="DR5086" s="37"/>
      <c r="DS5086" s="37"/>
      <c r="DT5086" s="37"/>
      <c r="DU5086" s="37"/>
      <c r="DV5086" s="37"/>
      <c r="DW5086" s="37"/>
      <c r="DX5086" s="37"/>
      <c r="DY5086" s="37"/>
      <c r="DZ5086" s="37"/>
      <c r="EA5086" s="37"/>
      <c r="EB5086" s="37"/>
      <c r="EC5086" s="37"/>
      <c r="ED5086" s="37"/>
      <c r="EE5086" s="37"/>
      <c r="EF5086" s="37"/>
      <c r="EG5086" s="37"/>
      <c r="EH5086" s="37"/>
      <c r="EI5086" s="37"/>
      <c r="EJ5086" s="37"/>
      <c r="EK5086" s="37"/>
      <c r="EL5086" s="37"/>
      <c r="EM5086" s="37"/>
      <c r="EN5086" s="37"/>
      <c r="EO5086" s="37"/>
      <c r="EP5086" s="37"/>
      <c r="EQ5086" s="37"/>
      <c r="ER5086" s="37"/>
      <c r="ES5086" s="37"/>
      <c r="ET5086" s="37"/>
      <c r="EU5086" s="37"/>
      <c r="EV5086" s="37"/>
      <c r="EW5086" s="37"/>
      <c r="EX5086" s="37"/>
      <c r="EY5086" s="37"/>
      <c r="EZ5086" s="37"/>
      <c r="FA5086" s="37"/>
      <c r="FB5086" s="37"/>
      <c r="FC5086" s="37"/>
      <c r="FD5086" s="37"/>
      <c r="FE5086" s="37"/>
      <c r="FF5086" s="37"/>
      <c r="FG5086" s="37"/>
      <c r="FH5086" s="37"/>
      <c r="FI5086" s="37"/>
      <c r="FJ5086" s="37"/>
      <c r="FK5086" s="37"/>
      <c r="FL5086" s="37"/>
      <c r="FM5086" s="37"/>
      <c r="FN5086" s="37"/>
      <c r="FO5086" s="37"/>
      <c r="FP5086" s="37"/>
      <c r="FQ5086" s="37"/>
      <c r="FR5086" s="37"/>
      <c r="FS5086" s="37"/>
      <c r="FT5086" s="37"/>
      <c r="FU5086" s="37"/>
      <c r="FV5086" s="37"/>
      <c r="FW5086" s="37"/>
      <c r="FX5086" s="37"/>
      <c r="FY5086" s="37"/>
      <c r="FZ5086" s="37"/>
      <c r="GA5086" s="37"/>
      <c r="GB5086" s="37"/>
      <c r="GC5086" s="37"/>
      <c r="GD5086" s="37"/>
      <c r="GE5086" s="37"/>
      <c r="GF5086" s="37"/>
      <c r="GG5086" s="37"/>
      <c r="GH5086" s="37"/>
      <c r="GI5086" s="37"/>
      <c r="GJ5086" s="37"/>
      <c r="GK5086" s="37"/>
      <c r="GL5086" s="37"/>
      <c r="GM5086" s="37"/>
      <c r="GN5086" s="37"/>
      <c r="GO5086" s="37"/>
      <c r="GP5086" s="37"/>
      <c r="GQ5086" s="37"/>
      <c r="GR5086" s="37"/>
      <c r="GS5086" s="37"/>
      <c r="GT5086" s="37"/>
      <c r="GU5086" s="37"/>
      <c r="GV5086" s="37"/>
      <c r="GW5086" s="37"/>
      <c r="GX5086" s="37"/>
      <c r="GY5086" s="37"/>
      <c r="GZ5086" s="37"/>
      <c r="HA5086" s="37"/>
      <c r="HB5086" s="37"/>
      <c r="HC5086" s="37"/>
      <c r="HD5086" s="37"/>
      <c r="HE5086" s="37"/>
      <c r="HF5086" s="37"/>
      <c r="HG5086" s="37"/>
      <c r="HH5086" s="37"/>
      <c r="HI5086" s="37"/>
      <c r="HJ5086" s="37"/>
      <c r="HK5086" s="37"/>
      <c r="HL5086" s="37"/>
      <c r="HM5086" s="37"/>
      <c r="HN5086" s="37"/>
      <c r="HO5086" s="37"/>
      <c r="HP5086" s="37"/>
      <c r="HQ5086" s="37"/>
      <c r="HR5086" s="37"/>
      <c r="HS5086" s="37"/>
      <c r="HT5086" s="37"/>
      <c r="HU5086" s="37"/>
      <c r="HV5086" s="37"/>
      <c r="HW5086" s="37"/>
      <c r="HX5086" s="37"/>
      <c r="HY5086" s="37"/>
      <c r="HZ5086" s="37"/>
      <c r="IA5086" s="37"/>
      <c r="IB5086" s="37"/>
      <c r="IC5086" s="37"/>
      <c r="ID5086" s="37"/>
      <c r="IE5086" s="37"/>
      <c r="IF5086" s="37"/>
      <c r="IG5086" s="37"/>
      <c r="IH5086" s="37"/>
      <c r="II5086" s="37"/>
      <c r="IJ5086" s="37"/>
      <c r="IK5086" s="37"/>
      <c r="IL5086" s="37"/>
      <c r="IM5086" s="37"/>
      <c r="IN5086" s="37"/>
      <c r="IO5086" s="37"/>
      <c r="IP5086" s="37"/>
      <c r="IQ5086" s="37"/>
    </row>
    <row r="5087" spans="1:251" s="51" customFormat="1" ht="18.75" customHeight="1">
      <c r="A5087" s="43"/>
      <c r="B5087" s="60"/>
      <c r="C5087" s="104" t="s">
        <v>1066</v>
      </c>
      <c r="D5087" s="105"/>
      <c r="E5087" s="105"/>
      <c r="F5087" s="105"/>
      <c r="G5087" s="105"/>
      <c r="H5087" s="105"/>
      <c r="I5087" s="105"/>
      <c r="J5087" s="105"/>
      <c r="K5087" s="105"/>
      <c r="L5087" s="105"/>
      <c r="M5087" s="105"/>
      <c r="N5087" s="105"/>
      <c r="O5087" s="105"/>
      <c r="P5087" s="105"/>
      <c r="Q5087" s="105"/>
      <c r="R5087" s="105"/>
      <c r="S5087" s="105"/>
      <c r="T5087" s="105"/>
      <c r="U5087" s="105"/>
      <c r="V5087" s="105"/>
      <c r="W5087" s="105"/>
      <c r="X5087" s="105"/>
      <c r="Y5087" s="105"/>
      <c r="Z5087" s="106"/>
      <c r="AA5087" s="107">
        <v>129201950</v>
      </c>
      <c r="AB5087" s="108"/>
      <c r="AC5087" s="108"/>
      <c r="AD5087" s="108"/>
      <c r="AE5087" s="108"/>
      <c r="AF5087" s="108"/>
      <c r="AG5087" s="108"/>
      <c r="AH5087" s="108"/>
      <c r="AI5087" s="109"/>
      <c r="AJ5087" s="107">
        <v>129684564</v>
      </c>
      <c r="AK5087" s="108"/>
      <c r="AL5087" s="108"/>
      <c r="AM5087" s="108"/>
      <c r="AN5087" s="108"/>
      <c r="AO5087" s="108"/>
      <c r="AP5087" s="108"/>
      <c r="AQ5087" s="108"/>
      <c r="AR5087" s="109"/>
      <c r="AS5087" s="110"/>
      <c r="AT5087" s="111"/>
      <c r="AU5087" s="111"/>
      <c r="AV5087" s="111"/>
      <c r="AW5087" s="111"/>
      <c r="AX5087" s="112"/>
      <c r="AY5087" s="37"/>
      <c r="AZ5087" s="37"/>
      <c r="BA5087" s="37"/>
      <c r="BB5087" s="37"/>
      <c r="BC5087" s="37"/>
      <c r="BD5087" s="37"/>
      <c r="BE5087" s="37"/>
      <c r="BF5087" s="37"/>
      <c r="BG5087" s="37"/>
      <c r="BH5087" s="37"/>
      <c r="BI5087" s="37"/>
      <c r="BJ5087" s="37"/>
      <c r="BK5087" s="37"/>
      <c r="BL5087" s="37"/>
      <c r="BM5087" s="37"/>
      <c r="BN5087" s="37"/>
      <c r="BO5087" s="37"/>
      <c r="BP5087" s="37"/>
      <c r="BQ5087" s="37"/>
      <c r="BR5087" s="37"/>
      <c r="BS5087" s="37"/>
      <c r="BT5087" s="37"/>
      <c r="BU5087" s="37"/>
      <c r="BV5087" s="37"/>
      <c r="BW5087" s="37"/>
      <c r="BX5087" s="37"/>
      <c r="BY5087" s="37"/>
      <c r="BZ5087" s="37"/>
      <c r="CA5087" s="37"/>
      <c r="CB5087" s="37"/>
      <c r="CC5087" s="37"/>
      <c r="CD5087" s="37"/>
      <c r="CE5087" s="37"/>
      <c r="CF5087" s="37"/>
      <c r="CG5087" s="37"/>
      <c r="CH5087" s="37"/>
      <c r="CI5087" s="37"/>
      <c r="CJ5087" s="37"/>
      <c r="CK5087" s="37"/>
      <c r="CL5087" s="37"/>
      <c r="CM5087" s="37"/>
      <c r="CN5087" s="37"/>
      <c r="CO5087" s="37"/>
      <c r="CP5087" s="37"/>
      <c r="CQ5087" s="37"/>
      <c r="CR5087" s="37"/>
      <c r="CS5087" s="37"/>
      <c r="CT5087" s="37"/>
      <c r="CU5087" s="37"/>
      <c r="CV5087" s="37"/>
      <c r="CW5087" s="37"/>
      <c r="CX5087" s="37"/>
      <c r="CY5087" s="37"/>
      <c r="CZ5087" s="37"/>
      <c r="DA5087" s="37"/>
      <c r="DB5087" s="37"/>
      <c r="DC5087" s="37"/>
      <c r="DD5087" s="37"/>
      <c r="DE5087" s="37"/>
      <c r="DF5087" s="37"/>
      <c r="DG5087" s="37"/>
      <c r="DH5087" s="37"/>
      <c r="DI5087" s="37"/>
      <c r="DJ5087" s="37"/>
      <c r="DK5087" s="37"/>
      <c r="DL5087" s="37"/>
      <c r="DM5087" s="37"/>
      <c r="DN5087" s="37"/>
      <c r="DO5087" s="37"/>
      <c r="DP5087" s="37"/>
      <c r="DQ5087" s="37"/>
      <c r="DR5087" s="37"/>
      <c r="DS5087" s="37"/>
      <c r="DT5087" s="37"/>
      <c r="DU5087" s="37"/>
      <c r="DV5087" s="37"/>
      <c r="DW5087" s="37"/>
      <c r="DX5087" s="37"/>
      <c r="DY5087" s="37"/>
      <c r="DZ5087" s="37"/>
      <c r="EA5087" s="37"/>
      <c r="EB5087" s="37"/>
      <c r="EC5087" s="37"/>
      <c r="ED5087" s="37"/>
      <c r="EE5087" s="37"/>
      <c r="EF5087" s="37"/>
      <c r="EG5087" s="37"/>
      <c r="EH5087" s="37"/>
      <c r="EI5087" s="37"/>
      <c r="EJ5087" s="37"/>
      <c r="EK5087" s="37"/>
      <c r="EL5087" s="37"/>
      <c r="EM5087" s="37"/>
      <c r="EN5087" s="37"/>
      <c r="EO5087" s="37"/>
      <c r="EP5087" s="37"/>
      <c r="EQ5087" s="37"/>
      <c r="ER5087" s="37"/>
      <c r="ES5087" s="37"/>
      <c r="ET5087" s="37"/>
      <c r="EU5087" s="37"/>
      <c r="EV5087" s="37"/>
      <c r="EW5087" s="37"/>
      <c r="EX5087" s="37"/>
      <c r="EY5087" s="37"/>
      <c r="EZ5087" s="37"/>
      <c r="FA5087" s="37"/>
      <c r="FB5087" s="37"/>
      <c r="FC5087" s="37"/>
      <c r="FD5087" s="37"/>
      <c r="FE5087" s="37"/>
      <c r="FF5087" s="37"/>
      <c r="FG5087" s="37"/>
      <c r="FH5087" s="37"/>
      <c r="FI5087" s="37"/>
      <c r="FJ5087" s="37"/>
      <c r="FK5087" s="37"/>
      <c r="FL5087" s="37"/>
      <c r="FM5087" s="37"/>
      <c r="FN5087" s="37"/>
      <c r="FO5087" s="37"/>
      <c r="FP5087" s="37"/>
      <c r="FQ5087" s="37"/>
      <c r="FR5087" s="37"/>
      <c r="FS5087" s="37"/>
      <c r="FT5087" s="37"/>
      <c r="FU5087" s="37"/>
      <c r="FV5087" s="37"/>
      <c r="FW5087" s="37"/>
      <c r="FX5087" s="37"/>
      <c r="FY5087" s="37"/>
      <c r="FZ5087" s="37"/>
      <c r="GA5087" s="37"/>
      <c r="GB5087" s="37"/>
      <c r="GC5087" s="37"/>
      <c r="GD5087" s="37"/>
      <c r="GE5087" s="37"/>
      <c r="GF5087" s="37"/>
      <c r="GG5087" s="37"/>
      <c r="GH5087" s="37"/>
      <c r="GI5087" s="37"/>
      <c r="GJ5087" s="37"/>
      <c r="GK5087" s="37"/>
      <c r="GL5087" s="37"/>
      <c r="GM5087" s="37"/>
      <c r="GN5087" s="37"/>
      <c r="GO5087" s="37"/>
      <c r="GP5087" s="37"/>
      <c r="GQ5087" s="37"/>
      <c r="GR5087" s="37"/>
      <c r="GS5087" s="37"/>
      <c r="GT5087" s="37"/>
      <c r="GU5087" s="37"/>
      <c r="GV5087" s="37"/>
      <c r="GW5087" s="37"/>
      <c r="GX5087" s="37"/>
      <c r="GY5087" s="37"/>
      <c r="GZ5087" s="37"/>
      <c r="HA5087" s="37"/>
      <c r="HB5087" s="37"/>
      <c r="HC5087" s="37"/>
      <c r="HD5087" s="37"/>
      <c r="HE5087" s="37"/>
      <c r="HF5087" s="37"/>
      <c r="HG5087" s="37"/>
      <c r="HH5087" s="37"/>
      <c r="HI5087" s="37"/>
      <c r="HJ5087" s="37"/>
      <c r="HK5087" s="37"/>
      <c r="HL5087" s="37"/>
      <c r="HM5087" s="37"/>
      <c r="HN5087" s="37"/>
      <c r="HO5087" s="37"/>
      <c r="HP5087" s="37"/>
      <c r="HQ5087" s="37"/>
      <c r="HR5087" s="37"/>
      <c r="HS5087" s="37"/>
      <c r="HT5087" s="37"/>
      <c r="HU5087" s="37"/>
      <c r="HV5087" s="37"/>
      <c r="HW5087" s="37"/>
      <c r="HX5087" s="37"/>
      <c r="HY5087" s="37"/>
      <c r="HZ5087" s="37"/>
      <c r="IA5087" s="37"/>
      <c r="IB5087" s="37"/>
      <c r="IC5087" s="37"/>
      <c r="ID5087" s="37"/>
      <c r="IE5087" s="37"/>
      <c r="IF5087" s="37"/>
      <c r="IG5087" s="37"/>
      <c r="IH5087" s="37"/>
      <c r="II5087" s="37"/>
      <c r="IJ5087" s="37"/>
      <c r="IK5087" s="37"/>
      <c r="IL5087" s="37"/>
      <c r="IM5087" s="37"/>
      <c r="IN5087" s="37"/>
      <c r="IO5087" s="37"/>
      <c r="IP5087" s="37"/>
      <c r="IQ5087" s="37"/>
    </row>
    <row r="5088" spans="1:251" s="51" customFormat="1" ht="18.75" customHeight="1">
      <c r="A5088" s="43"/>
      <c r="B5088" s="60"/>
      <c r="C5088" s="104" t="s">
        <v>1067</v>
      </c>
      <c r="D5088" s="105"/>
      <c r="E5088" s="105"/>
      <c r="F5088" s="105"/>
      <c r="G5088" s="105"/>
      <c r="H5088" s="105"/>
      <c r="I5088" s="105"/>
      <c r="J5088" s="105"/>
      <c r="K5088" s="105"/>
      <c r="L5088" s="105"/>
      <c r="M5088" s="105"/>
      <c r="N5088" s="105"/>
      <c r="O5088" s="105"/>
      <c r="P5088" s="105"/>
      <c r="Q5088" s="105"/>
      <c r="R5088" s="105"/>
      <c r="S5088" s="105"/>
      <c r="T5088" s="105"/>
      <c r="U5088" s="105"/>
      <c r="V5088" s="105"/>
      <c r="W5088" s="105"/>
      <c r="X5088" s="105"/>
      <c r="Y5088" s="105"/>
      <c r="Z5088" s="106"/>
      <c r="AA5088" s="107">
        <v>79242905</v>
      </c>
      <c r="AB5088" s="108"/>
      <c r="AC5088" s="108"/>
      <c r="AD5088" s="108"/>
      <c r="AE5088" s="108"/>
      <c r="AF5088" s="108"/>
      <c r="AG5088" s="108"/>
      <c r="AH5088" s="108"/>
      <c r="AI5088" s="109"/>
      <c r="AJ5088" s="107">
        <f>76731908+178667</f>
        <v>76910575</v>
      </c>
      <c r="AK5088" s="108"/>
      <c r="AL5088" s="108"/>
      <c r="AM5088" s="108"/>
      <c r="AN5088" s="108"/>
      <c r="AO5088" s="108"/>
      <c r="AP5088" s="108"/>
      <c r="AQ5088" s="108"/>
      <c r="AR5088" s="109"/>
      <c r="AS5088" s="110"/>
      <c r="AT5088" s="111"/>
      <c r="AU5088" s="111"/>
      <c r="AV5088" s="111"/>
      <c r="AW5088" s="111"/>
      <c r="AX5088" s="112"/>
      <c r="AY5088" s="37"/>
      <c r="AZ5088" s="37"/>
      <c r="BA5088" s="37"/>
      <c r="BB5088" s="37"/>
      <c r="BC5088" s="37"/>
      <c r="BD5088" s="37"/>
      <c r="BE5088" s="37"/>
      <c r="BF5088" s="37"/>
      <c r="BG5088" s="37"/>
      <c r="BH5088" s="37"/>
      <c r="BI5088" s="37"/>
      <c r="BJ5088" s="37"/>
      <c r="BK5088" s="37"/>
      <c r="BL5088" s="37"/>
      <c r="BM5088" s="37"/>
      <c r="BN5088" s="37"/>
      <c r="BO5088" s="37"/>
      <c r="BP5088" s="37"/>
      <c r="BQ5088" s="37"/>
      <c r="BR5088" s="37"/>
      <c r="BS5088" s="37"/>
      <c r="BT5088" s="37"/>
      <c r="BU5088" s="37"/>
      <c r="BV5088" s="37"/>
      <c r="BW5088" s="37"/>
      <c r="BX5088" s="37"/>
      <c r="BY5088" s="37"/>
      <c r="BZ5088" s="37"/>
      <c r="CA5088" s="37"/>
      <c r="CB5088" s="37"/>
      <c r="CC5088" s="37"/>
      <c r="CD5088" s="37"/>
      <c r="CE5088" s="37"/>
      <c r="CF5088" s="37"/>
      <c r="CG5088" s="37"/>
      <c r="CH5088" s="37"/>
      <c r="CI5088" s="37"/>
      <c r="CJ5088" s="37"/>
      <c r="CK5088" s="37"/>
      <c r="CL5088" s="37"/>
      <c r="CM5088" s="37"/>
      <c r="CN5088" s="37"/>
      <c r="CO5088" s="37"/>
      <c r="CP5088" s="37"/>
      <c r="CQ5088" s="37"/>
      <c r="CR5088" s="37"/>
      <c r="CS5088" s="37"/>
      <c r="CT5088" s="37"/>
      <c r="CU5088" s="37"/>
      <c r="CV5088" s="37"/>
      <c r="CW5088" s="37"/>
      <c r="CX5088" s="37"/>
      <c r="CY5088" s="37"/>
      <c r="CZ5088" s="37"/>
      <c r="DA5088" s="37"/>
      <c r="DB5088" s="37"/>
      <c r="DC5088" s="37"/>
      <c r="DD5088" s="37"/>
      <c r="DE5088" s="37"/>
      <c r="DF5088" s="37"/>
      <c r="DG5088" s="37"/>
      <c r="DH5088" s="37"/>
      <c r="DI5088" s="37"/>
      <c r="DJ5088" s="37"/>
      <c r="DK5088" s="37"/>
      <c r="DL5088" s="37"/>
      <c r="DM5088" s="37"/>
      <c r="DN5088" s="37"/>
      <c r="DO5088" s="37"/>
      <c r="DP5088" s="37"/>
      <c r="DQ5088" s="37"/>
      <c r="DR5088" s="37"/>
      <c r="DS5088" s="37"/>
      <c r="DT5088" s="37"/>
      <c r="DU5088" s="37"/>
      <c r="DV5088" s="37"/>
      <c r="DW5088" s="37"/>
      <c r="DX5088" s="37"/>
      <c r="DY5088" s="37"/>
      <c r="DZ5088" s="37"/>
      <c r="EA5088" s="37"/>
      <c r="EB5088" s="37"/>
      <c r="EC5088" s="37"/>
      <c r="ED5088" s="37"/>
      <c r="EE5088" s="37"/>
      <c r="EF5088" s="37"/>
      <c r="EG5088" s="37"/>
      <c r="EH5088" s="37"/>
      <c r="EI5088" s="37"/>
      <c r="EJ5088" s="37"/>
      <c r="EK5088" s="37"/>
      <c r="EL5088" s="37"/>
      <c r="EM5088" s="37"/>
      <c r="EN5088" s="37"/>
      <c r="EO5088" s="37"/>
      <c r="EP5088" s="37"/>
      <c r="EQ5088" s="37"/>
      <c r="ER5088" s="37"/>
      <c r="ES5088" s="37"/>
      <c r="ET5088" s="37"/>
      <c r="EU5088" s="37"/>
      <c r="EV5088" s="37"/>
      <c r="EW5088" s="37"/>
      <c r="EX5088" s="37"/>
      <c r="EY5088" s="37"/>
      <c r="EZ5088" s="37"/>
      <c r="FA5088" s="37"/>
      <c r="FB5088" s="37"/>
      <c r="FC5088" s="37"/>
      <c r="FD5088" s="37"/>
      <c r="FE5088" s="37"/>
      <c r="FF5088" s="37"/>
      <c r="FG5088" s="37"/>
      <c r="FH5088" s="37"/>
      <c r="FI5088" s="37"/>
      <c r="FJ5088" s="37"/>
      <c r="FK5088" s="37"/>
      <c r="FL5088" s="37"/>
      <c r="FM5088" s="37"/>
      <c r="FN5088" s="37"/>
      <c r="FO5088" s="37"/>
      <c r="FP5088" s="37"/>
      <c r="FQ5088" s="37"/>
      <c r="FR5088" s="37"/>
      <c r="FS5088" s="37"/>
      <c r="FT5088" s="37"/>
      <c r="FU5088" s="37"/>
      <c r="FV5088" s="37"/>
      <c r="FW5088" s="37"/>
      <c r="FX5088" s="37"/>
      <c r="FY5088" s="37"/>
      <c r="FZ5088" s="37"/>
      <c r="GA5088" s="37"/>
      <c r="GB5088" s="37"/>
      <c r="GC5088" s="37"/>
      <c r="GD5088" s="37"/>
      <c r="GE5088" s="37"/>
      <c r="GF5088" s="37"/>
      <c r="GG5088" s="37"/>
      <c r="GH5088" s="37"/>
      <c r="GI5088" s="37"/>
      <c r="GJ5088" s="37"/>
      <c r="GK5088" s="37"/>
      <c r="GL5088" s="37"/>
      <c r="GM5088" s="37"/>
      <c r="GN5088" s="37"/>
      <c r="GO5088" s="37"/>
      <c r="GP5088" s="37"/>
      <c r="GQ5088" s="37"/>
      <c r="GR5088" s="37"/>
      <c r="GS5088" s="37"/>
      <c r="GT5088" s="37"/>
      <c r="GU5088" s="37"/>
      <c r="GV5088" s="37"/>
      <c r="GW5088" s="37"/>
      <c r="GX5088" s="37"/>
      <c r="GY5088" s="37"/>
      <c r="GZ5088" s="37"/>
      <c r="HA5088" s="37"/>
      <c r="HB5088" s="37"/>
      <c r="HC5088" s="37"/>
      <c r="HD5088" s="37"/>
      <c r="HE5088" s="37"/>
      <c r="HF5088" s="37"/>
      <c r="HG5088" s="37"/>
      <c r="HH5088" s="37"/>
      <c r="HI5088" s="37"/>
      <c r="HJ5088" s="37"/>
      <c r="HK5088" s="37"/>
      <c r="HL5088" s="37"/>
      <c r="HM5088" s="37"/>
      <c r="HN5088" s="37"/>
      <c r="HO5088" s="37"/>
      <c r="HP5088" s="37"/>
      <c r="HQ5088" s="37"/>
      <c r="HR5088" s="37"/>
      <c r="HS5088" s="37"/>
      <c r="HT5088" s="37"/>
      <c r="HU5088" s="37"/>
      <c r="HV5088" s="37"/>
      <c r="HW5088" s="37"/>
      <c r="HX5088" s="37"/>
      <c r="HY5088" s="37"/>
      <c r="HZ5088" s="37"/>
      <c r="IA5088" s="37"/>
      <c r="IB5088" s="37"/>
      <c r="IC5088" s="37"/>
      <c r="ID5088" s="37"/>
      <c r="IE5088" s="37"/>
      <c r="IF5088" s="37"/>
      <c r="IG5088" s="37"/>
      <c r="IH5088" s="37"/>
      <c r="II5088" s="37"/>
      <c r="IJ5088" s="37"/>
      <c r="IK5088" s="37"/>
      <c r="IL5088" s="37"/>
      <c r="IM5088" s="37"/>
      <c r="IN5088" s="37"/>
      <c r="IO5088" s="37"/>
      <c r="IP5088" s="37"/>
      <c r="IQ5088" s="37"/>
    </row>
    <row r="5089" spans="1:251" s="51" customFormat="1" ht="18.75" customHeight="1">
      <c r="A5089" s="43"/>
      <c r="B5089" s="60"/>
      <c r="C5089" s="104" t="s">
        <v>1068</v>
      </c>
      <c r="D5089" s="105"/>
      <c r="E5089" s="105"/>
      <c r="F5089" s="105"/>
      <c r="G5089" s="105"/>
      <c r="H5089" s="105"/>
      <c r="I5089" s="105"/>
      <c r="J5089" s="105"/>
      <c r="K5089" s="105"/>
      <c r="L5089" s="105"/>
      <c r="M5089" s="105"/>
      <c r="N5089" s="105"/>
      <c r="O5089" s="105"/>
      <c r="P5089" s="105"/>
      <c r="Q5089" s="105"/>
      <c r="R5089" s="105"/>
      <c r="S5089" s="105"/>
      <c r="T5089" s="105"/>
      <c r="U5089" s="105"/>
      <c r="V5089" s="105"/>
      <c r="W5089" s="105"/>
      <c r="X5089" s="105"/>
      <c r="Y5089" s="105"/>
      <c r="Z5089" s="106"/>
      <c r="AA5089" s="107">
        <v>45870878</v>
      </c>
      <c r="AB5089" s="108"/>
      <c r="AC5089" s="108"/>
      <c r="AD5089" s="108"/>
      <c r="AE5089" s="108"/>
      <c r="AF5089" s="108"/>
      <c r="AG5089" s="108"/>
      <c r="AH5089" s="108"/>
      <c r="AI5089" s="109"/>
      <c r="AJ5089" s="107">
        <v>45504203</v>
      </c>
      <c r="AK5089" s="108"/>
      <c r="AL5089" s="108"/>
      <c r="AM5089" s="108"/>
      <c r="AN5089" s="108"/>
      <c r="AO5089" s="108"/>
      <c r="AP5089" s="108"/>
      <c r="AQ5089" s="108"/>
      <c r="AR5089" s="109"/>
      <c r="AS5089" s="110"/>
      <c r="AT5089" s="111"/>
      <c r="AU5089" s="111"/>
      <c r="AV5089" s="111"/>
      <c r="AW5089" s="111"/>
      <c r="AX5089" s="112"/>
      <c r="AY5089" s="37"/>
      <c r="AZ5089" s="37"/>
      <c r="BA5089" s="37"/>
      <c r="BB5089" s="37"/>
      <c r="BC5089" s="37"/>
      <c r="BD5089" s="37"/>
      <c r="BE5089" s="37"/>
      <c r="BF5089" s="37"/>
      <c r="BG5089" s="37"/>
      <c r="BH5089" s="37"/>
      <c r="BI5089" s="37"/>
      <c r="BJ5089" s="37"/>
      <c r="BK5089" s="37"/>
      <c r="BL5089" s="37"/>
      <c r="BM5089" s="37"/>
      <c r="BN5089" s="37"/>
      <c r="BO5089" s="37"/>
      <c r="BP5089" s="37"/>
      <c r="BQ5089" s="37"/>
      <c r="BR5089" s="37"/>
      <c r="BS5089" s="37"/>
      <c r="BT5089" s="37"/>
      <c r="BU5089" s="37"/>
      <c r="BV5089" s="37"/>
      <c r="BW5089" s="37"/>
      <c r="BX5089" s="37"/>
      <c r="BY5089" s="37"/>
      <c r="BZ5089" s="37"/>
      <c r="CA5089" s="37"/>
      <c r="CB5089" s="37"/>
      <c r="CC5089" s="37"/>
      <c r="CD5089" s="37"/>
      <c r="CE5089" s="37"/>
      <c r="CF5089" s="37"/>
      <c r="CG5089" s="37"/>
      <c r="CH5089" s="37"/>
      <c r="CI5089" s="37"/>
      <c r="CJ5089" s="37"/>
      <c r="CK5089" s="37"/>
      <c r="CL5089" s="37"/>
      <c r="CM5089" s="37"/>
      <c r="CN5089" s="37"/>
      <c r="CO5089" s="37"/>
      <c r="CP5089" s="37"/>
      <c r="CQ5089" s="37"/>
      <c r="CR5089" s="37"/>
      <c r="CS5089" s="37"/>
      <c r="CT5089" s="37"/>
      <c r="CU5089" s="37"/>
      <c r="CV5089" s="37"/>
      <c r="CW5089" s="37"/>
      <c r="CX5089" s="37"/>
      <c r="CY5089" s="37"/>
      <c r="CZ5089" s="37"/>
      <c r="DA5089" s="37"/>
      <c r="DB5089" s="37"/>
      <c r="DC5089" s="37"/>
      <c r="DD5089" s="37"/>
      <c r="DE5089" s="37"/>
      <c r="DF5089" s="37"/>
      <c r="DG5089" s="37"/>
      <c r="DH5089" s="37"/>
      <c r="DI5089" s="37"/>
      <c r="DJ5089" s="37"/>
      <c r="DK5089" s="37"/>
      <c r="DL5089" s="37"/>
      <c r="DM5089" s="37"/>
      <c r="DN5089" s="37"/>
      <c r="DO5089" s="37"/>
      <c r="DP5089" s="37"/>
      <c r="DQ5089" s="37"/>
      <c r="DR5089" s="37"/>
      <c r="DS5089" s="37"/>
      <c r="DT5089" s="37"/>
      <c r="DU5089" s="37"/>
      <c r="DV5089" s="37"/>
      <c r="DW5089" s="37"/>
      <c r="DX5089" s="37"/>
      <c r="DY5089" s="37"/>
      <c r="DZ5089" s="37"/>
      <c r="EA5089" s="37"/>
      <c r="EB5089" s="37"/>
      <c r="EC5089" s="37"/>
      <c r="ED5089" s="37"/>
      <c r="EE5089" s="37"/>
      <c r="EF5089" s="37"/>
      <c r="EG5089" s="37"/>
      <c r="EH5089" s="37"/>
      <c r="EI5089" s="37"/>
      <c r="EJ5089" s="37"/>
      <c r="EK5089" s="37"/>
      <c r="EL5089" s="37"/>
      <c r="EM5089" s="37"/>
      <c r="EN5089" s="37"/>
      <c r="EO5089" s="37"/>
      <c r="EP5089" s="37"/>
      <c r="EQ5089" s="37"/>
      <c r="ER5089" s="37"/>
      <c r="ES5089" s="37"/>
      <c r="ET5089" s="37"/>
      <c r="EU5089" s="37"/>
      <c r="EV5089" s="37"/>
      <c r="EW5089" s="37"/>
      <c r="EX5089" s="37"/>
      <c r="EY5089" s="37"/>
      <c r="EZ5089" s="37"/>
      <c r="FA5089" s="37"/>
      <c r="FB5089" s="37"/>
      <c r="FC5089" s="37"/>
      <c r="FD5089" s="37"/>
      <c r="FE5089" s="37"/>
      <c r="FF5089" s="37"/>
      <c r="FG5089" s="37"/>
      <c r="FH5089" s="37"/>
      <c r="FI5089" s="37"/>
      <c r="FJ5089" s="37"/>
      <c r="FK5089" s="37"/>
      <c r="FL5089" s="37"/>
      <c r="FM5089" s="37"/>
      <c r="FN5089" s="37"/>
      <c r="FO5089" s="37"/>
      <c r="FP5089" s="37"/>
      <c r="FQ5089" s="37"/>
      <c r="FR5089" s="37"/>
      <c r="FS5089" s="37"/>
      <c r="FT5089" s="37"/>
      <c r="FU5089" s="37"/>
      <c r="FV5089" s="37"/>
      <c r="FW5089" s="37"/>
      <c r="FX5089" s="37"/>
      <c r="FY5089" s="37"/>
      <c r="FZ5089" s="37"/>
      <c r="GA5089" s="37"/>
      <c r="GB5089" s="37"/>
      <c r="GC5089" s="37"/>
      <c r="GD5089" s="37"/>
      <c r="GE5089" s="37"/>
      <c r="GF5089" s="37"/>
      <c r="GG5089" s="37"/>
      <c r="GH5089" s="37"/>
      <c r="GI5089" s="37"/>
      <c r="GJ5089" s="37"/>
      <c r="GK5089" s="37"/>
      <c r="GL5089" s="37"/>
      <c r="GM5089" s="37"/>
      <c r="GN5089" s="37"/>
      <c r="GO5089" s="37"/>
      <c r="GP5089" s="37"/>
      <c r="GQ5089" s="37"/>
      <c r="GR5089" s="37"/>
      <c r="GS5089" s="37"/>
      <c r="GT5089" s="37"/>
      <c r="GU5089" s="37"/>
      <c r="GV5089" s="37"/>
      <c r="GW5089" s="37"/>
      <c r="GX5089" s="37"/>
      <c r="GY5089" s="37"/>
      <c r="GZ5089" s="37"/>
      <c r="HA5089" s="37"/>
      <c r="HB5089" s="37"/>
      <c r="HC5089" s="37"/>
      <c r="HD5089" s="37"/>
      <c r="HE5089" s="37"/>
      <c r="HF5089" s="37"/>
      <c r="HG5089" s="37"/>
      <c r="HH5089" s="37"/>
      <c r="HI5089" s="37"/>
      <c r="HJ5089" s="37"/>
      <c r="HK5089" s="37"/>
      <c r="HL5089" s="37"/>
      <c r="HM5089" s="37"/>
      <c r="HN5089" s="37"/>
      <c r="HO5089" s="37"/>
      <c r="HP5089" s="37"/>
      <c r="HQ5089" s="37"/>
      <c r="HR5089" s="37"/>
      <c r="HS5089" s="37"/>
      <c r="HT5089" s="37"/>
      <c r="HU5089" s="37"/>
      <c r="HV5089" s="37"/>
      <c r="HW5089" s="37"/>
      <c r="HX5089" s="37"/>
      <c r="HY5089" s="37"/>
      <c r="HZ5089" s="37"/>
      <c r="IA5089" s="37"/>
      <c r="IB5089" s="37"/>
      <c r="IC5089" s="37"/>
      <c r="ID5089" s="37"/>
      <c r="IE5089" s="37"/>
      <c r="IF5089" s="37"/>
      <c r="IG5089" s="37"/>
      <c r="IH5089" s="37"/>
      <c r="II5089" s="37"/>
      <c r="IJ5089" s="37"/>
      <c r="IK5089" s="37"/>
      <c r="IL5089" s="37"/>
      <c r="IM5089" s="37"/>
      <c r="IN5089" s="37"/>
      <c r="IO5089" s="37"/>
      <c r="IP5089" s="37"/>
      <c r="IQ5089" s="37"/>
    </row>
    <row r="5090" spans="1:251" s="51" customFormat="1" ht="18.75" customHeight="1">
      <c r="A5090" s="43"/>
      <c r="B5090" s="60"/>
      <c r="C5090" s="104" t="s">
        <v>1069</v>
      </c>
      <c r="D5090" s="105"/>
      <c r="E5090" s="105"/>
      <c r="F5090" s="105"/>
      <c r="G5090" s="105"/>
      <c r="H5090" s="105"/>
      <c r="I5090" s="105"/>
      <c r="J5090" s="105"/>
      <c r="K5090" s="105"/>
      <c r="L5090" s="105"/>
      <c r="M5090" s="105"/>
      <c r="N5090" s="105"/>
      <c r="O5090" s="105"/>
      <c r="P5090" s="105"/>
      <c r="Q5090" s="105"/>
      <c r="R5090" s="105"/>
      <c r="S5090" s="105"/>
      <c r="T5090" s="105"/>
      <c r="U5090" s="105"/>
      <c r="V5090" s="105"/>
      <c r="W5090" s="105"/>
      <c r="X5090" s="105"/>
      <c r="Y5090" s="105"/>
      <c r="Z5090" s="106"/>
      <c r="AA5090" s="107">
        <v>8567419</v>
      </c>
      <c r="AB5090" s="108"/>
      <c r="AC5090" s="108"/>
      <c r="AD5090" s="108"/>
      <c r="AE5090" s="108"/>
      <c r="AF5090" s="108"/>
      <c r="AG5090" s="108"/>
      <c r="AH5090" s="108"/>
      <c r="AI5090" s="109"/>
      <c r="AJ5090" s="107">
        <v>8545859</v>
      </c>
      <c r="AK5090" s="108"/>
      <c r="AL5090" s="108"/>
      <c r="AM5090" s="108"/>
      <c r="AN5090" s="108"/>
      <c r="AO5090" s="108"/>
      <c r="AP5090" s="108"/>
      <c r="AQ5090" s="108"/>
      <c r="AR5090" s="109"/>
      <c r="AS5090" s="110"/>
      <c r="AT5090" s="111"/>
      <c r="AU5090" s="111"/>
      <c r="AV5090" s="111"/>
      <c r="AW5090" s="111"/>
      <c r="AX5090" s="112"/>
      <c r="AY5090" s="37"/>
      <c r="AZ5090" s="37"/>
      <c r="BA5090" s="37"/>
      <c r="BB5090" s="37"/>
      <c r="BC5090" s="37"/>
      <c r="BD5090" s="37"/>
      <c r="BE5090" s="37"/>
      <c r="BF5090" s="37"/>
      <c r="BG5090" s="37"/>
      <c r="BH5090" s="37"/>
      <c r="BI5090" s="37"/>
      <c r="BJ5090" s="37"/>
      <c r="BK5090" s="37"/>
      <c r="BL5090" s="37"/>
      <c r="BM5090" s="37"/>
      <c r="BN5090" s="37"/>
      <c r="BO5090" s="37"/>
      <c r="BP5090" s="37"/>
      <c r="BQ5090" s="37"/>
      <c r="BR5090" s="37"/>
      <c r="BS5090" s="37"/>
      <c r="BT5090" s="37"/>
      <c r="BU5090" s="37"/>
      <c r="BV5090" s="37"/>
      <c r="BW5090" s="37"/>
      <c r="BX5090" s="37"/>
      <c r="BY5090" s="37"/>
      <c r="BZ5090" s="37"/>
      <c r="CA5090" s="37"/>
      <c r="CB5090" s="37"/>
      <c r="CC5090" s="37"/>
      <c r="CD5090" s="37"/>
      <c r="CE5090" s="37"/>
      <c r="CF5090" s="37"/>
      <c r="CG5090" s="37"/>
      <c r="CH5090" s="37"/>
      <c r="CI5090" s="37"/>
      <c r="CJ5090" s="37"/>
      <c r="CK5090" s="37"/>
      <c r="CL5090" s="37"/>
      <c r="CM5090" s="37"/>
      <c r="CN5090" s="37"/>
      <c r="CO5090" s="37"/>
      <c r="CP5090" s="37"/>
      <c r="CQ5090" s="37"/>
      <c r="CR5090" s="37"/>
      <c r="CS5090" s="37"/>
      <c r="CT5090" s="37"/>
      <c r="CU5090" s="37"/>
      <c r="CV5090" s="37"/>
      <c r="CW5090" s="37"/>
      <c r="CX5090" s="37"/>
      <c r="CY5090" s="37"/>
      <c r="CZ5090" s="37"/>
      <c r="DA5090" s="37"/>
      <c r="DB5090" s="37"/>
      <c r="DC5090" s="37"/>
      <c r="DD5090" s="37"/>
      <c r="DE5090" s="37"/>
      <c r="DF5090" s="37"/>
      <c r="DG5090" s="37"/>
      <c r="DH5090" s="37"/>
      <c r="DI5090" s="37"/>
      <c r="DJ5090" s="37"/>
      <c r="DK5090" s="37"/>
      <c r="DL5090" s="37"/>
      <c r="DM5090" s="37"/>
      <c r="DN5090" s="37"/>
      <c r="DO5090" s="37"/>
      <c r="DP5090" s="37"/>
      <c r="DQ5090" s="37"/>
      <c r="DR5090" s="37"/>
      <c r="DS5090" s="37"/>
      <c r="DT5090" s="37"/>
      <c r="DU5090" s="37"/>
      <c r="DV5090" s="37"/>
      <c r="DW5090" s="37"/>
      <c r="DX5090" s="37"/>
      <c r="DY5090" s="37"/>
      <c r="DZ5090" s="37"/>
      <c r="EA5090" s="37"/>
      <c r="EB5090" s="37"/>
      <c r="EC5090" s="37"/>
      <c r="ED5090" s="37"/>
      <c r="EE5090" s="37"/>
      <c r="EF5090" s="37"/>
      <c r="EG5090" s="37"/>
      <c r="EH5090" s="37"/>
      <c r="EI5090" s="37"/>
      <c r="EJ5090" s="37"/>
      <c r="EK5090" s="37"/>
      <c r="EL5090" s="37"/>
      <c r="EM5090" s="37"/>
      <c r="EN5090" s="37"/>
      <c r="EO5090" s="37"/>
      <c r="EP5090" s="37"/>
      <c r="EQ5090" s="37"/>
      <c r="ER5090" s="37"/>
      <c r="ES5090" s="37"/>
      <c r="ET5090" s="37"/>
      <c r="EU5090" s="37"/>
      <c r="EV5090" s="37"/>
      <c r="EW5090" s="37"/>
      <c r="EX5090" s="37"/>
      <c r="EY5090" s="37"/>
      <c r="EZ5090" s="37"/>
      <c r="FA5090" s="37"/>
      <c r="FB5090" s="37"/>
      <c r="FC5090" s="37"/>
      <c r="FD5090" s="37"/>
      <c r="FE5090" s="37"/>
      <c r="FF5090" s="37"/>
      <c r="FG5090" s="37"/>
      <c r="FH5090" s="37"/>
      <c r="FI5090" s="37"/>
      <c r="FJ5090" s="37"/>
      <c r="FK5090" s="37"/>
      <c r="FL5090" s="37"/>
      <c r="FM5090" s="37"/>
      <c r="FN5090" s="37"/>
      <c r="FO5090" s="37"/>
      <c r="FP5090" s="37"/>
      <c r="FQ5090" s="37"/>
      <c r="FR5090" s="37"/>
      <c r="FS5090" s="37"/>
      <c r="FT5090" s="37"/>
      <c r="FU5090" s="37"/>
      <c r="FV5090" s="37"/>
      <c r="FW5090" s="37"/>
      <c r="FX5090" s="37"/>
      <c r="FY5090" s="37"/>
      <c r="FZ5090" s="37"/>
      <c r="GA5090" s="37"/>
      <c r="GB5090" s="37"/>
      <c r="GC5090" s="37"/>
      <c r="GD5090" s="37"/>
      <c r="GE5090" s="37"/>
      <c r="GF5090" s="37"/>
      <c r="GG5090" s="37"/>
      <c r="GH5090" s="37"/>
      <c r="GI5090" s="37"/>
      <c r="GJ5090" s="37"/>
      <c r="GK5090" s="37"/>
      <c r="GL5090" s="37"/>
      <c r="GM5090" s="37"/>
      <c r="GN5090" s="37"/>
      <c r="GO5090" s="37"/>
      <c r="GP5090" s="37"/>
      <c r="GQ5090" s="37"/>
      <c r="GR5090" s="37"/>
      <c r="GS5090" s="37"/>
      <c r="GT5090" s="37"/>
      <c r="GU5090" s="37"/>
      <c r="GV5090" s="37"/>
      <c r="GW5090" s="37"/>
      <c r="GX5090" s="37"/>
      <c r="GY5090" s="37"/>
      <c r="GZ5090" s="37"/>
      <c r="HA5090" s="37"/>
      <c r="HB5090" s="37"/>
      <c r="HC5090" s="37"/>
      <c r="HD5090" s="37"/>
      <c r="HE5090" s="37"/>
      <c r="HF5090" s="37"/>
      <c r="HG5090" s="37"/>
      <c r="HH5090" s="37"/>
      <c r="HI5090" s="37"/>
      <c r="HJ5090" s="37"/>
      <c r="HK5090" s="37"/>
      <c r="HL5090" s="37"/>
      <c r="HM5090" s="37"/>
      <c r="HN5090" s="37"/>
      <c r="HO5090" s="37"/>
      <c r="HP5090" s="37"/>
      <c r="HQ5090" s="37"/>
      <c r="HR5090" s="37"/>
      <c r="HS5090" s="37"/>
      <c r="HT5090" s="37"/>
      <c r="HU5090" s="37"/>
      <c r="HV5090" s="37"/>
      <c r="HW5090" s="37"/>
      <c r="HX5090" s="37"/>
      <c r="HY5090" s="37"/>
      <c r="HZ5090" s="37"/>
      <c r="IA5090" s="37"/>
      <c r="IB5090" s="37"/>
      <c r="IC5090" s="37"/>
      <c r="ID5090" s="37"/>
      <c r="IE5090" s="37"/>
      <c r="IF5090" s="37"/>
      <c r="IG5090" s="37"/>
      <c r="IH5090" s="37"/>
      <c r="II5090" s="37"/>
      <c r="IJ5090" s="37"/>
      <c r="IK5090" s="37"/>
      <c r="IL5090" s="37"/>
      <c r="IM5090" s="37"/>
      <c r="IN5090" s="37"/>
      <c r="IO5090" s="37"/>
      <c r="IP5090" s="37"/>
      <c r="IQ5090" s="37"/>
    </row>
    <row r="5091" spans="1:251" s="51" customFormat="1" ht="18.75" customHeight="1">
      <c r="A5091" s="43"/>
      <c r="B5091" s="60"/>
      <c r="C5091" s="104" t="s">
        <v>1070</v>
      </c>
      <c r="D5091" s="105"/>
      <c r="E5091" s="105"/>
      <c r="F5091" s="105"/>
      <c r="G5091" s="105"/>
      <c r="H5091" s="105"/>
      <c r="I5091" s="105"/>
      <c r="J5091" s="105"/>
      <c r="K5091" s="105"/>
      <c r="L5091" s="105"/>
      <c r="M5091" s="105"/>
      <c r="N5091" s="105"/>
      <c r="O5091" s="105"/>
      <c r="P5091" s="105"/>
      <c r="Q5091" s="105"/>
      <c r="R5091" s="105"/>
      <c r="S5091" s="105"/>
      <c r="T5091" s="105"/>
      <c r="U5091" s="105"/>
      <c r="V5091" s="105"/>
      <c r="W5091" s="105"/>
      <c r="X5091" s="105"/>
      <c r="Y5091" s="105"/>
      <c r="Z5091" s="106"/>
      <c r="AA5091" s="107">
        <v>2878480</v>
      </c>
      <c r="AB5091" s="108"/>
      <c r="AC5091" s="108"/>
      <c r="AD5091" s="108"/>
      <c r="AE5091" s="108"/>
      <c r="AF5091" s="108"/>
      <c r="AG5091" s="108"/>
      <c r="AH5091" s="108"/>
      <c r="AI5091" s="109"/>
      <c r="AJ5091" s="107">
        <v>2788363</v>
      </c>
      <c r="AK5091" s="108"/>
      <c r="AL5091" s="108"/>
      <c r="AM5091" s="108"/>
      <c r="AN5091" s="108"/>
      <c r="AO5091" s="108"/>
      <c r="AP5091" s="108"/>
      <c r="AQ5091" s="108"/>
      <c r="AR5091" s="109"/>
      <c r="AS5091" s="110"/>
      <c r="AT5091" s="111"/>
      <c r="AU5091" s="111"/>
      <c r="AV5091" s="111"/>
      <c r="AW5091" s="111"/>
      <c r="AX5091" s="112"/>
      <c r="AY5091" s="37"/>
      <c r="AZ5091" s="37"/>
      <c r="BA5091" s="37"/>
      <c r="BB5091" s="37"/>
      <c r="BC5091" s="37"/>
      <c r="BD5091" s="37"/>
      <c r="BE5091" s="37"/>
      <c r="BF5091" s="37"/>
      <c r="BG5091" s="37"/>
      <c r="BH5091" s="37"/>
      <c r="BI5091" s="37"/>
      <c r="BJ5091" s="37"/>
      <c r="BK5091" s="37"/>
      <c r="BL5091" s="37"/>
      <c r="BM5091" s="37"/>
      <c r="BN5091" s="37"/>
      <c r="BO5091" s="37"/>
      <c r="BP5091" s="37"/>
      <c r="BQ5091" s="37"/>
      <c r="BR5091" s="37"/>
      <c r="BS5091" s="37"/>
      <c r="BT5091" s="37"/>
      <c r="BU5091" s="37"/>
      <c r="BV5091" s="37"/>
      <c r="BW5091" s="37"/>
      <c r="BX5091" s="37"/>
      <c r="BY5091" s="37"/>
      <c r="BZ5091" s="37"/>
      <c r="CA5091" s="37"/>
      <c r="CB5091" s="37"/>
      <c r="CC5091" s="37"/>
      <c r="CD5091" s="37"/>
      <c r="CE5091" s="37"/>
      <c r="CF5091" s="37"/>
      <c r="CG5091" s="37"/>
      <c r="CH5091" s="37"/>
      <c r="CI5091" s="37"/>
      <c r="CJ5091" s="37"/>
      <c r="CK5091" s="37"/>
      <c r="CL5091" s="37"/>
      <c r="CM5091" s="37"/>
      <c r="CN5091" s="37"/>
      <c r="CO5091" s="37"/>
      <c r="CP5091" s="37"/>
      <c r="CQ5091" s="37"/>
      <c r="CR5091" s="37"/>
      <c r="CS5091" s="37"/>
      <c r="CT5091" s="37"/>
      <c r="CU5091" s="37"/>
      <c r="CV5091" s="37"/>
      <c r="CW5091" s="37"/>
      <c r="CX5091" s="37"/>
      <c r="CY5091" s="37"/>
      <c r="CZ5091" s="37"/>
      <c r="DA5091" s="37"/>
      <c r="DB5091" s="37"/>
      <c r="DC5091" s="37"/>
      <c r="DD5091" s="37"/>
      <c r="DE5091" s="37"/>
      <c r="DF5091" s="37"/>
      <c r="DG5091" s="37"/>
      <c r="DH5091" s="37"/>
      <c r="DI5091" s="37"/>
      <c r="DJ5091" s="37"/>
      <c r="DK5091" s="37"/>
      <c r="DL5091" s="37"/>
      <c r="DM5091" s="37"/>
      <c r="DN5091" s="37"/>
      <c r="DO5091" s="37"/>
      <c r="DP5091" s="37"/>
      <c r="DQ5091" s="37"/>
      <c r="DR5091" s="37"/>
      <c r="DS5091" s="37"/>
      <c r="DT5091" s="37"/>
      <c r="DU5091" s="37"/>
      <c r="DV5091" s="37"/>
      <c r="DW5091" s="37"/>
      <c r="DX5091" s="37"/>
      <c r="DY5091" s="37"/>
      <c r="DZ5091" s="37"/>
      <c r="EA5091" s="37"/>
      <c r="EB5091" s="37"/>
      <c r="EC5091" s="37"/>
      <c r="ED5091" s="37"/>
      <c r="EE5091" s="37"/>
      <c r="EF5091" s="37"/>
      <c r="EG5091" s="37"/>
      <c r="EH5091" s="37"/>
      <c r="EI5091" s="37"/>
      <c r="EJ5091" s="37"/>
      <c r="EK5091" s="37"/>
      <c r="EL5091" s="37"/>
      <c r="EM5091" s="37"/>
      <c r="EN5091" s="37"/>
      <c r="EO5091" s="37"/>
      <c r="EP5091" s="37"/>
      <c r="EQ5091" s="37"/>
      <c r="ER5091" s="37"/>
      <c r="ES5091" s="37"/>
      <c r="ET5091" s="37"/>
      <c r="EU5091" s="37"/>
      <c r="EV5091" s="37"/>
      <c r="EW5091" s="37"/>
      <c r="EX5091" s="37"/>
      <c r="EY5091" s="37"/>
      <c r="EZ5091" s="37"/>
      <c r="FA5091" s="37"/>
      <c r="FB5091" s="37"/>
      <c r="FC5091" s="37"/>
      <c r="FD5091" s="37"/>
      <c r="FE5091" s="37"/>
      <c r="FF5091" s="37"/>
      <c r="FG5091" s="37"/>
      <c r="FH5091" s="37"/>
      <c r="FI5091" s="37"/>
      <c r="FJ5091" s="37"/>
      <c r="FK5091" s="37"/>
      <c r="FL5091" s="37"/>
      <c r="FM5091" s="37"/>
      <c r="FN5091" s="37"/>
      <c r="FO5091" s="37"/>
      <c r="FP5091" s="37"/>
      <c r="FQ5091" s="37"/>
      <c r="FR5091" s="37"/>
      <c r="FS5091" s="37"/>
      <c r="FT5091" s="37"/>
      <c r="FU5091" s="37"/>
      <c r="FV5091" s="37"/>
      <c r="FW5091" s="37"/>
      <c r="FX5091" s="37"/>
      <c r="FY5091" s="37"/>
      <c r="FZ5091" s="37"/>
      <c r="GA5091" s="37"/>
      <c r="GB5091" s="37"/>
      <c r="GC5091" s="37"/>
      <c r="GD5091" s="37"/>
      <c r="GE5091" s="37"/>
      <c r="GF5091" s="37"/>
      <c r="GG5091" s="37"/>
      <c r="GH5091" s="37"/>
      <c r="GI5091" s="37"/>
      <c r="GJ5091" s="37"/>
      <c r="GK5091" s="37"/>
      <c r="GL5091" s="37"/>
      <c r="GM5091" s="37"/>
      <c r="GN5091" s="37"/>
      <c r="GO5091" s="37"/>
      <c r="GP5091" s="37"/>
      <c r="GQ5091" s="37"/>
      <c r="GR5091" s="37"/>
      <c r="GS5091" s="37"/>
      <c r="GT5091" s="37"/>
      <c r="GU5091" s="37"/>
      <c r="GV5091" s="37"/>
      <c r="GW5091" s="37"/>
      <c r="GX5091" s="37"/>
      <c r="GY5091" s="37"/>
      <c r="GZ5091" s="37"/>
      <c r="HA5091" s="37"/>
      <c r="HB5091" s="37"/>
      <c r="HC5091" s="37"/>
      <c r="HD5091" s="37"/>
      <c r="HE5091" s="37"/>
      <c r="HF5091" s="37"/>
      <c r="HG5091" s="37"/>
      <c r="HH5091" s="37"/>
      <c r="HI5091" s="37"/>
      <c r="HJ5091" s="37"/>
      <c r="HK5091" s="37"/>
      <c r="HL5091" s="37"/>
      <c r="HM5091" s="37"/>
      <c r="HN5091" s="37"/>
      <c r="HO5091" s="37"/>
      <c r="HP5091" s="37"/>
      <c r="HQ5091" s="37"/>
      <c r="HR5091" s="37"/>
      <c r="HS5091" s="37"/>
      <c r="HT5091" s="37"/>
      <c r="HU5091" s="37"/>
      <c r="HV5091" s="37"/>
      <c r="HW5091" s="37"/>
      <c r="HX5091" s="37"/>
      <c r="HY5091" s="37"/>
      <c r="HZ5091" s="37"/>
      <c r="IA5091" s="37"/>
      <c r="IB5091" s="37"/>
      <c r="IC5091" s="37"/>
      <c r="ID5091" s="37"/>
      <c r="IE5091" s="37"/>
      <c r="IF5091" s="37"/>
      <c r="IG5091" s="37"/>
      <c r="IH5091" s="37"/>
      <c r="II5091" s="37"/>
      <c r="IJ5091" s="37"/>
      <c r="IK5091" s="37"/>
      <c r="IL5091" s="37"/>
      <c r="IM5091" s="37"/>
      <c r="IN5091" s="37"/>
      <c r="IO5091" s="37"/>
      <c r="IP5091" s="37"/>
      <c r="IQ5091" s="37"/>
    </row>
    <row r="5092" spans="1:251" s="51" customFormat="1" ht="18.75" customHeight="1">
      <c r="A5092" s="43"/>
      <c r="B5092" s="60"/>
      <c r="C5092" s="104" t="s">
        <v>1071</v>
      </c>
      <c r="D5092" s="105"/>
      <c r="E5092" s="105"/>
      <c r="F5092" s="105"/>
      <c r="G5092" s="105"/>
      <c r="H5092" s="105"/>
      <c r="I5092" s="105"/>
      <c r="J5092" s="105"/>
      <c r="K5092" s="105"/>
      <c r="L5092" s="105"/>
      <c r="M5092" s="105"/>
      <c r="N5092" s="105"/>
      <c r="O5092" s="105"/>
      <c r="P5092" s="105"/>
      <c r="Q5092" s="105"/>
      <c r="R5092" s="105"/>
      <c r="S5092" s="105"/>
      <c r="T5092" s="105"/>
      <c r="U5092" s="105"/>
      <c r="V5092" s="105"/>
      <c r="W5092" s="105"/>
      <c r="X5092" s="105"/>
      <c r="Y5092" s="105"/>
      <c r="Z5092" s="106"/>
      <c r="AA5092" s="107">
        <v>1468014</v>
      </c>
      <c r="AB5092" s="108"/>
      <c r="AC5092" s="108"/>
      <c r="AD5092" s="108"/>
      <c r="AE5092" s="108"/>
      <c r="AF5092" s="108"/>
      <c r="AG5092" s="108"/>
      <c r="AH5092" s="108"/>
      <c r="AI5092" s="109"/>
      <c r="AJ5092" s="107">
        <v>1403499</v>
      </c>
      <c r="AK5092" s="108"/>
      <c r="AL5092" s="108"/>
      <c r="AM5092" s="108"/>
      <c r="AN5092" s="108"/>
      <c r="AO5092" s="108"/>
      <c r="AP5092" s="108"/>
      <c r="AQ5092" s="108"/>
      <c r="AR5092" s="109"/>
      <c r="AS5092" s="110"/>
      <c r="AT5092" s="111"/>
      <c r="AU5092" s="111"/>
      <c r="AV5092" s="111"/>
      <c r="AW5092" s="111"/>
      <c r="AX5092" s="112"/>
      <c r="AY5092" s="37"/>
      <c r="AZ5092" s="37"/>
      <c r="BA5092" s="37"/>
      <c r="BB5092" s="37"/>
      <c r="BC5092" s="37"/>
      <c r="BD5092" s="37"/>
      <c r="BE5092" s="37"/>
      <c r="BF5092" s="37"/>
      <c r="BG5092" s="37"/>
      <c r="BH5092" s="37"/>
      <c r="BI5092" s="37"/>
      <c r="BJ5092" s="37"/>
      <c r="BK5092" s="37"/>
      <c r="BL5092" s="37"/>
      <c r="BM5092" s="37"/>
      <c r="BN5092" s="37"/>
      <c r="BO5092" s="37"/>
      <c r="BP5092" s="37"/>
      <c r="BQ5092" s="37"/>
      <c r="BR5092" s="37"/>
      <c r="BS5092" s="37"/>
      <c r="BT5092" s="37"/>
      <c r="BU5092" s="37"/>
      <c r="BV5092" s="37"/>
      <c r="BW5092" s="37"/>
      <c r="BX5092" s="37"/>
      <c r="BY5092" s="37"/>
      <c r="BZ5092" s="37"/>
      <c r="CA5092" s="37"/>
      <c r="CB5092" s="37"/>
      <c r="CC5092" s="37"/>
      <c r="CD5092" s="37"/>
      <c r="CE5092" s="37"/>
      <c r="CF5092" s="37"/>
      <c r="CG5092" s="37"/>
      <c r="CH5092" s="37"/>
      <c r="CI5092" s="37"/>
      <c r="CJ5092" s="37"/>
      <c r="CK5092" s="37"/>
      <c r="CL5092" s="37"/>
      <c r="CM5092" s="37"/>
      <c r="CN5092" s="37"/>
      <c r="CO5092" s="37"/>
      <c r="CP5092" s="37"/>
      <c r="CQ5092" s="37"/>
      <c r="CR5092" s="37"/>
      <c r="CS5092" s="37"/>
      <c r="CT5092" s="37"/>
      <c r="CU5092" s="37"/>
      <c r="CV5092" s="37"/>
      <c r="CW5092" s="37"/>
      <c r="CX5092" s="37"/>
      <c r="CY5092" s="37"/>
      <c r="CZ5092" s="37"/>
      <c r="DA5092" s="37"/>
      <c r="DB5092" s="37"/>
      <c r="DC5092" s="37"/>
      <c r="DD5092" s="37"/>
      <c r="DE5092" s="37"/>
      <c r="DF5092" s="37"/>
      <c r="DG5092" s="37"/>
      <c r="DH5092" s="37"/>
      <c r="DI5092" s="37"/>
      <c r="DJ5092" s="37"/>
      <c r="DK5092" s="37"/>
      <c r="DL5092" s="37"/>
      <c r="DM5092" s="37"/>
      <c r="DN5092" s="37"/>
      <c r="DO5092" s="37"/>
      <c r="DP5092" s="37"/>
      <c r="DQ5092" s="37"/>
      <c r="DR5092" s="37"/>
      <c r="DS5092" s="37"/>
      <c r="DT5092" s="37"/>
      <c r="DU5092" s="37"/>
      <c r="DV5092" s="37"/>
      <c r="DW5092" s="37"/>
      <c r="DX5092" s="37"/>
      <c r="DY5092" s="37"/>
      <c r="DZ5092" s="37"/>
      <c r="EA5092" s="37"/>
      <c r="EB5092" s="37"/>
      <c r="EC5092" s="37"/>
      <c r="ED5092" s="37"/>
      <c r="EE5092" s="37"/>
      <c r="EF5092" s="37"/>
      <c r="EG5092" s="37"/>
      <c r="EH5092" s="37"/>
      <c r="EI5092" s="37"/>
      <c r="EJ5092" s="37"/>
      <c r="EK5092" s="37"/>
      <c r="EL5092" s="37"/>
      <c r="EM5092" s="37"/>
      <c r="EN5092" s="37"/>
      <c r="EO5092" s="37"/>
      <c r="EP5092" s="37"/>
      <c r="EQ5092" s="37"/>
      <c r="ER5092" s="37"/>
      <c r="ES5092" s="37"/>
      <c r="ET5092" s="37"/>
      <c r="EU5092" s="37"/>
      <c r="EV5092" s="37"/>
      <c r="EW5092" s="37"/>
      <c r="EX5092" s="37"/>
      <c r="EY5092" s="37"/>
      <c r="EZ5092" s="37"/>
      <c r="FA5092" s="37"/>
      <c r="FB5092" s="37"/>
      <c r="FC5092" s="37"/>
      <c r="FD5092" s="37"/>
      <c r="FE5092" s="37"/>
      <c r="FF5092" s="37"/>
      <c r="FG5092" s="37"/>
      <c r="FH5092" s="37"/>
      <c r="FI5092" s="37"/>
      <c r="FJ5092" s="37"/>
      <c r="FK5092" s="37"/>
      <c r="FL5092" s="37"/>
      <c r="FM5092" s="37"/>
      <c r="FN5092" s="37"/>
      <c r="FO5092" s="37"/>
      <c r="FP5092" s="37"/>
      <c r="FQ5092" s="37"/>
      <c r="FR5092" s="37"/>
      <c r="FS5092" s="37"/>
      <c r="FT5092" s="37"/>
      <c r="FU5092" s="37"/>
      <c r="FV5092" s="37"/>
      <c r="FW5092" s="37"/>
      <c r="FX5092" s="37"/>
      <c r="FY5092" s="37"/>
      <c r="FZ5092" s="37"/>
      <c r="GA5092" s="37"/>
      <c r="GB5092" s="37"/>
      <c r="GC5092" s="37"/>
      <c r="GD5092" s="37"/>
      <c r="GE5092" s="37"/>
      <c r="GF5092" s="37"/>
      <c r="GG5092" s="37"/>
      <c r="GH5092" s="37"/>
      <c r="GI5092" s="37"/>
      <c r="GJ5092" s="37"/>
      <c r="GK5092" s="37"/>
      <c r="GL5092" s="37"/>
      <c r="GM5092" s="37"/>
      <c r="GN5092" s="37"/>
      <c r="GO5092" s="37"/>
      <c r="GP5092" s="37"/>
      <c r="GQ5092" s="37"/>
      <c r="GR5092" s="37"/>
      <c r="GS5092" s="37"/>
      <c r="GT5092" s="37"/>
      <c r="GU5092" s="37"/>
      <c r="GV5092" s="37"/>
      <c r="GW5092" s="37"/>
      <c r="GX5092" s="37"/>
      <c r="GY5092" s="37"/>
      <c r="GZ5092" s="37"/>
      <c r="HA5092" s="37"/>
      <c r="HB5092" s="37"/>
      <c r="HC5092" s="37"/>
      <c r="HD5092" s="37"/>
      <c r="HE5092" s="37"/>
      <c r="HF5092" s="37"/>
      <c r="HG5092" s="37"/>
      <c r="HH5092" s="37"/>
      <c r="HI5092" s="37"/>
      <c r="HJ5092" s="37"/>
      <c r="HK5092" s="37"/>
      <c r="HL5092" s="37"/>
      <c r="HM5092" s="37"/>
      <c r="HN5092" s="37"/>
      <c r="HO5092" s="37"/>
      <c r="HP5092" s="37"/>
      <c r="HQ5092" s="37"/>
      <c r="HR5092" s="37"/>
      <c r="HS5092" s="37"/>
      <c r="HT5092" s="37"/>
      <c r="HU5092" s="37"/>
      <c r="HV5092" s="37"/>
      <c r="HW5092" s="37"/>
      <c r="HX5092" s="37"/>
      <c r="HY5092" s="37"/>
      <c r="HZ5092" s="37"/>
      <c r="IA5092" s="37"/>
      <c r="IB5092" s="37"/>
      <c r="IC5092" s="37"/>
      <c r="ID5092" s="37"/>
      <c r="IE5092" s="37"/>
      <c r="IF5092" s="37"/>
      <c r="IG5092" s="37"/>
      <c r="IH5092" s="37"/>
      <c r="II5092" s="37"/>
      <c r="IJ5092" s="37"/>
      <c r="IK5092" s="37"/>
      <c r="IL5092" s="37"/>
      <c r="IM5092" s="37"/>
      <c r="IN5092" s="37"/>
      <c r="IO5092" s="37"/>
      <c r="IP5092" s="37"/>
      <c r="IQ5092" s="37"/>
    </row>
    <row r="5093" spans="1:251" s="51" customFormat="1" ht="18.75" customHeight="1">
      <c r="A5093" s="43"/>
      <c r="B5093" s="60"/>
      <c r="C5093" s="104" t="s">
        <v>1072</v>
      </c>
      <c r="D5093" s="105"/>
      <c r="E5093" s="105"/>
      <c r="F5093" s="105"/>
      <c r="G5093" s="105"/>
      <c r="H5093" s="105"/>
      <c r="I5093" s="105"/>
      <c r="J5093" s="105"/>
      <c r="K5093" s="105"/>
      <c r="L5093" s="105"/>
      <c r="M5093" s="105"/>
      <c r="N5093" s="105"/>
      <c r="O5093" s="105"/>
      <c r="P5093" s="105"/>
      <c r="Q5093" s="105"/>
      <c r="R5093" s="105"/>
      <c r="S5093" s="105"/>
      <c r="T5093" s="105"/>
      <c r="U5093" s="105"/>
      <c r="V5093" s="105"/>
      <c r="W5093" s="105"/>
      <c r="X5093" s="105"/>
      <c r="Y5093" s="105"/>
      <c r="Z5093" s="106"/>
      <c r="AA5093" s="107">
        <v>523307</v>
      </c>
      <c r="AB5093" s="108"/>
      <c r="AC5093" s="108"/>
      <c r="AD5093" s="108"/>
      <c r="AE5093" s="108"/>
      <c r="AF5093" s="108"/>
      <c r="AG5093" s="108"/>
      <c r="AH5093" s="108"/>
      <c r="AI5093" s="109"/>
      <c r="AJ5093" s="107">
        <v>518200</v>
      </c>
      <c r="AK5093" s="108"/>
      <c r="AL5093" s="108"/>
      <c r="AM5093" s="108"/>
      <c r="AN5093" s="108"/>
      <c r="AO5093" s="108"/>
      <c r="AP5093" s="108"/>
      <c r="AQ5093" s="108"/>
      <c r="AR5093" s="109"/>
      <c r="AS5093" s="110"/>
      <c r="AT5093" s="111"/>
      <c r="AU5093" s="111"/>
      <c r="AV5093" s="111"/>
      <c r="AW5093" s="111"/>
      <c r="AX5093" s="112"/>
      <c r="AY5093" s="37"/>
      <c r="AZ5093" s="37"/>
      <c r="BA5093" s="37"/>
      <c r="BB5093" s="37"/>
      <c r="BC5093" s="37"/>
      <c r="BD5093" s="37"/>
      <c r="BE5093" s="37"/>
      <c r="BF5093" s="37"/>
      <c r="BG5093" s="37"/>
      <c r="BH5093" s="37"/>
      <c r="BI5093" s="37"/>
      <c r="BJ5093" s="37"/>
      <c r="BK5093" s="37"/>
      <c r="BL5093" s="37"/>
      <c r="BM5093" s="37"/>
      <c r="BN5093" s="37"/>
      <c r="BO5093" s="37"/>
      <c r="BP5093" s="37"/>
      <c r="BQ5093" s="37"/>
      <c r="BR5093" s="37"/>
      <c r="BS5093" s="37"/>
      <c r="BT5093" s="37"/>
      <c r="BU5093" s="37"/>
      <c r="BV5093" s="37"/>
      <c r="BW5093" s="37"/>
      <c r="BX5093" s="37"/>
      <c r="BY5093" s="37"/>
      <c r="BZ5093" s="37"/>
      <c r="CA5093" s="37"/>
      <c r="CB5093" s="37"/>
      <c r="CC5093" s="37"/>
      <c r="CD5093" s="37"/>
      <c r="CE5093" s="37"/>
      <c r="CF5093" s="37"/>
      <c r="CG5093" s="37"/>
      <c r="CH5093" s="37"/>
      <c r="CI5093" s="37"/>
      <c r="CJ5093" s="37"/>
      <c r="CK5093" s="37"/>
      <c r="CL5093" s="37"/>
      <c r="CM5093" s="37"/>
      <c r="CN5093" s="37"/>
      <c r="CO5093" s="37"/>
      <c r="CP5093" s="37"/>
      <c r="CQ5093" s="37"/>
      <c r="CR5093" s="37"/>
      <c r="CS5093" s="37"/>
      <c r="CT5093" s="37"/>
      <c r="CU5093" s="37"/>
      <c r="CV5093" s="37"/>
      <c r="CW5093" s="37"/>
      <c r="CX5093" s="37"/>
      <c r="CY5093" s="37"/>
      <c r="CZ5093" s="37"/>
      <c r="DA5093" s="37"/>
      <c r="DB5093" s="37"/>
      <c r="DC5093" s="37"/>
      <c r="DD5093" s="37"/>
      <c r="DE5093" s="37"/>
      <c r="DF5093" s="37"/>
      <c r="DG5093" s="37"/>
      <c r="DH5093" s="37"/>
      <c r="DI5093" s="37"/>
      <c r="DJ5093" s="37"/>
      <c r="DK5093" s="37"/>
      <c r="DL5093" s="37"/>
      <c r="DM5093" s="37"/>
      <c r="DN5093" s="37"/>
      <c r="DO5093" s="37"/>
      <c r="DP5093" s="37"/>
      <c r="DQ5093" s="37"/>
      <c r="DR5093" s="37"/>
      <c r="DS5093" s="37"/>
      <c r="DT5093" s="37"/>
      <c r="DU5093" s="37"/>
      <c r="DV5093" s="37"/>
      <c r="DW5093" s="37"/>
      <c r="DX5093" s="37"/>
      <c r="DY5093" s="37"/>
      <c r="DZ5093" s="37"/>
      <c r="EA5093" s="37"/>
      <c r="EB5093" s="37"/>
      <c r="EC5093" s="37"/>
      <c r="ED5093" s="37"/>
      <c r="EE5093" s="37"/>
      <c r="EF5093" s="37"/>
      <c r="EG5093" s="37"/>
      <c r="EH5093" s="37"/>
      <c r="EI5093" s="37"/>
      <c r="EJ5093" s="37"/>
      <c r="EK5093" s="37"/>
      <c r="EL5093" s="37"/>
      <c r="EM5093" s="37"/>
      <c r="EN5093" s="37"/>
      <c r="EO5093" s="37"/>
      <c r="EP5093" s="37"/>
      <c r="EQ5093" s="37"/>
      <c r="ER5093" s="37"/>
      <c r="ES5093" s="37"/>
      <c r="ET5093" s="37"/>
      <c r="EU5093" s="37"/>
      <c r="EV5093" s="37"/>
      <c r="EW5093" s="37"/>
      <c r="EX5093" s="37"/>
      <c r="EY5093" s="37"/>
      <c r="EZ5093" s="37"/>
      <c r="FA5093" s="37"/>
      <c r="FB5093" s="37"/>
      <c r="FC5093" s="37"/>
      <c r="FD5093" s="37"/>
      <c r="FE5093" s="37"/>
      <c r="FF5093" s="37"/>
      <c r="FG5093" s="37"/>
      <c r="FH5093" s="37"/>
      <c r="FI5093" s="37"/>
      <c r="FJ5093" s="37"/>
      <c r="FK5093" s="37"/>
      <c r="FL5093" s="37"/>
      <c r="FM5093" s="37"/>
      <c r="FN5093" s="37"/>
      <c r="FO5093" s="37"/>
      <c r="FP5093" s="37"/>
      <c r="FQ5093" s="37"/>
      <c r="FR5093" s="37"/>
      <c r="FS5093" s="37"/>
      <c r="FT5093" s="37"/>
      <c r="FU5093" s="37"/>
      <c r="FV5093" s="37"/>
      <c r="FW5093" s="37"/>
      <c r="FX5093" s="37"/>
      <c r="FY5093" s="37"/>
      <c r="FZ5093" s="37"/>
      <c r="GA5093" s="37"/>
      <c r="GB5093" s="37"/>
      <c r="GC5093" s="37"/>
      <c r="GD5093" s="37"/>
      <c r="GE5093" s="37"/>
      <c r="GF5093" s="37"/>
      <c r="GG5093" s="37"/>
      <c r="GH5093" s="37"/>
      <c r="GI5093" s="37"/>
      <c r="GJ5093" s="37"/>
      <c r="GK5093" s="37"/>
      <c r="GL5093" s="37"/>
      <c r="GM5093" s="37"/>
      <c r="GN5093" s="37"/>
      <c r="GO5093" s="37"/>
      <c r="GP5093" s="37"/>
      <c r="GQ5093" s="37"/>
      <c r="GR5093" s="37"/>
      <c r="GS5093" s="37"/>
      <c r="GT5093" s="37"/>
      <c r="GU5093" s="37"/>
      <c r="GV5093" s="37"/>
      <c r="GW5093" s="37"/>
      <c r="GX5093" s="37"/>
      <c r="GY5093" s="37"/>
      <c r="GZ5093" s="37"/>
      <c r="HA5093" s="37"/>
      <c r="HB5093" s="37"/>
      <c r="HC5093" s="37"/>
      <c r="HD5093" s="37"/>
      <c r="HE5093" s="37"/>
      <c r="HF5093" s="37"/>
      <c r="HG5093" s="37"/>
      <c r="HH5093" s="37"/>
      <c r="HI5093" s="37"/>
      <c r="HJ5093" s="37"/>
      <c r="HK5093" s="37"/>
      <c r="HL5093" s="37"/>
      <c r="HM5093" s="37"/>
      <c r="HN5093" s="37"/>
      <c r="HO5093" s="37"/>
      <c r="HP5093" s="37"/>
      <c r="HQ5093" s="37"/>
      <c r="HR5093" s="37"/>
      <c r="HS5093" s="37"/>
      <c r="HT5093" s="37"/>
      <c r="HU5093" s="37"/>
      <c r="HV5093" s="37"/>
      <c r="HW5093" s="37"/>
      <c r="HX5093" s="37"/>
      <c r="HY5093" s="37"/>
      <c r="HZ5093" s="37"/>
      <c r="IA5093" s="37"/>
      <c r="IB5093" s="37"/>
      <c r="IC5093" s="37"/>
      <c r="ID5093" s="37"/>
      <c r="IE5093" s="37"/>
      <c r="IF5093" s="37"/>
      <c r="IG5093" s="37"/>
      <c r="IH5093" s="37"/>
      <c r="II5093" s="37"/>
      <c r="IJ5093" s="37"/>
      <c r="IK5093" s="37"/>
      <c r="IL5093" s="37"/>
      <c r="IM5093" s="37"/>
      <c r="IN5093" s="37"/>
      <c r="IO5093" s="37"/>
      <c r="IP5093" s="37"/>
      <c r="IQ5093" s="37"/>
    </row>
    <row r="5094" spans="1:251" s="51" customFormat="1" ht="18.75" customHeight="1">
      <c r="A5094" s="43"/>
      <c r="B5094" s="60"/>
      <c r="C5094" s="104" t="s">
        <v>1073</v>
      </c>
      <c r="D5094" s="105"/>
      <c r="E5094" s="105"/>
      <c r="F5094" s="105"/>
      <c r="G5094" s="105"/>
      <c r="H5094" s="105"/>
      <c r="I5094" s="105"/>
      <c r="J5094" s="105"/>
      <c r="K5094" s="105"/>
      <c r="L5094" s="105"/>
      <c r="M5094" s="105"/>
      <c r="N5094" s="105"/>
      <c r="O5094" s="105"/>
      <c r="P5094" s="105"/>
      <c r="Q5094" s="105"/>
      <c r="R5094" s="105"/>
      <c r="S5094" s="105"/>
      <c r="T5094" s="105"/>
      <c r="U5094" s="105"/>
      <c r="V5094" s="105"/>
      <c r="W5094" s="105"/>
      <c r="X5094" s="105"/>
      <c r="Y5094" s="105"/>
      <c r="Z5094" s="106"/>
      <c r="AA5094" s="107">
        <v>287245</v>
      </c>
      <c r="AB5094" s="108"/>
      <c r="AC5094" s="108"/>
      <c r="AD5094" s="108"/>
      <c r="AE5094" s="108"/>
      <c r="AF5094" s="108"/>
      <c r="AG5094" s="108"/>
      <c r="AH5094" s="108"/>
      <c r="AI5094" s="109"/>
      <c r="AJ5094" s="107">
        <v>261277</v>
      </c>
      <c r="AK5094" s="108"/>
      <c r="AL5094" s="108"/>
      <c r="AM5094" s="108"/>
      <c r="AN5094" s="108"/>
      <c r="AO5094" s="108"/>
      <c r="AP5094" s="108"/>
      <c r="AQ5094" s="108"/>
      <c r="AR5094" s="109"/>
      <c r="AS5094" s="110"/>
      <c r="AT5094" s="111"/>
      <c r="AU5094" s="111"/>
      <c r="AV5094" s="111"/>
      <c r="AW5094" s="111"/>
      <c r="AX5094" s="112"/>
      <c r="AY5094" s="37"/>
      <c r="AZ5094" s="37"/>
      <c r="BA5094" s="37"/>
      <c r="BB5094" s="37"/>
      <c r="BC5094" s="37"/>
      <c r="BD5094" s="37"/>
      <c r="BE5094" s="37"/>
      <c r="BF5094" s="37"/>
      <c r="BG5094" s="37"/>
      <c r="BH5094" s="37"/>
      <c r="BI5094" s="37"/>
      <c r="BJ5094" s="37"/>
      <c r="BK5094" s="37"/>
      <c r="BL5094" s="37"/>
      <c r="BM5094" s="37"/>
      <c r="BN5094" s="37"/>
      <c r="BO5094" s="37"/>
      <c r="BP5094" s="37"/>
      <c r="BQ5094" s="37"/>
      <c r="BR5094" s="37"/>
      <c r="BS5094" s="37"/>
      <c r="BT5094" s="37"/>
      <c r="BU5094" s="37"/>
      <c r="BV5094" s="37"/>
      <c r="BW5094" s="37"/>
      <c r="BX5094" s="37"/>
      <c r="BY5094" s="37"/>
      <c r="BZ5094" s="37"/>
      <c r="CA5094" s="37"/>
      <c r="CB5094" s="37"/>
      <c r="CC5094" s="37"/>
      <c r="CD5094" s="37"/>
      <c r="CE5094" s="37"/>
      <c r="CF5094" s="37"/>
      <c r="CG5094" s="37"/>
      <c r="CH5094" s="37"/>
      <c r="CI5094" s="37"/>
      <c r="CJ5094" s="37"/>
      <c r="CK5094" s="37"/>
      <c r="CL5094" s="37"/>
      <c r="CM5094" s="37"/>
      <c r="CN5094" s="37"/>
      <c r="CO5094" s="37"/>
      <c r="CP5094" s="37"/>
      <c r="CQ5094" s="37"/>
      <c r="CR5094" s="37"/>
      <c r="CS5094" s="37"/>
      <c r="CT5094" s="37"/>
      <c r="CU5094" s="37"/>
      <c r="CV5094" s="37"/>
      <c r="CW5094" s="37"/>
      <c r="CX5094" s="37"/>
      <c r="CY5094" s="37"/>
      <c r="CZ5094" s="37"/>
      <c r="DA5094" s="37"/>
      <c r="DB5094" s="37"/>
      <c r="DC5094" s="37"/>
      <c r="DD5094" s="37"/>
      <c r="DE5094" s="37"/>
      <c r="DF5094" s="37"/>
      <c r="DG5094" s="37"/>
      <c r="DH5094" s="37"/>
      <c r="DI5094" s="37"/>
      <c r="DJ5094" s="37"/>
      <c r="DK5094" s="37"/>
      <c r="DL5094" s="37"/>
      <c r="DM5094" s="37"/>
      <c r="DN5094" s="37"/>
      <c r="DO5094" s="37"/>
      <c r="DP5094" s="37"/>
      <c r="DQ5094" s="37"/>
      <c r="DR5094" s="37"/>
      <c r="DS5094" s="37"/>
      <c r="DT5094" s="37"/>
      <c r="DU5094" s="37"/>
      <c r="DV5094" s="37"/>
      <c r="DW5094" s="37"/>
      <c r="DX5094" s="37"/>
      <c r="DY5094" s="37"/>
      <c r="DZ5094" s="37"/>
      <c r="EA5094" s="37"/>
      <c r="EB5094" s="37"/>
      <c r="EC5094" s="37"/>
      <c r="ED5094" s="37"/>
      <c r="EE5094" s="37"/>
      <c r="EF5094" s="37"/>
      <c r="EG5094" s="37"/>
      <c r="EH5094" s="37"/>
      <c r="EI5094" s="37"/>
      <c r="EJ5094" s="37"/>
      <c r="EK5094" s="37"/>
      <c r="EL5094" s="37"/>
      <c r="EM5094" s="37"/>
      <c r="EN5094" s="37"/>
      <c r="EO5094" s="37"/>
      <c r="EP5094" s="37"/>
      <c r="EQ5094" s="37"/>
      <c r="ER5094" s="37"/>
      <c r="ES5094" s="37"/>
      <c r="ET5094" s="37"/>
      <c r="EU5094" s="37"/>
      <c r="EV5094" s="37"/>
      <c r="EW5094" s="37"/>
      <c r="EX5094" s="37"/>
      <c r="EY5094" s="37"/>
      <c r="EZ5094" s="37"/>
      <c r="FA5094" s="37"/>
      <c r="FB5094" s="37"/>
      <c r="FC5094" s="37"/>
      <c r="FD5094" s="37"/>
      <c r="FE5094" s="37"/>
      <c r="FF5094" s="37"/>
      <c r="FG5094" s="37"/>
      <c r="FH5094" s="37"/>
      <c r="FI5094" s="37"/>
      <c r="FJ5094" s="37"/>
      <c r="FK5094" s="37"/>
      <c r="FL5094" s="37"/>
      <c r="FM5094" s="37"/>
      <c r="FN5094" s="37"/>
      <c r="FO5094" s="37"/>
      <c r="FP5094" s="37"/>
      <c r="FQ5094" s="37"/>
      <c r="FR5094" s="37"/>
      <c r="FS5094" s="37"/>
      <c r="FT5094" s="37"/>
      <c r="FU5094" s="37"/>
      <c r="FV5094" s="37"/>
      <c r="FW5094" s="37"/>
      <c r="FX5094" s="37"/>
      <c r="FY5094" s="37"/>
      <c r="FZ5094" s="37"/>
      <c r="GA5094" s="37"/>
      <c r="GB5094" s="37"/>
      <c r="GC5094" s="37"/>
      <c r="GD5094" s="37"/>
      <c r="GE5094" s="37"/>
      <c r="GF5094" s="37"/>
      <c r="GG5094" s="37"/>
      <c r="GH5094" s="37"/>
      <c r="GI5094" s="37"/>
      <c r="GJ5094" s="37"/>
      <c r="GK5094" s="37"/>
      <c r="GL5094" s="37"/>
      <c r="GM5094" s="37"/>
      <c r="GN5094" s="37"/>
      <c r="GO5094" s="37"/>
      <c r="GP5094" s="37"/>
      <c r="GQ5094" s="37"/>
      <c r="GR5094" s="37"/>
      <c r="GS5094" s="37"/>
      <c r="GT5094" s="37"/>
      <c r="GU5094" s="37"/>
      <c r="GV5094" s="37"/>
      <c r="GW5094" s="37"/>
      <c r="GX5094" s="37"/>
      <c r="GY5094" s="37"/>
      <c r="GZ5094" s="37"/>
      <c r="HA5094" s="37"/>
      <c r="HB5094" s="37"/>
      <c r="HC5094" s="37"/>
      <c r="HD5094" s="37"/>
      <c r="HE5094" s="37"/>
      <c r="HF5094" s="37"/>
      <c r="HG5094" s="37"/>
      <c r="HH5094" s="37"/>
      <c r="HI5094" s="37"/>
      <c r="HJ5094" s="37"/>
      <c r="HK5094" s="37"/>
      <c r="HL5094" s="37"/>
      <c r="HM5094" s="37"/>
      <c r="HN5094" s="37"/>
      <c r="HO5094" s="37"/>
      <c r="HP5094" s="37"/>
      <c r="HQ5094" s="37"/>
      <c r="HR5094" s="37"/>
      <c r="HS5094" s="37"/>
      <c r="HT5094" s="37"/>
      <c r="HU5094" s="37"/>
      <c r="HV5094" s="37"/>
      <c r="HW5094" s="37"/>
      <c r="HX5094" s="37"/>
      <c r="HY5094" s="37"/>
      <c r="HZ5094" s="37"/>
      <c r="IA5094" s="37"/>
      <c r="IB5094" s="37"/>
      <c r="IC5094" s="37"/>
      <c r="ID5094" s="37"/>
      <c r="IE5094" s="37"/>
      <c r="IF5094" s="37"/>
      <c r="IG5094" s="37"/>
      <c r="IH5094" s="37"/>
      <c r="II5094" s="37"/>
      <c r="IJ5094" s="37"/>
      <c r="IK5094" s="37"/>
      <c r="IL5094" s="37"/>
      <c r="IM5094" s="37"/>
      <c r="IN5094" s="37"/>
      <c r="IO5094" s="37"/>
      <c r="IP5094" s="37"/>
      <c r="IQ5094" s="37"/>
    </row>
    <row r="5095" spans="1:251" s="51" customFormat="1" ht="18.75" customHeight="1">
      <c r="A5095" s="43"/>
      <c r="B5095" s="60"/>
      <c r="C5095" s="104" t="s">
        <v>1074</v>
      </c>
      <c r="D5095" s="105"/>
      <c r="E5095" s="105"/>
      <c r="F5095" s="105"/>
      <c r="G5095" s="105"/>
      <c r="H5095" s="105"/>
      <c r="I5095" s="105"/>
      <c r="J5095" s="105"/>
      <c r="K5095" s="105"/>
      <c r="L5095" s="105"/>
      <c r="M5095" s="105"/>
      <c r="N5095" s="105"/>
      <c r="O5095" s="105"/>
      <c r="P5095" s="105"/>
      <c r="Q5095" s="105"/>
      <c r="R5095" s="105"/>
      <c r="S5095" s="105"/>
      <c r="T5095" s="105"/>
      <c r="U5095" s="105"/>
      <c r="V5095" s="105"/>
      <c r="W5095" s="105"/>
      <c r="X5095" s="105"/>
      <c r="Y5095" s="105"/>
      <c r="Z5095" s="106"/>
      <c r="AA5095" s="107">
        <v>7294</v>
      </c>
      <c r="AB5095" s="108"/>
      <c r="AC5095" s="108"/>
      <c r="AD5095" s="108"/>
      <c r="AE5095" s="108"/>
      <c r="AF5095" s="108"/>
      <c r="AG5095" s="108"/>
      <c r="AH5095" s="108"/>
      <c r="AI5095" s="109"/>
      <c r="AJ5095" s="107">
        <v>10826</v>
      </c>
      <c r="AK5095" s="108"/>
      <c r="AL5095" s="108"/>
      <c r="AM5095" s="108"/>
      <c r="AN5095" s="108"/>
      <c r="AO5095" s="108"/>
      <c r="AP5095" s="108"/>
      <c r="AQ5095" s="108"/>
      <c r="AR5095" s="109"/>
      <c r="AS5095" s="110"/>
      <c r="AT5095" s="111"/>
      <c r="AU5095" s="111"/>
      <c r="AV5095" s="111"/>
      <c r="AW5095" s="111"/>
      <c r="AX5095" s="112"/>
      <c r="AY5095" s="37"/>
      <c r="AZ5095" s="37"/>
      <c r="BA5095" s="37"/>
      <c r="BB5095" s="37"/>
      <c r="BC5095" s="37"/>
      <c r="BD5095" s="37"/>
      <c r="BE5095" s="37"/>
      <c r="BF5095" s="37"/>
      <c r="BG5095" s="37"/>
      <c r="BH5095" s="37"/>
      <c r="BI5095" s="37"/>
      <c r="BJ5095" s="37"/>
      <c r="BK5095" s="37"/>
      <c r="BL5095" s="37"/>
      <c r="BM5095" s="37"/>
      <c r="BN5095" s="37"/>
      <c r="BO5095" s="37"/>
      <c r="BP5095" s="37"/>
      <c r="BQ5095" s="37"/>
      <c r="BR5095" s="37"/>
      <c r="BS5095" s="37"/>
      <c r="BT5095" s="37"/>
      <c r="BU5095" s="37"/>
      <c r="BV5095" s="37"/>
      <c r="BW5095" s="37"/>
      <c r="BX5095" s="37"/>
      <c r="BY5095" s="37"/>
      <c r="BZ5095" s="37"/>
      <c r="CA5095" s="37"/>
      <c r="CB5095" s="37"/>
      <c r="CC5095" s="37"/>
      <c r="CD5095" s="37"/>
      <c r="CE5095" s="37"/>
      <c r="CF5095" s="37"/>
      <c r="CG5095" s="37"/>
      <c r="CH5095" s="37"/>
      <c r="CI5095" s="37"/>
      <c r="CJ5095" s="37"/>
      <c r="CK5095" s="37"/>
      <c r="CL5095" s="37"/>
      <c r="CM5095" s="37"/>
      <c r="CN5095" s="37"/>
      <c r="CO5095" s="37"/>
      <c r="CP5095" s="37"/>
      <c r="CQ5095" s="37"/>
      <c r="CR5095" s="37"/>
      <c r="CS5095" s="37"/>
      <c r="CT5095" s="37"/>
      <c r="CU5095" s="37"/>
      <c r="CV5095" s="37"/>
      <c r="CW5095" s="37"/>
      <c r="CX5095" s="37"/>
      <c r="CY5095" s="37"/>
      <c r="CZ5095" s="37"/>
      <c r="DA5095" s="37"/>
      <c r="DB5095" s="37"/>
      <c r="DC5095" s="37"/>
      <c r="DD5095" s="37"/>
      <c r="DE5095" s="37"/>
      <c r="DF5095" s="37"/>
      <c r="DG5095" s="37"/>
      <c r="DH5095" s="37"/>
      <c r="DI5095" s="37"/>
      <c r="DJ5095" s="37"/>
      <c r="DK5095" s="37"/>
      <c r="DL5095" s="37"/>
      <c r="DM5095" s="37"/>
      <c r="DN5095" s="37"/>
      <c r="DO5095" s="37"/>
      <c r="DP5095" s="37"/>
      <c r="DQ5095" s="37"/>
      <c r="DR5095" s="37"/>
      <c r="DS5095" s="37"/>
      <c r="DT5095" s="37"/>
      <c r="DU5095" s="37"/>
      <c r="DV5095" s="37"/>
      <c r="DW5095" s="37"/>
      <c r="DX5095" s="37"/>
      <c r="DY5095" s="37"/>
      <c r="DZ5095" s="37"/>
      <c r="EA5095" s="37"/>
      <c r="EB5095" s="37"/>
      <c r="EC5095" s="37"/>
      <c r="ED5095" s="37"/>
      <c r="EE5095" s="37"/>
      <c r="EF5095" s="37"/>
      <c r="EG5095" s="37"/>
      <c r="EH5095" s="37"/>
      <c r="EI5095" s="37"/>
      <c r="EJ5095" s="37"/>
      <c r="EK5095" s="37"/>
      <c r="EL5095" s="37"/>
      <c r="EM5095" s="37"/>
      <c r="EN5095" s="37"/>
      <c r="EO5095" s="37"/>
      <c r="EP5095" s="37"/>
      <c r="EQ5095" s="37"/>
      <c r="ER5095" s="37"/>
      <c r="ES5095" s="37"/>
      <c r="ET5095" s="37"/>
      <c r="EU5095" s="37"/>
      <c r="EV5095" s="37"/>
      <c r="EW5095" s="37"/>
      <c r="EX5095" s="37"/>
      <c r="EY5095" s="37"/>
      <c r="EZ5095" s="37"/>
      <c r="FA5095" s="37"/>
      <c r="FB5095" s="37"/>
      <c r="FC5095" s="37"/>
      <c r="FD5095" s="37"/>
      <c r="FE5095" s="37"/>
      <c r="FF5095" s="37"/>
      <c r="FG5095" s="37"/>
      <c r="FH5095" s="37"/>
      <c r="FI5095" s="37"/>
      <c r="FJ5095" s="37"/>
      <c r="FK5095" s="37"/>
      <c r="FL5095" s="37"/>
      <c r="FM5095" s="37"/>
      <c r="FN5095" s="37"/>
      <c r="FO5095" s="37"/>
      <c r="FP5095" s="37"/>
      <c r="FQ5095" s="37"/>
      <c r="FR5095" s="37"/>
      <c r="FS5095" s="37"/>
      <c r="FT5095" s="37"/>
      <c r="FU5095" s="37"/>
      <c r="FV5095" s="37"/>
      <c r="FW5095" s="37"/>
      <c r="FX5095" s="37"/>
      <c r="FY5095" s="37"/>
      <c r="FZ5095" s="37"/>
      <c r="GA5095" s="37"/>
      <c r="GB5095" s="37"/>
      <c r="GC5095" s="37"/>
      <c r="GD5095" s="37"/>
      <c r="GE5095" s="37"/>
      <c r="GF5095" s="37"/>
      <c r="GG5095" s="37"/>
      <c r="GH5095" s="37"/>
      <c r="GI5095" s="37"/>
      <c r="GJ5095" s="37"/>
      <c r="GK5095" s="37"/>
      <c r="GL5095" s="37"/>
      <c r="GM5095" s="37"/>
      <c r="GN5095" s="37"/>
      <c r="GO5095" s="37"/>
      <c r="GP5095" s="37"/>
      <c r="GQ5095" s="37"/>
      <c r="GR5095" s="37"/>
      <c r="GS5095" s="37"/>
      <c r="GT5095" s="37"/>
      <c r="GU5095" s="37"/>
      <c r="GV5095" s="37"/>
      <c r="GW5095" s="37"/>
      <c r="GX5095" s="37"/>
      <c r="GY5095" s="37"/>
      <c r="GZ5095" s="37"/>
      <c r="HA5095" s="37"/>
      <c r="HB5095" s="37"/>
      <c r="HC5095" s="37"/>
      <c r="HD5095" s="37"/>
      <c r="HE5095" s="37"/>
      <c r="HF5095" s="37"/>
      <c r="HG5095" s="37"/>
      <c r="HH5095" s="37"/>
      <c r="HI5095" s="37"/>
      <c r="HJ5095" s="37"/>
      <c r="HK5095" s="37"/>
      <c r="HL5095" s="37"/>
      <c r="HM5095" s="37"/>
      <c r="HN5095" s="37"/>
      <c r="HO5095" s="37"/>
      <c r="HP5095" s="37"/>
      <c r="HQ5095" s="37"/>
      <c r="HR5095" s="37"/>
      <c r="HS5095" s="37"/>
      <c r="HT5095" s="37"/>
      <c r="HU5095" s="37"/>
      <c r="HV5095" s="37"/>
      <c r="HW5095" s="37"/>
      <c r="HX5095" s="37"/>
      <c r="HY5095" s="37"/>
      <c r="HZ5095" s="37"/>
      <c r="IA5095" s="37"/>
      <c r="IB5095" s="37"/>
      <c r="IC5095" s="37"/>
      <c r="ID5095" s="37"/>
      <c r="IE5095" s="37"/>
      <c r="IF5095" s="37"/>
      <c r="IG5095" s="37"/>
      <c r="IH5095" s="37"/>
      <c r="II5095" s="37"/>
      <c r="IJ5095" s="37"/>
      <c r="IK5095" s="37"/>
      <c r="IL5095" s="37"/>
      <c r="IM5095" s="37"/>
      <c r="IN5095" s="37"/>
      <c r="IO5095" s="37"/>
      <c r="IP5095" s="37"/>
      <c r="IQ5095" s="37"/>
    </row>
    <row r="5096" spans="1:251" s="51" customFormat="1" ht="18.75" customHeight="1">
      <c r="A5096" s="43"/>
      <c r="B5096" s="60"/>
      <c r="C5096" s="104" t="s">
        <v>1075</v>
      </c>
      <c r="D5096" s="105"/>
      <c r="E5096" s="105"/>
      <c r="F5096" s="105"/>
      <c r="G5096" s="105"/>
      <c r="H5096" s="105"/>
      <c r="I5096" s="105"/>
      <c r="J5096" s="105"/>
      <c r="K5096" s="105"/>
      <c r="L5096" s="105"/>
      <c r="M5096" s="105"/>
      <c r="N5096" s="105"/>
      <c r="O5096" s="105"/>
      <c r="P5096" s="105"/>
      <c r="Q5096" s="105"/>
      <c r="R5096" s="105"/>
      <c r="S5096" s="105"/>
      <c r="T5096" s="105"/>
      <c r="U5096" s="105"/>
      <c r="V5096" s="105"/>
      <c r="W5096" s="105"/>
      <c r="X5096" s="105"/>
      <c r="Y5096" s="105"/>
      <c r="Z5096" s="106"/>
      <c r="AA5096" s="107">
        <v>2592</v>
      </c>
      <c r="AB5096" s="108"/>
      <c r="AC5096" s="108"/>
      <c r="AD5096" s="108"/>
      <c r="AE5096" s="108"/>
      <c r="AF5096" s="108"/>
      <c r="AG5096" s="108"/>
      <c r="AH5096" s="108"/>
      <c r="AI5096" s="109"/>
      <c r="AJ5096" s="107">
        <v>1555</v>
      </c>
      <c r="AK5096" s="108"/>
      <c r="AL5096" s="108"/>
      <c r="AM5096" s="108"/>
      <c r="AN5096" s="108"/>
      <c r="AO5096" s="108"/>
      <c r="AP5096" s="108"/>
      <c r="AQ5096" s="108"/>
      <c r="AR5096" s="109"/>
      <c r="AS5096" s="110"/>
      <c r="AT5096" s="111"/>
      <c r="AU5096" s="111"/>
      <c r="AV5096" s="111"/>
      <c r="AW5096" s="111"/>
      <c r="AX5096" s="112"/>
      <c r="AY5096" s="37"/>
      <c r="AZ5096" s="37"/>
      <c r="BA5096" s="37"/>
      <c r="BB5096" s="37"/>
      <c r="BC5096" s="37"/>
      <c r="BD5096" s="37"/>
      <c r="BE5096" s="37"/>
      <c r="BF5096" s="37"/>
      <c r="BG5096" s="37"/>
      <c r="BH5096" s="37"/>
      <c r="BI5096" s="37"/>
      <c r="BJ5096" s="37"/>
      <c r="BK5096" s="37"/>
      <c r="BL5096" s="37"/>
      <c r="BM5096" s="37"/>
      <c r="BN5096" s="37"/>
      <c r="BO5096" s="37"/>
      <c r="BP5096" s="37"/>
      <c r="BQ5096" s="37"/>
      <c r="BR5096" s="37"/>
      <c r="BS5096" s="37"/>
      <c r="BT5096" s="37"/>
      <c r="BU5096" s="37"/>
      <c r="BV5096" s="37"/>
      <c r="BW5096" s="37"/>
      <c r="BX5096" s="37"/>
      <c r="BY5096" s="37"/>
      <c r="BZ5096" s="37"/>
      <c r="CA5096" s="37"/>
      <c r="CB5096" s="37"/>
      <c r="CC5096" s="37"/>
      <c r="CD5096" s="37"/>
      <c r="CE5096" s="37"/>
      <c r="CF5096" s="37"/>
      <c r="CG5096" s="37"/>
      <c r="CH5096" s="37"/>
      <c r="CI5096" s="37"/>
      <c r="CJ5096" s="37"/>
      <c r="CK5096" s="37"/>
      <c r="CL5096" s="37"/>
      <c r="CM5096" s="37"/>
      <c r="CN5096" s="37"/>
      <c r="CO5096" s="37"/>
      <c r="CP5096" s="37"/>
      <c r="CQ5096" s="37"/>
      <c r="CR5096" s="37"/>
      <c r="CS5096" s="37"/>
      <c r="CT5096" s="37"/>
      <c r="CU5096" s="37"/>
      <c r="CV5096" s="37"/>
      <c r="CW5096" s="37"/>
      <c r="CX5096" s="37"/>
      <c r="CY5096" s="37"/>
      <c r="CZ5096" s="37"/>
      <c r="DA5096" s="37"/>
      <c r="DB5096" s="37"/>
      <c r="DC5096" s="37"/>
      <c r="DD5096" s="37"/>
      <c r="DE5096" s="37"/>
      <c r="DF5096" s="37"/>
      <c r="DG5096" s="37"/>
      <c r="DH5096" s="37"/>
      <c r="DI5096" s="37"/>
      <c r="DJ5096" s="37"/>
      <c r="DK5096" s="37"/>
      <c r="DL5096" s="37"/>
      <c r="DM5096" s="37"/>
      <c r="DN5096" s="37"/>
      <c r="DO5096" s="37"/>
      <c r="DP5096" s="37"/>
      <c r="DQ5096" s="37"/>
      <c r="DR5096" s="37"/>
      <c r="DS5096" s="37"/>
      <c r="DT5096" s="37"/>
      <c r="DU5096" s="37"/>
      <c r="DV5096" s="37"/>
      <c r="DW5096" s="37"/>
      <c r="DX5096" s="37"/>
      <c r="DY5096" s="37"/>
      <c r="DZ5096" s="37"/>
      <c r="EA5096" s="37"/>
      <c r="EB5096" s="37"/>
      <c r="EC5096" s="37"/>
      <c r="ED5096" s="37"/>
      <c r="EE5096" s="37"/>
      <c r="EF5096" s="37"/>
      <c r="EG5096" s="37"/>
      <c r="EH5096" s="37"/>
      <c r="EI5096" s="37"/>
      <c r="EJ5096" s="37"/>
      <c r="EK5096" s="37"/>
      <c r="EL5096" s="37"/>
      <c r="EM5096" s="37"/>
      <c r="EN5096" s="37"/>
      <c r="EO5096" s="37"/>
      <c r="EP5096" s="37"/>
      <c r="EQ5096" s="37"/>
      <c r="ER5096" s="37"/>
      <c r="ES5096" s="37"/>
      <c r="ET5096" s="37"/>
      <c r="EU5096" s="37"/>
      <c r="EV5096" s="37"/>
      <c r="EW5096" s="37"/>
      <c r="EX5096" s="37"/>
      <c r="EY5096" s="37"/>
      <c r="EZ5096" s="37"/>
      <c r="FA5096" s="37"/>
      <c r="FB5096" s="37"/>
      <c r="FC5096" s="37"/>
      <c r="FD5096" s="37"/>
      <c r="FE5096" s="37"/>
      <c r="FF5096" s="37"/>
      <c r="FG5096" s="37"/>
      <c r="FH5096" s="37"/>
      <c r="FI5096" s="37"/>
      <c r="FJ5096" s="37"/>
      <c r="FK5096" s="37"/>
      <c r="FL5096" s="37"/>
      <c r="FM5096" s="37"/>
      <c r="FN5096" s="37"/>
      <c r="FO5096" s="37"/>
      <c r="FP5096" s="37"/>
      <c r="FQ5096" s="37"/>
      <c r="FR5096" s="37"/>
      <c r="FS5096" s="37"/>
      <c r="FT5096" s="37"/>
      <c r="FU5096" s="37"/>
      <c r="FV5096" s="37"/>
      <c r="FW5096" s="37"/>
      <c r="FX5096" s="37"/>
      <c r="FY5096" s="37"/>
      <c r="FZ5096" s="37"/>
      <c r="GA5096" s="37"/>
      <c r="GB5096" s="37"/>
      <c r="GC5096" s="37"/>
      <c r="GD5096" s="37"/>
      <c r="GE5096" s="37"/>
      <c r="GF5096" s="37"/>
      <c r="GG5096" s="37"/>
      <c r="GH5096" s="37"/>
      <c r="GI5096" s="37"/>
      <c r="GJ5096" s="37"/>
      <c r="GK5096" s="37"/>
      <c r="GL5096" s="37"/>
      <c r="GM5096" s="37"/>
      <c r="GN5096" s="37"/>
      <c r="GO5096" s="37"/>
      <c r="GP5096" s="37"/>
      <c r="GQ5096" s="37"/>
      <c r="GR5096" s="37"/>
      <c r="GS5096" s="37"/>
      <c r="GT5096" s="37"/>
      <c r="GU5096" s="37"/>
      <c r="GV5096" s="37"/>
      <c r="GW5096" s="37"/>
      <c r="GX5096" s="37"/>
      <c r="GY5096" s="37"/>
      <c r="GZ5096" s="37"/>
      <c r="HA5096" s="37"/>
      <c r="HB5096" s="37"/>
      <c r="HC5096" s="37"/>
      <c r="HD5096" s="37"/>
      <c r="HE5096" s="37"/>
      <c r="HF5096" s="37"/>
      <c r="HG5096" s="37"/>
      <c r="HH5096" s="37"/>
      <c r="HI5096" s="37"/>
      <c r="HJ5096" s="37"/>
      <c r="HK5096" s="37"/>
      <c r="HL5096" s="37"/>
      <c r="HM5096" s="37"/>
      <c r="HN5096" s="37"/>
      <c r="HO5096" s="37"/>
      <c r="HP5096" s="37"/>
      <c r="HQ5096" s="37"/>
      <c r="HR5096" s="37"/>
      <c r="HS5096" s="37"/>
      <c r="HT5096" s="37"/>
      <c r="HU5096" s="37"/>
      <c r="HV5096" s="37"/>
      <c r="HW5096" s="37"/>
      <c r="HX5096" s="37"/>
      <c r="HY5096" s="37"/>
      <c r="HZ5096" s="37"/>
      <c r="IA5096" s="37"/>
      <c r="IB5096" s="37"/>
      <c r="IC5096" s="37"/>
      <c r="ID5096" s="37"/>
      <c r="IE5096" s="37"/>
      <c r="IF5096" s="37"/>
      <c r="IG5096" s="37"/>
      <c r="IH5096" s="37"/>
      <c r="II5096" s="37"/>
      <c r="IJ5096" s="37"/>
      <c r="IK5096" s="37"/>
      <c r="IL5096" s="37"/>
      <c r="IM5096" s="37"/>
      <c r="IN5096" s="37"/>
      <c r="IO5096" s="37"/>
      <c r="IP5096" s="37"/>
      <c r="IQ5096" s="37"/>
    </row>
    <row r="5097" spans="1:251" s="51" customFormat="1" ht="18.75" customHeight="1" thickBot="1">
      <c r="A5097" s="52"/>
      <c r="B5097" s="113" t="s">
        <v>253</v>
      </c>
      <c r="C5097" s="114"/>
      <c r="D5097" s="114"/>
      <c r="E5097" s="114"/>
      <c r="F5097" s="114"/>
      <c r="G5097" s="114"/>
      <c r="H5097" s="114"/>
      <c r="I5097" s="114"/>
      <c r="J5097" s="114"/>
      <c r="K5097" s="114"/>
      <c r="L5097" s="114"/>
      <c r="M5097" s="114"/>
      <c r="N5097" s="114"/>
      <c r="O5097" s="114"/>
      <c r="P5097" s="114"/>
      <c r="Q5097" s="114"/>
      <c r="R5097" s="114"/>
      <c r="S5097" s="114"/>
      <c r="T5097" s="114"/>
      <c r="U5097" s="114"/>
      <c r="V5097" s="114"/>
      <c r="W5097" s="114"/>
      <c r="X5097" s="114"/>
      <c r="Y5097" s="114"/>
      <c r="Z5097" s="115"/>
      <c r="AA5097" s="116">
        <f>SUM($AA$5087:$AA$5096)</f>
        <v>268050084</v>
      </c>
      <c r="AB5097" s="117"/>
      <c r="AC5097" s="117"/>
      <c r="AD5097" s="117"/>
      <c r="AE5097" s="117"/>
      <c r="AF5097" s="117"/>
      <c r="AG5097" s="117"/>
      <c r="AH5097" s="117"/>
      <c r="AI5097" s="118"/>
      <c r="AJ5097" s="116">
        <f>SUM($AJ$5087:$AJ$5096)</f>
        <v>265628921</v>
      </c>
      <c r="AK5097" s="117"/>
      <c r="AL5097" s="117"/>
      <c r="AM5097" s="117"/>
      <c r="AN5097" s="117"/>
      <c r="AO5097" s="117"/>
      <c r="AP5097" s="117"/>
      <c r="AQ5097" s="117"/>
      <c r="AR5097" s="118"/>
      <c r="AS5097" s="119"/>
      <c r="AT5097" s="120"/>
      <c r="AU5097" s="120"/>
      <c r="AV5097" s="120"/>
      <c r="AW5097" s="120"/>
      <c r="AX5097" s="121"/>
      <c r="AY5097" s="37"/>
      <c r="AZ5097" s="37"/>
      <c r="BA5097" s="37"/>
      <c r="BB5097" s="37"/>
      <c r="BC5097" s="37"/>
      <c r="BD5097" s="37"/>
      <c r="BE5097" s="37"/>
      <c r="BF5097" s="37"/>
      <c r="BG5097" s="37"/>
      <c r="BH5097" s="37"/>
      <c r="BI5097" s="37"/>
      <c r="BJ5097" s="37"/>
      <c r="BK5097" s="37"/>
      <c r="BL5097" s="37"/>
      <c r="BM5097" s="37"/>
      <c r="BN5097" s="37"/>
      <c r="BO5097" s="37"/>
      <c r="BP5097" s="37"/>
      <c r="BQ5097" s="37"/>
      <c r="BR5097" s="37"/>
      <c r="BS5097" s="37"/>
      <c r="BT5097" s="37"/>
      <c r="BU5097" s="37"/>
      <c r="BV5097" s="37"/>
      <c r="BW5097" s="37"/>
      <c r="BX5097" s="37"/>
      <c r="BY5097" s="37"/>
      <c r="BZ5097" s="37"/>
      <c r="CA5097" s="37"/>
      <c r="CB5097" s="37"/>
      <c r="CC5097" s="37"/>
      <c r="CD5097" s="37"/>
      <c r="CE5097" s="37"/>
      <c r="CF5097" s="37"/>
      <c r="CG5097" s="37"/>
      <c r="CH5097" s="37"/>
      <c r="CI5097" s="37"/>
      <c r="CJ5097" s="37"/>
      <c r="CK5097" s="37"/>
      <c r="CL5097" s="37"/>
      <c r="CM5097" s="37"/>
      <c r="CN5097" s="37"/>
      <c r="CO5097" s="37"/>
      <c r="CP5097" s="37"/>
      <c r="CQ5097" s="37"/>
      <c r="CR5097" s="37"/>
      <c r="CS5097" s="37"/>
      <c r="CT5097" s="37"/>
      <c r="CU5097" s="37"/>
      <c r="CV5097" s="37"/>
      <c r="CW5097" s="37"/>
      <c r="CX5097" s="37"/>
      <c r="CY5097" s="37"/>
      <c r="CZ5097" s="37"/>
      <c r="DA5097" s="37"/>
      <c r="DB5097" s="37"/>
      <c r="DC5097" s="37"/>
      <c r="DD5097" s="37"/>
      <c r="DE5097" s="37"/>
      <c r="DF5097" s="37"/>
      <c r="DG5097" s="37"/>
      <c r="DH5097" s="37"/>
      <c r="DI5097" s="37"/>
      <c r="DJ5097" s="37"/>
      <c r="DK5097" s="37"/>
      <c r="DL5097" s="37"/>
      <c r="DM5097" s="37"/>
      <c r="DN5097" s="37"/>
      <c r="DO5097" s="37"/>
      <c r="DP5097" s="37"/>
      <c r="DQ5097" s="37"/>
      <c r="DR5097" s="37"/>
      <c r="DS5097" s="37"/>
      <c r="DT5097" s="37"/>
      <c r="DU5097" s="37"/>
      <c r="DV5097" s="37"/>
      <c r="DW5097" s="37"/>
      <c r="DX5097" s="37"/>
      <c r="DY5097" s="37"/>
      <c r="DZ5097" s="37"/>
      <c r="EA5097" s="37"/>
      <c r="EB5097" s="37"/>
      <c r="EC5097" s="37"/>
      <c r="ED5097" s="37"/>
      <c r="EE5097" s="37"/>
      <c r="EF5097" s="37"/>
      <c r="EG5097" s="37"/>
      <c r="EH5097" s="37"/>
      <c r="EI5097" s="37"/>
      <c r="EJ5097" s="37"/>
      <c r="EK5097" s="37"/>
      <c r="EL5097" s="37"/>
      <c r="EM5097" s="37"/>
      <c r="EN5097" s="37"/>
      <c r="EO5097" s="37"/>
      <c r="EP5097" s="37"/>
      <c r="EQ5097" s="37"/>
      <c r="ER5097" s="37"/>
      <c r="ES5097" s="37"/>
      <c r="ET5097" s="37"/>
      <c r="EU5097" s="37"/>
      <c r="EV5097" s="37"/>
      <c r="EW5097" s="37"/>
      <c r="EX5097" s="37"/>
      <c r="EY5097" s="37"/>
      <c r="EZ5097" s="37"/>
      <c r="FA5097" s="37"/>
      <c r="FB5097" s="37"/>
      <c r="FC5097" s="37"/>
      <c r="FD5097" s="37"/>
      <c r="FE5097" s="37"/>
      <c r="FF5097" s="37"/>
      <c r="FG5097" s="37"/>
      <c r="FH5097" s="37"/>
      <c r="FI5097" s="37"/>
      <c r="FJ5097" s="37"/>
      <c r="FK5097" s="37"/>
      <c r="FL5097" s="37"/>
      <c r="FM5097" s="37"/>
      <c r="FN5097" s="37"/>
      <c r="FO5097" s="37"/>
      <c r="FP5097" s="37"/>
      <c r="FQ5097" s="37"/>
      <c r="FR5097" s="37"/>
      <c r="FS5097" s="37"/>
      <c r="FT5097" s="37"/>
      <c r="FU5097" s="37"/>
      <c r="FV5097" s="37"/>
      <c r="FW5097" s="37"/>
      <c r="FX5097" s="37"/>
      <c r="FY5097" s="37"/>
      <c r="FZ5097" s="37"/>
      <c r="GA5097" s="37"/>
      <c r="GB5097" s="37"/>
      <c r="GC5097" s="37"/>
      <c r="GD5097" s="37"/>
      <c r="GE5097" s="37"/>
      <c r="GF5097" s="37"/>
      <c r="GG5097" s="37"/>
      <c r="GH5097" s="37"/>
      <c r="GI5097" s="37"/>
      <c r="GJ5097" s="37"/>
      <c r="GK5097" s="37"/>
      <c r="GL5097" s="37"/>
      <c r="GM5097" s="37"/>
      <c r="GN5097" s="37"/>
      <c r="GO5097" s="37"/>
      <c r="GP5097" s="37"/>
      <c r="GQ5097" s="37"/>
      <c r="GR5097" s="37"/>
      <c r="GS5097" s="37"/>
      <c r="GT5097" s="37"/>
      <c r="GU5097" s="37"/>
      <c r="GV5097" s="37"/>
      <c r="GW5097" s="37"/>
      <c r="GX5097" s="37"/>
      <c r="GY5097" s="37"/>
      <c r="GZ5097" s="37"/>
      <c r="HA5097" s="37"/>
      <c r="HB5097" s="37"/>
      <c r="HC5097" s="37"/>
      <c r="HD5097" s="37"/>
      <c r="HE5097" s="37"/>
      <c r="HF5097" s="37"/>
      <c r="HG5097" s="37"/>
      <c r="HH5097" s="37"/>
      <c r="HI5097" s="37"/>
      <c r="HJ5097" s="37"/>
      <c r="HK5097" s="37"/>
      <c r="HL5097" s="37"/>
      <c r="HM5097" s="37"/>
      <c r="HN5097" s="37"/>
      <c r="HO5097" s="37"/>
      <c r="HP5097" s="37"/>
      <c r="HQ5097" s="37"/>
      <c r="HR5097" s="37"/>
      <c r="HS5097" s="37"/>
      <c r="HT5097" s="37"/>
      <c r="HU5097" s="37"/>
      <c r="HV5097" s="37"/>
      <c r="HW5097" s="37"/>
      <c r="HX5097" s="37"/>
      <c r="HY5097" s="37"/>
      <c r="HZ5097" s="37"/>
      <c r="IA5097" s="37"/>
      <c r="IB5097" s="37"/>
      <c r="IC5097" s="37"/>
      <c r="ID5097" s="37"/>
      <c r="IE5097" s="37"/>
      <c r="IF5097" s="37"/>
      <c r="IG5097" s="37"/>
      <c r="IH5097" s="37"/>
      <c r="II5097" s="37"/>
      <c r="IJ5097" s="37"/>
      <c r="IK5097" s="37"/>
      <c r="IL5097" s="37"/>
      <c r="IM5097" s="37"/>
      <c r="IN5097" s="37"/>
      <c r="IO5097" s="37"/>
      <c r="IP5097" s="37"/>
      <c r="IQ5097" s="37"/>
    </row>
    <row r="5099" spans="1:251" ht="18.75">
      <c r="A5099" s="36" t="s">
        <v>241</v>
      </c>
      <c r="AW5099" s="38"/>
      <c r="AX5099" s="39"/>
      <c r="AY5099" s="38"/>
    </row>
    <row r="5101" spans="1:251" ht="18.75">
      <c r="B5101" s="122" t="s">
        <v>0</v>
      </c>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row>
    <row r="5102" spans="1:251">
      <c r="Z5102" s="40"/>
      <c r="AD5102" s="40"/>
      <c r="AE5102" s="40"/>
      <c r="AF5102" s="40"/>
      <c r="AG5102" s="40"/>
      <c r="AH5102" s="40"/>
      <c r="AI5102" s="40"/>
      <c r="AO5102" s="40"/>
    </row>
    <row r="5103" spans="1:251" ht="13.5" thickBot="1">
      <c r="Z5103" s="40"/>
      <c r="AD5103" s="40"/>
      <c r="AE5103" s="40"/>
      <c r="AF5103" s="40"/>
      <c r="AG5103" s="40"/>
      <c r="AH5103" s="40"/>
      <c r="AI5103" s="40"/>
      <c r="AO5103" s="40"/>
      <c r="DI5103" s="41"/>
    </row>
    <row r="5104" spans="1:251" ht="24.75" customHeight="1" thickBot="1">
      <c r="B5104" s="124" t="s">
        <v>242</v>
      </c>
      <c r="C5104" s="125"/>
      <c r="D5104" s="125"/>
      <c r="E5104" s="125"/>
      <c r="F5104" s="125"/>
      <c r="G5104" s="125"/>
      <c r="H5104" s="126" t="s">
        <v>1076</v>
      </c>
      <c r="I5104" s="127"/>
      <c r="J5104" s="127"/>
      <c r="K5104" s="127"/>
      <c r="L5104" s="127"/>
      <c r="M5104" s="127"/>
      <c r="N5104" s="127"/>
      <c r="O5104" s="127"/>
      <c r="P5104" s="127"/>
      <c r="Q5104" s="127"/>
      <c r="R5104" s="127"/>
      <c r="S5104" s="127"/>
      <c r="T5104" s="127"/>
      <c r="U5104" s="127"/>
      <c r="V5104" s="127"/>
      <c r="W5104" s="127"/>
      <c r="X5104" s="127"/>
      <c r="Y5104" s="127"/>
      <c r="Z5104" s="127"/>
      <c r="AA5104" s="127"/>
      <c r="AB5104" s="127"/>
      <c r="AC5104" s="127"/>
      <c r="AD5104" s="127"/>
      <c r="AE5104" s="127"/>
      <c r="AF5104" s="127"/>
      <c r="AG5104" s="127"/>
      <c r="AH5104" s="127"/>
      <c r="AI5104" s="127"/>
      <c r="AJ5104" s="127"/>
      <c r="AK5104" s="127"/>
      <c r="AL5104" s="127"/>
      <c r="AM5104" s="127"/>
      <c r="AN5104" s="127"/>
      <c r="AO5104" s="127"/>
      <c r="AP5104" s="127"/>
      <c r="AQ5104" s="127"/>
      <c r="AR5104" s="127"/>
      <c r="AS5104" s="127"/>
      <c r="AT5104" s="127"/>
      <c r="AU5104" s="127"/>
      <c r="AV5104" s="127"/>
      <c r="AW5104" s="127"/>
      <c r="AX5104" s="128"/>
      <c r="DI5104" s="41"/>
    </row>
    <row r="5105" spans="1:113" ht="14.25">
      <c r="B5105" s="42"/>
      <c r="C5105" s="42"/>
      <c r="D5105" s="42"/>
      <c r="E5105" s="42"/>
      <c r="F5105" s="42"/>
      <c r="G5105" s="42"/>
      <c r="H5105" s="43"/>
      <c r="I5105" s="43"/>
      <c r="J5105" s="43"/>
      <c r="K5105" s="43"/>
      <c r="L5105" s="44"/>
      <c r="M5105" s="44"/>
      <c r="N5105" s="44"/>
      <c r="O5105" s="44"/>
      <c r="P5105" s="43"/>
      <c r="Q5105" s="43"/>
      <c r="R5105" s="43"/>
      <c r="S5105" s="43"/>
      <c r="T5105" s="43"/>
      <c r="U5105" s="43"/>
      <c r="V5105" s="45"/>
      <c r="W5105" s="45"/>
      <c r="X5105" s="45"/>
      <c r="Y5105" s="45"/>
      <c r="Z5105" s="45"/>
      <c r="AA5105" s="45"/>
      <c r="AB5105" s="45"/>
      <c r="AC5105" s="45"/>
      <c r="AD5105" s="45"/>
      <c r="AE5105" s="45"/>
      <c r="AF5105" s="45"/>
      <c r="AG5105" s="45"/>
      <c r="AH5105" s="45"/>
      <c r="AI5105" s="45"/>
      <c r="AJ5105" s="45"/>
      <c r="AK5105" s="45"/>
      <c r="AL5105" s="45"/>
      <c r="AM5105" s="45"/>
      <c r="AN5105" s="45"/>
      <c r="AO5105" s="45"/>
      <c r="AP5105" s="45"/>
      <c r="AQ5105" s="45"/>
      <c r="AR5105" s="45"/>
      <c r="AS5105" s="45"/>
      <c r="AT5105" s="45"/>
      <c r="AU5105" s="45"/>
      <c r="AV5105" s="45"/>
      <c r="AW5105" s="45"/>
      <c r="AX5105" s="45"/>
      <c r="DI5105" s="41"/>
    </row>
    <row r="5106" spans="1:113" ht="15" thickBot="1">
      <c r="A5106" s="46"/>
      <c r="B5106" s="45" t="s">
        <v>244</v>
      </c>
      <c r="C5106" s="43"/>
      <c r="D5106" s="43"/>
      <c r="E5106" s="43"/>
      <c r="F5106" s="43"/>
      <c r="G5106" s="43"/>
      <c r="H5106" s="43"/>
      <c r="I5106" s="43"/>
      <c r="J5106" s="43"/>
      <c r="K5106" s="43"/>
      <c r="L5106" s="44"/>
      <c r="M5106" s="44"/>
      <c r="N5106" s="44"/>
      <c r="O5106" s="44"/>
      <c r="P5106" s="43"/>
      <c r="Q5106" s="43"/>
      <c r="R5106" s="43"/>
      <c r="S5106" s="43"/>
      <c r="T5106" s="43"/>
      <c r="U5106" s="43"/>
      <c r="V5106" s="45"/>
      <c r="W5106" s="45"/>
      <c r="X5106" s="45"/>
      <c r="Y5106" s="45"/>
      <c r="Z5106" s="45"/>
      <c r="AA5106" s="45"/>
      <c r="AB5106" s="45"/>
      <c r="AC5106" s="45"/>
      <c r="AD5106" s="45"/>
      <c r="AE5106" s="45"/>
      <c r="AF5106" s="45"/>
      <c r="AG5106" s="45"/>
      <c r="AH5106" s="45"/>
      <c r="AI5106" s="45"/>
      <c r="AJ5106" s="45"/>
      <c r="AK5106" s="45"/>
      <c r="AL5106" s="45"/>
      <c r="AM5106" s="45"/>
      <c r="AN5106" s="45"/>
      <c r="AO5106" s="45"/>
      <c r="AP5106" s="45"/>
      <c r="AQ5106" s="45"/>
      <c r="AR5106" s="45"/>
      <c r="AS5106" s="45"/>
      <c r="AT5106" s="45"/>
      <c r="AU5106" s="45"/>
      <c r="AV5106" s="45"/>
      <c r="AW5106" s="45"/>
      <c r="AX5106" s="45"/>
      <c r="DI5106" s="41"/>
    </row>
    <row r="5107" spans="1:113" ht="14.25">
      <c r="A5107" s="43"/>
      <c r="B5107" s="47"/>
      <c r="C5107" s="42"/>
      <c r="D5107" s="42"/>
      <c r="E5107" s="42"/>
      <c r="F5107" s="42"/>
      <c r="G5107" s="42"/>
      <c r="H5107" s="42"/>
      <c r="I5107" s="42"/>
      <c r="J5107" s="42"/>
      <c r="K5107" s="42"/>
      <c r="L5107" s="48"/>
      <c r="M5107" s="48"/>
      <c r="N5107" s="48"/>
      <c r="O5107" s="48"/>
      <c r="P5107" s="42"/>
      <c r="Q5107" s="42"/>
      <c r="R5107" s="42"/>
      <c r="S5107" s="42"/>
      <c r="T5107" s="42"/>
      <c r="U5107" s="42"/>
      <c r="V5107" s="49"/>
      <c r="W5107" s="49"/>
      <c r="X5107" s="49"/>
      <c r="Y5107" s="49"/>
      <c r="Z5107" s="49"/>
      <c r="AA5107" s="49"/>
      <c r="AB5107" s="49"/>
      <c r="AC5107" s="49"/>
      <c r="AD5107" s="49"/>
      <c r="AE5107" s="49"/>
      <c r="AF5107" s="49"/>
      <c r="AG5107" s="49"/>
      <c r="AH5107" s="49"/>
      <c r="AI5107" s="49"/>
      <c r="AJ5107" s="49"/>
      <c r="AK5107" s="49"/>
      <c r="AL5107" s="49"/>
      <c r="AM5107" s="49"/>
      <c r="AN5107" s="49"/>
      <c r="AO5107" s="49"/>
      <c r="AP5107" s="49"/>
      <c r="AQ5107" s="49"/>
      <c r="AR5107" s="49"/>
      <c r="AS5107" s="49"/>
      <c r="AT5107" s="49"/>
      <c r="AU5107" s="49"/>
      <c r="AV5107" s="49"/>
      <c r="AW5107" s="49"/>
      <c r="AX5107" s="50"/>
    </row>
    <row r="5108" spans="1:113" ht="12" customHeight="1">
      <c r="A5108" s="43"/>
      <c r="B5108" s="129" t="s">
        <v>1077</v>
      </c>
      <c r="C5108" s="130"/>
      <c r="D5108" s="130"/>
      <c r="E5108" s="130"/>
      <c r="F5108" s="130"/>
      <c r="G5108" s="130"/>
      <c r="H5108" s="130"/>
      <c r="I5108" s="130"/>
      <c r="J5108" s="130"/>
      <c r="K5108" s="130"/>
      <c r="L5108" s="130"/>
      <c r="M5108" s="130"/>
      <c r="N5108" s="130"/>
      <c r="O5108" s="130"/>
      <c r="P5108" s="130"/>
      <c r="Q5108" s="130"/>
      <c r="R5108" s="130"/>
      <c r="S5108" s="130"/>
      <c r="T5108" s="130"/>
      <c r="U5108" s="130"/>
      <c r="V5108" s="130"/>
      <c r="W5108" s="130"/>
      <c r="X5108" s="130"/>
      <c r="Y5108" s="130"/>
      <c r="Z5108" s="130"/>
      <c r="AA5108" s="130"/>
      <c r="AB5108" s="130"/>
      <c r="AC5108" s="130"/>
      <c r="AD5108" s="130"/>
      <c r="AE5108" s="130"/>
      <c r="AF5108" s="130"/>
      <c r="AG5108" s="130"/>
      <c r="AH5108" s="130"/>
      <c r="AI5108" s="130"/>
      <c r="AJ5108" s="130"/>
      <c r="AK5108" s="130"/>
      <c r="AL5108" s="130"/>
      <c r="AM5108" s="130"/>
      <c r="AN5108" s="130"/>
      <c r="AO5108" s="130"/>
      <c r="AP5108" s="130"/>
      <c r="AQ5108" s="130"/>
      <c r="AR5108" s="130"/>
      <c r="AS5108" s="130"/>
      <c r="AT5108" s="130"/>
      <c r="AU5108" s="130"/>
      <c r="AV5108" s="130"/>
      <c r="AW5108" s="130"/>
      <c r="AX5108" s="131"/>
    </row>
    <row r="5109" spans="1:113" ht="12" customHeight="1">
      <c r="A5109" s="43"/>
      <c r="B5109" s="129"/>
      <c r="C5109" s="130"/>
      <c r="D5109" s="130"/>
      <c r="E5109" s="130"/>
      <c r="F5109" s="130"/>
      <c r="G5109" s="130"/>
      <c r="H5109" s="130"/>
      <c r="I5109" s="130"/>
      <c r="J5109" s="130"/>
      <c r="K5109" s="130"/>
      <c r="L5109" s="130"/>
      <c r="M5109" s="130"/>
      <c r="N5109" s="130"/>
      <c r="O5109" s="130"/>
      <c r="P5109" s="130"/>
      <c r="Q5109" s="130"/>
      <c r="R5109" s="130"/>
      <c r="S5109" s="130"/>
      <c r="T5109" s="130"/>
      <c r="U5109" s="130"/>
      <c r="V5109" s="130"/>
      <c r="W5109" s="130"/>
      <c r="X5109" s="130"/>
      <c r="Y5109" s="130"/>
      <c r="Z5109" s="130"/>
      <c r="AA5109" s="130"/>
      <c r="AB5109" s="130"/>
      <c r="AC5109" s="130"/>
      <c r="AD5109" s="130"/>
      <c r="AE5109" s="130"/>
      <c r="AF5109" s="130"/>
      <c r="AG5109" s="130"/>
      <c r="AH5109" s="130"/>
      <c r="AI5109" s="130"/>
      <c r="AJ5109" s="130"/>
      <c r="AK5109" s="130"/>
      <c r="AL5109" s="130"/>
      <c r="AM5109" s="130"/>
      <c r="AN5109" s="130"/>
      <c r="AO5109" s="130"/>
      <c r="AP5109" s="130"/>
      <c r="AQ5109" s="130"/>
      <c r="AR5109" s="130"/>
      <c r="AS5109" s="130"/>
      <c r="AT5109" s="130"/>
      <c r="AU5109" s="130"/>
      <c r="AV5109" s="130"/>
      <c r="AW5109" s="130"/>
      <c r="AX5109" s="131"/>
      <c r="BC5109" s="51"/>
    </row>
    <row r="5110" spans="1:113" ht="12" customHeight="1">
      <c r="A5110" s="43"/>
      <c r="B5110" s="129"/>
      <c r="C5110" s="130"/>
      <c r="D5110" s="130"/>
      <c r="E5110" s="130"/>
      <c r="F5110" s="130"/>
      <c r="G5110" s="130"/>
      <c r="H5110" s="130"/>
      <c r="I5110" s="130"/>
      <c r="J5110" s="130"/>
      <c r="K5110" s="130"/>
      <c r="L5110" s="130"/>
      <c r="M5110" s="130"/>
      <c r="N5110" s="130"/>
      <c r="O5110" s="130"/>
      <c r="P5110" s="130"/>
      <c r="Q5110" s="130"/>
      <c r="R5110" s="130"/>
      <c r="S5110" s="130"/>
      <c r="T5110" s="130"/>
      <c r="U5110" s="130"/>
      <c r="V5110" s="130"/>
      <c r="W5110" s="130"/>
      <c r="X5110" s="130"/>
      <c r="Y5110" s="130"/>
      <c r="Z5110" s="130"/>
      <c r="AA5110" s="130"/>
      <c r="AB5110" s="130"/>
      <c r="AC5110" s="130"/>
      <c r="AD5110" s="130"/>
      <c r="AE5110" s="130"/>
      <c r="AF5110" s="130"/>
      <c r="AG5110" s="130"/>
      <c r="AH5110" s="130"/>
      <c r="AI5110" s="130"/>
      <c r="AJ5110" s="130"/>
      <c r="AK5110" s="130"/>
      <c r="AL5110" s="130"/>
      <c r="AM5110" s="130"/>
      <c r="AN5110" s="130"/>
      <c r="AO5110" s="130"/>
      <c r="AP5110" s="130"/>
      <c r="AQ5110" s="130"/>
      <c r="AR5110" s="130"/>
      <c r="AS5110" s="130"/>
      <c r="AT5110" s="130"/>
      <c r="AU5110" s="130"/>
      <c r="AV5110" s="130"/>
      <c r="AW5110" s="130"/>
      <c r="AX5110" s="131"/>
    </row>
    <row r="5111" spans="1:113" ht="12" customHeight="1">
      <c r="A5111" s="43"/>
      <c r="B5111" s="129"/>
      <c r="C5111" s="130"/>
      <c r="D5111" s="130"/>
      <c r="E5111" s="130"/>
      <c r="F5111" s="130"/>
      <c r="G5111" s="130"/>
      <c r="H5111" s="130"/>
      <c r="I5111" s="130"/>
      <c r="J5111" s="130"/>
      <c r="K5111" s="130"/>
      <c r="L5111" s="130"/>
      <c r="M5111" s="130"/>
      <c r="N5111" s="130"/>
      <c r="O5111" s="130"/>
      <c r="P5111" s="130"/>
      <c r="Q5111" s="130"/>
      <c r="R5111" s="130"/>
      <c r="S5111" s="130"/>
      <c r="T5111" s="130"/>
      <c r="U5111" s="130"/>
      <c r="V5111" s="130"/>
      <c r="W5111" s="130"/>
      <c r="X5111" s="130"/>
      <c r="Y5111" s="130"/>
      <c r="Z5111" s="130"/>
      <c r="AA5111" s="130"/>
      <c r="AB5111" s="130"/>
      <c r="AC5111" s="130"/>
      <c r="AD5111" s="130"/>
      <c r="AE5111" s="130"/>
      <c r="AF5111" s="130"/>
      <c r="AG5111" s="130"/>
      <c r="AH5111" s="130"/>
      <c r="AI5111" s="130"/>
      <c r="AJ5111" s="130"/>
      <c r="AK5111" s="130"/>
      <c r="AL5111" s="130"/>
      <c r="AM5111" s="130"/>
      <c r="AN5111" s="130"/>
      <c r="AO5111" s="130"/>
      <c r="AP5111" s="130"/>
      <c r="AQ5111" s="130"/>
      <c r="AR5111" s="130"/>
      <c r="AS5111" s="130"/>
      <c r="AT5111" s="130"/>
      <c r="AU5111" s="130"/>
      <c r="AV5111" s="130"/>
      <c r="AW5111" s="130"/>
      <c r="AX5111" s="131"/>
    </row>
    <row r="5112" spans="1:113" ht="12" customHeight="1">
      <c r="A5112" s="43"/>
      <c r="B5112" s="129"/>
      <c r="C5112" s="130"/>
      <c r="D5112" s="130"/>
      <c r="E5112" s="130"/>
      <c r="F5112" s="130"/>
      <c r="G5112" s="130"/>
      <c r="H5112" s="130"/>
      <c r="I5112" s="130"/>
      <c r="J5112" s="130"/>
      <c r="K5112" s="130"/>
      <c r="L5112" s="130"/>
      <c r="M5112" s="130"/>
      <c r="N5112" s="130"/>
      <c r="O5112" s="130"/>
      <c r="P5112" s="130"/>
      <c r="Q5112" s="130"/>
      <c r="R5112" s="130"/>
      <c r="S5112" s="130"/>
      <c r="T5112" s="130"/>
      <c r="U5112" s="130"/>
      <c r="V5112" s="130"/>
      <c r="W5112" s="130"/>
      <c r="X5112" s="130"/>
      <c r="Y5112" s="130"/>
      <c r="Z5112" s="130"/>
      <c r="AA5112" s="130"/>
      <c r="AB5112" s="130"/>
      <c r="AC5112" s="130"/>
      <c r="AD5112" s="130"/>
      <c r="AE5112" s="130"/>
      <c r="AF5112" s="130"/>
      <c r="AG5112" s="130"/>
      <c r="AH5112" s="130"/>
      <c r="AI5112" s="130"/>
      <c r="AJ5112" s="130"/>
      <c r="AK5112" s="130"/>
      <c r="AL5112" s="130"/>
      <c r="AM5112" s="130"/>
      <c r="AN5112" s="130"/>
      <c r="AO5112" s="130"/>
      <c r="AP5112" s="130"/>
      <c r="AQ5112" s="130"/>
      <c r="AR5112" s="130"/>
      <c r="AS5112" s="130"/>
      <c r="AT5112" s="130"/>
      <c r="AU5112" s="130"/>
      <c r="AV5112" s="130"/>
      <c r="AW5112" s="130"/>
      <c r="AX5112" s="131"/>
    </row>
    <row r="5113" spans="1:113" ht="15" thickBot="1">
      <c r="A5113" s="52"/>
      <c r="B5113" s="53"/>
      <c r="C5113" s="54"/>
      <c r="D5113" s="54"/>
      <c r="E5113" s="54"/>
      <c r="F5113" s="54"/>
      <c r="G5113" s="54"/>
      <c r="H5113" s="54"/>
      <c r="I5113" s="54"/>
      <c r="J5113" s="54"/>
      <c r="K5113" s="54"/>
      <c r="L5113" s="54"/>
      <c r="M5113" s="54"/>
      <c r="N5113" s="54"/>
      <c r="O5113" s="54"/>
      <c r="P5113" s="54"/>
      <c r="Q5113" s="54"/>
      <c r="R5113" s="54"/>
      <c r="S5113" s="54"/>
      <c r="T5113" s="54"/>
      <c r="U5113" s="54"/>
      <c r="V5113" s="54"/>
      <c r="W5113" s="54"/>
      <c r="X5113" s="54"/>
      <c r="Y5113" s="54"/>
      <c r="Z5113" s="54"/>
      <c r="AA5113" s="54"/>
      <c r="AB5113" s="54"/>
      <c r="AC5113" s="54"/>
      <c r="AD5113" s="54"/>
      <c r="AE5113" s="54"/>
      <c r="AF5113" s="54"/>
      <c r="AG5113" s="54"/>
      <c r="AH5113" s="54"/>
      <c r="AI5113" s="54"/>
      <c r="AJ5113" s="54"/>
      <c r="AK5113" s="54"/>
      <c r="AL5113" s="54"/>
      <c r="AM5113" s="54"/>
      <c r="AN5113" s="54"/>
      <c r="AO5113" s="54"/>
      <c r="AP5113" s="54"/>
      <c r="AQ5113" s="54"/>
      <c r="AR5113" s="54"/>
      <c r="AS5113" s="54"/>
      <c r="AT5113" s="54"/>
      <c r="AU5113" s="54"/>
      <c r="AV5113" s="54"/>
      <c r="AW5113" s="54"/>
      <c r="AX5113" s="55"/>
    </row>
    <row r="5114" spans="1:113">
      <c r="B5114" s="56"/>
    </row>
    <row r="5115" spans="1:113" ht="15" thickBot="1">
      <c r="A5115" s="46"/>
      <c r="B5115" s="45" t="s">
        <v>245</v>
      </c>
      <c r="C5115" s="43"/>
      <c r="D5115" s="43"/>
      <c r="E5115" s="43"/>
      <c r="F5115" s="43"/>
      <c r="G5115" s="43"/>
      <c r="H5115" s="43"/>
      <c r="I5115" s="43"/>
      <c r="J5115" s="43"/>
      <c r="K5115" s="43"/>
      <c r="L5115" s="44"/>
      <c r="M5115" s="44"/>
      <c r="N5115" s="44"/>
      <c r="O5115" s="44"/>
      <c r="P5115" s="43"/>
      <c r="Q5115" s="43"/>
      <c r="R5115" s="43"/>
      <c r="S5115" s="43"/>
      <c r="T5115" s="43"/>
      <c r="U5115" s="43"/>
      <c r="V5115" s="45"/>
      <c r="W5115" s="45"/>
      <c r="X5115" s="45"/>
      <c r="Y5115" s="45"/>
      <c r="Z5115" s="45"/>
      <c r="AA5115" s="45"/>
      <c r="AB5115" s="45"/>
      <c r="AC5115" s="45"/>
      <c r="AD5115" s="45"/>
      <c r="AE5115" s="45"/>
      <c r="AF5115" s="45"/>
      <c r="AG5115" s="45"/>
      <c r="AH5115" s="45"/>
      <c r="AI5115" s="45"/>
      <c r="AJ5115" s="45"/>
      <c r="AK5115" s="45"/>
      <c r="AL5115" s="45"/>
      <c r="AM5115" s="45"/>
      <c r="AN5115" s="45"/>
      <c r="AO5115" s="45"/>
      <c r="AP5115" s="45"/>
      <c r="AQ5115" s="45"/>
      <c r="AR5115" s="45"/>
      <c r="AS5115" s="45"/>
      <c r="AT5115" s="45"/>
      <c r="AU5115" s="45"/>
      <c r="AV5115" s="45"/>
      <c r="AW5115" s="45"/>
      <c r="AX5115" s="45"/>
      <c r="DI5115" s="41"/>
    </row>
    <row r="5116" spans="1:113" ht="14.25">
      <c r="A5116" s="43"/>
      <c r="B5116" s="47"/>
      <c r="C5116" s="42"/>
      <c r="D5116" s="42"/>
      <c r="E5116" s="42"/>
      <c r="F5116" s="42"/>
      <c r="G5116" s="42"/>
      <c r="H5116" s="42"/>
      <c r="I5116" s="42"/>
      <c r="J5116" s="42"/>
      <c r="K5116" s="42"/>
      <c r="L5116" s="48"/>
      <c r="M5116" s="48"/>
      <c r="N5116" s="48"/>
      <c r="O5116" s="48"/>
      <c r="P5116" s="42"/>
      <c r="Q5116" s="42"/>
      <c r="R5116" s="42"/>
      <c r="S5116" s="42"/>
      <c r="T5116" s="42"/>
      <c r="U5116" s="42"/>
      <c r="V5116" s="49"/>
      <c r="W5116" s="49"/>
      <c r="X5116" s="49"/>
      <c r="Y5116" s="49"/>
      <c r="Z5116" s="49"/>
      <c r="AA5116" s="49"/>
      <c r="AB5116" s="49"/>
      <c r="AC5116" s="49"/>
      <c r="AD5116" s="49"/>
      <c r="AE5116" s="49"/>
      <c r="AF5116" s="49"/>
      <c r="AG5116" s="49"/>
      <c r="AH5116" s="49"/>
      <c r="AI5116" s="49"/>
      <c r="AJ5116" s="49"/>
      <c r="AK5116" s="49"/>
      <c r="AL5116" s="49"/>
      <c r="AM5116" s="49"/>
      <c r="AN5116" s="49"/>
      <c r="AO5116" s="49"/>
      <c r="AP5116" s="49"/>
      <c r="AQ5116" s="49"/>
      <c r="AR5116" s="49"/>
      <c r="AS5116" s="49"/>
      <c r="AT5116" s="49"/>
      <c r="AU5116" s="49"/>
      <c r="AV5116" s="49"/>
      <c r="AW5116" s="49"/>
      <c r="AX5116" s="50"/>
    </row>
    <row r="5117" spans="1:113" ht="12" customHeight="1">
      <c r="A5117" s="43"/>
      <c r="B5117" s="129" t="s">
        <v>1078</v>
      </c>
      <c r="C5117" s="130"/>
      <c r="D5117" s="130"/>
      <c r="E5117" s="130"/>
      <c r="F5117" s="130"/>
      <c r="G5117" s="130"/>
      <c r="H5117" s="130"/>
      <c r="I5117" s="130"/>
      <c r="J5117" s="130"/>
      <c r="K5117" s="130"/>
      <c r="L5117" s="130"/>
      <c r="M5117" s="130"/>
      <c r="N5117" s="130"/>
      <c r="O5117" s="130"/>
      <c r="P5117" s="130"/>
      <c r="Q5117" s="130"/>
      <c r="R5117" s="130"/>
      <c r="S5117" s="130"/>
      <c r="T5117" s="130"/>
      <c r="U5117" s="130"/>
      <c r="V5117" s="130"/>
      <c r="W5117" s="130"/>
      <c r="X5117" s="130"/>
      <c r="Y5117" s="130"/>
      <c r="Z5117" s="130"/>
      <c r="AA5117" s="130"/>
      <c r="AB5117" s="130"/>
      <c r="AC5117" s="130"/>
      <c r="AD5117" s="130"/>
      <c r="AE5117" s="130"/>
      <c r="AF5117" s="130"/>
      <c r="AG5117" s="130"/>
      <c r="AH5117" s="130"/>
      <c r="AI5117" s="130"/>
      <c r="AJ5117" s="130"/>
      <c r="AK5117" s="130"/>
      <c r="AL5117" s="130"/>
      <c r="AM5117" s="130"/>
      <c r="AN5117" s="130"/>
      <c r="AO5117" s="130"/>
      <c r="AP5117" s="130"/>
      <c r="AQ5117" s="130"/>
      <c r="AR5117" s="130"/>
      <c r="AS5117" s="130"/>
      <c r="AT5117" s="130"/>
      <c r="AU5117" s="130"/>
      <c r="AV5117" s="130"/>
      <c r="AW5117" s="130"/>
      <c r="AX5117" s="131"/>
    </row>
    <row r="5118" spans="1:113" ht="12" customHeight="1">
      <c r="A5118" s="43"/>
      <c r="B5118" s="129"/>
      <c r="C5118" s="130"/>
      <c r="D5118" s="130"/>
      <c r="E5118" s="130"/>
      <c r="F5118" s="130"/>
      <c r="G5118" s="130"/>
      <c r="H5118" s="130"/>
      <c r="I5118" s="130"/>
      <c r="J5118" s="130"/>
      <c r="K5118" s="130"/>
      <c r="L5118" s="130"/>
      <c r="M5118" s="130"/>
      <c r="N5118" s="130"/>
      <c r="O5118" s="130"/>
      <c r="P5118" s="130"/>
      <c r="Q5118" s="130"/>
      <c r="R5118" s="130"/>
      <c r="S5118" s="130"/>
      <c r="T5118" s="130"/>
      <c r="U5118" s="130"/>
      <c r="V5118" s="130"/>
      <c r="W5118" s="130"/>
      <c r="X5118" s="130"/>
      <c r="Y5118" s="130"/>
      <c r="Z5118" s="130"/>
      <c r="AA5118" s="130"/>
      <c r="AB5118" s="130"/>
      <c r="AC5118" s="130"/>
      <c r="AD5118" s="130"/>
      <c r="AE5118" s="130"/>
      <c r="AF5118" s="130"/>
      <c r="AG5118" s="130"/>
      <c r="AH5118" s="130"/>
      <c r="AI5118" s="130"/>
      <c r="AJ5118" s="130"/>
      <c r="AK5118" s="130"/>
      <c r="AL5118" s="130"/>
      <c r="AM5118" s="130"/>
      <c r="AN5118" s="130"/>
      <c r="AO5118" s="130"/>
      <c r="AP5118" s="130"/>
      <c r="AQ5118" s="130"/>
      <c r="AR5118" s="130"/>
      <c r="AS5118" s="130"/>
      <c r="AT5118" s="130"/>
      <c r="AU5118" s="130"/>
      <c r="AV5118" s="130"/>
      <c r="AW5118" s="130"/>
      <c r="AX5118" s="131"/>
      <c r="BC5118" s="51"/>
    </row>
    <row r="5119" spans="1:113" ht="12" customHeight="1">
      <c r="A5119" s="43"/>
      <c r="B5119" s="129"/>
      <c r="C5119" s="130"/>
      <c r="D5119" s="130"/>
      <c r="E5119" s="130"/>
      <c r="F5119" s="130"/>
      <c r="G5119" s="130"/>
      <c r="H5119" s="130"/>
      <c r="I5119" s="130"/>
      <c r="J5119" s="130"/>
      <c r="K5119" s="130"/>
      <c r="L5119" s="130"/>
      <c r="M5119" s="130"/>
      <c r="N5119" s="130"/>
      <c r="O5119" s="130"/>
      <c r="P5119" s="130"/>
      <c r="Q5119" s="130"/>
      <c r="R5119" s="130"/>
      <c r="S5119" s="130"/>
      <c r="T5119" s="130"/>
      <c r="U5119" s="130"/>
      <c r="V5119" s="130"/>
      <c r="W5119" s="130"/>
      <c r="X5119" s="130"/>
      <c r="Y5119" s="130"/>
      <c r="Z5119" s="130"/>
      <c r="AA5119" s="130"/>
      <c r="AB5119" s="130"/>
      <c r="AC5119" s="130"/>
      <c r="AD5119" s="130"/>
      <c r="AE5119" s="130"/>
      <c r="AF5119" s="130"/>
      <c r="AG5119" s="130"/>
      <c r="AH5119" s="130"/>
      <c r="AI5119" s="130"/>
      <c r="AJ5119" s="130"/>
      <c r="AK5119" s="130"/>
      <c r="AL5119" s="130"/>
      <c r="AM5119" s="130"/>
      <c r="AN5119" s="130"/>
      <c r="AO5119" s="130"/>
      <c r="AP5119" s="130"/>
      <c r="AQ5119" s="130"/>
      <c r="AR5119" s="130"/>
      <c r="AS5119" s="130"/>
      <c r="AT5119" s="130"/>
      <c r="AU5119" s="130"/>
      <c r="AV5119" s="130"/>
      <c r="AW5119" s="130"/>
      <c r="AX5119" s="131"/>
    </row>
    <row r="5120" spans="1:113" ht="12" customHeight="1">
      <c r="A5120" s="43"/>
      <c r="B5120" s="129"/>
      <c r="C5120" s="130"/>
      <c r="D5120" s="130"/>
      <c r="E5120" s="130"/>
      <c r="F5120" s="130"/>
      <c r="G5120" s="130"/>
      <c r="H5120" s="130"/>
      <c r="I5120" s="130"/>
      <c r="J5120" s="130"/>
      <c r="K5120" s="130"/>
      <c r="L5120" s="130"/>
      <c r="M5120" s="130"/>
      <c r="N5120" s="130"/>
      <c r="O5120" s="130"/>
      <c r="P5120" s="130"/>
      <c r="Q5120" s="130"/>
      <c r="R5120" s="130"/>
      <c r="S5120" s="130"/>
      <c r="T5120" s="130"/>
      <c r="U5120" s="130"/>
      <c r="V5120" s="130"/>
      <c r="W5120" s="130"/>
      <c r="X5120" s="130"/>
      <c r="Y5120" s="130"/>
      <c r="Z5120" s="130"/>
      <c r="AA5120" s="130"/>
      <c r="AB5120" s="130"/>
      <c r="AC5120" s="130"/>
      <c r="AD5120" s="130"/>
      <c r="AE5120" s="130"/>
      <c r="AF5120" s="130"/>
      <c r="AG5120" s="130"/>
      <c r="AH5120" s="130"/>
      <c r="AI5120" s="130"/>
      <c r="AJ5120" s="130"/>
      <c r="AK5120" s="130"/>
      <c r="AL5120" s="130"/>
      <c r="AM5120" s="130"/>
      <c r="AN5120" s="130"/>
      <c r="AO5120" s="130"/>
      <c r="AP5120" s="130"/>
      <c r="AQ5120" s="130"/>
      <c r="AR5120" s="130"/>
      <c r="AS5120" s="130"/>
      <c r="AT5120" s="130"/>
      <c r="AU5120" s="130"/>
      <c r="AV5120" s="130"/>
      <c r="AW5120" s="130"/>
      <c r="AX5120" s="131"/>
    </row>
    <row r="5121" spans="1:251" ht="12" customHeight="1">
      <c r="A5121" s="43"/>
      <c r="B5121" s="129"/>
      <c r="C5121" s="130"/>
      <c r="D5121" s="130"/>
      <c r="E5121" s="130"/>
      <c r="F5121" s="130"/>
      <c r="G5121" s="130"/>
      <c r="H5121" s="130"/>
      <c r="I5121" s="130"/>
      <c r="J5121" s="130"/>
      <c r="K5121" s="130"/>
      <c r="L5121" s="130"/>
      <c r="M5121" s="130"/>
      <c r="N5121" s="130"/>
      <c r="O5121" s="130"/>
      <c r="P5121" s="130"/>
      <c r="Q5121" s="130"/>
      <c r="R5121" s="130"/>
      <c r="S5121" s="130"/>
      <c r="T5121" s="130"/>
      <c r="U5121" s="130"/>
      <c r="V5121" s="130"/>
      <c r="W5121" s="130"/>
      <c r="X5121" s="130"/>
      <c r="Y5121" s="130"/>
      <c r="Z5121" s="130"/>
      <c r="AA5121" s="130"/>
      <c r="AB5121" s="130"/>
      <c r="AC5121" s="130"/>
      <c r="AD5121" s="130"/>
      <c r="AE5121" s="130"/>
      <c r="AF5121" s="130"/>
      <c r="AG5121" s="130"/>
      <c r="AH5121" s="130"/>
      <c r="AI5121" s="130"/>
      <c r="AJ5121" s="130"/>
      <c r="AK5121" s="130"/>
      <c r="AL5121" s="130"/>
      <c r="AM5121" s="130"/>
      <c r="AN5121" s="130"/>
      <c r="AO5121" s="130"/>
      <c r="AP5121" s="130"/>
      <c r="AQ5121" s="130"/>
      <c r="AR5121" s="130"/>
      <c r="AS5121" s="130"/>
      <c r="AT5121" s="130"/>
      <c r="AU5121" s="130"/>
      <c r="AV5121" s="130"/>
      <c r="AW5121" s="130"/>
      <c r="AX5121" s="131"/>
    </row>
    <row r="5122" spans="1:251" ht="15" thickBot="1">
      <c r="A5122" s="52"/>
      <c r="B5122" s="53"/>
      <c r="C5122" s="54"/>
      <c r="D5122" s="54"/>
      <c r="E5122" s="54"/>
      <c r="F5122" s="54"/>
      <c r="G5122" s="54"/>
      <c r="H5122" s="54"/>
      <c r="I5122" s="54"/>
      <c r="J5122" s="54"/>
      <c r="K5122" s="54"/>
      <c r="L5122" s="54"/>
      <c r="M5122" s="54"/>
      <c r="N5122" s="54"/>
      <c r="O5122" s="54"/>
      <c r="P5122" s="54"/>
      <c r="Q5122" s="54"/>
      <c r="R5122" s="54"/>
      <c r="S5122" s="54"/>
      <c r="T5122" s="54"/>
      <c r="U5122" s="54"/>
      <c r="V5122" s="54"/>
      <c r="W5122" s="54"/>
      <c r="X5122" s="54"/>
      <c r="Y5122" s="54"/>
      <c r="Z5122" s="54"/>
      <c r="AA5122" s="54"/>
      <c r="AB5122" s="54"/>
      <c r="AC5122" s="54"/>
      <c r="AD5122" s="54"/>
      <c r="AE5122" s="54"/>
      <c r="AF5122" s="54"/>
      <c r="AG5122" s="54"/>
      <c r="AH5122" s="54"/>
      <c r="AI5122" s="54"/>
      <c r="AJ5122" s="54"/>
      <c r="AK5122" s="54"/>
      <c r="AL5122" s="54"/>
      <c r="AM5122" s="54"/>
      <c r="AN5122" s="54"/>
      <c r="AO5122" s="54"/>
      <c r="AP5122" s="54"/>
      <c r="AQ5122" s="54"/>
      <c r="AR5122" s="54"/>
      <c r="AS5122" s="54"/>
      <c r="AT5122" s="54"/>
      <c r="AU5122" s="54"/>
      <c r="AV5122" s="54"/>
      <c r="AW5122" s="54"/>
      <c r="AX5122" s="55"/>
    </row>
    <row r="5123" spans="1:251">
      <c r="B5123" s="56"/>
    </row>
    <row r="5124" spans="1:251" ht="14.25">
      <c r="B5124" s="45" t="s">
        <v>247</v>
      </c>
      <c r="C5124" s="43"/>
      <c r="D5124" s="43"/>
      <c r="E5124" s="43"/>
      <c r="F5124" s="43"/>
      <c r="G5124" s="43"/>
      <c r="H5124" s="43"/>
      <c r="I5124" s="43"/>
      <c r="J5124" s="43"/>
      <c r="K5124" s="43"/>
      <c r="L5124" s="44"/>
      <c r="M5124" s="44"/>
      <c r="N5124" s="44"/>
      <c r="O5124" s="44"/>
      <c r="P5124" s="43"/>
      <c r="Q5124" s="43"/>
      <c r="R5124" s="43"/>
      <c r="S5124" s="43"/>
      <c r="T5124" s="43"/>
      <c r="U5124" s="43"/>
      <c r="V5124" s="45"/>
      <c r="W5124" s="45"/>
      <c r="X5124" s="45"/>
      <c r="Y5124" s="45"/>
      <c r="Z5124" s="45"/>
      <c r="AA5124" s="45"/>
      <c r="AB5124" s="45"/>
      <c r="AC5124" s="45"/>
      <c r="AD5124" s="45"/>
      <c r="AE5124" s="45"/>
      <c r="AF5124" s="45"/>
      <c r="AG5124" s="45"/>
      <c r="AH5124" s="45"/>
      <c r="AI5124" s="45"/>
      <c r="AJ5124" s="45"/>
      <c r="AK5124" s="45"/>
      <c r="AL5124" s="45"/>
      <c r="AM5124" s="45"/>
      <c r="AN5124" s="45"/>
      <c r="AO5124" s="45"/>
      <c r="AP5124" s="45"/>
      <c r="AQ5124" s="45"/>
      <c r="AR5124" s="45"/>
      <c r="AS5124" s="45"/>
      <c r="AT5124" s="45"/>
      <c r="AU5124" s="45"/>
      <c r="AV5124" s="45"/>
      <c r="AW5124" s="45"/>
      <c r="AX5124" s="45"/>
    </row>
    <row r="5125" spans="1:251" ht="15" thickBot="1">
      <c r="B5125" s="43"/>
      <c r="C5125" s="43"/>
      <c r="D5125" s="43"/>
      <c r="E5125" s="43"/>
      <c r="F5125" s="43"/>
      <c r="G5125" s="43"/>
      <c r="H5125" s="43"/>
      <c r="I5125" s="43"/>
      <c r="J5125" s="43"/>
      <c r="K5125" s="43"/>
      <c r="L5125" s="44"/>
      <c r="M5125" s="44"/>
      <c r="N5125" s="44"/>
      <c r="O5125" s="44"/>
      <c r="P5125" s="43"/>
      <c r="Q5125" s="43"/>
      <c r="R5125" s="43"/>
      <c r="S5125" s="43"/>
      <c r="T5125" s="43"/>
      <c r="U5125" s="43"/>
      <c r="V5125" s="45"/>
      <c r="W5125" s="45"/>
      <c r="X5125" s="45"/>
      <c r="Y5125" s="45"/>
      <c r="Z5125" s="45"/>
      <c r="AA5125" s="45"/>
      <c r="AB5125" s="45"/>
      <c r="AC5125" s="45"/>
      <c r="AD5125" s="45"/>
      <c r="AE5125" s="45"/>
      <c r="AF5125" s="45"/>
      <c r="AG5125" s="45"/>
      <c r="AH5125" s="45"/>
      <c r="AI5125" s="45"/>
      <c r="AJ5125" s="45"/>
      <c r="AK5125" s="45"/>
      <c r="AL5125" s="45"/>
      <c r="AM5125" s="45"/>
      <c r="AN5125" s="45"/>
      <c r="AO5125" s="45"/>
      <c r="AP5125" s="45"/>
      <c r="AQ5125" s="45"/>
      <c r="AR5125" s="45"/>
      <c r="AS5125" s="45"/>
      <c r="AT5125" s="45"/>
      <c r="AU5125" s="45"/>
      <c r="AV5125" s="45"/>
      <c r="AW5125" s="45"/>
      <c r="AX5125" s="57" t="s">
        <v>248</v>
      </c>
    </row>
    <row r="5126" spans="1:251" s="51" customFormat="1" ht="13.5" customHeight="1">
      <c r="A5126" s="43"/>
      <c r="B5126" s="132" t="s">
        <v>249</v>
      </c>
      <c r="C5126" s="133"/>
      <c r="D5126" s="133"/>
      <c r="E5126" s="133"/>
      <c r="F5126" s="133"/>
      <c r="G5126" s="133"/>
      <c r="H5126" s="133"/>
      <c r="I5126" s="133"/>
      <c r="J5126" s="133"/>
      <c r="K5126" s="133"/>
      <c r="L5126" s="133"/>
      <c r="M5126" s="133"/>
      <c r="N5126" s="133"/>
      <c r="O5126" s="133"/>
      <c r="P5126" s="133"/>
      <c r="Q5126" s="133"/>
      <c r="R5126" s="133"/>
      <c r="S5126" s="133"/>
      <c r="T5126" s="133"/>
      <c r="U5126" s="133"/>
      <c r="V5126" s="133"/>
      <c r="W5126" s="133"/>
      <c r="X5126" s="133"/>
      <c r="Y5126" s="133"/>
      <c r="Z5126" s="134"/>
      <c r="AA5126" s="138" t="s">
        <v>250</v>
      </c>
      <c r="AB5126" s="133"/>
      <c r="AC5126" s="133"/>
      <c r="AD5126" s="133"/>
      <c r="AE5126" s="133"/>
      <c r="AF5126" s="133"/>
      <c r="AG5126" s="133"/>
      <c r="AH5126" s="133"/>
      <c r="AI5126" s="134"/>
      <c r="AJ5126" s="138" t="s">
        <v>251</v>
      </c>
      <c r="AK5126" s="133"/>
      <c r="AL5126" s="133"/>
      <c r="AM5126" s="133"/>
      <c r="AN5126" s="133"/>
      <c r="AO5126" s="133"/>
      <c r="AP5126" s="133"/>
      <c r="AQ5126" s="133"/>
      <c r="AR5126" s="134"/>
      <c r="AS5126" s="138" t="s">
        <v>252</v>
      </c>
      <c r="AT5126" s="133"/>
      <c r="AU5126" s="133"/>
      <c r="AV5126" s="133"/>
      <c r="AW5126" s="133"/>
      <c r="AX5126" s="140"/>
      <c r="AY5126" s="37"/>
      <c r="AZ5126" s="37"/>
      <c r="BA5126" s="37"/>
      <c r="BB5126" s="37"/>
      <c r="BC5126" s="37"/>
      <c r="BD5126" s="37"/>
      <c r="BE5126" s="37"/>
      <c r="BF5126" s="37"/>
      <c r="BG5126" s="37"/>
      <c r="BH5126" s="37"/>
      <c r="BI5126" s="37"/>
      <c r="BJ5126" s="37"/>
      <c r="BK5126" s="37"/>
      <c r="BL5126" s="37"/>
      <c r="BM5126" s="37"/>
      <c r="BN5126" s="37"/>
      <c r="BO5126" s="37"/>
      <c r="BP5126" s="37"/>
      <c r="BQ5126" s="37"/>
      <c r="BR5126" s="37"/>
      <c r="BS5126" s="37"/>
      <c r="BT5126" s="37"/>
      <c r="BU5126" s="37"/>
      <c r="BV5126" s="37"/>
      <c r="BW5126" s="37"/>
      <c r="BX5126" s="37"/>
      <c r="BY5126" s="37"/>
      <c r="BZ5126" s="37"/>
      <c r="CA5126" s="37"/>
      <c r="CB5126" s="37"/>
      <c r="CC5126" s="37"/>
      <c r="CD5126" s="37"/>
      <c r="CE5126" s="37"/>
      <c r="CF5126" s="37"/>
      <c r="CG5126" s="37"/>
      <c r="CH5126" s="37"/>
      <c r="CI5126" s="37"/>
      <c r="CJ5126" s="37"/>
      <c r="CK5126" s="37"/>
      <c r="CL5126" s="37"/>
      <c r="CM5126" s="37"/>
      <c r="CN5126" s="37"/>
      <c r="CO5126" s="37"/>
      <c r="CP5126" s="37"/>
      <c r="CQ5126" s="37"/>
      <c r="CR5126" s="37"/>
      <c r="CS5126" s="37"/>
      <c r="CT5126" s="37"/>
      <c r="CU5126" s="37"/>
      <c r="CV5126" s="37"/>
      <c r="CW5126" s="37"/>
      <c r="CX5126" s="37"/>
      <c r="CY5126" s="37"/>
      <c r="CZ5126" s="37"/>
      <c r="DA5126" s="37"/>
      <c r="DB5126" s="37"/>
      <c r="DC5126" s="37"/>
      <c r="DD5126" s="37"/>
      <c r="DE5126" s="37"/>
      <c r="DF5126" s="37"/>
      <c r="DG5126" s="37"/>
      <c r="DH5126" s="37"/>
      <c r="DI5126" s="37"/>
      <c r="DJ5126" s="37"/>
      <c r="DK5126" s="37"/>
      <c r="DL5126" s="37"/>
      <c r="DM5126" s="37"/>
      <c r="DN5126" s="37"/>
      <c r="DO5126" s="37"/>
      <c r="DP5126" s="37"/>
      <c r="DQ5126" s="37"/>
      <c r="DR5126" s="37"/>
      <c r="DS5126" s="37"/>
      <c r="DT5126" s="37"/>
      <c r="DU5126" s="37"/>
      <c r="DV5126" s="37"/>
      <c r="DW5126" s="37"/>
      <c r="DX5126" s="37"/>
      <c r="DY5126" s="37"/>
      <c r="DZ5126" s="37"/>
      <c r="EA5126" s="37"/>
      <c r="EB5126" s="37"/>
      <c r="EC5126" s="37"/>
      <c r="ED5126" s="37"/>
      <c r="EE5126" s="37"/>
      <c r="EF5126" s="37"/>
      <c r="EG5126" s="37"/>
      <c r="EH5126" s="37"/>
      <c r="EI5126" s="37"/>
      <c r="EJ5126" s="37"/>
      <c r="EK5126" s="37"/>
      <c r="EL5126" s="37"/>
      <c r="EM5126" s="37"/>
      <c r="EN5126" s="37"/>
      <c r="EO5126" s="37"/>
      <c r="EP5126" s="37"/>
      <c r="EQ5126" s="37"/>
      <c r="ER5126" s="37"/>
      <c r="ES5126" s="37"/>
      <c r="ET5126" s="37"/>
      <c r="EU5126" s="37"/>
      <c r="EV5126" s="37"/>
      <c r="EW5126" s="37"/>
      <c r="EX5126" s="37"/>
      <c r="EY5126" s="37"/>
      <c r="EZ5126" s="37"/>
      <c r="FA5126" s="37"/>
      <c r="FB5126" s="37"/>
      <c r="FC5126" s="37"/>
      <c r="FD5126" s="37"/>
      <c r="FE5126" s="37"/>
      <c r="FF5126" s="37"/>
      <c r="FG5126" s="37"/>
      <c r="FH5126" s="37"/>
      <c r="FI5126" s="37"/>
      <c r="FJ5126" s="37"/>
      <c r="FK5126" s="37"/>
      <c r="FL5126" s="37"/>
      <c r="FM5126" s="37"/>
      <c r="FN5126" s="37"/>
      <c r="FO5126" s="37"/>
      <c r="FP5126" s="37"/>
      <c r="FQ5126" s="37"/>
      <c r="FR5126" s="37"/>
      <c r="FS5126" s="37"/>
      <c r="FT5126" s="37"/>
      <c r="FU5126" s="37"/>
      <c r="FV5126" s="37"/>
      <c r="FW5126" s="37"/>
      <c r="FX5126" s="37"/>
      <c r="FY5126" s="37"/>
      <c r="FZ5126" s="37"/>
      <c r="GA5126" s="37"/>
      <c r="GB5126" s="37"/>
      <c r="GC5126" s="37"/>
      <c r="GD5126" s="37"/>
      <c r="GE5126" s="37"/>
      <c r="GF5126" s="37"/>
      <c r="GG5126" s="37"/>
      <c r="GH5126" s="37"/>
      <c r="GI5126" s="37"/>
      <c r="GJ5126" s="37"/>
      <c r="GK5126" s="37"/>
      <c r="GL5126" s="37"/>
      <c r="GM5126" s="37"/>
      <c r="GN5126" s="37"/>
      <c r="GO5126" s="37"/>
      <c r="GP5126" s="37"/>
      <c r="GQ5126" s="37"/>
      <c r="GR5126" s="37"/>
      <c r="GS5126" s="37"/>
      <c r="GT5126" s="37"/>
      <c r="GU5126" s="37"/>
      <c r="GV5126" s="37"/>
      <c r="GW5126" s="37"/>
      <c r="GX5126" s="37"/>
      <c r="GY5126" s="37"/>
      <c r="GZ5126" s="37"/>
      <c r="HA5126" s="37"/>
      <c r="HB5126" s="37"/>
      <c r="HC5126" s="37"/>
      <c r="HD5126" s="37"/>
      <c r="HE5126" s="37"/>
      <c r="HF5126" s="37"/>
      <c r="HG5126" s="37"/>
      <c r="HH5126" s="37"/>
      <c r="HI5126" s="37"/>
      <c r="HJ5126" s="37"/>
      <c r="HK5126" s="37"/>
      <c r="HL5126" s="37"/>
      <c r="HM5126" s="37"/>
      <c r="HN5126" s="37"/>
      <c r="HO5126" s="37"/>
      <c r="HP5126" s="37"/>
      <c r="HQ5126" s="37"/>
      <c r="HR5126" s="37"/>
      <c r="HS5126" s="37"/>
      <c r="HT5126" s="37"/>
      <c r="HU5126" s="37"/>
      <c r="HV5126" s="37"/>
      <c r="HW5126" s="37"/>
      <c r="HX5126" s="37"/>
      <c r="HY5126" s="37"/>
      <c r="HZ5126" s="37"/>
      <c r="IA5126" s="37"/>
      <c r="IB5126" s="37"/>
      <c r="IC5126" s="37"/>
      <c r="ID5126" s="37"/>
      <c r="IE5126" s="37"/>
      <c r="IF5126" s="37"/>
      <c r="IG5126" s="37"/>
      <c r="IH5126" s="37"/>
      <c r="II5126" s="37"/>
      <c r="IJ5126" s="37"/>
      <c r="IK5126" s="37"/>
      <c r="IL5126" s="37"/>
      <c r="IM5126" s="37"/>
      <c r="IN5126" s="37"/>
      <c r="IO5126" s="37"/>
      <c r="IP5126" s="37"/>
      <c r="IQ5126" s="37"/>
    </row>
    <row r="5127" spans="1:251" s="51" customFormat="1" ht="13.5">
      <c r="A5127" s="43"/>
      <c r="B5127" s="135"/>
      <c r="C5127" s="136"/>
      <c r="D5127" s="136"/>
      <c r="E5127" s="136"/>
      <c r="F5127" s="136"/>
      <c r="G5127" s="136"/>
      <c r="H5127" s="136"/>
      <c r="I5127" s="136"/>
      <c r="J5127" s="136"/>
      <c r="K5127" s="136"/>
      <c r="L5127" s="136"/>
      <c r="M5127" s="136"/>
      <c r="N5127" s="136"/>
      <c r="O5127" s="136"/>
      <c r="P5127" s="136"/>
      <c r="Q5127" s="136"/>
      <c r="R5127" s="136"/>
      <c r="S5127" s="136"/>
      <c r="T5127" s="136"/>
      <c r="U5127" s="136"/>
      <c r="V5127" s="136"/>
      <c r="W5127" s="136"/>
      <c r="X5127" s="136"/>
      <c r="Y5127" s="136"/>
      <c r="Z5127" s="137"/>
      <c r="AA5127" s="139"/>
      <c r="AB5127" s="136"/>
      <c r="AC5127" s="136"/>
      <c r="AD5127" s="136"/>
      <c r="AE5127" s="136"/>
      <c r="AF5127" s="136"/>
      <c r="AG5127" s="136"/>
      <c r="AH5127" s="136"/>
      <c r="AI5127" s="137"/>
      <c r="AJ5127" s="139"/>
      <c r="AK5127" s="136"/>
      <c r="AL5127" s="136"/>
      <c r="AM5127" s="136"/>
      <c r="AN5127" s="136"/>
      <c r="AO5127" s="136"/>
      <c r="AP5127" s="136"/>
      <c r="AQ5127" s="136"/>
      <c r="AR5127" s="137"/>
      <c r="AS5127" s="139"/>
      <c r="AT5127" s="136"/>
      <c r="AU5127" s="136"/>
      <c r="AV5127" s="136"/>
      <c r="AW5127" s="136"/>
      <c r="AX5127" s="141"/>
      <c r="AY5127" s="37"/>
      <c r="AZ5127" s="37"/>
      <c r="BA5127" s="37"/>
      <c r="BB5127" s="58"/>
      <c r="BC5127" s="59"/>
      <c r="BE5127" s="37"/>
      <c r="BF5127" s="37"/>
      <c r="BG5127" s="37"/>
      <c r="BH5127" s="37"/>
      <c r="BI5127" s="37"/>
      <c r="BJ5127" s="37"/>
      <c r="BK5127" s="37"/>
      <c r="BL5127" s="37"/>
      <c r="BM5127" s="37"/>
      <c r="BN5127" s="37"/>
      <c r="BO5127" s="37"/>
      <c r="BP5127" s="37"/>
      <c r="BQ5127" s="37"/>
      <c r="BR5127" s="37"/>
      <c r="BS5127" s="37"/>
      <c r="BT5127" s="37"/>
      <c r="BU5127" s="37"/>
      <c r="BV5127" s="37"/>
      <c r="BW5127" s="37"/>
      <c r="BX5127" s="37"/>
      <c r="BY5127" s="37"/>
      <c r="BZ5127" s="37"/>
      <c r="CA5127" s="37"/>
      <c r="CB5127" s="37"/>
      <c r="CC5127" s="37"/>
      <c r="CD5127" s="37"/>
      <c r="CE5127" s="37"/>
      <c r="CF5127" s="37"/>
      <c r="CG5127" s="37"/>
      <c r="CH5127" s="37"/>
      <c r="CI5127" s="37"/>
      <c r="CJ5127" s="37"/>
      <c r="CK5127" s="37"/>
      <c r="CL5127" s="37"/>
      <c r="CM5127" s="37"/>
      <c r="CN5127" s="37"/>
      <c r="CO5127" s="37"/>
      <c r="CP5127" s="37"/>
      <c r="CQ5127" s="37"/>
      <c r="CR5127" s="37"/>
      <c r="CS5127" s="37"/>
      <c r="CT5127" s="37"/>
      <c r="CU5127" s="37"/>
      <c r="CV5127" s="37"/>
      <c r="CW5127" s="37"/>
      <c r="CX5127" s="37"/>
      <c r="CY5127" s="37"/>
      <c r="CZ5127" s="37"/>
      <c r="DA5127" s="37"/>
      <c r="DB5127" s="37"/>
      <c r="DC5127" s="37"/>
      <c r="DD5127" s="37"/>
      <c r="DE5127" s="37"/>
      <c r="DF5127" s="37"/>
      <c r="DG5127" s="37"/>
      <c r="DH5127" s="37"/>
      <c r="DI5127" s="37"/>
      <c r="DJ5127" s="37"/>
      <c r="DK5127" s="37"/>
      <c r="DL5127" s="37"/>
      <c r="DM5127" s="37"/>
      <c r="DN5127" s="37"/>
      <c r="DO5127" s="37"/>
      <c r="DP5127" s="37"/>
      <c r="DQ5127" s="37"/>
      <c r="DR5127" s="37"/>
      <c r="DS5127" s="37"/>
      <c r="DT5127" s="37"/>
      <c r="DU5127" s="37"/>
      <c r="DV5127" s="37"/>
      <c r="DW5127" s="37"/>
      <c r="DX5127" s="37"/>
      <c r="DY5127" s="37"/>
      <c r="DZ5127" s="37"/>
      <c r="EA5127" s="37"/>
      <c r="EB5127" s="37"/>
      <c r="EC5127" s="37"/>
      <c r="ED5127" s="37"/>
      <c r="EE5127" s="37"/>
      <c r="EF5127" s="37"/>
      <c r="EG5127" s="37"/>
      <c r="EH5127" s="37"/>
      <c r="EI5127" s="37"/>
      <c r="EJ5127" s="37"/>
      <c r="EK5127" s="37"/>
      <c r="EL5127" s="37"/>
      <c r="EM5127" s="37"/>
      <c r="EN5127" s="37"/>
      <c r="EO5127" s="37"/>
      <c r="EP5127" s="37"/>
      <c r="EQ5127" s="37"/>
      <c r="ER5127" s="37"/>
      <c r="ES5127" s="37"/>
      <c r="ET5127" s="37"/>
      <c r="EU5127" s="37"/>
      <c r="EV5127" s="37"/>
      <c r="EW5127" s="37"/>
      <c r="EX5127" s="37"/>
      <c r="EY5127" s="37"/>
      <c r="EZ5127" s="37"/>
      <c r="FA5127" s="37"/>
      <c r="FB5127" s="37"/>
      <c r="FC5127" s="37"/>
      <c r="FD5127" s="37"/>
      <c r="FE5127" s="37"/>
      <c r="FF5127" s="37"/>
      <c r="FG5127" s="37"/>
      <c r="FH5127" s="37"/>
      <c r="FI5127" s="37"/>
      <c r="FJ5127" s="37"/>
      <c r="FK5127" s="37"/>
      <c r="FL5127" s="37"/>
      <c r="FM5127" s="37"/>
      <c r="FN5127" s="37"/>
      <c r="FO5127" s="37"/>
      <c r="FP5127" s="37"/>
      <c r="FQ5127" s="37"/>
      <c r="FR5127" s="37"/>
      <c r="FS5127" s="37"/>
      <c r="FT5127" s="37"/>
      <c r="FU5127" s="37"/>
      <c r="FV5127" s="37"/>
      <c r="FW5127" s="37"/>
      <c r="FX5127" s="37"/>
      <c r="FY5127" s="37"/>
      <c r="FZ5127" s="37"/>
      <c r="GA5127" s="37"/>
      <c r="GB5127" s="37"/>
      <c r="GC5127" s="37"/>
      <c r="GD5127" s="37"/>
      <c r="GE5127" s="37"/>
      <c r="GF5127" s="37"/>
      <c r="GG5127" s="37"/>
      <c r="GH5127" s="37"/>
      <c r="GI5127" s="37"/>
      <c r="GJ5127" s="37"/>
      <c r="GK5127" s="37"/>
      <c r="GL5127" s="37"/>
      <c r="GM5127" s="37"/>
      <c r="GN5127" s="37"/>
      <c r="GO5127" s="37"/>
      <c r="GP5127" s="37"/>
      <c r="GQ5127" s="37"/>
      <c r="GR5127" s="37"/>
      <c r="GS5127" s="37"/>
      <c r="GT5127" s="37"/>
      <c r="GU5127" s="37"/>
      <c r="GV5127" s="37"/>
      <c r="GW5127" s="37"/>
      <c r="GX5127" s="37"/>
      <c r="GY5127" s="37"/>
      <c r="GZ5127" s="37"/>
      <c r="HA5127" s="37"/>
      <c r="HB5127" s="37"/>
      <c r="HC5127" s="37"/>
      <c r="HD5127" s="37"/>
      <c r="HE5127" s="37"/>
      <c r="HF5127" s="37"/>
      <c r="HG5127" s="37"/>
      <c r="HH5127" s="37"/>
      <c r="HI5127" s="37"/>
      <c r="HJ5127" s="37"/>
      <c r="HK5127" s="37"/>
      <c r="HL5127" s="37"/>
      <c r="HM5127" s="37"/>
      <c r="HN5127" s="37"/>
      <c r="HO5127" s="37"/>
      <c r="HP5127" s="37"/>
      <c r="HQ5127" s="37"/>
      <c r="HR5127" s="37"/>
      <c r="HS5127" s="37"/>
      <c r="HT5127" s="37"/>
      <c r="HU5127" s="37"/>
      <c r="HV5127" s="37"/>
      <c r="HW5127" s="37"/>
      <c r="HX5127" s="37"/>
      <c r="HY5127" s="37"/>
      <c r="HZ5127" s="37"/>
      <c r="IA5127" s="37"/>
      <c r="IB5127" s="37"/>
      <c r="IC5127" s="37"/>
      <c r="ID5127" s="37"/>
      <c r="IE5127" s="37"/>
      <c r="IF5127" s="37"/>
      <c r="IG5127" s="37"/>
      <c r="IH5127" s="37"/>
      <c r="II5127" s="37"/>
      <c r="IJ5127" s="37"/>
      <c r="IK5127" s="37"/>
      <c r="IL5127" s="37"/>
      <c r="IM5127" s="37"/>
      <c r="IN5127" s="37"/>
      <c r="IO5127" s="37"/>
      <c r="IP5127" s="37"/>
      <c r="IQ5127" s="37"/>
    </row>
    <row r="5128" spans="1:251" s="51" customFormat="1" ht="18.75" customHeight="1">
      <c r="A5128" s="43"/>
      <c r="B5128" s="60"/>
      <c r="C5128" s="104" t="s">
        <v>1079</v>
      </c>
      <c r="D5128" s="105"/>
      <c r="E5128" s="105"/>
      <c r="F5128" s="105"/>
      <c r="G5128" s="105"/>
      <c r="H5128" s="105"/>
      <c r="I5128" s="105"/>
      <c r="J5128" s="105"/>
      <c r="K5128" s="105"/>
      <c r="L5128" s="105"/>
      <c r="M5128" s="105"/>
      <c r="N5128" s="105"/>
      <c r="O5128" s="105"/>
      <c r="P5128" s="105"/>
      <c r="Q5128" s="105"/>
      <c r="R5128" s="105"/>
      <c r="S5128" s="105"/>
      <c r="T5128" s="105"/>
      <c r="U5128" s="105"/>
      <c r="V5128" s="105"/>
      <c r="W5128" s="105"/>
      <c r="X5128" s="105"/>
      <c r="Y5128" s="105"/>
      <c r="Z5128" s="106"/>
      <c r="AA5128" s="107">
        <v>42956</v>
      </c>
      <c r="AB5128" s="108"/>
      <c r="AC5128" s="108"/>
      <c r="AD5128" s="108"/>
      <c r="AE5128" s="108"/>
      <c r="AF5128" s="108"/>
      <c r="AG5128" s="108"/>
      <c r="AH5128" s="108"/>
      <c r="AI5128" s="109"/>
      <c r="AJ5128" s="107">
        <v>50120</v>
      </c>
      <c r="AK5128" s="108"/>
      <c r="AL5128" s="108"/>
      <c r="AM5128" s="108"/>
      <c r="AN5128" s="108"/>
      <c r="AO5128" s="108"/>
      <c r="AP5128" s="108"/>
      <c r="AQ5128" s="108"/>
      <c r="AR5128" s="109"/>
      <c r="AS5128" s="110"/>
      <c r="AT5128" s="111"/>
      <c r="AU5128" s="111"/>
      <c r="AV5128" s="111"/>
      <c r="AW5128" s="111"/>
      <c r="AX5128" s="112"/>
      <c r="AY5128" s="37"/>
      <c r="AZ5128" s="37"/>
      <c r="BA5128" s="37"/>
      <c r="BB5128" s="37"/>
      <c r="BC5128" s="37"/>
      <c r="BD5128" s="37"/>
      <c r="BE5128" s="37"/>
      <c r="BF5128" s="37"/>
      <c r="BG5128" s="37"/>
      <c r="BH5128" s="37"/>
      <c r="BI5128" s="37"/>
      <c r="BJ5128" s="37"/>
      <c r="BK5128" s="37"/>
      <c r="BL5128" s="37"/>
      <c r="BM5128" s="37"/>
      <c r="BN5128" s="37"/>
      <c r="BO5128" s="37"/>
      <c r="BP5128" s="37"/>
      <c r="BQ5128" s="37"/>
      <c r="BR5128" s="37"/>
      <c r="BS5128" s="37"/>
      <c r="BT5128" s="37"/>
      <c r="BU5128" s="37"/>
      <c r="BV5128" s="37"/>
      <c r="BW5128" s="37"/>
      <c r="BX5128" s="37"/>
      <c r="BY5128" s="37"/>
      <c r="BZ5128" s="37"/>
      <c r="CA5128" s="37"/>
      <c r="CB5128" s="37"/>
      <c r="CC5128" s="37"/>
      <c r="CD5128" s="37"/>
      <c r="CE5128" s="37"/>
      <c r="CF5128" s="37"/>
      <c r="CG5128" s="37"/>
      <c r="CH5128" s="37"/>
      <c r="CI5128" s="37"/>
      <c r="CJ5128" s="37"/>
      <c r="CK5128" s="37"/>
      <c r="CL5128" s="37"/>
      <c r="CM5128" s="37"/>
      <c r="CN5128" s="37"/>
      <c r="CO5128" s="37"/>
      <c r="CP5128" s="37"/>
      <c r="CQ5128" s="37"/>
      <c r="CR5128" s="37"/>
      <c r="CS5128" s="37"/>
      <c r="CT5128" s="37"/>
      <c r="CU5128" s="37"/>
      <c r="CV5128" s="37"/>
      <c r="CW5128" s="37"/>
      <c r="CX5128" s="37"/>
      <c r="CY5128" s="37"/>
      <c r="CZ5128" s="37"/>
      <c r="DA5128" s="37"/>
      <c r="DB5128" s="37"/>
      <c r="DC5128" s="37"/>
      <c r="DD5128" s="37"/>
      <c r="DE5128" s="37"/>
      <c r="DF5128" s="37"/>
      <c r="DG5128" s="37"/>
      <c r="DH5128" s="37"/>
      <c r="DI5128" s="37"/>
      <c r="DJ5128" s="37"/>
      <c r="DK5128" s="37"/>
      <c r="DL5128" s="37"/>
      <c r="DM5128" s="37"/>
      <c r="DN5128" s="37"/>
      <c r="DO5128" s="37"/>
      <c r="DP5128" s="37"/>
      <c r="DQ5128" s="37"/>
      <c r="DR5128" s="37"/>
      <c r="DS5128" s="37"/>
      <c r="DT5128" s="37"/>
      <c r="DU5128" s="37"/>
      <c r="DV5128" s="37"/>
      <c r="DW5128" s="37"/>
      <c r="DX5128" s="37"/>
      <c r="DY5128" s="37"/>
      <c r="DZ5128" s="37"/>
      <c r="EA5128" s="37"/>
      <c r="EB5128" s="37"/>
      <c r="EC5128" s="37"/>
      <c r="ED5128" s="37"/>
      <c r="EE5128" s="37"/>
      <c r="EF5128" s="37"/>
      <c r="EG5128" s="37"/>
      <c r="EH5128" s="37"/>
      <c r="EI5128" s="37"/>
      <c r="EJ5128" s="37"/>
      <c r="EK5128" s="37"/>
      <c r="EL5128" s="37"/>
      <c r="EM5128" s="37"/>
      <c r="EN5128" s="37"/>
      <c r="EO5128" s="37"/>
      <c r="EP5128" s="37"/>
      <c r="EQ5128" s="37"/>
      <c r="ER5128" s="37"/>
      <c r="ES5128" s="37"/>
      <c r="ET5128" s="37"/>
      <c r="EU5128" s="37"/>
      <c r="EV5128" s="37"/>
      <c r="EW5128" s="37"/>
      <c r="EX5128" s="37"/>
      <c r="EY5128" s="37"/>
      <c r="EZ5128" s="37"/>
      <c r="FA5128" s="37"/>
      <c r="FB5128" s="37"/>
      <c r="FC5128" s="37"/>
      <c r="FD5128" s="37"/>
      <c r="FE5128" s="37"/>
      <c r="FF5128" s="37"/>
      <c r="FG5128" s="37"/>
      <c r="FH5128" s="37"/>
      <c r="FI5128" s="37"/>
      <c r="FJ5128" s="37"/>
      <c r="FK5128" s="37"/>
      <c r="FL5128" s="37"/>
      <c r="FM5128" s="37"/>
      <c r="FN5128" s="37"/>
      <c r="FO5128" s="37"/>
      <c r="FP5128" s="37"/>
      <c r="FQ5128" s="37"/>
      <c r="FR5128" s="37"/>
      <c r="FS5128" s="37"/>
      <c r="FT5128" s="37"/>
      <c r="FU5128" s="37"/>
      <c r="FV5128" s="37"/>
      <c r="FW5128" s="37"/>
      <c r="FX5128" s="37"/>
      <c r="FY5128" s="37"/>
      <c r="FZ5128" s="37"/>
      <c r="GA5128" s="37"/>
      <c r="GB5128" s="37"/>
      <c r="GC5128" s="37"/>
      <c r="GD5128" s="37"/>
      <c r="GE5128" s="37"/>
      <c r="GF5128" s="37"/>
      <c r="GG5128" s="37"/>
      <c r="GH5128" s="37"/>
      <c r="GI5128" s="37"/>
      <c r="GJ5128" s="37"/>
      <c r="GK5128" s="37"/>
      <c r="GL5128" s="37"/>
      <c r="GM5128" s="37"/>
      <c r="GN5128" s="37"/>
      <c r="GO5128" s="37"/>
      <c r="GP5128" s="37"/>
      <c r="GQ5128" s="37"/>
      <c r="GR5128" s="37"/>
      <c r="GS5128" s="37"/>
      <c r="GT5128" s="37"/>
      <c r="GU5128" s="37"/>
      <c r="GV5128" s="37"/>
      <c r="GW5128" s="37"/>
      <c r="GX5128" s="37"/>
      <c r="GY5128" s="37"/>
      <c r="GZ5128" s="37"/>
      <c r="HA5128" s="37"/>
      <c r="HB5128" s="37"/>
      <c r="HC5128" s="37"/>
      <c r="HD5128" s="37"/>
      <c r="HE5128" s="37"/>
      <c r="HF5128" s="37"/>
      <c r="HG5128" s="37"/>
      <c r="HH5128" s="37"/>
      <c r="HI5128" s="37"/>
      <c r="HJ5128" s="37"/>
      <c r="HK5128" s="37"/>
      <c r="HL5128" s="37"/>
      <c r="HM5128" s="37"/>
      <c r="HN5128" s="37"/>
      <c r="HO5128" s="37"/>
      <c r="HP5128" s="37"/>
      <c r="HQ5128" s="37"/>
      <c r="HR5128" s="37"/>
      <c r="HS5128" s="37"/>
      <c r="HT5128" s="37"/>
      <c r="HU5128" s="37"/>
      <c r="HV5128" s="37"/>
      <c r="HW5128" s="37"/>
      <c r="HX5128" s="37"/>
      <c r="HY5128" s="37"/>
      <c r="HZ5128" s="37"/>
      <c r="IA5128" s="37"/>
      <c r="IB5128" s="37"/>
      <c r="IC5128" s="37"/>
      <c r="ID5128" s="37"/>
      <c r="IE5128" s="37"/>
      <c r="IF5128" s="37"/>
      <c r="IG5128" s="37"/>
      <c r="IH5128" s="37"/>
      <c r="II5128" s="37"/>
      <c r="IJ5128" s="37"/>
      <c r="IK5128" s="37"/>
      <c r="IL5128" s="37"/>
      <c r="IM5128" s="37"/>
      <c r="IN5128" s="37"/>
      <c r="IO5128" s="37"/>
      <c r="IP5128" s="37"/>
      <c r="IQ5128" s="37"/>
    </row>
    <row r="5129" spans="1:251" s="51" customFormat="1" ht="18.75" customHeight="1" thickBot="1">
      <c r="A5129" s="52"/>
      <c r="B5129" s="113" t="s">
        <v>253</v>
      </c>
      <c r="C5129" s="114"/>
      <c r="D5129" s="114"/>
      <c r="E5129" s="114"/>
      <c r="F5129" s="114"/>
      <c r="G5129" s="114"/>
      <c r="H5129" s="114"/>
      <c r="I5129" s="114"/>
      <c r="J5129" s="114"/>
      <c r="K5129" s="114"/>
      <c r="L5129" s="114"/>
      <c r="M5129" s="114"/>
      <c r="N5129" s="114"/>
      <c r="O5129" s="114"/>
      <c r="P5129" s="114"/>
      <c r="Q5129" s="114"/>
      <c r="R5129" s="114"/>
      <c r="S5129" s="114"/>
      <c r="T5129" s="114"/>
      <c r="U5129" s="114"/>
      <c r="V5129" s="114"/>
      <c r="W5129" s="114"/>
      <c r="X5129" s="114"/>
      <c r="Y5129" s="114"/>
      <c r="Z5129" s="115"/>
      <c r="AA5129" s="116">
        <f>SUM($AA$5128:$AA$5128)</f>
        <v>42956</v>
      </c>
      <c r="AB5129" s="117"/>
      <c r="AC5129" s="117"/>
      <c r="AD5129" s="117"/>
      <c r="AE5129" s="117"/>
      <c r="AF5129" s="117"/>
      <c r="AG5129" s="117"/>
      <c r="AH5129" s="117"/>
      <c r="AI5129" s="118"/>
      <c r="AJ5129" s="116">
        <f>SUM($AJ$5128:$AJ$5128)</f>
        <v>50120</v>
      </c>
      <c r="AK5129" s="117"/>
      <c r="AL5129" s="117"/>
      <c r="AM5129" s="117"/>
      <c r="AN5129" s="117"/>
      <c r="AO5129" s="117"/>
      <c r="AP5129" s="117"/>
      <c r="AQ5129" s="117"/>
      <c r="AR5129" s="118"/>
      <c r="AS5129" s="119"/>
      <c r="AT5129" s="120"/>
      <c r="AU5129" s="120"/>
      <c r="AV5129" s="120"/>
      <c r="AW5129" s="120"/>
      <c r="AX5129" s="121"/>
      <c r="AY5129" s="37"/>
      <c r="AZ5129" s="37"/>
      <c r="BA5129" s="37"/>
      <c r="BB5129" s="37"/>
      <c r="BC5129" s="37"/>
      <c r="BD5129" s="37"/>
      <c r="BE5129" s="37"/>
      <c r="BF5129" s="37"/>
      <c r="BG5129" s="37"/>
      <c r="BH5129" s="37"/>
      <c r="BI5129" s="37"/>
      <c r="BJ5129" s="37"/>
      <c r="BK5129" s="37"/>
      <c r="BL5129" s="37"/>
      <c r="BM5129" s="37"/>
      <c r="BN5129" s="37"/>
      <c r="BO5129" s="37"/>
      <c r="BP5129" s="37"/>
      <c r="BQ5129" s="37"/>
      <c r="BR5129" s="37"/>
      <c r="BS5129" s="37"/>
      <c r="BT5129" s="37"/>
      <c r="BU5129" s="37"/>
      <c r="BV5129" s="37"/>
      <c r="BW5129" s="37"/>
      <c r="BX5129" s="37"/>
      <c r="BY5129" s="37"/>
      <c r="BZ5129" s="37"/>
      <c r="CA5129" s="37"/>
      <c r="CB5129" s="37"/>
      <c r="CC5129" s="37"/>
      <c r="CD5129" s="37"/>
      <c r="CE5129" s="37"/>
      <c r="CF5129" s="37"/>
      <c r="CG5129" s="37"/>
      <c r="CH5129" s="37"/>
      <c r="CI5129" s="37"/>
      <c r="CJ5129" s="37"/>
      <c r="CK5129" s="37"/>
      <c r="CL5129" s="37"/>
      <c r="CM5129" s="37"/>
      <c r="CN5129" s="37"/>
      <c r="CO5129" s="37"/>
      <c r="CP5129" s="37"/>
      <c r="CQ5129" s="37"/>
      <c r="CR5129" s="37"/>
      <c r="CS5129" s="37"/>
      <c r="CT5129" s="37"/>
      <c r="CU5129" s="37"/>
      <c r="CV5129" s="37"/>
      <c r="CW5129" s="37"/>
      <c r="CX5129" s="37"/>
      <c r="CY5129" s="37"/>
      <c r="CZ5129" s="37"/>
      <c r="DA5129" s="37"/>
      <c r="DB5129" s="37"/>
      <c r="DC5129" s="37"/>
      <c r="DD5129" s="37"/>
      <c r="DE5129" s="37"/>
      <c r="DF5129" s="37"/>
      <c r="DG5129" s="37"/>
      <c r="DH5129" s="37"/>
      <c r="DI5129" s="37"/>
      <c r="DJ5129" s="37"/>
      <c r="DK5129" s="37"/>
      <c r="DL5129" s="37"/>
      <c r="DM5129" s="37"/>
      <c r="DN5129" s="37"/>
      <c r="DO5129" s="37"/>
      <c r="DP5129" s="37"/>
      <c r="DQ5129" s="37"/>
      <c r="DR5129" s="37"/>
      <c r="DS5129" s="37"/>
      <c r="DT5129" s="37"/>
      <c r="DU5129" s="37"/>
      <c r="DV5129" s="37"/>
      <c r="DW5129" s="37"/>
      <c r="DX5129" s="37"/>
      <c r="DY5129" s="37"/>
      <c r="DZ5129" s="37"/>
      <c r="EA5129" s="37"/>
      <c r="EB5129" s="37"/>
      <c r="EC5129" s="37"/>
      <c r="ED5129" s="37"/>
      <c r="EE5129" s="37"/>
      <c r="EF5129" s="37"/>
      <c r="EG5129" s="37"/>
      <c r="EH5129" s="37"/>
      <c r="EI5129" s="37"/>
      <c r="EJ5129" s="37"/>
      <c r="EK5129" s="37"/>
      <c r="EL5129" s="37"/>
      <c r="EM5129" s="37"/>
      <c r="EN5129" s="37"/>
      <c r="EO5129" s="37"/>
      <c r="EP5129" s="37"/>
      <c r="EQ5129" s="37"/>
      <c r="ER5129" s="37"/>
      <c r="ES5129" s="37"/>
      <c r="ET5129" s="37"/>
      <c r="EU5129" s="37"/>
      <c r="EV5129" s="37"/>
      <c r="EW5129" s="37"/>
      <c r="EX5129" s="37"/>
      <c r="EY5129" s="37"/>
      <c r="EZ5129" s="37"/>
      <c r="FA5129" s="37"/>
      <c r="FB5129" s="37"/>
      <c r="FC5129" s="37"/>
      <c r="FD5129" s="37"/>
      <c r="FE5129" s="37"/>
      <c r="FF5129" s="37"/>
      <c r="FG5129" s="37"/>
      <c r="FH5129" s="37"/>
      <c r="FI5129" s="37"/>
      <c r="FJ5129" s="37"/>
      <c r="FK5129" s="37"/>
      <c r="FL5129" s="37"/>
      <c r="FM5129" s="37"/>
      <c r="FN5129" s="37"/>
      <c r="FO5129" s="37"/>
      <c r="FP5129" s="37"/>
      <c r="FQ5129" s="37"/>
      <c r="FR5129" s="37"/>
      <c r="FS5129" s="37"/>
      <c r="FT5129" s="37"/>
      <c r="FU5129" s="37"/>
      <c r="FV5129" s="37"/>
      <c r="FW5129" s="37"/>
      <c r="FX5129" s="37"/>
      <c r="FY5129" s="37"/>
      <c r="FZ5129" s="37"/>
      <c r="GA5129" s="37"/>
      <c r="GB5129" s="37"/>
      <c r="GC5129" s="37"/>
      <c r="GD5129" s="37"/>
      <c r="GE5129" s="37"/>
      <c r="GF5129" s="37"/>
      <c r="GG5129" s="37"/>
      <c r="GH5129" s="37"/>
      <c r="GI5129" s="37"/>
      <c r="GJ5129" s="37"/>
      <c r="GK5129" s="37"/>
      <c r="GL5129" s="37"/>
      <c r="GM5129" s="37"/>
      <c r="GN5129" s="37"/>
      <c r="GO5129" s="37"/>
      <c r="GP5129" s="37"/>
      <c r="GQ5129" s="37"/>
      <c r="GR5129" s="37"/>
      <c r="GS5129" s="37"/>
      <c r="GT5129" s="37"/>
      <c r="GU5129" s="37"/>
      <c r="GV5129" s="37"/>
      <c r="GW5129" s="37"/>
      <c r="GX5129" s="37"/>
      <c r="GY5129" s="37"/>
      <c r="GZ5129" s="37"/>
      <c r="HA5129" s="37"/>
      <c r="HB5129" s="37"/>
      <c r="HC5129" s="37"/>
      <c r="HD5129" s="37"/>
      <c r="HE5129" s="37"/>
      <c r="HF5129" s="37"/>
      <c r="HG5129" s="37"/>
      <c r="HH5129" s="37"/>
      <c r="HI5129" s="37"/>
      <c r="HJ5129" s="37"/>
      <c r="HK5129" s="37"/>
      <c r="HL5129" s="37"/>
      <c r="HM5129" s="37"/>
      <c r="HN5129" s="37"/>
      <c r="HO5129" s="37"/>
      <c r="HP5129" s="37"/>
      <c r="HQ5129" s="37"/>
      <c r="HR5129" s="37"/>
      <c r="HS5129" s="37"/>
      <c r="HT5129" s="37"/>
      <c r="HU5129" s="37"/>
      <c r="HV5129" s="37"/>
      <c r="HW5129" s="37"/>
      <c r="HX5129" s="37"/>
      <c r="HY5129" s="37"/>
      <c r="HZ5129" s="37"/>
      <c r="IA5129" s="37"/>
      <c r="IB5129" s="37"/>
      <c r="IC5129" s="37"/>
      <c r="ID5129" s="37"/>
      <c r="IE5129" s="37"/>
      <c r="IF5129" s="37"/>
      <c r="IG5129" s="37"/>
      <c r="IH5129" s="37"/>
      <c r="II5129" s="37"/>
      <c r="IJ5129" s="37"/>
      <c r="IK5129" s="37"/>
      <c r="IL5129" s="37"/>
      <c r="IM5129" s="37"/>
      <c r="IN5129" s="37"/>
      <c r="IO5129" s="37"/>
      <c r="IP5129" s="37"/>
      <c r="IQ5129" s="37"/>
    </row>
    <row r="5131" spans="1:251" ht="18.75">
      <c r="A5131" s="36" t="s">
        <v>241</v>
      </c>
      <c r="AW5131" s="38"/>
      <c r="AX5131" s="39"/>
      <c r="AY5131" s="38"/>
    </row>
    <row r="5133" spans="1:251" ht="18.75">
      <c r="B5133" s="122" t="s">
        <v>0</v>
      </c>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row>
    <row r="5134" spans="1:251">
      <c r="Z5134" s="40"/>
      <c r="AD5134" s="40"/>
      <c r="AE5134" s="40"/>
      <c r="AF5134" s="40"/>
      <c r="AG5134" s="40"/>
      <c r="AH5134" s="40"/>
      <c r="AI5134" s="40"/>
      <c r="AO5134" s="40"/>
    </row>
    <row r="5135" spans="1:251" ht="13.5" thickBot="1">
      <c r="Z5135" s="40"/>
      <c r="AD5135" s="40"/>
      <c r="AE5135" s="40"/>
      <c r="AF5135" s="40"/>
      <c r="AG5135" s="40"/>
      <c r="AH5135" s="40"/>
      <c r="AI5135" s="40"/>
      <c r="AO5135" s="40"/>
      <c r="DI5135" s="41"/>
    </row>
    <row r="5136" spans="1:251" ht="24.75" customHeight="1" thickBot="1">
      <c r="B5136" s="124" t="s">
        <v>242</v>
      </c>
      <c r="C5136" s="125"/>
      <c r="D5136" s="125"/>
      <c r="E5136" s="125"/>
      <c r="F5136" s="125"/>
      <c r="G5136" s="125"/>
      <c r="H5136" s="126" t="s">
        <v>1080</v>
      </c>
      <c r="I5136" s="127"/>
      <c r="J5136" s="127"/>
      <c r="K5136" s="127"/>
      <c r="L5136" s="127"/>
      <c r="M5136" s="127"/>
      <c r="N5136" s="127"/>
      <c r="O5136" s="127"/>
      <c r="P5136" s="127"/>
      <c r="Q5136" s="127"/>
      <c r="R5136" s="127"/>
      <c r="S5136" s="127"/>
      <c r="T5136" s="127"/>
      <c r="U5136" s="127"/>
      <c r="V5136" s="127"/>
      <c r="W5136" s="127"/>
      <c r="X5136" s="127"/>
      <c r="Y5136" s="127"/>
      <c r="Z5136" s="127"/>
      <c r="AA5136" s="127"/>
      <c r="AB5136" s="127"/>
      <c r="AC5136" s="127"/>
      <c r="AD5136" s="127"/>
      <c r="AE5136" s="127"/>
      <c r="AF5136" s="127"/>
      <c r="AG5136" s="127"/>
      <c r="AH5136" s="127"/>
      <c r="AI5136" s="127"/>
      <c r="AJ5136" s="127"/>
      <c r="AK5136" s="127"/>
      <c r="AL5136" s="127"/>
      <c r="AM5136" s="127"/>
      <c r="AN5136" s="127"/>
      <c r="AO5136" s="127"/>
      <c r="AP5136" s="127"/>
      <c r="AQ5136" s="127"/>
      <c r="AR5136" s="127"/>
      <c r="AS5136" s="127"/>
      <c r="AT5136" s="127"/>
      <c r="AU5136" s="127"/>
      <c r="AV5136" s="127"/>
      <c r="AW5136" s="127"/>
      <c r="AX5136" s="128"/>
      <c r="DI5136" s="41"/>
    </row>
    <row r="5137" spans="1:113" ht="14.25">
      <c r="B5137" s="42"/>
      <c r="C5137" s="42"/>
      <c r="D5137" s="42"/>
      <c r="E5137" s="42"/>
      <c r="F5137" s="42"/>
      <c r="G5137" s="42"/>
      <c r="H5137" s="43"/>
      <c r="I5137" s="43"/>
      <c r="J5137" s="43"/>
      <c r="K5137" s="43"/>
      <c r="L5137" s="44"/>
      <c r="M5137" s="44"/>
      <c r="N5137" s="44"/>
      <c r="O5137" s="44"/>
      <c r="P5137" s="43"/>
      <c r="Q5137" s="43"/>
      <c r="R5137" s="43"/>
      <c r="S5137" s="43"/>
      <c r="T5137" s="43"/>
      <c r="U5137" s="43"/>
      <c r="V5137" s="45"/>
      <c r="W5137" s="45"/>
      <c r="X5137" s="45"/>
      <c r="Y5137" s="45"/>
      <c r="Z5137" s="45"/>
      <c r="AA5137" s="45"/>
      <c r="AB5137" s="45"/>
      <c r="AC5137" s="45"/>
      <c r="AD5137" s="45"/>
      <c r="AE5137" s="45"/>
      <c r="AF5137" s="45"/>
      <c r="AG5137" s="45"/>
      <c r="AH5137" s="45"/>
      <c r="AI5137" s="45"/>
      <c r="AJ5137" s="45"/>
      <c r="AK5137" s="45"/>
      <c r="AL5137" s="45"/>
      <c r="AM5137" s="45"/>
      <c r="AN5137" s="45"/>
      <c r="AO5137" s="45"/>
      <c r="AP5137" s="45"/>
      <c r="AQ5137" s="45"/>
      <c r="AR5137" s="45"/>
      <c r="AS5137" s="45"/>
      <c r="AT5137" s="45"/>
      <c r="AU5137" s="45"/>
      <c r="AV5137" s="45"/>
      <c r="AW5137" s="45"/>
      <c r="AX5137" s="45"/>
      <c r="DI5137" s="41"/>
    </row>
    <row r="5138" spans="1:113" ht="15" thickBot="1">
      <c r="A5138" s="46"/>
      <c r="B5138" s="45" t="s">
        <v>244</v>
      </c>
      <c r="C5138" s="43"/>
      <c r="D5138" s="43"/>
      <c r="E5138" s="43"/>
      <c r="F5138" s="43"/>
      <c r="G5138" s="43"/>
      <c r="H5138" s="43"/>
      <c r="I5138" s="43"/>
      <c r="J5138" s="43"/>
      <c r="K5138" s="43"/>
      <c r="L5138" s="44"/>
      <c r="M5138" s="44"/>
      <c r="N5138" s="44"/>
      <c r="O5138" s="44"/>
      <c r="P5138" s="43"/>
      <c r="Q5138" s="43"/>
      <c r="R5138" s="43"/>
      <c r="S5138" s="43"/>
      <c r="T5138" s="43"/>
      <c r="U5138" s="43"/>
      <c r="V5138" s="45"/>
      <c r="W5138" s="45"/>
      <c r="X5138" s="45"/>
      <c r="Y5138" s="45"/>
      <c r="Z5138" s="45"/>
      <c r="AA5138" s="45"/>
      <c r="AB5138" s="45"/>
      <c r="AC5138" s="45"/>
      <c r="AD5138" s="45"/>
      <c r="AE5138" s="45"/>
      <c r="AF5138" s="45"/>
      <c r="AG5138" s="45"/>
      <c r="AH5138" s="45"/>
      <c r="AI5138" s="45"/>
      <c r="AJ5138" s="45"/>
      <c r="AK5138" s="45"/>
      <c r="AL5138" s="45"/>
      <c r="AM5138" s="45"/>
      <c r="AN5138" s="45"/>
      <c r="AO5138" s="45"/>
      <c r="AP5138" s="45"/>
      <c r="AQ5138" s="45"/>
      <c r="AR5138" s="45"/>
      <c r="AS5138" s="45"/>
      <c r="AT5138" s="45"/>
      <c r="AU5138" s="45"/>
      <c r="AV5138" s="45"/>
      <c r="AW5138" s="45"/>
      <c r="AX5138" s="45"/>
      <c r="DI5138" s="41"/>
    </row>
    <row r="5139" spans="1:113" ht="14.25">
      <c r="A5139" s="43"/>
      <c r="B5139" s="47"/>
      <c r="C5139" s="42"/>
      <c r="D5139" s="42"/>
      <c r="E5139" s="42"/>
      <c r="F5139" s="42"/>
      <c r="G5139" s="42"/>
      <c r="H5139" s="42"/>
      <c r="I5139" s="42"/>
      <c r="J5139" s="42"/>
      <c r="K5139" s="42"/>
      <c r="L5139" s="48"/>
      <c r="M5139" s="48"/>
      <c r="N5139" s="48"/>
      <c r="O5139" s="48"/>
      <c r="P5139" s="42"/>
      <c r="Q5139" s="42"/>
      <c r="R5139" s="42"/>
      <c r="S5139" s="42"/>
      <c r="T5139" s="42"/>
      <c r="U5139" s="42"/>
      <c r="V5139" s="49"/>
      <c r="W5139" s="49"/>
      <c r="X5139" s="49"/>
      <c r="Y5139" s="49"/>
      <c r="Z5139" s="49"/>
      <c r="AA5139" s="49"/>
      <c r="AB5139" s="49"/>
      <c r="AC5139" s="49"/>
      <c r="AD5139" s="49"/>
      <c r="AE5139" s="49"/>
      <c r="AF5139" s="49"/>
      <c r="AG5139" s="49"/>
      <c r="AH5139" s="49"/>
      <c r="AI5139" s="49"/>
      <c r="AJ5139" s="49"/>
      <c r="AK5139" s="49"/>
      <c r="AL5139" s="49"/>
      <c r="AM5139" s="49"/>
      <c r="AN5139" s="49"/>
      <c r="AO5139" s="49"/>
      <c r="AP5139" s="49"/>
      <c r="AQ5139" s="49"/>
      <c r="AR5139" s="49"/>
      <c r="AS5139" s="49"/>
      <c r="AT5139" s="49"/>
      <c r="AU5139" s="49"/>
      <c r="AV5139" s="49"/>
      <c r="AW5139" s="49"/>
      <c r="AX5139" s="50"/>
    </row>
    <row r="5140" spans="1:113" ht="12" customHeight="1">
      <c r="A5140" s="43"/>
      <c r="B5140" s="129" t="s">
        <v>1081</v>
      </c>
      <c r="C5140" s="130"/>
      <c r="D5140" s="130"/>
      <c r="E5140" s="130"/>
      <c r="F5140" s="130"/>
      <c r="G5140" s="130"/>
      <c r="H5140" s="130"/>
      <c r="I5140" s="130"/>
      <c r="J5140" s="130"/>
      <c r="K5140" s="130"/>
      <c r="L5140" s="130"/>
      <c r="M5140" s="130"/>
      <c r="N5140" s="130"/>
      <c r="O5140" s="130"/>
      <c r="P5140" s="130"/>
      <c r="Q5140" s="130"/>
      <c r="R5140" s="130"/>
      <c r="S5140" s="130"/>
      <c r="T5140" s="130"/>
      <c r="U5140" s="130"/>
      <c r="V5140" s="130"/>
      <c r="W5140" s="130"/>
      <c r="X5140" s="130"/>
      <c r="Y5140" s="130"/>
      <c r="Z5140" s="130"/>
      <c r="AA5140" s="130"/>
      <c r="AB5140" s="130"/>
      <c r="AC5140" s="130"/>
      <c r="AD5140" s="130"/>
      <c r="AE5140" s="130"/>
      <c r="AF5140" s="130"/>
      <c r="AG5140" s="130"/>
      <c r="AH5140" s="130"/>
      <c r="AI5140" s="130"/>
      <c r="AJ5140" s="130"/>
      <c r="AK5140" s="130"/>
      <c r="AL5140" s="130"/>
      <c r="AM5140" s="130"/>
      <c r="AN5140" s="130"/>
      <c r="AO5140" s="130"/>
      <c r="AP5140" s="130"/>
      <c r="AQ5140" s="130"/>
      <c r="AR5140" s="130"/>
      <c r="AS5140" s="130"/>
      <c r="AT5140" s="130"/>
      <c r="AU5140" s="130"/>
      <c r="AV5140" s="130"/>
      <c r="AW5140" s="130"/>
      <c r="AX5140" s="131"/>
    </row>
    <row r="5141" spans="1:113" ht="12" customHeight="1">
      <c r="A5141" s="43"/>
      <c r="B5141" s="129"/>
      <c r="C5141" s="130"/>
      <c r="D5141" s="130"/>
      <c r="E5141" s="130"/>
      <c r="F5141" s="130"/>
      <c r="G5141" s="130"/>
      <c r="H5141" s="130"/>
      <c r="I5141" s="130"/>
      <c r="J5141" s="130"/>
      <c r="K5141" s="130"/>
      <c r="L5141" s="130"/>
      <c r="M5141" s="130"/>
      <c r="N5141" s="130"/>
      <c r="O5141" s="130"/>
      <c r="P5141" s="130"/>
      <c r="Q5141" s="130"/>
      <c r="R5141" s="130"/>
      <c r="S5141" s="130"/>
      <c r="T5141" s="130"/>
      <c r="U5141" s="130"/>
      <c r="V5141" s="130"/>
      <c r="W5141" s="130"/>
      <c r="X5141" s="130"/>
      <c r="Y5141" s="130"/>
      <c r="Z5141" s="130"/>
      <c r="AA5141" s="130"/>
      <c r="AB5141" s="130"/>
      <c r="AC5141" s="130"/>
      <c r="AD5141" s="130"/>
      <c r="AE5141" s="130"/>
      <c r="AF5141" s="130"/>
      <c r="AG5141" s="130"/>
      <c r="AH5141" s="130"/>
      <c r="AI5141" s="130"/>
      <c r="AJ5141" s="130"/>
      <c r="AK5141" s="130"/>
      <c r="AL5141" s="130"/>
      <c r="AM5141" s="130"/>
      <c r="AN5141" s="130"/>
      <c r="AO5141" s="130"/>
      <c r="AP5141" s="130"/>
      <c r="AQ5141" s="130"/>
      <c r="AR5141" s="130"/>
      <c r="AS5141" s="130"/>
      <c r="AT5141" s="130"/>
      <c r="AU5141" s="130"/>
      <c r="AV5141" s="130"/>
      <c r="AW5141" s="130"/>
      <c r="AX5141" s="131"/>
      <c r="BC5141" s="51"/>
    </row>
    <row r="5142" spans="1:113" ht="12" customHeight="1">
      <c r="A5142" s="43"/>
      <c r="B5142" s="129"/>
      <c r="C5142" s="130"/>
      <c r="D5142" s="130"/>
      <c r="E5142" s="130"/>
      <c r="F5142" s="130"/>
      <c r="G5142" s="130"/>
      <c r="H5142" s="130"/>
      <c r="I5142" s="130"/>
      <c r="J5142" s="130"/>
      <c r="K5142" s="130"/>
      <c r="L5142" s="130"/>
      <c r="M5142" s="130"/>
      <c r="N5142" s="130"/>
      <c r="O5142" s="130"/>
      <c r="P5142" s="130"/>
      <c r="Q5142" s="130"/>
      <c r="R5142" s="130"/>
      <c r="S5142" s="130"/>
      <c r="T5142" s="130"/>
      <c r="U5142" s="130"/>
      <c r="V5142" s="130"/>
      <c r="W5142" s="130"/>
      <c r="X5142" s="130"/>
      <c r="Y5142" s="130"/>
      <c r="Z5142" s="130"/>
      <c r="AA5142" s="130"/>
      <c r="AB5142" s="130"/>
      <c r="AC5142" s="130"/>
      <c r="AD5142" s="130"/>
      <c r="AE5142" s="130"/>
      <c r="AF5142" s="130"/>
      <c r="AG5142" s="130"/>
      <c r="AH5142" s="130"/>
      <c r="AI5142" s="130"/>
      <c r="AJ5142" s="130"/>
      <c r="AK5142" s="130"/>
      <c r="AL5142" s="130"/>
      <c r="AM5142" s="130"/>
      <c r="AN5142" s="130"/>
      <c r="AO5142" s="130"/>
      <c r="AP5142" s="130"/>
      <c r="AQ5142" s="130"/>
      <c r="AR5142" s="130"/>
      <c r="AS5142" s="130"/>
      <c r="AT5142" s="130"/>
      <c r="AU5142" s="130"/>
      <c r="AV5142" s="130"/>
      <c r="AW5142" s="130"/>
      <c r="AX5142" s="131"/>
    </row>
    <row r="5143" spans="1:113" ht="12" customHeight="1">
      <c r="A5143" s="43"/>
      <c r="B5143" s="129"/>
      <c r="C5143" s="130"/>
      <c r="D5143" s="130"/>
      <c r="E5143" s="130"/>
      <c r="F5143" s="130"/>
      <c r="G5143" s="130"/>
      <c r="H5143" s="130"/>
      <c r="I5143" s="130"/>
      <c r="J5143" s="130"/>
      <c r="K5143" s="130"/>
      <c r="L5143" s="130"/>
      <c r="M5143" s="130"/>
      <c r="N5143" s="130"/>
      <c r="O5143" s="130"/>
      <c r="P5143" s="130"/>
      <c r="Q5143" s="130"/>
      <c r="R5143" s="130"/>
      <c r="S5143" s="130"/>
      <c r="T5143" s="130"/>
      <c r="U5143" s="130"/>
      <c r="V5143" s="130"/>
      <c r="W5143" s="130"/>
      <c r="X5143" s="130"/>
      <c r="Y5143" s="130"/>
      <c r="Z5143" s="130"/>
      <c r="AA5143" s="130"/>
      <c r="AB5143" s="130"/>
      <c r="AC5143" s="130"/>
      <c r="AD5143" s="130"/>
      <c r="AE5143" s="130"/>
      <c r="AF5143" s="130"/>
      <c r="AG5143" s="130"/>
      <c r="AH5143" s="130"/>
      <c r="AI5143" s="130"/>
      <c r="AJ5143" s="130"/>
      <c r="AK5143" s="130"/>
      <c r="AL5143" s="130"/>
      <c r="AM5143" s="130"/>
      <c r="AN5143" s="130"/>
      <c r="AO5143" s="130"/>
      <c r="AP5143" s="130"/>
      <c r="AQ5143" s="130"/>
      <c r="AR5143" s="130"/>
      <c r="AS5143" s="130"/>
      <c r="AT5143" s="130"/>
      <c r="AU5143" s="130"/>
      <c r="AV5143" s="130"/>
      <c r="AW5143" s="130"/>
      <c r="AX5143" s="131"/>
    </row>
    <row r="5144" spans="1:113" ht="12" customHeight="1">
      <c r="A5144" s="43"/>
      <c r="B5144" s="129"/>
      <c r="C5144" s="130"/>
      <c r="D5144" s="130"/>
      <c r="E5144" s="130"/>
      <c r="F5144" s="130"/>
      <c r="G5144" s="130"/>
      <c r="H5144" s="130"/>
      <c r="I5144" s="130"/>
      <c r="J5144" s="130"/>
      <c r="K5144" s="130"/>
      <c r="L5144" s="130"/>
      <c r="M5144" s="130"/>
      <c r="N5144" s="130"/>
      <c r="O5144" s="130"/>
      <c r="P5144" s="130"/>
      <c r="Q5144" s="130"/>
      <c r="R5144" s="130"/>
      <c r="S5144" s="130"/>
      <c r="T5144" s="130"/>
      <c r="U5144" s="130"/>
      <c r="V5144" s="130"/>
      <c r="W5144" s="130"/>
      <c r="X5144" s="130"/>
      <c r="Y5144" s="130"/>
      <c r="Z5144" s="130"/>
      <c r="AA5144" s="130"/>
      <c r="AB5144" s="130"/>
      <c r="AC5144" s="130"/>
      <c r="AD5144" s="130"/>
      <c r="AE5144" s="130"/>
      <c r="AF5144" s="130"/>
      <c r="AG5144" s="130"/>
      <c r="AH5144" s="130"/>
      <c r="AI5144" s="130"/>
      <c r="AJ5144" s="130"/>
      <c r="AK5144" s="130"/>
      <c r="AL5144" s="130"/>
      <c r="AM5144" s="130"/>
      <c r="AN5144" s="130"/>
      <c r="AO5144" s="130"/>
      <c r="AP5144" s="130"/>
      <c r="AQ5144" s="130"/>
      <c r="AR5144" s="130"/>
      <c r="AS5144" s="130"/>
      <c r="AT5144" s="130"/>
      <c r="AU5144" s="130"/>
      <c r="AV5144" s="130"/>
      <c r="AW5144" s="130"/>
      <c r="AX5144" s="131"/>
    </row>
    <row r="5145" spans="1:113" ht="15" thickBot="1">
      <c r="A5145" s="52"/>
      <c r="B5145" s="53"/>
      <c r="C5145" s="54"/>
      <c r="D5145" s="54"/>
      <c r="E5145" s="54"/>
      <c r="F5145" s="54"/>
      <c r="G5145" s="54"/>
      <c r="H5145" s="54"/>
      <c r="I5145" s="54"/>
      <c r="J5145" s="54"/>
      <c r="K5145" s="54"/>
      <c r="L5145" s="54"/>
      <c r="M5145" s="54"/>
      <c r="N5145" s="54"/>
      <c r="O5145" s="54"/>
      <c r="P5145" s="54"/>
      <c r="Q5145" s="54"/>
      <c r="R5145" s="54"/>
      <c r="S5145" s="54"/>
      <c r="T5145" s="54"/>
      <c r="U5145" s="54"/>
      <c r="V5145" s="54"/>
      <c r="W5145" s="54"/>
      <c r="X5145" s="54"/>
      <c r="Y5145" s="54"/>
      <c r="Z5145" s="54"/>
      <c r="AA5145" s="54"/>
      <c r="AB5145" s="54"/>
      <c r="AC5145" s="54"/>
      <c r="AD5145" s="54"/>
      <c r="AE5145" s="54"/>
      <c r="AF5145" s="54"/>
      <c r="AG5145" s="54"/>
      <c r="AH5145" s="54"/>
      <c r="AI5145" s="54"/>
      <c r="AJ5145" s="54"/>
      <c r="AK5145" s="54"/>
      <c r="AL5145" s="54"/>
      <c r="AM5145" s="54"/>
      <c r="AN5145" s="54"/>
      <c r="AO5145" s="54"/>
      <c r="AP5145" s="54"/>
      <c r="AQ5145" s="54"/>
      <c r="AR5145" s="54"/>
      <c r="AS5145" s="54"/>
      <c r="AT5145" s="54"/>
      <c r="AU5145" s="54"/>
      <c r="AV5145" s="54"/>
      <c r="AW5145" s="54"/>
      <c r="AX5145" s="55"/>
    </row>
    <row r="5146" spans="1:113">
      <c r="B5146" s="56"/>
    </row>
    <row r="5147" spans="1:113" ht="15" thickBot="1">
      <c r="A5147" s="46"/>
      <c r="B5147" s="45" t="s">
        <v>245</v>
      </c>
      <c r="C5147" s="43"/>
      <c r="D5147" s="43"/>
      <c r="E5147" s="43"/>
      <c r="F5147" s="43"/>
      <c r="G5147" s="43"/>
      <c r="H5147" s="43"/>
      <c r="I5147" s="43"/>
      <c r="J5147" s="43"/>
      <c r="K5147" s="43"/>
      <c r="L5147" s="44"/>
      <c r="M5147" s="44"/>
      <c r="N5147" s="44"/>
      <c r="O5147" s="44"/>
      <c r="P5147" s="43"/>
      <c r="Q5147" s="43"/>
      <c r="R5147" s="43"/>
      <c r="S5147" s="43"/>
      <c r="T5147" s="43"/>
      <c r="U5147" s="43"/>
      <c r="V5147" s="45"/>
      <c r="W5147" s="45"/>
      <c r="X5147" s="45"/>
      <c r="Y5147" s="45"/>
      <c r="Z5147" s="45"/>
      <c r="AA5147" s="45"/>
      <c r="AB5147" s="45"/>
      <c r="AC5147" s="45"/>
      <c r="AD5147" s="45"/>
      <c r="AE5147" s="45"/>
      <c r="AF5147" s="45"/>
      <c r="AG5147" s="45"/>
      <c r="AH5147" s="45"/>
      <c r="AI5147" s="45"/>
      <c r="AJ5147" s="45"/>
      <c r="AK5147" s="45"/>
      <c r="AL5147" s="45"/>
      <c r="AM5147" s="45"/>
      <c r="AN5147" s="45"/>
      <c r="AO5147" s="45"/>
      <c r="AP5147" s="45"/>
      <c r="AQ5147" s="45"/>
      <c r="AR5147" s="45"/>
      <c r="AS5147" s="45"/>
      <c r="AT5147" s="45"/>
      <c r="AU5147" s="45"/>
      <c r="AV5147" s="45"/>
      <c r="AW5147" s="45"/>
      <c r="AX5147" s="45"/>
      <c r="DI5147" s="41"/>
    </row>
    <row r="5148" spans="1:113" ht="14.25">
      <c r="A5148" s="43"/>
      <c r="B5148" s="47"/>
      <c r="C5148" s="42"/>
      <c r="D5148" s="42"/>
      <c r="E5148" s="42"/>
      <c r="F5148" s="42"/>
      <c r="G5148" s="42"/>
      <c r="H5148" s="42"/>
      <c r="I5148" s="42"/>
      <c r="J5148" s="42"/>
      <c r="K5148" s="42"/>
      <c r="L5148" s="48"/>
      <c r="M5148" s="48"/>
      <c r="N5148" s="48"/>
      <c r="O5148" s="48"/>
      <c r="P5148" s="42"/>
      <c r="Q5148" s="42"/>
      <c r="R5148" s="42"/>
      <c r="S5148" s="42"/>
      <c r="T5148" s="42"/>
      <c r="U5148" s="42"/>
      <c r="V5148" s="49"/>
      <c r="W5148" s="49"/>
      <c r="X5148" s="49"/>
      <c r="Y5148" s="49"/>
      <c r="Z5148" s="49"/>
      <c r="AA5148" s="49"/>
      <c r="AB5148" s="49"/>
      <c r="AC5148" s="49"/>
      <c r="AD5148" s="49"/>
      <c r="AE5148" s="49"/>
      <c r="AF5148" s="49"/>
      <c r="AG5148" s="49"/>
      <c r="AH5148" s="49"/>
      <c r="AI5148" s="49"/>
      <c r="AJ5148" s="49"/>
      <c r="AK5148" s="49"/>
      <c r="AL5148" s="49"/>
      <c r="AM5148" s="49"/>
      <c r="AN5148" s="49"/>
      <c r="AO5148" s="49"/>
      <c r="AP5148" s="49"/>
      <c r="AQ5148" s="49"/>
      <c r="AR5148" s="49"/>
      <c r="AS5148" s="49"/>
      <c r="AT5148" s="49"/>
      <c r="AU5148" s="49"/>
      <c r="AV5148" s="49"/>
      <c r="AW5148" s="49"/>
      <c r="AX5148" s="50"/>
    </row>
    <row r="5149" spans="1:113" ht="12" customHeight="1">
      <c r="A5149" s="43"/>
      <c r="B5149" s="129" t="s">
        <v>1082</v>
      </c>
      <c r="C5149" s="130"/>
      <c r="D5149" s="130"/>
      <c r="E5149" s="130"/>
      <c r="F5149" s="130"/>
      <c r="G5149" s="130"/>
      <c r="H5149" s="130"/>
      <c r="I5149" s="130"/>
      <c r="J5149" s="130"/>
      <c r="K5149" s="130"/>
      <c r="L5149" s="130"/>
      <c r="M5149" s="130"/>
      <c r="N5149" s="130"/>
      <c r="O5149" s="130"/>
      <c r="P5149" s="130"/>
      <c r="Q5149" s="130"/>
      <c r="R5149" s="130"/>
      <c r="S5149" s="130"/>
      <c r="T5149" s="130"/>
      <c r="U5149" s="130"/>
      <c r="V5149" s="130"/>
      <c r="W5149" s="130"/>
      <c r="X5149" s="130"/>
      <c r="Y5149" s="130"/>
      <c r="Z5149" s="130"/>
      <c r="AA5149" s="130"/>
      <c r="AB5149" s="130"/>
      <c r="AC5149" s="130"/>
      <c r="AD5149" s="130"/>
      <c r="AE5149" s="130"/>
      <c r="AF5149" s="130"/>
      <c r="AG5149" s="130"/>
      <c r="AH5149" s="130"/>
      <c r="AI5149" s="130"/>
      <c r="AJ5149" s="130"/>
      <c r="AK5149" s="130"/>
      <c r="AL5149" s="130"/>
      <c r="AM5149" s="130"/>
      <c r="AN5149" s="130"/>
      <c r="AO5149" s="130"/>
      <c r="AP5149" s="130"/>
      <c r="AQ5149" s="130"/>
      <c r="AR5149" s="130"/>
      <c r="AS5149" s="130"/>
      <c r="AT5149" s="130"/>
      <c r="AU5149" s="130"/>
      <c r="AV5149" s="130"/>
      <c r="AW5149" s="130"/>
      <c r="AX5149" s="131"/>
    </row>
    <row r="5150" spans="1:113" ht="12" customHeight="1">
      <c r="A5150" s="43"/>
      <c r="B5150" s="129"/>
      <c r="C5150" s="130"/>
      <c r="D5150" s="130"/>
      <c r="E5150" s="130"/>
      <c r="F5150" s="130"/>
      <c r="G5150" s="130"/>
      <c r="H5150" s="130"/>
      <c r="I5150" s="130"/>
      <c r="J5150" s="130"/>
      <c r="K5150" s="130"/>
      <c r="L5150" s="130"/>
      <c r="M5150" s="130"/>
      <c r="N5150" s="130"/>
      <c r="O5150" s="130"/>
      <c r="P5150" s="130"/>
      <c r="Q5150" s="130"/>
      <c r="R5150" s="130"/>
      <c r="S5150" s="130"/>
      <c r="T5150" s="130"/>
      <c r="U5150" s="130"/>
      <c r="V5150" s="130"/>
      <c r="W5150" s="130"/>
      <c r="X5150" s="130"/>
      <c r="Y5150" s="130"/>
      <c r="Z5150" s="130"/>
      <c r="AA5150" s="130"/>
      <c r="AB5150" s="130"/>
      <c r="AC5150" s="130"/>
      <c r="AD5150" s="130"/>
      <c r="AE5150" s="130"/>
      <c r="AF5150" s="130"/>
      <c r="AG5150" s="130"/>
      <c r="AH5150" s="130"/>
      <c r="AI5150" s="130"/>
      <c r="AJ5150" s="130"/>
      <c r="AK5150" s="130"/>
      <c r="AL5150" s="130"/>
      <c r="AM5150" s="130"/>
      <c r="AN5150" s="130"/>
      <c r="AO5150" s="130"/>
      <c r="AP5150" s="130"/>
      <c r="AQ5150" s="130"/>
      <c r="AR5150" s="130"/>
      <c r="AS5150" s="130"/>
      <c r="AT5150" s="130"/>
      <c r="AU5150" s="130"/>
      <c r="AV5150" s="130"/>
      <c r="AW5150" s="130"/>
      <c r="AX5150" s="131"/>
    </row>
    <row r="5151" spans="1:113" ht="12" customHeight="1">
      <c r="A5151" s="43"/>
      <c r="B5151" s="129"/>
      <c r="C5151" s="130"/>
      <c r="D5151" s="130"/>
      <c r="E5151" s="130"/>
      <c r="F5151" s="130"/>
      <c r="G5151" s="130"/>
      <c r="H5151" s="130"/>
      <c r="I5151" s="130"/>
      <c r="J5151" s="130"/>
      <c r="K5151" s="130"/>
      <c r="L5151" s="130"/>
      <c r="M5151" s="130"/>
      <c r="N5151" s="130"/>
      <c r="O5151" s="130"/>
      <c r="P5151" s="130"/>
      <c r="Q5151" s="130"/>
      <c r="R5151" s="130"/>
      <c r="S5151" s="130"/>
      <c r="T5151" s="130"/>
      <c r="U5151" s="130"/>
      <c r="V5151" s="130"/>
      <c r="W5151" s="130"/>
      <c r="X5151" s="130"/>
      <c r="Y5151" s="130"/>
      <c r="Z5151" s="130"/>
      <c r="AA5151" s="130"/>
      <c r="AB5151" s="130"/>
      <c r="AC5151" s="130"/>
      <c r="AD5151" s="130"/>
      <c r="AE5151" s="130"/>
      <c r="AF5151" s="130"/>
      <c r="AG5151" s="130"/>
      <c r="AH5151" s="130"/>
      <c r="AI5151" s="130"/>
      <c r="AJ5151" s="130"/>
      <c r="AK5151" s="130"/>
      <c r="AL5151" s="130"/>
      <c r="AM5151" s="130"/>
      <c r="AN5151" s="130"/>
      <c r="AO5151" s="130"/>
      <c r="AP5151" s="130"/>
      <c r="AQ5151" s="130"/>
      <c r="AR5151" s="130"/>
      <c r="AS5151" s="130"/>
      <c r="AT5151" s="130"/>
      <c r="AU5151" s="130"/>
      <c r="AV5151" s="130"/>
      <c r="AW5151" s="130"/>
      <c r="AX5151" s="131"/>
    </row>
    <row r="5152" spans="1:113" ht="12" customHeight="1">
      <c r="A5152" s="43"/>
      <c r="B5152" s="129"/>
      <c r="C5152" s="130"/>
      <c r="D5152" s="130"/>
      <c r="E5152" s="130"/>
      <c r="F5152" s="130"/>
      <c r="G5152" s="130"/>
      <c r="H5152" s="130"/>
      <c r="I5152" s="130"/>
      <c r="J5152" s="130"/>
      <c r="K5152" s="130"/>
      <c r="L5152" s="130"/>
      <c r="M5152" s="130"/>
      <c r="N5152" s="130"/>
      <c r="O5152" s="130"/>
      <c r="P5152" s="130"/>
      <c r="Q5152" s="130"/>
      <c r="R5152" s="130"/>
      <c r="S5152" s="130"/>
      <c r="T5152" s="130"/>
      <c r="U5152" s="130"/>
      <c r="V5152" s="130"/>
      <c r="W5152" s="130"/>
      <c r="X5152" s="130"/>
      <c r="Y5152" s="130"/>
      <c r="Z5152" s="130"/>
      <c r="AA5152" s="130"/>
      <c r="AB5152" s="130"/>
      <c r="AC5152" s="130"/>
      <c r="AD5152" s="130"/>
      <c r="AE5152" s="130"/>
      <c r="AF5152" s="130"/>
      <c r="AG5152" s="130"/>
      <c r="AH5152" s="130"/>
      <c r="AI5152" s="130"/>
      <c r="AJ5152" s="130"/>
      <c r="AK5152" s="130"/>
      <c r="AL5152" s="130"/>
      <c r="AM5152" s="130"/>
      <c r="AN5152" s="130"/>
      <c r="AO5152" s="130"/>
      <c r="AP5152" s="130"/>
      <c r="AQ5152" s="130"/>
      <c r="AR5152" s="130"/>
      <c r="AS5152" s="130"/>
      <c r="AT5152" s="130"/>
      <c r="AU5152" s="130"/>
      <c r="AV5152" s="130"/>
      <c r="AW5152" s="130"/>
      <c r="AX5152" s="131"/>
      <c r="BC5152" s="51"/>
    </row>
    <row r="5153" spans="1:251" ht="12" customHeight="1">
      <c r="A5153" s="43"/>
      <c r="B5153" s="129"/>
      <c r="C5153" s="130"/>
      <c r="D5153" s="130"/>
      <c r="E5153" s="130"/>
      <c r="F5153" s="130"/>
      <c r="G5153" s="130"/>
      <c r="H5153" s="130"/>
      <c r="I5153" s="130"/>
      <c r="J5153" s="130"/>
      <c r="K5153" s="130"/>
      <c r="L5153" s="130"/>
      <c r="M5153" s="130"/>
      <c r="N5153" s="130"/>
      <c r="O5153" s="130"/>
      <c r="P5153" s="130"/>
      <c r="Q5153" s="130"/>
      <c r="R5153" s="130"/>
      <c r="S5153" s="130"/>
      <c r="T5153" s="130"/>
      <c r="U5153" s="130"/>
      <c r="V5153" s="130"/>
      <c r="W5153" s="130"/>
      <c r="X5153" s="130"/>
      <c r="Y5153" s="130"/>
      <c r="Z5153" s="130"/>
      <c r="AA5153" s="130"/>
      <c r="AB5153" s="130"/>
      <c r="AC5153" s="130"/>
      <c r="AD5153" s="130"/>
      <c r="AE5153" s="130"/>
      <c r="AF5153" s="130"/>
      <c r="AG5153" s="130"/>
      <c r="AH5153" s="130"/>
      <c r="AI5153" s="130"/>
      <c r="AJ5153" s="130"/>
      <c r="AK5153" s="130"/>
      <c r="AL5153" s="130"/>
      <c r="AM5153" s="130"/>
      <c r="AN5153" s="130"/>
      <c r="AO5153" s="130"/>
      <c r="AP5153" s="130"/>
      <c r="AQ5153" s="130"/>
      <c r="AR5153" s="130"/>
      <c r="AS5153" s="130"/>
      <c r="AT5153" s="130"/>
      <c r="AU5153" s="130"/>
      <c r="AV5153" s="130"/>
      <c r="AW5153" s="130"/>
      <c r="AX5153" s="131"/>
    </row>
    <row r="5154" spans="1:251" ht="12" customHeight="1">
      <c r="A5154" s="43"/>
      <c r="B5154" s="129"/>
      <c r="C5154" s="130"/>
      <c r="D5154" s="130"/>
      <c r="E5154" s="130"/>
      <c r="F5154" s="130"/>
      <c r="G5154" s="130"/>
      <c r="H5154" s="130"/>
      <c r="I5154" s="130"/>
      <c r="J5154" s="130"/>
      <c r="K5154" s="130"/>
      <c r="L5154" s="130"/>
      <c r="M5154" s="130"/>
      <c r="N5154" s="130"/>
      <c r="O5154" s="130"/>
      <c r="P5154" s="130"/>
      <c r="Q5154" s="130"/>
      <c r="R5154" s="130"/>
      <c r="S5154" s="130"/>
      <c r="T5154" s="130"/>
      <c r="U5154" s="130"/>
      <c r="V5154" s="130"/>
      <c r="W5154" s="130"/>
      <c r="X5154" s="130"/>
      <c r="Y5154" s="130"/>
      <c r="Z5154" s="130"/>
      <c r="AA5154" s="130"/>
      <c r="AB5154" s="130"/>
      <c r="AC5154" s="130"/>
      <c r="AD5154" s="130"/>
      <c r="AE5154" s="130"/>
      <c r="AF5154" s="130"/>
      <c r="AG5154" s="130"/>
      <c r="AH5154" s="130"/>
      <c r="AI5154" s="130"/>
      <c r="AJ5154" s="130"/>
      <c r="AK5154" s="130"/>
      <c r="AL5154" s="130"/>
      <c r="AM5154" s="130"/>
      <c r="AN5154" s="130"/>
      <c r="AO5154" s="130"/>
      <c r="AP5154" s="130"/>
      <c r="AQ5154" s="130"/>
      <c r="AR5154" s="130"/>
      <c r="AS5154" s="130"/>
      <c r="AT5154" s="130"/>
      <c r="AU5154" s="130"/>
      <c r="AV5154" s="130"/>
      <c r="AW5154" s="130"/>
      <c r="AX5154" s="131"/>
    </row>
    <row r="5155" spans="1:251" ht="15" thickBot="1">
      <c r="A5155" s="52"/>
      <c r="B5155" s="53"/>
      <c r="C5155" s="54"/>
      <c r="D5155" s="54"/>
      <c r="E5155" s="54"/>
      <c r="F5155" s="54"/>
      <c r="G5155" s="54"/>
      <c r="H5155" s="54"/>
      <c r="I5155" s="54"/>
      <c r="J5155" s="54"/>
      <c r="K5155" s="54"/>
      <c r="L5155" s="54"/>
      <c r="M5155" s="54"/>
      <c r="N5155" s="54"/>
      <c r="O5155" s="54"/>
      <c r="P5155" s="54"/>
      <c r="Q5155" s="54"/>
      <c r="R5155" s="54"/>
      <c r="S5155" s="54"/>
      <c r="T5155" s="54"/>
      <c r="U5155" s="54"/>
      <c r="V5155" s="54"/>
      <c r="W5155" s="54"/>
      <c r="X5155" s="54"/>
      <c r="Y5155" s="54"/>
      <c r="Z5155" s="54"/>
      <c r="AA5155" s="54"/>
      <c r="AB5155" s="54"/>
      <c r="AC5155" s="54"/>
      <c r="AD5155" s="54"/>
      <c r="AE5155" s="54"/>
      <c r="AF5155" s="54"/>
      <c r="AG5155" s="54"/>
      <c r="AH5155" s="54"/>
      <c r="AI5155" s="54"/>
      <c r="AJ5155" s="54"/>
      <c r="AK5155" s="54"/>
      <c r="AL5155" s="54"/>
      <c r="AM5155" s="54"/>
      <c r="AN5155" s="54"/>
      <c r="AO5155" s="54"/>
      <c r="AP5155" s="54"/>
      <c r="AQ5155" s="54"/>
      <c r="AR5155" s="54"/>
      <c r="AS5155" s="54"/>
      <c r="AT5155" s="54"/>
      <c r="AU5155" s="54"/>
      <c r="AV5155" s="54"/>
      <c r="AW5155" s="54"/>
      <c r="AX5155" s="55"/>
    </row>
    <row r="5156" spans="1:251">
      <c r="B5156" s="56"/>
    </row>
    <row r="5157" spans="1:251" ht="14.25">
      <c r="B5157" s="45" t="s">
        <v>247</v>
      </c>
      <c r="C5157" s="43"/>
      <c r="D5157" s="43"/>
      <c r="E5157" s="43"/>
      <c r="F5157" s="43"/>
      <c r="G5157" s="43"/>
      <c r="H5157" s="43"/>
      <c r="I5157" s="43"/>
      <c r="J5157" s="43"/>
      <c r="K5157" s="43"/>
      <c r="L5157" s="44"/>
      <c r="M5157" s="44"/>
      <c r="N5157" s="44"/>
      <c r="O5157" s="44"/>
      <c r="P5157" s="43"/>
      <c r="Q5157" s="43"/>
      <c r="R5157" s="43"/>
      <c r="S5157" s="43"/>
      <c r="T5157" s="43"/>
      <c r="U5157" s="43"/>
      <c r="V5157" s="45"/>
      <c r="W5157" s="45"/>
      <c r="X5157" s="45"/>
      <c r="Y5157" s="45"/>
      <c r="Z5157" s="45"/>
      <c r="AA5157" s="45"/>
      <c r="AB5157" s="45"/>
      <c r="AC5157" s="45"/>
      <c r="AD5157" s="45"/>
      <c r="AE5157" s="45"/>
      <c r="AF5157" s="45"/>
      <c r="AG5157" s="45"/>
      <c r="AH5157" s="45"/>
      <c r="AI5157" s="45"/>
      <c r="AJ5157" s="45"/>
      <c r="AK5157" s="45"/>
      <c r="AL5157" s="45"/>
      <c r="AM5157" s="45"/>
      <c r="AN5157" s="45"/>
      <c r="AO5157" s="45"/>
      <c r="AP5157" s="45"/>
      <c r="AQ5157" s="45"/>
      <c r="AR5157" s="45"/>
      <c r="AS5157" s="45"/>
      <c r="AT5157" s="45"/>
      <c r="AU5157" s="45"/>
      <c r="AV5157" s="45"/>
      <c r="AW5157" s="45"/>
      <c r="AX5157" s="45"/>
    </row>
    <row r="5158" spans="1:251" ht="15" thickBot="1">
      <c r="B5158" s="43"/>
      <c r="C5158" s="43"/>
      <c r="D5158" s="43"/>
      <c r="E5158" s="43"/>
      <c r="F5158" s="43"/>
      <c r="G5158" s="43"/>
      <c r="H5158" s="43"/>
      <c r="I5158" s="43"/>
      <c r="J5158" s="43"/>
      <c r="K5158" s="43"/>
      <c r="L5158" s="44"/>
      <c r="M5158" s="44"/>
      <c r="N5158" s="44"/>
      <c r="O5158" s="44"/>
      <c r="P5158" s="43"/>
      <c r="Q5158" s="43"/>
      <c r="R5158" s="43"/>
      <c r="S5158" s="43"/>
      <c r="T5158" s="43"/>
      <c r="U5158" s="43"/>
      <c r="V5158" s="45"/>
      <c r="W5158" s="45"/>
      <c r="X5158" s="45"/>
      <c r="Y5158" s="45"/>
      <c r="Z5158" s="45"/>
      <c r="AA5158" s="45"/>
      <c r="AB5158" s="45"/>
      <c r="AC5158" s="45"/>
      <c r="AD5158" s="45"/>
      <c r="AE5158" s="45"/>
      <c r="AF5158" s="45"/>
      <c r="AG5158" s="45"/>
      <c r="AH5158" s="45"/>
      <c r="AI5158" s="45"/>
      <c r="AJ5158" s="45"/>
      <c r="AK5158" s="45"/>
      <c r="AL5158" s="45"/>
      <c r="AM5158" s="45"/>
      <c r="AN5158" s="45"/>
      <c r="AO5158" s="45"/>
      <c r="AP5158" s="45"/>
      <c r="AQ5158" s="45"/>
      <c r="AR5158" s="45"/>
      <c r="AS5158" s="45"/>
      <c r="AT5158" s="45"/>
      <c r="AU5158" s="45"/>
      <c r="AV5158" s="45"/>
      <c r="AW5158" s="45"/>
      <c r="AX5158" s="57" t="s">
        <v>248</v>
      </c>
    </row>
    <row r="5159" spans="1:251" s="51" customFormat="1" ht="13.5" customHeight="1">
      <c r="A5159" s="43"/>
      <c r="B5159" s="132" t="s">
        <v>249</v>
      </c>
      <c r="C5159" s="133"/>
      <c r="D5159" s="133"/>
      <c r="E5159" s="133"/>
      <c r="F5159" s="133"/>
      <c r="G5159" s="133"/>
      <c r="H5159" s="133"/>
      <c r="I5159" s="133"/>
      <c r="J5159" s="133"/>
      <c r="K5159" s="133"/>
      <c r="L5159" s="133"/>
      <c r="M5159" s="133"/>
      <c r="N5159" s="133"/>
      <c r="O5159" s="133"/>
      <c r="P5159" s="133"/>
      <c r="Q5159" s="133"/>
      <c r="R5159" s="133"/>
      <c r="S5159" s="133"/>
      <c r="T5159" s="133"/>
      <c r="U5159" s="133"/>
      <c r="V5159" s="133"/>
      <c r="W5159" s="133"/>
      <c r="X5159" s="133"/>
      <c r="Y5159" s="133"/>
      <c r="Z5159" s="134"/>
      <c r="AA5159" s="138" t="s">
        <v>250</v>
      </c>
      <c r="AB5159" s="133"/>
      <c r="AC5159" s="133"/>
      <c r="AD5159" s="133"/>
      <c r="AE5159" s="133"/>
      <c r="AF5159" s="133"/>
      <c r="AG5159" s="133"/>
      <c r="AH5159" s="133"/>
      <c r="AI5159" s="134"/>
      <c r="AJ5159" s="138" t="s">
        <v>251</v>
      </c>
      <c r="AK5159" s="133"/>
      <c r="AL5159" s="133"/>
      <c r="AM5159" s="133"/>
      <c r="AN5159" s="133"/>
      <c r="AO5159" s="133"/>
      <c r="AP5159" s="133"/>
      <c r="AQ5159" s="133"/>
      <c r="AR5159" s="134"/>
      <c r="AS5159" s="138" t="s">
        <v>252</v>
      </c>
      <c r="AT5159" s="133"/>
      <c r="AU5159" s="133"/>
      <c r="AV5159" s="133"/>
      <c r="AW5159" s="133"/>
      <c r="AX5159" s="140"/>
      <c r="AY5159" s="37"/>
      <c r="AZ5159" s="37"/>
      <c r="BA5159" s="37"/>
      <c r="BB5159" s="37"/>
      <c r="BC5159" s="37"/>
      <c r="BD5159" s="37"/>
      <c r="BE5159" s="37"/>
      <c r="BF5159" s="37"/>
      <c r="BG5159" s="37"/>
      <c r="BH5159" s="37"/>
      <c r="BI5159" s="37"/>
      <c r="BJ5159" s="37"/>
      <c r="BK5159" s="37"/>
      <c r="BL5159" s="37"/>
      <c r="BM5159" s="37"/>
      <c r="BN5159" s="37"/>
      <c r="BO5159" s="37"/>
      <c r="BP5159" s="37"/>
      <c r="BQ5159" s="37"/>
      <c r="BR5159" s="37"/>
      <c r="BS5159" s="37"/>
      <c r="BT5159" s="37"/>
      <c r="BU5159" s="37"/>
      <c r="BV5159" s="37"/>
      <c r="BW5159" s="37"/>
      <c r="BX5159" s="37"/>
      <c r="BY5159" s="37"/>
      <c r="BZ5159" s="37"/>
      <c r="CA5159" s="37"/>
      <c r="CB5159" s="37"/>
      <c r="CC5159" s="37"/>
      <c r="CD5159" s="37"/>
      <c r="CE5159" s="37"/>
      <c r="CF5159" s="37"/>
      <c r="CG5159" s="37"/>
      <c r="CH5159" s="37"/>
      <c r="CI5159" s="37"/>
      <c r="CJ5159" s="37"/>
      <c r="CK5159" s="37"/>
      <c r="CL5159" s="37"/>
      <c r="CM5159" s="37"/>
      <c r="CN5159" s="37"/>
      <c r="CO5159" s="37"/>
      <c r="CP5159" s="37"/>
      <c r="CQ5159" s="37"/>
      <c r="CR5159" s="37"/>
      <c r="CS5159" s="37"/>
      <c r="CT5159" s="37"/>
      <c r="CU5159" s="37"/>
      <c r="CV5159" s="37"/>
      <c r="CW5159" s="37"/>
      <c r="CX5159" s="37"/>
      <c r="CY5159" s="37"/>
      <c r="CZ5159" s="37"/>
      <c r="DA5159" s="37"/>
      <c r="DB5159" s="37"/>
      <c r="DC5159" s="37"/>
      <c r="DD5159" s="37"/>
      <c r="DE5159" s="37"/>
      <c r="DF5159" s="37"/>
      <c r="DG5159" s="37"/>
      <c r="DH5159" s="37"/>
      <c r="DI5159" s="37"/>
      <c r="DJ5159" s="37"/>
      <c r="DK5159" s="37"/>
      <c r="DL5159" s="37"/>
      <c r="DM5159" s="37"/>
      <c r="DN5159" s="37"/>
      <c r="DO5159" s="37"/>
      <c r="DP5159" s="37"/>
      <c r="DQ5159" s="37"/>
      <c r="DR5159" s="37"/>
      <c r="DS5159" s="37"/>
      <c r="DT5159" s="37"/>
      <c r="DU5159" s="37"/>
      <c r="DV5159" s="37"/>
      <c r="DW5159" s="37"/>
      <c r="DX5159" s="37"/>
      <c r="DY5159" s="37"/>
      <c r="DZ5159" s="37"/>
      <c r="EA5159" s="37"/>
      <c r="EB5159" s="37"/>
      <c r="EC5159" s="37"/>
      <c r="ED5159" s="37"/>
      <c r="EE5159" s="37"/>
      <c r="EF5159" s="37"/>
      <c r="EG5159" s="37"/>
      <c r="EH5159" s="37"/>
      <c r="EI5159" s="37"/>
      <c r="EJ5159" s="37"/>
      <c r="EK5159" s="37"/>
      <c r="EL5159" s="37"/>
      <c r="EM5159" s="37"/>
      <c r="EN5159" s="37"/>
      <c r="EO5159" s="37"/>
      <c r="EP5159" s="37"/>
      <c r="EQ5159" s="37"/>
      <c r="ER5159" s="37"/>
      <c r="ES5159" s="37"/>
      <c r="ET5159" s="37"/>
      <c r="EU5159" s="37"/>
      <c r="EV5159" s="37"/>
      <c r="EW5159" s="37"/>
      <c r="EX5159" s="37"/>
      <c r="EY5159" s="37"/>
      <c r="EZ5159" s="37"/>
      <c r="FA5159" s="37"/>
      <c r="FB5159" s="37"/>
      <c r="FC5159" s="37"/>
      <c r="FD5159" s="37"/>
      <c r="FE5159" s="37"/>
      <c r="FF5159" s="37"/>
      <c r="FG5159" s="37"/>
      <c r="FH5159" s="37"/>
      <c r="FI5159" s="37"/>
      <c r="FJ5159" s="37"/>
      <c r="FK5159" s="37"/>
      <c r="FL5159" s="37"/>
      <c r="FM5159" s="37"/>
      <c r="FN5159" s="37"/>
      <c r="FO5159" s="37"/>
      <c r="FP5159" s="37"/>
      <c r="FQ5159" s="37"/>
      <c r="FR5159" s="37"/>
      <c r="FS5159" s="37"/>
      <c r="FT5159" s="37"/>
      <c r="FU5159" s="37"/>
      <c r="FV5159" s="37"/>
      <c r="FW5159" s="37"/>
      <c r="FX5159" s="37"/>
      <c r="FY5159" s="37"/>
      <c r="FZ5159" s="37"/>
      <c r="GA5159" s="37"/>
      <c r="GB5159" s="37"/>
      <c r="GC5159" s="37"/>
      <c r="GD5159" s="37"/>
      <c r="GE5159" s="37"/>
      <c r="GF5159" s="37"/>
      <c r="GG5159" s="37"/>
      <c r="GH5159" s="37"/>
      <c r="GI5159" s="37"/>
      <c r="GJ5159" s="37"/>
      <c r="GK5159" s="37"/>
      <c r="GL5159" s="37"/>
      <c r="GM5159" s="37"/>
      <c r="GN5159" s="37"/>
      <c r="GO5159" s="37"/>
      <c r="GP5159" s="37"/>
      <c r="GQ5159" s="37"/>
      <c r="GR5159" s="37"/>
      <c r="GS5159" s="37"/>
      <c r="GT5159" s="37"/>
      <c r="GU5159" s="37"/>
      <c r="GV5159" s="37"/>
      <c r="GW5159" s="37"/>
      <c r="GX5159" s="37"/>
      <c r="GY5159" s="37"/>
      <c r="GZ5159" s="37"/>
      <c r="HA5159" s="37"/>
      <c r="HB5159" s="37"/>
      <c r="HC5159" s="37"/>
      <c r="HD5159" s="37"/>
      <c r="HE5159" s="37"/>
      <c r="HF5159" s="37"/>
      <c r="HG5159" s="37"/>
      <c r="HH5159" s="37"/>
      <c r="HI5159" s="37"/>
      <c r="HJ5159" s="37"/>
      <c r="HK5159" s="37"/>
      <c r="HL5159" s="37"/>
      <c r="HM5159" s="37"/>
      <c r="HN5159" s="37"/>
      <c r="HO5159" s="37"/>
      <c r="HP5159" s="37"/>
      <c r="HQ5159" s="37"/>
      <c r="HR5159" s="37"/>
      <c r="HS5159" s="37"/>
      <c r="HT5159" s="37"/>
      <c r="HU5159" s="37"/>
      <c r="HV5159" s="37"/>
      <c r="HW5159" s="37"/>
      <c r="HX5159" s="37"/>
      <c r="HY5159" s="37"/>
      <c r="HZ5159" s="37"/>
      <c r="IA5159" s="37"/>
      <c r="IB5159" s="37"/>
      <c r="IC5159" s="37"/>
      <c r="ID5159" s="37"/>
      <c r="IE5159" s="37"/>
      <c r="IF5159" s="37"/>
      <c r="IG5159" s="37"/>
      <c r="IH5159" s="37"/>
      <c r="II5159" s="37"/>
      <c r="IJ5159" s="37"/>
      <c r="IK5159" s="37"/>
      <c r="IL5159" s="37"/>
      <c r="IM5159" s="37"/>
      <c r="IN5159" s="37"/>
      <c r="IO5159" s="37"/>
      <c r="IP5159" s="37"/>
      <c r="IQ5159" s="37"/>
    </row>
    <row r="5160" spans="1:251" s="51" customFormat="1" ht="13.5">
      <c r="A5160" s="43"/>
      <c r="B5160" s="135"/>
      <c r="C5160" s="136"/>
      <c r="D5160" s="136"/>
      <c r="E5160" s="136"/>
      <c r="F5160" s="136"/>
      <c r="G5160" s="136"/>
      <c r="H5160" s="136"/>
      <c r="I5160" s="136"/>
      <c r="J5160" s="136"/>
      <c r="K5160" s="136"/>
      <c r="L5160" s="136"/>
      <c r="M5160" s="136"/>
      <c r="N5160" s="136"/>
      <c r="O5160" s="136"/>
      <c r="P5160" s="136"/>
      <c r="Q5160" s="136"/>
      <c r="R5160" s="136"/>
      <c r="S5160" s="136"/>
      <c r="T5160" s="136"/>
      <c r="U5160" s="136"/>
      <c r="V5160" s="136"/>
      <c r="W5160" s="136"/>
      <c r="X5160" s="136"/>
      <c r="Y5160" s="136"/>
      <c r="Z5160" s="137"/>
      <c r="AA5160" s="139"/>
      <c r="AB5160" s="136"/>
      <c r="AC5160" s="136"/>
      <c r="AD5160" s="136"/>
      <c r="AE5160" s="136"/>
      <c r="AF5160" s="136"/>
      <c r="AG5160" s="136"/>
      <c r="AH5160" s="136"/>
      <c r="AI5160" s="137"/>
      <c r="AJ5160" s="139"/>
      <c r="AK5160" s="136"/>
      <c r="AL5160" s="136"/>
      <c r="AM5160" s="136"/>
      <c r="AN5160" s="136"/>
      <c r="AO5160" s="136"/>
      <c r="AP5160" s="136"/>
      <c r="AQ5160" s="136"/>
      <c r="AR5160" s="137"/>
      <c r="AS5160" s="139"/>
      <c r="AT5160" s="136"/>
      <c r="AU5160" s="136"/>
      <c r="AV5160" s="136"/>
      <c r="AW5160" s="136"/>
      <c r="AX5160" s="141"/>
      <c r="AY5160" s="37"/>
      <c r="AZ5160" s="37"/>
      <c r="BA5160" s="37"/>
      <c r="BB5160" s="58"/>
      <c r="BC5160" s="59"/>
      <c r="BE5160" s="37"/>
      <c r="BF5160" s="37"/>
      <c r="BG5160" s="37"/>
      <c r="BH5160" s="37"/>
      <c r="BI5160" s="37"/>
      <c r="BJ5160" s="37"/>
      <c r="BK5160" s="37"/>
      <c r="BL5160" s="37"/>
      <c r="BM5160" s="37"/>
      <c r="BN5160" s="37"/>
      <c r="BO5160" s="37"/>
      <c r="BP5160" s="37"/>
      <c r="BQ5160" s="37"/>
      <c r="BR5160" s="37"/>
      <c r="BS5160" s="37"/>
      <c r="BT5160" s="37"/>
      <c r="BU5160" s="37"/>
      <c r="BV5160" s="37"/>
      <c r="BW5160" s="37"/>
      <c r="BX5160" s="37"/>
      <c r="BY5160" s="37"/>
      <c r="BZ5160" s="37"/>
      <c r="CA5160" s="37"/>
      <c r="CB5160" s="37"/>
      <c r="CC5160" s="37"/>
      <c r="CD5160" s="37"/>
      <c r="CE5160" s="37"/>
      <c r="CF5160" s="37"/>
      <c r="CG5160" s="37"/>
      <c r="CH5160" s="37"/>
      <c r="CI5160" s="37"/>
      <c r="CJ5160" s="37"/>
      <c r="CK5160" s="37"/>
      <c r="CL5160" s="37"/>
      <c r="CM5160" s="37"/>
      <c r="CN5160" s="37"/>
      <c r="CO5160" s="37"/>
      <c r="CP5160" s="37"/>
      <c r="CQ5160" s="37"/>
      <c r="CR5160" s="37"/>
      <c r="CS5160" s="37"/>
      <c r="CT5160" s="37"/>
      <c r="CU5160" s="37"/>
      <c r="CV5160" s="37"/>
      <c r="CW5160" s="37"/>
      <c r="CX5160" s="37"/>
      <c r="CY5160" s="37"/>
      <c r="CZ5160" s="37"/>
      <c r="DA5160" s="37"/>
      <c r="DB5160" s="37"/>
      <c r="DC5160" s="37"/>
      <c r="DD5160" s="37"/>
      <c r="DE5160" s="37"/>
      <c r="DF5160" s="37"/>
      <c r="DG5160" s="37"/>
      <c r="DH5160" s="37"/>
      <c r="DI5160" s="37"/>
      <c r="DJ5160" s="37"/>
      <c r="DK5160" s="37"/>
      <c r="DL5160" s="37"/>
      <c r="DM5160" s="37"/>
      <c r="DN5160" s="37"/>
      <c r="DO5160" s="37"/>
      <c r="DP5160" s="37"/>
      <c r="DQ5160" s="37"/>
      <c r="DR5160" s="37"/>
      <c r="DS5160" s="37"/>
      <c r="DT5160" s="37"/>
      <c r="DU5160" s="37"/>
      <c r="DV5160" s="37"/>
      <c r="DW5160" s="37"/>
      <c r="DX5160" s="37"/>
      <c r="DY5160" s="37"/>
      <c r="DZ5160" s="37"/>
      <c r="EA5160" s="37"/>
      <c r="EB5160" s="37"/>
      <c r="EC5160" s="37"/>
      <c r="ED5160" s="37"/>
      <c r="EE5160" s="37"/>
      <c r="EF5160" s="37"/>
      <c r="EG5160" s="37"/>
      <c r="EH5160" s="37"/>
      <c r="EI5160" s="37"/>
      <c r="EJ5160" s="37"/>
      <c r="EK5160" s="37"/>
      <c r="EL5160" s="37"/>
      <c r="EM5160" s="37"/>
      <c r="EN5160" s="37"/>
      <c r="EO5160" s="37"/>
      <c r="EP5160" s="37"/>
      <c r="EQ5160" s="37"/>
      <c r="ER5160" s="37"/>
      <c r="ES5160" s="37"/>
      <c r="ET5160" s="37"/>
      <c r="EU5160" s="37"/>
      <c r="EV5160" s="37"/>
      <c r="EW5160" s="37"/>
      <c r="EX5160" s="37"/>
      <c r="EY5160" s="37"/>
      <c r="EZ5160" s="37"/>
      <c r="FA5160" s="37"/>
      <c r="FB5160" s="37"/>
      <c r="FC5160" s="37"/>
      <c r="FD5160" s="37"/>
      <c r="FE5160" s="37"/>
      <c r="FF5160" s="37"/>
      <c r="FG5160" s="37"/>
      <c r="FH5160" s="37"/>
      <c r="FI5160" s="37"/>
      <c r="FJ5160" s="37"/>
      <c r="FK5160" s="37"/>
      <c r="FL5160" s="37"/>
      <c r="FM5160" s="37"/>
      <c r="FN5160" s="37"/>
      <c r="FO5160" s="37"/>
      <c r="FP5160" s="37"/>
      <c r="FQ5160" s="37"/>
      <c r="FR5160" s="37"/>
      <c r="FS5160" s="37"/>
      <c r="FT5160" s="37"/>
      <c r="FU5160" s="37"/>
      <c r="FV5160" s="37"/>
      <c r="FW5160" s="37"/>
      <c r="FX5160" s="37"/>
      <c r="FY5160" s="37"/>
      <c r="FZ5160" s="37"/>
      <c r="GA5160" s="37"/>
      <c r="GB5160" s="37"/>
      <c r="GC5160" s="37"/>
      <c r="GD5160" s="37"/>
      <c r="GE5160" s="37"/>
      <c r="GF5160" s="37"/>
      <c r="GG5160" s="37"/>
      <c r="GH5160" s="37"/>
      <c r="GI5160" s="37"/>
      <c r="GJ5160" s="37"/>
      <c r="GK5160" s="37"/>
      <c r="GL5160" s="37"/>
      <c r="GM5160" s="37"/>
      <c r="GN5160" s="37"/>
      <c r="GO5160" s="37"/>
      <c r="GP5160" s="37"/>
      <c r="GQ5160" s="37"/>
      <c r="GR5160" s="37"/>
      <c r="GS5160" s="37"/>
      <c r="GT5160" s="37"/>
      <c r="GU5160" s="37"/>
      <c r="GV5160" s="37"/>
      <c r="GW5160" s="37"/>
      <c r="GX5160" s="37"/>
      <c r="GY5160" s="37"/>
      <c r="GZ5160" s="37"/>
      <c r="HA5160" s="37"/>
      <c r="HB5160" s="37"/>
      <c r="HC5160" s="37"/>
      <c r="HD5160" s="37"/>
      <c r="HE5160" s="37"/>
      <c r="HF5160" s="37"/>
      <c r="HG5160" s="37"/>
      <c r="HH5160" s="37"/>
      <c r="HI5160" s="37"/>
      <c r="HJ5160" s="37"/>
      <c r="HK5160" s="37"/>
      <c r="HL5160" s="37"/>
      <c r="HM5160" s="37"/>
      <c r="HN5160" s="37"/>
      <c r="HO5160" s="37"/>
      <c r="HP5160" s="37"/>
      <c r="HQ5160" s="37"/>
      <c r="HR5160" s="37"/>
      <c r="HS5160" s="37"/>
      <c r="HT5160" s="37"/>
      <c r="HU5160" s="37"/>
      <c r="HV5160" s="37"/>
      <c r="HW5160" s="37"/>
      <c r="HX5160" s="37"/>
      <c r="HY5160" s="37"/>
      <c r="HZ5160" s="37"/>
      <c r="IA5160" s="37"/>
      <c r="IB5160" s="37"/>
      <c r="IC5160" s="37"/>
      <c r="ID5160" s="37"/>
      <c r="IE5160" s="37"/>
      <c r="IF5160" s="37"/>
      <c r="IG5160" s="37"/>
      <c r="IH5160" s="37"/>
      <c r="II5160" s="37"/>
      <c r="IJ5160" s="37"/>
      <c r="IK5160" s="37"/>
      <c r="IL5160" s="37"/>
      <c r="IM5160" s="37"/>
      <c r="IN5160" s="37"/>
      <c r="IO5160" s="37"/>
      <c r="IP5160" s="37"/>
      <c r="IQ5160" s="37"/>
    </row>
    <row r="5161" spans="1:251" s="51" customFormat="1" ht="18.75" customHeight="1">
      <c r="A5161" s="43"/>
      <c r="B5161" s="60"/>
      <c r="C5161" s="104" t="s">
        <v>1079</v>
      </c>
      <c r="D5161" s="105"/>
      <c r="E5161" s="105"/>
      <c r="F5161" s="105"/>
      <c r="G5161" s="105"/>
      <c r="H5161" s="105"/>
      <c r="I5161" s="105"/>
      <c r="J5161" s="105"/>
      <c r="K5161" s="105"/>
      <c r="L5161" s="105"/>
      <c r="M5161" s="105"/>
      <c r="N5161" s="105"/>
      <c r="O5161" s="105"/>
      <c r="P5161" s="105"/>
      <c r="Q5161" s="105"/>
      <c r="R5161" s="105"/>
      <c r="S5161" s="105"/>
      <c r="T5161" s="105"/>
      <c r="U5161" s="105"/>
      <c r="V5161" s="105"/>
      <c r="W5161" s="105"/>
      <c r="X5161" s="105"/>
      <c r="Y5161" s="105"/>
      <c r="Z5161" s="106"/>
      <c r="AA5161" s="107">
        <v>105700</v>
      </c>
      <c r="AB5161" s="108"/>
      <c r="AC5161" s="108"/>
      <c r="AD5161" s="108"/>
      <c r="AE5161" s="108"/>
      <c r="AF5161" s="108"/>
      <c r="AG5161" s="108"/>
      <c r="AH5161" s="108"/>
      <c r="AI5161" s="109"/>
      <c r="AJ5161" s="107">
        <v>103500</v>
      </c>
      <c r="AK5161" s="108"/>
      <c r="AL5161" s="108"/>
      <c r="AM5161" s="108"/>
      <c r="AN5161" s="108"/>
      <c r="AO5161" s="108"/>
      <c r="AP5161" s="108"/>
      <c r="AQ5161" s="108"/>
      <c r="AR5161" s="109"/>
      <c r="AS5161" s="110"/>
      <c r="AT5161" s="111"/>
      <c r="AU5161" s="111"/>
      <c r="AV5161" s="111"/>
      <c r="AW5161" s="111"/>
      <c r="AX5161" s="112"/>
      <c r="AY5161" s="37"/>
      <c r="AZ5161" s="37"/>
      <c r="BA5161" s="37"/>
      <c r="BB5161" s="37"/>
      <c r="BC5161" s="37"/>
      <c r="BD5161" s="37"/>
      <c r="BE5161" s="37"/>
      <c r="BF5161" s="37"/>
      <c r="BG5161" s="37"/>
      <c r="BH5161" s="37"/>
      <c r="BI5161" s="37"/>
      <c r="BJ5161" s="37"/>
      <c r="BK5161" s="37"/>
      <c r="BL5161" s="37"/>
      <c r="BM5161" s="37"/>
      <c r="BN5161" s="37"/>
      <c r="BO5161" s="37"/>
      <c r="BP5161" s="37"/>
      <c r="BQ5161" s="37"/>
      <c r="BR5161" s="37"/>
      <c r="BS5161" s="37"/>
      <c r="BT5161" s="37"/>
      <c r="BU5161" s="37"/>
      <c r="BV5161" s="37"/>
      <c r="BW5161" s="37"/>
      <c r="BX5161" s="37"/>
      <c r="BY5161" s="37"/>
      <c r="BZ5161" s="37"/>
      <c r="CA5161" s="37"/>
      <c r="CB5161" s="37"/>
      <c r="CC5161" s="37"/>
      <c r="CD5161" s="37"/>
      <c r="CE5161" s="37"/>
      <c r="CF5161" s="37"/>
      <c r="CG5161" s="37"/>
      <c r="CH5161" s="37"/>
      <c r="CI5161" s="37"/>
      <c r="CJ5161" s="37"/>
      <c r="CK5161" s="37"/>
      <c r="CL5161" s="37"/>
      <c r="CM5161" s="37"/>
      <c r="CN5161" s="37"/>
      <c r="CO5161" s="37"/>
      <c r="CP5161" s="37"/>
      <c r="CQ5161" s="37"/>
      <c r="CR5161" s="37"/>
      <c r="CS5161" s="37"/>
      <c r="CT5161" s="37"/>
      <c r="CU5161" s="37"/>
      <c r="CV5161" s="37"/>
      <c r="CW5161" s="37"/>
      <c r="CX5161" s="37"/>
      <c r="CY5161" s="37"/>
      <c r="CZ5161" s="37"/>
      <c r="DA5161" s="37"/>
      <c r="DB5161" s="37"/>
      <c r="DC5161" s="37"/>
      <c r="DD5161" s="37"/>
      <c r="DE5161" s="37"/>
      <c r="DF5161" s="37"/>
      <c r="DG5161" s="37"/>
      <c r="DH5161" s="37"/>
      <c r="DI5161" s="37"/>
      <c r="DJ5161" s="37"/>
      <c r="DK5161" s="37"/>
      <c r="DL5161" s="37"/>
      <c r="DM5161" s="37"/>
      <c r="DN5161" s="37"/>
      <c r="DO5161" s="37"/>
      <c r="DP5161" s="37"/>
      <c r="DQ5161" s="37"/>
      <c r="DR5161" s="37"/>
      <c r="DS5161" s="37"/>
      <c r="DT5161" s="37"/>
      <c r="DU5161" s="37"/>
      <c r="DV5161" s="37"/>
      <c r="DW5161" s="37"/>
      <c r="DX5161" s="37"/>
      <c r="DY5161" s="37"/>
      <c r="DZ5161" s="37"/>
      <c r="EA5161" s="37"/>
      <c r="EB5161" s="37"/>
      <c r="EC5161" s="37"/>
      <c r="ED5161" s="37"/>
      <c r="EE5161" s="37"/>
      <c r="EF5161" s="37"/>
      <c r="EG5161" s="37"/>
      <c r="EH5161" s="37"/>
      <c r="EI5161" s="37"/>
      <c r="EJ5161" s="37"/>
      <c r="EK5161" s="37"/>
      <c r="EL5161" s="37"/>
      <c r="EM5161" s="37"/>
      <c r="EN5161" s="37"/>
      <c r="EO5161" s="37"/>
      <c r="EP5161" s="37"/>
      <c r="EQ5161" s="37"/>
      <c r="ER5161" s="37"/>
      <c r="ES5161" s="37"/>
      <c r="ET5161" s="37"/>
      <c r="EU5161" s="37"/>
      <c r="EV5161" s="37"/>
      <c r="EW5161" s="37"/>
      <c r="EX5161" s="37"/>
      <c r="EY5161" s="37"/>
      <c r="EZ5161" s="37"/>
      <c r="FA5161" s="37"/>
      <c r="FB5161" s="37"/>
      <c r="FC5161" s="37"/>
      <c r="FD5161" s="37"/>
      <c r="FE5161" s="37"/>
      <c r="FF5161" s="37"/>
      <c r="FG5161" s="37"/>
      <c r="FH5161" s="37"/>
      <c r="FI5161" s="37"/>
      <c r="FJ5161" s="37"/>
      <c r="FK5161" s="37"/>
      <c r="FL5161" s="37"/>
      <c r="FM5161" s="37"/>
      <c r="FN5161" s="37"/>
      <c r="FO5161" s="37"/>
      <c r="FP5161" s="37"/>
      <c r="FQ5161" s="37"/>
      <c r="FR5161" s="37"/>
      <c r="FS5161" s="37"/>
      <c r="FT5161" s="37"/>
      <c r="FU5161" s="37"/>
      <c r="FV5161" s="37"/>
      <c r="FW5161" s="37"/>
      <c r="FX5161" s="37"/>
      <c r="FY5161" s="37"/>
      <c r="FZ5161" s="37"/>
      <c r="GA5161" s="37"/>
      <c r="GB5161" s="37"/>
      <c r="GC5161" s="37"/>
      <c r="GD5161" s="37"/>
      <c r="GE5161" s="37"/>
      <c r="GF5161" s="37"/>
      <c r="GG5161" s="37"/>
      <c r="GH5161" s="37"/>
      <c r="GI5161" s="37"/>
      <c r="GJ5161" s="37"/>
      <c r="GK5161" s="37"/>
      <c r="GL5161" s="37"/>
      <c r="GM5161" s="37"/>
      <c r="GN5161" s="37"/>
      <c r="GO5161" s="37"/>
      <c r="GP5161" s="37"/>
      <c r="GQ5161" s="37"/>
      <c r="GR5161" s="37"/>
      <c r="GS5161" s="37"/>
      <c r="GT5161" s="37"/>
      <c r="GU5161" s="37"/>
      <c r="GV5161" s="37"/>
      <c r="GW5161" s="37"/>
      <c r="GX5161" s="37"/>
      <c r="GY5161" s="37"/>
      <c r="GZ5161" s="37"/>
      <c r="HA5161" s="37"/>
      <c r="HB5161" s="37"/>
      <c r="HC5161" s="37"/>
      <c r="HD5161" s="37"/>
      <c r="HE5161" s="37"/>
      <c r="HF5161" s="37"/>
      <c r="HG5161" s="37"/>
      <c r="HH5161" s="37"/>
      <c r="HI5161" s="37"/>
      <c r="HJ5161" s="37"/>
      <c r="HK5161" s="37"/>
      <c r="HL5161" s="37"/>
      <c r="HM5161" s="37"/>
      <c r="HN5161" s="37"/>
      <c r="HO5161" s="37"/>
      <c r="HP5161" s="37"/>
      <c r="HQ5161" s="37"/>
      <c r="HR5161" s="37"/>
      <c r="HS5161" s="37"/>
      <c r="HT5161" s="37"/>
      <c r="HU5161" s="37"/>
      <c r="HV5161" s="37"/>
      <c r="HW5161" s="37"/>
      <c r="HX5161" s="37"/>
      <c r="HY5161" s="37"/>
      <c r="HZ5161" s="37"/>
      <c r="IA5161" s="37"/>
      <c r="IB5161" s="37"/>
      <c r="IC5161" s="37"/>
      <c r="ID5161" s="37"/>
      <c r="IE5161" s="37"/>
      <c r="IF5161" s="37"/>
      <c r="IG5161" s="37"/>
      <c r="IH5161" s="37"/>
      <c r="II5161" s="37"/>
      <c r="IJ5161" s="37"/>
      <c r="IK5161" s="37"/>
      <c r="IL5161" s="37"/>
      <c r="IM5161" s="37"/>
      <c r="IN5161" s="37"/>
      <c r="IO5161" s="37"/>
      <c r="IP5161" s="37"/>
      <c r="IQ5161" s="37"/>
    </row>
    <row r="5162" spans="1:251" s="51" customFormat="1" ht="18.75" customHeight="1" thickBot="1">
      <c r="A5162" s="52"/>
      <c r="B5162" s="113" t="s">
        <v>253</v>
      </c>
      <c r="C5162" s="114"/>
      <c r="D5162" s="114"/>
      <c r="E5162" s="114"/>
      <c r="F5162" s="114"/>
      <c r="G5162" s="114"/>
      <c r="H5162" s="114"/>
      <c r="I5162" s="114"/>
      <c r="J5162" s="114"/>
      <c r="K5162" s="114"/>
      <c r="L5162" s="114"/>
      <c r="M5162" s="114"/>
      <c r="N5162" s="114"/>
      <c r="O5162" s="114"/>
      <c r="P5162" s="114"/>
      <c r="Q5162" s="114"/>
      <c r="R5162" s="114"/>
      <c r="S5162" s="114"/>
      <c r="T5162" s="114"/>
      <c r="U5162" s="114"/>
      <c r="V5162" s="114"/>
      <c r="W5162" s="114"/>
      <c r="X5162" s="114"/>
      <c r="Y5162" s="114"/>
      <c r="Z5162" s="115"/>
      <c r="AA5162" s="116">
        <f>SUM($AA$5161:$AA$5161)</f>
        <v>105700</v>
      </c>
      <c r="AB5162" s="117"/>
      <c r="AC5162" s="117"/>
      <c r="AD5162" s="117"/>
      <c r="AE5162" s="117"/>
      <c r="AF5162" s="117"/>
      <c r="AG5162" s="117"/>
      <c r="AH5162" s="117"/>
      <c r="AI5162" s="118"/>
      <c r="AJ5162" s="116">
        <f>SUM($AJ$5161:$AJ$5161)</f>
        <v>103500</v>
      </c>
      <c r="AK5162" s="117"/>
      <c r="AL5162" s="117"/>
      <c r="AM5162" s="117"/>
      <c r="AN5162" s="117"/>
      <c r="AO5162" s="117"/>
      <c r="AP5162" s="117"/>
      <c r="AQ5162" s="117"/>
      <c r="AR5162" s="118"/>
      <c r="AS5162" s="119"/>
      <c r="AT5162" s="120"/>
      <c r="AU5162" s="120"/>
      <c r="AV5162" s="120"/>
      <c r="AW5162" s="120"/>
      <c r="AX5162" s="121"/>
      <c r="AY5162" s="37"/>
      <c r="AZ5162" s="37"/>
      <c r="BA5162" s="37"/>
      <c r="BB5162" s="37"/>
      <c r="BC5162" s="37"/>
      <c r="BD5162" s="37"/>
      <c r="BE5162" s="37"/>
      <c r="BF5162" s="37"/>
      <c r="BG5162" s="37"/>
      <c r="BH5162" s="37"/>
      <c r="BI5162" s="37"/>
      <c r="BJ5162" s="37"/>
      <c r="BK5162" s="37"/>
      <c r="BL5162" s="37"/>
      <c r="BM5162" s="37"/>
      <c r="BN5162" s="37"/>
      <c r="BO5162" s="37"/>
      <c r="BP5162" s="37"/>
      <c r="BQ5162" s="37"/>
      <c r="BR5162" s="37"/>
      <c r="BS5162" s="37"/>
      <c r="BT5162" s="37"/>
      <c r="BU5162" s="37"/>
      <c r="BV5162" s="37"/>
      <c r="BW5162" s="37"/>
      <c r="BX5162" s="37"/>
      <c r="BY5162" s="37"/>
      <c r="BZ5162" s="37"/>
      <c r="CA5162" s="37"/>
      <c r="CB5162" s="37"/>
      <c r="CC5162" s="37"/>
      <c r="CD5162" s="37"/>
      <c r="CE5162" s="37"/>
      <c r="CF5162" s="37"/>
      <c r="CG5162" s="37"/>
      <c r="CH5162" s="37"/>
      <c r="CI5162" s="37"/>
      <c r="CJ5162" s="37"/>
      <c r="CK5162" s="37"/>
      <c r="CL5162" s="37"/>
      <c r="CM5162" s="37"/>
      <c r="CN5162" s="37"/>
      <c r="CO5162" s="37"/>
      <c r="CP5162" s="37"/>
      <c r="CQ5162" s="37"/>
      <c r="CR5162" s="37"/>
      <c r="CS5162" s="37"/>
      <c r="CT5162" s="37"/>
      <c r="CU5162" s="37"/>
      <c r="CV5162" s="37"/>
      <c r="CW5162" s="37"/>
      <c r="CX5162" s="37"/>
      <c r="CY5162" s="37"/>
      <c r="CZ5162" s="37"/>
      <c r="DA5162" s="37"/>
      <c r="DB5162" s="37"/>
      <c r="DC5162" s="37"/>
      <c r="DD5162" s="37"/>
      <c r="DE5162" s="37"/>
      <c r="DF5162" s="37"/>
      <c r="DG5162" s="37"/>
      <c r="DH5162" s="37"/>
      <c r="DI5162" s="37"/>
      <c r="DJ5162" s="37"/>
      <c r="DK5162" s="37"/>
      <c r="DL5162" s="37"/>
      <c r="DM5162" s="37"/>
      <c r="DN5162" s="37"/>
      <c r="DO5162" s="37"/>
      <c r="DP5162" s="37"/>
      <c r="DQ5162" s="37"/>
      <c r="DR5162" s="37"/>
      <c r="DS5162" s="37"/>
      <c r="DT5162" s="37"/>
      <c r="DU5162" s="37"/>
      <c r="DV5162" s="37"/>
      <c r="DW5162" s="37"/>
      <c r="DX5162" s="37"/>
      <c r="DY5162" s="37"/>
      <c r="DZ5162" s="37"/>
      <c r="EA5162" s="37"/>
      <c r="EB5162" s="37"/>
      <c r="EC5162" s="37"/>
      <c r="ED5162" s="37"/>
      <c r="EE5162" s="37"/>
      <c r="EF5162" s="37"/>
      <c r="EG5162" s="37"/>
      <c r="EH5162" s="37"/>
      <c r="EI5162" s="37"/>
      <c r="EJ5162" s="37"/>
      <c r="EK5162" s="37"/>
      <c r="EL5162" s="37"/>
      <c r="EM5162" s="37"/>
      <c r="EN5162" s="37"/>
      <c r="EO5162" s="37"/>
      <c r="EP5162" s="37"/>
      <c r="EQ5162" s="37"/>
      <c r="ER5162" s="37"/>
      <c r="ES5162" s="37"/>
      <c r="ET5162" s="37"/>
      <c r="EU5162" s="37"/>
      <c r="EV5162" s="37"/>
      <c r="EW5162" s="37"/>
      <c r="EX5162" s="37"/>
      <c r="EY5162" s="37"/>
      <c r="EZ5162" s="37"/>
      <c r="FA5162" s="37"/>
      <c r="FB5162" s="37"/>
      <c r="FC5162" s="37"/>
      <c r="FD5162" s="37"/>
      <c r="FE5162" s="37"/>
      <c r="FF5162" s="37"/>
      <c r="FG5162" s="37"/>
      <c r="FH5162" s="37"/>
      <c r="FI5162" s="37"/>
      <c r="FJ5162" s="37"/>
      <c r="FK5162" s="37"/>
      <c r="FL5162" s="37"/>
      <c r="FM5162" s="37"/>
      <c r="FN5162" s="37"/>
      <c r="FO5162" s="37"/>
      <c r="FP5162" s="37"/>
      <c r="FQ5162" s="37"/>
      <c r="FR5162" s="37"/>
      <c r="FS5162" s="37"/>
      <c r="FT5162" s="37"/>
      <c r="FU5162" s="37"/>
      <c r="FV5162" s="37"/>
      <c r="FW5162" s="37"/>
      <c r="FX5162" s="37"/>
      <c r="FY5162" s="37"/>
      <c r="FZ5162" s="37"/>
      <c r="GA5162" s="37"/>
      <c r="GB5162" s="37"/>
      <c r="GC5162" s="37"/>
      <c r="GD5162" s="37"/>
      <c r="GE5162" s="37"/>
      <c r="GF5162" s="37"/>
      <c r="GG5162" s="37"/>
      <c r="GH5162" s="37"/>
      <c r="GI5162" s="37"/>
      <c r="GJ5162" s="37"/>
      <c r="GK5162" s="37"/>
      <c r="GL5162" s="37"/>
      <c r="GM5162" s="37"/>
      <c r="GN5162" s="37"/>
      <c r="GO5162" s="37"/>
      <c r="GP5162" s="37"/>
      <c r="GQ5162" s="37"/>
      <c r="GR5162" s="37"/>
      <c r="GS5162" s="37"/>
      <c r="GT5162" s="37"/>
      <c r="GU5162" s="37"/>
      <c r="GV5162" s="37"/>
      <c r="GW5162" s="37"/>
      <c r="GX5162" s="37"/>
      <c r="GY5162" s="37"/>
      <c r="GZ5162" s="37"/>
      <c r="HA5162" s="37"/>
      <c r="HB5162" s="37"/>
      <c r="HC5162" s="37"/>
      <c r="HD5162" s="37"/>
      <c r="HE5162" s="37"/>
      <c r="HF5162" s="37"/>
      <c r="HG5162" s="37"/>
      <c r="HH5162" s="37"/>
      <c r="HI5162" s="37"/>
      <c r="HJ5162" s="37"/>
      <c r="HK5162" s="37"/>
      <c r="HL5162" s="37"/>
      <c r="HM5162" s="37"/>
      <c r="HN5162" s="37"/>
      <c r="HO5162" s="37"/>
      <c r="HP5162" s="37"/>
      <c r="HQ5162" s="37"/>
      <c r="HR5162" s="37"/>
      <c r="HS5162" s="37"/>
      <c r="HT5162" s="37"/>
      <c r="HU5162" s="37"/>
      <c r="HV5162" s="37"/>
      <c r="HW5162" s="37"/>
      <c r="HX5162" s="37"/>
      <c r="HY5162" s="37"/>
      <c r="HZ5162" s="37"/>
      <c r="IA5162" s="37"/>
      <c r="IB5162" s="37"/>
      <c r="IC5162" s="37"/>
      <c r="ID5162" s="37"/>
      <c r="IE5162" s="37"/>
      <c r="IF5162" s="37"/>
      <c r="IG5162" s="37"/>
      <c r="IH5162" s="37"/>
      <c r="II5162" s="37"/>
      <c r="IJ5162" s="37"/>
      <c r="IK5162" s="37"/>
      <c r="IL5162" s="37"/>
      <c r="IM5162" s="37"/>
      <c r="IN5162" s="37"/>
      <c r="IO5162" s="37"/>
      <c r="IP5162" s="37"/>
      <c r="IQ5162" s="37"/>
    </row>
    <row r="5164" spans="1:251" ht="18.75">
      <c r="A5164" s="36" t="s">
        <v>241</v>
      </c>
      <c r="AW5164" s="38"/>
      <c r="AX5164" s="39"/>
      <c r="AY5164" s="38"/>
    </row>
    <row r="5166" spans="1:251" ht="18.75">
      <c r="B5166" s="122" t="s">
        <v>0</v>
      </c>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row>
    <row r="5167" spans="1:251">
      <c r="Z5167" s="40"/>
      <c r="AD5167" s="40"/>
      <c r="AE5167" s="40"/>
      <c r="AF5167" s="40"/>
      <c r="AG5167" s="40"/>
      <c r="AH5167" s="40"/>
      <c r="AI5167" s="40"/>
      <c r="AO5167" s="40"/>
    </row>
    <row r="5168" spans="1:251" ht="13.5" thickBot="1">
      <c r="Z5168" s="40"/>
      <c r="AD5168" s="40"/>
      <c r="AE5168" s="40"/>
      <c r="AF5168" s="40"/>
      <c r="AG5168" s="40"/>
      <c r="AH5168" s="40"/>
      <c r="AI5168" s="40"/>
      <c r="AO5168" s="40"/>
      <c r="DI5168" s="41"/>
    </row>
    <row r="5169" spans="1:113" ht="24.75" customHeight="1" thickBot="1">
      <c r="B5169" s="124" t="s">
        <v>242</v>
      </c>
      <c r="C5169" s="125"/>
      <c r="D5169" s="125"/>
      <c r="E5169" s="125"/>
      <c r="F5169" s="125"/>
      <c r="G5169" s="125"/>
      <c r="H5169" s="126" t="s">
        <v>664</v>
      </c>
      <c r="I5169" s="127"/>
      <c r="J5169" s="127"/>
      <c r="K5169" s="127"/>
      <c r="L5169" s="127"/>
      <c r="M5169" s="127"/>
      <c r="N5169" s="127"/>
      <c r="O5169" s="127"/>
      <c r="P5169" s="127"/>
      <c r="Q5169" s="127"/>
      <c r="R5169" s="127"/>
      <c r="S5169" s="127"/>
      <c r="T5169" s="127"/>
      <c r="U5169" s="127"/>
      <c r="V5169" s="127"/>
      <c r="W5169" s="127"/>
      <c r="X5169" s="127"/>
      <c r="Y5169" s="127"/>
      <c r="Z5169" s="127"/>
      <c r="AA5169" s="127"/>
      <c r="AB5169" s="127"/>
      <c r="AC5169" s="127"/>
      <c r="AD5169" s="127"/>
      <c r="AE5169" s="127"/>
      <c r="AF5169" s="127"/>
      <c r="AG5169" s="127"/>
      <c r="AH5169" s="127"/>
      <c r="AI5169" s="127"/>
      <c r="AJ5169" s="127"/>
      <c r="AK5169" s="127"/>
      <c r="AL5169" s="127"/>
      <c r="AM5169" s="127"/>
      <c r="AN5169" s="127"/>
      <c r="AO5169" s="127"/>
      <c r="AP5169" s="127"/>
      <c r="AQ5169" s="127"/>
      <c r="AR5169" s="127"/>
      <c r="AS5169" s="127"/>
      <c r="AT5169" s="127"/>
      <c r="AU5169" s="127"/>
      <c r="AV5169" s="127"/>
      <c r="AW5169" s="127"/>
      <c r="AX5169" s="128"/>
      <c r="DI5169" s="41"/>
    </row>
    <row r="5170" spans="1:113" ht="14.25">
      <c r="B5170" s="42"/>
      <c r="C5170" s="42"/>
      <c r="D5170" s="42"/>
      <c r="E5170" s="42"/>
      <c r="F5170" s="42"/>
      <c r="G5170" s="42"/>
      <c r="H5170" s="43"/>
      <c r="I5170" s="43"/>
      <c r="J5170" s="43"/>
      <c r="K5170" s="43"/>
      <c r="L5170" s="44"/>
      <c r="M5170" s="44"/>
      <c r="N5170" s="44"/>
      <c r="O5170" s="44"/>
      <c r="P5170" s="43"/>
      <c r="Q5170" s="43"/>
      <c r="R5170" s="43"/>
      <c r="S5170" s="43"/>
      <c r="T5170" s="43"/>
      <c r="U5170" s="43"/>
      <c r="V5170" s="45"/>
      <c r="W5170" s="45"/>
      <c r="X5170" s="45"/>
      <c r="Y5170" s="45"/>
      <c r="Z5170" s="45"/>
      <c r="AA5170" s="45"/>
      <c r="AB5170" s="45"/>
      <c r="AC5170" s="45"/>
      <c r="AD5170" s="45"/>
      <c r="AE5170" s="45"/>
      <c r="AF5170" s="45"/>
      <c r="AG5170" s="45"/>
      <c r="AH5170" s="45"/>
      <c r="AI5170" s="45"/>
      <c r="AJ5170" s="45"/>
      <c r="AK5170" s="45"/>
      <c r="AL5170" s="45"/>
      <c r="AM5170" s="45"/>
      <c r="AN5170" s="45"/>
      <c r="AO5170" s="45"/>
      <c r="AP5170" s="45"/>
      <c r="AQ5170" s="45"/>
      <c r="AR5170" s="45"/>
      <c r="AS5170" s="45"/>
      <c r="AT5170" s="45"/>
      <c r="AU5170" s="45"/>
      <c r="AV5170" s="45"/>
      <c r="AW5170" s="45"/>
      <c r="AX5170" s="45"/>
      <c r="DI5170" s="41"/>
    </row>
    <row r="5171" spans="1:113" ht="15" thickBot="1">
      <c r="A5171" s="46"/>
      <c r="B5171" s="45" t="s">
        <v>244</v>
      </c>
      <c r="C5171" s="43"/>
      <c r="D5171" s="43"/>
      <c r="E5171" s="43"/>
      <c r="F5171" s="43"/>
      <c r="G5171" s="43"/>
      <c r="H5171" s="43"/>
      <c r="I5171" s="43"/>
      <c r="J5171" s="43"/>
      <c r="K5171" s="43"/>
      <c r="L5171" s="44"/>
      <c r="M5171" s="44"/>
      <c r="N5171" s="44"/>
      <c r="O5171" s="44"/>
      <c r="P5171" s="43"/>
      <c r="Q5171" s="43"/>
      <c r="R5171" s="43"/>
      <c r="S5171" s="43"/>
      <c r="T5171" s="43"/>
      <c r="U5171" s="43"/>
      <c r="V5171" s="45"/>
      <c r="W5171" s="45"/>
      <c r="X5171" s="45"/>
      <c r="Y5171" s="45"/>
      <c r="Z5171" s="45"/>
      <c r="AA5171" s="45"/>
      <c r="AB5171" s="45"/>
      <c r="AC5171" s="45"/>
      <c r="AD5171" s="45"/>
      <c r="AE5171" s="45"/>
      <c r="AF5171" s="45"/>
      <c r="AG5171" s="45"/>
      <c r="AH5171" s="45"/>
      <c r="AI5171" s="45"/>
      <c r="AJ5171" s="45"/>
      <c r="AK5171" s="45"/>
      <c r="AL5171" s="45"/>
      <c r="AM5171" s="45"/>
      <c r="AN5171" s="45"/>
      <c r="AO5171" s="45"/>
      <c r="AP5171" s="45"/>
      <c r="AQ5171" s="45"/>
      <c r="AR5171" s="45"/>
      <c r="AS5171" s="45"/>
      <c r="AT5171" s="45"/>
      <c r="AU5171" s="45"/>
      <c r="AV5171" s="45"/>
      <c r="AW5171" s="45"/>
      <c r="AX5171" s="45"/>
      <c r="DI5171" s="41"/>
    </row>
    <row r="5172" spans="1:113" ht="14.25">
      <c r="A5172" s="43"/>
      <c r="B5172" s="47"/>
      <c r="C5172" s="42"/>
      <c r="D5172" s="42"/>
      <c r="E5172" s="42"/>
      <c r="F5172" s="42"/>
      <c r="G5172" s="42"/>
      <c r="H5172" s="42"/>
      <c r="I5172" s="42"/>
      <c r="J5172" s="42"/>
      <c r="K5172" s="42"/>
      <c r="L5172" s="48"/>
      <c r="M5172" s="48"/>
      <c r="N5172" s="48"/>
      <c r="O5172" s="48"/>
      <c r="P5172" s="42"/>
      <c r="Q5172" s="42"/>
      <c r="R5172" s="42"/>
      <c r="S5172" s="42"/>
      <c r="T5172" s="42"/>
      <c r="U5172" s="42"/>
      <c r="V5172" s="49"/>
      <c r="W5172" s="49"/>
      <c r="X5172" s="49"/>
      <c r="Y5172" s="49"/>
      <c r="Z5172" s="49"/>
      <c r="AA5172" s="49"/>
      <c r="AB5172" s="49"/>
      <c r="AC5172" s="49"/>
      <c r="AD5172" s="49"/>
      <c r="AE5172" s="49"/>
      <c r="AF5172" s="49"/>
      <c r="AG5172" s="49"/>
      <c r="AH5172" s="49"/>
      <c r="AI5172" s="49"/>
      <c r="AJ5172" s="49"/>
      <c r="AK5172" s="49"/>
      <c r="AL5172" s="49"/>
      <c r="AM5172" s="49"/>
      <c r="AN5172" s="49"/>
      <c r="AO5172" s="49"/>
      <c r="AP5172" s="49"/>
      <c r="AQ5172" s="49"/>
      <c r="AR5172" s="49"/>
      <c r="AS5172" s="49"/>
      <c r="AT5172" s="49"/>
      <c r="AU5172" s="49"/>
      <c r="AV5172" s="49"/>
      <c r="AW5172" s="49"/>
      <c r="AX5172" s="50"/>
    </row>
    <row r="5173" spans="1:113" ht="12" customHeight="1">
      <c r="A5173" s="43"/>
      <c r="B5173" s="129" t="s">
        <v>1061</v>
      </c>
      <c r="C5173" s="130"/>
      <c r="D5173" s="130"/>
      <c r="E5173" s="130"/>
      <c r="F5173" s="130"/>
      <c r="G5173" s="130"/>
      <c r="H5173" s="130"/>
      <c r="I5173" s="130"/>
      <c r="J5173" s="130"/>
      <c r="K5173" s="130"/>
      <c r="L5173" s="130"/>
      <c r="M5173" s="130"/>
      <c r="N5173" s="130"/>
      <c r="O5173" s="130"/>
      <c r="P5173" s="130"/>
      <c r="Q5173" s="130"/>
      <c r="R5173" s="130"/>
      <c r="S5173" s="130"/>
      <c r="T5173" s="130"/>
      <c r="U5173" s="130"/>
      <c r="V5173" s="130"/>
      <c r="W5173" s="130"/>
      <c r="X5173" s="130"/>
      <c r="Y5173" s="130"/>
      <c r="Z5173" s="130"/>
      <c r="AA5173" s="130"/>
      <c r="AB5173" s="130"/>
      <c r="AC5173" s="130"/>
      <c r="AD5173" s="130"/>
      <c r="AE5173" s="130"/>
      <c r="AF5173" s="130"/>
      <c r="AG5173" s="130"/>
      <c r="AH5173" s="130"/>
      <c r="AI5173" s="130"/>
      <c r="AJ5173" s="130"/>
      <c r="AK5173" s="130"/>
      <c r="AL5173" s="130"/>
      <c r="AM5173" s="130"/>
      <c r="AN5173" s="130"/>
      <c r="AO5173" s="130"/>
      <c r="AP5173" s="130"/>
      <c r="AQ5173" s="130"/>
      <c r="AR5173" s="130"/>
      <c r="AS5173" s="130"/>
      <c r="AT5173" s="130"/>
      <c r="AU5173" s="130"/>
      <c r="AV5173" s="130"/>
      <c r="AW5173" s="130"/>
      <c r="AX5173" s="131"/>
    </row>
    <row r="5174" spans="1:113" ht="12" customHeight="1">
      <c r="A5174" s="43"/>
      <c r="B5174" s="129"/>
      <c r="C5174" s="130"/>
      <c r="D5174" s="130"/>
      <c r="E5174" s="130"/>
      <c r="F5174" s="130"/>
      <c r="G5174" s="130"/>
      <c r="H5174" s="130"/>
      <c r="I5174" s="130"/>
      <c r="J5174" s="130"/>
      <c r="K5174" s="130"/>
      <c r="L5174" s="130"/>
      <c r="M5174" s="130"/>
      <c r="N5174" s="130"/>
      <c r="O5174" s="130"/>
      <c r="P5174" s="130"/>
      <c r="Q5174" s="130"/>
      <c r="R5174" s="130"/>
      <c r="S5174" s="130"/>
      <c r="T5174" s="130"/>
      <c r="U5174" s="130"/>
      <c r="V5174" s="130"/>
      <c r="W5174" s="130"/>
      <c r="X5174" s="130"/>
      <c r="Y5174" s="130"/>
      <c r="Z5174" s="130"/>
      <c r="AA5174" s="130"/>
      <c r="AB5174" s="130"/>
      <c r="AC5174" s="130"/>
      <c r="AD5174" s="130"/>
      <c r="AE5174" s="130"/>
      <c r="AF5174" s="130"/>
      <c r="AG5174" s="130"/>
      <c r="AH5174" s="130"/>
      <c r="AI5174" s="130"/>
      <c r="AJ5174" s="130"/>
      <c r="AK5174" s="130"/>
      <c r="AL5174" s="130"/>
      <c r="AM5174" s="130"/>
      <c r="AN5174" s="130"/>
      <c r="AO5174" s="130"/>
      <c r="AP5174" s="130"/>
      <c r="AQ5174" s="130"/>
      <c r="AR5174" s="130"/>
      <c r="AS5174" s="130"/>
      <c r="AT5174" s="130"/>
      <c r="AU5174" s="130"/>
      <c r="AV5174" s="130"/>
      <c r="AW5174" s="130"/>
      <c r="AX5174" s="131"/>
      <c r="BC5174" s="51"/>
    </row>
    <row r="5175" spans="1:113" ht="12" customHeight="1">
      <c r="A5175" s="43"/>
      <c r="B5175" s="129"/>
      <c r="C5175" s="130"/>
      <c r="D5175" s="130"/>
      <c r="E5175" s="130"/>
      <c r="F5175" s="130"/>
      <c r="G5175" s="130"/>
      <c r="H5175" s="130"/>
      <c r="I5175" s="130"/>
      <c r="J5175" s="130"/>
      <c r="K5175" s="130"/>
      <c r="L5175" s="130"/>
      <c r="M5175" s="130"/>
      <c r="N5175" s="130"/>
      <c r="O5175" s="130"/>
      <c r="P5175" s="130"/>
      <c r="Q5175" s="130"/>
      <c r="R5175" s="130"/>
      <c r="S5175" s="130"/>
      <c r="T5175" s="130"/>
      <c r="U5175" s="130"/>
      <c r="V5175" s="130"/>
      <c r="W5175" s="130"/>
      <c r="X5175" s="130"/>
      <c r="Y5175" s="130"/>
      <c r="Z5175" s="130"/>
      <c r="AA5175" s="130"/>
      <c r="AB5175" s="130"/>
      <c r="AC5175" s="130"/>
      <c r="AD5175" s="130"/>
      <c r="AE5175" s="130"/>
      <c r="AF5175" s="130"/>
      <c r="AG5175" s="130"/>
      <c r="AH5175" s="130"/>
      <c r="AI5175" s="130"/>
      <c r="AJ5175" s="130"/>
      <c r="AK5175" s="130"/>
      <c r="AL5175" s="130"/>
      <c r="AM5175" s="130"/>
      <c r="AN5175" s="130"/>
      <c r="AO5175" s="130"/>
      <c r="AP5175" s="130"/>
      <c r="AQ5175" s="130"/>
      <c r="AR5175" s="130"/>
      <c r="AS5175" s="130"/>
      <c r="AT5175" s="130"/>
      <c r="AU5175" s="130"/>
      <c r="AV5175" s="130"/>
      <c r="AW5175" s="130"/>
      <c r="AX5175" s="131"/>
    </row>
    <row r="5176" spans="1:113" ht="12" customHeight="1">
      <c r="A5176" s="43"/>
      <c r="B5176" s="129"/>
      <c r="C5176" s="130"/>
      <c r="D5176" s="130"/>
      <c r="E5176" s="130"/>
      <c r="F5176" s="130"/>
      <c r="G5176" s="130"/>
      <c r="H5176" s="130"/>
      <c r="I5176" s="130"/>
      <c r="J5176" s="130"/>
      <c r="K5176" s="130"/>
      <c r="L5176" s="130"/>
      <c r="M5176" s="130"/>
      <c r="N5176" s="130"/>
      <c r="O5176" s="130"/>
      <c r="P5176" s="130"/>
      <c r="Q5176" s="130"/>
      <c r="R5176" s="130"/>
      <c r="S5176" s="130"/>
      <c r="T5176" s="130"/>
      <c r="U5176" s="130"/>
      <c r="V5176" s="130"/>
      <c r="W5176" s="130"/>
      <c r="X5176" s="130"/>
      <c r="Y5176" s="130"/>
      <c r="Z5176" s="130"/>
      <c r="AA5176" s="130"/>
      <c r="AB5176" s="130"/>
      <c r="AC5176" s="130"/>
      <c r="AD5176" s="130"/>
      <c r="AE5176" s="130"/>
      <c r="AF5176" s="130"/>
      <c r="AG5176" s="130"/>
      <c r="AH5176" s="130"/>
      <c r="AI5176" s="130"/>
      <c r="AJ5176" s="130"/>
      <c r="AK5176" s="130"/>
      <c r="AL5176" s="130"/>
      <c r="AM5176" s="130"/>
      <c r="AN5176" s="130"/>
      <c r="AO5176" s="130"/>
      <c r="AP5176" s="130"/>
      <c r="AQ5176" s="130"/>
      <c r="AR5176" s="130"/>
      <c r="AS5176" s="130"/>
      <c r="AT5176" s="130"/>
      <c r="AU5176" s="130"/>
      <c r="AV5176" s="130"/>
      <c r="AW5176" s="130"/>
      <c r="AX5176" s="131"/>
    </row>
    <row r="5177" spans="1:113" ht="12" customHeight="1">
      <c r="A5177" s="43"/>
      <c r="B5177" s="129"/>
      <c r="C5177" s="130"/>
      <c r="D5177" s="130"/>
      <c r="E5177" s="130"/>
      <c r="F5177" s="130"/>
      <c r="G5177" s="130"/>
      <c r="H5177" s="130"/>
      <c r="I5177" s="130"/>
      <c r="J5177" s="130"/>
      <c r="K5177" s="130"/>
      <c r="L5177" s="130"/>
      <c r="M5177" s="130"/>
      <c r="N5177" s="130"/>
      <c r="O5177" s="130"/>
      <c r="P5177" s="130"/>
      <c r="Q5177" s="130"/>
      <c r="R5177" s="130"/>
      <c r="S5177" s="130"/>
      <c r="T5177" s="130"/>
      <c r="U5177" s="130"/>
      <c r="V5177" s="130"/>
      <c r="W5177" s="130"/>
      <c r="X5177" s="130"/>
      <c r="Y5177" s="130"/>
      <c r="Z5177" s="130"/>
      <c r="AA5177" s="130"/>
      <c r="AB5177" s="130"/>
      <c r="AC5177" s="130"/>
      <c r="AD5177" s="130"/>
      <c r="AE5177" s="130"/>
      <c r="AF5177" s="130"/>
      <c r="AG5177" s="130"/>
      <c r="AH5177" s="130"/>
      <c r="AI5177" s="130"/>
      <c r="AJ5177" s="130"/>
      <c r="AK5177" s="130"/>
      <c r="AL5177" s="130"/>
      <c r="AM5177" s="130"/>
      <c r="AN5177" s="130"/>
      <c r="AO5177" s="130"/>
      <c r="AP5177" s="130"/>
      <c r="AQ5177" s="130"/>
      <c r="AR5177" s="130"/>
      <c r="AS5177" s="130"/>
      <c r="AT5177" s="130"/>
      <c r="AU5177" s="130"/>
      <c r="AV5177" s="130"/>
      <c r="AW5177" s="130"/>
      <c r="AX5177" s="131"/>
    </row>
    <row r="5178" spans="1:113" ht="15" thickBot="1">
      <c r="A5178" s="52"/>
      <c r="B5178" s="53"/>
      <c r="C5178" s="54"/>
      <c r="D5178" s="54"/>
      <c r="E5178" s="54"/>
      <c r="F5178" s="54"/>
      <c r="G5178" s="54"/>
      <c r="H5178" s="54"/>
      <c r="I5178" s="54"/>
      <c r="J5178" s="54"/>
      <c r="K5178" s="54"/>
      <c r="L5178" s="54"/>
      <c r="M5178" s="54"/>
      <c r="N5178" s="54"/>
      <c r="O5178" s="54"/>
      <c r="P5178" s="54"/>
      <c r="Q5178" s="54"/>
      <c r="R5178" s="54"/>
      <c r="S5178" s="54"/>
      <c r="T5178" s="54"/>
      <c r="U5178" s="54"/>
      <c r="V5178" s="54"/>
      <c r="W5178" s="54"/>
      <c r="X5178" s="54"/>
      <c r="Y5178" s="54"/>
      <c r="Z5178" s="54"/>
      <c r="AA5178" s="54"/>
      <c r="AB5178" s="54"/>
      <c r="AC5178" s="54"/>
      <c r="AD5178" s="54"/>
      <c r="AE5178" s="54"/>
      <c r="AF5178" s="54"/>
      <c r="AG5178" s="54"/>
      <c r="AH5178" s="54"/>
      <c r="AI5178" s="54"/>
      <c r="AJ5178" s="54"/>
      <c r="AK5178" s="54"/>
      <c r="AL5178" s="54"/>
      <c r="AM5178" s="54"/>
      <c r="AN5178" s="54"/>
      <c r="AO5178" s="54"/>
      <c r="AP5178" s="54"/>
      <c r="AQ5178" s="54"/>
      <c r="AR5178" s="54"/>
      <c r="AS5178" s="54"/>
      <c r="AT5178" s="54"/>
      <c r="AU5178" s="54"/>
      <c r="AV5178" s="54"/>
      <c r="AW5178" s="54"/>
      <c r="AX5178" s="55"/>
    </row>
    <row r="5179" spans="1:113">
      <c r="B5179" s="56"/>
    </row>
    <row r="5180" spans="1:113" ht="15" thickBot="1">
      <c r="A5180" s="46"/>
      <c r="B5180" s="45" t="s">
        <v>245</v>
      </c>
      <c r="C5180" s="43"/>
      <c r="D5180" s="43"/>
      <c r="E5180" s="43"/>
      <c r="F5180" s="43"/>
      <c r="G5180" s="43"/>
      <c r="H5180" s="43"/>
      <c r="I5180" s="43"/>
      <c r="J5180" s="43"/>
      <c r="K5180" s="43"/>
      <c r="L5180" s="44"/>
      <c r="M5180" s="44"/>
      <c r="N5180" s="44"/>
      <c r="O5180" s="44"/>
      <c r="P5180" s="43"/>
      <c r="Q5180" s="43"/>
      <c r="R5180" s="43"/>
      <c r="S5180" s="43"/>
      <c r="T5180" s="43"/>
      <c r="U5180" s="43"/>
      <c r="V5180" s="45"/>
      <c r="W5180" s="45"/>
      <c r="X5180" s="45"/>
      <c r="Y5180" s="45"/>
      <c r="Z5180" s="45"/>
      <c r="AA5180" s="45"/>
      <c r="AB5180" s="45"/>
      <c r="AC5180" s="45"/>
      <c r="AD5180" s="45"/>
      <c r="AE5180" s="45"/>
      <c r="AF5180" s="45"/>
      <c r="AG5180" s="45"/>
      <c r="AH5180" s="45"/>
      <c r="AI5180" s="45"/>
      <c r="AJ5180" s="45"/>
      <c r="AK5180" s="45"/>
      <c r="AL5180" s="45"/>
      <c r="AM5180" s="45"/>
      <c r="AN5180" s="45"/>
      <c r="AO5180" s="45"/>
      <c r="AP5180" s="45"/>
      <c r="AQ5180" s="45"/>
      <c r="AR5180" s="45"/>
      <c r="AS5180" s="45"/>
      <c r="AT5180" s="45"/>
      <c r="AU5180" s="45"/>
      <c r="AV5180" s="45"/>
      <c r="AW5180" s="45"/>
      <c r="AX5180" s="45"/>
      <c r="DI5180" s="41"/>
    </row>
    <row r="5181" spans="1:113" ht="14.25">
      <c r="A5181" s="43"/>
      <c r="B5181" s="47"/>
      <c r="C5181" s="42"/>
      <c r="D5181" s="42"/>
      <c r="E5181" s="42"/>
      <c r="F5181" s="42"/>
      <c r="G5181" s="42"/>
      <c r="H5181" s="42"/>
      <c r="I5181" s="42"/>
      <c r="J5181" s="42"/>
      <c r="K5181" s="42"/>
      <c r="L5181" s="48"/>
      <c r="M5181" s="48"/>
      <c r="N5181" s="48"/>
      <c r="O5181" s="48"/>
      <c r="P5181" s="42"/>
      <c r="Q5181" s="42"/>
      <c r="R5181" s="42"/>
      <c r="S5181" s="42"/>
      <c r="T5181" s="42"/>
      <c r="U5181" s="42"/>
      <c r="V5181" s="49"/>
      <c r="W5181" s="49"/>
      <c r="X5181" s="49"/>
      <c r="Y5181" s="49"/>
      <c r="Z5181" s="49"/>
      <c r="AA5181" s="49"/>
      <c r="AB5181" s="49"/>
      <c r="AC5181" s="49"/>
      <c r="AD5181" s="49"/>
      <c r="AE5181" s="49"/>
      <c r="AF5181" s="49"/>
      <c r="AG5181" s="49"/>
      <c r="AH5181" s="49"/>
      <c r="AI5181" s="49"/>
      <c r="AJ5181" s="49"/>
      <c r="AK5181" s="49"/>
      <c r="AL5181" s="49"/>
      <c r="AM5181" s="49"/>
      <c r="AN5181" s="49"/>
      <c r="AO5181" s="49"/>
      <c r="AP5181" s="49"/>
      <c r="AQ5181" s="49"/>
      <c r="AR5181" s="49"/>
      <c r="AS5181" s="49"/>
      <c r="AT5181" s="49"/>
      <c r="AU5181" s="49"/>
      <c r="AV5181" s="49"/>
      <c r="AW5181" s="49"/>
      <c r="AX5181" s="50"/>
    </row>
    <row r="5182" spans="1:113" ht="12" customHeight="1">
      <c r="A5182" s="43"/>
      <c r="B5182" s="129" t="s">
        <v>1062</v>
      </c>
      <c r="C5182" s="130"/>
      <c r="D5182" s="130"/>
      <c r="E5182" s="130"/>
      <c r="F5182" s="130"/>
      <c r="G5182" s="130"/>
      <c r="H5182" s="130"/>
      <c r="I5182" s="130"/>
      <c r="J5182" s="130"/>
      <c r="K5182" s="130"/>
      <c r="L5182" s="130"/>
      <c r="M5182" s="130"/>
      <c r="N5182" s="130"/>
      <c r="O5182" s="130"/>
      <c r="P5182" s="130"/>
      <c r="Q5182" s="130"/>
      <c r="R5182" s="130"/>
      <c r="S5182" s="130"/>
      <c r="T5182" s="130"/>
      <c r="U5182" s="130"/>
      <c r="V5182" s="130"/>
      <c r="W5182" s="130"/>
      <c r="X5182" s="130"/>
      <c r="Y5182" s="130"/>
      <c r="Z5182" s="130"/>
      <c r="AA5182" s="130"/>
      <c r="AB5182" s="130"/>
      <c r="AC5182" s="130"/>
      <c r="AD5182" s="130"/>
      <c r="AE5182" s="130"/>
      <c r="AF5182" s="130"/>
      <c r="AG5182" s="130"/>
      <c r="AH5182" s="130"/>
      <c r="AI5182" s="130"/>
      <c r="AJ5182" s="130"/>
      <c r="AK5182" s="130"/>
      <c r="AL5182" s="130"/>
      <c r="AM5182" s="130"/>
      <c r="AN5182" s="130"/>
      <c r="AO5182" s="130"/>
      <c r="AP5182" s="130"/>
      <c r="AQ5182" s="130"/>
      <c r="AR5182" s="130"/>
      <c r="AS5182" s="130"/>
      <c r="AT5182" s="130"/>
      <c r="AU5182" s="130"/>
      <c r="AV5182" s="130"/>
      <c r="AW5182" s="130"/>
      <c r="AX5182" s="131"/>
    </row>
    <row r="5183" spans="1:113" ht="12" customHeight="1">
      <c r="A5183" s="43"/>
      <c r="B5183" s="129"/>
      <c r="C5183" s="130"/>
      <c r="D5183" s="130"/>
      <c r="E5183" s="130"/>
      <c r="F5183" s="130"/>
      <c r="G5183" s="130"/>
      <c r="H5183" s="130"/>
      <c r="I5183" s="130"/>
      <c r="J5183" s="130"/>
      <c r="K5183" s="130"/>
      <c r="L5183" s="130"/>
      <c r="M5183" s="130"/>
      <c r="N5183" s="130"/>
      <c r="O5183" s="130"/>
      <c r="P5183" s="130"/>
      <c r="Q5183" s="130"/>
      <c r="R5183" s="130"/>
      <c r="S5183" s="130"/>
      <c r="T5183" s="130"/>
      <c r="U5183" s="130"/>
      <c r="V5183" s="130"/>
      <c r="W5183" s="130"/>
      <c r="X5183" s="130"/>
      <c r="Y5183" s="130"/>
      <c r="Z5183" s="130"/>
      <c r="AA5183" s="130"/>
      <c r="AB5183" s="130"/>
      <c r="AC5183" s="130"/>
      <c r="AD5183" s="130"/>
      <c r="AE5183" s="130"/>
      <c r="AF5183" s="130"/>
      <c r="AG5183" s="130"/>
      <c r="AH5183" s="130"/>
      <c r="AI5183" s="130"/>
      <c r="AJ5183" s="130"/>
      <c r="AK5183" s="130"/>
      <c r="AL5183" s="130"/>
      <c r="AM5183" s="130"/>
      <c r="AN5183" s="130"/>
      <c r="AO5183" s="130"/>
      <c r="AP5183" s="130"/>
      <c r="AQ5183" s="130"/>
      <c r="AR5183" s="130"/>
      <c r="AS5183" s="130"/>
      <c r="AT5183" s="130"/>
      <c r="AU5183" s="130"/>
      <c r="AV5183" s="130"/>
      <c r="AW5183" s="130"/>
      <c r="AX5183" s="131"/>
      <c r="BC5183" s="51"/>
    </row>
    <row r="5184" spans="1:113" ht="12" customHeight="1">
      <c r="A5184" s="43"/>
      <c r="B5184" s="129"/>
      <c r="C5184" s="130"/>
      <c r="D5184" s="130"/>
      <c r="E5184" s="130"/>
      <c r="F5184" s="130"/>
      <c r="G5184" s="130"/>
      <c r="H5184" s="130"/>
      <c r="I5184" s="130"/>
      <c r="J5184" s="130"/>
      <c r="K5184" s="130"/>
      <c r="L5184" s="130"/>
      <c r="M5184" s="130"/>
      <c r="N5184" s="130"/>
      <c r="O5184" s="130"/>
      <c r="P5184" s="130"/>
      <c r="Q5184" s="130"/>
      <c r="R5184" s="130"/>
      <c r="S5184" s="130"/>
      <c r="T5184" s="130"/>
      <c r="U5184" s="130"/>
      <c r="V5184" s="130"/>
      <c r="W5184" s="130"/>
      <c r="X5184" s="130"/>
      <c r="Y5184" s="130"/>
      <c r="Z5184" s="130"/>
      <c r="AA5184" s="130"/>
      <c r="AB5184" s="130"/>
      <c r="AC5184" s="130"/>
      <c r="AD5184" s="130"/>
      <c r="AE5184" s="130"/>
      <c r="AF5184" s="130"/>
      <c r="AG5184" s="130"/>
      <c r="AH5184" s="130"/>
      <c r="AI5184" s="130"/>
      <c r="AJ5184" s="130"/>
      <c r="AK5184" s="130"/>
      <c r="AL5184" s="130"/>
      <c r="AM5184" s="130"/>
      <c r="AN5184" s="130"/>
      <c r="AO5184" s="130"/>
      <c r="AP5184" s="130"/>
      <c r="AQ5184" s="130"/>
      <c r="AR5184" s="130"/>
      <c r="AS5184" s="130"/>
      <c r="AT5184" s="130"/>
      <c r="AU5184" s="130"/>
      <c r="AV5184" s="130"/>
      <c r="AW5184" s="130"/>
      <c r="AX5184" s="131"/>
    </row>
    <row r="5185" spans="1:251" ht="12" customHeight="1">
      <c r="A5185" s="43"/>
      <c r="B5185" s="129"/>
      <c r="C5185" s="130"/>
      <c r="D5185" s="130"/>
      <c r="E5185" s="130"/>
      <c r="F5185" s="130"/>
      <c r="G5185" s="130"/>
      <c r="H5185" s="130"/>
      <c r="I5185" s="130"/>
      <c r="J5185" s="130"/>
      <c r="K5185" s="130"/>
      <c r="L5185" s="130"/>
      <c r="M5185" s="130"/>
      <c r="N5185" s="130"/>
      <c r="O5185" s="130"/>
      <c r="P5185" s="130"/>
      <c r="Q5185" s="130"/>
      <c r="R5185" s="130"/>
      <c r="S5185" s="130"/>
      <c r="T5185" s="130"/>
      <c r="U5185" s="130"/>
      <c r="V5185" s="130"/>
      <c r="W5185" s="130"/>
      <c r="X5185" s="130"/>
      <c r="Y5185" s="130"/>
      <c r="Z5185" s="130"/>
      <c r="AA5185" s="130"/>
      <c r="AB5185" s="130"/>
      <c r="AC5185" s="130"/>
      <c r="AD5185" s="130"/>
      <c r="AE5185" s="130"/>
      <c r="AF5185" s="130"/>
      <c r="AG5185" s="130"/>
      <c r="AH5185" s="130"/>
      <c r="AI5185" s="130"/>
      <c r="AJ5185" s="130"/>
      <c r="AK5185" s="130"/>
      <c r="AL5185" s="130"/>
      <c r="AM5185" s="130"/>
      <c r="AN5185" s="130"/>
      <c r="AO5185" s="130"/>
      <c r="AP5185" s="130"/>
      <c r="AQ5185" s="130"/>
      <c r="AR5185" s="130"/>
      <c r="AS5185" s="130"/>
      <c r="AT5185" s="130"/>
      <c r="AU5185" s="130"/>
      <c r="AV5185" s="130"/>
      <c r="AW5185" s="130"/>
      <c r="AX5185" s="131"/>
    </row>
    <row r="5186" spans="1:251" ht="12" customHeight="1">
      <c r="A5186" s="43"/>
      <c r="B5186" s="129"/>
      <c r="C5186" s="130"/>
      <c r="D5186" s="130"/>
      <c r="E5186" s="130"/>
      <c r="F5186" s="130"/>
      <c r="G5186" s="130"/>
      <c r="H5186" s="130"/>
      <c r="I5186" s="130"/>
      <c r="J5186" s="130"/>
      <c r="K5186" s="130"/>
      <c r="L5186" s="130"/>
      <c r="M5186" s="130"/>
      <c r="N5186" s="130"/>
      <c r="O5186" s="130"/>
      <c r="P5186" s="130"/>
      <c r="Q5186" s="130"/>
      <c r="R5186" s="130"/>
      <c r="S5186" s="130"/>
      <c r="T5186" s="130"/>
      <c r="U5186" s="130"/>
      <c r="V5186" s="130"/>
      <c r="W5186" s="130"/>
      <c r="X5186" s="130"/>
      <c r="Y5186" s="130"/>
      <c r="Z5186" s="130"/>
      <c r="AA5186" s="130"/>
      <c r="AB5186" s="130"/>
      <c r="AC5186" s="130"/>
      <c r="AD5186" s="130"/>
      <c r="AE5186" s="130"/>
      <c r="AF5186" s="130"/>
      <c r="AG5186" s="130"/>
      <c r="AH5186" s="130"/>
      <c r="AI5186" s="130"/>
      <c r="AJ5186" s="130"/>
      <c r="AK5186" s="130"/>
      <c r="AL5186" s="130"/>
      <c r="AM5186" s="130"/>
      <c r="AN5186" s="130"/>
      <c r="AO5186" s="130"/>
      <c r="AP5186" s="130"/>
      <c r="AQ5186" s="130"/>
      <c r="AR5186" s="130"/>
      <c r="AS5186" s="130"/>
      <c r="AT5186" s="130"/>
      <c r="AU5186" s="130"/>
      <c r="AV5186" s="130"/>
      <c r="AW5186" s="130"/>
      <c r="AX5186" s="131"/>
    </row>
    <row r="5187" spans="1:251" ht="15" thickBot="1">
      <c r="A5187" s="52"/>
      <c r="B5187" s="53"/>
      <c r="C5187" s="54"/>
      <c r="D5187" s="54"/>
      <c r="E5187" s="54"/>
      <c r="F5187" s="54"/>
      <c r="G5187" s="54"/>
      <c r="H5187" s="54"/>
      <c r="I5187" s="54"/>
      <c r="J5187" s="54"/>
      <c r="K5187" s="54"/>
      <c r="L5187" s="54"/>
      <c r="M5187" s="54"/>
      <c r="N5187" s="54"/>
      <c r="O5187" s="54"/>
      <c r="P5187" s="54"/>
      <c r="Q5187" s="54"/>
      <c r="R5187" s="54"/>
      <c r="S5187" s="54"/>
      <c r="T5187" s="54"/>
      <c r="U5187" s="54"/>
      <c r="V5187" s="54"/>
      <c r="W5187" s="54"/>
      <c r="X5187" s="54"/>
      <c r="Y5187" s="54"/>
      <c r="Z5187" s="54"/>
      <c r="AA5187" s="54"/>
      <c r="AB5187" s="54"/>
      <c r="AC5187" s="54"/>
      <c r="AD5187" s="54"/>
      <c r="AE5187" s="54"/>
      <c r="AF5187" s="54"/>
      <c r="AG5187" s="54"/>
      <c r="AH5187" s="54"/>
      <c r="AI5187" s="54"/>
      <c r="AJ5187" s="54"/>
      <c r="AK5187" s="54"/>
      <c r="AL5187" s="54"/>
      <c r="AM5187" s="54"/>
      <c r="AN5187" s="54"/>
      <c r="AO5187" s="54"/>
      <c r="AP5187" s="54"/>
      <c r="AQ5187" s="54"/>
      <c r="AR5187" s="54"/>
      <c r="AS5187" s="54"/>
      <c r="AT5187" s="54"/>
      <c r="AU5187" s="54"/>
      <c r="AV5187" s="54"/>
      <c r="AW5187" s="54"/>
      <c r="AX5187" s="55"/>
    </row>
    <row r="5188" spans="1:251">
      <c r="B5188" s="56"/>
    </row>
    <row r="5189" spans="1:251" ht="14.25">
      <c r="B5189" s="45" t="s">
        <v>247</v>
      </c>
      <c r="C5189" s="43"/>
      <c r="D5189" s="43"/>
      <c r="E5189" s="43"/>
      <c r="F5189" s="43"/>
      <c r="G5189" s="43"/>
      <c r="H5189" s="43"/>
      <c r="I5189" s="43"/>
      <c r="J5189" s="43"/>
      <c r="K5189" s="43"/>
      <c r="L5189" s="44"/>
      <c r="M5189" s="44"/>
      <c r="N5189" s="44"/>
      <c r="O5189" s="44"/>
      <c r="P5189" s="43"/>
      <c r="Q5189" s="43"/>
      <c r="R5189" s="43"/>
      <c r="S5189" s="43"/>
      <c r="T5189" s="43"/>
      <c r="U5189" s="43"/>
      <c r="V5189" s="45"/>
      <c r="W5189" s="45"/>
      <c r="X5189" s="45"/>
      <c r="Y5189" s="45"/>
      <c r="Z5189" s="45"/>
      <c r="AA5189" s="45"/>
      <c r="AB5189" s="45"/>
      <c r="AC5189" s="45"/>
      <c r="AD5189" s="45"/>
      <c r="AE5189" s="45"/>
      <c r="AF5189" s="45"/>
      <c r="AG5189" s="45"/>
      <c r="AH5189" s="45"/>
      <c r="AI5189" s="45"/>
      <c r="AJ5189" s="45"/>
      <c r="AK5189" s="45"/>
      <c r="AL5189" s="45"/>
      <c r="AM5189" s="45"/>
      <c r="AN5189" s="45"/>
      <c r="AO5189" s="45"/>
      <c r="AP5189" s="45"/>
      <c r="AQ5189" s="45"/>
      <c r="AR5189" s="45"/>
      <c r="AS5189" s="45"/>
      <c r="AT5189" s="45"/>
      <c r="AU5189" s="45"/>
      <c r="AV5189" s="45"/>
      <c r="AW5189" s="45"/>
      <c r="AX5189" s="45"/>
    </row>
    <row r="5190" spans="1:251" ht="15" thickBot="1">
      <c r="B5190" s="43"/>
      <c r="C5190" s="43"/>
      <c r="D5190" s="43"/>
      <c r="E5190" s="43"/>
      <c r="F5190" s="43"/>
      <c r="G5190" s="43"/>
      <c r="H5190" s="43"/>
      <c r="I5190" s="43"/>
      <c r="J5190" s="43"/>
      <c r="K5190" s="43"/>
      <c r="L5190" s="44"/>
      <c r="M5190" s="44"/>
      <c r="N5190" s="44"/>
      <c r="O5190" s="44"/>
      <c r="P5190" s="43"/>
      <c r="Q5190" s="43"/>
      <c r="R5190" s="43"/>
      <c r="S5190" s="43"/>
      <c r="T5190" s="43"/>
      <c r="U5190" s="43"/>
      <c r="V5190" s="45"/>
      <c r="W5190" s="45"/>
      <c r="X5190" s="45"/>
      <c r="Y5190" s="45"/>
      <c r="Z5190" s="45"/>
      <c r="AA5190" s="45"/>
      <c r="AB5190" s="45"/>
      <c r="AC5190" s="45"/>
      <c r="AD5190" s="45"/>
      <c r="AE5190" s="45"/>
      <c r="AF5190" s="45"/>
      <c r="AG5190" s="45"/>
      <c r="AH5190" s="45"/>
      <c r="AI5190" s="45"/>
      <c r="AJ5190" s="45"/>
      <c r="AK5190" s="45"/>
      <c r="AL5190" s="45"/>
      <c r="AM5190" s="45"/>
      <c r="AN5190" s="45"/>
      <c r="AO5190" s="45"/>
      <c r="AP5190" s="45"/>
      <c r="AQ5190" s="45"/>
      <c r="AR5190" s="45"/>
      <c r="AS5190" s="45"/>
      <c r="AT5190" s="45"/>
      <c r="AU5190" s="45"/>
      <c r="AV5190" s="45"/>
      <c r="AW5190" s="45"/>
      <c r="AX5190" s="57" t="s">
        <v>248</v>
      </c>
    </row>
    <row r="5191" spans="1:251" s="51" customFormat="1" ht="13.5" customHeight="1">
      <c r="A5191" s="43"/>
      <c r="B5191" s="132" t="s">
        <v>249</v>
      </c>
      <c r="C5191" s="133"/>
      <c r="D5191" s="133"/>
      <c r="E5191" s="133"/>
      <c r="F5191" s="133"/>
      <c r="G5191" s="133"/>
      <c r="H5191" s="133"/>
      <c r="I5191" s="133"/>
      <c r="J5191" s="133"/>
      <c r="K5191" s="133"/>
      <c r="L5191" s="133"/>
      <c r="M5191" s="133"/>
      <c r="N5191" s="133"/>
      <c r="O5191" s="133"/>
      <c r="P5191" s="133"/>
      <c r="Q5191" s="133"/>
      <c r="R5191" s="133"/>
      <c r="S5191" s="133"/>
      <c r="T5191" s="133"/>
      <c r="U5191" s="133"/>
      <c r="V5191" s="133"/>
      <c r="W5191" s="133"/>
      <c r="X5191" s="133"/>
      <c r="Y5191" s="133"/>
      <c r="Z5191" s="134"/>
      <c r="AA5191" s="138" t="s">
        <v>250</v>
      </c>
      <c r="AB5191" s="133"/>
      <c r="AC5191" s="133"/>
      <c r="AD5191" s="133"/>
      <c r="AE5191" s="133"/>
      <c r="AF5191" s="133"/>
      <c r="AG5191" s="133"/>
      <c r="AH5191" s="133"/>
      <c r="AI5191" s="134"/>
      <c r="AJ5191" s="138" t="s">
        <v>251</v>
      </c>
      <c r="AK5191" s="133"/>
      <c r="AL5191" s="133"/>
      <c r="AM5191" s="133"/>
      <c r="AN5191" s="133"/>
      <c r="AO5191" s="133"/>
      <c r="AP5191" s="133"/>
      <c r="AQ5191" s="133"/>
      <c r="AR5191" s="134"/>
      <c r="AS5191" s="138" t="s">
        <v>252</v>
      </c>
      <c r="AT5191" s="133"/>
      <c r="AU5191" s="133"/>
      <c r="AV5191" s="133"/>
      <c r="AW5191" s="133"/>
      <c r="AX5191" s="140"/>
      <c r="AY5191" s="37"/>
      <c r="AZ5191" s="37"/>
      <c r="BA5191" s="37"/>
      <c r="BB5191" s="37"/>
      <c r="BC5191" s="37"/>
      <c r="BD5191" s="37"/>
      <c r="BE5191" s="37"/>
      <c r="BF5191" s="37"/>
      <c r="BG5191" s="37"/>
      <c r="BH5191" s="37"/>
      <c r="BI5191" s="37"/>
      <c r="BJ5191" s="37"/>
      <c r="BK5191" s="37"/>
      <c r="BL5191" s="37"/>
      <c r="BM5191" s="37"/>
      <c r="BN5191" s="37"/>
      <c r="BO5191" s="37"/>
      <c r="BP5191" s="37"/>
      <c r="BQ5191" s="37"/>
      <c r="BR5191" s="37"/>
      <c r="BS5191" s="37"/>
      <c r="BT5191" s="37"/>
      <c r="BU5191" s="37"/>
      <c r="BV5191" s="37"/>
      <c r="BW5191" s="37"/>
      <c r="BX5191" s="37"/>
      <c r="BY5191" s="37"/>
      <c r="BZ5191" s="37"/>
      <c r="CA5191" s="37"/>
      <c r="CB5191" s="37"/>
      <c r="CC5191" s="37"/>
      <c r="CD5191" s="37"/>
      <c r="CE5191" s="37"/>
      <c r="CF5191" s="37"/>
      <c r="CG5191" s="37"/>
      <c r="CH5191" s="37"/>
      <c r="CI5191" s="37"/>
      <c r="CJ5191" s="37"/>
      <c r="CK5191" s="37"/>
      <c r="CL5191" s="37"/>
      <c r="CM5191" s="37"/>
      <c r="CN5191" s="37"/>
      <c r="CO5191" s="37"/>
      <c r="CP5191" s="37"/>
      <c r="CQ5191" s="37"/>
      <c r="CR5191" s="37"/>
      <c r="CS5191" s="37"/>
      <c r="CT5191" s="37"/>
      <c r="CU5191" s="37"/>
      <c r="CV5191" s="37"/>
      <c r="CW5191" s="37"/>
      <c r="CX5191" s="37"/>
      <c r="CY5191" s="37"/>
      <c r="CZ5191" s="37"/>
      <c r="DA5191" s="37"/>
      <c r="DB5191" s="37"/>
      <c r="DC5191" s="37"/>
      <c r="DD5191" s="37"/>
      <c r="DE5191" s="37"/>
      <c r="DF5191" s="37"/>
      <c r="DG5191" s="37"/>
      <c r="DH5191" s="37"/>
      <c r="DI5191" s="37"/>
      <c r="DJ5191" s="37"/>
      <c r="DK5191" s="37"/>
      <c r="DL5191" s="37"/>
      <c r="DM5191" s="37"/>
      <c r="DN5191" s="37"/>
      <c r="DO5191" s="37"/>
      <c r="DP5191" s="37"/>
      <c r="DQ5191" s="37"/>
      <c r="DR5191" s="37"/>
      <c r="DS5191" s="37"/>
      <c r="DT5191" s="37"/>
      <c r="DU5191" s="37"/>
      <c r="DV5191" s="37"/>
      <c r="DW5191" s="37"/>
      <c r="DX5191" s="37"/>
      <c r="DY5191" s="37"/>
      <c r="DZ5191" s="37"/>
      <c r="EA5191" s="37"/>
      <c r="EB5191" s="37"/>
      <c r="EC5191" s="37"/>
      <c r="ED5191" s="37"/>
      <c r="EE5191" s="37"/>
      <c r="EF5191" s="37"/>
      <c r="EG5191" s="37"/>
      <c r="EH5191" s="37"/>
      <c r="EI5191" s="37"/>
      <c r="EJ5191" s="37"/>
      <c r="EK5191" s="37"/>
      <c r="EL5191" s="37"/>
      <c r="EM5191" s="37"/>
      <c r="EN5191" s="37"/>
      <c r="EO5191" s="37"/>
      <c r="EP5191" s="37"/>
      <c r="EQ5191" s="37"/>
      <c r="ER5191" s="37"/>
      <c r="ES5191" s="37"/>
      <c r="ET5191" s="37"/>
      <c r="EU5191" s="37"/>
      <c r="EV5191" s="37"/>
      <c r="EW5191" s="37"/>
      <c r="EX5191" s="37"/>
      <c r="EY5191" s="37"/>
      <c r="EZ5191" s="37"/>
      <c r="FA5191" s="37"/>
      <c r="FB5191" s="37"/>
      <c r="FC5191" s="37"/>
      <c r="FD5191" s="37"/>
      <c r="FE5191" s="37"/>
      <c r="FF5191" s="37"/>
      <c r="FG5191" s="37"/>
      <c r="FH5191" s="37"/>
      <c r="FI5191" s="37"/>
      <c r="FJ5191" s="37"/>
      <c r="FK5191" s="37"/>
      <c r="FL5191" s="37"/>
      <c r="FM5191" s="37"/>
      <c r="FN5191" s="37"/>
      <c r="FO5191" s="37"/>
      <c r="FP5191" s="37"/>
      <c r="FQ5191" s="37"/>
      <c r="FR5191" s="37"/>
      <c r="FS5191" s="37"/>
      <c r="FT5191" s="37"/>
      <c r="FU5191" s="37"/>
      <c r="FV5191" s="37"/>
      <c r="FW5191" s="37"/>
      <c r="FX5191" s="37"/>
      <c r="FY5191" s="37"/>
      <c r="FZ5191" s="37"/>
      <c r="GA5191" s="37"/>
      <c r="GB5191" s="37"/>
      <c r="GC5191" s="37"/>
      <c r="GD5191" s="37"/>
      <c r="GE5191" s="37"/>
      <c r="GF5191" s="37"/>
      <c r="GG5191" s="37"/>
      <c r="GH5191" s="37"/>
      <c r="GI5191" s="37"/>
      <c r="GJ5191" s="37"/>
      <c r="GK5191" s="37"/>
      <c r="GL5191" s="37"/>
      <c r="GM5191" s="37"/>
      <c r="GN5191" s="37"/>
      <c r="GO5191" s="37"/>
      <c r="GP5191" s="37"/>
      <c r="GQ5191" s="37"/>
      <c r="GR5191" s="37"/>
      <c r="GS5191" s="37"/>
      <c r="GT5191" s="37"/>
      <c r="GU5191" s="37"/>
      <c r="GV5191" s="37"/>
      <c r="GW5191" s="37"/>
      <c r="GX5191" s="37"/>
      <c r="GY5191" s="37"/>
      <c r="GZ5191" s="37"/>
      <c r="HA5191" s="37"/>
      <c r="HB5191" s="37"/>
      <c r="HC5191" s="37"/>
      <c r="HD5191" s="37"/>
      <c r="HE5191" s="37"/>
      <c r="HF5191" s="37"/>
      <c r="HG5191" s="37"/>
      <c r="HH5191" s="37"/>
      <c r="HI5191" s="37"/>
      <c r="HJ5191" s="37"/>
      <c r="HK5191" s="37"/>
      <c r="HL5191" s="37"/>
      <c r="HM5191" s="37"/>
      <c r="HN5191" s="37"/>
      <c r="HO5191" s="37"/>
      <c r="HP5191" s="37"/>
      <c r="HQ5191" s="37"/>
      <c r="HR5191" s="37"/>
      <c r="HS5191" s="37"/>
      <c r="HT5191" s="37"/>
      <c r="HU5191" s="37"/>
      <c r="HV5191" s="37"/>
      <c r="HW5191" s="37"/>
      <c r="HX5191" s="37"/>
      <c r="HY5191" s="37"/>
      <c r="HZ5191" s="37"/>
      <c r="IA5191" s="37"/>
      <c r="IB5191" s="37"/>
      <c r="IC5191" s="37"/>
      <c r="ID5191" s="37"/>
      <c r="IE5191" s="37"/>
      <c r="IF5191" s="37"/>
      <c r="IG5191" s="37"/>
      <c r="IH5191" s="37"/>
      <c r="II5191" s="37"/>
      <c r="IJ5191" s="37"/>
      <c r="IK5191" s="37"/>
      <c r="IL5191" s="37"/>
      <c r="IM5191" s="37"/>
      <c r="IN5191" s="37"/>
      <c r="IO5191" s="37"/>
      <c r="IP5191" s="37"/>
      <c r="IQ5191" s="37"/>
    </row>
    <row r="5192" spans="1:251" s="51" customFormat="1" ht="13.5">
      <c r="A5192" s="43"/>
      <c r="B5192" s="135"/>
      <c r="C5192" s="136"/>
      <c r="D5192" s="136"/>
      <c r="E5192" s="136"/>
      <c r="F5192" s="136"/>
      <c r="G5192" s="136"/>
      <c r="H5192" s="136"/>
      <c r="I5192" s="136"/>
      <c r="J5192" s="136"/>
      <c r="K5192" s="136"/>
      <c r="L5192" s="136"/>
      <c r="M5192" s="136"/>
      <c r="N5192" s="136"/>
      <c r="O5192" s="136"/>
      <c r="P5192" s="136"/>
      <c r="Q5192" s="136"/>
      <c r="R5192" s="136"/>
      <c r="S5192" s="136"/>
      <c r="T5192" s="136"/>
      <c r="U5192" s="136"/>
      <c r="V5192" s="136"/>
      <c r="W5192" s="136"/>
      <c r="X5192" s="136"/>
      <c r="Y5192" s="136"/>
      <c r="Z5192" s="137"/>
      <c r="AA5192" s="139"/>
      <c r="AB5192" s="136"/>
      <c r="AC5192" s="136"/>
      <c r="AD5192" s="136"/>
      <c r="AE5192" s="136"/>
      <c r="AF5192" s="136"/>
      <c r="AG5192" s="136"/>
      <c r="AH5192" s="136"/>
      <c r="AI5192" s="137"/>
      <c r="AJ5192" s="139"/>
      <c r="AK5192" s="136"/>
      <c r="AL5192" s="136"/>
      <c r="AM5192" s="136"/>
      <c r="AN5192" s="136"/>
      <c r="AO5192" s="136"/>
      <c r="AP5192" s="136"/>
      <c r="AQ5192" s="136"/>
      <c r="AR5192" s="137"/>
      <c r="AS5192" s="139"/>
      <c r="AT5192" s="136"/>
      <c r="AU5192" s="136"/>
      <c r="AV5192" s="136"/>
      <c r="AW5192" s="136"/>
      <c r="AX5192" s="141"/>
      <c r="AY5192" s="37"/>
      <c r="AZ5192" s="37"/>
      <c r="BA5192" s="37"/>
      <c r="BB5192" s="58"/>
      <c r="BC5192" s="59"/>
      <c r="BE5192" s="37"/>
      <c r="BF5192" s="37"/>
      <c r="BG5192" s="37"/>
      <c r="BH5192" s="37"/>
      <c r="BI5192" s="37"/>
      <c r="BJ5192" s="37"/>
      <c r="BK5192" s="37"/>
      <c r="BL5192" s="37"/>
      <c r="BM5192" s="37"/>
      <c r="BN5192" s="37"/>
      <c r="BO5192" s="37"/>
      <c r="BP5192" s="37"/>
      <c r="BQ5192" s="37"/>
      <c r="BR5192" s="37"/>
      <c r="BS5192" s="37"/>
      <c r="BT5192" s="37"/>
      <c r="BU5192" s="37"/>
      <c r="BV5192" s="37"/>
      <c r="BW5192" s="37"/>
      <c r="BX5192" s="37"/>
      <c r="BY5192" s="37"/>
      <c r="BZ5192" s="37"/>
      <c r="CA5192" s="37"/>
      <c r="CB5192" s="37"/>
      <c r="CC5192" s="37"/>
      <c r="CD5192" s="37"/>
      <c r="CE5192" s="37"/>
      <c r="CF5192" s="37"/>
      <c r="CG5192" s="37"/>
      <c r="CH5192" s="37"/>
      <c r="CI5192" s="37"/>
      <c r="CJ5192" s="37"/>
      <c r="CK5192" s="37"/>
      <c r="CL5192" s="37"/>
      <c r="CM5192" s="37"/>
      <c r="CN5192" s="37"/>
      <c r="CO5192" s="37"/>
      <c r="CP5192" s="37"/>
      <c r="CQ5192" s="37"/>
      <c r="CR5192" s="37"/>
      <c r="CS5192" s="37"/>
      <c r="CT5192" s="37"/>
      <c r="CU5192" s="37"/>
      <c r="CV5192" s="37"/>
      <c r="CW5192" s="37"/>
      <c r="CX5192" s="37"/>
      <c r="CY5192" s="37"/>
      <c r="CZ5192" s="37"/>
      <c r="DA5192" s="37"/>
      <c r="DB5192" s="37"/>
      <c r="DC5192" s="37"/>
      <c r="DD5192" s="37"/>
      <c r="DE5192" s="37"/>
      <c r="DF5192" s="37"/>
      <c r="DG5192" s="37"/>
      <c r="DH5192" s="37"/>
      <c r="DI5192" s="37"/>
      <c r="DJ5192" s="37"/>
      <c r="DK5192" s="37"/>
      <c r="DL5192" s="37"/>
      <c r="DM5192" s="37"/>
      <c r="DN5192" s="37"/>
      <c r="DO5192" s="37"/>
      <c r="DP5192" s="37"/>
      <c r="DQ5192" s="37"/>
      <c r="DR5192" s="37"/>
      <c r="DS5192" s="37"/>
      <c r="DT5192" s="37"/>
      <c r="DU5192" s="37"/>
      <c r="DV5192" s="37"/>
      <c r="DW5192" s="37"/>
      <c r="DX5192" s="37"/>
      <c r="DY5192" s="37"/>
      <c r="DZ5192" s="37"/>
      <c r="EA5192" s="37"/>
      <c r="EB5192" s="37"/>
      <c r="EC5192" s="37"/>
      <c r="ED5192" s="37"/>
      <c r="EE5192" s="37"/>
      <c r="EF5192" s="37"/>
      <c r="EG5192" s="37"/>
      <c r="EH5192" s="37"/>
      <c r="EI5192" s="37"/>
      <c r="EJ5192" s="37"/>
      <c r="EK5192" s="37"/>
      <c r="EL5192" s="37"/>
      <c r="EM5192" s="37"/>
      <c r="EN5192" s="37"/>
      <c r="EO5192" s="37"/>
      <c r="EP5192" s="37"/>
      <c r="EQ5192" s="37"/>
      <c r="ER5192" s="37"/>
      <c r="ES5192" s="37"/>
      <c r="ET5192" s="37"/>
      <c r="EU5192" s="37"/>
      <c r="EV5192" s="37"/>
      <c r="EW5192" s="37"/>
      <c r="EX5192" s="37"/>
      <c r="EY5192" s="37"/>
      <c r="EZ5192" s="37"/>
      <c r="FA5192" s="37"/>
      <c r="FB5192" s="37"/>
      <c r="FC5192" s="37"/>
      <c r="FD5192" s="37"/>
      <c r="FE5192" s="37"/>
      <c r="FF5192" s="37"/>
      <c r="FG5192" s="37"/>
      <c r="FH5192" s="37"/>
      <c r="FI5192" s="37"/>
      <c r="FJ5192" s="37"/>
      <c r="FK5192" s="37"/>
      <c r="FL5192" s="37"/>
      <c r="FM5192" s="37"/>
      <c r="FN5192" s="37"/>
      <c r="FO5192" s="37"/>
      <c r="FP5192" s="37"/>
      <c r="FQ5192" s="37"/>
      <c r="FR5192" s="37"/>
      <c r="FS5192" s="37"/>
      <c r="FT5192" s="37"/>
      <c r="FU5192" s="37"/>
      <c r="FV5192" s="37"/>
      <c r="FW5192" s="37"/>
      <c r="FX5192" s="37"/>
      <c r="FY5192" s="37"/>
      <c r="FZ5192" s="37"/>
      <c r="GA5192" s="37"/>
      <c r="GB5192" s="37"/>
      <c r="GC5192" s="37"/>
      <c r="GD5192" s="37"/>
      <c r="GE5192" s="37"/>
      <c r="GF5192" s="37"/>
      <c r="GG5192" s="37"/>
      <c r="GH5192" s="37"/>
      <c r="GI5192" s="37"/>
      <c r="GJ5192" s="37"/>
      <c r="GK5192" s="37"/>
      <c r="GL5192" s="37"/>
      <c r="GM5192" s="37"/>
      <c r="GN5192" s="37"/>
      <c r="GO5192" s="37"/>
      <c r="GP5192" s="37"/>
      <c r="GQ5192" s="37"/>
      <c r="GR5192" s="37"/>
      <c r="GS5192" s="37"/>
      <c r="GT5192" s="37"/>
      <c r="GU5192" s="37"/>
      <c r="GV5192" s="37"/>
      <c r="GW5192" s="37"/>
      <c r="GX5192" s="37"/>
      <c r="GY5192" s="37"/>
      <c r="GZ5192" s="37"/>
      <c r="HA5192" s="37"/>
      <c r="HB5192" s="37"/>
      <c r="HC5192" s="37"/>
      <c r="HD5192" s="37"/>
      <c r="HE5192" s="37"/>
      <c r="HF5192" s="37"/>
      <c r="HG5192" s="37"/>
      <c r="HH5192" s="37"/>
      <c r="HI5192" s="37"/>
      <c r="HJ5192" s="37"/>
      <c r="HK5192" s="37"/>
      <c r="HL5192" s="37"/>
      <c r="HM5192" s="37"/>
      <c r="HN5192" s="37"/>
      <c r="HO5192" s="37"/>
      <c r="HP5192" s="37"/>
      <c r="HQ5192" s="37"/>
      <c r="HR5192" s="37"/>
      <c r="HS5192" s="37"/>
      <c r="HT5192" s="37"/>
      <c r="HU5192" s="37"/>
      <c r="HV5192" s="37"/>
      <c r="HW5192" s="37"/>
      <c r="HX5192" s="37"/>
      <c r="HY5192" s="37"/>
      <c r="HZ5192" s="37"/>
      <c r="IA5192" s="37"/>
      <c r="IB5192" s="37"/>
      <c r="IC5192" s="37"/>
      <c r="ID5192" s="37"/>
      <c r="IE5192" s="37"/>
      <c r="IF5192" s="37"/>
      <c r="IG5192" s="37"/>
      <c r="IH5192" s="37"/>
      <c r="II5192" s="37"/>
      <c r="IJ5192" s="37"/>
      <c r="IK5192" s="37"/>
      <c r="IL5192" s="37"/>
      <c r="IM5192" s="37"/>
      <c r="IN5192" s="37"/>
      <c r="IO5192" s="37"/>
      <c r="IP5192" s="37"/>
      <c r="IQ5192" s="37"/>
    </row>
    <row r="5193" spans="1:251" s="51" customFormat="1" ht="18.75" customHeight="1">
      <c r="A5193" s="43"/>
      <c r="B5193" s="60"/>
      <c r="C5193" s="104" t="s">
        <v>667</v>
      </c>
      <c r="D5193" s="105"/>
      <c r="E5193" s="105"/>
      <c r="F5193" s="105"/>
      <c r="G5193" s="105"/>
      <c r="H5193" s="105"/>
      <c r="I5193" s="105"/>
      <c r="J5193" s="105"/>
      <c r="K5193" s="105"/>
      <c r="L5193" s="105"/>
      <c r="M5193" s="105"/>
      <c r="N5193" s="105"/>
      <c r="O5193" s="105"/>
      <c r="P5193" s="105"/>
      <c r="Q5193" s="105"/>
      <c r="R5193" s="105"/>
      <c r="S5193" s="105"/>
      <c r="T5193" s="105"/>
      <c r="U5193" s="105"/>
      <c r="V5193" s="105"/>
      <c r="W5193" s="105"/>
      <c r="X5193" s="105"/>
      <c r="Y5193" s="105"/>
      <c r="Z5193" s="106"/>
      <c r="AA5193" s="107">
        <v>2815872</v>
      </c>
      <c r="AB5193" s="108"/>
      <c r="AC5193" s="108"/>
      <c r="AD5193" s="108"/>
      <c r="AE5193" s="108"/>
      <c r="AF5193" s="108"/>
      <c r="AG5193" s="108"/>
      <c r="AH5193" s="108"/>
      <c r="AI5193" s="109"/>
      <c r="AJ5193" s="107">
        <v>2082397</v>
      </c>
      <c r="AK5193" s="108"/>
      <c r="AL5193" s="108"/>
      <c r="AM5193" s="108"/>
      <c r="AN5193" s="108"/>
      <c r="AO5193" s="108"/>
      <c r="AP5193" s="108"/>
      <c r="AQ5193" s="108"/>
      <c r="AR5193" s="109"/>
      <c r="AS5193" s="110"/>
      <c r="AT5193" s="111"/>
      <c r="AU5193" s="111"/>
      <c r="AV5193" s="111"/>
      <c r="AW5193" s="111"/>
      <c r="AX5193" s="112"/>
      <c r="AY5193" s="37"/>
      <c r="AZ5193" s="37"/>
      <c r="BA5193" s="37"/>
      <c r="BB5193" s="37"/>
      <c r="BC5193" s="37"/>
      <c r="BD5193" s="37"/>
      <c r="BE5193" s="37"/>
      <c r="BF5193" s="37"/>
      <c r="BG5193" s="37"/>
      <c r="BH5193" s="37"/>
      <c r="BI5193" s="37"/>
      <c r="BJ5193" s="37"/>
      <c r="BK5193" s="37"/>
      <c r="BL5193" s="37"/>
      <c r="BM5193" s="37"/>
      <c r="BN5193" s="37"/>
      <c r="BO5193" s="37"/>
      <c r="BP5193" s="37"/>
      <c r="BQ5193" s="37"/>
      <c r="BR5193" s="37"/>
      <c r="BS5193" s="37"/>
      <c r="BT5193" s="37"/>
      <c r="BU5193" s="37"/>
      <c r="BV5193" s="37"/>
      <c r="BW5193" s="37"/>
      <c r="BX5193" s="37"/>
      <c r="BY5193" s="37"/>
      <c r="BZ5193" s="37"/>
      <c r="CA5193" s="37"/>
      <c r="CB5193" s="37"/>
      <c r="CC5193" s="37"/>
      <c r="CD5193" s="37"/>
      <c r="CE5193" s="37"/>
      <c r="CF5193" s="37"/>
      <c r="CG5193" s="37"/>
      <c r="CH5193" s="37"/>
      <c r="CI5193" s="37"/>
      <c r="CJ5193" s="37"/>
      <c r="CK5193" s="37"/>
      <c r="CL5193" s="37"/>
      <c r="CM5193" s="37"/>
      <c r="CN5193" s="37"/>
      <c r="CO5193" s="37"/>
      <c r="CP5193" s="37"/>
      <c r="CQ5193" s="37"/>
      <c r="CR5193" s="37"/>
      <c r="CS5193" s="37"/>
      <c r="CT5193" s="37"/>
      <c r="CU5193" s="37"/>
      <c r="CV5193" s="37"/>
      <c r="CW5193" s="37"/>
      <c r="CX5193" s="37"/>
      <c r="CY5193" s="37"/>
      <c r="CZ5193" s="37"/>
      <c r="DA5193" s="37"/>
      <c r="DB5193" s="37"/>
      <c r="DC5193" s="37"/>
      <c r="DD5193" s="37"/>
      <c r="DE5193" s="37"/>
      <c r="DF5193" s="37"/>
      <c r="DG5193" s="37"/>
      <c r="DH5193" s="37"/>
      <c r="DI5193" s="37"/>
      <c r="DJ5193" s="37"/>
      <c r="DK5193" s="37"/>
      <c r="DL5193" s="37"/>
      <c r="DM5193" s="37"/>
      <c r="DN5193" s="37"/>
      <c r="DO5193" s="37"/>
      <c r="DP5193" s="37"/>
      <c r="DQ5193" s="37"/>
      <c r="DR5193" s="37"/>
      <c r="DS5193" s="37"/>
      <c r="DT5193" s="37"/>
      <c r="DU5193" s="37"/>
      <c r="DV5193" s="37"/>
      <c r="DW5193" s="37"/>
      <c r="DX5193" s="37"/>
      <c r="DY5193" s="37"/>
      <c r="DZ5193" s="37"/>
      <c r="EA5193" s="37"/>
      <c r="EB5193" s="37"/>
      <c r="EC5193" s="37"/>
      <c r="ED5193" s="37"/>
      <c r="EE5193" s="37"/>
      <c r="EF5193" s="37"/>
      <c r="EG5193" s="37"/>
      <c r="EH5193" s="37"/>
      <c r="EI5193" s="37"/>
      <c r="EJ5193" s="37"/>
      <c r="EK5193" s="37"/>
      <c r="EL5193" s="37"/>
      <c r="EM5193" s="37"/>
      <c r="EN5193" s="37"/>
      <c r="EO5193" s="37"/>
      <c r="EP5193" s="37"/>
      <c r="EQ5193" s="37"/>
      <c r="ER5193" s="37"/>
      <c r="ES5193" s="37"/>
      <c r="ET5193" s="37"/>
      <c r="EU5193" s="37"/>
      <c r="EV5193" s="37"/>
      <c r="EW5193" s="37"/>
      <c r="EX5193" s="37"/>
      <c r="EY5193" s="37"/>
      <c r="EZ5193" s="37"/>
      <c r="FA5193" s="37"/>
      <c r="FB5193" s="37"/>
      <c r="FC5193" s="37"/>
      <c r="FD5193" s="37"/>
      <c r="FE5193" s="37"/>
      <c r="FF5193" s="37"/>
      <c r="FG5193" s="37"/>
      <c r="FH5193" s="37"/>
      <c r="FI5193" s="37"/>
      <c r="FJ5193" s="37"/>
      <c r="FK5193" s="37"/>
      <c r="FL5193" s="37"/>
      <c r="FM5193" s="37"/>
      <c r="FN5193" s="37"/>
      <c r="FO5193" s="37"/>
      <c r="FP5193" s="37"/>
      <c r="FQ5193" s="37"/>
      <c r="FR5193" s="37"/>
      <c r="FS5193" s="37"/>
      <c r="FT5193" s="37"/>
      <c r="FU5193" s="37"/>
      <c r="FV5193" s="37"/>
      <c r="FW5193" s="37"/>
      <c r="FX5193" s="37"/>
      <c r="FY5193" s="37"/>
      <c r="FZ5193" s="37"/>
      <c r="GA5193" s="37"/>
      <c r="GB5193" s="37"/>
      <c r="GC5193" s="37"/>
      <c r="GD5193" s="37"/>
      <c r="GE5193" s="37"/>
      <c r="GF5193" s="37"/>
      <c r="GG5193" s="37"/>
      <c r="GH5193" s="37"/>
      <c r="GI5193" s="37"/>
      <c r="GJ5193" s="37"/>
      <c r="GK5193" s="37"/>
      <c r="GL5193" s="37"/>
      <c r="GM5193" s="37"/>
      <c r="GN5193" s="37"/>
      <c r="GO5193" s="37"/>
      <c r="GP5193" s="37"/>
      <c r="GQ5193" s="37"/>
      <c r="GR5193" s="37"/>
      <c r="GS5193" s="37"/>
      <c r="GT5193" s="37"/>
      <c r="GU5193" s="37"/>
      <c r="GV5193" s="37"/>
      <c r="GW5193" s="37"/>
      <c r="GX5193" s="37"/>
      <c r="GY5193" s="37"/>
      <c r="GZ5193" s="37"/>
      <c r="HA5193" s="37"/>
      <c r="HB5193" s="37"/>
      <c r="HC5193" s="37"/>
      <c r="HD5193" s="37"/>
      <c r="HE5193" s="37"/>
      <c r="HF5193" s="37"/>
      <c r="HG5193" s="37"/>
      <c r="HH5193" s="37"/>
      <c r="HI5193" s="37"/>
      <c r="HJ5193" s="37"/>
      <c r="HK5193" s="37"/>
      <c r="HL5193" s="37"/>
      <c r="HM5193" s="37"/>
      <c r="HN5193" s="37"/>
      <c r="HO5193" s="37"/>
      <c r="HP5193" s="37"/>
      <c r="HQ5193" s="37"/>
      <c r="HR5193" s="37"/>
      <c r="HS5193" s="37"/>
      <c r="HT5193" s="37"/>
      <c r="HU5193" s="37"/>
      <c r="HV5193" s="37"/>
      <c r="HW5193" s="37"/>
      <c r="HX5193" s="37"/>
      <c r="HY5193" s="37"/>
      <c r="HZ5193" s="37"/>
      <c r="IA5193" s="37"/>
      <c r="IB5193" s="37"/>
      <c r="IC5193" s="37"/>
      <c r="ID5193" s="37"/>
      <c r="IE5193" s="37"/>
      <c r="IF5193" s="37"/>
      <c r="IG5193" s="37"/>
      <c r="IH5193" s="37"/>
      <c r="II5193" s="37"/>
      <c r="IJ5193" s="37"/>
      <c r="IK5193" s="37"/>
      <c r="IL5193" s="37"/>
      <c r="IM5193" s="37"/>
      <c r="IN5193" s="37"/>
      <c r="IO5193" s="37"/>
      <c r="IP5193" s="37"/>
      <c r="IQ5193" s="37"/>
    </row>
    <row r="5194" spans="1:251" s="51" customFormat="1" ht="18.75" customHeight="1" thickBot="1">
      <c r="A5194" s="52"/>
      <c r="B5194" s="113" t="s">
        <v>253</v>
      </c>
      <c r="C5194" s="114"/>
      <c r="D5194" s="114"/>
      <c r="E5194" s="114"/>
      <c r="F5194" s="114"/>
      <c r="G5194" s="114"/>
      <c r="H5194" s="114"/>
      <c r="I5194" s="114"/>
      <c r="J5194" s="114"/>
      <c r="K5194" s="114"/>
      <c r="L5194" s="114"/>
      <c r="M5194" s="114"/>
      <c r="N5194" s="114"/>
      <c r="O5194" s="114"/>
      <c r="P5194" s="114"/>
      <c r="Q5194" s="114"/>
      <c r="R5194" s="114"/>
      <c r="S5194" s="114"/>
      <c r="T5194" s="114"/>
      <c r="U5194" s="114"/>
      <c r="V5194" s="114"/>
      <c r="W5194" s="114"/>
      <c r="X5194" s="114"/>
      <c r="Y5194" s="114"/>
      <c r="Z5194" s="115"/>
      <c r="AA5194" s="116">
        <f>SUM($AA$5193:$AA$5193)</f>
        <v>2815872</v>
      </c>
      <c r="AB5194" s="117"/>
      <c r="AC5194" s="117"/>
      <c r="AD5194" s="117"/>
      <c r="AE5194" s="117"/>
      <c r="AF5194" s="117"/>
      <c r="AG5194" s="117"/>
      <c r="AH5194" s="117"/>
      <c r="AI5194" s="118"/>
      <c r="AJ5194" s="116">
        <f>SUM($AJ$5193:$AJ$5193)</f>
        <v>2082397</v>
      </c>
      <c r="AK5194" s="117"/>
      <c r="AL5194" s="117"/>
      <c r="AM5194" s="117"/>
      <c r="AN5194" s="117"/>
      <c r="AO5194" s="117"/>
      <c r="AP5194" s="117"/>
      <c r="AQ5194" s="117"/>
      <c r="AR5194" s="118"/>
      <c r="AS5194" s="119"/>
      <c r="AT5194" s="120"/>
      <c r="AU5194" s="120"/>
      <c r="AV5194" s="120"/>
      <c r="AW5194" s="120"/>
      <c r="AX5194" s="121"/>
      <c r="AY5194" s="37"/>
      <c r="AZ5194" s="37"/>
      <c r="BA5194" s="37"/>
      <c r="BB5194" s="37"/>
      <c r="BC5194" s="37"/>
      <c r="BD5194" s="37"/>
      <c r="BE5194" s="37"/>
      <c r="BF5194" s="37"/>
      <c r="BG5194" s="37"/>
      <c r="BH5194" s="37"/>
      <c r="BI5194" s="37"/>
      <c r="BJ5194" s="37"/>
      <c r="BK5194" s="37"/>
      <c r="BL5194" s="37"/>
      <c r="BM5194" s="37"/>
      <c r="BN5194" s="37"/>
      <c r="BO5194" s="37"/>
      <c r="BP5194" s="37"/>
      <c r="BQ5194" s="37"/>
      <c r="BR5194" s="37"/>
      <c r="BS5194" s="37"/>
      <c r="BT5194" s="37"/>
      <c r="BU5194" s="37"/>
      <c r="BV5194" s="37"/>
      <c r="BW5194" s="37"/>
      <c r="BX5194" s="37"/>
      <c r="BY5194" s="37"/>
      <c r="BZ5194" s="37"/>
      <c r="CA5194" s="37"/>
      <c r="CB5194" s="37"/>
      <c r="CC5194" s="37"/>
      <c r="CD5194" s="37"/>
      <c r="CE5194" s="37"/>
      <c r="CF5194" s="37"/>
      <c r="CG5194" s="37"/>
      <c r="CH5194" s="37"/>
      <c r="CI5194" s="37"/>
      <c r="CJ5194" s="37"/>
      <c r="CK5194" s="37"/>
      <c r="CL5194" s="37"/>
      <c r="CM5194" s="37"/>
      <c r="CN5194" s="37"/>
      <c r="CO5194" s="37"/>
      <c r="CP5194" s="37"/>
      <c r="CQ5194" s="37"/>
      <c r="CR5194" s="37"/>
      <c r="CS5194" s="37"/>
      <c r="CT5194" s="37"/>
      <c r="CU5194" s="37"/>
      <c r="CV5194" s="37"/>
      <c r="CW5194" s="37"/>
      <c r="CX5194" s="37"/>
      <c r="CY5194" s="37"/>
      <c r="CZ5194" s="37"/>
      <c r="DA5194" s="37"/>
      <c r="DB5194" s="37"/>
      <c r="DC5194" s="37"/>
      <c r="DD5194" s="37"/>
      <c r="DE5194" s="37"/>
      <c r="DF5194" s="37"/>
      <c r="DG5194" s="37"/>
      <c r="DH5194" s="37"/>
      <c r="DI5194" s="37"/>
      <c r="DJ5194" s="37"/>
      <c r="DK5194" s="37"/>
      <c r="DL5194" s="37"/>
      <c r="DM5194" s="37"/>
      <c r="DN5194" s="37"/>
      <c r="DO5194" s="37"/>
      <c r="DP5194" s="37"/>
      <c r="DQ5194" s="37"/>
      <c r="DR5194" s="37"/>
      <c r="DS5194" s="37"/>
      <c r="DT5194" s="37"/>
      <c r="DU5194" s="37"/>
      <c r="DV5194" s="37"/>
      <c r="DW5194" s="37"/>
      <c r="DX5194" s="37"/>
      <c r="DY5194" s="37"/>
      <c r="DZ5194" s="37"/>
      <c r="EA5194" s="37"/>
      <c r="EB5194" s="37"/>
      <c r="EC5194" s="37"/>
      <c r="ED5194" s="37"/>
      <c r="EE5194" s="37"/>
      <c r="EF5194" s="37"/>
      <c r="EG5194" s="37"/>
      <c r="EH5194" s="37"/>
      <c r="EI5194" s="37"/>
      <c r="EJ5194" s="37"/>
      <c r="EK5194" s="37"/>
      <c r="EL5194" s="37"/>
      <c r="EM5194" s="37"/>
      <c r="EN5194" s="37"/>
      <c r="EO5194" s="37"/>
      <c r="EP5194" s="37"/>
      <c r="EQ5194" s="37"/>
      <c r="ER5194" s="37"/>
      <c r="ES5194" s="37"/>
      <c r="ET5194" s="37"/>
      <c r="EU5194" s="37"/>
      <c r="EV5194" s="37"/>
      <c r="EW5194" s="37"/>
      <c r="EX5194" s="37"/>
      <c r="EY5194" s="37"/>
      <c r="EZ5194" s="37"/>
      <c r="FA5194" s="37"/>
      <c r="FB5194" s="37"/>
      <c r="FC5194" s="37"/>
      <c r="FD5194" s="37"/>
      <c r="FE5194" s="37"/>
      <c r="FF5194" s="37"/>
      <c r="FG5194" s="37"/>
      <c r="FH5194" s="37"/>
      <c r="FI5194" s="37"/>
      <c r="FJ5194" s="37"/>
      <c r="FK5194" s="37"/>
      <c r="FL5194" s="37"/>
      <c r="FM5194" s="37"/>
      <c r="FN5194" s="37"/>
      <c r="FO5194" s="37"/>
      <c r="FP5194" s="37"/>
      <c r="FQ5194" s="37"/>
      <c r="FR5194" s="37"/>
      <c r="FS5194" s="37"/>
      <c r="FT5194" s="37"/>
      <c r="FU5194" s="37"/>
      <c r="FV5194" s="37"/>
      <c r="FW5194" s="37"/>
      <c r="FX5194" s="37"/>
      <c r="FY5194" s="37"/>
      <c r="FZ5194" s="37"/>
      <c r="GA5194" s="37"/>
      <c r="GB5194" s="37"/>
      <c r="GC5194" s="37"/>
      <c r="GD5194" s="37"/>
      <c r="GE5194" s="37"/>
      <c r="GF5194" s="37"/>
      <c r="GG5194" s="37"/>
      <c r="GH5194" s="37"/>
      <c r="GI5194" s="37"/>
      <c r="GJ5194" s="37"/>
      <c r="GK5194" s="37"/>
      <c r="GL5194" s="37"/>
      <c r="GM5194" s="37"/>
      <c r="GN5194" s="37"/>
      <c r="GO5194" s="37"/>
      <c r="GP5194" s="37"/>
      <c r="GQ5194" s="37"/>
      <c r="GR5194" s="37"/>
      <c r="GS5194" s="37"/>
      <c r="GT5194" s="37"/>
      <c r="GU5194" s="37"/>
      <c r="GV5194" s="37"/>
      <c r="GW5194" s="37"/>
      <c r="GX5194" s="37"/>
      <c r="GY5194" s="37"/>
      <c r="GZ5194" s="37"/>
      <c r="HA5194" s="37"/>
      <c r="HB5194" s="37"/>
      <c r="HC5194" s="37"/>
      <c r="HD5194" s="37"/>
      <c r="HE5194" s="37"/>
      <c r="HF5194" s="37"/>
      <c r="HG5194" s="37"/>
      <c r="HH5194" s="37"/>
      <c r="HI5194" s="37"/>
      <c r="HJ5194" s="37"/>
      <c r="HK5194" s="37"/>
      <c r="HL5194" s="37"/>
      <c r="HM5194" s="37"/>
      <c r="HN5194" s="37"/>
      <c r="HO5194" s="37"/>
      <c r="HP5194" s="37"/>
      <c r="HQ5194" s="37"/>
      <c r="HR5194" s="37"/>
      <c r="HS5194" s="37"/>
      <c r="HT5194" s="37"/>
      <c r="HU5194" s="37"/>
      <c r="HV5194" s="37"/>
      <c r="HW5194" s="37"/>
      <c r="HX5194" s="37"/>
      <c r="HY5194" s="37"/>
      <c r="HZ5194" s="37"/>
      <c r="IA5194" s="37"/>
      <c r="IB5194" s="37"/>
      <c r="IC5194" s="37"/>
      <c r="ID5194" s="37"/>
      <c r="IE5194" s="37"/>
      <c r="IF5194" s="37"/>
      <c r="IG5194" s="37"/>
      <c r="IH5194" s="37"/>
      <c r="II5194" s="37"/>
      <c r="IJ5194" s="37"/>
      <c r="IK5194" s="37"/>
      <c r="IL5194" s="37"/>
      <c r="IM5194" s="37"/>
      <c r="IN5194" s="37"/>
      <c r="IO5194" s="37"/>
      <c r="IP5194" s="37"/>
      <c r="IQ5194" s="37"/>
    </row>
    <row r="5196" spans="1:251" ht="18.75">
      <c r="A5196" s="36" t="s">
        <v>241</v>
      </c>
      <c r="AW5196" s="38"/>
      <c r="AX5196" s="39"/>
      <c r="AY5196" s="38"/>
    </row>
    <row r="5198" spans="1:251" ht="18.75">
      <c r="B5198" s="122" t="s">
        <v>0</v>
      </c>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row>
    <row r="5199" spans="1:251">
      <c r="Z5199" s="40"/>
      <c r="AD5199" s="40"/>
      <c r="AE5199" s="40"/>
      <c r="AF5199" s="40"/>
      <c r="AG5199" s="40"/>
      <c r="AH5199" s="40"/>
      <c r="AI5199" s="40"/>
      <c r="AO5199" s="40"/>
    </row>
    <row r="5200" spans="1:251" ht="13.5" thickBot="1">
      <c r="Z5200" s="40"/>
      <c r="AD5200" s="40"/>
      <c r="AE5200" s="40"/>
      <c r="AF5200" s="40"/>
      <c r="AG5200" s="40"/>
      <c r="AH5200" s="40"/>
      <c r="AI5200" s="40"/>
      <c r="AO5200" s="40"/>
      <c r="DI5200" s="41"/>
    </row>
    <row r="5201" spans="1:113" ht="24.75" customHeight="1" thickBot="1">
      <c r="B5201" s="124" t="s">
        <v>242</v>
      </c>
      <c r="C5201" s="125"/>
      <c r="D5201" s="125"/>
      <c r="E5201" s="125"/>
      <c r="F5201" s="125"/>
      <c r="G5201" s="125"/>
      <c r="H5201" s="126" t="s">
        <v>1083</v>
      </c>
      <c r="I5201" s="127"/>
      <c r="J5201" s="127"/>
      <c r="K5201" s="127"/>
      <c r="L5201" s="127"/>
      <c r="M5201" s="127"/>
      <c r="N5201" s="127"/>
      <c r="O5201" s="127"/>
      <c r="P5201" s="127"/>
      <c r="Q5201" s="127"/>
      <c r="R5201" s="127"/>
      <c r="S5201" s="127"/>
      <c r="T5201" s="127"/>
      <c r="U5201" s="127"/>
      <c r="V5201" s="127"/>
      <c r="W5201" s="127"/>
      <c r="X5201" s="127"/>
      <c r="Y5201" s="127"/>
      <c r="Z5201" s="127"/>
      <c r="AA5201" s="127"/>
      <c r="AB5201" s="127"/>
      <c r="AC5201" s="127"/>
      <c r="AD5201" s="127"/>
      <c r="AE5201" s="127"/>
      <c r="AF5201" s="127"/>
      <c r="AG5201" s="127"/>
      <c r="AH5201" s="127"/>
      <c r="AI5201" s="127"/>
      <c r="AJ5201" s="127"/>
      <c r="AK5201" s="127"/>
      <c r="AL5201" s="127"/>
      <c r="AM5201" s="127"/>
      <c r="AN5201" s="127"/>
      <c r="AO5201" s="127"/>
      <c r="AP5201" s="127"/>
      <c r="AQ5201" s="127"/>
      <c r="AR5201" s="127"/>
      <c r="AS5201" s="127"/>
      <c r="AT5201" s="127"/>
      <c r="AU5201" s="127"/>
      <c r="AV5201" s="127"/>
      <c r="AW5201" s="127"/>
      <c r="AX5201" s="128"/>
      <c r="DI5201" s="41"/>
    </row>
    <row r="5202" spans="1:113" ht="14.25">
      <c r="B5202" s="42"/>
      <c r="C5202" s="42"/>
      <c r="D5202" s="42"/>
      <c r="E5202" s="42"/>
      <c r="F5202" s="42"/>
      <c r="G5202" s="42"/>
      <c r="H5202" s="43"/>
      <c r="I5202" s="43"/>
      <c r="J5202" s="43"/>
      <c r="K5202" s="43"/>
      <c r="L5202" s="44"/>
      <c r="M5202" s="44"/>
      <c r="N5202" s="44"/>
      <c r="O5202" s="44"/>
      <c r="P5202" s="43"/>
      <c r="Q5202" s="43"/>
      <c r="R5202" s="43"/>
      <c r="S5202" s="43"/>
      <c r="T5202" s="43"/>
      <c r="U5202" s="43"/>
      <c r="V5202" s="45"/>
      <c r="W5202" s="45"/>
      <c r="X5202" s="45"/>
      <c r="Y5202" s="45"/>
      <c r="Z5202" s="45"/>
      <c r="AA5202" s="45"/>
      <c r="AB5202" s="45"/>
      <c r="AC5202" s="45"/>
      <c r="AD5202" s="45"/>
      <c r="AE5202" s="45"/>
      <c r="AF5202" s="45"/>
      <c r="AG5202" s="45"/>
      <c r="AH5202" s="45"/>
      <c r="AI5202" s="45"/>
      <c r="AJ5202" s="45"/>
      <c r="AK5202" s="45"/>
      <c r="AL5202" s="45"/>
      <c r="AM5202" s="45"/>
      <c r="AN5202" s="45"/>
      <c r="AO5202" s="45"/>
      <c r="AP5202" s="45"/>
      <c r="AQ5202" s="45"/>
      <c r="AR5202" s="45"/>
      <c r="AS5202" s="45"/>
      <c r="AT5202" s="45"/>
      <c r="AU5202" s="45"/>
      <c r="AV5202" s="45"/>
      <c r="AW5202" s="45"/>
      <c r="AX5202" s="45"/>
      <c r="DI5202" s="41"/>
    </row>
    <row r="5203" spans="1:113" ht="15" thickBot="1">
      <c r="A5203" s="46"/>
      <c r="B5203" s="45" t="s">
        <v>244</v>
      </c>
      <c r="C5203" s="43"/>
      <c r="D5203" s="43"/>
      <c r="E5203" s="43"/>
      <c r="F5203" s="43"/>
      <c r="G5203" s="43"/>
      <c r="H5203" s="43"/>
      <c r="I5203" s="43"/>
      <c r="J5203" s="43"/>
      <c r="K5203" s="43"/>
      <c r="L5203" s="44"/>
      <c r="M5203" s="44"/>
      <c r="N5203" s="44"/>
      <c r="O5203" s="44"/>
      <c r="P5203" s="43"/>
      <c r="Q5203" s="43"/>
      <c r="R5203" s="43"/>
      <c r="S5203" s="43"/>
      <c r="T5203" s="43"/>
      <c r="U5203" s="43"/>
      <c r="V5203" s="45"/>
      <c r="W5203" s="45"/>
      <c r="X5203" s="45"/>
      <c r="Y5203" s="45"/>
      <c r="Z5203" s="45"/>
      <c r="AA5203" s="45"/>
      <c r="AB5203" s="45"/>
      <c r="AC5203" s="45"/>
      <c r="AD5203" s="45"/>
      <c r="AE5203" s="45"/>
      <c r="AF5203" s="45"/>
      <c r="AG5203" s="45"/>
      <c r="AH5203" s="45"/>
      <c r="AI5203" s="45"/>
      <c r="AJ5203" s="45"/>
      <c r="AK5203" s="45"/>
      <c r="AL5203" s="45"/>
      <c r="AM5203" s="45"/>
      <c r="AN5203" s="45"/>
      <c r="AO5203" s="45"/>
      <c r="AP5203" s="45"/>
      <c r="AQ5203" s="45"/>
      <c r="AR5203" s="45"/>
      <c r="AS5203" s="45"/>
      <c r="AT5203" s="45"/>
      <c r="AU5203" s="45"/>
      <c r="AV5203" s="45"/>
      <c r="AW5203" s="45"/>
      <c r="AX5203" s="45"/>
      <c r="DI5203" s="41"/>
    </row>
    <row r="5204" spans="1:113" ht="14.25">
      <c r="A5204" s="43"/>
      <c r="B5204" s="47"/>
      <c r="C5204" s="42"/>
      <c r="D5204" s="42"/>
      <c r="E5204" s="42"/>
      <c r="F5204" s="42"/>
      <c r="G5204" s="42"/>
      <c r="H5204" s="42"/>
      <c r="I5204" s="42"/>
      <c r="J5204" s="42"/>
      <c r="K5204" s="42"/>
      <c r="L5204" s="48"/>
      <c r="M5204" s="48"/>
      <c r="N5204" s="48"/>
      <c r="O5204" s="48"/>
      <c r="P5204" s="42"/>
      <c r="Q5204" s="42"/>
      <c r="R5204" s="42"/>
      <c r="S5204" s="42"/>
      <c r="T5204" s="42"/>
      <c r="U5204" s="42"/>
      <c r="V5204" s="49"/>
      <c r="W5204" s="49"/>
      <c r="X5204" s="49"/>
      <c r="Y5204" s="49"/>
      <c r="Z5204" s="49"/>
      <c r="AA5204" s="49"/>
      <c r="AB5204" s="49"/>
      <c r="AC5204" s="49"/>
      <c r="AD5204" s="49"/>
      <c r="AE5204" s="49"/>
      <c r="AF5204" s="49"/>
      <c r="AG5204" s="49"/>
      <c r="AH5204" s="49"/>
      <c r="AI5204" s="49"/>
      <c r="AJ5204" s="49"/>
      <c r="AK5204" s="49"/>
      <c r="AL5204" s="49"/>
      <c r="AM5204" s="49"/>
      <c r="AN5204" s="49"/>
      <c r="AO5204" s="49"/>
      <c r="AP5204" s="49"/>
      <c r="AQ5204" s="49"/>
      <c r="AR5204" s="49"/>
      <c r="AS5204" s="49"/>
      <c r="AT5204" s="49"/>
      <c r="AU5204" s="49"/>
      <c r="AV5204" s="49"/>
      <c r="AW5204" s="49"/>
      <c r="AX5204" s="50"/>
    </row>
    <row r="5205" spans="1:113" ht="12" customHeight="1">
      <c r="A5205" s="43"/>
      <c r="B5205" s="129" t="s">
        <v>1084</v>
      </c>
      <c r="C5205" s="130"/>
      <c r="D5205" s="130"/>
      <c r="E5205" s="130"/>
      <c r="F5205" s="130"/>
      <c r="G5205" s="130"/>
      <c r="H5205" s="130"/>
      <c r="I5205" s="130"/>
      <c r="J5205" s="130"/>
      <c r="K5205" s="130"/>
      <c r="L5205" s="130"/>
      <c r="M5205" s="130"/>
      <c r="N5205" s="130"/>
      <c r="O5205" s="130"/>
      <c r="P5205" s="130"/>
      <c r="Q5205" s="130"/>
      <c r="R5205" s="130"/>
      <c r="S5205" s="130"/>
      <c r="T5205" s="130"/>
      <c r="U5205" s="130"/>
      <c r="V5205" s="130"/>
      <c r="W5205" s="130"/>
      <c r="X5205" s="130"/>
      <c r="Y5205" s="130"/>
      <c r="Z5205" s="130"/>
      <c r="AA5205" s="130"/>
      <c r="AB5205" s="130"/>
      <c r="AC5205" s="130"/>
      <c r="AD5205" s="130"/>
      <c r="AE5205" s="130"/>
      <c r="AF5205" s="130"/>
      <c r="AG5205" s="130"/>
      <c r="AH5205" s="130"/>
      <c r="AI5205" s="130"/>
      <c r="AJ5205" s="130"/>
      <c r="AK5205" s="130"/>
      <c r="AL5205" s="130"/>
      <c r="AM5205" s="130"/>
      <c r="AN5205" s="130"/>
      <c r="AO5205" s="130"/>
      <c r="AP5205" s="130"/>
      <c r="AQ5205" s="130"/>
      <c r="AR5205" s="130"/>
      <c r="AS5205" s="130"/>
      <c r="AT5205" s="130"/>
      <c r="AU5205" s="130"/>
      <c r="AV5205" s="130"/>
      <c r="AW5205" s="130"/>
      <c r="AX5205" s="131"/>
    </row>
    <row r="5206" spans="1:113" ht="12" customHeight="1">
      <c r="A5206" s="43"/>
      <c r="B5206" s="129"/>
      <c r="C5206" s="130"/>
      <c r="D5206" s="130"/>
      <c r="E5206" s="130"/>
      <c r="F5206" s="130"/>
      <c r="G5206" s="130"/>
      <c r="H5206" s="130"/>
      <c r="I5206" s="130"/>
      <c r="J5206" s="130"/>
      <c r="K5206" s="130"/>
      <c r="L5206" s="130"/>
      <c r="M5206" s="130"/>
      <c r="N5206" s="130"/>
      <c r="O5206" s="130"/>
      <c r="P5206" s="130"/>
      <c r="Q5206" s="130"/>
      <c r="R5206" s="130"/>
      <c r="S5206" s="130"/>
      <c r="T5206" s="130"/>
      <c r="U5206" s="130"/>
      <c r="V5206" s="130"/>
      <c r="W5206" s="130"/>
      <c r="X5206" s="130"/>
      <c r="Y5206" s="130"/>
      <c r="Z5206" s="130"/>
      <c r="AA5206" s="130"/>
      <c r="AB5206" s="130"/>
      <c r="AC5206" s="130"/>
      <c r="AD5206" s="130"/>
      <c r="AE5206" s="130"/>
      <c r="AF5206" s="130"/>
      <c r="AG5206" s="130"/>
      <c r="AH5206" s="130"/>
      <c r="AI5206" s="130"/>
      <c r="AJ5206" s="130"/>
      <c r="AK5206" s="130"/>
      <c r="AL5206" s="130"/>
      <c r="AM5206" s="130"/>
      <c r="AN5206" s="130"/>
      <c r="AO5206" s="130"/>
      <c r="AP5206" s="130"/>
      <c r="AQ5206" s="130"/>
      <c r="AR5206" s="130"/>
      <c r="AS5206" s="130"/>
      <c r="AT5206" s="130"/>
      <c r="AU5206" s="130"/>
      <c r="AV5206" s="130"/>
      <c r="AW5206" s="130"/>
      <c r="AX5206" s="131"/>
      <c r="BC5206" s="51"/>
    </row>
    <row r="5207" spans="1:113" ht="12" customHeight="1">
      <c r="A5207" s="43"/>
      <c r="B5207" s="129"/>
      <c r="C5207" s="130"/>
      <c r="D5207" s="130"/>
      <c r="E5207" s="130"/>
      <c r="F5207" s="130"/>
      <c r="G5207" s="130"/>
      <c r="H5207" s="130"/>
      <c r="I5207" s="130"/>
      <c r="J5207" s="130"/>
      <c r="K5207" s="130"/>
      <c r="L5207" s="130"/>
      <c r="M5207" s="130"/>
      <c r="N5207" s="130"/>
      <c r="O5207" s="130"/>
      <c r="P5207" s="130"/>
      <c r="Q5207" s="130"/>
      <c r="R5207" s="130"/>
      <c r="S5207" s="130"/>
      <c r="T5207" s="130"/>
      <c r="U5207" s="130"/>
      <c r="V5207" s="130"/>
      <c r="W5207" s="130"/>
      <c r="X5207" s="130"/>
      <c r="Y5207" s="130"/>
      <c r="Z5207" s="130"/>
      <c r="AA5207" s="130"/>
      <c r="AB5207" s="130"/>
      <c r="AC5207" s="130"/>
      <c r="AD5207" s="130"/>
      <c r="AE5207" s="130"/>
      <c r="AF5207" s="130"/>
      <c r="AG5207" s="130"/>
      <c r="AH5207" s="130"/>
      <c r="AI5207" s="130"/>
      <c r="AJ5207" s="130"/>
      <c r="AK5207" s="130"/>
      <c r="AL5207" s="130"/>
      <c r="AM5207" s="130"/>
      <c r="AN5207" s="130"/>
      <c r="AO5207" s="130"/>
      <c r="AP5207" s="130"/>
      <c r="AQ5207" s="130"/>
      <c r="AR5207" s="130"/>
      <c r="AS5207" s="130"/>
      <c r="AT5207" s="130"/>
      <c r="AU5207" s="130"/>
      <c r="AV5207" s="130"/>
      <c r="AW5207" s="130"/>
      <c r="AX5207" s="131"/>
    </row>
    <row r="5208" spans="1:113" ht="12" customHeight="1">
      <c r="A5208" s="43"/>
      <c r="B5208" s="129"/>
      <c r="C5208" s="130"/>
      <c r="D5208" s="130"/>
      <c r="E5208" s="130"/>
      <c r="F5208" s="130"/>
      <c r="G5208" s="130"/>
      <c r="H5208" s="130"/>
      <c r="I5208" s="130"/>
      <c r="J5208" s="130"/>
      <c r="K5208" s="130"/>
      <c r="L5208" s="130"/>
      <c r="M5208" s="130"/>
      <c r="N5208" s="130"/>
      <c r="O5208" s="130"/>
      <c r="P5208" s="130"/>
      <c r="Q5208" s="130"/>
      <c r="R5208" s="130"/>
      <c r="S5208" s="130"/>
      <c r="T5208" s="130"/>
      <c r="U5208" s="130"/>
      <c r="V5208" s="130"/>
      <c r="W5208" s="130"/>
      <c r="X5208" s="130"/>
      <c r="Y5208" s="130"/>
      <c r="Z5208" s="130"/>
      <c r="AA5208" s="130"/>
      <c r="AB5208" s="130"/>
      <c r="AC5208" s="130"/>
      <c r="AD5208" s="130"/>
      <c r="AE5208" s="130"/>
      <c r="AF5208" s="130"/>
      <c r="AG5208" s="130"/>
      <c r="AH5208" s="130"/>
      <c r="AI5208" s="130"/>
      <c r="AJ5208" s="130"/>
      <c r="AK5208" s="130"/>
      <c r="AL5208" s="130"/>
      <c r="AM5208" s="130"/>
      <c r="AN5208" s="130"/>
      <c r="AO5208" s="130"/>
      <c r="AP5208" s="130"/>
      <c r="AQ5208" s="130"/>
      <c r="AR5208" s="130"/>
      <c r="AS5208" s="130"/>
      <c r="AT5208" s="130"/>
      <c r="AU5208" s="130"/>
      <c r="AV5208" s="130"/>
      <c r="AW5208" s="130"/>
      <c r="AX5208" s="131"/>
    </row>
    <row r="5209" spans="1:113" ht="12" customHeight="1">
      <c r="A5209" s="43"/>
      <c r="B5209" s="129"/>
      <c r="C5209" s="130"/>
      <c r="D5209" s="130"/>
      <c r="E5209" s="130"/>
      <c r="F5209" s="130"/>
      <c r="G5209" s="130"/>
      <c r="H5209" s="130"/>
      <c r="I5209" s="130"/>
      <c r="J5209" s="130"/>
      <c r="K5209" s="130"/>
      <c r="L5209" s="130"/>
      <c r="M5209" s="130"/>
      <c r="N5209" s="130"/>
      <c r="O5209" s="130"/>
      <c r="P5209" s="130"/>
      <c r="Q5209" s="130"/>
      <c r="R5209" s="130"/>
      <c r="S5209" s="130"/>
      <c r="T5209" s="130"/>
      <c r="U5209" s="130"/>
      <c r="V5209" s="130"/>
      <c r="W5209" s="130"/>
      <c r="X5209" s="130"/>
      <c r="Y5209" s="130"/>
      <c r="Z5209" s="130"/>
      <c r="AA5209" s="130"/>
      <c r="AB5209" s="130"/>
      <c r="AC5209" s="130"/>
      <c r="AD5209" s="130"/>
      <c r="AE5209" s="130"/>
      <c r="AF5209" s="130"/>
      <c r="AG5209" s="130"/>
      <c r="AH5209" s="130"/>
      <c r="AI5209" s="130"/>
      <c r="AJ5209" s="130"/>
      <c r="AK5209" s="130"/>
      <c r="AL5209" s="130"/>
      <c r="AM5209" s="130"/>
      <c r="AN5209" s="130"/>
      <c r="AO5209" s="130"/>
      <c r="AP5209" s="130"/>
      <c r="AQ5209" s="130"/>
      <c r="AR5209" s="130"/>
      <c r="AS5209" s="130"/>
      <c r="AT5209" s="130"/>
      <c r="AU5209" s="130"/>
      <c r="AV5209" s="130"/>
      <c r="AW5209" s="130"/>
      <c r="AX5209" s="131"/>
    </row>
    <row r="5210" spans="1:113" ht="15" thickBot="1">
      <c r="A5210" s="52"/>
      <c r="B5210" s="53"/>
      <c r="C5210" s="54"/>
      <c r="D5210" s="54"/>
      <c r="E5210" s="54"/>
      <c r="F5210" s="54"/>
      <c r="G5210" s="54"/>
      <c r="H5210" s="54"/>
      <c r="I5210" s="54"/>
      <c r="J5210" s="54"/>
      <c r="K5210" s="54"/>
      <c r="L5210" s="54"/>
      <c r="M5210" s="54"/>
      <c r="N5210" s="54"/>
      <c r="O5210" s="54"/>
      <c r="P5210" s="54"/>
      <c r="Q5210" s="54"/>
      <c r="R5210" s="54"/>
      <c r="S5210" s="54"/>
      <c r="T5210" s="54"/>
      <c r="U5210" s="54"/>
      <c r="V5210" s="54"/>
      <c r="W5210" s="54"/>
      <c r="X5210" s="54"/>
      <c r="Y5210" s="54"/>
      <c r="Z5210" s="54"/>
      <c r="AA5210" s="54"/>
      <c r="AB5210" s="54"/>
      <c r="AC5210" s="54"/>
      <c r="AD5210" s="54"/>
      <c r="AE5210" s="54"/>
      <c r="AF5210" s="54"/>
      <c r="AG5210" s="54"/>
      <c r="AH5210" s="54"/>
      <c r="AI5210" s="54"/>
      <c r="AJ5210" s="54"/>
      <c r="AK5210" s="54"/>
      <c r="AL5210" s="54"/>
      <c r="AM5210" s="54"/>
      <c r="AN5210" s="54"/>
      <c r="AO5210" s="54"/>
      <c r="AP5210" s="54"/>
      <c r="AQ5210" s="54"/>
      <c r="AR5210" s="54"/>
      <c r="AS5210" s="54"/>
      <c r="AT5210" s="54"/>
      <c r="AU5210" s="54"/>
      <c r="AV5210" s="54"/>
      <c r="AW5210" s="54"/>
      <c r="AX5210" s="55"/>
    </row>
    <row r="5211" spans="1:113">
      <c r="B5211" s="56"/>
    </row>
    <row r="5212" spans="1:113" ht="15" thickBot="1">
      <c r="A5212" s="46"/>
      <c r="B5212" s="45" t="s">
        <v>245</v>
      </c>
      <c r="C5212" s="43"/>
      <c r="D5212" s="43"/>
      <c r="E5212" s="43"/>
      <c r="F5212" s="43"/>
      <c r="G5212" s="43"/>
      <c r="H5212" s="43"/>
      <c r="I5212" s="43"/>
      <c r="J5212" s="43"/>
      <c r="K5212" s="43"/>
      <c r="L5212" s="44"/>
      <c r="M5212" s="44"/>
      <c r="N5212" s="44"/>
      <c r="O5212" s="44"/>
      <c r="P5212" s="43"/>
      <c r="Q5212" s="43"/>
      <c r="R5212" s="43"/>
      <c r="S5212" s="43"/>
      <c r="T5212" s="43"/>
      <c r="U5212" s="43"/>
      <c r="V5212" s="45"/>
      <c r="W5212" s="45"/>
      <c r="X5212" s="45"/>
      <c r="Y5212" s="45"/>
      <c r="Z5212" s="45"/>
      <c r="AA5212" s="45"/>
      <c r="AB5212" s="45"/>
      <c r="AC5212" s="45"/>
      <c r="AD5212" s="45"/>
      <c r="AE5212" s="45"/>
      <c r="AF5212" s="45"/>
      <c r="AG5212" s="45"/>
      <c r="AH5212" s="45"/>
      <c r="AI5212" s="45"/>
      <c r="AJ5212" s="45"/>
      <c r="AK5212" s="45"/>
      <c r="AL5212" s="45"/>
      <c r="AM5212" s="45"/>
      <c r="AN5212" s="45"/>
      <c r="AO5212" s="45"/>
      <c r="AP5212" s="45"/>
      <c r="AQ5212" s="45"/>
      <c r="AR5212" s="45"/>
      <c r="AS5212" s="45"/>
      <c r="AT5212" s="45"/>
      <c r="AU5212" s="45"/>
      <c r="AV5212" s="45"/>
      <c r="AW5212" s="45"/>
      <c r="AX5212" s="45"/>
      <c r="DI5212" s="41"/>
    </row>
    <row r="5213" spans="1:113" ht="14.25">
      <c r="A5213" s="43"/>
      <c r="B5213" s="47"/>
      <c r="C5213" s="42"/>
      <c r="D5213" s="42"/>
      <c r="E5213" s="42"/>
      <c r="F5213" s="42"/>
      <c r="G5213" s="42"/>
      <c r="H5213" s="42"/>
      <c r="I5213" s="42"/>
      <c r="J5213" s="42"/>
      <c r="K5213" s="42"/>
      <c r="L5213" s="48"/>
      <c r="M5213" s="48"/>
      <c r="N5213" s="48"/>
      <c r="O5213" s="48"/>
      <c r="P5213" s="42"/>
      <c r="Q5213" s="42"/>
      <c r="R5213" s="42"/>
      <c r="S5213" s="42"/>
      <c r="T5213" s="42"/>
      <c r="U5213" s="42"/>
      <c r="V5213" s="49"/>
      <c r="W5213" s="49"/>
      <c r="X5213" s="49"/>
      <c r="Y5213" s="49"/>
      <c r="Z5213" s="49"/>
      <c r="AA5213" s="49"/>
      <c r="AB5213" s="49"/>
      <c r="AC5213" s="49"/>
      <c r="AD5213" s="49"/>
      <c r="AE5213" s="49"/>
      <c r="AF5213" s="49"/>
      <c r="AG5213" s="49"/>
      <c r="AH5213" s="49"/>
      <c r="AI5213" s="49"/>
      <c r="AJ5213" s="49"/>
      <c r="AK5213" s="49"/>
      <c r="AL5213" s="49"/>
      <c r="AM5213" s="49"/>
      <c r="AN5213" s="49"/>
      <c r="AO5213" s="49"/>
      <c r="AP5213" s="49"/>
      <c r="AQ5213" s="49"/>
      <c r="AR5213" s="49"/>
      <c r="AS5213" s="49"/>
      <c r="AT5213" s="49"/>
      <c r="AU5213" s="49"/>
      <c r="AV5213" s="49"/>
      <c r="AW5213" s="49"/>
      <c r="AX5213" s="50"/>
    </row>
    <row r="5214" spans="1:113" ht="12" customHeight="1">
      <c r="A5214" s="43"/>
      <c r="B5214" s="129" t="s">
        <v>1085</v>
      </c>
      <c r="C5214" s="130"/>
      <c r="D5214" s="130"/>
      <c r="E5214" s="130"/>
      <c r="F5214" s="130"/>
      <c r="G5214" s="130"/>
      <c r="H5214" s="130"/>
      <c r="I5214" s="130"/>
      <c r="J5214" s="130"/>
      <c r="K5214" s="130"/>
      <c r="L5214" s="130"/>
      <c r="M5214" s="130"/>
      <c r="N5214" s="130"/>
      <c r="O5214" s="130"/>
      <c r="P5214" s="130"/>
      <c r="Q5214" s="130"/>
      <c r="R5214" s="130"/>
      <c r="S5214" s="130"/>
      <c r="T5214" s="130"/>
      <c r="U5214" s="130"/>
      <c r="V5214" s="130"/>
      <c r="W5214" s="130"/>
      <c r="X5214" s="130"/>
      <c r="Y5214" s="130"/>
      <c r="Z5214" s="130"/>
      <c r="AA5214" s="130"/>
      <c r="AB5214" s="130"/>
      <c r="AC5214" s="130"/>
      <c r="AD5214" s="130"/>
      <c r="AE5214" s="130"/>
      <c r="AF5214" s="130"/>
      <c r="AG5214" s="130"/>
      <c r="AH5214" s="130"/>
      <c r="AI5214" s="130"/>
      <c r="AJ5214" s="130"/>
      <c r="AK5214" s="130"/>
      <c r="AL5214" s="130"/>
      <c r="AM5214" s="130"/>
      <c r="AN5214" s="130"/>
      <c r="AO5214" s="130"/>
      <c r="AP5214" s="130"/>
      <c r="AQ5214" s="130"/>
      <c r="AR5214" s="130"/>
      <c r="AS5214" s="130"/>
      <c r="AT5214" s="130"/>
      <c r="AU5214" s="130"/>
      <c r="AV5214" s="130"/>
      <c r="AW5214" s="130"/>
      <c r="AX5214" s="131"/>
    </row>
    <row r="5215" spans="1:113" ht="12" customHeight="1">
      <c r="A5215" s="43"/>
      <c r="B5215" s="129"/>
      <c r="C5215" s="130"/>
      <c r="D5215" s="130"/>
      <c r="E5215" s="130"/>
      <c r="F5215" s="130"/>
      <c r="G5215" s="130"/>
      <c r="H5215" s="130"/>
      <c r="I5215" s="130"/>
      <c r="J5215" s="130"/>
      <c r="K5215" s="130"/>
      <c r="L5215" s="130"/>
      <c r="M5215" s="130"/>
      <c r="N5215" s="130"/>
      <c r="O5215" s="130"/>
      <c r="P5215" s="130"/>
      <c r="Q5215" s="130"/>
      <c r="R5215" s="130"/>
      <c r="S5215" s="130"/>
      <c r="T5215" s="130"/>
      <c r="U5215" s="130"/>
      <c r="V5215" s="130"/>
      <c r="W5215" s="130"/>
      <c r="X5215" s="130"/>
      <c r="Y5215" s="130"/>
      <c r="Z5215" s="130"/>
      <c r="AA5215" s="130"/>
      <c r="AB5215" s="130"/>
      <c r="AC5215" s="130"/>
      <c r="AD5215" s="130"/>
      <c r="AE5215" s="130"/>
      <c r="AF5215" s="130"/>
      <c r="AG5215" s="130"/>
      <c r="AH5215" s="130"/>
      <c r="AI5215" s="130"/>
      <c r="AJ5215" s="130"/>
      <c r="AK5215" s="130"/>
      <c r="AL5215" s="130"/>
      <c r="AM5215" s="130"/>
      <c r="AN5215" s="130"/>
      <c r="AO5215" s="130"/>
      <c r="AP5215" s="130"/>
      <c r="AQ5215" s="130"/>
      <c r="AR5215" s="130"/>
      <c r="AS5215" s="130"/>
      <c r="AT5215" s="130"/>
      <c r="AU5215" s="130"/>
      <c r="AV5215" s="130"/>
      <c r="AW5215" s="130"/>
      <c r="AX5215" s="131"/>
    </row>
    <row r="5216" spans="1:113" ht="12" customHeight="1">
      <c r="A5216" s="43"/>
      <c r="B5216" s="129"/>
      <c r="C5216" s="130"/>
      <c r="D5216" s="130"/>
      <c r="E5216" s="130"/>
      <c r="F5216" s="130"/>
      <c r="G5216" s="130"/>
      <c r="H5216" s="130"/>
      <c r="I5216" s="130"/>
      <c r="J5216" s="130"/>
      <c r="K5216" s="130"/>
      <c r="L5216" s="130"/>
      <c r="M5216" s="130"/>
      <c r="N5216" s="130"/>
      <c r="O5216" s="130"/>
      <c r="P5216" s="130"/>
      <c r="Q5216" s="130"/>
      <c r="R5216" s="130"/>
      <c r="S5216" s="130"/>
      <c r="T5216" s="130"/>
      <c r="U5216" s="130"/>
      <c r="V5216" s="130"/>
      <c r="W5216" s="130"/>
      <c r="X5216" s="130"/>
      <c r="Y5216" s="130"/>
      <c r="Z5216" s="130"/>
      <c r="AA5216" s="130"/>
      <c r="AB5216" s="130"/>
      <c r="AC5216" s="130"/>
      <c r="AD5216" s="130"/>
      <c r="AE5216" s="130"/>
      <c r="AF5216" s="130"/>
      <c r="AG5216" s="130"/>
      <c r="AH5216" s="130"/>
      <c r="AI5216" s="130"/>
      <c r="AJ5216" s="130"/>
      <c r="AK5216" s="130"/>
      <c r="AL5216" s="130"/>
      <c r="AM5216" s="130"/>
      <c r="AN5216" s="130"/>
      <c r="AO5216" s="130"/>
      <c r="AP5216" s="130"/>
      <c r="AQ5216" s="130"/>
      <c r="AR5216" s="130"/>
      <c r="AS5216" s="130"/>
      <c r="AT5216" s="130"/>
      <c r="AU5216" s="130"/>
      <c r="AV5216" s="130"/>
      <c r="AW5216" s="130"/>
      <c r="AX5216" s="131"/>
    </row>
    <row r="5217" spans="1:251" ht="12" customHeight="1">
      <c r="A5217" s="43"/>
      <c r="B5217" s="129"/>
      <c r="C5217" s="130"/>
      <c r="D5217" s="130"/>
      <c r="E5217" s="130"/>
      <c r="F5217" s="130"/>
      <c r="G5217" s="130"/>
      <c r="H5217" s="130"/>
      <c r="I5217" s="130"/>
      <c r="J5217" s="130"/>
      <c r="K5217" s="130"/>
      <c r="L5217" s="130"/>
      <c r="M5217" s="130"/>
      <c r="N5217" s="130"/>
      <c r="O5217" s="130"/>
      <c r="P5217" s="130"/>
      <c r="Q5217" s="130"/>
      <c r="R5217" s="130"/>
      <c r="S5217" s="130"/>
      <c r="T5217" s="130"/>
      <c r="U5217" s="130"/>
      <c r="V5217" s="130"/>
      <c r="W5217" s="130"/>
      <c r="X5217" s="130"/>
      <c r="Y5217" s="130"/>
      <c r="Z5217" s="130"/>
      <c r="AA5217" s="130"/>
      <c r="AB5217" s="130"/>
      <c r="AC5217" s="130"/>
      <c r="AD5217" s="130"/>
      <c r="AE5217" s="130"/>
      <c r="AF5217" s="130"/>
      <c r="AG5217" s="130"/>
      <c r="AH5217" s="130"/>
      <c r="AI5217" s="130"/>
      <c r="AJ5217" s="130"/>
      <c r="AK5217" s="130"/>
      <c r="AL5217" s="130"/>
      <c r="AM5217" s="130"/>
      <c r="AN5217" s="130"/>
      <c r="AO5217" s="130"/>
      <c r="AP5217" s="130"/>
      <c r="AQ5217" s="130"/>
      <c r="AR5217" s="130"/>
      <c r="AS5217" s="130"/>
      <c r="AT5217" s="130"/>
      <c r="AU5217" s="130"/>
      <c r="AV5217" s="130"/>
      <c r="AW5217" s="130"/>
      <c r="AX5217" s="131"/>
    </row>
    <row r="5218" spans="1:251" ht="12" customHeight="1">
      <c r="A5218" s="43"/>
      <c r="B5218" s="129"/>
      <c r="C5218" s="130"/>
      <c r="D5218" s="130"/>
      <c r="E5218" s="130"/>
      <c r="F5218" s="130"/>
      <c r="G5218" s="130"/>
      <c r="H5218" s="130"/>
      <c r="I5218" s="130"/>
      <c r="J5218" s="130"/>
      <c r="K5218" s="130"/>
      <c r="L5218" s="130"/>
      <c r="M5218" s="130"/>
      <c r="N5218" s="130"/>
      <c r="O5218" s="130"/>
      <c r="P5218" s="130"/>
      <c r="Q5218" s="130"/>
      <c r="R5218" s="130"/>
      <c r="S5218" s="130"/>
      <c r="T5218" s="130"/>
      <c r="U5218" s="130"/>
      <c r="V5218" s="130"/>
      <c r="W5218" s="130"/>
      <c r="X5218" s="130"/>
      <c r="Y5218" s="130"/>
      <c r="Z5218" s="130"/>
      <c r="AA5218" s="130"/>
      <c r="AB5218" s="130"/>
      <c r="AC5218" s="130"/>
      <c r="AD5218" s="130"/>
      <c r="AE5218" s="130"/>
      <c r="AF5218" s="130"/>
      <c r="AG5218" s="130"/>
      <c r="AH5218" s="130"/>
      <c r="AI5218" s="130"/>
      <c r="AJ5218" s="130"/>
      <c r="AK5218" s="130"/>
      <c r="AL5218" s="130"/>
      <c r="AM5218" s="130"/>
      <c r="AN5218" s="130"/>
      <c r="AO5218" s="130"/>
      <c r="AP5218" s="130"/>
      <c r="AQ5218" s="130"/>
      <c r="AR5218" s="130"/>
      <c r="AS5218" s="130"/>
      <c r="AT5218" s="130"/>
      <c r="AU5218" s="130"/>
      <c r="AV5218" s="130"/>
      <c r="AW5218" s="130"/>
      <c r="AX5218" s="131"/>
    </row>
    <row r="5219" spans="1:251" ht="12" customHeight="1">
      <c r="A5219" s="43"/>
      <c r="B5219" s="129"/>
      <c r="C5219" s="130"/>
      <c r="D5219" s="130"/>
      <c r="E5219" s="130"/>
      <c r="F5219" s="130"/>
      <c r="G5219" s="130"/>
      <c r="H5219" s="130"/>
      <c r="I5219" s="130"/>
      <c r="J5219" s="130"/>
      <c r="K5219" s="130"/>
      <c r="L5219" s="130"/>
      <c r="M5219" s="130"/>
      <c r="N5219" s="130"/>
      <c r="O5219" s="130"/>
      <c r="P5219" s="130"/>
      <c r="Q5219" s="130"/>
      <c r="R5219" s="130"/>
      <c r="S5219" s="130"/>
      <c r="T5219" s="130"/>
      <c r="U5219" s="130"/>
      <c r="V5219" s="130"/>
      <c r="W5219" s="130"/>
      <c r="X5219" s="130"/>
      <c r="Y5219" s="130"/>
      <c r="Z5219" s="130"/>
      <c r="AA5219" s="130"/>
      <c r="AB5219" s="130"/>
      <c r="AC5219" s="130"/>
      <c r="AD5219" s="130"/>
      <c r="AE5219" s="130"/>
      <c r="AF5219" s="130"/>
      <c r="AG5219" s="130"/>
      <c r="AH5219" s="130"/>
      <c r="AI5219" s="130"/>
      <c r="AJ5219" s="130"/>
      <c r="AK5219" s="130"/>
      <c r="AL5219" s="130"/>
      <c r="AM5219" s="130"/>
      <c r="AN5219" s="130"/>
      <c r="AO5219" s="130"/>
      <c r="AP5219" s="130"/>
      <c r="AQ5219" s="130"/>
      <c r="AR5219" s="130"/>
      <c r="AS5219" s="130"/>
      <c r="AT5219" s="130"/>
      <c r="AU5219" s="130"/>
      <c r="AV5219" s="130"/>
      <c r="AW5219" s="130"/>
      <c r="AX5219" s="131"/>
    </row>
    <row r="5220" spans="1:251" ht="15" thickBot="1">
      <c r="A5220" s="52"/>
      <c r="B5220" s="53"/>
      <c r="C5220" s="54"/>
      <c r="D5220" s="54"/>
      <c r="E5220" s="54"/>
      <c r="F5220" s="54"/>
      <c r="G5220" s="54"/>
      <c r="H5220" s="54"/>
      <c r="I5220" s="54"/>
      <c r="J5220" s="54"/>
      <c r="K5220" s="54"/>
      <c r="L5220" s="54"/>
      <c r="M5220" s="54"/>
      <c r="N5220" s="54"/>
      <c r="O5220" s="54"/>
      <c r="P5220" s="54"/>
      <c r="Q5220" s="54"/>
      <c r="R5220" s="54"/>
      <c r="S5220" s="54"/>
      <c r="T5220" s="54"/>
      <c r="U5220" s="54"/>
      <c r="V5220" s="54"/>
      <c r="W5220" s="54"/>
      <c r="X5220" s="54"/>
      <c r="Y5220" s="54"/>
      <c r="Z5220" s="54"/>
      <c r="AA5220" s="54"/>
      <c r="AB5220" s="54"/>
      <c r="AC5220" s="54"/>
      <c r="AD5220" s="54"/>
      <c r="AE5220" s="54"/>
      <c r="AF5220" s="54"/>
      <c r="AG5220" s="54"/>
      <c r="AH5220" s="54"/>
      <c r="AI5220" s="54"/>
      <c r="AJ5220" s="54"/>
      <c r="AK5220" s="54"/>
      <c r="AL5220" s="54"/>
      <c r="AM5220" s="54"/>
      <c r="AN5220" s="54"/>
      <c r="AO5220" s="54"/>
      <c r="AP5220" s="54"/>
      <c r="AQ5220" s="54"/>
      <c r="AR5220" s="54"/>
      <c r="AS5220" s="54"/>
      <c r="AT5220" s="54"/>
      <c r="AU5220" s="54"/>
      <c r="AV5220" s="54"/>
      <c r="AW5220" s="54"/>
      <c r="AX5220" s="55"/>
    </row>
    <row r="5221" spans="1:251">
      <c r="B5221" s="56"/>
    </row>
    <row r="5222" spans="1:251" ht="14.25">
      <c r="B5222" s="45" t="s">
        <v>247</v>
      </c>
      <c r="C5222" s="43"/>
      <c r="D5222" s="43"/>
      <c r="E5222" s="43"/>
      <c r="F5222" s="43"/>
      <c r="G5222" s="43"/>
      <c r="H5222" s="43"/>
      <c r="I5222" s="43"/>
      <c r="J5222" s="43"/>
      <c r="K5222" s="43"/>
      <c r="L5222" s="44"/>
      <c r="M5222" s="44"/>
      <c r="N5222" s="44"/>
      <c r="O5222" s="44"/>
      <c r="P5222" s="43"/>
      <c r="Q5222" s="43"/>
      <c r="R5222" s="43"/>
      <c r="S5222" s="43"/>
      <c r="T5222" s="43"/>
      <c r="U5222" s="43"/>
      <c r="V5222" s="45"/>
      <c r="W5222" s="45"/>
      <c r="X5222" s="45"/>
      <c r="Y5222" s="45"/>
      <c r="Z5222" s="45"/>
      <c r="AA5222" s="45"/>
      <c r="AB5222" s="45"/>
      <c r="AC5222" s="45"/>
      <c r="AD5222" s="45"/>
      <c r="AE5222" s="45"/>
      <c r="AF5222" s="45"/>
      <c r="AG5222" s="45"/>
      <c r="AH5222" s="45"/>
      <c r="AI5222" s="45"/>
      <c r="AJ5222" s="45"/>
      <c r="AK5222" s="45"/>
      <c r="AL5222" s="45"/>
      <c r="AM5222" s="45"/>
      <c r="AN5222" s="45"/>
      <c r="AO5222" s="45"/>
      <c r="AP5222" s="45"/>
      <c r="AQ5222" s="45"/>
      <c r="AR5222" s="45"/>
      <c r="AS5222" s="45"/>
      <c r="AT5222" s="45"/>
      <c r="AU5222" s="45"/>
      <c r="AV5222" s="45"/>
      <c r="AW5222" s="45"/>
      <c r="AX5222" s="45"/>
    </row>
    <row r="5223" spans="1:251" ht="15" thickBot="1">
      <c r="B5223" s="43"/>
      <c r="C5223" s="43"/>
      <c r="D5223" s="43"/>
      <c r="E5223" s="43"/>
      <c r="F5223" s="43"/>
      <c r="G5223" s="43"/>
      <c r="H5223" s="43"/>
      <c r="I5223" s="43"/>
      <c r="J5223" s="43"/>
      <c r="K5223" s="43"/>
      <c r="L5223" s="44"/>
      <c r="M5223" s="44"/>
      <c r="N5223" s="44"/>
      <c r="O5223" s="44"/>
      <c r="P5223" s="43"/>
      <c r="Q5223" s="43"/>
      <c r="R5223" s="43"/>
      <c r="S5223" s="43"/>
      <c r="T5223" s="43"/>
      <c r="U5223" s="43"/>
      <c r="V5223" s="45"/>
      <c r="W5223" s="45"/>
      <c r="X5223" s="45"/>
      <c r="Y5223" s="45"/>
      <c r="Z5223" s="45"/>
      <c r="AA5223" s="45"/>
      <c r="AB5223" s="45"/>
      <c r="AC5223" s="45"/>
      <c r="AD5223" s="45"/>
      <c r="AE5223" s="45"/>
      <c r="AF5223" s="45"/>
      <c r="AG5223" s="45"/>
      <c r="AH5223" s="45"/>
      <c r="AI5223" s="45"/>
      <c r="AJ5223" s="45"/>
      <c r="AK5223" s="45"/>
      <c r="AL5223" s="45"/>
      <c r="AM5223" s="45"/>
      <c r="AN5223" s="45"/>
      <c r="AO5223" s="45"/>
      <c r="AP5223" s="45"/>
      <c r="AQ5223" s="45"/>
      <c r="AR5223" s="45"/>
      <c r="AS5223" s="45"/>
      <c r="AT5223" s="45"/>
      <c r="AU5223" s="45"/>
      <c r="AV5223" s="45"/>
      <c r="AW5223" s="45"/>
      <c r="AX5223" s="57" t="s">
        <v>248</v>
      </c>
    </row>
    <row r="5224" spans="1:251" s="51" customFormat="1" ht="13.5" customHeight="1">
      <c r="A5224" s="43"/>
      <c r="B5224" s="132" t="s">
        <v>249</v>
      </c>
      <c r="C5224" s="133"/>
      <c r="D5224" s="133"/>
      <c r="E5224" s="133"/>
      <c r="F5224" s="133"/>
      <c r="G5224" s="133"/>
      <c r="H5224" s="133"/>
      <c r="I5224" s="133"/>
      <c r="J5224" s="133"/>
      <c r="K5224" s="133"/>
      <c r="L5224" s="133"/>
      <c r="M5224" s="133"/>
      <c r="N5224" s="133"/>
      <c r="O5224" s="133"/>
      <c r="P5224" s="133"/>
      <c r="Q5224" s="133"/>
      <c r="R5224" s="133"/>
      <c r="S5224" s="133"/>
      <c r="T5224" s="133"/>
      <c r="U5224" s="133"/>
      <c r="V5224" s="133"/>
      <c r="W5224" s="133"/>
      <c r="X5224" s="133"/>
      <c r="Y5224" s="133"/>
      <c r="Z5224" s="134"/>
      <c r="AA5224" s="138" t="s">
        <v>250</v>
      </c>
      <c r="AB5224" s="133"/>
      <c r="AC5224" s="133"/>
      <c r="AD5224" s="133"/>
      <c r="AE5224" s="133"/>
      <c r="AF5224" s="133"/>
      <c r="AG5224" s="133"/>
      <c r="AH5224" s="133"/>
      <c r="AI5224" s="134"/>
      <c r="AJ5224" s="138" t="s">
        <v>251</v>
      </c>
      <c r="AK5224" s="133"/>
      <c r="AL5224" s="133"/>
      <c r="AM5224" s="133"/>
      <c r="AN5224" s="133"/>
      <c r="AO5224" s="133"/>
      <c r="AP5224" s="133"/>
      <c r="AQ5224" s="133"/>
      <c r="AR5224" s="134"/>
      <c r="AS5224" s="138" t="s">
        <v>252</v>
      </c>
      <c r="AT5224" s="133"/>
      <c r="AU5224" s="133"/>
      <c r="AV5224" s="133"/>
      <c r="AW5224" s="133"/>
      <c r="AX5224" s="140"/>
      <c r="AY5224" s="37"/>
      <c r="AZ5224" s="37"/>
      <c r="BA5224" s="37"/>
      <c r="BB5224" s="37"/>
      <c r="BC5224" s="37"/>
      <c r="BD5224" s="37"/>
      <c r="BE5224" s="37"/>
      <c r="BF5224" s="37"/>
      <c r="BG5224" s="37"/>
      <c r="BH5224" s="37"/>
      <c r="BI5224" s="37"/>
      <c r="BJ5224" s="37"/>
      <c r="BK5224" s="37"/>
      <c r="BL5224" s="37"/>
      <c r="BM5224" s="37"/>
      <c r="BN5224" s="37"/>
      <c r="BO5224" s="37"/>
      <c r="BP5224" s="37"/>
      <c r="BQ5224" s="37"/>
      <c r="BR5224" s="37"/>
      <c r="BS5224" s="37"/>
      <c r="BT5224" s="37"/>
      <c r="BU5224" s="37"/>
      <c r="BV5224" s="37"/>
      <c r="BW5224" s="37"/>
      <c r="BX5224" s="37"/>
      <c r="BY5224" s="37"/>
      <c r="BZ5224" s="37"/>
      <c r="CA5224" s="37"/>
      <c r="CB5224" s="37"/>
      <c r="CC5224" s="37"/>
      <c r="CD5224" s="37"/>
      <c r="CE5224" s="37"/>
      <c r="CF5224" s="37"/>
      <c r="CG5224" s="37"/>
      <c r="CH5224" s="37"/>
      <c r="CI5224" s="37"/>
      <c r="CJ5224" s="37"/>
      <c r="CK5224" s="37"/>
      <c r="CL5224" s="37"/>
      <c r="CM5224" s="37"/>
      <c r="CN5224" s="37"/>
      <c r="CO5224" s="37"/>
      <c r="CP5224" s="37"/>
      <c r="CQ5224" s="37"/>
      <c r="CR5224" s="37"/>
      <c r="CS5224" s="37"/>
      <c r="CT5224" s="37"/>
      <c r="CU5224" s="37"/>
      <c r="CV5224" s="37"/>
      <c r="CW5224" s="37"/>
      <c r="CX5224" s="37"/>
      <c r="CY5224" s="37"/>
      <c r="CZ5224" s="37"/>
      <c r="DA5224" s="37"/>
      <c r="DB5224" s="37"/>
      <c r="DC5224" s="37"/>
      <c r="DD5224" s="37"/>
      <c r="DE5224" s="37"/>
      <c r="DF5224" s="37"/>
      <c r="DG5224" s="37"/>
      <c r="DH5224" s="37"/>
      <c r="DI5224" s="37"/>
      <c r="DJ5224" s="37"/>
      <c r="DK5224" s="37"/>
      <c r="DL5224" s="37"/>
      <c r="DM5224" s="37"/>
      <c r="DN5224" s="37"/>
      <c r="DO5224" s="37"/>
      <c r="DP5224" s="37"/>
      <c r="DQ5224" s="37"/>
      <c r="DR5224" s="37"/>
      <c r="DS5224" s="37"/>
      <c r="DT5224" s="37"/>
      <c r="DU5224" s="37"/>
      <c r="DV5224" s="37"/>
      <c r="DW5224" s="37"/>
      <c r="DX5224" s="37"/>
      <c r="DY5224" s="37"/>
      <c r="DZ5224" s="37"/>
      <c r="EA5224" s="37"/>
      <c r="EB5224" s="37"/>
      <c r="EC5224" s="37"/>
      <c r="ED5224" s="37"/>
      <c r="EE5224" s="37"/>
      <c r="EF5224" s="37"/>
      <c r="EG5224" s="37"/>
      <c r="EH5224" s="37"/>
      <c r="EI5224" s="37"/>
      <c r="EJ5224" s="37"/>
      <c r="EK5224" s="37"/>
      <c r="EL5224" s="37"/>
      <c r="EM5224" s="37"/>
      <c r="EN5224" s="37"/>
      <c r="EO5224" s="37"/>
      <c r="EP5224" s="37"/>
      <c r="EQ5224" s="37"/>
      <c r="ER5224" s="37"/>
      <c r="ES5224" s="37"/>
      <c r="ET5224" s="37"/>
      <c r="EU5224" s="37"/>
      <c r="EV5224" s="37"/>
      <c r="EW5224" s="37"/>
      <c r="EX5224" s="37"/>
      <c r="EY5224" s="37"/>
      <c r="EZ5224" s="37"/>
      <c r="FA5224" s="37"/>
      <c r="FB5224" s="37"/>
      <c r="FC5224" s="37"/>
      <c r="FD5224" s="37"/>
      <c r="FE5224" s="37"/>
      <c r="FF5224" s="37"/>
      <c r="FG5224" s="37"/>
      <c r="FH5224" s="37"/>
      <c r="FI5224" s="37"/>
      <c r="FJ5224" s="37"/>
      <c r="FK5224" s="37"/>
      <c r="FL5224" s="37"/>
      <c r="FM5224" s="37"/>
      <c r="FN5224" s="37"/>
      <c r="FO5224" s="37"/>
      <c r="FP5224" s="37"/>
      <c r="FQ5224" s="37"/>
      <c r="FR5224" s="37"/>
      <c r="FS5224" s="37"/>
      <c r="FT5224" s="37"/>
      <c r="FU5224" s="37"/>
      <c r="FV5224" s="37"/>
      <c r="FW5224" s="37"/>
      <c r="FX5224" s="37"/>
      <c r="FY5224" s="37"/>
      <c r="FZ5224" s="37"/>
      <c r="GA5224" s="37"/>
      <c r="GB5224" s="37"/>
      <c r="GC5224" s="37"/>
      <c r="GD5224" s="37"/>
      <c r="GE5224" s="37"/>
      <c r="GF5224" s="37"/>
      <c r="GG5224" s="37"/>
      <c r="GH5224" s="37"/>
      <c r="GI5224" s="37"/>
      <c r="GJ5224" s="37"/>
      <c r="GK5224" s="37"/>
      <c r="GL5224" s="37"/>
      <c r="GM5224" s="37"/>
      <c r="GN5224" s="37"/>
      <c r="GO5224" s="37"/>
      <c r="GP5224" s="37"/>
      <c r="GQ5224" s="37"/>
      <c r="GR5224" s="37"/>
      <c r="GS5224" s="37"/>
      <c r="GT5224" s="37"/>
      <c r="GU5224" s="37"/>
      <c r="GV5224" s="37"/>
      <c r="GW5224" s="37"/>
      <c r="GX5224" s="37"/>
      <c r="GY5224" s="37"/>
      <c r="GZ5224" s="37"/>
      <c r="HA5224" s="37"/>
      <c r="HB5224" s="37"/>
      <c r="HC5224" s="37"/>
      <c r="HD5224" s="37"/>
      <c r="HE5224" s="37"/>
      <c r="HF5224" s="37"/>
      <c r="HG5224" s="37"/>
      <c r="HH5224" s="37"/>
      <c r="HI5224" s="37"/>
      <c r="HJ5224" s="37"/>
      <c r="HK5224" s="37"/>
      <c r="HL5224" s="37"/>
      <c r="HM5224" s="37"/>
      <c r="HN5224" s="37"/>
      <c r="HO5224" s="37"/>
      <c r="HP5224" s="37"/>
      <c r="HQ5224" s="37"/>
      <c r="HR5224" s="37"/>
      <c r="HS5224" s="37"/>
      <c r="HT5224" s="37"/>
      <c r="HU5224" s="37"/>
      <c r="HV5224" s="37"/>
      <c r="HW5224" s="37"/>
      <c r="HX5224" s="37"/>
      <c r="HY5224" s="37"/>
      <c r="HZ5224" s="37"/>
      <c r="IA5224" s="37"/>
      <c r="IB5224" s="37"/>
      <c r="IC5224" s="37"/>
      <c r="ID5224" s="37"/>
      <c r="IE5224" s="37"/>
      <c r="IF5224" s="37"/>
      <c r="IG5224" s="37"/>
      <c r="IH5224" s="37"/>
      <c r="II5224" s="37"/>
      <c r="IJ5224" s="37"/>
      <c r="IK5224" s="37"/>
      <c r="IL5224" s="37"/>
      <c r="IM5224" s="37"/>
      <c r="IN5224" s="37"/>
      <c r="IO5224" s="37"/>
      <c r="IP5224" s="37"/>
      <c r="IQ5224" s="37"/>
    </row>
    <row r="5225" spans="1:251" s="51" customFormat="1" ht="13.5">
      <c r="A5225" s="43"/>
      <c r="B5225" s="135"/>
      <c r="C5225" s="136"/>
      <c r="D5225" s="136"/>
      <c r="E5225" s="136"/>
      <c r="F5225" s="136"/>
      <c r="G5225" s="136"/>
      <c r="H5225" s="136"/>
      <c r="I5225" s="136"/>
      <c r="J5225" s="136"/>
      <c r="K5225" s="136"/>
      <c r="L5225" s="136"/>
      <c r="M5225" s="136"/>
      <c r="N5225" s="136"/>
      <c r="O5225" s="136"/>
      <c r="P5225" s="136"/>
      <c r="Q5225" s="136"/>
      <c r="R5225" s="136"/>
      <c r="S5225" s="136"/>
      <c r="T5225" s="136"/>
      <c r="U5225" s="136"/>
      <c r="V5225" s="136"/>
      <c r="W5225" s="136"/>
      <c r="X5225" s="136"/>
      <c r="Y5225" s="136"/>
      <c r="Z5225" s="137"/>
      <c r="AA5225" s="139"/>
      <c r="AB5225" s="136"/>
      <c r="AC5225" s="136"/>
      <c r="AD5225" s="136"/>
      <c r="AE5225" s="136"/>
      <c r="AF5225" s="136"/>
      <c r="AG5225" s="136"/>
      <c r="AH5225" s="136"/>
      <c r="AI5225" s="137"/>
      <c r="AJ5225" s="139"/>
      <c r="AK5225" s="136"/>
      <c r="AL5225" s="136"/>
      <c r="AM5225" s="136"/>
      <c r="AN5225" s="136"/>
      <c r="AO5225" s="136"/>
      <c r="AP5225" s="136"/>
      <c r="AQ5225" s="136"/>
      <c r="AR5225" s="137"/>
      <c r="AS5225" s="139"/>
      <c r="AT5225" s="136"/>
      <c r="AU5225" s="136"/>
      <c r="AV5225" s="136"/>
      <c r="AW5225" s="136"/>
      <c r="AX5225" s="141"/>
      <c r="AY5225" s="37"/>
      <c r="AZ5225" s="37"/>
      <c r="BA5225" s="37"/>
      <c r="BB5225" s="58"/>
      <c r="BC5225" s="59"/>
      <c r="BE5225" s="37"/>
      <c r="BF5225" s="37"/>
      <c r="BG5225" s="37"/>
      <c r="BH5225" s="37"/>
      <c r="BI5225" s="37"/>
      <c r="BJ5225" s="37"/>
      <c r="BK5225" s="37"/>
      <c r="BL5225" s="37"/>
      <c r="BM5225" s="37"/>
      <c r="BN5225" s="37"/>
      <c r="BO5225" s="37"/>
      <c r="BP5225" s="37"/>
      <c r="BQ5225" s="37"/>
      <c r="BR5225" s="37"/>
      <c r="BS5225" s="37"/>
      <c r="BT5225" s="37"/>
      <c r="BU5225" s="37"/>
      <c r="BV5225" s="37"/>
      <c r="BW5225" s="37"/>
      <c r="BX5225" s="37"/>
      <c r="BY5225" s="37"/>
      <c r="BZ5225" s="37"/>
      <c r="CA5225" s="37"/>
      <c r="CB5225" s="37"/>
      <c r="CC5225" s="37"/>
      <c r="CD5225" s="37"/>
      <c r="CE5225" s="37"/>
      <c r="CF5225" s="37"/>
      <c r="CG5225" s="37"/>
      <c r="CH5225" s="37"/>
      <c r="CI5225" s="37"/>
      <c r="CJ5225" s="37"/>
      <c r="CK5225" s="37"/>
      <c r="CL5225" s="37"/>
      <c r="CM5225" s="37"/>
      <c r="CN5225" s="37"/>
      <c r="CO5225" s="37"/>
      <c r="CP5225" s="37"/>
      <c r="CQ5225" s="37"/>
      <c r="CR5225" s="37"/>
      <c r="CS5225" s="37"/>
      <c r="CT5225" s="37"/>
      <c r="CU5225" s="37"/>
      <c r="CV5225" s="37"/>
      <c r="CW5225" s="37"/>
      <c r="CX5225" s="37"/>
      <c r="CY5225" s="37"/>
      <c r="CZ5225" s="37"/>
      <c r="DA5225" s="37"/>
      <c r="DB5225" s="37"/>
      <c r="DC5225" s="37"/>
      <c r="DD5225" s="37"/>
      <c r="DE5225" s="37"/>
      <c r="DF5225" s="37"/>
      <c r="DG5225" s="37"/>
      <c r="DH5225" s="37"/>
      <c r="DI5225" s="37"/>
      <c r="DJ5225" s="37"/>
      <c r="DK5225" s="37"/>
      <c r="DL5225" s="37"/>
      <c r="DM5225" s="37"/>
      <c r="DN5225" s="37"/>
      <c r="DO5225" s="37"/>
      <c r="DP5225" s="37"/>
      <c r="DQ5225" s="37"/>
      <c r="DR5225" s="37"/>
      <c r="DS5225" s="37"/>
      <c r="DT5225" s="37"/>
      <c r="DU5225" s="37"/>
      <c r="DV5225" s="37"/>
      <c r="DW5225" s="37"/>
      <c r="DX5225" s="37"/>
      <c r="DY5225" s="37"/>
      <c r="DZ5225" s="37"/>
      <c r="EA5225" s="37"/>
      <c r="EB5225" s="37"/>
      <c r="EC5225" s="37"/>
      <c r="ED5225" s="37"/>
      <c r="EE5225" s="37"/>
      <c r="EF5225" s="37"/>
      <c r="EG5225" s="37"/>
      <c r="EH5225" s="37"/>
      <c r="EI5225" s="37"/>
      <c r="EJ5225" s="37"/>
      <c r="EK5225" s="37"/>
      <c r="EL5225" s="37"/>
      <c r="EM5225" s="37"/>
      <c r="EN5225" s="37"/>
      <c r="EO5225" s="37"/>
      <c r="EP5225" s="37"/>
      <c r="EQ5225" s="37"/>
      <c r="ER5225" s="37"/>
      <c r="ES5225" s="37"/>
      <c r="ET5225" s="37"/>
      <c r="EU5225" s="37"/>
      <c r="EV5225" s="37"/>
      <c r="EW5225" s="37"/>
      <c r="EX5225" s="37"/>
      <c r="EY5225" s="37"/>
      <c r="EZ5225" s="37"/>
      <c r="FA5225" s="37"/>
      <c r="FB5225" s="37"/>
      <c r="FC5225" s="37"/>
      <c r="FD5225" s="37"/>
      <c r="FE5225" s="37"/>
      <c r="FF5225" s="37"/>
      <c r="FG5225" s="37"/>
      <c r="FH5225" s="37"/>
      <c r="FI5225" s="37"/>
      <c r="FJ5225" s="37"/>
      <c r="FK5225" s="37"/>
      <c r="FL5225" s="37"/>
      <c r="FM5225" s="37"/>
      <c r="FN5225" s="37"/>
      <c r="FO5225" s="37"/>
      <c r="FP5225" s="37"/>
      <c r="FQ5225" s="37"/>
      <c r="FR5225" s="37"/>
      <c r="FS5225" s="37"/>
      <c r="FT5225" s="37"/>
      <c r="FU5225" s="37"/>
      <c r="FV5225" s="37"/>
      <c r="FW5225" s="37"/>
      <c r="FX5225" s="37"/>
      <c r="FY5225" s="37"/>
      <c r="FZ5225" s="37"/>
      <c r="GA5225" s="37"/>
      <c r="GB5225" s="37"/>
      <c r="GC5225" s="37"/>
      <c r="GD5225" s="37"/>
      <c r="GE5225" s="37"/>
      <c r="GF5225" s="37"/>
      <c r="GG5225" s="37"/>
      <c r="GH5225" s="37"/>
      <c r="GI5225" s="37"/>
      <c r="GJ5225" s="37"/>
      <c r="GK5225" s="37"/>
      <c r="GL5225" s="37"/>
      <c r="GM5225" s="37"/>
      <c r="GN5225" s="37"/>
      <c r="GO5225" s="37"/>
      <c r="GP5225" s="37"/>
      <c r="GQ5225" s="37"/>
      <c r="GR5225" s="37"/>
      <c r="GS5225" s="37"/>
      <c r="GT5225" s="37"/>
      <c r="GU5225" s="37"/>
      <c r="GV5225" s="37"/>
      <c r="GW5225" s="37"/>
      <c r="GX5225" s="37"/>
      <c r="GY5225" s="37"/>
      <c r="GZ5225" s="37"/>
      <c r="HA5225" s="37"/>
      <c r="HB5225" s="37"/>
      <c r="HC5225" s="37"/>
      <c r="HD5225" s="37"/>
      <c r="HE5225" s="37"/>
      <c r="HF5225" s="37"/>
      <c r="HG5225" s="37"/>
      <c r="HH5225" s="37"/>
      <c r="HI5225" s="37"/>
      <c r="HJ5225" s="37"/>
      <c r="HK5225" s="37"/>
      <c r="HL5225" s="37"/>
      <c r="HM5225" s="37"/>
      <c r="HN5225" s="37"/>
      <c r="HO5225" s="37"/>
      <c r="HP5225" s="37"/>
      <c r="HQ5225" s="37"/>
      <c r="HR5225" s="37"/>
      <c r="HS5225" s="37"/>
      <c r="HT5225" s="37"/>
      <c r="HU5225" s="37"/>
      <c r="HV5225" s="37"/>
      <c r="HW5225" s="37"/>
      <c r="HX5225" s="37"/>
      <c r="HY5225" s="37"/>
      <c r="HZ5225" s="37"/>
      <c r="IA5225" s="37"/>
      <c r="IB5225" s="37"/>
      <c r="IC5225" s="37"/>
      <c r="ID5225" s="37"/>
      <c r="IE5225" s="37"/>
      <c r="IF5225" s="37"/>
      <c r="IG5225" s="37"/>
      <c r="IH5225" s="37"/>
      <c r="II5225" s="37"/>
      <c r="IJ5225" s="37"/>
      <c r="IK5225" s="37"/>
      <c r="IL5225" s="37"/>
      <c r="IM5225" s="37"/>
      <c r="IN5225" s="37"/>
      <c r="IO5225" s="37"/>
      <c r="IP5225" s="37"/>
      <c r="IQ5225" s="37"/>
    </row>
    <row r="5226" spans="1:251" s="51" customFormat="1" ht="18.75" customHeight="1">
      <c r="A5226" s="43"/>
      <c r="B5226" s="60"/>
      <c r="C5226" s="104" t="s">
        <v>1086</v>
      </c>
      <c r="D5226" s="105"/>
      <c r="E5226" s="105"/>
      <c r="F5226" s="105"/>
      <c r="G5226" s="105"/>
      <c r="H5226" s="105"/>
      <c r="I5226" s="105"/>
      <c r="J5226" s="105"/>
      <c r="K5226" s="105"/>
      <c r="L5226" s="105"/>
      <c r="M5226" s="105"/>
      <c r="N5226" s="105"/>
      <c r="O5226" s="105"/>
      <c r="P5226" s="105"/>
      <c r="Q5226" s="105"/>
      <c r="R5226" s="105"/>
      <c r="S5226" s="105"/>
      <c r="T5226" s="105"/>
      <c r="U5226" s="105"/>
      <c r="V5226" s="105"/>
      <c r="W5226" s="105"/>
      <c r="X5226" s="105"/>
      <c r="Y5226" s="105"/>
      <c r="Z5226" s="106"/>
      <c r="AA5226" s="107">
        <v>63528</v>
      </c>
      <c r="AB5226" s="108"/>
      <c r="AC5226" s="108"/>
      <c r="AD5226" s="108"/>
      <c r="AE5226" s="108"/>
      <c r="AF5226" s="108"/>
      <c r="AG5226" s="108"/>
      <c r="AH5226" s="108"/>
      <c r="AI5226" s="109"/>
      <c r="AJ5226" s="107">
        <v>59487</v>
      </c>
      <c r="AK5226" s="108"/>
      <c r="AL5226" s="108"/>
      <c r="AM5226" s="108"/>
      <c r="AN5226" s="108"/>
      <c r="AO5226" s="108"/>
      <c r="AP5226" s="108"/>
      <c r="AQ5226" s="108"/>
      <c r="AR5226" s="109"/>
      <c r="AS5226" s="110"/>
      <c r="AT5226" s="111"/>
      <c r="AU5226" s="111"/>
      <c r="AV5226" s="111"/>
      <c r="AW5226" s="111"/>
      <c r="AX5226" s="112"/>
      <c r="AY5226" s="37"/>
      <c r="AZ5226" s="37"/>
      <c r="BA5226" s="37"/>
      <c r="BB5226" s="37"/>
      <c r="BC5226" s="37"/>
      <c r="BD5226" s="37"/>
      <c r="BE5226" s="37"/>
      <c r="BF5226" s="37"/>
      <c r="BG5226" s="37"/>
      <c r="BH5226" s="37"/>
      <c r="BI5226" s="37"/>
      <c r="BJ5226" s="37"/>
      <c r="BK5226" s="37"/>
      <c r="BL5226" s="37"/>
      <c r="BM5226" s="37"/>
      <c r="BN5226" s="37"/>
      <c r="BO5226" s="37"/>
      <c r="BP5226" s="37"/>
      <c r="BQ5226" s="37"/>
      <c r="BR5226" s="37"/>
      <c r="BS5226" s="37"/>
      <c r="BT5226" s="37"/>
      <c r="BU5226" s="37"/>
      <c r="BV5226" s="37"/>
      <c r="BW5226" s="37"/>
      <c r="BX5226" s="37"/>
      <c r="BY5226" s="37"/>
      <c r="BZ5226" s="37"/>
      <c r="CA5226" s="37"/>
      <c r="CB5226" s="37"/>
      <c r="CC5226" s="37"/>
      <c r="CD5226" s="37"/>
      <c r="CE5226" s="37"/>
      <c r="CF5226" s="37"/>
      <c r="CG5226" s="37"/>
      <c r="CH5226" s="37"/>
      <c r="CI5226" s="37"/>
      <c r="CJ5226" s="37"/>
      <c r="CK5226" s="37"/>
      <c r="CL5226" s="37"/>
      <c r="CM5226" s="37"/>
      <c r="CN5226" s="37"/>
      <c r="CO5226" s="37"/>
      <c r="CP5226" s="37"/>
      <c r="CQ5226" s="37"/>
      <c r="CR5226" s="37"/>
      <c r="CS5226" s="37"/>
      <c r="CT5226" s="37"/>
      <c r="CU5226" s="37"/>
      <c r="CV5226" s="37"/>
      <c r="CW5226" s="37"/>
      <c r="CX5226" s="37"/>
      <c r="CY5226" s="37"/>
      <c r="CZ5226" s="37"/>
      <c r="DA5226" s="37"/>
      <c r="DB5226" s="37"/>
      <c r="DC5226" s="37"/>
      <c r="DD5226" s="37"/>
      <c r="DE5226" s="37"/>
      <c r="DF5226" s="37"/>
      <c r="DG5226" s="37"/>
      <c r="DH5226" s="37"/>
      <c r="DI5226" s="37"/>
      <c r="DJ5226" s="37"/>
      <c r="DK5226" s="37"/>
      <c r="DL5226" s="37"/>
      <c r="DM5226" s="37"/>
      <c r="DN5226" s="37"/>
      <c r="DO5226" s="37"/>
      <c r="DP5226" s="37"/>
      <c r="DQ5226" s="37"/>
      <c r="DR5226" s="37"/>
      <c r="DS5226" s="37"/>
      <c r="DT5226" s="37"/>
      <c r="DU5226" s="37"/>
      <c r="DV5226" s="37"/>
      <c r="DW5226" s="37"/>
      <c r="DX5226" s="37"/>
      <c r="DY5226" s="37"/>
      <c r="DZ5226" s="37"/>
      <c r="EA5226" s="37"/>
      <c r="EB5226" s="37"/>
      <c r="EC5226" s="37"/>
      <c r="ED5226" s="37"/>
      <c r="EE5226" s="37"/>
      <c r="EF5226" s="37"/>
      <c r="EG5226" s="37"/>
      <c r="EH5226" s="37"/>
      <c r="EI5226" s="37"/>
      <c r="EJ5226" s="37"/>
      <c r="EK5226" s="37"/>
      <c r="EL5226" s="37"/>
      <c r="EM5226" s="37"/>
      <c r="EN5226" s="37"/>
      <c r="EO5226" s="37"/>
      <c r="EP5226" s="37"/>
      <c r="EQ5226" s="37"/>
      <c r="ER5226" s="37"/>
      <c r="ES5226" s="37"/>
      <c r="ET5226" s="37"/>
      <c r="EU5226" s="37"/>
      <c r="EV5226" s="37"/>
      <c r="EW5226" s="37"/>
      <c r="EX5226" s="37"/>
      <c r="EY5226" s="37"/>
      <c r="EZ5226" s="37"/>
      <c r="FA5226" s="37"/>
      <c r="FB5226" s="37"/>
      <c r="FC5226" s="37"/>
      <c r="FD5226" s="37"/>
      <c r="FE5226" s="37"/>
      <c r="FF5226" s="37"/>
      <c r="FG5226" s="37"/>
      <c r="FH5226" s="37"/>
      <c r="FI5226" s="37"/>
      <c r="FJ5226" s="37"/>
      <c r="FK5226" s="37"/>
      <c r="FL5226" s="37"/>
      <c r="FM5226" s="37"/>
      <c r="FN5226" s="37"/>
      <c r="FO5226" s="37"/>
      <c r="FP5226" s="37"/>
      <c r="FQ5226" s="37"/>
      <c r="FR5226" s="37"/>
      <c r="FS5226" s="37"/>
      <c r="FT5226" s="37"/>
      <c r="FU5226" s="37"/>
      <c r="FV5226" s="37"/>
      <c r="FW5226" s="37"/>
      <c r="FX5226" s="37"/>
      <c r="FY5226" s="37"/>
      <c r="FZ5226" s="37"/>
      <c r="GA5226" s="37"/>
      <c r="GB5226" s="37"/>
      <c r="GC5226" s="37"/>
      <c r="GD5226" s="37"/>
      <c r="GE5226" s="37"/>
      <c r="GF5226" s="37"/>
      <c r="GG5226" s="37"/>
      <c r="GH5226" s="37"/>
      <c r="GI5226" s="37"/>
      <c r="GJ5226" s="37"/>
      <c r="GK5226" s="37"/>
      <c r="GL5226" s="37"/>
      <c r="GM5226" s="37"/>
      <c r="GN5226" s="37"/>
      <c r="GO5226" s="37"/>
      <c r="GP5226" s="37"/>
      <c r="GQ5226" s="37"/>
      <c r="GR5226" s="37"/>
      <c r="GS5226" s="37"/>
      <c r="GT5226" s="37"/>
      <c r="GU5226" s="37"/>
      <c r="GV5226" s="37"/>
      <c r="GW5226" s="37"/>
      <c r="GX5226" s="37"/>
      <c r="GY5226" s="37"/>
      <c r="GZ5226" s="37"/>
      <c r="HA5226" s="37"/>
      <c r="HB5226" s="37"/>
      <c r="HC5226" s="37"/>
      <c r="HD5226" s="37"/>
      <c r="HE5226" s="37"/>
      <c r="HF5226" s="37"/>
      <c r="HG5226" s="37"/>
      <c r="HH5226" s="37"/>
      <c r="HI5226" s="37"/>
      <c r="HJ5226" s="37"/>
      <c r="HK5226" s="37"/>
      <c r="HL5226" s="37"/>
      <c r="HM5226" s="37"/>
      <c r="HN5226" s="37"/>
      <c r="HO5226" s="37"/>
      <c r="HP5226" s="37"/>
      <c r="HQ5226" s="37"/>
      <c r="HR5226" s="37"/>
      <c r="HS5226" s="37"/>
      <c r="HT5226" s="37"/>
      <c r="HU5226" s="37"/>
      <c r="HV5226" s="37"/>
      <c r="HW5226" s="37"/>
      <c r="HX5226" s="37"/>
      <c r="HY5226" s="37"/>
      <c r="HZ5226" s="37"/>
      <c r="IA5226" s="37"/>
      <c r="IB5226" s="37"/>
      <c r="IC5226" s="37"/>
      <c r="ID5226" s="37"/>
      <c r="IE5226" s="37"/>
      <c r="IF5226" s="37"/>
      <c r="IG5226" s="37"/>
      <c r="IH5226" s="37"/>
      <c r="II5226" s="37"/>
      <c r="IJ5226" s="37"/>
      <c r="IK5226" s="37"/>
      <c r="IL5226" s="37"/>
      <c r="IM5226" s="37"/>
      <c r="IN5226" s="37"/>
      <c r="IO5226" s="37"/>
      <c r="IP5226" s="37"/>
      <c r="IQ5226" s="37"/>
    </row>
    <row r="5227" spans="1:251" s="51" customFormat="1" ht="18.75" customHeight="1">
      <c r="A5227" s="43"/>
      <c r="B5227" s="60"/>
      <c r="C5227" s="104" t="s">
        <v>1087</v>
      </c>
      <c r="D5227" s="105"/>
      <c r="E5227" s="105"/>
      <c r="F5227" s="105"/>
      <c r="G5227" s="105"/>
      <c r="H5227" s="105"/>
      <c r="I5227" s="105"/>
      <c r="J5227" s="105"/>
      <c r="K5227" s="105"/>
      <c r="L5227" s="105"/>
      <c r="M5227" s="105"/>
      <c r="N5227" s="105"/>
      <c r="O5227" s="105"/>
      <c r="P5227" s="105"/>
      <c r="Q5227" s="105"/>
      <c r="R5227" s="105"/>
      <c r="S5227" s="105"/>
      <c r="T5227" s="105"/>
      <c r="U5227" s="105"/>
      <c r="V5227" s="105"/>
      <c r="W5227" s="105"/>
      <c r="X5227" s="105"/>
      <c r="Y5227" s="105"/>
      <c r="Z5227" s="106"/>
      <c r="AA5227" s="107">
        <v>42068</v>
      </c>
      <c r="AB5227" s="108"/>
      <c r="AC5227" s="108"/>
      <c r="AD5227" s="108"/>
      <c r="AE5227" s="108"/>
      <c r="AF5227" s="108"/>
      <c r="AG5227" s="108"/>
      <c r="AH5227" s="108"/>
      <c r="AI5227" s="109"/>
      <c r="AJ5227" s="107">
        <v>47183</v>
      </c>
      <c r="AK5227" s="108"/>
      <c r="AL5227" s="108"/>
      <c r="AM5227" s="108"/>
      <c r="AN5227" s="108"/>
      <c r="AO5227" s="108"/>
      <c r="AP5227" s="108"/>
      <c r="AQ5227" s="108"/>
      <c r="AR5227" s="109"/>
      <c r="AS5227" s="110"/>
      <c r="AT5227" s="111"/>
      <c r="AU5227" s="111"/>
      <c r="AV5227" s="111"/>
      <c r="AW5227" s="111"/>
      <c r="AX5227" s="112"/>
      <c r="AY5227" s="37"/>
      <c r="AZ5227" s="37"/>
      <c r="BA5227" s="37"/>
      <c r="BB5227" s="37"/>
      <c r="BC5227" s="37"/>
      <c r="BD5227" s="37"/>
      <c r="BE5227" s="37"/>
      <c r="BF5227" s="37"/>
      <c r="BG5227" s="37"/>
      <c r="BH5227" s="37"/>
      <c r="BI5227" s="37"/>
      <c r="BJ5227" s="37"/>
      <c r="BK5227" s="37"/>
      <c r="BL5227" s="37"/>
      <c r="BM5227" s="37"/>
      <c r="BN5227" s="37"/>
      <c r="BO5227" s="37"/>
      <c r="BP5227" s="37"/>
      <c r="BQ5227" s="37"/>
      <c r="BR5227" s="37"/>
      <c r="BS5227" s="37"/>
      <c r="BT5227" s="37"/>
      <c r="BU5227" s="37"/>
      <c r="BV5227" s="37"/>
      <c r="BW5227" s="37"/>
      <c r="BX5227" s="37"/>
      <c r="BY5227" s="37"/>
      <c r="BZ5227" s="37"/>
      <c r="CA5227" s="37"/>
      <c r="CB5227" s="37"/>
      <c r="CC5227" s="37"/>
      <c r="CD5227" s="37"/>
      <c r="CE5227" s="37"/>
      <c r="CF5227" s="37"/>
      <c r="CG5227" s="37"/>
      <c r="CH5227" s="37"/>
      <c r="CI5227" s="37"/>
      <c r="CJ5227" s="37"/>
      <c r="CK5227" s="37"/>
      <c r="CL5227" s="37"/>
      <c r="CM5227" s="37"/>
      <c r="CN5227" s="37"/>
      <c r="CO5227" s="37"/>
      <c r="CP5227" s="37"/>
      <c r="CQ5227" s="37"/>
      <c r="CR5227" s="37"/>
      <c r="CS5227" s="37"/>
      <c r="CT5227" s="37"/>
      <c r="CU5227" s="37"/>
      <c r="CV5227" s="37"/>
      <c r="CW5227" s="37"/>
      <c r="CX5227" s="37"/>
      <c r="CY5227" s="37"/>
      <c r="CZ5227" s="37"/>
      <c r="DA5227" s="37"/>
      <c r="DB5227" s="37"/>
      <c r="DC5227" s="37"/>
      <c r="DD5227" s="37"/>
      <c r="DE5227" s="37"/>
      <c r="DF5227" s="37"/>
      <c r="DG5227" s="37"/>
      <c r="DH5227" s="37"/>
      <c r="DI5227" s="37"/>
      <c r="DJ5227" s="37"/>
      <c r="DK5227" s="37"/>
      <c r="DL5227" s="37"/>
      <c r="DM5227" s="37"/>
      <c r="DN5227" s="37"/>
      <c r="DO5227" s="37"/>
      <c r="DP5227" s="37"/>
      <c r="DQ5227" s="37"/>
      <c r="DR5227" s="37"/>
      <c r="DS5227" s="37"/>
      <c r="DT5227" s="37"/>
      <c r="DU5227" s="37"/>
      <c r="DV5227" s="37"/>
      <c r="DW5227" s="37"/>
      <c r="DX5227" s="37"/>
      <c r="DY5227" s="37"/>
      <c r="DZ5227" s="37"/>
      <c r="EA5227" s="37"/>
      <c r="EB5227" s="37"/>
      <c r="EC5227" s="37"/>
      <c r="ED5227" s="37"/>
      <c r="EE5227" s="37"/>
      <c r="EF5227" s="37"/>
      <c r="EG5227" s="37"/>
      <c r="EH5227" s="37"/>
      <c r="EI5227" s="37"/>
      <c r="EJ5227" s="37"/>
      <c r="EK5227" s="37"/>
      <c r="EL5227" s="37"/>
      <c r="EM5227" s="37"/>
      <c r="EN5227" s="37"/>
      <c r="EO5227" s="37"/>
      <c r="EP5227" s="37"/>
      <c r="EQ5227" s="37"/>
      <c r="ER5227" s="37"/>
      <c r="ES5227" s="37"/>
      <c r="ET5227" s="37"/>
      <c r="EU5227" s="37"/>
      <c r="EV5227" s="37"/>
      <c r="EW5227" s="37"/>
      <c r="EX5227" s="37"/>
      <c r="EY5227" s="37"/>
      <c r="EZ5227" s="37"/>
      <c r="FA5227" s="37"/>
      <c r="FB5227" s="37"/>
      <c r="FC5227" s="37"/>
      <c r="FD5227" s="37"/>
      <c r="FE5227" s="37"/>
      <c r="FF5227" s="37"/>
      <c r="FG5227" s="37"/>
      <c r="FH5227" s="37"/>
      <c r="FI5227" s="37"/>
      <c r="FJ5227" s="37"/>
      <c r="FK5227" s="37"/>
      <c r="FL5227" s="37"/>
      <c r="FM5227" s="37"/>
      <c r="FN5227" s="37"/>
      <c r="FO5227" s="37"/>
      <c r="FP5227" s="37"/>
      <c r="FQ5227" s="37"/>
      <c r="FR5227" s="37"/>
      <c r="FS5227" s="37"/>
      <c r="FT5227" s="37"/>
      <c r="FU5227" s="37"/>
      <c r="FV5227" s="37"/>
      <c r="FW5227" s="37"/>
      <c r="FX5227" s="37"/>
      <c r="FY5227" s="37"/>
      <c r="FZ5227" s="37"/>
      <c r="GA5227" s="37"/>
      <c r="GB5227" s="37"/>
      <c r="GC5227" s="37"/>
      <c r="GD5227" s="37"/>
      <c r="GE5227" s="37"/>
      <c r="GF5227" s="37"/>
      <c r="GG5227" s="37"/>
      <c r="GH5227" s="37"/>
      <c r="GI5227" s="37"/>
      <c r="GJ5227" s="37"/>
      <c r="GK5227" s="37"/>
      <c r="GL5227" s="37"/>
      <c r="GM5227" s="37"/>
      <c r="GN5227" s="37"/>
      <c r="GO5227" s="37"/>
      <c r="GP5227" s="37"/>
      <c r="GQ5227" s="37"/>
      <c r="GR5227" s="37"/>
      <c r="GS5227" s="37"/>
      <c r="GT5227" s="37"/>
      <c r="GU5227" s="37"/>
      <c r="GV5227" s="37"/>
      <c r="GW5227" s="37"/>
      <c r="GX5227" s="37"/>
      <c r="GY5227" s="37"/>
      <c r="GZ5227" s="37"/>
      <c r="HA5227" s="37"/>
      <c r="HB5227" s="37"/>
      <c r="HC5227" s="37"/>
      <c r="HD5227" s="37"/>
      <c r="HE5227" s="37"/>
      <c r="HF5227" s="37"/>
      <c r="HG5227" s="37"/>
      <c r="HH5227" s="37"/>
      <c r="HI5227" s="37"/>
      <c r="HJ5227" s="37"/>
      <c r="HK5227" s="37"/>
      <c r="HL5227" s="37"/>
      <c r="HM5227" s="37"/>
      <c r="HN5227" s="37"/>
      <c r="HO5227" s="37"/>
      <c r="HP5227" s="37"/>
      <c r="HQ5227" s="37"/>
      <c r="HR5227" s="37"/>
      <c r="HS5227" s="37"/>
      <c r="HT5227" s="37"/>
      <c r="HU5227" s="37"/>
      <c r="HV5227" s="37"/>
      <c r="HW5227" s="37"/>
      <c r="HX5227" s="37"/>
      <c r="HY5227" s="37"/>
      <c r="HZ5227" s="37"/>
      <c r="IA5227" s="37"/>
      <c r="IB5227" s="37"/>
      <c r="IC5227" s="37"/>
      <c r="ID5227" s="37"/>
      <c r="IE5227" s="37"/>
      <c r="IF5227" s="37"/>
      <c r="IG5227" s="37"/>
      <c r="IH5227" s="37"/>
      <c r="II5227" s="37"/>
      <c r="IJ5227" s="37"/>
      <c r="IK5227" s="37"/>
      <c r="IL5227" s="37"/>
      <c r="IM5227" s="37"/>
      <c r="IN5227" s="37"/>
      <c r="IO5227" s="37"/>
      <c r="IP5227" s="37"/>
      <c r="IQ5227" s="37"/>
    </row>
    <row r="5228" spans="1:251" s="51" customFormat="1" ht="18.75" customHeight="1">
      <c r="A5228" s="43"/>
      <c r="B5228" s="60"/>
      <c r="C5228" s="104" t="s">
        <v>1088</v>
      </c>
      <c r="D5228" s="105"/>
      <c r="E5228" s="105"/>
      <c r="F5228" s="105"/>
      <c r="G5228" s="105"/>
      <c r="H5228" s="105"/>
      <c r="I5228" s="105"/>
      <c r="J5228" s="105"/>
      <c r="K5228" s="105"/>
      <c r="L5228" s="105"/>
      <c r="M5228" s="105"/>
      <c r="N5228" s="105"/>
      <c r="O5228" s="105"/>
      <c r="P5228" s="105"/>
      <c r="Q5228" s="105"/>
      <c r="R5228" s="105"/>
      <c r="S5228" s="105"/>
      <c r="T5228" s="105"/>
      <c r="U5228" s="105"/>
      <c r="V5228" s="105"/>
      <c r="W5228" s="105"/>
      <c r="X5228" s="105"/>
      <c r="Y5228" s="105"/>
      <c r="Z5228" s="106"/>
      <c r="AA5228" s="107">
        <v>24497</v>
      </c>
      <c r="AB5228" s="108"/>
      <c r="AC5228" s="108"/>
      <c r="AD5228" s="108"/>
      <c r="AE5228" s="108"/>
      <c r="AF5228" s="108"/>
      <c r="AG5228" s="108"/>
      <c r="AH5228" s="108"/>
      <c r="AI5228" s="109"/>
      <c r="AJ5228" s="107">
        <v>34256</v>
      </c>
      <c r="AK5228" s="108"/>
      <c r="AL5228" s="108"/>
      <c r="AM5228" s="108"/>
      <c r="AN5228" s="108"/>
      <c r="AO5228" s="108"/>
      <c r="AP5228" s="108"/>
      <c r="AQ5228" s="108"/>
      <c r="AR5228" s="109"/>
      <c r="AS5228" s="110"/>
      <c r="AT5228" s="111"/>
      <c r="AU5228" s="111"/>
      <c r="AV5228" s="111"/>
      <c r="AW5228" s="111"/>
      <c r="AX5228" s="112"/>
      <c r="AY5228" s="37"/>
      <c r="AZ5228" s="37"/>
      <c r="BA5228" s="37"/>
      <c r="BB5228" s="37"/>
      <c r="BC5228" s="37"/>
      <c r="BD5228" s="37"/>
      <c r="BE5228" s="37"/>
      <c r="BF5228" s="37"/>
      <c r="BG5228" s="37"/>
      <c r="BH5228" s="37"/>
      <c r="BI5228" s="37"/>
      <c r="BJ5228" s="37"/>
      <c r="BK5228" s="37"/>
      <c r="BL5228" s="37"/>
      <c r="BM5228" s="37"/>
      <c r="BN5228" s="37"/>
      <c r="BO5228" s="37"/>
      <c r="BP5228" s="37"/>
      <c r="BQ5228" s="37"/>
      <c r="BR5228" s="37"/>
      <c r="BS5228" s="37"/>
      <c r="BT5228" s="37"/>
      <c r="BU5228" s="37"/>
      <c r="BV5228" s="37"/>
      <c r="BW5228" s="37"/>
      <c r="BX5228" s="37"/>
      <c r="BY5228" s="37"/>
      <c r="BZ5228" s="37"/>
      <c r="CA5228" s="37"/>
      <c r="CB5228" s="37"/>
      <c r="CC5228" s="37"/>
      <c r="CD5228" s="37"/>
      <c r="CE5228" s="37"/>
      <c r="CF5228" s="37"/>
      <c r="CG5228" s="37"/>
      <c r="CH5228" s="37"/>
      <c r="CI5228" s="37"/>
      <c r="CJ5228" s="37"/>
      <c r="CK5228" s="37"/>
      <c r="CL5228" s="37"/>
      <c r="CM5228" s="37"/>
      <c r="CN5228" s="37"/>
      <c r="CO5228" s="37"/>
      <c r="CP5228" s="37"/>
      <c r="CQ5228" s="37"/>
      <c r="CR5228" s="37"/>
      <c r="CS5228" s="37"/>
      <c r="CT5228" s="37"/>
      <c r="CU5228" s="37"/>
      <c r="CV5228" s="37"/>
      <c r="CW5228" s="37"/>
      <c r="CX5228" s="37"/>
      <c r="CY5228" s="37"/>
      <c r="CZ5228" s="37"/>
      <c r="DA5228" s="37"/>
      <c r="DB5228" s="37"/>
      <c r="DC5228" s="37"/>
      <c r="DD5228" s="37"/>
      <c r="DE5228" s="37"/>
      <c r="DF5228" s="37"/>
      <c r="DG5228" s="37"/>
      <c r="DH5228" s="37"/>
      <c r="DI5228" s="37"/>
      <c r="DJ5228" s="37"/>
      <c r="DK5228" s="37"/>
      <c r="DL5228" s="37"/>
      <c r="DM5228" s="37"/>
      <c r="DN5228" s="37"/>
      <c r="DO5228" s="37"/>
      <c r="DP5228" s="37"/>
      <c r="DQ5228" s="37"/>
      <c r="DR5228" s="37"/>
      <c r="DS5228" s="37"/>
      <c r="DT5228" s="37"/>
      <c r="DU5228" s="37"/>
      <c r="DV5228" s="37"/>
      <c r="DW5228" s="37"/>
      <c r="DX5228" s="37"/>
      <c r="DY5228" s="37"/>
      <c r="DZ5228" s="37"/>
      <c r="EA5228" s="37"/>
      <c r="EB5228" s="37"/>
      <c r="EC5228" s="37"/>
      <c r="ED5228" s="37"/>
      <c r="EE5228" s="37"/>
      <c r="EF5228" s="37"/>
      <c r="EG5228" s="37"/>
      <c r="EH5228" s="37"/>
      <c r="EI5228" s="37"/>
      <c r="EJ5228" s="37"/>
      <c r="EK5228" s="37"/>
      <c r="EL5228" s="37"/>
      <c r="EM5228" s="37"/>
      <c r="EN5228" s="37"/>
      <c r="EO5228" s="37"/>
      <c r="EP5228" s="37"/>
      <c r="EQ5228" s="37"/>
      <c r="ER5228" s="37"/>
      <c r="ES5228" s="37"/>
      <c r="ET5228" s="37"/>
      <c r="EU5228" s="37"/>
      <c r="EV5228" s="37"/>
      <c r="EW5228" s="37"/>
      <c r="EX5228" s="37"/>
      <c r="EY5228" s="37"/>
      <c r="EZ5228" s="37"/>
      <c r="FA5228" s="37"/>
      <c r="FB5228" s="37"/>
      <c r="FC5228" s="37"/>
      <c r="FD5228" s="37"/>
      <c r="FE5228" s="37"/>
      <c r="FF5228" s="37"/>
      <c r="FG5228" s="37"/>
      <c r="FH5228" s="37"/>
      <c r="FI5228" s="37"/>
      <c r="FJ5228" s="37"/>
      <c r="FK5228" s="37"/>
      <c r="FL5228" s="37"/>
      <c r="FM5228" s="37"/>
      <c r="FN5228" s="37"/>
      <c r="FO5228" s="37"/>
      <c r="FP5228" s="37"/>
      <c r="FQ5228" s="37"/>
      <c r="FR5228" s="37"/>
      <c r="FS5228" s="37"/>
      <c r="FT5228" s="37"/>
      <c r="FU5228" s="37"/>
      <c r="FV5228" s="37"/>
      <c r="FW5228" s="37"/>
      <c r="FX5228" s="37"/>
      <c r="FY5228" s="37"/>
      <c r="FZ5228" s="37"/>
      <c r="GA5228" s="37"/>
      <c r="GB5228" s="37"/>
      <c r="GC5228" s="37"/>
      <c r="GD5228" s="37"/>
      <c r="GE5228" s="37"/>
      <c r="GF5228" s="37"/>
      <c r="GG5228" s="37"/>
      <c r="GH5228" s="37"/>
      <c r="GI5228" s="37"/>
      <c r="GJ5228" s="37"/>
      <c r="GK5228" s="37"/>
      <c r="GL5228" s="37"/>
      <c r="GM5228" s="37"/>
      <c r="GN5228" s="37"/>
      <c r="GO5228" s="37"/>
      <c r="GP5228" s="37"/>
      <c r="GQ5228" s="37"/>
      <c r="GR5228" s="37"/>
      <c r="GS5228" s="37"/>
      <c r="GT5228" s="37"/>
      <c r="GU5228" s="37"/>
      <c r="GV5228" s="37"/>
      <c r="GW5228" s="37"/>
      <c r="GX5228" s="37"/>
      <c r="GY5228" s="37"/>
      <c r="GZ5228" s="37"/>
      <c r="HA5228" s="37"/>
      <c r="HB5228" s="37"/>
      <c r="HC5228" s="37"/>
      <c r="HD5228" s="37"/>
      <c r="HE5228" s="37"/>
      <c r="HF5228" s="37"/>
      <c r="HG5228" s="37"/>
      <c r="HH5228" s="37"/>
      <c r="HI5228" s="37"/>
      <c r="HJ5228" s="37"/>
      <c r="HK5228" s="37"/>
      <c r="HL5228" s="37"/>
      <c r="HM5228" s="37"/>
      <c r="HN5228" s="37"/>
      <c r="HO5228" s="37"/>
      <c r="HP5228" s="37"/>
      <c r="HQ5228" s="37"/>
      <c r="HR5228" s="37"/>
      <c r="HS5228" s="37"/>
      <c r="HT5228" s="37"/>
      <c r="HU5228" s="37"/>
      <c r="HV5228" s="37"/>
      <c r="HW5228" s="37"/>
      <c r="HX5228" s="37"/>
      <c r="HY5228" s="37"/>
      <c r="HZ5228" s="37"/>
      <c r="IA5228" s="37"/>
      <c r="IB5228" s="37"/>
      <c r="IC5228" s="37"/>
      <c r="ID5228" s="37"/>
      <c r="IE5228" s="37"/>
      <c r="IF5228" s="37"/>
      <c r="IG5228" s="37"/>
      <c r="IH5228" s="37"/>
      <c r="II5228" s="37"/>
      <c r="IJ5228" s="37"/>
      <c r="IK5228" s="37"/>
      <c r="IL5228" s="37"/>
      <c r="IM5228" s="37"/>
      <c r="IN5228" s="37"/>
      <c r="IO5228" s="37"/>
      <c r="IP5228" s="37"/>
      <c r="IQ5228" s="37"/>
    </row>
    <row r="5229" spans="1:251" s="51" customFormat="1" ht="18.75" customHeight="1">
      <c r="A5229" s="43"/>
      <c r="B5229" s="60"/>
      <c r="C5229" s="104" t="s">
        <v>1089</v>
      </c>
      <c r="D5229" s="105"/>
      <c r="E5229" s="105"/>
      <c r="F5229" s="105"/>
      <c r="G5229" s="105"/>
      <c r="H5229" s="105"/>
      <c r="I5229" s="105"/>
      <c r="J5229" s="105"/>
      <c r="K5229" s="105"/>
      <c r="L5229" s="105"/>
      <c r="M5229" s="105"/>
      <c r="N5229" s="105"/>
      <c r="O5229" s="105"/>
      <c r="P5229" s="105"/>
      <c r="Q5229" s="105"/>
      <c r="R5229" s="105"/>
      <c r="S5229" s="105"/>
      <c r="T5229" s="105"/>
      <c r="U5229" s="105"/>
      <c r="V5229" s="105"/>
      <c r="W5229" s="105"/>
      <c r="X5229" s="105"/>
      <c r="Y5229" s="105"/>
      <c r="Z5229" s="106"/>
      <c r="AA5229" s="107">
        <v>9767</v>
      </c>
      <c r="AB5229" s="108"/>
      <c r="AC5229" s="108"/>
      <c r="AD5229" s="108"/>
      <c r="AE5229" s="108"/>
      <c r="AF5229" s="108"/>
      <c r="AG5229" s="108"/>
      <c r="AH5229" s="108"/>
      <c r="AI5229" s="109"/>
      <c r="AJ5229" s="107">
        <v>10859</v>
      </c>
      <c r="AK5229" s="108"/>
      <c r="AL5229" s="108"/>
      <c r="AM5229" s="108"/>
      <c r="AN5229" s="108"/>
      <c r="AO5229" s="108"/>
      <c r="AP5229" s="108"/>
      <c r="AQ5229" s="108"/>
      <c r="AR5229" s="109"/>
      <c r="AS5229" s="110"/>
      <c r="AT5229" s="111"/>
      <c r="AU5229" s="111"/>
      <c r="AV5229" s="111"/>
      <c r="AW5229" s="111"/>
      <c r="AX5229" s="112"/>
      <c r="AY5229" s="37"/>
      <c r="AZ5229" s="37"/>
      <c r="BA5229" s="37"/>
      <c r="BB5229" s="37"/>
      <c r="BC5229" s="37"/>
      <c r="BD5229" s="37"/>
      <c r="BE5229" s="37"/>
      <c r="BF5229" s="37"/>
      <c r="BG5229" s="37"/>
      <c r="BH5229" s="37"/>
      <c r="BI5229" s="37"/>
      <c r="BJ5229" s="37"/>
      <c r="BK5229" s="37"/>
      <c r="BL5229" s="37"/>
      <c r="BM5229" s="37"/>
      <c r="BN5229" s="37"/>
      <c r="BO5229" s="37"/>
      <c r="BP5229" s="37"/>
      <c r="BQ5229" s="37"/>
      <c r="BR5229" s="37"/>
      <c r="BS5229" s="37"/>
      <c r="BT5229" s="37"/>
      <c r="BU5229" s="37"/>
      <c r="BV5229" s="37"/>
      <c r="BW5229" s="37"/>
      <c r="BX5229" s="37"/>
      <c r="BY5229" s="37"/>
      <c r="BZ5229" s="37"/>
      <c r="CA5229" s="37"/>
      <c r="CB5229" s="37"/>
      <c r="CC5229" s="37"/>
      <c r="CD5229" s="37"/>
      <c r="CE5229" s="37"/>
      <c r="CF5229" s="37"/>
      <c r="CG5229" s="37"/>
      <c r="CH5229" s="37"/>
      <c r="CI5229" s="37"/>
      <c r="CJ5229" s="37"/>
      <c r="CK5229" s="37"/>
      <c r="CL5229" s="37"/>
      <c r="CM5229" s="37"/>
      <c r="CN5229" s="37"/>
      <c r="CO5229" s="37"/>
      <c r="CP5229" s="37"/>
      <c r="CQ5229" s="37"/>
      <c r="CR5229" s="37"/>
      <c r="CS5229" s="37"/>
      <c r="CT5229" s="37"/>
      <c r="CU5229" s="37"/>
      <c r="CV5229" s="37"/>
      <c r="CW5229" s="37"/>
      <c r="CX5229" s="37"/>
      <c r="CY5229" s="37"/>
      <c r="CZ5229" s="37"/>
      <c r="DA5229" s="37"/>
      <c r="DB5229" s="37"/>
      <c r="DC5229" s="37"/>
      <c r="DD5229" s="37"/>
      <c r="DE5229" s="37"/>
      <c r="DF5229" s="37"/>
      <c r="DG5229" s="37"/>
      <c r="DH5229" s="37"/>
      <c r="DI5229" s="37"/>
      <c r="DJ5229" s="37"/>
      <c r="DK5229" s="37"/>
      <c r="DL5229" s="37"/>
      <c r="DM5229" s="37"/>
      <c r="DN5229" s="37"/>
      <c r="DO5229" s="37"/>
      <c r="DP5229" s="37"/>
      <c r="DQ5229" s="37"/>
      <c r="DR5229" s="37"/>
      <c r="DS5229" s="37"/>
      <c r="DT5229" s="37"/>
      <c r="DU5229" s="37"/>
      <c r="DV5229" s="37"/>
      <c r="DW5229" s="37"/>
      <c r="DX5229" s="37"/>
      <c r="DY5229" s="37"/>
      <c r="DZ5229" s="37"/>
      <c r="EA5229" s="37"/>
      <c r="EB5229" s="37"/>
      <c r="EC5229" s="37"/>
      <c r="ED5229" s="37"/>
      <c r="EE5229" s="37"/>
      <c r="EF5229" s="37"/>
      <c r="EG5229" s="37"/>
      <c r="EH5229" s="37"/>
      <c r="EI5229" s="37"/>
      <c r="EJ5229" s="37"/>
      <c r="EK5229" s="37"/>
      <c r="EL5229" s="37"/>
      <c r="EM5229" s="37"/>
      <c r="EN5229" s="37"/>
      <c r="EO5229" s="37"/>
      <c r="EP5229" s="37"/>
      <c r="EQ5229" s="37"/>
      <c r="ER5229" s="37"/>
      <c r="ES5229" s="37"/>
      <c r="ET5229" s="37"/>
      <c r="EU5229" s="37"/>
      <c r="EV5229" s="37"/>
      <c r="EW5229" s="37"/>
      <c r="EX5229" s="37"/>
      <c r="EY5229" s="37"/>
      <c r="EZ5229" s="37"/>
      <c r="FA5229" s="37"/>
      <c r="FB5229" s="37"/>
      <c r="FC5229" s="37"/>
      <c r="FD5229" s="37"/>
      <c r="FE5229" s="37"/>
      <c r="FF5229" s="37"/>
      <c r="FG5229" s="37"/>
      <c r="FH5229" s="37"/>
      <c r="FI5229" s="37"/>
      <c r="FJ5229" s="37"/>
      <c r="FK5229" s="37"/>
      <c r="FL5229" s="37"/>
      <c r="FM5229" s="37"/>
      <c r="FN5229" s="37"/>
      <c r="FO5229" s="37"/>
      <c r="FP5229" s="37"/>
      <c r="FQ5229" s="37"/>
      <c r="FR5229" s="37"/>
      <c r="FS5229" s="37"/>
      <c r="FT5229" s="37"/>
      <c r="FU5229" s="37"/>
      <c r="FV5229" s="37"/>
      <c r="FW5229" s="37"/>
      <c r="FX5229" s="37"/>
      <c r="FY5229" s="37"/>
      <c r="FZ5229" s="37"/>
      <c r="GA5229" s="37"/>
      <c r="GB5229" s="37"/>
      <c r="GC5229" s="37"/>
      <c r="GD5229" s="37"/>
      <c r="GE5229" s="37"/>
      <c r="GF5229" s="37"/>
      <c r="GG5229" s="37"/>
      <c r="GH5229" s="37"/>
      <c r="GI5229" s="37"/>
      <c r="GJ5229" s="37"/>
      <c r="GK5229" s="37"/>
      <c r="GL5229" s="37"/>
      <c r="GM5229" s="37"/>
      <c r="GN5229" s="37"/>
      <c r="GO5229" s="37"/>
      <c r="GP5229" s="37"/>
      <c r="GQ5229" s="37"/>
      <c r="GR5229" s="37"/>
      <c r="GS5229" s="37"/>
      <c r="GT5229" s="37"/>
      <c r="GU5229" s="37"/>
      <c r="GV5229" s="37"/>
      <c r="GW5229" s="37"/>
      <c r="GX5229" s="37"/>
      <c r="GY5229" s="37"/>
      <c r="GZ5229" s="37"/>
      <c r="HA5229" s="37"/>
      <c r="HB5229" s="37"/>
      <c r="HC5229" s="37"/>
      <c r="HD5229" s="37"/>
      <c r="HE5229" s="37"/>
      <c r="HF5229" s="37"/>
      <c r="HG5229" s="37"/>
      <c r="HH5229" s="37"/>
      <c r="HI5229" s="37"/>
      <c r="HJ5229" s="37"/>
      <c r="HK5229" s="37"/>
      <c r="HL5229" s="37"/>
      <c r="HM5229" s="37"/>
      <c r="HN5229" s="37"/>
      <c r="HO5229" s="37"/>
      <c r="HP5229" s="37"/>
      <c r="HQ5229" s="37"/>
      <c r="HR5229" s="37"/>
      <c r="HS5229" s="37"/>
      <c r="HT5229" s="37"/>
      <c r="HU5229" s="37"/>
      <c r="HV5229" s="37"/>
      <c r="HW5229" s="37"/>
      <c r="HX5229" s="37"/>
      <c r="HY5229" s="37"/>
      <c r="HZ5229" s="37"/>
      <c r="IA5229" s="37"/>
      <c r="IB5229" s="37"/>
      <c r="IC5229" s="37"/>
      <c r="ID5229" s="37"/>
      <c r="IE5229" s="37"/>
      <c r="IF5229" s="37"/>
      <c r="IG5229" s="37"/>
      <c r="IH5229" s="37"/>
      <c r="II5229" s="37"/>
      <c r="IJ5229" s="37"/>
      <c r="IK5229" s="37"/>
      <c r="IL5229" s="37"/>
      <c r="IM5229" s="37"/>
      <c r="IN5229" s="37"/>
      <c r="IO5229" s="37"/>
      <c r="IP5229" s="37"/>
      <c r="IQ5229" s="37"/>
    </row>
    <row r="5230" spans="1:251" s="51" customFormat="1" ht="18.75" customHeight="1">
      <c r="A5230" s="43"/>
      <c r="B5230" s="60"/>
      <c r="C5230" s="104" t="s">
        <v>1090</v>
      </c>
      <c r="D5230" s="105"/>
      <c r="E5230" s="105"/>
      <c r="F5230" s="105"/>
      <c r="G5230" s="105"/>
      <c r="H5230" s="105"/>
      <c r="I5230" s="105"/>
      <c r="J5230" s="105"/>
      <c r="K5230" s="105"/>
      <c r="L5230" s="105"/>
      <c r="M5230" s="105"/>
      <c r="N5230" s="105"/>
      <c r="O5230" s="105"/>
      <c r="P5230" s="105"/>
      <c r="Q5230" s="105"/>
      <c r="R5230" s="105"/>
      <c r="S5230" s="105"/>
      <c r="T5230" s="105"/>
      <c r="U5230" s="105"/>
      <c r="V5230" s="105"/>
      <c r="W5230" s="105"/>
      <c r="X5230" s="105"/>
      <c r="Y5230" s="105"/>
      <c r="Z5230" s="106"/>
      <c r="AA5230" s="107">
        <v>8987</v>
      </c>
      <c r="AB5230" s="108"/>
      <c r="AC5230" s="108"/>
      <c r="AD5230" s="108"/>
      <c r="AE5230" s="108"/>
      <c r="AF5230" s="108"/>
      <c r="AG5230" s="108"/>
      <c r="AH5230" s="108"/>
      <c r="AI5230" s="109"/>
      <c r="AJ5230" s="107">
        <v>5970</v>
      </c>
      <c r="AK5230" s="108"/>
      <c r="AL5230" s="108"/>
      <c r="AM5230" s="108"/>
      <c r="AN5230" s="108"/>
      <c r="AO5230" s="108"/>
      <c r="AP5230" s="108"/>
      <c r="AQ5230" s="108"/>
      <c r="AR5230" s="109"/>
      <c r="AS5230" s="110"/>
      <c r="AT5230" s="111"/>
      <c r="AU5230" s="111"/>
      <c r="AV5230" s="111"/>
      <c r="AW5230" s="111"/>
      <c r="AX5230" s="112"/>
      <c r="AY5230" s="37"/>
      <c r="AZ5230" s="37"/>
      <c r="BA5230" s="37"/>
      <c r="BB5230" s="37"/>
      <c r="BC5230" s="37"/>
      <c r="BD5230" s="37"/>
      <c r="BE5230" s="37"/>
      <c r="BF5230" s="37"/>
      <c r="BG5230" s="37"/>
      <c r="BH5230" s="37"/>
      <c r="BI5230" s="37"/>
      <c r="BJ5230" s="37"/>
      <c r="BK5230" s="37"/>
      <c r="BL5230" s="37"/>
      <c r="BM5230" s="37"/>
      <c r="BN5230" s="37"/>
      <c r="BO5230" s="37"/>
      <c r="BP5230" s="37"/>
      <c r="BQ5230" s="37"/>
      <c r="BR5230" s="37"/>
      <c r="BS5230" s="37"/>
      <c r="BT5230" s="37"/>
      <c r="BU5230" s="37"/>
      <c r="BV5230" s="37"/>
      <c r="BW5230" s="37"/>
      <c r="BX5230" s="37"/>
      <c r="BY5230" s="37"/>
      <c r="BZ5230" s="37"/>
      <c r="CA5230" s="37"/>
      <c r="CB5230" s="37"/>
      <c r="CC5230" s="37"/>
      <c r="CD5230" s="37"/>
      <c r="CE5230" s="37"/>
      <c r="CF5230" s="37"/>
      <c r="CG5230" s="37"/>
      <c r="CH5230" s="37"/>
      <c r="CI5230" s="37"/>
      <c r="CJ5230" s="37"/>
      <c r="CK5230" s="37"/>
      <c r="CL5230" s="37"/>
      <c r="CM5230" s="37"/>
      <c r="CN5230" s="37"/>
      <c r="CO5230" s="37"/>
      <c r="CP5230" s="37"/>
      <c r="CQ5230" s="37"/>
      <c r="CR5230" s="37"/>
      <c r="CS5230" s="37"/>
      <c r="CT5230" s="37"/>
      <c r="CU5230" s="37"/>
      <c r="CV5230" s="37"/>
      <c r="CW5230" s="37"/>
      <c r="CX5230" s="37"/>
      <c r="CY5230" s="37"/>
      <c r="CZ5230" s="37"/>
      <c r="DA5230" s="37"/>
      <c r="DB5230" s="37"/>
      <c r="DC5230" s="37"/>
      <c r="DD5230" s="37"/>
      <c r="DE5230" s="37"/>
      <c r="DF5230" s="37"/>
      <c r="DG5230" s="37"/>
      <c r="DH5230" s="37"/>
      <c r="DI5230" s="37"/>
      <c r="DJ5230" s="37"/>
      <c r="DK5230" s="37"/>
      <c r="DL5230" s="37"/>
      <c r="DM5230" s="37"/>
      <c r="DN5230" s="37"/>
      <c r="DO5230" s="37"/>
      <c r="DP5230" s="37"/>
      <c r="DQ5230" s="37"/>
      <c r="DR5230" s="37"/>
      <c r="DS5230" s="37"/>
      <c r="DT5230" s="37"/>
      <c r="DU5230" s="37"/>
      <c r="DV5230" s="37"/>
      <c r="DW5230" s="37"/>
      <c r="DX5230" s="37"/>
      <c r="DY5230" s="37"/>
      <c r="DZ5230" s="37"/>
      <c r="EA5230" s="37"/>
      <c r="EB5230" s="37"/>
      <c r="EC5230" s="37"/>
      <c r="ED5230" s="37"/>
      <c r="EE5230" s="37"/>
      <c r="EF5230" s="37"/>
      <c r="EG5230" s="37"/>
      <c r="EH5230" s="37"/>
      <c r="EI5230" s="37"/>
      <c r="EJ5230" s="37"/>
      <c r="EK5230" s="37"/>
      <c r="EL5230" s="37"/>
      <c r="EM5230" s="37"/>
      <c r="EN5230" s="37"/>
      <c r="EO5230" s="37"/>
      <c r="EP5230" s="37"/>
      <c r="EQ5230" s="37"/>
      <c r="ER5230" s="37"/>
      <c r="ES5230" s="37"/>
      <c r="ET5230" s="37"/>
      <c r="EU5230" s="37"/>
      <c r="EV5230" s="37"/>
      <c r="EW5230" s="37"/>
      <c r="EX5230" s="37"/>
      <c r="EY5230" s="37"/>
      <c r="EZ5230" s="37"/>
      <c r="FA5230" s="37"/>
      <c r="FB5230" s="37"/>
      <c r="FC5230" s="37"/>
      <c r="FD5230" s="37"/>
      <c r="FE5230" s="37"/>
      <c r="FF5230" s="37"/>
      <c r="FG5230" s="37"/>
      <c r="FH5230" s="37"/>
      <c r="FI5230" s="37"/>
      <c r="FJ5230" s="37"/>
      <c r="FK5230" s="37"/>
      <c r="FL5230" s="37"/>
      <c r="FM5230" s="37"/>
      <c r="FN5230" s="37"/>
      <c r="FO5230" s="37"/>
      <c r="FP5230" s="37"/>
      <c r="FQ5230" s="37"/>
      <c r="FR5230" s="37"/>
      <c r="FS5230" s="37"/>
      <c r="FT5230" s="37"/>
      <c r="FU5230" s="37"/>
      <c r="FV5230" s="37"/>
      <c r="FW5230" s="37"/>
      <c r="FX5230" s="37"/>
      <c r="FY5230" s="37"/>
      <c r="FZ5230" s="37"/>
      <c r="GA5230" s="37"/>
      <c r="GB5230" s="37"/>
      <c r="GC5230" s="37"/>
      <c r="GD5230" s="37"/>
      <c r="GE5230" s="37"/>
      <c r="GF5230" s="37"/>
      <c r="GG5230" s="37"/>
      <c r="GH5230" s="37"/>
      <c r="GI5230" s="37"/>
      <c r="GJ5230" s="37"/>
      <c r="GK5230" s="37"/>
      <c r="GL5230" s="37"/>
      <c r="GM5230" s="37"/>
      <c r="GN5230" s="37"/>
      <c r="GO5230" s="37"/>
      <c r="GP5230" s="37"/>
      <c r="GQ5230" s="37"/>
      <c r="GR5230" s="37"/>
      <c r="GS5230" s="37"/>
      <c r="GT5230" s="37"/>
      <c r="GU5230" s="37"/>
      <c r="GV5230" s="37"/>
      <c r="GW5230" s="37"/>
      <c r="GX5230" s="37"/>
      <c r="GY5230" s="37"/>
      <c r="GZ5230" s="37"/>
      <c r="HA5230" s="37"/>
      <c r="HB5230" s="37"/>
      <c r="HC5230" s="37"/>
      <c r="HD5230" s="37"/>
      <c r="HE5230" s="37"/>
      <c r="HF5230" s="37"/>
      <c r="HG5230" s="37"/>
      <c r="HH5230" s="37"/>
      <c r="HI5230" s="37"/>
      <c r="HJ5230" s="37"/>
      <c r="HK5230" s="37"/>
      <c r="HL5230" s="37"/>
      <c r="HM5230" s="37"/>
      <c r="HN5230" s="37"/>
      <c r="HO5230" s="37"/>
      <c r="HP5230" s="37"/>
      <c r="HQ5230" s="37"/>
      <c r="HR5230" s="37"/>
      <c r="HS5230" s="37"/>
      <c r="HT5230" s="37"/>
      <c r="HU5230" s="37"/>
      <c r="HV5230" s="37"/>
      <c r="HW5230" s="37"/>
      <c r="HX5230" s="37"/>
      <c r="HY5230" s="37"/>
      <c r="HZ5230" s="37"/>
      <c r="IA5230" s="37"/>
      <c r="IB5230" s="37"/>
      <c r="IC5230" s="37"/>
      <c r="ID5230" s="37"/>
      <c r="IE5230" s="37"/>
      <c r="IF5230" s="37"/>
      <c r="IG5230" s="37"/>
      <c r="IH5230" s="37"/>
      <c r="II5230" s="37"/>
      <c r="IJ5230" s="37"/>
      <c r="IK5230" s="37"/>
      <c r="IL5230" s="37"/>
      <c r="IM5230" s="37"/>
      <c r="IN5230" s="37"/>
      <c r="IO5230" s="37"/>
      <c r="IP5230" s="37"/>
      <c r="IQ5230" s="37"/>
    </row>
    <row r="5231" spans="1:251" s="51" customFormat="1" ht="18.75" customHeight="1">
      <c r="A5231" s="43"/>
      <c r="B5231" s="60"/>
      <c r="C5231" s="104" t="s">
        <v>1091</v>
      </c>
      <c r="D5231" s="105"/>
      <c r="E5231" s="105"/>
      <c r="F5231" s="105"/>
      <c r="G5231" s="105"/>
      <c r="H5231" s="105"/>
      <c r="I5231" s="105"/>
      <c r="J5231" s="105"/>
      <c r="K5231" s="105"/>
      <c r="L5231" s="105"/>
      <c r="M5231" s="105"/>
      <c r="N5231" s="105"/>
      <c r="O5231" s="105"/>
      <c r="P5231" s="105"/>
      <c r="Q5231" s="105"/>
      <c r="R5231" s="105"/>
      <c r="S5231" s="105"/>
      <c r="T5231" s="105"/>
      <c r="U5231" s="105"/>
      <c r="V5231" s="105"/>
      <c r="W5231" s="105"/>
      <c r="X5231" s="105"/>
      <c r="Y5231" s="105"/>
      <c r="Z5231" s="106"/>
      <c r="AA5231" s="107">
        <v>2405</v>
      </c>
      <c r="AB5231" s="108"/>
      <c r="AC5231" s="108"/>
      <c r="AD5231" s="108"/>
      <c r="AE5231" s="108"/>
      <c r="AF5231" s="108"/>
      <c r="AG5231" s="108"/>
      <c r="AH5231" s="108"/>
      <c r="AI5231" s="109"/>
      <c r="AJ5231" s="107">
        <v>779</v>
      </c>
      <c r="AK5231" s="108"/>
      <c r="AL5231" s="108"/>
      <c r="AM5231" s="108"/>
      <c r="AN5231" s="108"/>
      <c r="AO5231" s="108"/>
      <c r="AP5231" s="108"/>
      <c r="AQ5231" s="108"/>
      <c r="AR5231" s="109"/>
      <c r="AS5231" s="110"/>
      <c r="AT5231" s="111"/>
      <c r="AU5231" s="111"/>
      <c r="AV5231" s="111"/>
      <c r="AW5231" s="111"/>
      <c r="AX5231" s="112"/>
      <c r="AY5231" s="37"/>
      <c r="AZ5231" s="37"/>
      <c r="BA5231" s="37"/>
      <c r="BB5231" s="37"/>
      <c r="BC5231" s="37"/>
      <c r="BD5231" s="37"/>
      <c r="BE5231" s="37"/>
      <c r="BF5231" s="37"/>
      <c r="BG5231" s="37"/>
      <c r="BH5231" s="37"/>
      <c r="BI5231" s="37"/>
      <c r="BJ5231" s="37"/>
      <c r="BK5231" s="37"/>
      <c r="BL5231" s="37"/>
      <c r="BM5231" s="37"/>
      <c r="BN5231" s="37"/>
      <c r="BO5231" s="37"/>
      <c r="BP5231" s="37"/>
      <c r="BQ5231" s="37"/>
      <c r="BR5231" s="37"/>
      <c r="BS5231" s="37"/>
      <c r="BT5231" s="37"/>
      <c r="BU5231" s="37"/>
      <c r="BV5231" s="37"/>
      <c r="BW5231" s="37"/>
      <c r="BX5231" s="37"/>
      <c r="BY5231" s="37"/>
      <c r="BZ5231" s="37"/>
      <c r="CA5231" s="37"/>
      <c r="CB5231" s="37"/>
      <c r="CC5231" s="37"/>
      <c r="CD5231" s="37"/>
      <c r="CE5231" s="37"/>
      <c r="CF5231" s="37"/>
      <c r="CG5231" s="37"/>
      <c r="CH5231" s="37"/>
      <c r="CI5231" s="37"/>
      <c r="CJ5231" s="37"/>
      <c r="CK5231" s="37"/>
      <c r="CL5231" s="37"/>
      <c r="CM5231" s="37"/>
      <c r="CN5231" s="37"/>
      <c r="CO5231" s="37"/>
      <c r="CP5231" s="37"/>
      <c r="CQ5231" s="37"/>
      <c r="CR5231" s="37"/>
      <c r="CS5231" s="37"/>
      <c r="CT5231" s="37"/>
      <c r="CU5231" s="37"/>
      <c r="CV5231" s="37"/>
      <c r="CW5231" s="37"/>
      <c r="CX5231" s="37"/>
      <c r="CY5231" s="37"/>
      <c r="CZ5231" s="37"/>
      <c r="DA5231" s="37"/>
      <c r="DB5231" s="37"/>
      <c r="DC5231" s="37"/>
      <c r="DD5231" s="37"/>
      <c r="DE5231" s="37"/>
      <c r="DF5231" s="37"/>
      <c r="DG5231" s="37"/>
      <c r="DH5231" s="37"/>
      <c r="DI5231" s="37"/>
      <c r="DJ5231" s="37"/>
      <c r="DK5231" s="37"/>
      <c r="DL5231" s="37"/>
      <c r="DM5231" s="37"/>
      <c r="DN5231" s="37"/>
      <c r="DO5231" s="37"/>
      <c r="DP5231" s="37"/>
      <c r="DQ5231" s="37"/>
      <c r="DR5231" s="37"/>
      <c r="DS5231" s="37"/>
      <c r="DT5231" s="37"/>
      <c r="DU5231" s="37"/>
      <c r="DV5231" s="37"/>
      <c r="DW5231" s="37"/>
      <c r="DX5231" s="37"/>
      <c r="DY5231" s="37"/>
      <c r="DZ5231" s="37"/>
      <c r="EA5231" s="37"/>
      <c r="EB5231" s="37"/>
      <c r="EC5231" s="37"/>
      <c r="ED5231" s="37"/>
      <c r="EE5231" s="37"/>
      <c r="EF5231" s="37"/>
      <c r="EG5231" s="37"/>
      <c r="EH5231" s="37"/>
      <c r="EI5231" s="37"/>
      <c r="EJ5231" s="37"/>
      <c r="EK5231" s="37"/>
      <c r="EL5231" s="37"/>
      <c r="EM5231" s="37"/>
      <c r="EN5231" s="37"/>
      <c r="EO5231" s="37"/>
      <c r="EP5231" s="37"/>
      <c r="EQ5231" s="37"/>
      <c r="ER5231" s="37"/>
      <c r="ES5231" s="37"/>
      <c r="ET5231" s="37"/>
      <c r="EU5231" s="37"/>
      <c r="EV5231" s="37"/>
      <c r="EW5231" s="37"/>
      <c r="EX5231" s="37"/>
      <c r="EY5231" s="37"/>
      <c r="EZ5231" s="37"/>
      <c r="FA5231" s="37"/>
      <c r="FB5231" s="37"/>
      <c r="FC5231" s="37"/>
      <c r="FD5231" s="37"/>
      <c r="FE5231" s="37"/>
      <c r="FF5231" s="37"/>
      <c r="FG5231" s="37"/>
      <c r="FH5231" s="37"/>
      <c r="FI5231" s="37"/>
      <c r="FJ5231" s="37"/>
      <c r="FK5231" s="37"/>
      <c r="FL5231" s="37"/>
      <c r="FM5231" s="37"/>
      <c r="FN5231" s="37"/>
      <c r="FO5231" s="37"/>
      <c r="FP5231" s="37"/>
      <c r="FQ5231" s="37"/>
      <c r="FR5231" s="37"/>
      <c r="FS5231" s="37"/>
      <c r="FT5231" s="37"/>
      <c r="FU5231" s="37"/>
      <c r="FV5231" s="37"/>
      <c r="FW5231" s="37"/>
      <c r="FX5231" s="37"/>
      <c r="FY5231" s="37"/>
      <c r="FZ5231" s="37"/>
      <c r="GA5231" s="37"/>
      <c r="GB5231" s="37"/>
      <c r="GC5231" s="37"/>
      <c r="GD5231" s="37"/>
      <c r="GE5231" s="37"/>
      <c r="GF5231" s="37"/>
      <c r="GG5231" s="37"/>
      <c r="GH5231" s="37"/>
      <c r="GI5231" s="37"/>
      <c r="GJ5231" s="37"/>
      <c r="GK5231" s="37"/>
      <c r="GL5231" s="37"/>
      <c r="GM5231" s="37"/>
      <c r="GN5231" s="37"/>
      <c r="GO5231" s="37"/>
      <c r="GP5231" s="37"/>
      <c r="GQ5231" s="37"/>
      <c r="GR5231" s="37"/>
      <c r="GS5231" s="37"/>
      <c r="GT5231" s="37"/>
      <c r="GU5231" s="37"/>
      <c r="GV5231" s="37"/>
      <c r="GW5231" s="37"/>
      <c r="GX5231" s="37"/>
      <c r="GY5231" s="37"/>
      <c r="GZ5231" s="37"/>
      <c r="HA5231" s="37"/>
      <c r="HB5231" s="37"/>
      <c r="HC5231" s="37"/>
      <c r="HD5231" s="37"/>
      <c r="HE5231" s="37"/>
      <c r="HF5231" s="37"/>
      <c r="HG5231" s="37"/>
      <c r="HH5231" s="37"/>
      <c r="HI5231" s="37"/>
      <c r="HJ5231" s="37"/>
      <c r="HK5231" s="37"/>
      <c r="HL5231" s="37"/>
      <c r="HM5231" s="37"/>
      <c r="HN5231" s="37"/>
      <c r="HO5231" s="37"/>
      <c r="HP5231" s="37"/>
      <c r="HQ5231" s="37"/>
      <c r="HR5231" s="37"/>
      <c r="HS5231" s="37"/>
      <c r="HT5231" s="37"/>
      <c r="HU5231" s="37"/>
      <c r="HV5231" s="37"/>
      <c r="HW5231" s="37"/>
      <c r="HX5231" s="37"/>
      <c r="HY5231" s="37"/>
      <c r="HZ5231" s="37"/>
      <c r="IA5231" s="37"/>
      <c r="IB5231" s="37"/>
      <c r="IC5231" s="37"/>
      <c r="ID5231" s="37"/>
      <c r="IE5231" s="37"/>
      <c r="IF5231" s="37"/>
      <c r="IG5231" s="37"/>
      <c r="IH5231" s="37"/>
      <c r="II5231" s="37"/>
      <c r="IJ5231" s="37"/>
      <c r="IK5231" s="37"/>
      <c r="IL5231" s="37"/>
      <c r="IM5231" s="37"/>
      <c r="IN5231" s="37"/>
      <c r="IO5231" s="37"/>
      <c r="IP5231" s="37"/>
      <c r="IQ5231" s="37"/>
    </row>
    <row r="5232" spans="1:251" s="51" customFormat="1" ht="18.75" customHeight="1" thickBot="1">
      <c r="A5232" s="52"/>
      <c r="B5232" s="113" t="s">
        <v>253</v>
      </c>
      <c r="C5232" s="114"/>
      <c r="D5232" s="114"/>
      <c r="E5232" s="114"/>
      <c r="F5232" s="114"/>
      <c r="G5232" s="114"/>
      <c r="H5232" s="114"/>
      <c r="I5232" s="114"/>
      <c r="J5232" s="114"/>
      <c r="K5232" s="114"/>
      <c r="L5232" s="114"/>
      <c r="M5232" s="114"/>
      <c r="N5232" s="114"/>
      <c r="O5232" s="114"/>
      <c r="P5232" s="114"/>
      <c r="Q5232" s="114"/>
      <c r="R5232" s="114"/>
      <c r="S5232" s="114"/>
      <c r="T5232" s="114"/>
      <c r="U5232" s="114"/>
      <c r="V5232" s="114"/>
      <c r="W5232" s="114"/>
      <c r="X5232" s="114"/>
      <c r="Y5232" s="114"/>
      <c r="Z5232" s="115"/>
      <c r="AA5232" s="116">
        <f>SUM($AA$5226:$AA$5231)</f>
        <v>151252</v>
      </c>
      <c r="AB5232" s="117"/>
      <c r="AC5232" s="117"/>
      <c r="AD5232" s="117"/>
      <c r="AE5232" s="117"/>
      <c r="AF5232" s="117"/>
      <c r="AG5232" s="117"/>
      <c r="AH5232" s="117"/>
      <c r="AI5232" s="118"/>
      <c r="AJ5232" s="116">
        <f>SUM($AJ$5226:$AJ$5231)</f>
        <v>158534</v>
      </c>
      <c r="AK5232" s="117"/>
      <c r="AL5232" s="117"/>
      <c r="AM5232" s="117"/>
      <c r="AN5232" s="117"/>
      <c r="AO5232" s="117"/>
      <c r="AP5232" s="117"/>
      <c r="AQ5232" s="117"/>
      <c r="AR5232" s="118"/>
      <c r="AS5232" s="119"/>
      <c r="AT5232" s="120"/>
      <c r="AU5232" s="120"/>
      <c r="AV5232" s="120"/>
      <c r="AW5232" s="120"/>
      <c r="AX5232" s="121"/>
      <c r="AY5232" s="37"/>
      <c r="AZ5232" s="37"/>
      <c r="BA5232" s="37"/>
      <c r="BB5232" s="37"/>
      <c r="BC5232" s="37"/>
      <c r="BD5232" s="37"/>
      <c r="BE5232" s="37"/>
      <c r="BF5232" s="37"/>
      <c r="BG5232" s="37"/>
      <c r="BH5232" s="37"/>
      <c r="BI5232" s="37"/>
      <c r="BJ5232" s="37"/>
      <c r="BK5232" s="37"/>
      <c r="BL5232" s="37"/>
      <c r="BM5232" s="37"/>
      <c r="BN5232" s="37"/>
      <c r="BO5232" s="37"/>
      <c r="BP5232" s="37"/>
      <c r="BQ5232" s="37"/>
      <c r="BR5232" s="37"/>
      <c r="BS5232" s="37"/>
      <c r="BT5232" s="37"/>
      <c r="BU5232" s="37"/>
      <c r="BV5232" s="37"/>
      <c r="BW5232" s="37"/>
      <c r="BX5232" s="37"/>
      <c r="BY5232" s="37"/>
      <c r="BZ5232" s="37"/>
      <c r="CA5232" s="37"/>
      <c r="CB5232" s="37"/>
      <c r="CC5232" s="37"/>
      <c r="CD5232" s="37"/>
      <c r="CE5232" s="37"/>
      <c r="CF5232" s="37"/>
      <c r="CG5232" s="37"/>
      <c r="CH5232" s="37"/>
      <c r="CI5232" s="37"/>
      <c r="CJ5232" s="37"/>
      <c r="CK5232" s="37"/>
      <c r="CL5232" s="37"/>
      <c r="CM5232" s="37"/>
      <c r="CN5232" s="37"/>
      <c r="CO5232" s="37"/>
      <c r="CP5232" s="37"/>
      <c r="CQ5232" s="37"/>
      <c r="CR5232" s="37"/>
      <c r="CS5232" s="37"/>
      <c r="CT5232" s="37"/>
      <c r="CU5232" s="37"/>
      <c r="CV5232" s="37"/>
      <c r="CW5232" s="37"/>
      <c r="CX5232" s="37"/>
      <c r="CY5232" s="37"/>
      <c r="CZ5232" s="37"/>
      <c r="DA5232" s="37"/>
      <c r="DB5232" s="37"/>
      <c r="DC5232" s="37"/>
      <c r="DD5232" s="37"/>
      <c r="DE5232" s="37"/>
      <c r="DF5232" s="37"/>
      <c r="DG5232" s="37"/>
      <c r="DH5232" s="37"/>
      <c r="DI5232" s="37"/>
      <c r="DJ5232" s="37"/>
      <c r="DK5232" s="37"/>
      <c r="DL5232" s="37"/>
      <c r="DM5232" s="37"/>
      <c r="DN5232" s="37"/>
      <c r="DO5232" s="37"/>
      <c r="DP5232" s="37"/>
      <c r="DQ5232" s="37"/>
      <c r="DR5232" s="37"/>
      <c r="DS5232" s="37"/>
      <c r="DT5232" s="37"/>
      <c r="DU5232" s="37"/>
      <c r="DV5232" s="37"/>
      <c r="DW5232" s="37"/>
      <c r="DX5232" s="37"/>
      <c r="DY5232" s="37"/>
      <c r="DZ5232" s="37"/>
      <c r="EA5232" s="37"/>
      <c r="EB5232" s="37"/>
      <c r="EC5232" s="37"/>
      <c r="ED5232" s="37"/>
      <c r="EE5232" s="37"/>
      <c r="EF5232" s="37"/>
      <c r="EG5232" s="37"/>
      <c r="EH5232" s="37"/>
      <c r="EI5232" s="37"/>
      <c r="EJ5232" s="37"/>
      <c r="EK5232" s="37"/>
      <c r="EL5232" s="37"/>
      <c r="EM5232" s="37"/>
      <c r="EN5232" s="37"/>
      <c r="EO5232" s="37"/>
      <c r="EP5232" s="37"/>
      <c r="EQ5232" s="37"/>
      <c r="ER5232" s="37"/>
      <c r="ES5232" s="37"/>
      <c r="ET5232" s="37"/>
      <c r="EU5232" s="37"/>
      <c r="EV5232" s="37"/>
      <c r="EW5232" s="37"/>
      <c r="EX5232" s="37"/>
      <c r="EY5232" s="37"/>
      <c r="EZ5232" s="37"/>
      <c r="FA5232" s="37"/>
      <c r="FB5232" s="37"/>
      <c r="FC5232" s="37"/>
      <c r="FD5232" s="37"/>
      <c r="FE5232" s="37"/>
      <c r="FF5232" s="37"/>
      <c r="FG5232" s="37"/>
      <c r="FH5232" s="37"/>
      <c r="FI5232" s="37"/>
      <c r="FJ5232" s="37"/>
      <c r="FK5232" s="37"/>
      <c r="FL5232" s="37"/>
      <c r="FM5232" s="37"/>
      <c r="FN5232" s="37"/>
      <c r="FO5232" s="37"/>
      <c r="FP5232" s="37"/>
      <c r="FQ5232" s="37"/>
      <c r="FR5232" s="37"/>
      <c r="FS5232" s="37"/>
      <c r="FT5232" s="37"/>
      <c r="FU5232" s="37"/>
      <c r="FV5232" s="37"/>
      <c r="FW5232" s="37"/>
      <c r="FX5232" s="37"/>
      <c r="FY5232" s="37"/>
      <c r="FZ5232" s="37"/>
      <c r="GA5232" s="37"/>
      <c r="GB5232" s="37"/>
      <c r="GC5232" s="37"/>
      <c r="GD5232" s="37"/>
      <c r="GE5232" s="37"/>
      <c r="GF5232" s="37"/>
      <c r="GG5232" s="37"/>
      <c r="GH5232" s="37"/>
      <c r="GI5232" s="37"/>
      <c r="GJ5232" s="37"/>
      <c r="GK5232" s="37"/>
      <c r="GL5232" s="37"/>
      <c r="GM5232" s="37"/>
      <c r="GN5232" s="37"/>
      <c r="GO5232" s="37"/>
      <c r="GP5232" s="37"/>
      <c r="GQ5232" s="37"/>
      <c r="GR5232" s="37"/>
      <c r="GS5232" s="37"/>
      <c r="GT5232" s="37"/>
      <c r="GU5232" s="37"/>
      <c r="GV5232" s="37"/>
      <c r="GW5232" s="37"/>
      <c r="GX5232" s="37"/>
      <c r="GY5232" s="37"/>
      <c r="GZ5232" s="37"/>
      <c r="HA5232" s="37"/>
      <c r="HB5232" s="37"/>
      <c r="HC5232" s="37"/>
      <c r="HD5232" s="37"/>
      <c r="HE5232" s="37"/>
      <c r="HF5232" s="37"/>
      <c r="HG5232" s="37"/>
      <c r="HH5232" s="37"/>
      <c r="HI5232" s="37"/>
      <c r="HJ5232" s="37"/>
      <c r="HK5232" s="37"/>
      <c r="HL5232" s="37"/>
      <c r="HM5232" s="37"/>
      <c r="HN5232" s="37"/>
      <c r="HO5232" s="37"/>
      <c r="HP5232" s="37"/>
      <c r="HQ5232" s="37"/>
      <c r="HR5232" s="37"/>
      <c r="HS5232" s="37"/>
      <c r="HT5232" s="37"/>
      <c r="HU5232" s="37"/>
      <c r="HV5232" s="37"/>
      <c r="HW5232" s="37"/>
      <c r="HX5232" s="37"/>
      <c r="HY5232" s="37"/>
      <c r="HZ5232" s="37"/>
      <c r="IA5232" s="37"/>
      <c r="IB5232" s="37"/>
      <c r="IC5232" s="37"/>
      <c r="ID5232" s="37"/>
      <c r="IE5232" s="37"/>
      <c r="IF5232" s="37"/>
      <c r="IG5232" s="37"/>
      <c r="IH5232" s="37"/>
      <c r="II5232" s="37"/>
      <c r="IJ5232" s="37"/>
      <c r="IK5232" s="37"/>
      <c r="IL5232" s="37"/>
      <c r="IM5232" s="37"/>
      <c r="IN5232" s="37"/>
      <c r="IO5232" s="37"/>
      <c r="IP5232" s="37"/>
      <c r="IQ5232" s="37"/>
    </row>
    <row r="5234" spans="1:113" ht="18.75">
      <c r="A5234" s="36" t="s">
        <v>241</v>
      </c>
      <c r="AW5234" s="38"/>
      <c r="AX5234" s="39"/>
      <c r="AY5234" s="38"/>
    </row>
    <row r="5236" spans="1:113" ht="18.75">
      <c r="B5236" s="122" t="s">
        <v>0</v>
      </c>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row>
    <row r="5237" spans="1:113">
      <c r="Z5237" s="40"/>
      <c r="AD5237" s="40"/>
      <c r="AE5237" s="40"/>
      <c r="AF5237" s="40"/>
      <c r="AG5237" s="40"/>
      <c r="AH5237" s="40"/>
      <c r="AI5237" s="40"/>
      <c r="AO5237" s="40"/>
    </row>
    <row r="5238" spans="1:113" ht="13.5" thickBot="1">
      <c r="Z5238" s="40"/>
      <c r="AD5238" s="40"/>
      <c r="AE5238" s="40"/>
      <c r="AF5238" s="40"/>
      <c r="AG5238" s="40"/>
      <c r="AH5238" s="40"/>
      <c r="AI5238" s="40"/>
      <c r="AO5238" s="40"/>
      <c r="DI5238" s="41"/>
    </row>
    <row r="5239" spans="1:113" ht="24.75" customHeight="1" thickBot="1">
      <c r="B5239" s="124" t="s">
        <v>242</v>
      </c>
      <c r="C5239" s="125"/>
      <c r="D5239" s="125"/>
      <c r="E5239" s="125"/>
      <c r="F5239" s="125"/>
      <c r="G5239" s="125"/>
      <c r="H5239" s="126" t="s">
        <v>1092</v>
      </c>
      <c r="I5239" s="127"/>
      <c r="J5239" s="127"/>
      <c r="K5239" s="127"/>
      <c r="L5239" s="127"/>
      <c r="M5239" s="127"/>
      <c r="N5239" s="127"/>
      <c r="O5239" s="127"/>
      <c r="P5239" s="127"/>
      <c r="Q5239" s="127"/>
      <c r="R5239" s="127"/>
      <c r="S5239" s="127"/>
      <c r="T5239" s="127"/>
      <c r="U5239" s="127"/>
      <c r="V5239" s="127"/>
      <c r="W5239" s="127"/>
      <c r="X5239" s="127"/>
      <c r="Y5239" s="127"/>
      <c r="Z5239" s="127"/>
      <c r="AA5239" s="127"/>
      <c r="AB5239" s="127"/>
      <c r="AC5239" s="127"/>
      <c r="AD5239" s="127"/>
      <c r="AE5239" s="127"/>
      <c r="AF5239" s="127"/>
      <c r="AG5239" s="127"/>
      <c r="AH5239" s="127"/>
      <c r="AI5239" s="127"/>
      <c r="AJ5239" s="127"/>
      <c r="AK5239" s="127"/>
      <c r="AL5239" s="127"/>
      <c r="AM5239" s="127"/>
      <c r="AN5239" s="127"/>
      <c r="AO5239" s="127"/>
      <c r="AP5239" s="127"/>
      <c r="AQ5239" s="127"/>
      <c r="AR5239" s="127"/>
      <c r="AS5239" s="127"/>
      <c r="AT5239" s="127"/>
      <c r="AU5239" s="127"/>
      <c r="AV5239" s="127"/>
      <c r="AW5239" s="127"/>
      <c r="AX5239" s="128"/>
      <c r="DI5239" s="41"/>
    </row>
    <row r="5240" spans="1:113" ht="14.25">
      <c r="B5240" s="42"/>
      <c r="C5240" s="42"/>
      <c r="D5240" s="42"/>
      <c r="E5240" s="42"/>
      <c r="F5240" s="42"/>
      <c r="G5240" s="42"/>
      <c r="H5240" s="43"/>
      <c r="I5240" s="43"/>
      <c r="J5240" s="43"/>
      <c r="K5240" s="43"/>
      <c r="L5240" s="44"/>
      <c r="M5240" s="44"/>
      <c r="N5240" s="44"/>
      <c r="O5240" s="44"/>
      <c r="P5240" s="43"/>
      <c r="Q5240" s="43"/>
      <c r="R5240" s="43"/>
      <c r="S5240" s="43"/>
      <c r="T5240" s="43"/>
      <c r="U5240" s="43"/>
      <c r="V5240" s="45"/>
      <c r="W5240" s="45"/>
      <c r="X5240" s="45"/>
      <c r="Y5240" s="45"/>
      <c r="Z5240" s="45"/>
      <c r="AA5240" s="45"/>
      <c r="AB5240" s="45"/>
      <c r="AC5240" s="45"/>
      <c r="AD5240" s="45"/>
      <c r="AE5240" s="45"/>
      <c r="AF5240" s="45"/>
      <c r="AG5240" s="45"/>
      <c r="AH5240" s="45"/>
      <c r="AI5240" s="45"/>
      <c r="AJ5240" s="45"/>
      <c r="AK5240" s="45"/>
      <c r="AL5240" s="45"/>
      <c r="AM5240" s="45"/>
      <c r="AN5240" s="45"/>
      <c r="AO5240" s="45"/>
      <c r="AP5240" s="45"/>
      <c r="AQ5240" s="45"/>
      <c r="AR5240" s="45"/>
      <c r="AS5240" s="45"/>
      <c r="AT5240" s="45"/>
      <c r="AU5240" s="45"/>
      <c r="AV5240" s="45"/>
      <c r="AW5240" s="45"/>
      <c r="AX5240" s="45"/>
      <c r="DI5240" s="41"/>
    </row>
    <row r="5241" spans="1:113" ht="15" thickBot="1">
      <c r="A5241" s="46"/>
      <c r="B5241" s="45" t="s">
        <v>244</v>
      </c>
      <c r="C5241" s="43"/>
      <c r="D5241" s="43"/>
      <c r="E5241" s="43"/>
      <c r="F5241" s="43"/>
      <c r="G5241" s="43"/>
      <c r="H5241" s="43"/>
      <c r="I5241" s="43"/>
      <c r="J5241" s="43"/>
      <c r="K5241" s="43"/>
      <c r="L5241" s="44"/>
      <c r="M5241" s="44"/>
      <c r="N5241" s="44"/>
      <c r="O5241" s="44"/>
      <c r="P5241" s="43"/>
      <c r="Q5241" s="43"/>
      <c r="R5241" s="43"/>
      <c r="S5241" s="43"/>
      <c r="T5241" s="43"/>
      <c r="U5241" s="43"/>
      <c r="V5241" s="45"/>
      <c r="W5241" s="45"/>
      <c r="X5241" s="45"/>
      <c r="Y5241" s="45"/>
      <c r="Z5241" s="45"/>
      <c r="AA5241" s="45"/>
      <c r="AB5241" s="45"/>
      <c r="AC5241" s="45"/>
      <c r="AD5241" s="45"/>
      <c r="AE5241" s="45"/>
      <c r="AF5241" s="45"/>
      <c r="AG5241" s="45"/>
      <c r="AH5241" s="45"/>
      <c r="AI5241" s="45"/>
      <c r="AJ5241" s="45"/>
      <c r="AK5241" s="45"/>
      <c r="AL5241" s="45"/>
      <c r="AM5241" s="45"/>
      <c r="AN5241" s="45"/>
      <c r="AO5241" s="45"/>
      <c r="AP5241" s="45"/>
      <c r="AQ5241" s="45"/>
      <c r="AR5241" s="45"/>
      <c r="AS5241" s="45"/>
      <c r="AT5241" s="45"/>
      <c r="AU5241" s="45"/>
      <c r="AV5241" s="45"/>
      <c r="AW5241" s="45"/>
      <c r="AX5241" s="45"/>
      <c r="DI5241" s="41"/>
    </row>
    <row r="5242" spans="1:113" ht="14.25">
      <c r="A5242" s="43"/>
      <c r="B5242" s="47"/>
      <c r="C5242" s="42"/>
      <c r="D5242" s="42"/>
      <c r="E5242" s="42"/>
      <c r="F5242" s="42"/>
      <c r="G5242" s="42"/>
      <c r="H5242" s="42"/>
      <c r="I5242" s="42"/>
      <c r="J5242" s="42"/>
      <c r="K5242" s="42"/>
      <c r="L5242" s="48"/>
      <c r="M5242" s="48"/>
      <c r="N5242" s="48"/>
      <c r="O5242" s="48"/>
      <c r="P5242" s="42"/>
      <c r="Q5242" s="42"/>
      <c r="R5242" s="42"/>
      <c r="S5242" s="42"/>
      <c r="T5242" s="42"/>
      <c r="U5242" s="42"/>
      <c r="V5242" s="49"/>
      <c r="W5242" s="49"/>
      <c r="X5242" s="49"/>
      <c r="Y5242" s="49"/>
      <c r="Z5242" s="49"/>
      <c r="AA5242" s="49"/>
      <c r="AB5242" s="49"/>
      <c r="AC5242" s="49"/>
      <c r="AD5242" s="49"/>
      <c r="AE5242" s="49"/>
      <c r="AF5242" s="49"/>
      <c r="AG5242" s="49"/>
      <c r="AH5242" s="49"/>
      <c r="AI5242" s="49"/>
      <c r="AJ5242" s="49"/>
      <c r="AK5242" s="49"/>
      <c r="AL5242" s="49"/>
      <c r="AM5242" s="49"/>
      <c r="AN5242" s="49"/>
      <c r="AO5242" s="49"/>
      <c r="AP5242" s="49"/>
      <c r="AQ5242" s="49"/>
      <c r="AR5242" s="49"/>
      <c r="AS5242" s="49"/>
      <c r="AT5242" s="49"/>
      <c r="AU5242" s="49"/>
      <c r="AV5242" s="49"/>
      <c r="AW5242" s="49"/>
      <c r="AX5242" s="50"/>
    </row>
    <row r="5243" spans="1:113" ht="12" customHeight="1">
      <c r="A5243" s="43"/>
      <c r="B5243" s="129" t="s">
        <v>1093</v>
      </c>
      <c r="C5243" s="130"/>
      <c r="D5243" s="130"/>
      <c r="E5243" s="130"/>
      <c r="F5243" s="130"/>
      <c r="G5243" s="130"/>
      <c r="H5243" s="130"/>
      <c r="I5243" s="130"/>
      <c r="J5243" s="130"/>
      <c r="K5243" s="130"/>
      <c r="L5243" s="130"/>
      <c r="M5243" s="130"/>
      <c r="N5243" s="130"/>
      <c r="O5243" s="130"/>
      <c r="P5243" s="130"/>
      <c r="Q5243" s="130"/>
      <c r="R5243" s="130"/>
      <c r="S5243" s="130"/>
      <c r="T5243" s="130"/>
      <c r="U5243" s="130"/>
      <c r="V5243" s="130"/>
      <c r="W5243" s="130"/>
      <c r="X5243" s="130"/>
      <c r="Y5243" s="130"/>
      <c r="Z5243" s="130"/>
      <c r="AA5243" s="130"/>
      <c r="AB5243" s="130"/>
      <c r="AC5243" s="130"/>
      <c r="AD5243" s="130"/>
      <c r="AE5243" s="130"/>
      <c r="AF5243" s="130"/>
      <c r="AG5243" s="130"/>
      <c r="AH5243" s="130"/>
      <c r="AI5243" s="130"/>
      <c r="AJ5243" s="130"/>
      <c r="AK5243" s="130"/>
      <c r="AL5243" s="130"/>
      <c r="AM5243" s="130"/>
      <c r="AN5243" s="130"/>
      <c r="AO5243" s="130"/>
      <c r="AP5243" s="130"/>
      <c r="AQ5243" s="130"/>
      <c r="AR5243" s="130"/>
      <c r="AS5243" s="130"/>
      <c r="AT5243" s="130"/>
      <c r="AU5243" s="130"/>
      <c r="AV5243" s="130"/>
      <c r="AW5243" s="130"/>
      <c r="AX5243" s="131"/>
    </row>
    <row r="5244" spans="1:113" ht="12" customHeight="1">
      <c r="A5244" s="43"/>
      <c r="B5244" s="129"/>
      <c r="C5244" s="130"/>
      <c r="D5244" s="130"/>
      <c r="E5244" s="130"/>
      <c r="F5244" s="130"/>
      <c r="G5244" s="130"/>
      <c r="H5244" s="130"/>
      <c r="I5244" s="130"/>
      <c r="J5244" s="130"/>
      <c r="K5244" s="130"/>
      <c r="L5244" s="130"/>
      <c r="M5244" s="130"/>
      <c r="N5244" s="130"/>
      <c r="O5244" s="130"/>
      <c r="P5244" s="130"/>
      <c r="Q5244" s="130"/>
      <c r="R5244" s="130"/>
      <c r="S5244" s="130"/>
      <c r="T5244" s="130"/>
      <c r="U5244" s="130"/>
      <c r="V5244" s="130"/>
      <c r="W5244" s="130"/>
      <c r="X5244" s="130"/>
      <c r="Y5244" s="130"/>
      <c r="Z5244" s="130"/>
      <c r="AA5244" s="130"/>
      <c r="AB5244" s="130"/>
      <c r="AC5244" s="130"/>
      <c r="AD5244" s="130"/>
      <c r="AE5244" s="130"/>
      <c r="AF5244" s="130"/>
      <c r="AG5244" s="130"/>
      <c r="AH5244" s="130"/>
      <c r="AI5244" s="130"/>
      <c r="AJ5244" s="130"/>
      <c r="AK5244" s="130"/>
      <c r="AL5244" s="130"/>
      <c r="AM5244" s="130"/>
      <c r="AN5244" s="130"/>
      <c r="AO5244" s="130"/>
      <c r="AP5244" s="130"/>
      <c r="AQ5244" s="130"/>
      <c r="AR5244" s="130"/>
      <c r="AS5244" s="130"/>
      <c r="AT5244" s="130"/>
      <c r="AU5244" s="130"/>
      <c r="AV5244" s="130"/>
      <c r="AW5244" s="130"/>
      <c r="AX5244" s="131"/>
      <c r="BC5244" s="51"/>
    </row>
    <row r="5245" spans="1:113" ht="12" customHeight="1">
      <c r="A5245" s="43"/>
      <c r="B5245" s="129"/>
      <c r="C5245" s="130"/>
      <c r="D5245" s="130"/>
      <c r="E5245" s="130"/>
      <c r="F5245" s="130"/>
      <c r="G5245" s="130"/>
      <c r="H5245" s="130"/>
      <c r="I5245" s="130"/>
      <c r="J5245" s="130"/>
      <c r="K5245" s="130"/>
      <c r="L5245" s="130"/>
      <c r="M5245" s="130"/>
      <c r="N5245" s="130"/>
      <c r="O5245" s="130"/>
      <c r="P5245" s="130"/>
      <c r="Q5245" s="130"/>
      <c r="R5245" s="130"/>
      <c r="S5245" s="130"/>
      <c r="T5245" s="130"/>
      <c r="U5245" s="130"/>
      <c r="V5245" s="130"/>
      <c r="W5245" s="130"/>
      <c r="X5245" s="130"/>
      <c r="Y5245" s="130"/>
      <c r="Z5245" s="130"/>
      <c r="AA5245" s="130"/>
      <c r="AB5245" s="130"/>
      <c r="AC5245" s="130"/>
      <c r="AD5245" s="130"/>
      <c r="AE5245" s="130"/>
      <c r="AF5245" s="130"/>
      <c r="AG5245" s="130"/>
      <c r="AH5245" s="130"/>
      <c r="AI5245" s="130"/>
      <c r="AJ5245" s="130"/>
      <c r="AK5245" s="130"/>
      <c r="AL5245" s="130"/>
      <c r="AM5245" s="130"/>
      <c r="AN5245" s="130"/>
      <c r="AO5245" s="130"/>
      <c r="AP5245" s="130"/>
      <c r="AQ5245" s="130"/>
      <c r="AR5245" s="130"/>
      <c r="AS5245" s="130"/>
      <c r="AT5245" s="130"/>
      <c r="AU5245" s="130"/>
      <c r="AV5245" s="130"/>
      <c r="AW5245" s="130"/>
      <c r="AX5245" s="131"/>
    </row>
    <row r="5246" spans="1:113" ht="12" customHeight="1">
      <c r="A5246" s="43"/>
      <c r="B5246" s="129"/>
      <c r="C5246" s="130"/>
      <c r="D5246" s="130"/>
      <c r="E5246" s="130"/>
      <c r="F5246" s="130"/>
      <c r="G5246" s="130"/>
      <c r="H5246" s="130"/>
      <c r="I5246" s="130"/>
      <c r="J5246" s="130"/>
      <c r="K5246" s="130"/>
      <c r="L5246" s="130"/>
      <c r="M5246" s="130"/>
      <c r="N5246" s="130"/>
      <c r="O5246" s="130"/>
      <c r="P5246" s="130"/>
      <c r="Q5246" s="130"/>
      <c r="R5246" s="130"/>
      <c r="S5246" s="130"/>
      <c r="T5246" s="130"/>
      <c r="U5246" s="130"/>
      <c r="V5246" s="130"/>
      <c r="W5246" s="130"/>
      <c r="X5246" s="130"/>
      <c r="Y5246" s="130"/>
      <c r="Z5246" s="130"/>
      <c r="AA5246" s="130"/>
      <c r="AB5246" s="130"/>
      <c r="AC5246" s="130"/>
      <c r="AD5246" s="130"/>
      <c r="AE5246" s="130"/>
      <c r="AF5246" s="130"/>
      <c r="AG5246" s="130"/>
      <c r="AH5246" s="130"/>
      <c r="AI5246" s="130"/>
      <c r="AJ5246" s="130"/>
      <c r="AK5246" s="130"/>
      <c r="AL5246" s="130"/>
      <c r="AM5246" s="130"/>
      <c r="AN5246" s="130"/>
      <c r="AO5246" s="130"/>
      <c r="AP5246" s="130"/>
      <c r="AQ5246" s="130"/>
      <c r="AR5246" s="130"/>
      <c r="AS5246" s="130"/>
      <c r="AT5246" s="130"/>
      <c r="AU5246" s="130"/>
      <c r="AV5246" s="130"/>
      <c r="AW5246" s="130"/>
      <c r="AX5246" s="131"/>
    </row>
    <row r="5247" spans="1:113" ht="12" customHeight="1">
      <c r="A5247" s="43"/>
      <c r="B5247" s="129"/>
      <c r="C5247" s="130"/>
      <c r="D5247" s="130"/>
      <c r="E5247" s="130"/>
      <c r="F5247" s="130"/>
      <c r="G5247" s="130"/>
      <c r="H5247" s="130"/>
      <c r="I5247" s="130"/>
      <c r="J5247" s="130"/>
      <c r="K5247" s="130"/>
      <c r="L5247" s="130"/>
      <c r="M5247" s="130"/>
      <c r="N5247" s="130"/>
      <c r="O5247" s="130"/>
      <c r="P5247" s="130"/>
      <c r="Q5247" s="130"/>
      <c r="R5247" s="130"/>
      <c r="S5247" s="130"/>
      <c r="T5247" s="130"/>
      <c r="U5247" s="130"/>
      <c r="V5247" s="130"/>
      <c r="W5247" s="130"/>
      <c r="X5247" s="130"/>
      <c r="Y5247" s="130"/>
      <c r="Z5247" s="130"/>
      <c r="AA5247" s="130"/>
      <c r="AB5247" s="130"/>
      <c r="AC5247" s="130"/>
      <c r="AD5247" s="130"/>
      <c r="AE5247" s="130"/>
      <c r="AF5247" s="130"/>
      <c r="AG5247" s="130"/>
      <c r="AH5247" s="130"/>
      <c r="AI5247" s="130"/>
      <c r="AJ5247" s="130"/>
      <c r="AK5247" s="130"/>
      <c r="AL5247" s="130"/>
      <c r="AM5247" s="130"/>
      <c r="AN5247" s="130"/>
      <c r="AO5247" s="130"/>
      <c r="AP5247" s="130"/>
      <c r="AQ5247" s="130"/>
      <c r="AR5247" s="130"/>
      <c r="AS5247" s="130"/>
      <c r="AT5247" s="130"/>
      <c r="AU5247" s="130"/>
      <c r="AV5247" s="130"/>
      <c r="AW5247" s="130"/>
      <c r="AX5247" s="131"/>
    </row>
    <row r="5248" spans="1:113" ht="15" thickBot="1">
      <c r="A5248" s="52"/>
      <c r="B5248" s="53"/>
      <c r="C5248" s="54"/>
      <c r="D5248" s="54"/>
      <c r="E5248" s="54"/>
      <c r="F5248" s="54"/>
      <c r="G5248" s="54"/>
      <c r="H5248" s="54"/>
      <c r="I5248" s="54"/>
      <c r="J5248" s="54"/>
      <c r="K5248" s="54"/>
      <c r="L5248" s="54"/>
      <c r="M5248" s="54"/>
      <c r="N5248" s="54"/>
      <c r="O5248" s="54"/>
      <c r="P5248" s="54"/>
      <c r="Q5248" s="54"/>
      <c r="R5248" s="54"/>
      <c r="S5248" s="54"/>
      <c r="T5248" s="54"/>
      <c r="U5248" s="54"/>
      <c r="V5248" s="54"/>
      <c r="W5248" s="54"/>
      <c r="X5248" s="54"/>
      <c r="Y5248" s="54"/>
      <c r="Z5248" s="54"/>
      <c r="AA5248" s="54"/>
      <c r="AB5248" s="54"/>
      <c r="AC5248" s="54"/>
      <c r="AD5248" s="54"/>
      <c r="AE5248" s="54"/>
      <c r="AF5248" s="54"/>
      <c r="AG5248" s="54"/>
      <c r="AH5248" s="54"/>
      <c r="AI5248" s="54"/>
      <c r="AJ5248" s="54"/>
      <c r="AK5248" s="54"/>
      <c r="AL5248" s="54"/>
      <c r="AM5248" s="54"/>
      <c r="AN5248" s="54"/>
      <c r="AO5248" s="54"/>
      <c r="AP5248" s="54"/>
      <c r="AQ5248" s="54"/>
      <c r="AR5248" s="54"/>
      <c r="AS5248" s="54"/>
      <c r="AT5248" s="54"/>
      <c r="AU5248" s="54"/>
      <c r="AV5248" s="54"/>
      <c r="AW5248" s="54"/>
      <c r="AX5248" s="55"/>
    </row>
    <row r="5249" spans="1:251">
      <c r="B5249" s="56"/>
    </row>
    <row r="5250" spans="1:251" ht="15" thickBot="1">
      <c r="A5250" s="46"/>
      <c r="B5250" s="45" t="s">
        <v>245</v>
      </c>
      <c r="C5250" s="43"/>
      <c r="D5250" s="43"/>
      <c r="E5250" s="43"/>
      <c r="F5250" s="43"/>
      <c r="G5250" s="43"/>
      <c r="H5250" s="43"/>
      <c r="I5250" s="43"/>
      <c r="J5250" s="43"/>
      <c r="K5250" s="43"/>
      <c r="L5250" s="44"/>
      <c r="M5250" s="44"/>
      <c r="N5250" s="44"/>
      <c r="O5250" s="44"/>
      <c r="P5250" s="43"/>
      <c r="Q5250" s="43"/>
      <c r="R5250" s="43"/>
      <c r="S5250" s="43"/>
      <c r="T5250" s="43"/>
      <c r="U5250" s="43"/>
      <c r="V5250" s="45"/>
      <c r="W5250" s="45"/>
      <c r="X5250" s="45"/>
      <c r="Y5250" s="45"/>
      <c r="Z5250" s="45"/>
      <c r="AA5250" s="45"/>
      <c r="AB5250" s="45"/>
      <c r="AC5250" s="45"/>
      <c r="AD5250" s="45"/>
      <c r="AE5250" s="45"/>
      <c r="AF5250" s="45"/>
      <c r="AG5250" s="45"/>
      <c r="AH5250" s="45"/>
      <c r="AI5250" s="45"/>
      <c r="AJ5250" s="45"/>
      <c r="AK5250" s="45"/>
      <c r="AL5250" s="45"/>
      <c r="AM5250" s="45"/>
      <c r="AN5250" s="45"/>
      <c r="AO5250" s="45"/>
      <c r="AP5250" s="45"/>
      <c r="AQ5250" s="45"/>
      <c r="AR5250" s="45"/>
      <c r="AS5250" s="45"/>
      <c r="AT5250" s="45"/>
      <c r="AU5250" s="45"/>
      <c r="AV5250" s="45"/>
      <c r="AW5250" s="45"/>
      <c r="AX5250" s="45"/>
      <c r="DI5250" s="41"/>
    </row>
    <row r="5251" spans="1:251" ht="14.25">
      <c r="A5251" s="43"/>
      <c r="B5251" s="47"/>
      <c r="C5251" s="42"/>
      <c r="D5251" s="42"/>
      <c r="E5251" s="42"/>
      <c r="F5251" s="42"/>
      <c r="G5251" s="42"/>
      <c r="H5251" s="42"/>
      <c r="I5251" s="42"/>
      <c r="J5251" s="42"/>
      <c r="K5251" s="42"/>
      <c r="L5251" s="48"/>
      <c r="M5251" s="48"/>
      <c r="N5251" s="48"/>
      <c r="O5251" s="48"/>
      <c r="P5251" s="42"/>
      <c r="Q5251" s="42"/>
      <c r="R5251" s="42"/>
      <c r="S5251" s="42"/>
      <c r="T5251" s="42"/>
      <c r="U5251" s="42"/>
      <c r="V5251" s="49"/>
      <c r="W5251" s="49"/>
      <c r="X5251" s="49"/>
      <c r="Y5251" s="49"/>
      <c r="Z5251" s="49"/>
      <c r="AA5251" s="49"/>
      <c r="AB5251" s="49"/>
      <c r="AC5251" s="49"/>
      <c r="AD5251" s="49"/>
      <c r="AE5251" s="49"/>
      <c r="AF5251" s="49"/>
      <c r="AG5251" s="49"/>
      <c r="AH5251" s="49"/>
      <c r="AI5251" s="49"/>
      <c r="AJ5251" s="49"/>
      <c r="AK5251" s="49"/>
      <c r="AL5251" s="49"/>
      <c r="AM5251" s="49"/>
      <c r="AN5251" s="49"/>
      <c r="AO5251" s="49"/>
      <c r="AP5251" s="49"/>
      <c r="AQ5251" s="49"/>
      <c r="AR5251" s="49"/>
      <c r="AS5251" s="49"/>
      <c r="AT5251" s="49"/>
      <c r="AU5251" s="49"/>
      <c r="AV5251" s="49"/>
      <c r="AW5251" s="49"/>
      <c r="AX5251" s="50"/>
    </row>
    <row r="5252" spans="1:251" ht="12" customHeight="1">
      <c r="A5252" s="43"/>
      <c r="B5252" s="129" t="s">
        <v>1094</v>
      </c>
      <c r="C5252" s="130"/>
      <c r="D5252" s="130"/>
      <c r="E5252" s="130"/>
      <c r="F5252" s="130"/>
      <c r="G5252" s="130"/>
      <c r="H5252" s="130"/>
      <c r="I5252" s="130"/>
      <c r="J5252" s="130"/>
      <c r="K5252" s="130"/>
      <c r="L5252" s="130"/>
      <c r="M5252" s="130"/>
      <c r="N5252" s="130"/>
      <c r="O5252" s="130"/>
      <c r="P5252" s="130"/>
      <c r="Q5252" s="130"/>
      <c r="R5252" s="130"/>
      <c r="S5252" s="130"/>
      <c r="T5252" s="130"/>
      <c r="U5252" s="130"/>
      <c r="V5252" s="130"/>
      <c r="W5252" s="130"/>
      <c r="X5252" s="130"/>
      <c r="Y5252" s="130"/>
      <c r="Z5252" s="130"/>
      <c r="AA5252" s="130"/>
      <c r="AB5252" s="130"/>
      <c r="AC5252" s="130"/>
      <c r="AD5252" s="130"/>
      <c r="AE5252" s="130"/>
      <c r="AF5252" s="130"/>
      <c r="AG5252" s="130"/>
      <c r="AH5252" s="130"/>
      <c r="AI5252" s="130"/>
      <c r="AJ5252" s="130"/>
      <c r="AK5252" s="130"/>
      <c r="AL5252" s="130"/>
      <c r="AM5252" s="130"/>
      <c r="AN5252" s="130"/>
      <c r="AO5252" s="130"/>
      <c r="AP5252" s="130"/>
      <c r="AQ5252" s="130"/>
      <c r="AR5252" s="130"/>
      <c r="AS5252" s="130"/>
      <c r="AT5252" s="130"/>
      <c r="AU5252" s="130"/>
      <c r="AV5252" s="130"/>
      <c r="AW5252" s="130"/>
      <c r="AX5252" s="131"/>
    </row>
    <row r="5253" spans="1:251" ht="12" customHeight="1">
      <c r="A5253" s="43"/>
      <c r="B5253" s="129"/>
      <c r="C5253" s="130"/>
      <c r="D5253" s="130"/>
      <c r="E5253" s="130"/>
      <c r="F5253" s="130"/>
      <c r="G5253" s="130"/>
      <c r="H5253" s="130"/>
      <c r="I5253" s="130"/>
      <c r="J5253" s="130"/>
      <c r="K5253" s="130"/>
      <c r="L5253" s="130"/>
      <c r="M5253" s="130"/>
      <c r="N5253" s="130"/>
      <c r="O5253" s="130"/>
      <c r="P5253" s="130"/>
      <c r="Q5253" s="130"/>
      <c r="R5253" s="130"/>
      <c r="S5253" s="130"/>
      <c r="T5253" s="130"/>
      <c r="U5253" s="130"/>
      <c r="V5253" s="130"/>
      <c r="W5253" s="130"/>
      <c r="X5253" s="130"/>
      <c r="Y5253" s="130"/>
      <c r="Z5253" s="130"/>
      <c r="AA5253" s="130"/>
      <c r="AB5253" s="130"/>
      <c r="AC5253" s="130"/>
      <c r="AD5253" s="130"/>
      <c r="AE5253" s="130"/>
      <c r="AF5253" s="130"/>
      <c r="AG5253" s="130"/>
      <c r="AH5253" s="130"/>
      <c r="AI5253" s="130"/>
      <c r="AJ5253" s="130"/>
      <c r="AK5253" s="130"/>
      <c r="AL5253" s="130"/>
      <c r="AM5253" s="130"/>
      <c r="AN5253" s="130"/>
      <c r="AO5253" s="130"/>
      <c r="AP5253" s="130"/>
      <c r="AQ5253" s="130"/>
      <c r="AR5253" s="130"/>
      <c r="AS5253" s="130"/>
      <c r="AT5253" s="130"/>
      <c r="AU5253" s="130"/>
      <c r="AV5253" s="130"/>
      <c r="AW5253" s="130"/>
      <c r="AX5253" s="131"/>
    </row>
    <row r="5254" spans="1:251" ht="12" customHeight="1">
      <c r="A5254" s="43"/>
      <c r="B5254" s="129"/>
      <c r="C5254" s="130"/>
      <c r="D5254" s="130"/>
      <c r="E5254" s="130"/>
      <c r="F5254" s="130"/>
      <c r="G5254" s="130"/>
      <c r="H5254" s="130"/>
      <c r="I5254" s="130"/>
      <c r="J5254" s="130"/>
      <c r="K5254" s="130"/>
      <c r="L5254" s="130"/>
      <c r="M5254" s="130"/>
      <c r="N5254" s="130"/>
      <c r="O5254" s="130"/>
      <c r="P5254" s="130"/>
      <c r="Q5254" s="130"/>
      <c r="R5254" s="130"/>
      <c r="S5254" s="130"/>
      <c r="T5254" s="130"/>
      <c r="U5254" s="130"/>
      <c r="V5254" s="130"/>
      <c r="W5254" s="130"/>
      <c r="X5254" s="130"/>
      <c r="Y5254" s="130"/>
      <c r="Z5254" s="130"/>
      <c r="AA5254" s="130"/>
      <c r="AB5254" s="130"/>
      <c r="AC5254" s="130"/>
      <c r="AD5254" s="130"/>
      <c r="AE5254" s="130"/>
      <c r="AF5254" s="130"/>
      <c r="AG5254" s="130"/>
      <c r="AH5254" s="130"/>
      <c r="AI5254" s="130"/>
      <c r="AJ5254" s="130"/>
      <c r="AK5254" s="130"/>
      <c r="AL5254" s="130"/>
      <c r="AM5254" s="130"/>
      <c r="AN5254" s="130"/>
      <c r="AO5254" s="130"/>
      <c r="AP5254" s="130"/>
      <c r="AQ5254" s="130"/>
      <c r="AR5254" s="130"/>
      <c r="AS5254" s="130"/>
      <c r="AT5254" s="130"/>
      <c r="AU5254" s="130"/>
      <c r="AV5254" s="130"/>
      <c r="AW5254" s="130"/>
      <c r="AX5254" s="131"/>
    </row>
    <row r="5255" spans="1:251" ht="12" customHeight="1">
      <c r="A5255" s="43"/>
      <c r="B5255" s="129"/>
      <c r="C5255" s="130"/>
      <c r="D5255" s="130"/>
      <c r="E5255" s="130"/>
      <c r="F5255" s="130"/>
      <c r="G5255" s="130"/>
      <c r="H5255" s="130"/>
      <c r="I5255" s="130"/>
      <c r="J5255" s="130"/>
      <c r="K5255" s="130"/>
      <c r="L5255" s="130"/>
      <c r="M5255" s="130"/>
      <c r="N5255" s="130"/>
      <c r="O5255" s="130"/>
      <c r="P5255" s="130"/>
      <c r="Q5255" s="130"/>
      <c r="R5255" s="130"/>
      <c r="S5255" s="130"/>
      <c r="T5255" s="130"/>
      <c r="U5255" s="130"/>
      <c r="V5255" s="130"/>
      <c r="W5255" s="130"/>
      <c r="X5255" s="130"/>
      <c r="Y5255" s="130"/>
      <c r="Z5255" s="130"/>
      <c r="AA5255" s="130"/>
      <c r="AB5255" s="130"/>
      <c r="AC5255" s="130"/>
      <c r="AD5255" s="130"/>
      <c r="AE5255" s="130"/>
      <c r="AF5255" s="130"/>
      <c r="AG5255" s="130"/>
      <c r="AH5255" s="130"/>
      <c r="AI5255" s="130"/>
      <c r="AJ5255" s="130"/>
      <c r="AK5255" s="130"/>
      <c r="AL5255" s="130"/>
      <c r="AM5255" s="130"/>
      <c r="AN5255" s="130"/>
      <c r="AO5255" s="130"/>
      <c r="AP5255" s="130"/>
      <c r="AQ5255" s="130"/>
      <c r="AR5255" s="130"/>
      <c r="AS5255" s="130"/>
      <c r="AT5255" s="130"/>
      <c r="AU5255" s="130"/>
      <c r="AV5255" s="130"/>
      <c r="AW5255" s="130"/>
      <c r="AX5255" s="131"/>
      <c r="BC5255" s="51"/>
    </row>
    <row r="5256" spans="1:251" ht="12" customHeight="1">
      <c r="A5256" s="43"/>
      <c r="B5256" s="129"/>
      <c r="C5256" s="130"/>
      <c r="D5256" s="130"/>
      <c r="E5256" s="130"/>
      <c r="F5256" s="130"/>
      <c r="G5256" s="130"/>
      <c r="H5256" s="130"/>
      <c r="I5256" s="130"/>
      <c r="J5256" s="130"/>
      <c r="K5256" s="130"/>
      <c r="L5256" s="130"/>
      <c r="M5256" s="130"/>
      <c r="N5256" s="130"/>
      <c r="O5256" s="130"/>
      <c r="P5256" s="130"/>
      <c r="Q5256" s="130"/>
      <c r="R5256" s="130"/>
      <c r="S5256" s="130"/>
      <c r="T5256" s="130"/>
      <c r="U5256" s="130"/>
      <c r="V5256" s="130"/>
      <c r="W5256" s="130"/>
      <c r="X5256" s="130"/>
      <c r="Y5256" s="130"/>
      <c r="Z5256" s="130"/>
      <c r="AA5256" s="130"/>
      <c r="AB5256" s="130"/>
      <c r="AC5256" s="130"/>
      <c r="AD5256" s="130"/>
      <c r="AE5256" s="130"/>
      <c r="AF5256" s="130"/>
      <c r="AG5256" s="130"/>
      <c r="AH5256" s="130"/>
      <c r="AI5256" s="130"/>
      <c r="AJ5256" s="130"/>
      <c r="AK5256" s="130"/>
      <c r="AL5256" s="130"/>
      <c r="AM5256" s="130"/>
      <c r="AN5256" s="130"/>
      <c r="AO5256" s="130"/>
      <c r="AP5256" s="130"/>
      <c r="AQ5256" s="130"/>
      <c r="AR5256" s="130"/>
      <c r="AS5256" s="130"/>
      <c r="AT5256" s="130"/>
      <c r="AU5256" s="130"/>
      <c r="AV5256" s="130"/>
      <c r="AW5256" s="130"/>
      <c r="AX5256" s="131"/>
    </row>
    <row r="5257" spans="1:251" ht="15" thickBot="1">
      <c r="A5257" s="52"/>
      <c r="B5257" s="53"/>
      <c r="C5257" s="54"/>
      <c r="D5257" s="54"/>
      <c r="E5257" s="54"/>
      <c r="F5257" s="54"/>
      <c r="G5257" s="54"/>
      <c r="H5257" s="54"/>
      <c r="I5257" s="54"/>
      <c r="J5257" s="54"/>
      <c r="K5257" s="54"/>
      <c r="L5257" s="54"/>
      <c r="M5257" s="54"/>
      <c r="N5257" s="54"/>
      <c r="O5257" s="54"/>
      <c r="P5257" s="54"/>
      <c r="Q5257" s="54"/>
      <c r="R5257" s="54"/>
      <c r="S5257" s="54"/>
      <c r="T5257" s="54"/>
      <c r="U5257" s="54"/>
      <c r="V5257" s="54"/>
      <c r="W5257" s="54"/>
      <c r="X5257" s="54"/>
      <c r="Y5257" s="54"/>
      <c r="Z5257" s="54"/>
      <c r="AA5257" s="54"/>
      <c r="AB5257" s="54"/>
      <c r="AC5257" s="54"/>
      <c r="AD5257" s="54"/>
      <c r="AE5257" s="54"/>
      <c r="AF5257" s="54"/>
      <c r="AG5257" s="54"/>
      <c r="AH5257" s="54"/>
      <c r="AI5257" s="54"/>
      <c r="AJ5257" s="54"/>
      <c r="AK5257" s="54"/>
      <c r="AL5257" s="54"/>
      <c r="AM5257" s="54"/>
      <c r="AN5257" s="54"/>
      <c r="AO5257" s="54"/>
      <c r="AP5257" s="54"/>
      <c r="AQ5257" s="54"/>
      <c r="AR5257" s="54"/>
      <c r="AS5257" s="54"/>
      <c r="AT5257" s="54"/>
      <c r="AU5257" s="54"/>
      <c r="AV5257" s="54"/>
      <c r="AW5257" s="54"/>
      <c r="AX5257" s="55"/>
    </row>
    <row r="5258" spans="1:251">
      <c r="B5258" s="56"/>
    </row>
    <row r="5259" spans="1:251" ht="14.25">
      <c r="B5259" s="45" t="s">
        <v>247</v>
      </c>
      <c r="C5259" s="43"/>
      <c r="D5259" s="43"/>
      <c r="E5259" s="43"/>
      <c r="F5259" s="43"/>
      <c r="G5259" s="43"/>
      <c r="H5259" s="43"/>
      <c r="I5259" s="43"/>
      <c r="J5259" s="43"/>
      <c r="K5259" s="43"/>
      <c r="L5259" s="44"/>
      <c r="M5259" s="44"/>
      <c r="N5259" s="44"/>
      <c r="O5259" s="44"/>
      <c r="P5259" s="43"/>
      <c r="Q5259" s="43"/>
      <c r="R5259" s="43"/>
      <c r="S5259" s="43"/>
      <c r="T5259" s="43"/>
      <c r="U5259" s="43"/>
      <c r="V5259" s="45"/>
      <c r="W5259" s="45"/>
      <c r="X5259" s="45"/>
      <c r="Y5259" s="45"/>
      <c r="Z5259" s="45"/>
      <c r="AA5259" s="45"/>
      <c r="AB5259" s="45"/>
      <c r="AC5259" s="45"/>
      <c r="AD5259" s="45"/>
      <c r="AE5259" s="45"/>
      <c r="AF5259" s="45"/>
      <c r="AG5259" s="45"/>
      <c r="AH5259" s="45"/>
      <c r="AI5259" s="45"/>
      <c r="AJ5259" s="45"/>
      <c r="AK5259" s="45"/>
      <c r="AL5259" s="45"/>
      <c r="AM5259" s="45"/>
      <c r="AN5259" s="45"/>
      <c r="AO5259" s="45"/>
      <c r="AP5259" s="45"/>
      <c r="AQ5259" s="45"/>
      <c r="AR5259" s="45"/>
      <c r="AS5259" s="45"/>
      <c r="AT5259" s="45"/>
      <c r="AU5259" s="45"/>
      <c r="AV5259" s="45"/>
      <c r="AW5259" s="45"/>
      <c r="AX5259" s="45"/>
    </row>
    <row r="5260" spans="1:251" ht="15" thickBot="1">
      <c r="B5260" s="43"/>
      <c r="C5260" s="43"/>
      <c r="D5260" s="43"/>
      <c r="E5260" s="43"/>
      <c r="F5260" s="43"/>
      <c r="G5260" s="43"/>
      <c r="H5260" s="43"/>
      <c r="I5260" s="43"/>
      <c r="J5260" s="43"/>
      <c r="K5260" s="43"/>
      <c r="L5260" s="44"/>
      <c r="M5260" s="44"/>
      <c r="N5260" s="44"/>
      <c r="O5260" s="44"/>
      <c r="P5260" s="43"/>
      <c r="Q5260" s="43"/>
      <c r="R5260" s="43"/>
      <c r="S5260" s="43"/>
      <c r="T5260" s="43"/>
      <c r="U5260" s="43"/>
      <c r="V5260" s="45"/>
      <c r="W5260" s="45"/>
      <c r="X5260" s="45"/>
      <c r="Y5260" s="45"/>
      <c r="Z5260" s="45"/>
      <c r="AA5260" s="45"/>
      <c r="AB5260" s="45"/>
      <c r="AC5260" s="45"/>
      <c r="AD5260" s="45"/>
      <c r="AE5260" s="45"/>
      <c r="AF5260" s="45"/>
      <c r="AG5260" s="45"/>
      <c r="AH5260" s="45"/>
      <c r="AI5260" s="45"/>
      <c r="AJ5260" s="45"/>
      <c r="AK5260" s="45"/>
      <c r="AL5260" s="45"/>
      <c r="AM5260" s="45"/>
      <c r="AN5260" s="45"/>
      <c r="AO5260" s="45"/>
      <c r="AP5260" s="45"/>
      <c r="AQ5260" s="45"/>
      <c r="AR5260" s="45"/>
      <c r="AS5260" s="45"/>
      <c r="AT5260" s="45"/>
      <c r="AU5260" s="45"/>
      <c r="AV5260" s="45"/>
      <c r="AW5260" s="45"/>
      <c r="AX5260" s="57" t="s">
        <v>248</v>
      </c>
    </row>
    <row r="5261" spans="1:251" s="51" customFormat="1" ht="13.5" customHeight="1">
      <c r="A5261" s="43"/>
      <c r="B5261" s="132" t="s">
        <v>249</v>
      </c>
      <c r="C5261" s="133"/>
      <c r="D5261" s="133"/>
      <c r="E5261" s="133"/>
      <c r="F5261" s="133"/>
      <c r="G5261" s="133"/>
      <c r="H5261" s="133"/>
      <c r="I5261" s="133"/>
      <c r="J5261" s="133"/>
      <c r="K5261" s="133"/>
      <c r="L5261" s="133"/>
      <c r="M5261" s="133"/>
      <c r="N5261" s="133"/>
      <c r="O5261" s="133"/>
      <c r="P5261" s="133"/>
      <c r="Q5261" s="133"/>
      <c r="R5261" s="133"/>
      <c r="S5261" s="133"/>
      <c r="T5261" s="133"/>
      <c r="U5261" s="133"/>
      <c r="V5261" s="133"/>
      <c r="W5261" s="133"/>
      <c r="X5261" s="133"/>
      <c r="Y5261" s="133"/>
      <c r="Z5261" s="134"/>
      <c r="AA5261" s="138" t="s">
        <v>250</v>
      </c>
      <c r="AB5261" s="133"/>
      <c r="AC5261" s="133"/>
      <c r="AD5261" s="133"/>
      <c r="AE5261" s="133"/>
      <c r="AF5261" s="133"/>
      <c r="AG5261" s="133"/>
      <c r="AH5261" s="133"/>
      <c r="AI5261" s="134"/>
      <c r="AJ5261" s="138" t="s">
        <v>251</v>
      </c>
      <c r="AK5261" s="133"/>
      <c r="AL5261" s="133"/>
      <c r="AM5261" s="133"/>
      <c r="AN5261" s="133"/>
      <c r="AO5261" s="133"/>
      <c r="AP5261" s="133"/>
      <c r="AQ5261" s="133"/>
      <c r="AR5261" s="134"/>
      <c r="AS5261" s="138" t="s">
        <v>252</v>
      </c>
      <c r="AT5261" s="133"/>
      <c r="AU5261" s="133"/>
      <c r="AV5261" s="133"/>
      <c r="AW5261" s="133"/>
      <c r="AX5261" s="140"/>
      <c r="AY5261" s="37"/>
      <c r="AZ5261" s="37"/>
      <c r="BA5261" s="37"/>
      <c r="BB5261" s="37"/>
      <c r="BC5261" s="37"/>
      <c r="BD5261" s="37"/>
      <c r="BE5261" s="37"/>
      <c r="BF5261" s="37"/>
      <c r="BG5261" s="37"/>
      <c r="BH5261" s="37"/>
      <c r="BI5261" s="37"/>
      <c r="BJ5261" s="37"/>
      <c r="BK5261" s="37"/>
      <c r="BL5261" s="37"/>
      <c r="BM5261" s="37"/>
      <c r="BN5261" s="37"/>
      <c r="BO5261" s="37"/>
      <c r="BP5261" s="37"/>
      <c r="BQ5261" s="37"/>
      <c r="BR5261" s="37"/>
      <c r="BS5261" s="37"/>
      <c r="BT5261" s="37"/>
      <c r="BU5261" s="37"/>
      <c r="BV5261" s="37"/>
      <c r="BW5261" s="37"/>
      <c r="BX5261" s="37"/>
      <c r="BY5261" s="37"/>
      <c r="BZ5261" s="37"/>
      <c r="CA5261" s="37"/>
      <c r="CB5261" s="37"/>
      <c r="CC5261" s="37"/>
      <c r="CD5261" s="37"/>
      <c r="CE5261" s="37"/>
      <c r="CF5261" s="37"/>
      <c r="CG5261" s="37"/>
      <c r="CH5261" s="37"/>
      <c r="CI5261" s="37"/>
      <c r="CJ5261" s="37"/>
      <c r="CK5261" s="37"/>
      <c r="CL5261" s="37"/>
      <c r="CM5261" s="37"/>
      <c r="CN5261" s="37"/>
      <c r="CO5261" s="37"/>
      <c r="CP5261" s="37"/>
      <c r="CQ5261" s="37"/>
      <c r="CR5261" s="37"/>
      <c r="CS5261" s="37"/>
      <c r="CT5261" s="37"/>
      <c r="CU5261" s="37"/>
      <c r="CV5261" s="37"/>
      <c r="CW5261" s="37"/>
      <c r="CX5261" s="37"/>
      <c r="CY5261" s="37"/>
      <c r="CZ5261" s="37"/>
      <c r="DA5261" s="37"/>
      <c r="DB5261" s="37"/>
      <c r="DC5261" s="37"/>
      <c r="DD5261" s="37"/>
      <c r="DE5261" s="37"/>
      <c r="DF5261" s="37"/>
      <c r="DG5261" s="37"/>
      <c r="DH5261" s="37"/>
      <c r="DI5261" s="37"/>
      <c r="DJ5261" s="37"/>
      <c r="DK5261" s="37"/>
      <c r="DL5261" s="37"/>
      <c r="DM5261" s="37"/>
      <c r="DN5261" s="37"/>
      <c r="DO5261" s="37"/>
      <c r="DP5261" s="37"/>
      <c r="DQ5261" s="37"/>
      <c r="DR5261" s="37"/>
      <c r="DS5261" s="37"/>
      <c r="DT5261" s="37"/>
      <c r="DU5261" s="37"/>
      <c r="DV5261" s="37"/>
      <c r="DW5261" s="37"/>
      <c r="DX5261" s="37"/>
      <c r="DY5261" s="37"/>
      <c r="DZ5261" s="37"/>
      <c r="EA5261" s="37"/>
      <c r="EB5261" s="37"/>
      <c r="EC5261" s="37"/>
      <c r="ED5261" s="37"/>
      <c r="EE5261" s="37"/>
      <c r="EF5261" s="37"/>
      <c r="EG5261" s="37"/>
      <c r="EH5261" s="37"/>
      <c r="EI5261" s="37"/>
      <c r="EJ5261" s="37"/>
      <c r="EK5261" s="37"/>
      <c r="EL5261" s="37"/>
      <c r="EM5261" s="37"/>
      <c r="EN5261" s="37"/>
      <c r="EO5261" s="37"/>
      <c r="EP5261" s="37"/>
      <c r="EQ5261" s="37"/>
      <c r="ER5261" s="37"/>
      <c r="ES5261" s="37"/>
      <c r="ET5261" s="37"/>
      <c r="EU5261" s="37"/>
      <c r="EV5261" s="37"/>
      <c r="EW5261" s="37"/>
      <c r="EX5261" s="37"/>
      <c r="EY5261" s="37"/>
      <c r="EZ5261" s="37"/>
      <c r="FA5261" s="37"/>
      <c r="FB5261" s="37"/>
      <c r="FC5261" s="37"/>
      <c r="FD5261" s="37"/>
      <c r="FE5261" s="37"/>
      <c r="FF5261" s="37"/>
      <c r="FG5261" s="37"/>
      <c r="FH5261" s="37"/>
      <c r="FI5261" s="37"/>
      <c r="FJ5261" s="37"/>
      <c r="FK5261" s="37"/>
      <c r="FL5261" s="37"/>
      <c r="FM5261" s="37"/>
      <c r="FN5261" s="37"/>
      <c r="FO5261" s="37"/>
      <c r="FP5261" s="37"/>
      <c r="FQ5261" s="37"/>
      <c r="FR5261" s="37"/>
      <c r="FS5261" s="37"/>
      <c r="FT5261" s="37"/>
      <c r="FU5261" s="37"/>
      <c r="FV5261" s="37"/>
      <c r="FW5261" s="37"/>
      <c r="FX5261" s="37"/>
      <c r="FY5261" s="37"/>
      <c r="FZ5261" s="37"/>
      <c r="GA5261" s="37"/>
      <c r="GB5261" s="37"/>
      <c r="GC5261" s="37"/>
      <c r="GD5261" s="37"/>
      <c r="GE5261" s="37"/>
      <c r="GF5261" s="37"/>
      <c r="GG5261" s="37"/>
      <c r="GH5261" s="37"/>
      <c r="GI5261" s="37"/>
      <c r="GJ5261" s="37"/>
      <c r="GK5261" s="37"/>
      <c r="GL5261" s="37"/>
      <c r="GM5261" s="37"/>
      <c r="GN5261" s="37"/>
      <c r="GO5261" s="37"/>
      <c r="GP5261" s="37"/>
      <c r="GQ5261" s="37"/>
      <c r="GR5261" s="37"/>
      <c r="GS5261" s="37"/>
      <c r="GT5261" s="37"/>
      <c r="GU5261" s="37"/>
      <c r="GV5261" s="37"/>
      <c r="GW5261" s="37"/>
      <c r="GX5261" s="37"/>
      <c r="GY5261" s="37"/>
      <c r="GZ5261" s="37"/>
      <c r="HA5261" s="37"/>
      <c r="HB5261" s="37"/>
      <c r="HC5261" s="37"/>
      <c r="HD5261" s="37"/>
      <c r="HE5261" s="37"/>
      <c r="HF5261" s="37"/>
      <c r="HG5261" s="37"/>
      <c r="HH5261" s="37"/>
      <c r="HI5261" s="37"/>
      <c r="HJ5261" s="37"/>
      <c r="HK5261" s="37"/>
      <c r="HL5261" s="37"/>
      <c r="HM5261" s="37"/>
      <c r="HN5261" s="37"/>
      <c r="HO5261" s="37"/>
      <c r="HP5261" s="37"/>
      <c r="HQ5261" s="37"/>
      <c r="HR5261" s="37"/>
      <c r="HS5261" s="37"/>
      <c r="HT5261" s="37"/>
      <c r="HU5261" s="37"/>
      <c r="HV5261" s="37"/>
      <c r="HW5261" s="37"/>
      <c r="HX5261" s="37"/>
      <c r="HY5261" s="37"/>
      <c r="HZ5261" s="37"/>
      <c r="IA5261" s="37"/>
      <c r="IB5261" s="37"/>
      <c r="IC5261" s="37"/>
      <c r="ID5261" s="37"/>
      <c r="IE5261" s="37"/>
      <c r="IF5261" s="37"/>
      <c r="IG5261" s="37"/>
      <c r="IH5261" s="37"/>
      <c r="II5261" s="37"/>
      <c r="IJ5261" s="37"/>
      <c r="IK5261" s="37"/>
      <c r="IL5261" s="37"/>
      <c r="IM5261" s="37"/>
      <c r="IN5261" s="37"/>
      <c r="IO5261" s="37"/>
      <c r="IP5261" s="37"/>
      <c r="IQ5261" s="37"/>
    </row>
    <row r="5262" spans="1:251" s="51" customFormat="1" ht="13.5">
      <c r="A5262" s="43"/>
      <c r="B5262" s="135"/>
      <c r="C5262" s="136"/>
      <c r="D5262" s="136"/>
      <c r="E5262" s="136"/>
      <c r="F5262" s="136"/>
      <c r="G5262" s="136"/>
      <c r="H5262" s="136"/>
      <c r="I5262" s="136"/>
      <c r="J5262" s="136"/>
      <c r="K5262" s="136"/>
      <c r="L5262" s="136"/>
      <c r="M5262" s="136"/>
      <c r="N5262" s="136"/>
      <c r="O5262" s="136"/>
      <c r="P5262" s="136"/>
      <c r="Q5262" s="136"/>
      <c r="R5262" s="136"/>
      <c r="S5262" s="136"/>
      <c r="T5262" s="136"/>
      <c r="U5262" s="136"/>
      <c r="V5262" s="136"/>
      <c r="W5262" s="136"/>
      <c r="X5262" s="136"/>
      <c r="Y5262" s="136"/>
      <c r="Z5262" s="137"/>
      <c r="AA5262" s="139"/>
      <c r="AB5262" s="136"/>
      <c r="AC5262" s="136"/>
      <c r="AD5262" s="136"/>
      <c r="AE5262" s="136"/>
      <c r="AF5262" s="136"/>
      <c r="AG5262" s="136"/>
      <c r="AH5262" s="136"/>
      <c r="AI5262" s="137"/>
      <c r="AJ5262" s="139"/>
      <c r="AK5262" s="136"/>
      <c r="AL5262" s="136"/>
      <c r="AM5262" s="136"/>
      <c r="AN5262" s="136"/>
      <c r="AO5262" s="136"/>
      <c r="AP5262" s="136"/>
      <c r="AQ5262" s="136"/>
      <c r="AR5262" s="137"/>
      <c r="AS5262" s="139"/>
      <c r="AT5262" s="136"/>
      <c r="AU5262" s="136"/>
      <c r="AV5262" s="136"/>
      <c r="AW5262" s="136"/>
      <c r="AX5262" s="141"/>
      <c r="AY5262" s="37"/>
      <c r="AZ5262" s="37"/>
      <c r="BA5262" s="37"/>
      <c r="BB5262" s="58"/>
      <c r="BC5262" s="59"/>
      <c r="BE5262" s="37"/>
      <c r="BF5262" s="37"/>
      <c r="BG5262" s="37"/>
      <c r="BH5262" s="37"/>
      <c r="BI5262" s="37"/>
      <c r="BJ5262" s="37"/>
      <c r="BK5262" s="37"/>
      <c r="BL5262" s="37"/>
      <c r="BM5262" s="37"/>
      <c r="BN5262" s="37"/>
      <c r="BO5262" s="37"/>
      <c r="BP5262" s="37"/>
      <c r="BQ5262" s="37"/>
      <c r="BR5262" s="37"/>
      <c r="BS5262" s="37"/>
      <c r="BT5262" s="37"/>
      <c r="BU5262" s="37"/>
      <c r="BV5262" s="37"/>
      <c r="BW5262" s="37"/>
      <c r="BX5262" s="37"/>
      <c r="BY5262" s="37"/>
      <c r="BZ5262" s="37"/>
      <c r="CA5262" s="37"/>
      <c r="CB5262" s="37"/>
      <c r="CC5262" s="37"/>
      <c r="CD5262" s="37"/>
      <c r="CE5262" s="37"/>
      <c r="CF5262" s="37"/>
      <c r="CG5262" s="37"/>
      <c r="CH5262" s="37"/>
      <c r="CI5262" s="37"/>
      <c r="CJ5262" s="37"/>
      <c r="CK5262" s="37"/>
      <c r="CL5262" s="37"/>
      <c r="CM5262" s="37"/>
      <c r="CN5262" s="37"/>
      <c r="CO5262" s="37"/>
      <c r="CP5262" s="37"/>
      <c r="CQ5262" s="37"/>
      <c r="CR5262" s="37"/>
      <c r="CS5262" s="37"/>
      <c r="CT5262" s="37"/>
      <c r="CU5262" s="37"/>
      <c r="CV5262" s="37"/>
      <c r="CW5262" s="37"/>
      <c r="CX5262" s="37"/>
      <c r="CY5262" s="37"/>
      <c r="CZ5262" s="37"/>
      <c r="DA5262" s="37"/>
      <c r="DB5262" s="37"/>
      <c r="DC5262" s="37"/>
      <c r="DD5262" s="37"/>
      <c r="DE5262" s="37"/>
      <c r="DF5262" s="37"/>
      <c r="DG5262" s="37"/>
      <c r="DH5262" s="37"/>
      <c r="DI5262" s="37"/>
      <c r="DJ5262" s="37"/>
      <c r="DK5262" s="37"/>
      <c r="DL5262" s="37"/>
      <c r="DM5262" s="37"/>
      <c r="DN5262" s="37"/>
      <c r="DO5262" s="37"/>
      <c r="DP5262" s="37"/>
      <c r="DQ5262" s="37"/>
      <c r="DR5262" s="37"/>
      <c r="DS5262" s="37"/>
      <c r="DT5262" s="37"/>
      <c r="DU5262" s="37"/>
      <c r="DV5262" s="37"/>
      <c r="DW5262" s="37"/>
      <c r="DX5262" s="37"/>
      <c r="DY5262" s="37"/>
      <c r="DZ5262" s="37"/>
      <c r="EA5262" s="37"/>
      <c r="EB5262" s="37"/>
      <c r="EC5262" s="37"/>
      <c r="ED5262" s="37"/>
      <c r="EE5262" s="37"/>
      <c r="EF5262" s="37"/>
      <c r="EG5262" s="37"/>
      <c r="EH5262" s="37"/>
      <c r="EI5262" s="37"/>
      <c r="EJ5262" s="37"/>
      <c r="EK5262" s="37"/>
      <c r="EL5262" s="37"/>
      <c r="EM5262" s="37"/>
      <c r="EN5262" s="37"/>
      <c r="EO5262" s="37"/>
      <c r="EP5262" s="37"/>
      <c r="EQ5262" s="37"/>
      <c r="ER5262" s="37"/>
      <c r="ES5262" s="37"/>
      <c r="ET5262" s="37"/>
      <c r="EU5262" s="37"/>
      <c r="EV5262" s="37"/>
      <c r="EW5262" s="37"/>
      <c r="EX5262" s="37"/>
      <c r="EY5262" s="37"/>
      <c r="EZ5262" s="37"/>
      <c r="FA5262" s="37"/>
      <c r="FB5262" s="37"/>
      <c r="FC5262" s="37"/>
      <c r="FD5262" s="37"/>
      <c r="FE5262" s="37"/>
      <c r="FF5262" s="37"/>
      <c r="FG5262" s="37"/>
      <c r="FH5262" s="37"/>
      <c r="FI5262" s="37"/>
      <c r="FJ5262" s="37"/>
      <c r="FK5262" s="37"/>
      <c r="FL5262" s="37"/>
      <c r="FM5262" s="37"/>
      <c r="FN5262" s="37"/>
      <c r="FO5262" s="37"/>
      <c r="FP5262" s="37"/>
      <c r="FQ5262" s="37"/>
      <c r="FR5262" s="37"/>
      <c r="FS5262" s="37"/>
      <c r="FT5262" s="37"/>
      <c r="FU5262" s="37"/>
      <c r="FV5262" s="37"/>
      <c r="FW5262" s="37"/>
      <c r="FX5262" s="37"/>
      <c r="FY5262" s="37"/>
      <c r="FZ5262" s="37"/>
      <c r="GA5262" s="37"/>
      <c r="GB5262" s="37"/>
      <c r="GC5262" s="37"/>
      <c r="GD5262" s="37"/>
      <c r="GE5262" s="37"/>
      <c r="GF5262" s="37"/>
      <c r="GG5262" s="37"/>
      <c r="GH5262" s="37"/>
      <c r="GI5262" s="37"/>
      <c r="GJ5262" s="37"/>
      <c r="GK5262" s="37"/>
      <c r="GL5262" s="37"/>
      <c r="GM5262" s="37"/>
      <c r="GN5262" s="37"/>
      <c r="GO5262" s="37"/>
      <c r="GP5262" s="37"/>
      <c r="GQ5262" s="37"/>
      <c r="GR5262" s="37"/>
      <c r="GS5262" s="37"/>
      <c r="GT5262" s="37"/>
      <c r="GU5262" s="37"/>
      <c r="GV5262" s="37"/>
      <c r="GW5262" s="37"/>
      <c r="GX5262" s="37"/>
      <c r="GY5262" s="37"/>
      <c r="GZ5262" s="37"/>
      <c r="HA5262" s="37"/>
      <c r="HB5262" s="37"/>
      <c r="HC5262" s="37"/>
      <c r="HD5262" s="37"/>
      <c r="HE5262" s="37"/>
      <c r="HF5262" s="37"/>
      <c r="HG5262" s="37"/>
      <c r="HH5262" s="37"/>
      <c r="HI5262" s="37"/>
      <c r="HJ5262" s="37"/>
      <c r="HK5262" s="37"/>
      <c r="HL5262" s="37"/>
      <c r="HM5262" s="37"/>
      <c r="HN5262" s="37"/>
      <c r="HO5262" s="37"/>
      <c r="HP5262" s="37"/>
      <c r="HQ5262" s="37"/>
      <c r="HR5262" s="37"/>
      <c r="HS5262" s="37"/>
      <c r="HT5262" s="37"/>
      <c r="HU5262" s="37"/>
      <c r="HV5262" s="37"/>
      <c r="HW5262" s="37"/>
      <c r="HX5262" s="37"/>
      <c r="HY5262" s="37"/>
      <c r="HZ5262" s="37"/>
      <c r="IA5262" s="37"/>
      <c r="IB5262" s="37"/>
      <c r="IC5262" s="37"/>
      <c r="ID5262" s="37"/>
      <c r="IE5262" s="37"/>
      <c r="IF5262" s="37"/>
      <c r="IG5262" s="37"/>
      <c r="IH5262" s="37"/>
      <c r="II5262" s="37"/>
      <c r="IJ5262" s="37"/>
      <c r="IK5262" s="37"/>
      <c r="IL5262" s="37"/>
      <c r="IM5262" s="37"/>
      <c r="IN5262" s="37"/>
      <c r="IO5262" s="37"/>
      <c r="IP5262" s="37"/>
      <c r="IQ5262" s="37"/>
    </row>
    <row r="5263" spans="1:251" s="51" customFormat="1" ht="18.75" customHeight="1">
      <c r="A5263" s="43"/>
      <c r="B5263" s="60"/>
      <c r="C5263" s="104" t="s">
        <v>1095</v>
      </c>
      <c r="D5263" s="105"/>
      <c r="E5263" s="105"/>
      <c r="F5263" s="105"/>
      <c r="G5263" s="105"/>
      <c r="H5263" s="105"/>
      <c r="I5263" s="105"/>
      <c r="J5263" s="105"/>
      <c r="K5263" s="105"/>
      <c r="L5263" s="105"/>
      <c r="M5263" s="105"/>
      <c r="N5263" s="105"/>
      <c r="O5263" s="105"/>
      <c r="P5263" s="105"/>
      <c r="Q5263" s="105"/>
      <c r="R5263" s="105"/>
      <c r="S5263" s="105"/>
      <c r="T5263" s="105"/>
      <c r="U5263" s="105"/>
      <c r="V5263" s="105"/>
      <c r="W5263" s="105"/>
      <c r="X5263" s="105"/>
      <c r="Y5263" s="105"/>
      <c r="Z5263" s="106"/>
      <c r="AA5263" s="107">
        <v>665506</v>
      </c>
      <c r="AB5263" s="108"/>
      <c r="AC5263" s="108"/>
      <c r="AD5263" s="108"/>
      <c r="AE5263" s="108"/>
      <c r="AF5263" s="108"/>
      <c r="AG5263" s="108"/>
      <c r="AH5263" s="108"/>
      <c r="AI5263" s="109"/>
      <c r="AJ5263" s="107">
        <v>3427359</v>
      </c>
      <c r="AK5263" s="108"/>
      <c r="AL5263" s="108"/>
      <c r="AM5263" s="108"/>
      <c r="AN5263" s="108"/>
      <c r="AO5263" s="108"/>
      <c r="AP5263" s="108"/>
      <c r="AQ5263" s="108"/>
      <c r="AR5263" s="109"/>
      <c r="AS5263" s="110"/>
      <c r="AT5263" s="111"/>
      <c r="AU5263" s="111"/>
      <c r="AV5263" s="111"/>
      <c r="AW5263" s="111"/>
      <c r="AX5263" s="112"/>
      <c r="AY5263" s="37"/>
      <c r="AZ5263" s="37"/>
      <c r="BA5263" s="37"/>
      <c r="BB5263" s="37"/>
      <c r="BC5263" s="37"/>
      <c r="BD5263" s="37"/>
      <c r="BE5263" s="37"/>
      <c r="BF5263" s="37"/>
      <c r="BG5263" s="37"/>
      <c r="BH5263" s="37"/>
      <c r="BI5263" s="37"/>
      <c r="BJ5263" s="37"/>
      <c r="BK5263" s="37"/>
      <c r="BL5263" s="37"/>
      <c r="BM5263" s="37"/>
      <c r="BN5263" s="37"/>
      <c r="BO5263" s="37"/>
      <c r="BP5263" s="37"/>
      <c r="BQ5263" s="37"/>
      <c r="BR5263" s="37"/>
      <c r="BS5263" s="37"/>
      <c r="BT5263" s="37"/>
      <c r="BU5263" s="37"/>
      <c r="BV5263" s="37"/>
      <c r="BW5263" s="37"/>
      <c r="BX5263" s="37"/>
      <c r="BY5263" s="37"/>
      <c r="BZ5263" s="37"/>
      <c r="CA5263" s="37"/>
      <c r="CB5263" s="37"/>
      <c r="CC5263" s="37"/>
      <c r="CD5263" s="37"/>
      <c r="CE5263" s="37"/>
      <c r="CF5263" s="37"/>
      <c r="CG5263" s="37"/>
      <c r="CH5263" s="37"/>
      <c r="CI5263" s="37"/>
      <c r="CJ5263" s="37"/>
      <c r="CK5263" s="37"/>
      <c r="CL5263" s="37"/>
      <c r="CM5263" s="37"/>
      <c r="CN5263" s="37"/>
      <c r="CO5263" s="37"/>
      <c r="CP5263" s="37"/>
      <c r="CQ5263" s="37"/>
      <c r="CR5263" s="37"/>
      <c r="CS5263" s="37"/>
      <c r="CT5263" s="37"/>
      <c r="CU5263" s="37"/>
      <c r="CV5263" s="37"/>
      <c r="CW5263" s="37"/>
      <c r="CX5263" s="37"/>
      <c r="CY5263" s="37"/>
      <c r="CZ5263" s="37"/>
      <c r="DA5263" s="37"/>
      <c r="DB5263" s="37"/>
      <c r="DC5263" s="37"/>
      <c r="DD5263" s="37"/>
      <c r="DE5263" s="37"/>
      <c r="DF5263" s="37"/>
      <c r="DG5263" s="37"/>
      <c r="DH5263" s="37"/>
      <c r="DI5263" s="37"/>
      <c r="DJ5263" s="37"/>
      <c r="DK5263" s="37"/>
      <c r="DL5263" s="37"/>
      <c r="DM5263" s="37"/>
      <c r="DN5263" s="37"/>
      <c r="DO5263" s="37"/>
      <c r="DP5263" s="37"/>
      <c r="DQ5263" s="37"/>
      <c r="DR5263" s="37"/>
      <c r="DS5263" s="37"/>
      <c r="DT5263" s="37"/>
      <c r="DU5263" s="37"/>
      <c r="DV5263" s="37"/>
      <c r="DW5263" s="37"/>
      <c r="DX5263" s="37"/>
      <c r="DY5263" s="37"/>
      <c r="DZ5263" s="37"/>
      <c r="EA5263" s="37"/>
      <c r="EB5263" s="37"/>
      <c r="EC5263" s="37"/>
      <c r="ED5263" s="37"/>
      <c r="EE5263" s="37"/>
      <c r="EF5263" s="37"/>
      <c r="EG5263" s="37"/>
      <c r="EH5263" s="37"/>
      <c r="EI5263" s="37"/>
      <c r="EJ5263" s="37"/>
      <c r="EK5263" s="37"/>
      <c r="EL5263" s="37"/>
      <c r="EM5263" s="37"/>
      <c r="EN5263" s="37"/>
      <c r="EO5263" s="37"/>
      <c r="EP5263" s="37"/>
      <c r="EQ5263" s="37"/>
      <c r="ER5263" s="37"/>
      <c r="ES5263" s="37"/>
      <c r="ET5263" s="37"/>
      <c r="EU5263" s="37"/>
      <c r="EV5263" s="37"/>
      <c r="EW5263" s="37"/>
      <c r="EX5263" s="37"/>
      <c r="EY5263" s="37"/>
      <c r="EZ5263" s="37"/>
      <c r="FA5263" s="37"/>
      <c r="FB5263" s="37"/>
      <c r="FC5263" s="37"/>
      <c r="FD5263" s="37"/>
      <c r="FE5263" s="37"/>
      <c r="FF5263" s="37"/>
      <c r="FG5263" s="37"/>
      <c r="FH5263" s="37"/>
      <c r="FI5263" s="37"/>
      <c r="FJ5263" s="37"/>
      <c r="FK5263" s="37"/>
      <c r="FL5263" s="37"/>
      <c r="FM5263" s="37"/>
      <c r="FN5263" s="37"/>
      <c r="FO5263" s="37"/>
      <c r="FP5263" s="37"/>
      <c r="FQ5263" s="37"/>
      <c r="FR5263" s="37"/>
      <c r="FS5263" s="37"/>
      <c r="FT5263" s="37"/>
      <c r="FU5263" s="37"/>
      <c r="FV5263" s="37"/>
      <c r="FW5263" s="37"/>
      <c r="FX5263" s="37"/>
      <c r="FY5263" s="37"/>
      <c r="FZ5263" s="37"/>
      <c r="GA5263" s="37"/>
      <c r="GB5263" s="37"/>
      <c r="GC5263" s="37"/>
      <c r="GD5263" s="37"/>
      <c r="GE5263" s="37"/>
      <c r="GF5263" s="37"/>
      <c r="GG5263" s="37"/>
      <c r="GH5263" s="37"/>
      <c r="GI5263" s="37"/>
      <c r="GJ5263" s="37"/>
      <c r="GK5263" s="37"/>
      <c r="GL5263" s="37"/>
      <c r="GM5263" s="37"/>
      <c r="GN5263" s="37"/>
      <c r="GO5263" s="37"/>
      <c r="GP5263" s="37"/>
      <c r="GQ5263" s="37"/>
      <c r="GR5263" s="37"/>
      <c r="GS5263" s="37"/>
      <c r="GT5263" s="37"/>
      <c r="GU5263" s="37"/>
      <c r="GV5263" s="37"/>
      <c r="GW5263" s="37"/>
      <c r="GX5263" s="37"/>
      <c r="GY5263" s="37"/>
      <c r="GZ5263" s="37"/>
      <c r="HA5263" s="37"/>
      <c r="HB5263" s="37"/>
      <c r="HC5263" s="37"/>
      <c r="HD5263" s="37"/>
      <c r="HE5263" s="37"/>
      <c r="HF5263" s="37"/>
      <c r="HG5263" s="37"/>
      <c r="HH5263" s="37"/>
      <c r="HI5263" s="37"/>
      <c r="HJ5263" s="37"/>
      <c r="HK5263" s="37"/>
      <c r="HL5263" s="37"/>
      <c r="HM5263" s="37"/>
      <c r="HN5263" s="37"/>
      <c r="HO5263" s="37"/>
      <c r="HP5263" s="37"/>
      <c r="HQ5263" s="37"/>
      <c r="HR5263" s="37"/>
      <c r="HS5263" s="37"/>
      <c r="HT5263" s="37"/>
      <c r="HU5263" s="37"/>
      <c r="HV5263" s="37"/>
      <c r="HW5263" s="37"/>
      <c r="HX5263" s="37"/>
      <c r="HY5263" s="37"/>
      <c r="HZ5263" s="37"/>
      <c r="IA5263" s="37"/>
      <c r="IB5263" s="37"/>
      <c r="IC5263" s="37"/>
      <c r="ID5263" s="37"/>
      <c r="IE5263" s="37"/>
      <c r="IF5263" s="37"/>
      <c r="IG5263" s="37"/>
      <c r="IH5263" s="37"/>
      <c r="II5263" s="37"/>
      <c r="IJ5263" s="37"/>
      <c r="IK5263" s="37"/>
      <c r="IL5263" s="37"/>
      <c r="IM5263" s="37"/>
      <c r="IN5263" s="37"/>
      <c r="IO5263" s="37"/>
      <c r="IP5263" s="37"/>
      <c r="IQ5263" s="37"/>
    </row>
    <row r="5264" spans="1:251" s="51" customFormat="1" ht="18.75" customHeight="1">
      <c r="A5264" s="43"/>
      <c r="B5264" s="60"/>
      <c r="C5264" s="104" t="s">
        <v>1096</v>
      </c>
      <c r="D5264" s="105"/>
      <c r="E5264" s="105"/>
      <c r="F5264" s="105"/>
      <c r="G5264" s="105"/>
      <c r="H5264" s="105"/>
      <c r="I5264" s="105"/>
      <c r="J5264" s="105"/>
      <c r="K5264" s="105"/>
      <c r="L5264" s="105"/>
      <c r="M5264" s="105"/>
      <c r="N5264" s="105"/>
      <c r="O5264" s="105"/>
      <c r="P5264" s="105"/>
      <c r="Q5264" s="105"/>
      <c r="R5264" s="105"/>
      <c r="S5264" s="105"/>
      <c r="T5264" s="105"/>
      <c r="U5264" s="105"/>
      <c r="V5264" s="105"/>
      <c r="W5264" s="105"/>
      <c r="X5264" s="105"/>
      <c r="Y5264" s="105"/>
      <c r="Z5264" s="106"/>
      <c r="AA5264" s="107">
        <v>176277</v>
      </c>
      <c r="AB5264" s="108"/>
      <c r="AC5264" s="108"/>
      <c r="AD5264" s="108"/>
      <c r="AE5264" s="108"/>
      <c r="AF5264" s="108"/>
      <c r="AG5264" s="108"/>
      <c r="AH5264" s="108"/>
      <c r="AI5264" s="109"/>
      <c r="AJ5264" s="107">
        <v>236309</v>
      </c>
      <c r="AK5264" s="108"/>
      <c r="AL5264" s="108"/>
      <c r="AM5264" s="108"/>
      <c r="AN5264" s="108"/>
      <c r="AO5264" s="108"/>
      <c r="AP5264" s="108"/>
      <c r="AQ5264" s="108"/>
      <c r="AR5264" s="109"/>
      <c r="AS5264" s="110"/>
      <c r="AT5264" s="111"/>
      <c r="AU5264" s="111"/>
      <c r="AV5264" s="111"/>
      <c r="AW5264" s="111"/>
      <c r="AX5264" s="112"/>
      <c r="AY5264" s="37"/>
      <c r="AZ5264" s="37"/>
      <c r="BA5264" s="37"/>
      <c r="BB5264" s="37"/>
      <c r="BC5264" s="37"/>
      <c r="BD5264" s="37"/>
      <c r="BE5264" s="37"/>
      <c r="BF5264" s="37"/>
      <c r="BG5264" s="37"/>
      <c r="BH5264" s="37"/>
      <c r="BI5264" s="37"/>
      <c r="BJ5264" s="37"/>
      <c r="BK5264" s="37"/>
      <c r="BL5264" s="37"/>
      <c r="BM5264" s="37"/>
      <c r="BN5264" s="37"/>
      <c r="BO5264" s="37"/>
      <c r="BP5264" s="37"/>
      <c r="BQ5264" s="37"/>
      <c r="BR5264" s="37"/>
      <c r="BS5264" s="37"/>
      <c r="BT5264" s="37"/>
      <c r="BU5264" s="37"/>
      <c r="BV5264" s="37"/>
      <c r="BW5264" s="37"/>
      <c r="BX5264" s="37"/>
      <c r="BY5264" s="37"/>
      <c r="BZ5264" s="37"/>
      <c r="CA5264" s="37"/>
      <c r="CB5264" s="37"/>
      <c r="CC5264" s="37"/>
      <c r="CD5264" s="37"/>
      <c r="CE5264" s="37"/>
      <c r="CF5264" s="37"/>
      <c r="CG5264" s="37"/>
      <c r="CH5264" s="37"/>
      <c r="CI5264" s="37"/>
      <c r="CJ5264" s="37"/>
      <c r="CK5264" s="37"/>
      <c r="CL5264" s="37"/>
      <c r="CM5264" s="37"/>
      <c r="CN5264" s="37"/>
      <c r="CO5264" s="37"/>
      <c r="CP5264" s="37"/>
      <c r="CQ5264" s="37"/>
      <c r="CR5264" s="37"/>
      <c r="CS5264" s="37"/>
      <c r="CT5264" s="37"/>
      <c r="CU5264" s="37"/>
      <c r="CV5264" s="37"/>
      <c r="CW5264" s="37"/>
      <c r="CX5264" s="37"/>
      <c r="CY5264" s="37"/>
      <c r="CZ5264" s="37"/>
      <c r="DA5264" s="37"/>
      <c r="DB5264" s="37"/>
      <c r="DC5264" s="37"/>
      <c r="DD5264" s="37"/>
      <c r="DE5264" s="37"/>
      <c r="DF5264" s="37"/>
      <c r="DG5264" s="37"/>
      <c r="DH5264" s="37"/>
      <c r="DI5264" s="37"/>
      <c r="DJ5264" s="37"/>
      <c r="DK5264" s="37"/>
      <c r="DL5264" s="37"/>
      <c r="DM5264" s="37"/>
      <c r="DN5264" s="37"/>
      <c r="DO5264" s="37"/>
      <c r="DP5264" s="37"/>
      <c r="DQ5264" s="37"/>
      <c r="DR5264" s="37"/>
      <c r="DS5264" s="37"/>
      <c r="DT5264" s="37"/>
      <c r="DU5264" s="37"/>
      <c r="DV5264" s="37"/>
      <c r="DW5264" s="37"/>
      <c r="DX5264" s="37"/>
      <c r="DY5264" s="37"/>
      <c r="DZ5264" s="37"/>
      <c r="EA5264" s="37"/>
      <c r="EB5264" s="37"/>
      <c r="EC5264" s="37"/>
      <c r="ED5264" s="37"/>
      <c r="EE5264" s="37"/>
      <c r="EF5264" s="37"/>
      <c r="EG5264" s="37"/>
      <c r="EH5264" s="37"/>
      <c r="EI5264" s="37"/>
      <c r="EJ5264" s="37"/>
      <c r="EK5264" s="37"/>
      <c r="EL5264" s="37"/>
      <c r="EM5264" s="37"/>
      <c r="EN5264" s="37"/>
      <c r="EO5264" s="37"/>
      <c r="EP5264" s="37"/>
      <c r="EQ5264" s="37"/>
      <c r="ER5264" s="37"/>
      <c r="ES5264" s="37"/>
      <c r="ET5264" s="37"/>
      <c r="EU5264" s="37"/>
      <c r="EV5264" s="37"/>
      <c r="EW5264" s="37"/>
      <c r="EX5264" s="37"/>
      <c r="EY5264" s="37"/>
      <c r="EZ5264" s="37"/>
      <c r="FA5264" s="37"/>
      <c r="FB5264" s="37"/>
      <c r="FC5264" s="37"/>
      <c r="FD5264" s="37"/>
      <c r="FE5264" s="37"/>
      <c r="FF5264" s="37"/>
      <c r="FG5264" s="37"/>
      <c r="FH5264" s="37"/>
      <c r="FI5264" s="37"/>
      <c r="FJ5264" s="37"/>
      <c r="FK5264" s="37"/>
      <c r="FL5264" s="37"/>
      <c r="FM5264" s="37"/>
      <c r="FN5264" s="37"/>
      <c r="FO5264" s="37"/>
      <c r="FP5264" s="37"/>
      <c r="FQ5264" s="37"/>
      <c r="FR5264" s="37"/>
      <c r="FS5264" s="37"/>
      <c r="FT5264" s="37"/>
      <c r="FU5264" s="37"/>
      <c r="FV5264" s="37"/>
      <c r="FW5264" s="37"/>
      <c r="FX5264" s="37"/>
      <c r="FY5264" s="37"/>
      <c r="FZ5264" s="37"/>
      <c r="GA5264" s="37"/>
      <c r="GB5264" s="37"/>
      <c r="GC5264" s="37"/>
      <c r="GD5264" s="37"/>
      <c r="GE5264" s="37"/>
      <c r="GF5264" s="37"/>
      <c r="GG5264" s="37"/>
      <c r="GH5264" s="37"/>
      <c r="GI5264" s="37"/>
      <c r="GJ5264" s="37"/>
      <c r="GK5264" s="37"/>
      <c r="GL5264" s="37"/>
      <c r="GM5264" s="37"/>
      <c r="GN5264" s="37"/>
      <c r="GO5264" s="37"/>
      <c r="GP5264" s="37"/>
      <c r="GQ5264" s="37"/>
      <c r="GR5264" s="37"/>
      <c r="GS5264" s="37"/>
      <c r="GT5264" s="37"/>
      <c r="GU5264" s="37"/>
      <c r="GV5264" s="37"/>
      <c r="GW5264" s="37"/>
      <c r="GX5264" s="37"/>
      <c r="GY5264" s="37"/>
      <c r="GZ5264" s="37"/>
      <c r="HA5264" s="37"/>
      <c r="HB5264" s="37"/>
      <c r="HC5264" s="37"/>
      <c r="HD5264" s="37"/>
      <c r="HE5264" s="37"/>
      <c r="HF5264" s="37"/>
      <c r="HG5264" s="37"/>
      <c r="HH5264" s="37"/>
      <c r="HI5264" s="37"/>
      <c r="HJ5264" s="37"/>
      <c r="HK5264" s="37"/>
      <c r="HL5264" s="37"/>
      <c r="HM5264" s="37"/>
      <c r="HN5264" s="37"/>
      <c r="HO5264" s="37"/>
      <c r="HP5264" s="37"/>
      <c r="HQ5264" s="37"/>
      <c r="HR5264" s="37"/>
      <c r="HS5264" s="37"/>
      <c r="HT5264" s="37"/>
      <c r="HU5264" s="37"/>
      <c r="HV5264" s="37"/>
      <c r="HW5264" s="37"/>
      <c r="HX5264" s="37"/>
      <c r="HY5264" s="37"/>
      <c r="HZ5264" s="37"/>
      <c r="IA5264" s="37"/>
      <c r="IB5264" s="37"/>
      <c r="IC5264" s="37"/>
      <c r="ID5264" s="37"/>
      <c r="IE5264" s="37"/>
      <c r="IF5264" s="37"/>
      <c r="IG5264" s="37"/>
      <c r="IH5264" s="37"/>
      <c r="II5264" s="37"/>
      <c r="IJ5264" s="37"/>
      <c r="IK5264" s="37"/>
      <c r="IL5264" s="37"/>
      <c r="IM5264" s="37"/>
      <c r="IN5264" s="37"/>
      <c r="IO5264" s="37"/>
      <c r="IP5264" s="37"/>
      <c r="IQ5264" s="37"/>
    </row>
    <row r="5265" spans="1:251" s="51" customFormat="1" ht="18.75" customHeight="1">
      <c r="A5265" s="43"/>
      <c r="B5265" s="60"/>
      <c r="C5265" s="104" t="s">
        <v>1097</v>
      </c>
      <c r="D5265" s="105"/>
      <c r="E5265" s="105"/>
      <c r="F5265" s="105"/>
      <c r="G5265" s="105"/>
      <c r="H5265" s="105"/>
      <c r="I5265" s="105"/>
      <c r="J5265" s="105"/>
      <c r="K5265" s="105"/>
      <c r="L5265" s="105"/>
      <c r="M5265" s="105"/>
      <c r="N5265" s="105"/>
      <c r="O5265" s="105"/>
      <c r="P5265" s="105"/>
      <c r="Q5265" s="105"/>
      <c r="R5265" s="105"/>
      <c r="S5265" s="105"/>
      <c r="T5265" s="105"/>
      <c r="U5265" s="105"/>
      <c r="V5265" s="105"/>
      <c r="W5265" s="105"/>
      <c r="X5265" s="105"/>
      <c r="Y5265" s="105"/>
      <c r="Z5265" s="106"/>
      <c r="AA5265" s="107">
        <v>16314</v>
      </c>
      <c r="AB5265" s="108"/>
      <c r="AC5265" s="108"/>
      <c r="AD5265" s="108"/>
      <c r="AE5265" s="108"/>
      <c r="AF5265" s="108"/>
      <c r="AG5265" s="108"/>
      <c r="AH5265" s="108"/>
      <c r="AI5265" s="109"/>
      <c r="AJ5265" s="107">
        <v>9747</v>
      </c>
      <c r="AK5265" s="108"/>
      <c r="AL5265" s="108"/>
      <c r="AM5265" s="108"/>
      <c r="AN5265" s="108"/>
      <c r="AO5265" s="108"/>
      <c r="AP5265" s="108"/>
      <c r="AQ5265" s="108"/>
      <c r="AR5265" s="109"/>
      <c r="AS5265" s="110"/>
      <c r="AT5265" s="111"/>
      <c r="AU5265" s="111"/>
      <c r="AV5265" s="111"/>
      <c r="AW5265" s="111"/>
      <c r="AX5265" s="112"/>
      <c r="AY5265" s="37"/>
      <c r="AZ5265" s="37"/>
      <c r="BA5265" s="37"/>
      <c r="BB5265" s="37"/>
      <c r="BC5265" s="37"/>
      <c r="BD5265" s="37"/>
      <c r="BE5265" s="37"/>
      <c r="BF5265" s="37"/>
      <c r="BG5265" s="37"/>
      <c r="BH5265" s="37"/>
      <c r="BI5265" s="37"/>
      <c r="BJ5265" s="37"/>
      <c r="BK5265" s="37"/>
      <c r="BL5265" s="37"/>
      <c r="BM5265" s="37"/>
      <c r="BN5265" s="37"/>
      <c r="BO5265" s="37"/>
      <c r="BP5265" s="37"/>
      <c r="BQ5265" s="37"/>
      <c r="BR5265" s="37"/>
      <c r="BS5265" s="37"/>
      <c r="BT5265" s="37"/>
      <c r="BU5265" s="37"/>
      <c r="BV5265" s="37"/>
      <c r="BW5265" s="37"/>
      <c r="BX5265" s="37"/>
      <c r="BY5265" s="37"/>
      <c r="BZ5265" s="37"/>
      <c r="CA5265" s="37"/>
      <c r="CB5265" s="37"/>
      <c r="CC5265" s="37"/>
      <c r="CD5265" s="37"/>
      <c r="CE5265" s="37"/>
      <c r="CF5265" s="37"/>
      <c r="CG5265" s="37"/>
      <c r="CH5265" s="37"/>
      <c r="CI5265" s="37"/>
      <c r="CJ5265" s="37"/>
      <c r="CK5265" s="37"/>
      <c r="CL5265" s="37"/>
      <c r="CM5265" s="37"/>
      <c r="CN5265" s="37"/>
      <c r="CO5265" s="37"/>
      <c r="CP5265" s="37"/>
      <c r="CQ5265" s="37"/>
      <c r="CR5265" s="37"/>
      <c r="CS5265" s="37"/>
      <c r="CT5265" s="37"/>
      <c r="CU5265" s="37"/>
      <c r="CV5265" s="37"/>
      <c r="CW5265" s="37"/>
      <c r="CX5265" s="37"/>
      <c r="CY5265" s="37"/>
      <c r="CZ5265" s="37"/>
      <c r="DA5265" s="37"/>
      <c r="DB5265" s="37"/>
      <c r="DC5265" s="37"/>
      <c r="DD5265" s="37"/>
      <c r="DE5265" s="37"/>
      <c r="DF5265" s="37"/>
      <c r="DG5265" s="37"/>
      <c r="DH5265" s="37"/>
      <c r="DI5265" s="37"/>
      <c r="DJ5265" s="37"/>
      <c r="DK5265" s="37"/>
      <c r="DL5265" s="37"/>
      <c r="DM5265" s="37"/>
      <c r="DN5265" s="37"/>
      <c r="DO5265" s="37"/>
      <c r="DP5265" s="37"/>
      <c r="DQ5265" s="37"/>
      <c r="DR5265" s="37"/>
      <c r="DS5265" s="37"/>
      <c r="DT5265" s="37"/>
      <c r="DU5265" s="37"/>
      <c r="DV5265" s="37"/>
      <c r="DW5265" s="37"/>
      <c r="DX5265" s="37"/>
      <c r="DY5265" s="37"/>
      <c r="DZ5265" s="37"/>
      <c r="EA5265" s="37"/>
      <c r="EB5265" s="37"/>
      <c r="EC5265" s="37"/>
      <c r="ED5265" s="37"/>
      <c r="EE5265" s="37"/>
      <c r="EF5265" s="37"/>
      <c r="EG5265" s="37"/>
      <c r="EH5265" s="37"/>
      <c r="EI5265" s="37"/>
      <c r="EJ5265" s="37"/>
      <c r="EK5265" s="37"/>
      <c r="EL5265" s="37"/>
      <c r="EM5265" s="37"/>
      <c r="EN5265" s="37"/>
      <c r="EO5265" s="37"/>
      <c r="EP5265" s="37"/>
      <c r="EQ5265" s="37"/>
      <c r="ER5265" s="37"/>
      <c r="ES5265" s="37"/>
      <c r="ET5265" s="37"/>
      <c r="EU5265" s="37"/>
      <c r="EV5265" s="37"/>
      <c r="EW5265" s="37"/>
      <c r="EX5265" s="37"/>
      <c r="EY5265" s="37"/>
      <c r="EZ5265" s="37"/>
      <c r="FA5265" s="37"/>
      <c r="FB5265" s="37"/>
      <c r="FC5265" s="37"/>
      <c r="FD5265" s="37"/>
      <c r="FE5265" s="37"/>
      <c r="FF5265" s="37"/>
      <c r="FG5265" s="37"/>
      <c r="FH5265" s="37"/>
      <c r="FI5265" s="37"/>
      <c r="FJ5265" s="37"/>
      <c r="FK5265" s="37"/>
      <c r="FL5265" s="37"/>
      <c r="FM5265" s="37"/>
      <c r="FN5265" s="37"/>
      <c r="FO5265" s="37"/>
      <c r="FP5265" s="37"/>
      <c r="FQ5265" s="37"/>
      <c r="FR5265" s="37"/>
      <c r="FS5265" s="37"/>
      <c r="FT5265" s="37"/>
      <c r="FU5265" s="37"/>
      <c r="FV5265" s="37"/>
      <c r="FW5265" s="37"/>
      <c r="FX5265" s="37"/>
      <c r="FY5265" s="37"/>
      <c r="FZ5265" s="37"/>
      <c r="GA5265" s="37"/>
      <c r="GB5265" s="37"/>
      <c r="GC5265" s="37"/>
      <c r="GD5265" s="37"/>
      <c r="GE5265" s="37"/>
      <c r="GF5265" s="37"/>
      <c r="GG5265" s="37"/>
      <c r="GH5265" s="37"/>
      <c r="GI5265" s="37"/>
      <c r="GJ5265" s="37"/>
      <c r="GK5265" s="37"/>
      <c r="GL5265" s="37"/>
      <c r="GM5265" s="37"/>
      <c r="GN5265" s="37"/>
      <c r="GO5265" s="37"/>
      <c r="GP5265" s="37"/>
      <c r="GQ5265" s="37"/>
      <c r="GR5265" s="37"/>
      <c r="GS5265" s="37"/>
      <c r="GT5265" s="37"/>
      <c r="GU5265" s="37"/>
      <c r="GV5265" s="37"/>
      <c r="GW5265" s="37"/>
      <c r="GX5265" s="37"/>
      <c r="GY5265" s="37"/>
      <c r="GZ5265" s="37"/>
      <c r="HA5265" s="37"/>
      <c r="HB5265" s="37"/>
      <c r="HC5265" s="37"/>
      <c r="HD5265" s="37"/>
      <c r="HE5265" s="37"/>
      <c r="HF5265" s="37"/>
      <c r="HG5265" s="37"/>
      <c r="HH5265" s="37"/>
      <c r="HI5265" s="37"/>
      <c r="HJ5265" s="37"/>
      <c r="HK5265" s="37"/>
      <c r="HL5265" s="37"/>
      <c r="HM5265" s="37"/>
      <c r="HN5265" s="37"/>
      <c r="HO5265" s="37"/>
      <c r="HP5265" s="37"/>
      <c r="HQ5265" s="37"/>
      <c r="HR5265" s="37"/>
      <c r="HS5265" s="37"/>
      <c r="HT5265" s="37"/>
      <c r="HU5265" s="37"/>
      <c r="HV5265" s="37"/>
      <c r="HW5265" s="37"/>
      <c r="HX5265" s="37"/>
      <c r="HY5265" s="37"/>
      <c r="HZ5265" s="37"/>
      <c r="IA5265" s="37"/>
      <c r="IB5265" s="37"/>
      <c r="IC5265" s="37"/>
      <c r="ID5265" s="37"/>
      <c r="IE5265" s="37"/>
      <c r="IF5265" s="37"/>
      <c r="IG5265" s="37"/>
      <c r="IH5265" s="37"/>
      <c r="II5265" s="37"/>
      <c r="IJ5265" s="37"/>
      <c r="IK5265" s="37"/>
      <c r="IL5265" s="37"/>
      <c r="IM5265" s="37"/>
      <c r="IN5265" s="37"/>
      <c r="IO5265" s="37"/>
      <c r="IP5265" s="37"/>
      <c r="IQ5265" s="37"/>
    </row>
    <row r="5266" spans="1:251" s="51" customFormat="1" ht="18.75" customHeight="1" thickBot="1">
      <c r="A5266" s="52"/>
      <c r="B5266" s="113" t="s">
        <v>253</v>
      </c>
      <c r="C5266" s="114"/>
      <c r="D5266" s="114"/>
      <c r="E5266" s="114"/>
      <c r="F5266" s="114"/>
      <c r="G5266" s="114"/>
      <c r="H5266" s="114"/>
      <c r="I5266" s="114"/>
      <c r="J5266" s="114"/>
      <c r="K5266" s="114"/>
      <c r="L5266" s="114"/>
      <c r="M5266" s="114"/>
      <c r="N5266" s="114"/>
      <c r="O5266" s="114"/>
      <c r="P5266" s="114"/>
      <c r="Q5266" s="114"/>
      <c r="R5266" s="114"/>
      <c r="S5266" s="114"/>
      <c r="T5266" s="114"/>
      <c r="U5266" s="114"/>
      <c r="V5266" s="114"/>
      <c r="W5266" s="114"/>
      <c r="X5266" s="114"/>
      <c r="Y5266" s="114"/>
      <c r="Z5266" s="115"/>
      <c r="AA5266" s="116">
        <f>SUM($AA$5263:$AA$5265)</f>
        <v>858097</v>
      </c>
      <c r="AB5266" s="117"/>
      <c r="AC5266" s="117"/>
      <c r="AD5266" s="117"/>
      <c r="AE5266" s="117"/>
      <c r="AF5266" s="117"/>
      <c r="AG5266" s="117"/>
      <c r="AH5266" s="117"/>
      <c r="AI5266" s="118"/>
      <c r="AJ5266" s="116">
        <f>SUM($AJ$5263:$AJ$5265)</f>
        <v>3673415</v>
      </c>
      <c r="AK5266" s="117"/>
      <c r="AL5266" s="117"/>
      <c r="AM5266" s="117"/>
      <c r="AN5266" s="117"/>
      <c r="AO5266" s="117"/>
      <c r="AP5266" s="117"/>
      <c r="AQ5266" s="117"/>
      <c r="AR5266" s="118"/>
      <c r="AS5266" s="119"/>
      <c r="AT5266" s="120"/>
      <c r="AU5266" s="120"/>
      <c r="AV5266" s="120"/>
      <c r="AW5266" s="120"/>
      <c r="AX5266" s="121"/>
      <c r="AY5266" s="37"/>
      <c r="AZ5266" s="37"/>
      <c r="BA5266" s="37"/>
      <c r="BB5266" s="37"/>
      <c r="BC5266" s="37"/>
      <c r="BD5266" s="37"/>
      <c r="BE5266" s="37"/>
      <c r="BF5266" s="37"/>
      <c r="BG5266" s="37"/>
      <c r="BH5266" s="37"/>
      <c r="BI5266" s="37"/>
      <c r="BJ5266" s="37"/>
      <c r="BK5266" s="37"/>
      <c r="BL5266" s="37"/>
      <c r="BM5266" s="37"/>
      <c r="BN5266" s="37"/>
      <c r="BO5266" s="37"/>
      <c r="BP5266" s="37"/>
      <c r="BQ5266" s="37"/>
      <c r="BR5266" s="37"/>
      <c r="BS5266" s="37"/>
      <c r="BT5266" s="37"/>
      <c r="BU5266" s="37"/>
      <c r="BV5266" s="37"/>
      <c r="BW5266" s="37"/>
      <c r="BX5266" s="37"/>
      <c r="BY5266" s="37"/>
      <c r="BZ5266" s="37"/>
      <c r="CA5266" s="37"/>
      <c r="CB5266" s="37"/>
      <c r="CC5266" s="37"/>
      <c r="CD5266" s="37"/>
      <c r="CE5266" s="37"/>
      <c r="CF5266" s="37"/>
      <c r="CG5266" s="37"/>
      <c r="CH5266" s="37"/>
      <c r="CI5266" s="37"/>
      <c r="CJ5266" s="37"/>
      <c r="CK5266" s="37"/>
      <c r="CL5266" s="37"/>
      <c r="CM5266" s="37"/>
      <c r="CN5266" s="37"/>
      <c r="CO5266" s="37"/>
      <c r="CP5266" s="37"/>
      <c r="CQ5266" s="37"/>
      <c r="CR5266" s="37"/>
      <c r="CS5266" s="37"/>
      <c r="CT5266" s="37"/>
      <c r="CU5266" s="37"/>
      <c r="CV5266" s="37"/>
      <c r="CW5266" s="37"/>
      <c r="CX5266" s="37"/>
      <c r="CY5266" s="37"/>
      <c r="CZ5266" s="37"/>
      <c r="DA5266" s="37"/>
      <c r="DB5266" s="37"/>
      <c r="DC5266" s="37"/>
      <c r="DD5266" s="37"/>
      <c r="DE5266" s="37"/>
      <c r="DF5266" s="37"/>
      <c r="DG5266" s="37"/>
      <c r="DH5266" s="37"/>
      <c r="DI5266" s="37"/>
      <c r="DJ5266" s="37"/>
      <c r="DK5266" s="37"/>
      <c r="DL5266" s="37"/>
      <c r="DM5266" s="37"/>
      <c r="DN5266" s="37"/>
      <c r="DO5266" s="37"/>
      <c r="DP5266" s="37"/>
      <c r="DQ5266" s="37"/>
      <c r="DR5266" s="37"/>
      <c r="DS5266" s="37"/>
      <c r="DT5266" s="37"/>
      <c r="DU5266" s="37"/>
      <c r="DV5266" s="37"/>
      <c r="DW5266" s="37"/>
      <c r="DX5266" s="37"/>
      <c r="DY5266" s="37"/>
      <c r="DZ5266" s="37"/>
      <c r="EA5266" s="37"/>
      <c r="EB5266" s="37"/>
      <c r="EC5266" s="37"/>
      <c r="ED5266" s="37"/>
      <c r="EE5266" s="37"/>
      <c r="EF5266" s="37"/>
      <c r="EG5266" s="37"/>
      <c r="EH5266" s="37"/>
      <c r="EI5266" s="37"/>
      <c r="EJ5266" s="37"/>
      <c r="EK5266" s="37"/>
      <c r="EL5266" s="37"/>
      <c r="EM5266" s="37"/>
      <c r="EN5266" s="37"/>
      <c r="EO5266" s="37"/>
      <c r="EP5266" s="37"/>
      <c r="EQ5266" s="37"/>
      <c r="ER5266" s="37"/>
      <c r="ES5266" s="37"/>
      <c r="ET5266" s="37"/>
      <c r="EU5266" s="37"/>
      <c r="EV5266" s="37"/>
      <c r="EW5266" s="37"/>
      <c r="EX5266" s="37"/>
      <c r="EY5266" s="37"/>
      <c r="EZ5266" s="37"/>
      <c r="FA5266" s="37"/>
      <c r="FB5266" s="37"/>
      <c r="FC5266" s="37"/>
      <c r="FD5266" s="37"/>
      <c r="FE5266" s="37"/>
      <c r="FF5266" s="37"/>
      <c r="FG5266" s="37"/>
      <c r="FH5266" s="37"/>
      <c r="FI5266" s="37"/>
      <c r="FJ5266" s="37"/>
      <c r="FK5266" s="37"/>
      <c r="FL5266" s="37"/>
      <c r="FM5266" s="37"/>
      <c r="FN5266" s="37"/>
      <c r="FO5266" s="37"/>
      <c r="FP5266" s="37"/>
      <c r="FQ5266" s="37"/>
      <c r="FR5266" s="37"/>
      <c r="FS5266" s="37"/>
      <c r="FT5266" s="37"/>
      <c r="FU5266" s="37"/>
      <c r="FV5266" s="37"/>
      <c r="FW5266" s="37"/>
      <c r="FX5266" s="37"/>
      <c r="FY5266" s="37"/>
      <c r="FZ5266" s="37"/>
      <c r="GA5266" s="37"/>
      <c r="GB5266" s="37"/>
      <c r="GC5266" s="37"/>
      <c r="GD5266" s="37"/>
      <c r="GE5266" s="37"/>
      <c r="GF5266" s="37"/>
      <c r="GG5266" s="37"/>
      <c r="GH5266" s="37"/>
      <c r="GI5266" s="37"/>
      <c r="GJ5266" s="37"/>
      <c r="GK5266" s="37"/>
      <c r="GL5266" s="37"/>
      <c r="GM5266" s="37"/>
      <c r="GN5266" s="37"/>
      <c r="GO5266" s="37"/>
      <c r="GP5266" s="37"/>
      <c r="GQ5266" s="37"/>
      <c r="GR5266" s="37"/>
      <c r="GS5266" s="37"/>
      <c r="GT5266" s="37"/>
      <c r="GU5266" s="37"/>
      <c r="GV5266" s="37"/>
      <c r="GW5266" s="37"/>
      <c r="GX5266" s="37"/>
      <c r="GY5266" s="37"/>
      <c r="GZ5266" s="37"/>
      <c r="HA5266" s="37"/>
      <c r="HB5266" s="37"/>
      <c r="HC5266" s="37"/>
      <c r="HD5266" s="37"/>
      <c r="HE5266" s="37"/>
      <c r="HF5266" s="37"/>
      <c r="HG5266" s="37"/>
      <c r="HH5266" s="37"/>
      <c r="HI5266" s="37"/>
      <c r="HJ5266" s="37"/>
      <c r="HK5266" s="37"/>
      <c r="HL5266" s="37"/>
      <c r="HM5266" s="37"/>
      <c r="HN5266" s="37"/>
      <c r="HO5266" s="37"/>
      <c r="HP5266" s="37"/>
      <c r="HQ5266" s="37"/>
      <c r="HR5266" s="37"/>
      <c r="HS5266" s="37"/>
      <c r="HT5266" s="37"/>
      <c r="HU5266" s="37"/>
      <c r="HV5266" s="37"/>
      <c r="HW5266" s="37"/>
      <c r="HX5266" s="37"/>
      <c r="HY5266" s="37"/>
      <c r="HZ5266" s="37"/>
      <c r="IA5266" s="37"/>
      <c r="IB5266" s="37"/>
      <c r="IC5266" s="37"/>
      <c r="ID5266" s="37"/>
      <c r="IE5266" s="37"/>
      <c r="IF5266" s="37"/>
      <c r="IG5266" s="37"/>
      <c r="IH5266" s="37"/>
      <c r="II5266" s="37"/>
      <c r="IJ5266" s="37"/>
      <c r="IK5266" s="37"/>
      <c r="IL5266" s="37"/>
      <c r="IM5266" s="37"/>
      <c r="IN5266" s="37"/>
      <c r="IO5266" s="37"/>
      <c r="IP5266" s="37"/>
      <c r="IQ5266" s="37"/>
    </row>
    <row r="5268" spans="1:251" ht="18.75">
      <c r="A5268" s="36" t="s">
        <v>241</v>
      </c>
      <c r="AW5268" s="38"/>
      <c r="AX5268" s="39"/>
      <c r="AY5268" s="38"/>
    </row>
    <row r="5270" spans="1:251" ht="18.75">
      <c r="B5270" s="122" t="s">
        <v>0</v>
      </c>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row>
    <row r="5271" spans="1:251">
      <c r="Z5271" s="40"/>
      <c r="AD5271" s="40"/>
      <c r="AE5271" s="40"/>
      <c r="AF5271" s="40"/>
      <c r="AG5271" s="40"/>
      <c r="AH5271" s="40"/>
      <c r="AI5271" s="40"/>
      <c r="AO5271" s="40"/>
    </row>
    <row r="5272" spans="1:251" ht="13.5" thickBot="1">
      <c r="Z5272" s="40"/>
      <c r="AD5272" s="40"/>
      <c r="AE5272" s="40"/>
      <c r="AF5272" s="40"/>
      <c r="AG5272" s="40"/>
      <c r="AH5272" s="40"/>
      <c r="AI5272" s="40"/>
      <c r="AO5272" s="40"/>
      <c r="DI5272" s="41"/>
    </row>
    <row r="5273" spans="1:251" ht="24.75" customHeight="1" thickBot="1">
      <c r="B5273" s="124" t="s">
        <v>242</v>
      </c>
      <c r="C5273" s="125"/>
      <c r="D5273" s="125"/>
      <c r="E5273" s="125"/>
      <c r="F5273" s="125"/>
      <c r="G5273" s="125"/>
      <c r="H5273" s="126" t="s">
        <v>1098</v>
      </c>
      <c r="I5273" s="127"/>
      <c r="J5273" s="127"/>
      <c r="K5273" s="127"/>
      <c r="L5273" s="127"/>
      <c r="M5273" s="127"/>
      <c r="N5273" s="127"/>
      <c r="O5273" s="127"/>
      <c r="P5273" s="127"/>
      <c r="Q5273" s="127"/>
      <c r="R5273" s="127"/>
      <c r="S5273" s="127"/>
      <c r="T5273" s="127"/>
      <c r="U5273" s="127"/>
      <c r="V5273" s="127"/>
      <c r="W5273" s="127"/>
      <c r="X5273" s="127"/>
      <c r="Y5273" s="127"/>
      <c r="Z5273" s="127"/>
      <c r="AA5273" s="127"/>
      <c r="AB5273" s="127"/>
      <c r="AC5273" s="127"/>
      <c r="AD5273" s="127"/>
      <c r="AE5273" s="127"/>
      <c r="AF5273" s="127"/>
      <c r="AG5273" s="127"/>
      <c r="AH5273" s="127"/>
      <c r="AI5273" s="127"/>
      <c r="AJ5273" s="127"/>
      <c r="AK5273" s="127"/>
      <c r="AL5273" s="127"/>
      <c r="AM5273" s="127"/>
      <c r="AN5273" s="127"/>
      <c r="AO5273" s="127"/>
      <c r="AP5273" s="127"/>
      <c r="AQ5273" s="127"/>
      <c r="AR5273" s="127"/>
      <c r="AS5273" s="127"/>
      <c r="AT5273" s="127"/>
      <c r="AU5273" s="127"/>
      <c r="AV5273" s="127"/>
      <c r="AW5273" s="127"/>
      <c r="AX5273" s="128"/>
      <c r="DI5273" s="41"/>
    </row>
    <row r="5274" spans="1:251" ht="14.25">
      <c r="B5274" s="42"/>
      <c r="C5274" s="42"/>
      <c r="D5274" s="42"/>
      <c r="E5274" s="42"/>
      <c r="F5274" s="42"/>
      <c r="G5274" s="42"/>
      <c r="H5274" s="43"/>
      <c r="I5274" s="43"/>
      <c r="J5274" s="43"/>
      <c r="K5274" s="43"/>
      <c r="L5274" s="44"/>
      <c r="M5274" s="44"/>
      <c r="N5274" s="44"/>
      <c r="O5274" s="44"/>
      <c r="P5274" s="43"/>
      <c r="Q5274" s="43"/>
      <c r="R5274" s="43"/>
      <c r="S5274" s="43"/>
      <c r="T5274" s="43"/>
      <c r="U5274" s="43"/>
      <c r="V5274" s="45"/>
      <c r="W5274" s="45"/>
      <c r="X5274" s="45"/>
      <c r="Y5274" s="45"/>
      <c r="Z5274" s="45"/>
      <c r="AA5274" s="45"/>
      <c r="AB5274" s="45"/>
      <c r="AC5274" s="45"/>
      <c r="AD5274" s="45"/>
      <c r="AE5274" s="45"/>
      <c r="AF5274" s="45"/>
      <c r="AG5274" s="45"/>
      <c r="AH5274" s="45"/>
      <c r="AI5274" s="45"/>
      <c r="AJ5274" s="45"/>
      <c r="AK5274" s="45"/>
      <c r="AL5274" s="45"/>
      <c r="AM5274" s="45"/>
      <c r="AN5274" s="45"/>
      <c r="AO5274" s="45"/>
      <c r="AP5274" s="45"/>
      <c r="AQ5274" s="45"/>
      <c r="AR5274" s="45"/>
      <c r="AS5274" s="45"/>
      <c r="AT5274" s="45"/>
      <c r="AU5274" s="45"/>
      <c r="AV5274" s="45"/>
      <c r="AW5274" s="45"/>
      <c r="AX5274" s="45"/>
      <c r="DI5274" s="41"/>
    </row>
    <row r="5275" spans="1:251" ht="15" thickBot="1">
      <c r="A5275" s="46"/>
      <c r="B5275" s="45" t="s">
        <v>244</v>
      </c>
      <c r="C5275" s="43"/>
      <c r="D5275" s="43"/>
      <c r="E5275" s="43"/>
      <c r="F5275" s="43"/>
      <c r="G5275" s="43"/>
      <c r="H5275" s="43"/>
      <c r="I5275" s="43"/>
      <c r="J5275" s="43"/>
      <c r="K5275" s="43"/>
      <c r="L5275" s="44"/>
      <c r="M5275" s="44"/>
      <c r="N5275" s="44"/>
      <c r="O5275" s="44"/>
      <c r="P5275" s="43"/>
      <c r="Q5275" s="43"/>
      <c r="R5275" s="43"/>
      <c r="S5275" s="43"/>
      <c r="T5275" s="43"/>
      <c r="U5275" s="43"/>
      <c r="V5275" s="45"/>
      <c r="W5275" s="45"/>
      <c r="X5275" s="45"/>
      <c r="Y5275" s="45"/>
      <c r="Z5275" s="45"/>
      <c r="AA5275" s="45"/>
      <c r="AB5275" s="45"/>
      <c r="AC5275" s="45"/>
      <c r="AD5275" s="45"/>
      <c r="AE5275" s="45"/>
      <c r="AF5275" s="45"/>
      <c r="AG5275" s="45"/>
      <c r="AH5275" s="45"/>
      <c r="AI5275" s="45"/>
      <c r="AJ5275" s="45"/>
      <c r="AK5275" s="45"/>
      <c r="AL5275" s="45"/>
      <c r="AM5275" s="45"/>
      <c r="AN5275" s="45"/>
      <c r="AO5275" s="45"/>
      <c r="AP5275" s="45"/>
      <c r="AQ5275" s="45"/>
      <c r="AR5275" s="45"/>
      <c r="AS5275" s="45"/>
      <c r="AT5275" s="45"/>
      <c r="AU5275" s="45"/>
      <c r="AV5275" s="45"/>
      <c r="AW5275" s="45"/>
      <c r="AX5275" s="45"/>
      <c r="DI5275" s="41"/>
    </row>
    <row r="5276" spans="1:251" ht="14.25">
      <c r="A5276" s="43"/>
      <c r="B5276" s="47"/>
      <c r="C5276" s="42"/>
      <c r="D5276" s="42"/>
      <c r="E5276" s="42"/>
      <c r="F5276" s="42"/>
      <c r="G5276" s="42"/>
      <c r="H5276" s="42"/>
      <c r="I5276" s="42"/>
      <c r="J5276" s="42"/>
      <c r="K5276" s="42"/>
      <c r="L5276" s="48"/>
      <c r="M5276" s="48"/>
      <c r="N5276" s="48"/>
      <c r="O5276" s="48"/>
      <c r="P5276" s="42"/>
      <c r="Q5276" s="42"/>
      <c r="R5276" s="42"/>
      <c r="S5276" s="42"/>
      <c r="T5276" s="42"/>
      <c r="U5276" s="42"/>
      <c r="V5276" s="49"/>
      <c r="W5276" s="49"/>
      <c r="X5276" s="49"/>
      <c r="Y5276" s="49"/>
      <c r="Z5276" s="49"/>
      <c r="AA5276" s="49"/>
      <c r="AB5276" s="49"/>
      <c r="AC5276" s="49"/>
      <c r="AD5276" s="49"/>
      <c r="AE5276" s="49"/>
      <c r="AF5276" s="49"/>
      <c r="AG5276" s="49"/>
      <c r="AH5276" s="49"/>
      <c r="AI5276" s="49"/>
      <c r="AJ5276" s="49"/>
      <c r="AK5276" s="49"/>
      <c r="AL5276" s="49"/>
      <c r="AM5276" s="49"/>
      <c r="AN5276" s="49"/>
      <c r="AO5276" s="49"/>
      <c r="AP5276" s="49"/>
      <c r="AQ5276" s="49"/>
      <c r="AR5276" s="49"/>
      <c r="AS5276" s="49"/>
      <c r="AT5276" s="49"/>
      <c r="AU5276" s="49"/>
      <c r="AV5276" s="49"/>
      <c r="AW5276" s="49"/>
      <c r="AX5276" s="50"/>
    </row>
    <row r="5277" spans="1:251" ht="12" customHeight="1">
      <c r="A5277" s="43"/>
      <c r="B5277" s="129" t="s">
        <v>1099</v>
      </c>
      <c r="C5277" s="130"/>
      <c r="D5277" s="130"/>
      <c r="E5277" s="130"/>
      <c r="F5277" s="130"/>
      <c r="G5277" s="130"/>
      <c r="H5277" s="130"/>
      <c r="I5277" s="130"/>
      <c r="J5277" s="130"/>
      <c r="K5277" s="130"/>
      <c r="L5277" s="130"/>
      <c r="M5277" s="130"/>
      <c r="N5277" s="130"/>
      <c r="O5277" s="130"/>
      <c r="P5277" s="130"/>
      <c r="Q5277" s="130"/>
      <c r="R5277" s="130"/>
      <c r="S5277" s="130"/>
      <c r="T5277" s="130"/>
      <c r="U5277" s="130"/>
      <c r="V5277" s="130"/>
      <c r="W5277" s="130"/>
      <c r="X5277" s="130"/>
      <c r="Y5277" s="130"/>
      <c r="Z5277" s="130"/>
      <c r="AA5277" s="130"/>
      <c r="AB5277" s="130"/>
      <c r="AC5277" s="130"/>
      <c r="AD5277" s="130"/>
      <c r="AE5277" s="130"/>
      <c r="AF5277" s="130"/>
      <c r="AG5277" s="130"/>
      <c r="AH5277" s="130"/>
      <c r="AI5277" s="130"/>
      <c r="AJ5277" s="130"/>
      <c r="AK5277" s="130"/>
      <c r="AL5277" s="130"/>
      <c r="AM5277" s="130"/>
      <c r="AN5277" s="130"/>
      <c r="AO5277" s="130"/>
      <c r="AP5277" s="130"/>
      <c r="AQ5277" s="130"/>
      <c r="AR5277" s="130"/>
      <c r="AS5277" s="130"/>
      <c r="AT5277" s="130"/>
      <c r="AU5277" s="130"/>
      <c r="AV5277" s="130"/>
      <c r="AW5277" s="130"/>
      <c r="AX5277" s="131"/>
    </row>
    <row r="5278" spans="1:251" ht="12" customHeight="1">
      <c r="A5278" s="43"/>
      <c r="B5278" s="129"/>
      <c r="C5278" s="130"/>
      <c r="D5278" s="130"/>
      <c r="E5278" s="130"/>
      <c r="F5278" s="130"/>
      <c r="G5278" s="130"/>
      <c r="H5278" s="130"/>
      <c r="I5278" s="130"/>
      <c r="J5278" s="130"/>
      <c r="K5278" s="130"/>
      <c r="L5278" s="130"/>
      <c r="M5278" s="130"/>
      <c r="N5278" s="130"/>
      <c r="O5278" s="130"/>
      <c r="P5278" s="130"/>
      <c r="Q5278" s="130"/>
      <c r="R5278" s="130"/>
      <c r="S5278" s="130"/>
      <c r="T5278" s="130"/>
      <c r="U5278" s="130"/>
      <c r="V5278" s="130"/>
      <c r="W5278" s="130"/>
      <c r="X5278" s="130"/>
      <c r="Y5278" s="130"/>
      <c r="Z5278" s="130"/>
      <c r="AA5278" s="130"/>
      <c r="AB5278" s="130"/>
      <c r="AC5278" s="130"/>
      <c r="AD5278" s="130"/>
      <c r="AE5278" s="130"/>
      <c r="AF5278" s="130"/>
      <c r="AG5278" s="130"/>
      <c r="AH5278" s="130"/>
      <c r="AI5278" s="130"/>
      <c r="AJ5278" s="130"/>
      <c r="AK5278" s="130"/>
      <c r="AL5278" s="130"/>
      <c r="AM5278" s="130"/>
      <c r="AN5278" s="130"/>
      <c r="AO5278" s="130"/>
      <c r="AP5278" s="130"/>
      <c r="AQ5278" s="130"/>
      <c r="AR5278" s="130"/>
      <c r="AS5278" s="130"/>
      <c r="AT5278" s="130"/>
      <c r="AU5278" s="130"/>
      <c r="AV5278" s="130"/>
      <c r="AW5278" s="130"/>
      <c r="AX5278" s="131"/>
    </row>
    <row r="5279" spans="1:251" ht="12" customHeight="1">
      <c r="A5279" s="43"/>
      <c r="B5279" s="129"/>
      <c r="C5279" s="130"/>
      <c r="D5279" s="130"/>
      <c r="E5279" s="130"/>
      <c r="F5279" s="130"/>
      <c r="G5279" s="130"/>
      <c r="H5279" s="130"/>
      <c r="I5279" s="130"/>
      <c r="J5279" s="130"/>
      <c r="K5279" s="130"/>
      <c r="L5279" s="130"/>
      <c r="M5279" s="130"/>
      <c r="N5279" s="130"/>
      <c r="O5279" s="130"/>
      <c r="P5279" s="130"/>
      <c r="Q5279" s="130"/>
      <c r="R5279" s="130"/>
      <c r="S5279" s="130"/>
      <c r="T5279" s="130"/>
      <c r="U5279" s="130"/>
      <c r="V5279" s="130"/>
      <c r="W5279" s="130"/>
      <c r="X5279" s="130"/>
      <c r="Y5279" s="130"/>
      <c r="Z5279" s="130"/>
      <c r="AA5279" s="130"/>
      <c r="AB5279" s="130"/>
      <c r="AC5279" s="130"/>
      <c r="AD5279" s="130"/>
      <c r="AE5279" s="130"/>
      <c r="AF5279" s="130"/>
      <c r="AG5279" s="130"/>
      <c r="AH5279" s="130"/>
      <c r="AI5279" s="130"/>
      <c r="AJ5279" s="130"/>
      <c r="AK5279" s="130"/>
      <c r="AL5279" s="130"/>
      <c r="AM5279" s="130"/>
      <c r="AN5279" s="130"/>
      <c r="AO5279" s="130"/>
      <c r="AP5279" s="130"/>
      <c r="AQ5279" s="130"/>
      <c r="AR5279" s="130"/>
      <c r="AS5279" s="130"/>
      <c r="AT5279" s="130"/>
      <c r="AU5279" s="130"/>
      <c r="AV5279" s="130"/>
      <c r="AW5279" s="130"/>
      <c r="AX5279" s="131"/>
    </row>
    <row r="5280" spans="1:251" ht="12" customHeight="1">
      <c r="A5280" s="43"/>
      <c r="B5280" s="129"/>
      <c r="C5280" s="130"/>
      <c r="D5280" s="130"/>
      <c r="E5280" s="130"/>
      <c r="F5280" s="130"/>
      <c r="G5280" s="130"/>
      <c r="H5280" s="130"/>
      <c r="I5280" s="130"/>
      <c r="J5280" s="130"/>
      <c r="K5280" s="130"/>
      <c r="L5280" s="130"/>
      <c r="M5280" s="130"/>
      <c r="N5280" s="130"/>
      <c r="O5280" s="130"/>
      <c r="P5280" s="130"/>
      <c r="Q5280" s="130"/>
      <c r="R5280" s="130"/>
      <c r="S5280" s="130"/>
      <c r="T5280" s="130"/>
      <c r="U5280" s="130"/>
      <c r="V5280" s="130"/>
      <c r="W5280" s="130"/>
      <c r="X5280" s="130"/>
      <c r="Y5280" s="130"/>
      <c r="Z5280" s="130"/>
      <c r="AA5280" s="130"/>
      <c r="AB5280" s="130"/>
      <c r="AC5280" s="130"/>
      <c r="AD5280" s="130"/>
      <c r="AE5280" s="130"/>
      <c r="AF5280" s="130"/>
      <c r="AG5280" s="130"/>
      <c r="AH5280" s="130"/>
      <c r="AI5280" s="130"/>
      <c r="AJ5280" s="130"/>
      <c r="AK5280" s="130"/>
      <c r="AL5280" s="130"/>
      <c r="AM5280" s="130"/>
      <c r="AN5280" s="130"/>
      <c r="AO5280" s="130"/>
      <c r="AP5280" s="130"/>
      <c r="AQ5280" s="130"/>
      <c r="AR5280" s="130"/>
      <c r="AS5280" s="130"/>
      <c r="AT5280" s="130"/>
      <c r="AU5280" s="130"/>
      <c r="AV5280" s="130"/>
      <c r="AW5280" s="130"/>
      <c r="AX5280" s="131"/>
      <c r="BC5280" s="51"/>
    </row>
    <row r="5281" spans="1:251" ht="12" customHeight="1">
      <c r="A5281" s="43"/>
      <c r="B5281" s="129"/>
      <c r="C5281" s="130"/>
      <c r="D5281" s="130"/>
      <c r="E5281" s="130"/>
      <c r="F5281" s="130"/>
      <c r="G5281" s="130"/>
      <c r="H5281" s="130"/>
      <c r="I5281" s="130"/>
      <c r="J5281" s="130"/>
      <c r="K5281" s="130"/>
      <c r="L5281" s="130"/>
      <c r="M5281" s="130"/>
      <c r="N5281" s="130"/>
      <c r="O5281" s="130"/>
      <c r="P5281" s="130"/>
      <c r="Q5281" s="130"/>
      <c r="R5281" s="130"/>
      <c r="S5281" s="130"/>
      <c r="T5281" s="130"/>
      <c r="U5281" s="130"/>
      <c r="V5281" s="130"/>
      <c r="W5281" s="130"/>
      <c r="X5281" s="130"/>
      <c r="Y5281" s="130"/>
      <c r="Z5281" s="130"/>
      <c r="AA5281" s="130"/>
      <c r="AB5281" s="130"/>
      <c r="AC5281" s="130"/>
      <c r="AD5281" s="130"/>
      <c r="AE5281" s="130"/>
      <c r="AF5281" s="130"/>
      <c r="AG5281" s="130"/>
      <c r="AH5281" s="130"/>
      <c r="AI5281" s="130"/>
      <c r="AJ5281" s="130"/>
      <c r="AK5281" s="130"/>
      <c r="AL5281" s="130"/>
      <c r="AM5281" s="130"/>
      <c r="AN5281" s="130"/>
      <c r="AO5281" s="130"/>
      <c r="AP5281" s="130"/>
      <c r="AQ5281" s="130"/>
      <c r="AR5281" s="130"/>
      <c r="AS5281" s="130"/>
      <c r="AT5281" s="130"/>
      <c r="AU5281" s="130"/>
      <c r="AV5281" s="130"/>
      <c r="AW5281" s="130"/>
      <c r="AX5281" s="131"/>
    </row>
    <row r="5282" spans="1:251" ht="15" thickBot="1">
      <c r="A5282" s="52"/>
      <c r="B5282" s="53"/>
      <c r="C5282" s="54"/>
      <c r="D5282" s="54"/>
      <c r="E5282" s="54"/>
      <c r="F5282" s="54"/>
      <c r="G5282" s="54"/>
      <c r="H5282" s="54"/>
      <c r="I5282" s="54"/>
      <c r="J5282" s="54"/>
      <c r="K5282" s="54"/>
      <c r="L5282" s="54"/>
      <c r="M5282" s="54"/>
      <c r="N5282" s="54"/>
      <c r="O5282" s="54"/>
      <c r="P5282" s="54"/>
      <c r="Q5282" s="54"/>
      <c r="R5282" s="54"/>
      <c r="S5282" s="54"/>
      <c r="T5282" s="54"/>
      <c r="U5282" s="54"/>
      <c r="V5282" s="54"/>
      <c r="W5282" s="54"/>
      <c r="X5282" s="54"/>
      <c r="Y5282" s="54"/>
      <c r="Z5282" s="54"/>
      <c r="AA5282" s="54"/>
      <c r="AB5282" s="54"/>
      <c r="AC5282" s="54"/>
      <c r="AD5282" s="54"/>
      <c r="AE5282" s="54"/>
      <c r="AF5282" s="54"/>
      <c r="AG5282" s="54"/>
      <c r="AH5282" s="54"/>
      <c r="AI5282" s="54"/>
      <c r="AJ5282" s="54"/>
      <c r="AK5282" s="54"/>
      <c r="AL5282" s="54"/>
      <c r="AM5282" s="54"/>
      <c r="AN5282" s="54"/>
      <c r="AO5282" s="54"/>
      <c r="AP5282" s="54"/>
      <c r="AQ5282" s="54"/>
      <c r="AR5282" s="54"/>
      <c r="AS5282" s="54"/>
      <c r="AT5282" s="54"/>
      <c r="AU5282" s="54"/>
      <c r="AV5282" s="54"/>
      <c r="AW5282" s="54"/>
      <c r="AX5282" s="55"/>
    </row>
    <row r="5283" spans="1:251">
      <c r="B5283" s="56"/>
    </row>
    <row r="5284" spans="1:251" ht="15" thickBot="1">
      <c r="A5284" s="46"/>
      <c r="B5284" s="45" t="s">
        <v>245</v>
      </c>
      <c r="C5284" s="43"/>
      <c r="D5284" s="43"/>
      <c r="E5284" s="43"/>
      <c r="F5284" s="43"/>
      <c r="G5284" s="43"/>
      <c r="H5284" s="43"/>
      <c r="I5284" s="43"/>
      <c r="J5284" s="43"/>
      <c r="K5284" s="43"/>
      <c r="L5284" s="44"/>
      <c r="M5284" s="44"/>
      <c r="N5284" s="44"/>
      <c r="O5284" s="44"/>
      <c r="P5284" s="43"/>
      <c r="Q5284" s="43"/>
      <c r="R5284" s="43"/>
      <c r="S5284" s="43"/>
      <c r="T5284" s="43"/>
      <c r="U5284" s="43"/>
      <c r="V5284" s="45"/>
      <c r="W5284" s="45"/>
      <c r="X5284" s="45"/>
      <c r="Y5284" s="45"/>
      <c r="Z5284" s="45"/>
      <c r="AA5284" s="45"/>
      <c r="AB5284" s="45"/>
      <c r="AC5284" s="45"/>
      <c r="AD5284" s="45"/>
      <c r="AE5284" s="45"/>
      <c r="AF5284" s="45"/>
      <c r="AG5284" s="45"/>
      <c r="AH5284" s="45"/>
      <c r="AI5284" s="45"/>
      <c r="AJ5284" s="45"/>
      <c r="AK5284" s="45"/>
      <c r="AL5284" s="45"/>
      <c r="AM5284" s="45"/>
      <c r="AN5284" s="45"/>
      <c r="AO5284" s="45"/>
      <c r="AP5284" s="45"/>
      <c r="AQ5284" s="45"/>
      <c r="AR5284" s="45"/>
      <c r="AS5284" s="45"/>
      <c r="AT5284" s="45"/>
      <c r="AU5284" s="45"/>
      <c r="AV5284" s="45"/>
      <c r="AW5284" s="45"/>
      <c r="AX5284" s="45"/>
      <c r="DI5284" s="41"/>
    </row>
    <row r="5285" spans="1:251" ht="14.25">
      <c r="A5285" s="43"/>
      <c r="B5285" s="47"/>
      <c r="C5285" s="42"/>
      <c r="D5285" s="42"/>
      <c r="E5285" s="42"/>
      <c r="F5285" s="42"/>
      <c r="G5285" s="42"/>
      <c r="H5285" s="42"/>
      <c r="I5285" s="42"/>
      <c r="J5285" s="42"/>
      <c r="K5285" s="42"/>
      <c r="L5285" s="48"/>
      <c r="M5285" s="48"/>
      <c r="N5285" s="48"/>
      <c r="O5285" s="48"/>
      <c r="P5285" s="42"/>
      <c r="Q5285" s="42"/>
      <c r="R5285" s="42"/>
      <c r="S5285" s="42"/>
      <c r="T5285" s="42"/>
      <c r="U5285" s="42"/>
      <c r="V5285" s="49"/>
      <c r="W5285" s="49"/>
      <c r="X5285" s="49"/>
      <c r="Y5285" s="49"/>
      <c r="Z5285" s="49"/>
      <c r="AA5285" s="49"/>
      <c r="AB5285" s="49"/>
      <c r="AC5285" s="49"/>
      <c r="AD5285" s="49"/>
      <c r="AE5285" s="49"/>
      <c r="AF5285" s="49"/>
      <c r="AG5285" s="49"/>
      <c r="AH5285" s="49"/>
      <c r="AI5285" s="49"/>
      <c r="AJ5285" s="49"/>
      <c r="AK5285" s="49"/>
      <c r="AL5285" s="49"/>
      <c r="AM5285" s="49"/>
      <c r="AN5285" s="49"/>
      <c r="AO5285" s="49"/>
      <c r="AP5285" s="49"/>
      <c r="AQ5285" s="49"/>
      <c r="AR5285" s="49"/>
      <c r="AS5285" s="49"/>
      <c r="AT5285" s="49"/>
      <c r="AU5285" s="49"/>
      <c r="AV5285" s="49"/>
      <c r="AW5285" s="49"/>
      <c r="AX5285" s="50"/>
    </row>
    <row r="5286" spans="1:251" ht="12" customHeight="1">
      <c r="A5286" s="43"/>
      <c r="B5286" s="129" t="s">
        <v>1100</v>
      </c>
      <c r="C5286" s="130"/>
      <c r="D5286" s="130"/>
      <c r="E5286" s="130"/>
      <c r="F5286" s="130"/>
      <c r="G5286" s="130"/>
      <c r="H5286" s="130"/>
      <c r="I5286" s="130"/>
      <c r="J5286" s="130"/>
      <c r="K5286" s="130"/>
      <c r="L5286" s="130"/>
      <c r="M5286" s="130"/>
      <c r="N5286" s="130"/>
      <c r="O5286" s="130"/>
      <c r="P5286" s="130"/>
      <c r="Q5286" s="130"/>
      <c r="R5286" s="130"/>
      <c r="S5286" s="130"/>
      <c r="T5286" s="130"/>
      <c r="U5286" s="130"/>
      <c r="V5286" s="130"/>
      <c r="W5286" s="130"/>
      <c r="X5286" s="130"/>
      <c r="Y5286" s="130"/>
      <c r="Z5286" s="130"/>
      <c r="AA5286" s="130"/>
      <c r="AB5286" s="130"/>
      <c r="AC5286" s="130"/>
      <c r="AD5286" s="130"/>
      <c r="AE5286" s="130"/>
      <c r="AF5286" s="130"/>
      <c r="AG5286" s="130"/>
      <c r="AH5286" s="130"/>
      <c r="AI5286" s="130"/>
      <c r="AJ5286" s="130"/>
      <c r="AK5286" s="130"/>
      <c r="AL5286" s="130"/>
      <c r="AM5286" s="130"/>
      <c r="AN5286" s="130"/>
      <c r="AO5286" s="130"/>
      <c r="AP5286" s="130"/>
      <c r="AQ5286" s="130"/>
      <c r="AR5286" s="130"/>
      <c r="AS5286" s="130"/>
      <c r="AT5286" s="130"/>
      <c r="AU5286" s="130"/>
      <c r="AV5286" s="130"/>
      <c r="AW5286" s="130"/>
      <c r="AX5286" s="131"/>
    </row>
    <row r="5287" spans="1:251" ht="12" customHeight="1">
      <c r="A5287" s="43"/>
      <c r="B5287" s="129"/>
      <c r="C5287" s="130"/>
      <c r="D5287" s="130"/>
      <c r="E5287" s="130"/>
      <c r="F5287" s="130"/>
      <c r="G5287" s="130"/>
      <c r="H5287" s="130"/>
      <c r="I5287" s="130"/>
      <c r="J5287" s="130"/>
      <c r="K5287" s="130"/>
      <c r="L5287" s="130"/>
      <c r="M5287" s="130"/>
      <c r="N5287" s="130"/>
      <c r="O5287" s="130"/>
      <c r="P5287" s="130"/>
      <c r="Q5287" s="130"/>
      <c r="R5287" s="130"/>
      <c r="S5287" s="130"/>
      <c r="T5287" s="130"/>
      <c r="U5287" s="130"/>
      <c r="V5287" s="130"/>
      <c r="W5287" s="130"/>
      <c r="X5287" s="130"/>
      <c r="Y5287" s="130"/>
      <c r="Z5287" s="130"/>
      <c r="AA5287" s="130"/>
      <c r="AB5287" s="130"/>
      <c r="AC5287" s="130"/>
      <c r="AD5287" s="130"/>
      <c r="AE5287" s="130"/>
      <c r="AF5287" s="130"/>
      <c r="AG5287" s="130"/>
      <c r="AH5287" s="130"/>
      <c r="AI5287" s="130"/>
      <c r="AJ5287" s="130"/>
      <c r="AK5287" s="130"/>
      <c r="AL5287" s="130"/>
      <c r="AM5287" s="130"/>
      <c r="AN5287" s="130"/>
      <c r="AO5287" s="130"/>
      <c r="AP5287" s="130"/>
      <c r="AQ5287" s="130"/>
      <c r="AR5287" s="130"/>
      <c r="AS5287" s="130"/>
      <c r="AT5287" s="130"/>
      <c r="AU5287" s="130"/>
      <c r="AV5287" s="130"/>
      <c r="AW5287" s="130"/>
      <c r="AX5287" s="131"/>
    </row>
    <row r="5288" spans="1:251" ht="12" customHeight="1">
      <c r="A5288" s="43"/>
      <c r="B5288" s="129"/>
      <c r="C5288" s="130"/>
      <c r="D5288" s="130"/>
      <c r="E5288" s="130"/>
      <c r="F5288" s="130"/>
      <c r="G5288" s="130"/>
      <c r="H5288" s="130"/>
      <c r="I5288" s="130"/>
      <c r="J5288" s="130"/>
      <c r="K5288" s="130"/>
      <c r="L5288" s="130"/>
      <c r="M5288" s="130"/>
      <c r="N5288" s="130"/>
      <c r="O5288" s="130"/>
      <c r="P5288" s="130"/>
      <c r="Q5288" s="130"/>
      <c r="R5288" s="130"/>
      <c r="S5288" s="130"/>
      <c r="T5288" s="130"/>
      <c r="U5288" s="130"/>
      <c r="V5288" s="130"/>
      <c r="W5288" s="130"/>
      <c r="X5288" s="130"/>
      <c r="Y5288" s="130"/>
      <c r="Z5288" s="130"/>
      <c r="AA5288" s="130"/>
      <c r="AB5288" s="130"/>
      <c r="AC5288" s="130"/>
      <c r="AD5288" s="130"/>
      <c r="AE5288" s="130"/>
      <c r="AF5288" s="130"/>
      <c r="AG5288" s="130"/>
      <c r="AH5288" s="130"/>
      <c r="AI5288" s="130"/>
      <c r="AJ5288" s="130"/>
      <c r="AK5288" s="130"/>
      <c r="AL5288" s="130"/>
      <c r="AM5288" s="130"/>
      <c r="AN5288" s="130"/>
      <c r="AO5288" s="130"/>
      <c r="AP5288" s="130"/>
      <c r="AQ5288" s="130"/>
      <c r="AR5288" s="130"/>
      <c r="AS5288" s="130"/>
      <c r="AT5288" s="130"/>
      <c r="AU5288" s="130"/>
      <c r="AV5288" s="130"/>
      <c r="AW5288" s="130"/>
      <c r="AX5288" s="131"/>
    </row>
    <row r="5289" spans="1:251" ht="12" customHeight="1">
      <c r="A5289" s="43"/>
      <c r="B5289" s="129"/>
      <c r="C5289" s="130"/>
      <c r="D5289" s="130"/>
      <c r="E5289" s="130"/>
      <c r="F5289" s="130"/>
      <c r="G5289" s="130"/>
      <c r="H5289" s="130"/>
      <c r="I5289" s="130"/>
      <c r="J5289" s="130"/>
      <c r="K5289" s="130"/>
      <c r="L5289" s="130"/>
      <c r="M5289" s="130"/>
      <c r="N5289" s="130"/>
      <c r="O5289" s="130"/>
      <c r="P5289" s="130"/>
      <c r="Q5289" s="130"/>
      <c r="R5289" s="130"/>
      <c r="S5289" s="130"/>
      <c r="T5289" s="130"/>
      <c r="U5289" s="130"/>
      <c r="V5289" s="130"/>
      <c r="W5289" s="130"/>
      <c r="X5289" s="130"/>
      <c r="Y5289" s="130"/>
      <c r="Z5289" s="130"/>
      <c r="AA5289" s="130"/>
      <c r="AB5289" s="130"/>
      <c r="AC5289" s="130"/>
      <c r="AD5289" s="130"/>
      <c r="AE5289" s="130"/>
      <c r="AF5289" s="130"/>
      <c r="AG5289" s="130"/>
      <c r="AH5289" s="130"/>
      <c r="AI5289" s="130"/>
      <c r="AJ5289" s="130"/>
      <c r="AK5289" s="130"/>
      <c r="AL5289" s="130"/>
      <c r="AM5289" s="130"/>
      <c r="AN5289" s="130"/>
      <c r="AO5289" s="130"/>
      <c r="AP5289" s="130"/>
      <c r="AQ5289" s="130"/>
      <c r="AR5289" s="130"/>
      <c r="AS5289" s="130"/>
      <c r="AT5289" s="130"/>
      <c r="AU5289" s="130"/>
      <c r="AV5289" s="130"/>
      <c r="AW5289" s="130"/>
      <c r="AX5289" s="131"/>
      <c r="BC5289" s="51"/>
    </row>
    <row r="5290" spans="1:251" ht="12" customHeight="1">
      <c r="A5290" s="43"/>
      <c r="B5290" s="129"/>
      <c r="C5290" s="130"/>
      <c r="D5290" s="130"/>
      <c r="E5290" s="130"/>
      <c r="F5290" s="130"/>
      <c r="G5290" s="130"/>
      <c r="H5290" s="130"/>
      <c r="I5290" s="130"/>
      <c r="J5290" s="130"/>
      <c r="K5290" s="130"/>
      <c r="L5290" s="130"/>
      <c r="M5290" s="130"/>
      <c r="N5290" s="130"/>
      <c r="O5290" s="130"/>
      <c r="P5290" s="130"/>
      <c r="Q5290" s="130"/>
      <c r="R5290" s="130"/>
      <c r="S5290" s="130"/>
      <c r="T5290" s="130"/>
      <c r="U5290" s="130"/>
      <c r="V5290" s="130"/>
      <c r="W5290" s="130"/>
      <c r="X5290" s="130"/>
      <c r="Y5290" s="130"/>
      <c r="Z5290" s="130"/>
      <c r="AA5290" s="130"/>
      <c r="AB5290" s="130"/>
      <c r="AC5290" s="130"/>
      <c r="AD5290" s="130"/>
      <c r="AE5290" s="130"/>
      <c r="AF5290" s="130"/>
      <c r="AG5290" s="130"/>
      <c r="AH5290" s="130"/>
      <c r="AI5290" s="130"/>
      <c r="AJ5290" s="130"/>
      <c r="AK5290" s="130"/>
      <c r="AL5290" s="130"/>
      <c r="AM5290" s="130"/>
      <c r="AN5290" s="130"/>
      <c r="AO5290" s="130"/>
      <c r="AP5290" s="130"/>
      <c r="AQ5290" s="130"/>
      <c r="AR5290" s="130"/>
      <c r="AS5290" s="130"/>
      <c r="AT5290" s="130"/>
      <c r="AU5290" s="130"/>
      <c r="AV5290" s="130"/>
      <c r="AW5290" s="130"/>
      <c r="AX5290" s="131"/>
    </row>
    <row r="5291" spans="1:251" ht="15" thickBot="1">
      <c r="A5291" s="52"/>
      <c r="B5291" s="53"/>
      <c r="C5291" s="54"/>
      <c r="D5291" s="54"/>
      <c r="E5291" s="54"/>
      <c r="F5291" s="54"/>
      <c r="G5291" s="54"/>
      <c r="H5291" s="54"/>
      <c r="I5291" s="54"/>
      <c r="J5291" s="54"/>
      <c r="K5291" s="54"/>
      <c r="L5291" s="54"/>
      <c r="M5291" s="54"/>
      <c r="N5291" s="54"/>
      <c r="O5291" s="54"/>
      <c r="P5291" s="54"/>
      <c r="Q5291" s="54"/>
      <c r="R5291" s="54"/>
      <c r="S5291" s="54"/>
      <c r="T5291" s="54"/>
      <c r="U5291" s="54"/>
      <c r="V5291" s="54"/>
      <c r="W5291" s="54"/>
      <c r="X5291" s="54"/>
      <c r="Y5291" s="54"/>
      <c r="Z5291" s="54"/>
      <c r="AA5291" s="54"/>
      <c r="AB5291" s="54"/>
      <c r="AC5291" s="54"/>
      <c r="AD5291" s="54"/>
      <c r="AE5291" s="54"/>
      <c r="AF5291" s="54"/>
      <c r="AG5291" s="54"/>
      <c r="AH5291" s="54"/>
      <c r="AI5291" s="54"/>
      <c r="AJ5291" s="54"/>
      <c r="AK5291" s="54"/>
      <c r="AL5291" s="54"/>
      <c r="AM5291" s="54"/>
      <c r="AN5291" s="54"/>
      <c r="AO5291" s="54"/>
      <c r="AP5291" s="54"/>
      <c r="AQ5291" s="54"/>
      <c r="AR5291" s="54"/>
      <c r="AS5291" s="54"/>
      <c r="AT5291" s="54"/>
      <c r="AU5291" s="54"/>
      <c r="AV5291" s="54"/>
      <c r="AW5291" s="54"/>
      <c r="AX5291" s="55"/>
    </row>
    <row r="5292" spans="1:251">
      <c r="B5292" s="56"/>
    </row>
    <row r="5293" spans="1:251" ht="14.25">
      <c r="B5293" s="45" t="s">
        <v>247</v>
      </c>
      <c r="C5293" s="43"/>
      <c r="D5293" s="43"/>
      <c r="E5293" s="43"/>
      <c r="F5293" s="43"/>
      <c r="G5293" s="43"/>
      <c r="H5293" s="43"/>
      <c r="I5293" s="43"/>
      <c r="J5293" s="43"/>
      <c r="K5293" s="43"/>
      <c r="L5293" s="44"/>
      <c r="M5293" s="44"/>
      <c r="N5293" s="44"/>
      <c r="O5293" s="44"/>
      <c r="P5293" s="43"/>
      <c r="Q5293" s="43"/>
      <c r="R5293" s="43"/>
      <c r="S5293" s="43"/>
      <c r="T5293" s="43"/>
      <c r="U5293" s="43"/>
      <c r="V5293" s="45"/>
      <c r="W5293" s="45"/>
      <c r="X5293" s="45"/>
      <c r="Y5293" s="45"/>
      <c r="Z5293" s="45"/>
      <c r="AA5293" s="45"/>
      <c r="AB5293" s="45"/>
      <c r="AC5293" s="45"/>
      <c r="AD5293" s="45"/>
      <c r="AE5293" s="45"/>
      <c r="AF5293" s="45"/>
      <c r="AG5293" s="45"/>
      <c r="AH5293" s="45"/>
      <c r="AI5293" s="45"/>
      <c r="AJ5293" s="45"/>
      <c r="AK5293" s="45"/>
      <c r="AL5293" s="45"/>
      <c r="AM5293" s="45"/>
      <c r="AN5293" s="45"/>
      <c r="AO5293" s="45"/>
      <c r="AP5293" s="45"/>
      <c r="AQ5293" s="45"/>
      <c r="AR5293" s="45"/>
      <c r="AS5293" s="45"/>
      <c r="AT5293" s="45"/>
      <c r="AU5293" s="45"/>
      <c r="AV5293" s="45"/>
      <c r="AW5293" s="45"/>
      <c r="AX5293" s="45"/>
    </row>
    <row r="5294" spans="1:251" ht="15" thickBot="1">
      <c r="B5294" s="43"/>
      <c r="C5294" s="43"/>
      <c r="D5294" s="43"/>
      <c r="E5294" s="43"/>
      <c r="F5294" s="43"/>
      <c r="G5294" s="43"/>
      <c r="H5294" s="43"/>
      <c r="I5294" s="43"/>
      <c r="J5294" s="43"/>
      <c r="K5294" s="43"/>
      <c r="L5294" s="44"/>
      <c r="M5294" s="44"/>
      <c r="N5294" s="44"/>
      <c r="O5294" s="44"/>
      <c r="P5294" s="43"/>
      <c r="Q5294" s="43"/>
      <c r="R5294" s="43"/>
      <c r="S5294" s="43"/>
      <c r="T5294" s="43"/>
      <c r="U5294" s="43"/>
      <c r="V5294" s="45"/>
      <c r="W5294" s="45"/>
      <c r="X5294" s="45"/>
      <c r="Y5294" s="45"/>
      <c r="Z5294" s="45"/>
      <c r="AA5294" s="45"/>
      <c r="AB5294" s="45"/>
      <c r="AC5294" s="45"/>
      <c r="AD5294" s="45"/>
      <c r="AE5294" s="45"/>
      <c r="AF5294" s="45"/>
      <c r="AG5294" s="45"/>
      <c r="AH5294" s="45"/>
      <c r="AI5294" s="45"/>
      <c r="AJ5294" s="45"/>
      <c r="AK5294" s="45"/>
      <c r="AL5294" s="45"/>
      <c r="AM5294" s="45"/>
      <c r="AN5294" s="45"/>
      <c r="AO5294" s="45"/>
      <c r="AP5294" s="45"/>
      <c r="AQ5294" s="45"/>
      <c r="AR5294" s="45"/>
      <c r="AS5294" s="45"/>
      <c r="AT5294" s="45"/>
      <c r="AU5294" s="45"/>
      <c r="AV5294" s="45"/>
      <c r="AW5294" s="45"/>
      <c r="AX5294" s="57" t="s">
        <v>248</v>
      </c>
    </row>
    <row r="5295" spans="1:251" s="51" customFormat="1" ht="13.5" customHeight="1">
      <c r="A5295" s="43"/>
      <c r="B5295" s="132" t="s">
        <v>249</v>
      </c>
      <c r="C5295" s="133"/>
      <c r="D5295" s="133"/>
      <c r="E5295" s="133"/>
      <c r="F5295" s="133"/>
      <c r="G5295" s="133"/>
      <c r="H5295" s="133"/>
      <c r="I5295" s="133"/>
      <c r="J5295" s="133"/>
      <c r="K5295" s="133"/>
      <c r="L5295" s="133"/>
      <c r="M5295" s="133"/>
      <c r="N5295" s="133"/>
      <c r="O5295" s="133"/>
      <c r="P5295" s="133"/>
      <c r="Q5295" s="133"/>
      <c r="R5295" s="133"/>
      <c r="S5295" s="133"/>
      <c r="T5295" s="133"/>
      <c r="U5295" s="133"/>
      <c r="V5295" s="133"/>
      <c r="W5295" s="133"/>
      <c r="X5295" s="133"/>
      <c r="Y5295" s="133"/>
      <c r="Z5295" s="134"/>
      <c r="AA5295" s="138" t="s">
        <v>250</v>
      </c>
      <c r="AB5295" s="133"/>
      <c r="AC5295" s="133"/>
      <c r="AD5295" s="133"/>
      <c r="AE5295" s="133"/>
      <c r="AF5295" s="133"/>
      <c r="AG5295" s="133"/>
      <c r="AH5295" s="133"/>
      <c r="AI5295" s="134"/>
      <c r="AJ5295" s="138" t="s">
        <v>251</v>
      </c>
      <c r="AK5295" s="133"/>
      <c r="AL5295" s="133"/>
      <c r="AM5295" s="133"/>
      <c r="AN5295" s="133"/>
      <c r="AO5295" s="133"/>
      <c r="AP5295" s="133"/>
      <c r="AQ5295" s="133"/>
      <c r="AR5295" s="134"/>
      <c r="AS5295" s="138" t="s">
        <v>252</v>
      </c>
      <c r="AT5295" s="133"/>
      <c r="AU5295" s="133"/>
      <c r="AV5295" s="133"/>
      <c r="AW5295" s="133"/>
      <c r="AX5295" s="140"/>
      <c r="AY5295" s="37"/>
      <c r="AZ5295" s="37"/>
      <c r="BA5295" s="37"/>
      <c r="BB5295" s="37"/>
      <c r="BC5295" s="37"/>
      <c r="BD5295" s="37"/>
      <c r="BE5295" s="37"/>
      <c r="BF5295" s="37"/>
      <c r="BG5295" s="37"/>
      <c r="BH5295" s="37"/>
      <c r="BI5295" s="37"/>
      <c r="BJ5295" s="37"/>
      <c r="BK5295" s="37"/>
      <c r="BL5295" s="37"/>
      <c r="BM5295" s="37"/>
      <c r="BN5295" s="37"/>
      <c r="BO5295" s="37"/>
      <c r="BP5295" s="37"/>
      <c r="BQ5295" s="37"/>
      <c r="BR5295" s="37"/>
      <c r="BS5295" s="37"/>
      <c r="BT5295" s="37"/>
      <c r="BU5295" s="37"/>
      <c r="BV5295" s="37"/>
      <c r="BW5295" s="37"/>
      <c r="BX5295" s="37"/>
      <c r="BY5295" s="37"/>
      <c r="BZ5295" s="37"/>
      <c r="CA5295" s="37"/>
      <c r="CB5295" s="37"/>
      <c r="CC5295" s="37"/>
      <c r="CD5295" s="37"/>
      <c r="CE5295" s="37"/>
      <c r="CF5295" s="37"/>
      <c r="CG5295" s="37"/>
      <c r="CH5295" s="37"/>
      <c r="CI5295" s="37"/>
      <c r="CJ5295" s="37"/>
      <c r="CK5295" s="37"/>
      <c r="CL5295" s="37"/>
      <c r="CM5295" s="37"/>
      <c r="CN5295" s="37"/>
      <c r="CO5295" s="37"/>
      <c r="CP5295" s="37"/>
      <c r="CQ5295" s="37"/>
      <c r="CR5295" s="37"/>
      <c r="CS5295" s="37"/>
      <c r="CT5295" s="37"/>
      <c r="CU5295" s="37"/>
      <c r="CV5295" s="37"/>
      <c r="CW5295" s="37"/>
      <c r="CX5295" s="37"/>
      <c r="CY5295" s="37"/>
      <c r="CZ5295" s="37"/>
      <c r="DA5295" s="37"/>
      <c r="DB5295" s="37"/>
      <c r="DC5295" s="37"/>
      <c r="DD5295" s="37"/>
      <c r="DE5295" s="37"/>
      <c r="DF5295" s="37"/>
      <c r="DG5295" s="37"/>
      <c r="DH5295" s="37"/>
      <c r="DI5295" s="37"/>
      <c r="DJ5295" s="37"/>
      <c r="DK5295" s="37"/>
      <c r="DL5295" s="37"/>
      <c r="DM5295" s="37"/>
      <c r="DN5295" s="37"/>
      <c r="DO5295" s="37"/>
      <c r="DP5295" s="37"/>
      <c r="DQ5295" s="37"/>
      <c r="DR5295" s="37"/>
      <c r="DS5295" s="37"/>
      <c r="DT5295" s="37"/>
      <c r="DU5295" s="37"/>
      <c r="DV5295" s="37"/>
      <c r="DW5295" s="37"/>
      <c r="DX5295" s="37"/>
      <c r="DY5295" s="37"/>
      <c r="DZ5295" s="37"/>
      <c r="EA5295" s="37"/>
      <c r="EB5295" s="37"/>
      <c r="EC5295" s="37"/>
      <c r="ED5295" s="37"/>
      <c r="EE5295" s="37"/>
      <c r="EF5295" s="37"/>
      <c r="EG5295" s="37"/>
      <c r="EH5295" s="37"/>
      <c r="EI5295" s="37"/>
      <c r="EJ5295" s="37"/>
      <c r="EK5295" s="37"/>
      <c r="EL5295" s="37"/>
      <c r="EM5295" s="37"/>
      <c r="EN5295" s="37"/>
      <c r="EO5295" s="37"/>
      <c r="EP5295" s="37"/>
      <c r="EQ5295" s="37"/>
      <c r="ER5295" s="37"/>
      <c r="ES5295" s="37"/>
      <c r="ET5295" s="37"/>
      <c r="EU5295" s="37"/>
      <c r="EV5295" s="37"/>
      <c r="EW5295" s="37"/>
      <c r="EX5295" s="37"/>
      <c r="EY5295" s="37"/>
      <c r="EZ5295" s="37"/>
      <c r="FA5295" s="37"/>
      <c r="FB5295" s="37"/>
      <c r="FC5295" s="37"/>
      <c r="FD5295" s="37"/>
      <c r="FE5295" s="37"/>
      <c r="FF5295" s="37"/>
      <c r="FG5295" s="37"/>
      <c r="FH5295" s="37"/>
      <c r="FI5295" s="37"/>
      <c r="FJ5295" s="37"/>
      <c r="FK5295" s="37"/>
      <c r="FL5295" s="37"/>
      <c r="FM5295" s="37"/>
      <c r="FN5295" s="37"/>
      <c r="FO5295" s="37"/>
      <c r="FP5295" s="37"/>
      <c r="FQ5295" s="37"/>
      <c r="FR5295" s="37"/>
      <c r="FS5295" s="37"/>
      <c r="FT5295" s="37"/>
      <c r="FU5295" s="37"/>
      <c r="FV5295" s="37"/>
      <c r="FW5295" s="37"/>
      <c r="FX5295" s="37"/>
      <c r="FY5295" s="37"/>
      <c r="FZ5295" s="37"/>
      <c r="GA5295" s="37"/>
      <c r="GB5295" s="37"/>
      <c r="GC5295" s="37"/>
      <c r="GD5295" s="37"/>
      <c r="GE5295" s="37"/>
      <c r="GF5295" s="37"/>
      <c r="GG5295" s="37"/>
      <c r="GH5295" s="37"/>
      <c r="GI5295" s="37"/>
      <c r="GJ5295" s="37"/>
      <c r="GK5295" s="37"/>
      <c r="GL5295" s="37"/>
      <c r="GM5295" s="37"/>
      <c r="GN5295" s="37"/>
      <c r="GO5295" s="37"/>
      <c r="GP5295" s="37"/>
      <c r="GQ5295" s="37"/>
      <c r="GR5295" s="37"/>
      <c r="GS5295" s="37"/>
      <c r="GT5295" s="37"/>
      <c r="GU5295" s="37"/>
      <c r="GV5295" s="37"/>
      <c r="GW5295" s="37"/>
      <c r="GX5295" s="37"/>
      <c r="GY5295" s="37"/>
      <c r="GZ5295" s="37"/>
      <c r="HA5295" s="37"/>
      <c r="HB5295" s="37"/>
      <c r="HC5295" s="37"/>
      <c r="HD5295" s="37"/>
      <c r="HE5295" s="37"/>
      <c r="HF5295" s="37"/>
      <c r="HG5295" s="37"/>
      <c r="HH5295" s="37"/>
      <c r="HI5295" s="37"/>
      <c r="HJ5295" s="37"/>
      <c r="HK5295" s="37"/>
      <c r="HL5295" s="37"/>
      <c r="HM5295" s="37"/>
      <c r="HN5295" s="37"/>
      <c r="HO5295" s="37"/>
      <c r="HP5295" s="37"/>
      <c r="HQ5295" s="37"/>
      <c r="HR5295" s="37"/>
      <c r="HS5295" s="37"/>
      <c r="HT5295" s="37"/>
      <c r="HU5295" s="37"/>
      <c r="HV5295" s="37"/>
      <c r="HW5295" s="37"/>
      <c r="HX5295" s="37"/>
      <c r="HY5295" s="37"/>
      <c r="HZ5295" s="37"/>
      <c r="IA5295" s="37"/>
      <c r="IB5295" s="37"/>
      <c r="IC5295" s="37"/>
      <c r="ID5295" s="37"/>
      <c r="IE5295" s="37"/>
      <c r="IF5295" s="37"/>
      <c r="IG5295" s="37"/>
      <c r="IH5295" s="37"/>
      <c r="II5295" s="37"/>
      <c r="IJ5295" s="37"/>
      <c r="IK5295" s="37"/>
      <c r="IL5295" s="37"/>
      <c r="IM5295" s="37"/>
      <c r="IN5295" s="37"/>
      <c r="IO5295" s="37"/>
      <c r="IP5295" s="37"/>
      <c r="IQ5295" s="37"/>
    </row>
    <row r="5296" spans="1:251" s="51" customFormat="1" ht="13.5">
      <c r="A5296" s="43"/>
      <c r="B5296" s="135"/>
      <c r="C5296" s="136"/>
      <c r="D5296" s="136"/>
      <c r="E5296" s="136"/>
      <c r="F5296" s="136"/>
      <c r="G5296" s="136"/>
      <c r="H5296" s="136"/>
      <c r="I5296" s="136"/>
      <c r="J5296" s="136"/>
      <c r="K5296" s="136"/>
      <c r="L5296" s="136"/>
      <c r="M5296" s="136"/>
      <c r="N5296" s="136"/>
      <c r="O5296" s="136"/>
      <c r="P5296" s="136"/>
      <c r="Q5296" s="136"/>
      <c r="R5296" s="136"/>
      <c r="S5296" s="136"/>
      <c r="T5296" s="136"/>
      <c r="U5296" s="136"/>
      <c r="V5296" s="136"/>
      <c r="W5296" s="136"/>
      <c r="X5296" s="136"/>
      <c r="Y5296" s="136"/>
      <c r="Z5296" s="137"/>
      <c r="AA5296" s="139"/>
      <c r="AB5296" s="136"/>
      <c r="AC5296" s="136"/>
      <c r="AD5296" s="136"/>
      <c r="AE5296" s="136"/>
      <c r="AF5296" s="136"/>
      <c r="AG5296" s="136"/>
      <c r="AH5296" s="136"/>
      <c r="AI5296" s="137"/>
      <c r="AJ5296" s="139"/>
      <c r="AK5296" s="136"/>
      <c r="AL5296" s="136"/>
      <c r="AM5296" s="136"/>
      <c r="AN5296" s="136"/>
      <c r="AO5296" s="136"/>
      <c r="AP5296" s="136"/>
      <c r="AQ5296" s="136"/>
      <c r="AR5296" s="137"/>
      <c r="AS5296" s="139"/>
      <c r="AT5296" s="136"/>
      <c r="AU5296" s="136"/>
      <c r="AV5296" s="136"/>
      <c r="AW5296" s="136"/>
      <c r="AX5296" s="141"/>
      <c r="AY5296" s="37"/>
      <c r="AZ5296" s="37"/>
      <c r="BA5296" s="37"/>
      <c r="BB5296" s="58"/>
      <c r="BC5296" s="59"/>
      <c r="BE5296" s="37"/>
      <c r="BF5296" s="37"/>
      <c r="BG5296" s="37"/>
      <c r="BH5296" s="37"/>
      <c r="BI5296" s="37"/>
      <c r="BJ5296" s="37"/>
      <c r="BK5296" s="37"/>
      <c r="BL5296" s="37"/>
      <c r="BM5296" s="37"/>
      <c r="BN5296" s="37"/>
      <c r="BO5296" s="37"/>
      <c r="BP5296" s="37"/>
      <c r="BQ5296" s="37"/>
      <c r="BR5296" s="37"/>
      <c r="BS5296" s="37"/>
      <c r="BT5296" s="37"/>
      <c r="BU5296" s="37"/>
      <c r="BV5296" s="37"/>
      <c r="BW5296" s="37"/>
      <c r="BX5296" s="37"/>
      <c r="BY5296" s="37"/>
      <c r="BZ5296" s="37"/>
      <c r="CA5296" s="37"/>
      <c r="CB5296" s="37"/>
      <c r="CC5296" s="37"/>
      <c r="CD5296" s="37"/>
      <c r="CE5296" s="37"/>
      <c r="CF5296" s="37"/>
      <c r="CG5296" s="37"/>
      <c r="CH5296" s="37"/>
      <c r="CI5296" s="37"/>
      <c r="CJ5296" s="37"/>
      <c r="CK5296" s="37"/>
      <c r="CL5296" s="37"/>
      <c r="CM5296" s="37"/>
      <c r="CN5296" s="37"/>
      <c r="CO5296" s="37"/>
      <c r="CP5296" s="37"/>
      <c r="CQ5296" s="37"/>
      <c r="CR5296" s="37"/>
      <c r="CS5296" s="37"/>
      <c r="CT5296" s="37"/>
      <c r="CU5296" s="37"/>
      <c r="CV5296" s="37"/>
      <c r="CW5296" s="37"/>
      <c r="CX5296" s="37"/>
      <c r="CY5296" s="37"/>
      <c r="CZ5296" s="37"/>
      <c r="DA5296" s="37"/>
      <c r="DB5296" s="37"/>
      <c r="DC5296" s="37"/>
      <c r="DD5296" s="37"/>
      <c r="DE5296" s="37"/>
      <c r="DF5296" s="37"/>
      <c r="DG5296" s="37"/>
      <c r="DH5296" s="37"/>
      <c r="DI5296" s="37"/>
      <c r="DJ5296" s="37"/>
      <c r="DK5296" s="37"/>
      <c r="DL5296" s="37"/>
      <c r="DM5296" s="37"/>
      <c r="DN5296" s="37"/>
      <c r="DO5296" s="37"/>
      <c r="DP5296" s="37"/>
      <c r="DQ5296" s="37"/>
      <c r="DR5296" s="37"/>
      <c r="DS5296" s="37"/>
      <c r="DT5296" s="37"/>
      <c r="DU5296" s="37"/>
      <c r="DV5296" s="37"/>
      <c r="DW5296" s="37"/>
      <c r="DX5296" s="37"/>
      <c r="DY5296" s="37"/>
      <c r="DZ5296" s="37"/>
      <c r="EA5296" s="37"/>
      <c r="EB5296" s="37"/>
      <c r="EC5296" s="37"/>
      <c r="ED5296" s="37"/>
      <c r="EE5296" s="37"/>
      <c r="EF5296" s="37"/>
      <c r="EG5296" s="37"/>
      <c r="EH5296" s="37"/>
      <c r="EI5296" s="37"/>
      <c r="EJ5296" s="37"/>
      <c r="EK5296" s="37"/>
      <c r="EL5296" s="37"/>
      <c r="EM5296" s="37"/>
      <c r="EN5296" s="37"/>
      <c r="EO5296" s="37"/>
      <c r="EP5296" s="37"/>
      <c r="EQ5296" s="37"/>
      <c r="ER5296" s="37"/>
      <c r="ES5296" s="37"/>
      <c r="ET5296" s="37"/>
      <c r="EU5296" s="37"/>
      <c r="EV5296" s="37"/>
      <c r="EW5296" s="37"/>
      <c r="EX5296" s="37"/>
      <c r="EY5296" s="37"/>
      <c r="EZ5296" s="37"/>
      <c r="FA5296" s="37"/>
      <c r="FB5296" s="37"/>
      <c r="FC5296" s="37"/>
      <c r="FD5296" s="37"/>
      <c r="FE5296" s="37"/>
      <c r="FF5296" s="37"/>
      <c r="FG5296" s="37"/>
      <c r="FH5296" s="37"/>
      <c r="FI5296" s="37"/>
      <c r="FJ5296" s="37"/>
      <c r="FK5296" s="37"/>
      <c r="FL5296" s="37"/>
      <c r="FM5296" s="37"/>
      <c r="FN5296" s="37"/>
      <c r="FO5296" s="37"/>
      <c r="FP5296" s="37"/>
      <c r="FQ5296" s="37"/>
      <c r="FR5296" s="37"/>
      <c r="FS5296" s="37"/>
      <c r="FT5296" s="37"/>
      <c r="FU5296" s="37"/>
      <c r="FV5296" s="37"/>
      <c r="FW5296" s="37"/>
      <c r="FX5296" s="37"/>
      <c r="FY5296" s="37"/>
      <c r="FZ5296" s="37"/>
      <c r="GA5296" s="37"/>
      <c r="GB5296" s="37"/>
      <c r="GC5296" s="37"/>
      <c r="GD5296" s="37"/>
      <c r="GE5296" s="37"/>
      <c r="GF5296" s="37"/>
      <c r="GG5296" s="37"/>
      <c r="GH5296" s="37"/>
      <c r="GI5296" s="37"/>
      <c r="GJ5296" s="37"/>
      <c r="GK5296" s="37"/>
      <c r="GL5296" s="37"/>
      <c r="GM5296" s="37"/>
      <c r="GN5296" s="37"/>
      <c r="GO5296" s="37"/>
      <c r="GP5296" s="37"/>
      <c r="GQ5296" s="37"/>
      <c r="GR5296" s="37"/>
      <c r="GS5296" s="37"/>
      <c r="GT5296" s="37"/>
      <c r="GU5296" s="37"/>
      <c r="GV5296" s="37"/>
      <c r="GW5296" s="37"/>
      <c r="GX5296" s="37"/>
      <c r="GY5296" s="37"/>
      <c r="GZ5296" s="37"/>
      <c r="HA5296" s="37"/>
      <c r="HB5296" s="37"/>
      <c r="HC5296" s="37"/>
      <c r="HD5296" s="37"/>
      <c r="HE5296" s="37"/>
      <c r="HF5296" s="37"/>
      <c r="HG5296" s="37"/>
      <c r="HH5296" s="37"/>
      <c r="HI5296" s="37"/>
      <c r="HJ5296" s="37"/>
      <c r="HK5296" s="37"/>
      <c r="HL5296" s="37"/>
      <c r="HM5296" s="37"/>
      <c r="HN5296" s="37"/>
      <c r="HO5296" s="37"/>
      <c r="HP5296" s="37"/>
      <c r="HQ5296" s="37"/>
      <c r="HR5296" s="37"/>
      <c r="HS5296" s="37"/>
      <c r="HT5296" s="37"/>
      <c r="HU5296" s="37"/>
      <c r="HV5296" s="37"/>
      <c r="HW5296" s="37"/>
      <c r="HX5296" s="37"/>
      <c r="HY5296" s="37"/>
      <c r="HZ5296" s="37"/>
      <c r="IA5296" s="37"/>
      <c r="IB5296" s="37"/>
      <c r="IC5296" s="37"/>
      <c r="ID5296" s="37"/>
      <c r="IE5296" s="37"/>
      <c r="IF5296" s="37"/>
      <c r="IG5296" s="37"/>
      <c r="IH5296" s="37"/>
      <c r="II5296" s="37"/>
      <c r="IJ5296" s="37"/>
      <c r="IK5296" s="37"/>
      <c r="IL5296" s="37"/>
      <c r="IM5296" s="37"/>
      <c r="IN5296" s="37"/>
      <c r="IO5296" s="37"/>
      <c r="IP5296" s="37"/>
      <c r="IQ5296" s="37"/>
    </row>
    <row r="5297" spans="1:251" s="51" customFormat="1" ht="18.75" customHeight="1">
      <c r="A5297" s="43"/>
      <c r="B5297" s="60"/>
      <c r="C5297" s="104" t="s">
        <v>1101</v>
      </c>
      <c r="D5297" s="105"/>
      <c r="E5297" s="105"/>
      <c r="F5297" s="105"/>
      <c r="G5297" s="105"/>
      <c r="H5297" s="105"/>
      <c r="I5297" s="105"/>
      <c r="J5297" s="105"/>
      <c r="K5297" s="105"/>
      <c r="L5297" s="105"/>
      <c r="M5297" s="105"/>
      <c r="N5297" s="105"/>
      <c r="O5297" s="105"/>
      <c r="P5297" s="105"/>
      <c r="Q5297" s="105"/>
      <c r="R5297" s="105"/>
      <c r="S5297" s="105"/>
      <c r="T5297" s="105"/>
      <c r="U5297" s="105"/>
      <c r="V5297" s="105"/>
      <c r="W5297" s="105"/>
      <c r="X5297" s="105"/>
      <c r="Y5297" s="105"/>
      <c r="Z5297" s="106"/>
      <c r="AA5297" s="107">
        <v>118584</v>
      </c>
      <c r="AB5297" s="108"/>
      <c r="AC5297" s="108"/>
      <c r="AD5297" s="108"/>
      <c r="AE5297" s="108"/>
      <c r="AF5297" s="108"/>
      <c r="AG5297" s="108"/>
      <c r="AH5297" s="108"/>
      <c r="AI5297" s="109"/>
      <c r="AJ5297" s="107">
        <v>117368</v>
      </c>
      <c r="AK5297" s="108"/>
      <c r="AL5297" s="108"/>
      <c r="AM5297" s="108"/>
      <c r="AN5297" s="108"/>
      <c r="AO5297" s="108"/>
      <c r="AP5297" s="108"/>
      <c r="AQ5297" s="108"/>
      <c r="AR5297" s="109"/>
      <c r="AS5297" s="110"/>
      <c r="AT5297" s="111"/>
      <c r="AU5297" s="111"/>
      <c r="AV5297" s="111"/>
      <c r="AW5297" s="111"/>
      <c r="AX5297" s="112"/>
      <c r="AY5297" s="37"/>
      <c r="AZ5297" s="37"/>
      <c r="BA5297" s="37"/>
      <c r="BB5297" s="37"/>
      <c r="BC5297" s="37"/>
      <c r="BD5297" s="37"/>
      <c r="BE5297" s="37"/>
      <c r="BF5297" s="37"/>
      <c r="BG5297" s="37"/>
      <c r="BH5297" s="37"/>
      <c r="BI5297" s="37"/>
      <c r="BJ5297" s="37"/>
      <c r="BK5297" s="37"/>
      <c r="BL5297" s="37"/>
      <c r="BM5297" s="37"/>
      <c r="BN5297" s="37"/>
      <c r="BO5297" s="37"/>
      <c r="BP5297" s="37"/>
      <c r="BQ5297" s="37"/>
      <c r="BR5297" s="37"/>
      <c r="BS5297" s="37"/>
      <c r="BT5297" s="37"/>
      <c r="BU5297" s="37"/>
      <c r="BV5297" s="37"/>
      <c r="BW5297" s="37"/>
      <c r="BX5297" s="37"/>
      <c r="BY5297" s="37"/>
      <c r="BZ5297" s="37"/>
      <c r="CA5297" s="37"/>
      <c r="CB5297" s="37"/>
      <c r="CC5297" s="37"/>
      <c r="CD5297" s="37"/>
      <c r="CE5297" s="37"/>
      <c r="CF5297" s="37"/>
      <c r="CG5297" s="37"/>
      <c r="CH5297" s="37"/>
      <c r="CI5297" s="37"/>
      <c r="CJ5297" s="37"/>
      <c r="CK5297" s="37"/>
      <c r="CL5297" s="37"/>
      <c r="CM5297" s="37"/>
      <c r="CN5297" s="37"/>
      <c r="CO5297" s="37"/>
      <c r="CP5297" s="37"/>
      <c r="CQ5297" s="37"/>
      <c r="CR5297" s="37"/>
      <c r="CS5297" s="37"/>
      <c r="CT5297" s="37"/>
      <c r="CU5297" s="37"/>
      <c r="CV5297" s="37"/>
      <c r="CW5297" s="37"/>
      <c r="CX5297" s="37"/>
      <c r="CY5297" s="37"/>
      <c r="CZ5297" s="37"/>
      <c r="DA5297" s="37"/>
      <c r="DB5297" s="37"/>
      <c r="DC5297" s="37"/>
      <c r="DD5297" s="37"/>
      <c r="DE5297" s="37"/>
      <c r="DF5297" s="37"/>
      <c r="DG5297" s="37"/>
      <c r="DH5297" s="37"/>
      <c r="DI5297" s="37"/>
      <c r="DJ5297" s="37"/>
      <c r="DK5297" s="37"/>
      <c r="DL5297" s="37"/>
      <c r="DM5297" s="37"/>
      <c r="DN5297" s="37"/>
      <c r="DO5297" s="37"/>
      <c r="DP5297" s="37"/>
      <c r="DQ5297" s="37"/>
      <c r="DR5297" s="37"/>
      <c r="DS5297" s="37"/>
      <c r="DT5297" s="37"/>
      <c r="DU5297" s="37"/>
      <c r="DV5297" s="37"/>
      <c r="DW5297" s="37"/>
      <c r="DX5297" s="37"/>
      <c r="DY5297" s="37"/>
      <c r="DZ5297" s="37"/>
      <c r="EA5297" s="37"/>
      <c r="EB5297" s="37"/>
      <c r="EC5297" s="37"/>
      <c r="ED5297" s="37"/>
      <c r="EE5297" s="37"/>
      <c r="EF5297" s="37"/>
      <c r="EG5297" s="37"/>
      <c r="EH5297" s="37"/>
      <c r="EI5297" s="37"/>
      <c r="EJ5297" s="37"/>
      <c r="EK5297" s="37"/>
      <c r="EL5297" s="37"/>
      <c r="EM5297" s="37"/>
      <c r="EN5297" s="37"/>
      <c r="EO5297" s="37"/>
      <c r="EP5297" s="37"/>
      <c r="EQ5297" s="37"/>
      <c r="ER5297" s="37"/>
      <c r="ES5297" s="37"/>
      <c r="ET5297" s="37"/>
      <c r="EU5297" s="37"/>
      <c r="EV5297" s="37"/>
      <c r="EW5297" s="37"/>
      <c r="EX5297" s="37"/>
      <c r="EY5297" s="37"/>
      <c r="EZ5297" s="37"/>
      <c r="FA5297" s="37"/>
      <c r="FB5297" s="37"/>
      <c r="FC5297" s="37"/>
      <c r="FD5297" s="37"/>
      <c r="FE5297" s="37"/>
      <c r="FF5297" s="37"/>
      <c r="FG5297" s="37"/>
      <c r="FH5297" s="37"/>
      <c r="FI5297" s="37"/>
      <c r="FJ5297" s="37"/>
      <c r="FK5297" s="37"/>
      <c r="FL5297" s="37"/>
      <c r="FM5297" s="37"/>
      <c r="FN5297" s="37"/>
      <c r="FO5297" s="37"/>
      <c r="FP5297" s="37"/>
      <c r="FQ5297" s="37"/>
      <c r="FR5297" s="37"/>
      <c r="FS5297" s="37"/>
      <c r="FT5297" s="37"/>
      <c r="FU5297" s="37"/>
      <c r="FV5297" s="37"/>
      <c r="FW5297" s="37"/>
      <c r="FX5297" s="37"/>
      <c r="FY5297" s="37"/>
      <c r="FZ5297" s="37"/>
      <c r="GA5297" s="37"/>
      <c r="GB5297" s="37"/>
      <c r="GC5297" s="37"/>
      <c r="GD5297" s="37"/>
      <c r="GE5297" s="37"/>
      <c r="GF5297" s="37"/>
      <c r="GG5297" s="37"/>
      <c r="GH5297" s="37"/>
      <c r="GI5297" s="37"/>
      <c r="GJ5297" s="37"/>
      <c r="GK5297" s="37"/>
      <c r="GL5297" s="37"/>
      <c r="GM5297" s="37"/>
      <c r="GN5297" s="37"/>
      <c r="GO5297" s="37"/>
      <c r="GP5297" s="37"/>
      <c r="GQ5297" s="37"/>
      <c r="GR5297" s="37"/>
      <c r="GS5297" s="37"/>
      <c r="GT5297" s="37"/>
      <c r="GU5297" s="37"/>
      <c r="GV5297" s="37"/>
      <c r="GW5297" s="37"/>
      <c r="GX5297" s="37"/>
      <c r="GY5297" s="37"/>
      <c r="GZ5297" s="37"/>
      <c r="HA5297" s="37"/>
      <c r="HB5297" s="37"/>
      <c r="HC5297" s="37"/>
      <c r="HD5297" s="37"/>
      <c r="HE5297" s="37"/>
      <c r="HF5297" s="37"/>
      <c r="HG5297" s="37"/>
      <c r="HH5297" s="37"/>
      <c r="HI5297" s="37"/>
      <c r="HJ5297" s="37"/>
      <c r="HK5297" s="37"/>
      <c r="HL5297" s="37"/>
      <c r="HM5297" s="37"/>
      <c r="HN5297" s="37"/>
      <c r="HO5297" s="37"/>
      <c r="HP5297" s="37"/>
      <c r="HQ5297" s="37"/>
      <c r="HR5297" s="37"/>
      <c r="HS5297" s="37"/>
      <c r="HT5297" s="37"/>
      <c r="HU5297" s="37"/>
      <c r="HV5297" s="37"/>
      <c r="HW5297" s="37"/>
      <c r="HX5297" s="37"/>
      <c r="HY5297" s="37"/>
      <c r="HZ5297" s="37"/>
      <c r="IA5297" s="37"/>
      <c r="IB5297" s="37"/>
      <c r="IC5297" s="37"/>
      <c r="ID5297" s="37"/>
      <c r="IE5297" s="37"/>
      <c r="IF5297" s="37"/>
      <c r="IG5297" s="37"/>
      <c r="IH5297" s="37"/>
      <c r="II5297" s="37"/>
      <c r="IJ5297" s="37"/>
      <c r="IK5297" s="37"/>
      <c r="IL5297" s="37"/>
      <c r="IM5297" s="37"/>
      <c r="IN5297" s="37"/>
      <c r="IO5297" s="37"/>
      <c r="IP5297" s="37"/>
      <c r="IQ5297" s="37"/>
    </row>
    <row r="5298" spans="1:251" s="51" customFormat="1" ht="18.75" customHeight="1">
      <c r="A5298" s="43"/>
      <c r="B5298" s="60"/>
      <c r="C5298" s="104" t="s">
        <v>1102</v>
      </c>
      <c r="D5298" s="105"/>
      <c r="E5298" s="105"/>
      <c r="F5298" s="105"/>
      <c r="G5298" s="105"/>
      <c r="H5298" s="105"/>
      <c r="I5298" s="105"/>
      <c r="J5298" s="105"/>
      <c r="K5298" s="105"/>
      <c r="L5298" s="105"/>
      <c r="M5298" s="105"/>
      <c r="N5298" s="105"/>
      <c r="O5298" s="105"/>
      <c r="P5298" s="105"/>
      <c r="Q5298" s="105"/>
      <c r="R5298" s="105"/>
      <c r="S5298" s="105"/>
      <c r="T5298" s="105"/>
      <c r="U5298" s="105"/>
      <c r="V5298" s="105"/>
      <c r="W5298" s="105"/>
      <c r="X5298" s="105"/>
      <c r="Y5298" s="105"/>
      <c r="Z5298" s="106"/>
      <c r="AA5298" s="107">
        <v>19877</v>
      </c>
      <c r="AB5298" s="108"/>
      <c r="AC5298" s="108"/>
      <c r="AD5298" s="108"/>
      <c r="AE5298" s="108"/>
      <c r="AF5298" s="108"/>
      <c r="AG5298" s="108"/>
      <c r="AH5298" s="108"/>
      <c r="AI5298" s="109"/>
      <c r="AJ5298" s="107">
        <v>19877</v>
      </c>
      <c r="AK5298" s="108"/>
      <c r="AL5298" s="108"/>
      <c r="AM5298" s="108"/>
      <c r="AN5298" s="108"/>
      <c r="AO5298" s="108"/>
      <c r="AP5298" s="108"/>
      <c r="AQ5298" s="108"/>
      <c r="AR5298" s="109"/>
      <c r="AS5298" s="110"/>
      <c r="AT5298" s="111"/>
      <c r="AU5298" s="111"/>
      <c r="AV5298" s="111"/>
      <c r="AW5298" s="111"/>
      <c r="AX5298" s="112"/>
      <c r="AY5298" s="37"/>
      <c r="AZ5298" s="37"/>
      <c r="BA5298" s="37"/>
      <c r="BB5298" s="37"/>
      <c r="BC5298" s="37"/>
      <c r="BD5298" s="37"/>
      <c r="BE5298" s="37"/>
      <c r="BF5298" s="37"/>
      <c r="BG5298" s="37"/>
      <c r="BH5298" s="37"/>
      <c r="BI5298" s="37"/>
      <c r="BJ5298" s="37"/>
      <c r="BK5298" s="37"/>
      <c r="BL5298" s="37"/>
      <c r="BM5298" s="37"/>
      <c r="BN5298" s="37"/>
      <c r="BO5298" s="37"/>
      <c r="BP5298" s="37"/>
      <c r="BQ5298" s="37"/>
      <c r="BR5298" s="37"/>
      <c r="BS5298" s="37"/>
      <c r="BT5298" s="37"/>
      <c r="BU5298" s="37"/>
      <c r="BV5298" s="37"/>
      <c r="BW5298" s="37"/>
      <c r="BX5298" s="37"/>
      <c r="BY5298" s="37"/>
      <c r="BZ5298" s="37"/>
      <c r="CA5298" s="37"/>
      <c r="CB5298" s="37"/>
      <c r="CC5298" s="37"/>
      <c r="CD5298" s="37"/>
      <c r="CE5298" s="37"/>
      <c r="CF5298" s="37"/>
      <c r="CG5298" s="37"/>
      <c r="CH5298" s="37"/>
      <c r="CI5298" s="37"/>
      <c r="CJ5298" s="37"/>
      <c r="CK5298" s="37"/>
      <c r="CL5298" s="37"/>
      <c r="CM5298" s="37"/>
      <c r="CN5298" s="37"/>
      <c r="CO5298" s="37"/>
      <c r="CP5298" s="37"/>
      <c r="CQ5298" s="37"/>
      <c r="CR5298" s="37"/>
      <c r="CS5298" s="37"/>
      <c r="CT5298" s="37"/>
      <c r="CU5298" s="37"/>
      <c r="CV5298" s="37"/>
      <c r="CW5298" s="37"/>
      <c r="CX5298" s="37"/>
      <c r="CY5298" s="37"/>
      <c r="CZ5298" s="37"/>
      <c r="DA5298" s="37"/>
      <c r="DB5298" s="37"/>
      <c r="DC5298" s="37"/>
      <c r="DD5298" s="37"/>
      <c r="DE5298" s="37"/>
      <c r="DF5298" s="37"/>
      <c r="DG5298" s="37"/>
      <c r="DH5298" s="37"/>
      <c r="DI5298" s="37"/>
      <c r="DJ5298" s="37"/>
      <c r="DK5298" s="37"/>
      <c r="DL5298" s="37"/>
      <c r="DM5298" s="37"/>
      <c r="DN5298" s="37"/>
      <c r="DO5298" s="37"/>
      <c r="DP5298" s="37"/>
      <c r="DQ5298" s="37"/>
      <c r="DR5298" s="37"/>
      <c r="DS5298" s="37"/>
      <c r="DT5298" s="37"/>
      <c r="DU5298" s="37"/>
      <c r="DV5298" s="37"/>
      <c r="DW5298" s="37"/>
      <c r="DX5298" s="37"/>
      <c r="DY5298" s="37"/>
      <c r="DZ5298" s="37"/>
      <c r="EA5298" s="37"/>
      <c r="EB5298" s="37"/>
      <c r="EC5298" s="37"/>
      <c r="ED5298" s="37"/>
      <c r="EE5298" s="37"/>
      <c r="EF5298" s="37"/>
      <c r="EG5298" s="37"/>
      <c r="EH5298" s="37"/>
      <c r="EI5298" s="37"/>
      <c r="EJ5298" s="37"/>
      <c r="EK5298" s="37"/>
      <c r="EL5298" s="37"/>
      <c r="EM5298" s="37"/>
      <c r="EN5298" s="37"/>
      <c r="EO5298" s="37"/>
      <c r="EP5298" s="37"/>
      <c r="EQ5298" s="37"/>
      <c r="ER5298" s="37"/>
      <c r="ES5298" s="37"/>
      <c r="ET5298" s="37"/>
      <c r="EU5298" s="37"/>
      <c r="EV5298" s="37"/>
      <c r="EW5298" s="37"/>
      <c r="EX5298" s="37"/>
      <c r="EY5298" s="37"/>
      <c r="EZ5298" s="37"/>
      <c r="FA5298" s="37"/>
      <c r="FB5298" s="37"/>
      <c r="FC5298" s="37"/>
      <c r="FD5298" s="37"/>
      <c r="FE5298" s="37"/>
      <c r="FF5298" s="37"/>
      <c r="FG5298" s="37"/>
      <c r="FH5298" s="37"/>
      <c r="FI5298" s="37"/>
      <c r="FJ5298" s="37"/>
      <c r="FK5298" s="37"/>
      <c r="FL5298" s="37"/>
      <c r="FM5298" s="37"/>
      <c r="FN5298" s="37"/>
      <c r="FO5298" s="37"/>
      <c r="FP5298" s="37"/>
      <c r="FQ5298" s="37"/>
      <c r="FR5298" s="37"/>
      <c r="FS5298" s="37"/>
      <c r="FT5298" s="37"/>
      <c r="FU5298" s="37"/>
      <c r="FV5298" s="37"/>
      <c r="FW5298" s="37"/>
      <c r="FX5298" s="37"/>
      <c r="FY5298" s="37"/>
      <c r="FZ5298" s="37"/>
      <c r="GA5298" s="37"/>
      <c r="GB5298" s="37"/>
      <c r="GC5298" s="37"/>
      <c r="GD5298" s="37"/>
      <c r="GE5298" s="37"/>
      <c r="GF5298" s="37"/>
      <c r="GG5298" s="37"/>
      <c r="GH5298" s="37"/>
      <c r="GI5298" s="37"/>
      <c r="GJ5298" s="37"/>
      <c r="GK5298" s="37"/>
      <c r="GL5298" s="37"/>
      <c r="GM5298" s="37"/>
      <c r="GN5298" s="37"/>
      <c r="GO5298" s="37"/>
      <c r="GP5298" s="37"/>
      <c r="GQ5298" s="37"/>
      <c r="GR5298" s="37"/>
      <c r="GS5298" s="37"/>
      <c r="GT5298" s="37"/>
      <c r="GU5298" s="37"/>
      <c r="GV5298" s="37"/>
      <c r="GW5298" s="37"/>
      <c r="GX5298" s="37"/>
      <c r="GY5298" s="37"/>
      <c r="GZ5298" s="37"/>
      <c r="HA5298" s="37"/>
      <c r="HB5298" s="37"/>
      <c r="HC5298" s="37"/>
      <c r="HD5298" s="37"/>
      <c r="HE5298" s="37"/>
      <c r="HF5298" s="37"/>
      <c r="HG5298" s="37"/>
      <c r="HH5298" s="37"/>
      <c r="HI5298" s="37"/>
      <c r="HJ5298" s="37"/>
      <c r="HK5298" s="37"/>
      <c r="HL5298" s="37"/>
      <c r="HM5298" s="37"/>
      <c r="HN5298" s="37"/>
      <c r="HO5298" s="37"/>
      <c r="HP5298" s="37"/>
      <c r="HQ5298" s="37"/>
      <c r="HR5298" s="37"/>
      <c r="HS5298" s="37"/>
      <c r="HT5298" s="37"/>
      <c r="HU5298" s="37"/>
      <c r="HV5298" s="37"/>
      <c r="HW5298" s="37"/>
      <c r="HX5298" s="37"/>
      <c r="HY5298" s="37"/>
      <c r="HZ5298" s="37"/>
      <c r="IA5298" s="37"/>
      <c r="IB5298" s="37"/>
      <c r="IC5298" s="37"/>
      <c r="ID5298" s="37"/>
      <c r="IE5298" s="37"/>
      <c r="IF5298" s="37"/>
      <c r="IG5298" s="37"/>
      <c r="IH5298" s="37"/>
      <c r="II5298" s="37"/>
      <c r="IJ5298" s="37"/>
      <c r="IK5298" s="37"/>
      <c r="IL5298" s="37"/>
      <c r="IM5298" s="37"/>
      <c r="IN5298" s="37"/>
      <c r="IO5298" s="37"/>
      <c r="IP5298" s="37"/>
      <c r="IQ5298" s="37"/>
    </row>
    <row r="5299" spans="1:251" s="51" customFormat="1" ht="18.75" customHeight="1">
      <c r="A5299" s="43"/>
      <c r="B5299" s="60"/>
      <c r="C5299" s="104" t="s">
        <v>1103</v>
      </c>
      <c r="D5299" s="105"/>
      <c r="E5299" s="105"/>
      <c r="F5299" s="105"/>
      <c r="G5299" s="105"/>
      <c r="H5299" s="105"/>
      <c r="I5299" s="105"/>
      <c r="J5299" s="105"/>
      <c r="K5299" s="105"/>
      <c r="L5299" s="105"/>
      <c r="M5299" s="105"/>
      <c r="N5299" s="105"/>
      <c r="O5299" s="105"/>
      <c r="P5299" s="105"/>
      <c r="Q5299" s="105"/>
      <c r="R5299" s="105"/>
      <c r="S5299" s="105"/>
      <c r="T5299" s="105"/>
      <c r="U5299" s="105"/>
      <c r="V5299" s="105"/>
      <c r="W5299" s="105"/>
      <c r="X5299" s="105"/>
      <c r="Y5299" s="105"/>
      <c r="Z5299" s="106"/>
      <c r="AA5299" s="107">
        <v>3060</v>
      </c>
      <c r="AB5299" s="108"/>
      <c r="AC5299" s="108"/>
      <c r="AD5299" s="108"/>
      <c r="AE5299" s="108"/>
      <c r="AF5299" s="108"/>
      <c r="AG5299" s="108"/>
      <c r="AH5299" s="108"/>
      <c r="AI5299" s="109"/>
      <c r="AJ5299" s="107">
        <v>2977</v>
      </c>
      <c r="AK5299" s="108"/>
      <c r="AL5299" s="108"/>
      <c r="AM5299" s="108"/>
      <c r="AN5299" s="108"/>
      <c r="AO5299" s="108"/>
      <c r="AP5299" s="108"/>
      <c r="AQ5299" s="108"/>
      <c r="AR5299" s="109"/>
      <c r="AS5299" s="110"/>
      <c r="AT5299" s="111"/>
      <c r="AU5299" s="111"/>
      <c r="AV5299" s="111"/>
      <c r="AW5299" s="111"/>
      <c r="AX5299" s="112"/>
      <c r="AY5299" s="37"/>
      <c r="AZ5299" s="37"/>
      <c r="BA5299" s="37"/>
      <c r="BB5299" s="37"/>
      <c r="BC5299" s="37"/>
      <c r="BD5299" s="37"/>
      <c r="BE5299" s="37"/>
      <c r="BF5299" s="37"/>
      <c r="BG5299" s="37"/>
      <c r="BH5299" s="37"/>
      <c r="BI5299" s="37"/>
      <c r="BJ5299" s="37"/>
      <c r="BK5299" s="37"/>
      <c r="BL5299" s="37"/>
      <c r="BM5299" s="37"/>
      <c r="BN5299" s="37"/>
      <c r="BO5299" s="37"/>
      <c r="BP5299" s="37"/>
      <c r="BQ5299" s="37"/>
      <c r="BR5299" s="37"/>
      <c r="BS5299" s="37"/>
      <c r="BT5299" s="37"/>
      <c r="BU5299" s="37"/>
      <c r="BV5299" s="37"/>
      <c r="BW5299" s="37"/>
      <c r="BX5299" s="37"/>
      <c r="BY5299" s="37"/>
      <c r="BZ5299" s="37"/>
      <c r="CA5299" s="37"/>
      <c r="CB5299" s="37"/>
      <c r="CC5299" s="37"/>
      <c r="CD5299" s="37"/>
      <c r="CE5299" s="37"/>
      <c r="CF5299" s="37"/>
      <c r="CG5299" s="37"/>
      <c r="CH5299" s="37"/>
      <c r="CI5299" s="37"/>
      <c r="CJ5299" s="37"/>
      <c r="CK5299" s="37"/>
      <c r="CL5299" s="37"/>
      <c r="CM5299" s="37"/>
      <c r="CN5299" s="37"/>
      <c r="CO5299" s="37"/>
      <c r="CP5299" s="37"/>
      <c r="CQ5299" s="37"/>
      <c r="CR5299" s="37"/>
      <c r="CS5299" s="37"/>
      <c r="CT5299" s="37"/>
      <c r="CU5299" s="37"/>
      <c r="CV5299" s="37"/>
      <c r="CW5299" s="37"/>
      <c r="CX5299" s="37"/>
      <c r="CY5299" s="37"/>
      <c r="CZ5299" s="37"/>
      <c r="DA5299" s="37"/>
      <c r="DB5299" s="37"/>
      <c r="DC5299" s="37"/>
      <c r="DD5299" s="37"/>
      <c r="DE5299" s="37"/>
      <c r="DF5299" s="37"/>
      <c r="DG5299" s="37"/>
      <c r="DH5299" s="37"/>
      <c r="DI5299" s="37"/>
      <c r="DJ5299" s="37"/>
      <c r="DK5299" s="37"/>
      <c r="DL5299" s="37"/>
      <c r="DM5299" s="37"/>
      <c r="DN5299" s="37"/>
      <c r="DO5299" s="37"/>
      <c r="DP5299" s="37"/>
      <c r="DQ5299" s="37"/>
      <c r="DR5299" s="37"/>
      <c r="DS5299" s="37"/>
      <c r="DT5299" s="37"/>
      <c r="DU5299" s="37"/>
      <c r="DV5299" s="37"/>
      <c r="DW5299" s="37"/>
      <c r="DX5299" s="37"/>
      <c r="DY5299" s="37"/>
      <c r="DZ5299" s="37"/>
      <c r="EA5299" s="37"/>
      <c r="EB5299" s="37"/>
      <c r="EC5299" s="37"/>
      <c r="ED5299" s="37"/>
      <c r="EE5299" s="37"/>
      <c r="EF5299" s="37"/>
      <c r="EG5299" s="37"/>
      <c r="EH5299" s="37"/>
      <c r="EI5299" s="37"/>
      <c r="EJ5299" s="37"/>
      <c r="EK5299" s="37"/>
      <c r="EL5299" s="37"/>
      <c r="EM5299" s="37"/>
      <c r="EN5299" s="37"/>
      <c r="EO5299" s="37"/>
      <c r="EP5299" s="37"/>
      <c r="EQ5299" s="37"/>
      <c r="ER5299" s="37"/>
      <c r="ES5299" s="37"/>
      <c r="ET5299" s="37"/>
      <c r="EU5299" s="37"/>
      <c r="EV5299" s="37"/>
      <c r="EW5299" s="37"/>
      <c r="EX5299" s="37"/>
      <c r="EY5299" s="37"/>
      <c r="EZ5299" s="37"/>
      <c r="FA5299" s="37"/>
      <c r="FB5299" s="37"/>
      <c r="FC5299" s="37"/>
      <c r="FD5299" s="37"/>
      <c r="FE5299" s="37"/>
      <c r="FF5299" s="37"/>
      <c r="FG5299" s="37"/>
      <c r="FH5299" s="37"/>
      <c r="FI5299" s="37"/>
      <c r="FJ5299" s="37"/>
      <c r="FK5299" s="37"/>
      <c r="FL5299" s="37"/>
      <c r="FM5299" s="37"/>
      <c r="FN5299" s="37"/>
      <c r="FO5299" s="37"/>
      <c r="FP5299" s="37"/>
      <c r="FQ5299" s="37"/>
      <c r="FR5299" s="37"/>
      <c r="FS5299" s="37"/>
      <c r="FT5299" s="37"/>
      <c r="FU5299" s="37"/>
      <c r="FV5299" s="37"/>
      <c r="FW5299" s="37"/>
      <c r="FX5299" s="37"/>
      <c r="FY5299" s="37"/>
      <c r="FZ5299" s="37"/>
      <c r="GA5299" s="37"/>
      <c r="GB5299" s="37"/>
      <c r="GC5299" s="37"/>
      <c r="GD5299" s="37"/>
      <c r="GE5299" s="37"/>
      <c r="GF5299" s="37"/>
      <c r="GG5299" s="37"/>
      <c r="GH5299" s="37"/>
      <c r="GI5299" s="37"/>
      <c r="GJ5299" s="37"/>
      <c r="GK5299" s="37"/>
      <c r="GL5299" s="37"/>
      <c r="GM5299" s="37"/>
      <c r="GN5299" s="37"/>
      <c r="GO5299" s="37"/>
      <c r="GP5299" s="37"/>
      <c r="GQ5299" s="37"/>
      <c r="GR5299" s="37"/>
      <c r="GS5299" s="37"/>
      <c r="GT5299" s="37"/>
      <c r="GU5299" s="37"/>
      <c r="GV5299" s="37"/>
      <c r="GW5299" s="37"/>
      <c r="GX5299" s="37"/>
      <c r="GY5299" s="37"/>
      <c r="GZ5299" s="37"/>
      <c r="HA5299" s="37"/>
      <c r="HB5299" s="37"/>
      <c r="HC5299" s="37"/>
      <c r="HD5299" s="37"/>
      <c r="HE5299" s="37"/>
      <c r="HF5299" s="37"/>
      <c r="HG5299" s="37"/>
      <c r="HH5299" s="37"/>
      <c r="HI5299" s="37"/>
      <c r="HJ5299" s="37"/>
      <c r="HK5299" s="37"/>
      <c r="HL5299" s="37"/>
      <c r="HM5299" s="37"/>
      <c r="HN5299" s="37"/>
      <c r="HO5299" s="37"/>
      <c r="HP5299" s="37"/>
      <c r="HQ5299" s="37"/>
      <c r="HR5299" s="37"/>
      <c r="HS5299" s="37"/>
      <c r="HT5299" s="37"/>
      <c r="HU5299" s="37"/>
      <c r="HV5299" s="37"/>
      <c r="HW5299" s="37"/>
      <c r="HX5299" s="37"/>
      <c r="HY5299" s="37"/>
      <c r="HZ5299" s="37"/>
      <c r="IA5299" s="37"/>
      <c r="IB5299" s="37"/>
      <c r="IC5299" s="37"/>
      <c r="ID5299" s="37"/>
      <c r="IE5299" s="37"/>
      <c r="IF5299" s="37"/>
      <c r="IG5299" s="37"/>
      <c r="IH5299" s="37"/>
      <c r="II5299" s="37"/>
      <c r="IJ5299" s="37"/>
      <c r="IK5299" s="37"/>
      <c r="IL5299" s="37"/>
      <c r="IM5299" s="37"/>
      <c r="IN5299" s="37"/>
      <c r="IO5299" s="37"/>
      <c r="IP5299" s="37"/>
      <c r="IQ5299" s="37"/>
    </row>
    <row r="5300" spans="1:251" s="51" customFormat="1" ht="18.75" customHeight="1">
      <c r="A5300" s="43"/>
      <c r="B5300" s="60"/>
      <c r="C5300" s="104" t="s">
        <v>1104</v>
      </c>
      <c r="D5300" s="105"/>
      <c r="E5300" s="105"/>
      <c r="F5300" s="105"/>
      <c r="G5300" s="105"/>
      <c r="H5300" s="105"/>
      <c r="I5300" s="105"/>
      <c r="J5300" s="105"/>
      <c r="K5300" s="105"/>
      <c r="L5300" s="105"/>
      <c r="M5300" s="105"/>
      <c r="N5300" s="105"/>
      <c r="O5300" s="105"/>
      <c r="P5300" s="105"/>
      <c r="Q5300" s="105"/>
      <c r="R5300" s="105"/>
      <c r="S5300" s="105"/>
      <c r="T5300" s="105"/>
      <c r="U5300" s="105"/>
      <c r="V5300" s="105"/>
      <c r="W5300" s="105"/>
      <c r="X5300" s="105"/>
      <c r="Y5300" s="105"/>
      <c r="Z5300" s="106"/>
      <c r="AA5300" s="107">
        <v>1012</v>
      </c>
      <c r="AB5300" s="108"/>
      <c r="AC5300" s="108"/>
      <c r="AD5300" s="108"/>
      <c r="AE5300" s="108"/>
      <c r="AF5300" s="108"/>
      <c r="AG5300" s="108"/>
      <c r="AH5300" s="108"/>
      <c r="AI5300" s="109"/>
      <c r="AJ5300" s="107">
        <v>1019</v>
      </c>
      <c r="AK5300" s="108"/>
      <c r="AL5300" s="108"/>
      <c r="AM5300" s="108"/>
      <c r="AN5300" s="108"/>
      <c r="AO5300" s="108"/>
      <c r="AP5300" s="108"/>
      <c r="AQ5300" s="108"/>
      <c r="AR5300" s="109"/>
      <c r="AS5300" s="110"/>
      <c r="AT5300" s="111"/>
      <c r="AU5300" s="111"/>
      <c r="AV5300" s="111"/>
      <c r="AW5300" s="111"/>
      <c r="AX5300" s="112"/>
      <c r="AY5300" s="37"/>
      <c r="AZ5300" s="37"/>
      <c r="BA5300" s="37"/>
      <c r="BB5300" s="37"/>
      <c r="BC5300" s="37"/>
      <c r="BD5300" s="37"/>
      <c r="BE5300" s="37"/>
      <c r="BF5300" s="37"/>
      <c r="BG5300" s="37"/>
      <c r="BH5300" s="37"/>
      <c r="BI5300" s="37"/>
      <c r="BJ5300" s="37"/>
      <c r="BK5300" s="37"/>
      <c r="BL5300" s="37"/>
      <c r="BM5300" s="37"/>
      <c r="BN5300" s="37"/>
      <c r="BO5300" s="37"/>
      <c r="BP5300" s="37"/>
      <c r="BQ5300" s="37"/>
      <c r="BR5300" s="37"/>
      <c r="BS5300" s="37"/>
      <c r="BT5300" s="37"/>
      <c r="BU5300" s="37"/>
      <c r="BV5300" s="37"/>
      <c r="BW5300" s="37"/>
      <c r="BX5300" s="37"/>
      <c r="BY5300" s="37"/>
      <c r="BZ5300" s="37"/>
      <c r="CA5300" s="37"/>
      <c r="CB5300" s="37"/>
      <c r="CC5300" s="37"/>
      <c r="CD5300" s="37"/>
      <c r="CE5300" s="37"/>
      <c r="CF5300" s="37"/>
      <c r="CG5300" s="37"/>
      <c r="CH5300" s="37"/>
      <c r="CI5300" s="37"/>
      <c r="CJ5300" s="37"/>
      <c r="CK5300" s="37"/>
      <c r="CL5300" s="37"/>
      <c r="CM5300" s="37"/>
      <c r="CN5300" s="37"/>
      <c r="CO5300" s="37"/>
      <c r="CP5300" s="37"/>
      <c r="CQ5300" s="37"/>
      <c r="CR5300" s="37"/>
      <c r="CS5300" s="37"/>
      <c r="CT5300" s="37"/>
      <c r="CU5300" s="37"/>
      <c r="CV5300" s="37"/>
      <c r="CW5300" s="37"/>
      <c r="CX5300" s="37"/>
      <c r="CY5300" s="37"/>
      <c r="CZ5300" s="37"/>
      <c r="DA5300" s="37"/>
      <c r="DB5300" s="37"/>
      <c r="DC5300" s="37"/>
      <c r="DD5300" s="37"/>
      <c r="DE5300" s="37"/>
      <c r="DF5300" s="37"/>
      <c r="DG5300" s="37"/>
      <c r="DH5300" s="37"/>
      <c r="DI5300" s="37"/>
      <c r="DJ5300" s="37"/>
      <c r="DK5300" s="37"/>
      <c r="DL5300" s="37"/>
      <c r="DM5300" s="37"/>
      <c r="DN5300" s="37"/>
      <c r="DO5300" s="37"/>
      <c r="DP5300" s="37"/>
      <c r="DQ5300" s="37"/>
      <c r="DR5300" s="37"/>
      <c r="DS5300" s="37"/>
      <c r="DT5300" s="37"/>
      <c r="DU5300" s="37"/>
      <c r="DV5300" s="37"/>
      <c r="DW5300" s="37"/>
      <c r="DX5300" s="37"/>
      <c r="DY5300" s="37"/>
      <c r="DZ5300" s="37"/>
      <c r="EA5300" s="37"/>
      <c r="EB5300" s="37"/>
      <c r="EC5300" s="37"/>
      <c r="ED5300" s="37"/>
      <c r="EE5300" s="37"/>
      <c r="EF5300" s="37"/>
      <c r="EG5300" s="37"/>
      <c r="EH5300" s="37"/>
      <c r="EI5300" s="37"/>
      <c r="EJ5300" s="37"/>
      <c r="EK5300" s="37"/>
      <c r="EL5300" s="37"/>
      <c r="EM5300" s="37"/>
      <c r="EN5300" s="37"/>
      <c r="EO5300" s="37"/>
      <c r="EP5300" s="37"/>
      <c r="EQ5300" s="37"/>
      <c r="ER5300" s="37"/>
      <c r="ES5300" s="37"/>
      <c r="ET5300" s="37"/>
      <c r="EU5300" s="37"/>
      <c r="EV5300" s="37"/>
      <c r="EW5300" s="37"/>
      <c r="EX5300" s="37"/>
      <c r="EY5300" s="37"/>
      <c r="EZ5300" s="37"/>
      <c r="FA5300" s="37"/>
      <c r="FB5300" s="37"/>
      <c r="FC5300" s="37"/>
      <c r="FD5300" s="37"/>
      <c r="FE5300" s="37"/>
      <c r="FF5300" s="37"/>
      <c r="FG5300" s="37"/>
      <c r="FH5300" s="37"/>
      <c r="FI5300" s="37"/>
      <c r="FJ5300" s="37"/>
      <c r="FK5300" s="37"/>
      <c r="FL5300" s="37"/>
      <c r="FM5300" s="37"/>
      <c r="FN5300" s="37"/>
      <c r="FO5300" s="37"/>
      <c r="FP5300" s="37"/>
      <c r="FQ5300" s="37"/>
      <c r="FR5300" s="37"/>
      <c r="FS5300" s="37"/>
      <c r="FT5300" s="37"/>
      <c r="FU5300" s="37"/>
      <c r="FV5300" s="37"/>
      <c r="FW5300" s="37"/>
      <c r="FX5300" s="37"/>
      <c r="FY5300" s="37"/>
      <c r="FZ5300" s="37"/>
      <c r="GA5300" s="37"/>
      <c r="GB5300" s="37"/>
      <c r="GC5300" s="37"/>
      <c r="GD5300" s="37"/>
      <c r="GE5300" s="37"/>
      <c r="GF5300" s="37"/>
      <c r="GG5300" s="37"/>
      <c r="GH5300" s="37"/>
      <c r="GI5300" s="37"/>
      <c r="GJ5300" s="37"/>
      <c r="GK5300" s="37"/>
      <c r="GL5300" s="37"/>
      <c r="GM5300" s="37"/>
      <c r="GN5300" s="37"/>
      <c r="GO5300" s="37"/>
      <c r="GP5300" s="37"/>
      <c r="GQ5300" s="37"/>
      <c r="GR5300" s="37"/>
      <c r="GS5300" s="37"/>
      <c r="GT5300" s="37"/>
      <c r="GU5300" s="37"/>
      <c r="GV5300" s="37"/>
      <c r="GW5300" s="37"/>
      <c r="GX5300" s="37"/>
      <c r="GY5300" s="37"/>
      <c r="GZ5300" s="37"/>
      <c r="HA5300" s="37"/>
      <c r="HB5300" s="37"/>
      <c r="HC5300" s="37"/>
      <c r="HD5300" s="37"/>
      <c r="HE5300" s="37"/>
      <c r="HF5300" s="37"/>
      <c r="HG5300" s="37"/>
      <c r="HH5300" s="37"/>
      <c r="HI5300" s="37"/>
      <c r="HJ5300" s="37"/>
      <c r="HK5300" s="37"/>
      <c r="HL5300" s="37"/>
      <c r="HM5300" s="37"/>
      <c r="HN5300" s="37"/>
      <c r="HO5300" s="37"/>
      <c r="HP5300" s="37"/>
      <c r="HQ5300" s="37"/>
      <c r="HR5300" s="37"/>
      <c r="HS5300" s="37"/>
      <c r="HT5300" s="37"/>
      <c r="HU5300" s="37"/>
      <c r="HV5300" s="37"/>
      <c r="HW5300" s="37"/>
      <c r="HX5300" s="37"/>
      <c r="HY5300" s="37"/>
      <c r="HZ5300" s="37"/>
      <c r="IA5300" s="37"/>
      <c r="IB5300" s="37"/>
      <c r="IC5300" s="37"/>
      <c r="ID5300" s="37"/>
      <c r="IE5300" s="37"/>
      <c r="IF5300" s="37"/>
      <c r="IG5300" s="37"/>
      <c r="IH5300" s="37"/>
      <c r="II5300" s="37"/>
      <c r="IJ5300" s="37"/>
      <c r="IK5300" s="37"/>
      <c r="IL5300" s="37"/>
      <c r="IM5300" s="37"/>
      <c r="IN5300" s="37"/>
      <c r="IO5300" s="37"/>
      <c r="IP5300" s="37"/>
      <c r="IQ5300" s="37"/>
    </row>
    <row r="5301" spans="1:251" s="51" customFormat="1" ht="18.75" customHeight="1" thickBot="1">
      <c r="A5301" s="52"/>
      <c r="B5301" s="113" t="s">
        <v>253</v>
      </c>
      <c r="C5301" s="114"/>
      <c r="D5301" s="114"/>
      <c r="E5301" s="114"/>
      <c r="F5301" s="114"/>
      <c r="G5301" s="114"/>
      <c r="H5301" s="114"/>
      <c r="I5301" s="114"/>
      <c r="J5301" s="114"/>
      <c r="K5301" s="114"/>
      <c r="L5301" s="114"/>
      <c r="M5301" s="114"/>
      <c r="N5301" s="114"/>
      <c r="O5301" s="114"/>
      <c r="P5301" s="114"/>
      <c r="Q5301" s="114"/>
      <c r="R5301" s="114"/>
      <c r="S5301" s="114"/>
      <c r="T5301" s="114"/>
      <c r="U5301" s="114"/>
      <c r="V5301" s="114"/>
      <c r="W5301" s="114"/>
      <c r="X5301" s="114"/>
      <c r="Y5301" s="114"/>
      <c r="Z5301" s="115"/>
      <c r="AA5301" s="116">
        <f>SUM($AA$5297:$AA$5300)</f>
        <v>142533</v>
      </c>
      <c r="AB5301" s="117"/>
      <c r="AC5301" s="117"/>
      <c r="AD5301" s="117"/>
      <c r="AE5301" s="117"/>
      <c r="AF5301" s="117"/>
      <c r="AG5301" s="117"/>
      <c r="AH5301" s="117"/>
      <c r="AI5301" s="118"/>
      <c r="AJ5301" s="116">
        <f>SUM($AJ$5297:$AJ$5300)</f>
        <v>141241</v>
      </c>
      <c r="AK5301" s="117"/>
      <c r="AL5301" s="117"/>
      <c r="AM5301" s="117"/>
      <c r="AN5301" s="117"/>
      <c r="AO5301" s="117"/>
      <c r="AP5301" s="117"/>
      <c r="AQ5301" s="117"/>
      <c r="AR5301" s="118"/>
      <c r="AS5301" s="119"/>
      <c r="AT5301" s="120"/>
      <c r="AU5301" s="120"/>
      <c r="AV5301" s="120"/>
      <c r="AW5301" s="120"/>
      <c r="AX5301" s="121"/>
      <c r="AY5301" s="37"/>
      <c r="AZ5301" s="37"/>
      <c r="BA5301" s="37"/>
      <c r="BB5301" s="37"/>
      <c r="BC5301" s="37"/>
      <c r="BD5301" s="37"/>
      <c r="BE5301" s="37"/>
      <c r="BF5301" s="37"/>
      <c r="BG5301" s="37"/>
      <c r="BH5301" s="37"/>
      <c r="BI5301" s="37"/>
      <c r="BJ5301" s="37"/>
      <c r="BK5301" s="37"/>
      <c r="BL5301" s="37"/>
      <c r="BM5301" s="37"/>
      <c r="BN5301" s="37"/>
      <c r="BO5301" s="37"/>
      <c r="BP5301" s="37"/>
      <c r="BQ5301" s="37"/>
      <c r="BR5301" s="37"/>
      <c r="BS5301" s="37"/>
      <c r="BT5301" s="37"/>
      <c r="BU5301" s="37"/>
      <c r="BV5301" s="37"/>
      <c r="BW5301" s="37"/>
      <c r="BX5301" s="37"/>
      <c r="BY5301" s="37"/>
      <c r="BZ5301" s="37"/>
      <c r="CA5301" s="37"/>
      <c r="CB5301" s="37"/>
      <c r="CC5301" s="37"/>
      <c r="CD5301" s="37"/>
      <c r="CE5301" s="37"/>
      <c r="CF5301" s="37"/>
      <c r="CG5301" s="37"/>
      <c r="CH5301" s="37"/>
      <c r="CI5301" s="37"/>
      <c r="CJ5301" s="37"/>
      <c r="CK5301" s="37"/>
      <c r="CL5301" s="37"/>
      <c r="CM5301" s="37"/>
      <c r="CN5301" s="37"/>
      <c r="CO5301" s="37"/>
      <c r="CP5301" s="37"/>
      <c r="CQ5301" s="37"/>
      <c r="CR5301" s="37"/>
      <c r="CS5301" s="37"/>
      <c r="CT5301" s="37"/>
      <c r="CU5301" s="37"/>
      <c r="CV5301" s="37"/>
      <c r="CW5301" s="37"/>
      <c r="CX5301" s="37"/>
      <c r="CY5301" s="37"/>
      <c r="CZ5301" s="37"/>
      <c r="DA5301" s="37"/>
      <c r="DB5301" s="37"/>
      <c r="DC5301" s="37"/>
      <c r="DD5301" s="37"/>
      <c r="DE5301" s="37"/>
      <c r="DF5301" s="37"/>
      <c r="DG5301" s="37"/>
      <c r="DH5301" s="37"/>
      <c r="DI5301" s="37"/>
      <c r="DJ5301" s="37"/>
      <c r="DK5301" s="37"/>
      <c r="DL5301" s="37"/>
      <c r="DM5301" s="37"/>
      <c r="DN5301" s="37"/>
      <c r="DO5301" s="37"/>
      <c r="DP5301" s="37"/>
      <c r="DQ5301" s="37"/>
      <c r="DR5301" s="37"/>
      <c r="DS5301" s="37"/>
      <c r="DT5301" s="37"/>
      <c r="DU5301" s="37"/>
      <c r="DV5301" s="37"/>
      <c r="DW5301" s="37"/>
      <c r="DX5301" s="37"/>
      <c r="DY5301" s="37"/>
      <c r="DZ5301" s="37"/>
      <c r="EA5301" s="37"/>
      <c r="EB5301" s="37"/>
      <c r="EC5301" s="37"/>
      <c r="ED5301" s="37"/>
      <c r="EE5301" s="37"/>
      <c r="EF5301" s="37"/>
      <c r="EG5301" s="37"/>
      <c r="EH5301" s="37"/>
      <c r="EI5301" s="37"/>
      <c r="EJ5301" s="37"/>
      <c r="EK5301" s="37"/>
      <c r="EL5301" s="37"/>
      <c r="EM5301" s="37"/>
      <c r="EN5301" s="37"/>
      <c r="EO5301" s="37"/>
      <c r="EP5301" s="37"/>
      <c r="EQ5301" s="37"/>
      <c r="ER5301" s="37"/>
      <c r="ES5301" s="37"/>
      <c r="ET5301" s="37"/>
      <c r="EU5301" s="37"/>
      <c r="EV5301" s="37"/>
      <c r="EW5301" s="37"/>
      <c r="EX5301" s="37"/>
      <c r="EY5301" s="37"/>
      <c r="EZ5301" s="37"/>
      <c r="FA5301" s="37"/>
      <c r="FB5301" s="37"/>
      <c r="FC5301" s="37"/>
      <c r="FD5301" s="37"/>
      <c r="FE5301" s="37"/>
      <c r="FF5301" s="37"/>
      <c r="FG5301" s="37"/>
      <c r="FH5301" s="37"/>
      <c r="FI5301" s="37"/>
      <c r="FJ5301" s="37"/>
      <c r="FK5301" s="37"/>
      <c r="FL5301" s="37"/>
      <c r="FM5301" s="37"/>
      <c r="FN5301" s="37"/>
      <c r="FO5301" s="37"/>
      <c r="FP5301" s="37"/>
      <c r="FQ5301" s="37"/>
      <c r="FR5301" s="37"/>
      <c r="FS5301" s="37"/>
      <c r="FT5301" s="37"/>
      <c r="FU5301" s="37"/>
      <c r="FV5301" s="37"/>
      <c r="FW5301" s="37"/>
      <c r="FX5301" s="37"/>
      <c r="FY5301" s="37"/>
      <c r="FZ5301" s="37"/>
      <c r="GA5301" s="37"/>
      <c r="GB5301" s="37"/>
      <c r="GC5301" s="37"/>
      <c r="GD5301" s="37"/>
      <c r="GE5301" s="37"/>
      <c r="GF5301" s="37"/>
      <c r="GG5301" s="37"/>
      <c r="GH5301" s="37"/>
      <c r="GI5301" s="37"/>
      <c r="GJ5301" s="37"/>
      <c r="GK5301" s="37"/>
      <c r="GL5301" s="37"/>
      <c r="GM5301" s="37"/>
      <c r="GN5301" s="37"/>
      <c r="GO5301" s="37"/>
      <c r="GP5301" s="37"/>
      <c r="GQ5301" s="37"/>
      <c r="GR5301" s="37"/>
      <c r="GS5301" s="37"/>
      <c r="GT5301" s="37"/>
      <c r="GU5301" s="37"/>
      <c r="GV5301" s="37"/>
      <c r="GW5301" s="37"/>
      <c r="GX5301" s="37"/>
      <c r="GY5301" s="37"/>
      <c r="GZ5301" s="37"/>
      <c r="HA5301" s="37"/>
      <c r="HB5301" s="37"/>
      <c r="HC5301" s="37"/>
      <c r="HD5301" s="37"/>
      <c r="HE5301" s="37"/>
      <c r="HF5301" s="37"/>
      <c r="HG5301" s="37"/>
      <c r="HH5301" s="37"/>
      <c r="HI5301" s="37"/>
      <c r="HJ5301" s="37"/>
      <c r="HK5301" s="37"/>
      <c r="HL5301" s="37"/>
      <c r="HM5301" s="37"/>
      <c r="HN5301" s="37"/>
      <c r="HO5301" s="37"/>
      <c r="HP5301" s="37"/>
      <c r="HQ5301" s="37"/>
      <c r="HR5301" s="37"/>
      <c r="HS5301" s="37"/>
      <c r="HT5301" s="37"/>
      <c r="HU5301" s="37"/>
      <c r="HV5301" s="37"/>
      <c r="HW5301" s="37"/>
      <c r="HX5301" s="37"/>
      <c r="HY5301" s="37"/>
      <c r="HZ5301" s="37"/>
      <c r="IA5301" s="37"/>
      <c r="IB5301" s="37"/>
      <c r="IC5301" s="37"/>
      <c r="ID5301" s="37"/>
      <c r="IE5301" s="37"/>
      <c r="IF5301" s="37"/>
      <c r="IG5301" s="37"/>
      <c r="IH5301" s="37"/>
      <c r="II5301" s="37"/>
      <c r="IJ5301" s="37"/>
      <c r="IK5301" s="37"/>
      <c r="IL5301" s="37"/>
      <c r="IM5301" s="37"/>
      <c r="IN5301" s="37"/>
      <c r="IO5301" s="37"/>
      <c r="IP5301" s="37"/>
      <c r="IQ5301" s="37"/>
    </row>
    <row r="5303" spans="1:251" ht="18.75">
      <c r="A5303" s="36" t="s">
        <v>241</v>
      </c>
      <c r="AW5303" s="38"/>
      <c r="AX5303" s="39"/>
      <c r="AY5303" s="38"/>
    </row>
    <row r="5305" spans="1:251" ht="18.75">
      <c r="B5305" s="122" t="s">
        <v>0</v>
      </c>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row>
    <row r="5306" spans="1:251">
      <c r="Z5306" s="40"/>
      <c r="AD5306" s="40"/>
      <c r="AE5306" s="40"/>
      <c r="AF5306" s="40"/>
      <c r="AG5306" s="40"/>
      <c r="AH5306" s="40"/>
      <c r="AI5306" s="40"/>
      <c r="AO5306" s="40"/>
    </row>
    <row r="5307" spans="1:251" ht="13.5" thickBot="1">
      <c r="Z5307" s="40"/>
      <c r="AD5307" s="40"/>
      <c r="AE5307" s="40"/>
      <c r="AF5307" s="40"/>
      <c r="AG5307" s="40"/>
      <c r="AH5307" s="40"/>
      <c r="AI5307" s="40"/>
      <c r="AO5307" s="40"/>
      <c r="DI5307" s="41"/>
    </row>
    <row r="5308" spans="1:251" ht="24.75" customHeight="1" thickBot="1">
      <c r="B5308" s="124" t="s">
        <v>242</v>
      </c>
      <c r="C5308" s="125"/>
      <c r="D5308" s="125"/>
      <c r="E5308" s="125"/>
      <c r="F5308" s="125"/>
      <c r="G5308" s="125"/>
      <c r="H5308" s="126" t="s">
        <v>1105</v>
      </c>
      <c r="I5308" s="127"/>
      <c r="J5308" s="127"/>
      <c r="K5308" s="127"/>
      <c r="L5308" s="127"/>
      <c r="M5308" s="127"/>
      <c r="N5308" s="127"/>
      <c r="O5308" s="127"/>
      <c r="P5308" s="127"/>
      <c r="Q5308" s="127"/>
      <c r="R5308" s="127"/>
      <c r="S5308" s="127"/>
      <c r="T5308" s="127"/>
      <c r="U5308" s="127"/>
      <c r="V5308" s="127"/>
      <c r="W5308" s="127"/>
      <c r="X5308" s="127"/>
      <c r="Y5308" s="127"/>
      <c r="Z5308" s="127"/>
      <c r="AA5308" s="127"/>
      <c r="AB5308" s="127"/>
      <c r="AC5308" s="127"/>
      <c r="AD5308" s="127"/>
      <c r="AE5308" s="127"/>
      <c r="AF5308" s="127"/>
      <c r="AG5308" s="127"/>
      <c r="AH5308" s="127"/>
      <c r="AI5308" s="127"/>
      <c r="AJ5308" s="127"/>
      <c r="AK5308" s="127"/>
      <c r="AL5308" s="127"/>
      <c r="AM5308" s="127"/>
      <c r="AN5308" s="127"/>
      <c r="AO5308" s="127"/>
      <c r="AP5308" s="127"/>
      <c r="AQ5308" s="127"/>
      <c r="AR5308" s="127"/>
      <c r="AS5308" s="127"/>
      <c r="AT5308" s="127"/>
      <c r="AU5308" s="127"/>
      <c r="AV5308" s="127"/>
      <c r="AW5308" s="127"/>
      <c r="AX5308" s="128"/>
      <c r="DI5308" s="41"/>
    </row>
    <row r="5309" spans="1:251" ht="14.25">
      <c r="B5309" s="42"/>
      <c r="C5309" s="42"/>
      <c r="D5309" s="42"/>
      <c r="E5309" s="42"/>
      <c r="F5309" s="42"/>
      <c r="G5309" s="42"/>
      <c r="H5309" s="43"/>
      <c r="I5309" s="43"/>
      <c r="J5309" s="43"/>
      <c r="K5309" s="43"/>
      <c r="L5309" s="44"/>
      <c r="M5309" s="44"/>
      <c r="N5309" s="44"/>
      <c r="O5309" s="44"/>
      <c r="P5309" s="43"/>
      <c r="Q5309" s="43"/>
      <c r="R5309" s="43"/>
      <c r="S5309" s="43"/>
      <c r="T5309" s="43"/>
      <c r="U5309" s="43"/>
      <c r="V5309" s="45"/>
      <c r="W5309" s="45"/>
      <c r="X5309" s="45"/>
      <c r="Y5309" s="45"/>
      <c r="Z5309" s="45"/>
      <c r="AA5309" s="45"/>
      <c r="AB5309" s="45"/>
      <c r="AC5309" s="45"/>
      <c r="AD5309" s="45"/>
      <c r="AE5309" s="45"/>
      <c r="AF5309" s="45"/>
      <c r="AG5309" s="45"/>
      <c r="AH5309" s="45"/>
      <c r="AI5309" s="45"/>
      <c r="AJ5309" s="45"/>
      <c r="AK5309" s="45"/>
      <c r="AL5309" s="45"/>
      <c r="AM5309" s="45"/>
      <c r="AN5309" s="45"/>
      <c r="AO5309" s="45"/>
      <c r="AP5309" s="45"/>
      <c r="AQ5309" s="45"/>
      <c r="AR5309" s="45"/>
      <c r="AS5309" s="45"/>
      <c r="AT5309" s="45"/>
      <c r="AU5309" s="45"/>
      <c r="AV5309" s="45"/>
      <c r="AW5309" s="45"/>
      <c r="AX5309" s="45"/>
      <c r="DI5309" s="41"/>
    </row>
    <row r="5310" spans="1:251" ht="15" thickBot="1">
      <c r="A5310" s="46"/>
      <c r="B5310" s="45" t="s">
        <v>244</v>
      </c>
      <c r="C5310" s="43"/>
      <c r="D5310" s="43"/>
      <c r="E5310" s="43"/>
      <c r="F5310" s="43"/>
      <c r="G5310" s="43"/>
      <c r="H5310" s="43"/>
      <c r="I5310" s="43"/>
      <c r="J5310" s="43"/>
      <c r="K5310" s="43"/>
      <c r="L5310" s="44"/>
      <c r="M5310" s="44"/>
      <c r="N5310" s="44"/>
      <c r="O5310" s="44"/>
      <c r="P5310" s="43"/>
      <c r="Q5310" s="43"/>
      <c r="R5310" s="43"/>
      <c r="S5310" s="43"/>
      <c r="T5310" s="43"/>
      <c r="U5310" s="43"/>
      <c r="V5310" s="45"/>
      <c r="W5310" s="45"/>
      <c r="X5310" s="45"/>
      <c r="Y5310" s="45"/>
      <c r="Z5310" s="45"/>
      <c r="AA5310" s="45"/>
      <c r="AB5310" s="45"/>
      <c r="AC5310" s="45"/>
      <c r="AD5310" s="45"/>
      <c r="AE5310" s="45"/>
      <c r="AF5310" s="45"/>
      <c r="AG5310" s="45"/>
      <c r="AH5310" s="45"/>
      <c r="AI5310" s="45"/>
      <c r="AJ5310" s="45"/>
      <c r="AK5310" s="45"/>
      <c r="AL5310" s="45"/>
      <c r="AM5310" s="45"/>
      <c r="AN5310" s="45"/>
      <c r="AO5310" s="45"/>
      <c r="AP5310" s="45"/>
      <c r="AQ5310" s="45"/>
      <c r="AR5310" s="45"/>
      <c r="AS5310" s="45"/>
      <c r="AT5310" s="45"/>
      <c r="AU5310" s="45"/>
      <c r="AV5310" s="45"/>
      <c r="AW5310" s="45"/>
      <c r="AX5310" s="45"/>
      <c r="DI5310" s="41"/>
    </row>
    <row r="5311" spans="1:251" ht="14.25">
      <c r="A5311" s="43"/>
      <c r="B5311" s="47"/>
      <c r="C5311" s="42"/>
      <c r="D5311" s="42"/>
      <c r="E5311" s="42"/>
      <c r="F5311" s="42"/>
      <c r="G5311" s="42"/>
      <c r="H5311" s="42"/>
      <c r="I5311" s="42"/>
      <c r="J5311" s="42"/>
      <c r="K5311" s="42"/>
      <c r="L5311" s="48"/>
      <c r="M5311" s="48"/>
      <c r="N5311" s="48"/>
      <c r="O5311" s="48"/>
      <c r="P5311" s="42"/>
      <c r="Q5311" s="42"/>
      <c r="R5311" s="42"/>
      <c r="S5311" s="42"/>
      <c r="T5311" s="42"/>
      <c r="U5311" s="42"/>
      <c r="V5311" s="49"/>
      <c r="W5311" s="49"/>
      <c r="X5311" s="49"/>
      <c r="Y5311" s="49"/>
      <c r="Z5311" s="49"/>
      <c r="AA5311" s="49"/>
      <c r="AB5311" s="49"/>
      <c r="AC5311" s="49"/>
      <c r="AD5311" s="49"/>
      <c r="AE5311" s="49"/>
      <c r="AF5311" s="49"/>
      <c r="AG5311" s="49"/>
      <c r="AH5311" s="49"/>
      <c r="AI5311" s="49"/>
      <c r="AJ5311" s="49"/>
      <c r="AK5311" s="49"/>
      <c r="AL5311" s="49"/>
      <c r="AM5311" s="49"/>
      <c r="AN5311" s="49"/>
      <c r="AO5311" s="49"/>
      <c r="AP5311" s="49"/>
      <c r="AQ5311" s="49"/>
      <c r="AR5311" s="49"/>
      <c r="AS5311" s="49"/>
      <c r="AT5311" s="49"/>
      <c r="AU5311" s="49"/>
      <c r="AV5311" s="49"/>
      <c r="AW5311" s="49"/>
      <c r="AX5311" s="50"/>
    </row>
    <row r="5312" spans="1:251" ht="12" customHeight="1">
      <c r="A5312" s="43"/>
      <c r="B5312" s="129" t="s">
        <v>1106</v>
      </c>
      <c r="C5312" s="130"/>
      <c r="D5312" s="130"/>
      <c r="E5312" s="130"/>
      <c r="F5312" s="130"/>
      <c r="G5312" s="130"/>
      <c r="H5312" s="130"/>
      <c r="I5312" s="130"/>
      <c r="J5312" s="130"/>
      <c r="K5312" s="130"/>
      <c r="L5312" s="130"/>
      <c r="M5312" s="130"/>
      <c r="N5312" s="130"/>
      <c r="O5312" s="130"/>
      <c r="P5312" s="130"/>
      <c r="Q5312" s="130"/>
      <c r="R5312" s="130"/>
      <c r="S5312" s="130"/>
      <c r="T5312" s="130"/>
      <c r="U5312" s="130"/>
      <c r="V5312" s="130"/>
      <c r="W5312" s="130"/>
      <c r="X5312" s="130"/>
      <c r="Y5312" s="130"/>
      <c r="Z5312" s="130"/>
      <c r="AA5312" s="130"/>
      <c r="AB5312" s="130"/>
      <c r="AC5312" s="130"/>
      <c r="AD5312" s="130"/>
      <c r="AE5312" s="130"/>
      <c r="AF5312" s="130"/>
      <c r="AG5312" s="130"/>
      <c r="AH5312" s="130"/>
      <c r="AI5312" s="130"/>
      <c r="AJ5312" s="130"/>
      <c r="AK5312" s="130"/>
      <c r="AL5312" s="130"/>
      <c r="AM5312" s="130"/>
      <c r="AN5312" s="130"/>
      <c r="AO5312" s="130"/>
      <c r="AP5312" s="130"/>
      <c r="AQ5312" s="130"/>
      <c r="AR5312" s="130"/>
      <c r="AS5312" s="130"/>
      <c r="AT5312" s="130"/>
      <c r="AU5312" s="130"/>
      <c r="AV5312" s="130"/>
      <c r="AW5312" s="130"/>
      <c r="AX5312" s="131"/>
    </row>
    <row r="5313" spans="1:113" ht="12" customHeight="1">
      <c r="A5313" s="43"/>
      <c r="B5313" s="129"/>
      <c r="C5313" s="130"/>
      <c r="D5313" s="130"/>
      <c r="E5313" s="130"/>
      <c r="F5313" s="130"/>
      <c r="G5313" s="130"/>
      <c r="H5313" s="130"/>
      <c r="I5313" s="130"/>
      <c r="J5313" s="130"/>
      <c r="K5313" s="130"/>
      <c r="L5313" s="130"/>
      <c r="M5313" s="130"/>
      <c r="N5313" s="130"/>
      <c r="O5313" s="130"/>
      <c r="P5313" s="130"/>
      <c r="Q5313" s="130"/>
      <c r="R5313" s="130"/>
      <c r="S5313" s="130"/>
      <c r="T5313" s="130"/>
      <c r="U5313" s="130"/>
      <c r="V5313" s="130"/>
      <c r="W5313" s="130"/>
      <c r="X5313" s="130"/>
      <c r="Y5313" s="130"/>
      <c r="Z5313" s="130"/>
      <c r="AA5313" s="130"/>
      <c r="AB5313" s="130"/>
      <c r="AC5313" s="130"/>
      <c r="AD5313" s="130"/>
      <c r="AE5313" s="130"/>
      <c r="AF5313" s="130"/>
      <c r="AG5313" s="130"/>
      <c r="AH5313" s="130"/>
      <c r="AI5313" s="130"/>
      <c r="AJ5313" s="130"/>
      <c r="AK5313" s="130"/>
      <c r="AL5313" s="130"/>
      <c r="AM5313" s="130"/>
      <c r="AN5313" s="130"/>
      <c r="AO5313" s="130"/>
      <c r="AP5313" s="130"/>
      <c r="AQ5313" s="130"/>
      <c r="AR5313" s="130"/>
      <c r="AS5313" s="130"/>
      <c r="AT5313" s="130"/>
      <c r="AU5313" s="130"/>
      <c r="AV5313" s="130"/>
      <c r="AW5313" s="130"/>
      <c r="AX5313" s="131"/>
    </row>
    <row r="5314" spans="1:113" ht="12" customHeight="1">
      <c r="A5314" s="43"/>
      <c r="B5314" s="129"/>
      <c r="C5314" s="130"/>
      <c r="D5314" s="130"/>
      <c r="E5314" s="130"/>
      <c r="F5314" s="130"/>
      <c r="G5314" s="130"/>
      <c r="H5314" s="130"/>
      <c r="I5314" s="130"/>
      <c r="J5314" s="130"/>
      <c r="K5314" s="130"/>
      <c r="L5314" s="130"/>
      <c r="M5314" s="130"/>
      <c r="N5314" s="130"/>
      <c r="O5314" s="130"/>
      <c r="P5314" s="130"/>
      <c r="Q5314" s="130"/>
      <c r="R5314" s="130"/>
      <c r="S5314" s="130"/>
      <c r="T5314" s="130"/>
      <c r="U5314" s="130"/>
      <c r="V5314" s="130"/>
      <c r="W5314" s="130"/>
      <c r="X5314" s="130"/>
      <c r="Y5314" s="130"/>
      <c r="Z5314" s="130"/>
      <c r="AA5314" s="130"/>
      <c r="AB5314" s="130"/>
      <c r="AC5314" s="130"/>
      <c r="AD5314" s="130"/>
      <c r="AE5314" s="130"/>
      <c r="AF5314" s="130"/>
      <c r="AG5314" s="130"/>
      <c r="AH5314" s="130"/>
      <c r="AI5314" s="130"/>
      <c r="AJ5314" s="130"/>
      <c r="AK5314" s="130"/>
      <c r="AL5314" s="130"/>
      <c r="AM5314" s="130"/>
      <c r="AN5314" s="130"/>
      <c r="AO5314" s="130"/>
      <c r="AP5314" s="130"/>
      <c r="AQ5314" s="130"/>
      <c r="AR5314" s="130"/>
      <c r="AS5314" s="130"/>
      <c r="AT5314" s="130"/>
      <c r="AU5314" s="130"/>
      <c r="AV5314" s="130"/>
      <c r="AW5314" s="130"/>
      <c r="AX5314" s="131"/>
      <c r="BC5314" s="51"/>
    </row>
    <row r="5315" spans="1:113" ht="12" customHeight="1">
      <c r="A5315" s="43"/>
      <c r="B5315" s="129"/>
      <c r="C5315" s="130"/>
      <c r="D5315" s="130"/>
      <c r="E5315" s="130"/>
      <c r="F5315" s="130"/>
      <c r="G5315" s="130"/>
      <c r="H5315" s="130"/>
      <c r="I5315" s="130"/>
      <c r="J5315" s="130"/>
      <c r="K5315" s="130"/>
      <c r="L5315" s="130"/>
      <c r="M5315" s="130"/>
      <c r="N5315" s="130"/>
      <c r="O5315" s="130"/>
      <c r="P5315" s="130"/>
      <c r="Q5315" s="130"/>
      <c r="R5315" s="130"/>
      <c r="S5315" s="130"/>
      <c r="T5315" s="130"/>
      <c r="U5315" s="130"/>
      <c r="V5315" s="130"/>
      <c r="W5315" s="130"/>
      <c r="X5315" s="130"/>
      <c r="Y5315" s="130"/>
      <c r="Z5315" s="130"/>
      <c r="AA5315" s="130"/>
      <c r="AB5315" s="130"/>
      <c r="AC5315" s="130"/>
      <c r="AD5315" s="130"/>
      <c r="AE5315" s="130"/>
      <c r="AF5315" s="130"/>
      <c r="AG5315" s="130"/>
      <c r="AH5315" s="130"/>
      <c r="AI5315" s="130"/>
      <c r="AJ5315" s="130"/>
      <c r="AK5315" s="130"/>
      <c r="AL5315" s="130"/>
      <c r="AM5315" s="130"/>
      <c r="AN5315" s="130"/>
      <c r="AO5315" s="130"/>
      <c r="AP5315" s="130"/>
      <c r="AQ5315" s="130"/>
      <c r="AR5315" s="130"/>
      <c r="AS5315" s="130"/>
      <c r="AT5315" s="130"/>
      <c r="AU5315" s="130"/>
      <c r="AV5315" s="130"/>
      <c r="AW5315" s="130"/>
      <c r="AX5315" s="131"/>
    </row>
    <row r="5316" spans="1:113" ht="12" customHeight="1">
      <c r="A5316" s="43"/>
      <c r="B5316" s="129"/>
      <c r="C5316" s="130"/>
      <c r="D5316" s="130"/>
      <c r="E5316" s="130"/>
      <c r="F5316" s="130"/>
      <c r="G5316" s="130"/>
      <c r="H5316" s="130"/>
      <c r="I5316" s="130"/>
      <c r="J5316" s="130"/>
      <c r="K5316" s="130"/>
      <c r="L5316" s="130"/>
      <c r="M5316" s="130"/>
      <c r="N5316" s="130"/>
      <c r="O5316" s="130"/>
      <c r="P5316" s="130"/>
      <c r="Q5316" s="130"/>
      <c r="R5316" s="130"/>
      <c r="S5316" s="130"/>
      <c r="T5316" s="130"/>
      <c r="U5316" s="130"/>
      <c r="V5316" s="130"/>
      <c r="W5316" s="130"/>
      <c r="X5316" s="130"/>
      <c r="Y5316" s="130"/>
      <c r="Z5316" s="130"/>
      <c r="AA5316" s="130"/>
      <c r="AB5316" s="130"/>
      <c r="AC5316" s="130"/>
      <c r="AD5316" s="130"/>
      <c r="AE5316" s="130"/>
      <c r="AF5316" s="130"/>
      <c r="AG5316" s="130"/>
      <c r="AH5316" s="130"/>
      <c r="AI5316" s="130"/>
      <c r="AJ5316" s="130"/>
      <c r="AK5316" s="130"/>
      <c r="AL5316" s="130"/>
      <c r="AM5316" s="130"/>
      <c r="AN5316" s="130"/>
      <c r="AO5316" s="130"/>
      <c r="AP5316" s="130"/>
      <c r="AQ5316" s="130"/>
      <c r="AR5316" s="130"/>
      <c r="AS5316" s="130"/>
      <c r="AT5316" s="130"/>
      <c r="AU5316" s="130"/>
      <c r="AV5316" s="130"/>
      <c r="AW5316" s="130"/>
      <c r="AX5316" s="131"/>
    </row>
    <row r="5317" spans="1:113" ht="15" thickBot="1">
      <c r="A5317" s="52"/>
      <c r="B5317" s="53"/>
      <c r="C5317" s="54"/>
      <c r="D5317" s="54"/>
      <c r="E5317" s="54"/>
      <c r="F5317" s="54"/>
      <c r="G5317" s="54"/>
      <c r="H5317" s="54"/>
      <c r="I5317" s="54"/>
      <c r="J5317" s="54"/>
      <c r="K5317" s="54"/>
      <c r="L5317" s="54"/>
      <c r="M5317" s="54"/>
      <c r="N5317" s="54"/>
      <c r="O5317" s="54"/>
      <c r="P5317" s="54"/>
      <c r="Q5317" s="54"/>
      <c r="R5317" s="54"/>
      <c r="S5317" s="54"/>
      <c r="T5317" s="54"/>
      <c r="U5317" s="54"/>
      <c r="V5317" s="54"/>
      <c r="W5317" s="54"/>
      <c r="X5317" s="54"/>
      <c r="Y5317" s="54"/>
      <c r="Z5317" s="54"/>
      <c r="AA5317" s="54"/>
      <c r="AB5317" s="54"/>
      <c r="AC5317" s="54"/>
      <c r="AD5317" s="54"/>
      <c r="AE5317" s="54"/>
      <c r="AF5317" s="54"/>
      <c r="AG5317" s="54"/>
      <c r="AH5317" s="54"/>
      <c r="AI5317" s="54"/>
      <c r="AJ5317" s="54"/>
      <c r="AK5317" s="54"/>
      <c r="AL5317" s="54"/>
      <c r="AM5317" s="54"/>
      <c r="AN5317" s="54"/>
      <c r="AO5317" s="54"/>
      <c r="AP5317" s="54"/>
      <c r="AQ5317" s="54"/>
      <c r="AR5317" s="54"/>
      <c r="AS5317" s="54"/>
      <c r="AT5317" s="54"/>
      <c r="AU5317" s="54"/>
      <c r="AV5317" s="54"/>
      <c r="AW5317" s="54"/>
      <c r="AX5317" s="55"/>
    </row>
    <row r="5318" spans="1:113">
      <c r="B5318" s="56"/>
    </row>
    <row r="5319" spans="1:113" ht="15" thickBot="1">
      <c r="A5319" s="46"/>
      <c r="B5319" s="45" t="s">
        <v>245</v>
      </c>
      <c r="C5319" s="43"/>
      <c r="D5319" s="43"/>
      <c r="E5319" s="43"/>
      <c r="F5319" s="43"/>
      <c r="G5319" s="43"/>
      <c r="H5319" s="43"/>
      <c r="I5319" s="43"/>
      <c r="J5319" s="43"/>
      <c r="K5319" s="43"/>
      <c r="L5319" s="44"/>
      <c r="M5319" s="44"/>
      <c r="N5319" s="44"/>
      <c r="O5319" s="44"/>
      <c r="P5319" s="43"/>
      <c r="Q5319" s="43"/>
      <c r="R5319" s="43"/>
      <c r="S5319" s="43"/>
      <c r="T5319" s="43"/>
      <c r="U5319" s="43"/>
      <c r="V5319" s="45"/>
      <c r="W5319" s="45"/>
      <c r="X5319" s="45"/>
      <c r="Y5319" s="45"/>
      <c r="Z5319" s="45"/>
      <c r="AA5319" s="45"/>
      <c r="AB5319" s="45"/>
      <c r="AC5319" s="45"/>
      <c r="AD5319" s="45"/>
      <c r="AE5319" s="45"/>
      <c r="AF5319" s="45"/>
      <c r="AG5319" s="45"/>
      <c r="AH5319" s="45"/>
      <c r="AI5319" s="45"/>
      <c r="AJ5319" s="45"/>
      <c r="AK5319" s="45"/>
      <c r="AL5319" s="45"/>
      <c r="AM5319" s="45"/>
      <c r="AN5319" s="45"/>
      <c r="AO5319" s="45"/>
      <c r="AP5319" s="45"/>
      <c r="AQ5319" s="45"/>
      <c r="AR5319" s="45"/>
      <c r="AS5319" s="45"/>
      <c r="AT5319" s="45"/>
      <c r="AU5319" s="45"/>
      <c r="AV5319" s="45"/>
      <c r="AW5319" s="45"/>
      <c r="AX5319" s="45"/>
      <c r="DI5319" s="41"/>
    </row>
    <row r="5320" spans="1:113" ht="14.25">
      <c r="A5320" s="43"/>
      <c r="B5320" s="47"/>
      <c r="C5320" s="42"/>
      <c r="D5320" s="42"/>
      <c r="E5320" s="42"/>
      <c r="F5320" s="42"/>
      <c r="G5320" s="42"/>
      <c r="H5320" s="42"/>
      <c r="I5320" s="42"/>
      <c r="J5320" s="42"/>
      <c r="K5320" s="42"/>
      <c r="L5320" s="48"/>
      <c r="M5320" s="48"/>
      <c r="N5320" s="48"/>
      <c r="O5320" s="48"/>
      <c r="P5320" s="42"/>
      <c r="Q5320" s="42"/>
      <c r="R5320" s="42"/>
      <c r="S5320" s="42"/>
      <c r="T5320" s="42"/>
      <c r="U5320" s="42"/>
      <c r="V5320" s="49"/>
      <c r="W5320" s="49"/>
      <c r="X5320" s="49"/>
      <c r="Y5320" s="49"/>
      <c r="Z5320" s="49"/>
      <c r="AA5320" s="49"/>
      <c r="AB5320" s="49"/>
      <c r="AC5320" s="49"/>
      <c r="AD5320" s="49"/>
      <c r="AE5320" s="49"/>
      <c r="AF5320" s="49"/>
      <c r="AG5320" s="49"/>
      <c r="AH5320" s="49"/>
      <c r="AI5320" s="49"/>
      <c r="AJ5320" s="49"/>
      <c r="AK5320" s="49"/>
      <c r="AL5320" s="49"/>
      <c r="AM5320" s="49"/>
      <c r="AN5320" s="49"/>
      <c r="AO5320" s="49"/>
      <c r="AP5320" s="49"/>
      <c r="AQ5320" s="49"/>
      <c r="AR5320" s="49"/>
      <c r="AS5320" s="49"/>
      <c r="AT5320" s="49"/>
      <c r="AU5320" s="49"/>
      <c r="AV5320" s="49"/>
      <c r="AW5320" s="49"/>
      <c r="AX5320" s="50"/>
    </row>
    <row r="5321" spans="1:113" ht="12" customHeight="1">
      <c r="A5321" s="43"/>
      <c r="B5321" s="129" t="s">
        <v>1107</v>
      </c>
      <c r="C5321" s="130"/>
      <c r="D5321" s="130"/>
      <c r="E5321" s="130"/>
      <c r="F5321" s="130"/>
      <c r="G5321" s="130"/>
      <c r="H5321" s="130"/>
      <c r="I5321" s="130"/>
      <c r="J5321" s="130"/>
      <c r="K5321" s="130"/>
      <c r="L5321" s="130"/>
      <c r="M5321" s="130"/>
      <c r="N5321" s="130"/>
      <c r="O5321" s="130"/>
      <c r="P5321" s="130"/>
      <c r="Q5321" s="130"/>
      <c r="R5321" s="130"/>
      <c r="S5321" s="130"/>
      <c r="T5321" s="130"/>
      <c r="U5321" s="130"/>
      <c r="V5321" s="130"/>
      <c r="W5321" s="130"/>
      <c r="X5321" s="130"/>
      <c r="Y5321" s="130"/>
      <c r="Z5321" s="130"/>
      <c r="AA5321" s="130"/>
      <c r="AB5321" s="130"/>
      <c r="AC5321" s="130"/>
      <c r="AD5321" s="130"/>
      <c r="AE5321" s="130"/>
      <c r="AF5321" s="130"/>
      <c r="AG5321" s="130"/>
      <c r="AH5321" s="130"/>
      <c r="AI5321" s="130"/>
      <c r="AJ5321" s="130"/>
      <c r="AK5321" s="130"/>
      <c r="AL5321" s="130"/>
      <c r="AM5321" s="130"/>
      <c r="AN5321" s="130"/>
      <c r="AO5321" s="130"/>
      <c r="AP5321" s="130"/>
      <c r="AQ5321" s="130"/>
      <c r="AR5321" s="130"/>
      <c r="AS5321" s="130"/>
      <c r="AT5321" s="130"/>
      <c r="AU5321" s="130"/>
      <c r="AV5321" s="130"/>
      <c r="AW5321" s="130"/>
      <c r="AX5321" s="131"/>
    </row>
    <row r="5322" spans="1:113" ht="12" customHeight="1">
      <c r="A5322" s="43"/>
      <c r="B5322" s="129"/>
      <c r="C5322" s="130"/>
      <c r="D5322" s="130"/>
      <c r="E5322" s="130"/>
      <c r="F5322" s="130"/>
      <c r="G5322" s="130"/>
      <c r="H5322" s="130"/>
      <c r="I5322" s="130"/>
      <c r="J5322" s="130"/>
      <c r="K5322" s="130"/>
      <c r="L5322" s="130"/>
      <c r="M5322" s="130"/>
      <c r="N5322" s="130"/>
      <c r="O5322" s="130"/>
      <c r="P5322" s="130"/>
      <c r="Q5322" s="130"/>
      <c r="R5322" s="130"/>
      <c r="S5322" s="130"/>
      <c r="T5322" s="130"/>
      <c r="U5322" s="130"/>
      <c r="V5322" s="130"/>
      <c r="W5322" s="130"/>
      <c r="X5322" s="130"/>
      <c r="Y5322" s="130"/>
      <c r="Z5322" s="130"/>
      <c r="AA5322" s="130"/>
      <c r="AB5322" s="130"/>
      <c r="AC5322" s="130"/>
      <c r="AD5322" s="130"/>
      <c r="AE5322" s="130"/>
      <c r="AF5322" s="130"/>
      <c r="AG5322" s="130"/>
      <c r="AH5322" s="130"/>
      <c r="AI5322" s="130"/>
      <c r="AJ5322" s="130"/>
      <c r="AK5322" s="130"/>
      <c r="AL5322" s="130"/>
      <c r="AM5322" s="130"/>
      <c r="AN5322" s="130"/>
      <c r="AO5322" s="130"/>
      <c r="AP5322" s="130"/>
      <c r="AQ5322" s="130"/>
      <c r="AR5322" s="130"/>
      <c r="AS5322" s="130"/>
      <c r="AT5322" s="130"/>
      <c r="AU5322" s="130"/>
      <c r="AV5322" s="130"/>
      <c r="AW5322" s="130"/>
      <c r="AX5322" s="131"/>
    </row>
    <row r="5323" spans="1:113" ht="12" customHeight="1">
      <c r="A5323" s="43"/>
      <c r="B5323" s="129"/>
      <c r="C5323" s="130"/>
      <c r="D5323" s="130"/>
      <c r="E5323" s="130"/>
      <c r="F5323" s="130"/>
      <c r="G5323" s="130"/>
      <c r="H5323" s="130"/>
      <c r="I5323" s="130"/>
      <c r="J5323" s="130"/>
      <c r="K5323" s="130"/>
      <c r="L5323" s="130"/>
      <c r="M5323" s="130"/>
      <c r="N5323" s="130"/>
      <c r="O5323" s="130"/>
      <c r="P5323" s="130"/>
      <c r="Q5323" s="130"/>
      <c r="R5323" s="130"/>
      <c r="S5323" s="130"/>
      <c r="T5323" s="130"/>
      <c r="U5323" s="130"/>
      <c r="V5323" s="130"/>
      <c r="W5323" s="130"/>
      <c r="X5323" s="130"/>
      <c r="Y5323" s="130"/>
      <c r="Z5323" s="130"/>
      <c r="AA5323" s="130"/>
      <c r="AB5323" s="130"/>
      <c r="AC5323" s="130"/>
      <c r="AD5323" s="130"/>
      <c r="AE5323" s="130"/>
      <c r="AF5323" s="130"/>
      <c r="AG5323" s="130"/>
      <c r="AH5323" s="130"/>
      <c r="AI5323" s="130"/>
      <c r="AJ5323" s="130"/>
      <c r="AK5323" s="130"/>
      <c r="AL5323" s="130"/>
      <c r="AM5323" s="130"/>
      <c r="AN5323" s="130"/>
      <c r="AO5323" s="130"/>
      <c r="AP5323" s="130"/>
      <c r="AQ5323" s="130"/>
      <c r="AR5323" s="130"/>
      <c r="AS5323" s="130"/>
      <c r="AT5323" s="130"/>
      <c r="AU5323" s="130"/>
      <c r="AV5323" s="130"/>
      <c r="AW5323" s="130"/>
      <c r="AX5323" s="131"/>
    </row>
    <row r="5324" spans="1:113" ht="12" customHeight="1">
      <c r="A5324" s="43"/>
      <c r="B5324" s="129"/>
      <c r="C5324" s="130"/>
      <c r="D5324" s="130"/>
      <c r="E5324" s="130"/>
      <c r="F5324" s="130"/>
      <c r="G5324" s="130"/>
      <c r="H5324" s="130"/>
      <c r="I5324" s="130"/>
      <c r="J5324" s="130"/>
      <c r="K5324" s="130"/>
      <c r="L5324" s="130"/>
      <c r="M5324" s="130"/>
      <c r="N5324" s="130"/>
      <c r="O5324" s="130"/>
      <c r="P5324" s="130"/>
      <c r="Q5324" s="130"/>
      <c r="R5324" s="130"/>
      <c r="S5324" s="130"/>
      <c r="T5324" s="130"/>
      <c r="U5324" s="130"/>
      <c r="V5324" s="130"/>
      <c r="W5324" s="130"/>
      <c r="X5324" s="130"/>
      <c r="Y5324" s="130"/>
      <c r="Z5324" s="130"/>
      <c r="AA5324" s="130"/>
      <c r="AB5324" s="130"/>
      <c r="AC5324" s="130"/>
      <c r="AD5324" s="130"/>
      <c r="AE5324" s="130"/>
      <c r="AF5324" s="130"/>
      <c r="AG5324" s="130"/>
      <c r="AH5324" s="130"/>
      <c r="AI5324" s="130"/>
      <c r="AJ5324" s="130"/>
      <c r="AK5324" s="130"/>
      <c r="AL5324" s="130"/>
      <c r="AM5324" s="130"/>
      <c r="AN5324" s="130"/>
      <c r="AO5324" s="130"/>
      <c r="AP5324" s="130"/>
      <c r="AQ5324" s="130"/>
      <c r="AR5324" s="130"/>
      <c r="AS5324" s="130"/>
      <c r="AT5324" s="130"/>
      <c r="AU5324" s="130"/>
      <c r="AV5324" s="130"/>
      <c r="AW5324" s="130"/>
      <c r="AX5324" s="131"/>
    </row>
    <row r="5325" spans="1:113" ht="12" customHeight="1">
      <c r="A5325" s="43"/>
      <c r="B5325" s="129"/>
      <c r="C5325" s="130"/>
      <c r="D5325" s="130"/>
      <c r="E5325" s="130"/>
      <c r="F5325" s="130"/>
      <c r="G5325" s="130"/>
      <c r="H5325" s="130"/>
      <c r="I5325" s="130"/>
      <c r="J5325" s="130"/>
      <c r="K5325" s="130"/>
      <c r="L5325" s="130"/>
      <c r="M5325" s="130"/>
      <c r="N5325" s="130"/>
      <c r="O5325" s="130"/>
      <c r="P5325" s="130"/>
      <c r="Q5325" s="130"/>
      <c r="R5325" s="130"/>
      <c r="S5325" s="130"/>
      <c r="T5325" s="130"/>
      <c r="U5325" s="130"/>
      <c r="V5325" s="130"/>
      <c r="W5325" s="130"/>
      <c r="X5325" s="130"/>
      <c r="Y5325" s="130"/>
      <c r="Z5325" s="130"/>
      <c r="AA5325" s="130"/>
      <c r="AB5325" s="130"/>
      <c r="AC5325" s="130"/>
      <c r="AD5325" s="130"/>
      <c r="AE5325" s="130"/>
      <c r="AF5325" s="130"/>
      <c r="AG5325" s="130"/>
      <c r="AH5325" s="130"/>
      <c r="AI5325" s="130"/>
      <c r="AJ5325" s="130"/>
      <c r="AK5325" s="130"/>
      <c r="AL5325" s="130"/>
      <c r="AM5325" s="130"/>
      <c r="AN5325" s="130"/>
      <c r="AO5325" s="130"/>
      <c r="AP5325" s="130"/>
      <c r="AQ5325" s="130"/>
      <c r="AR5325" s="130"/>
      <c r="AS5325" s="130"/>
      <c r="AT5325" s="130"/>
      <c r="AU5325" s="130"/>
      <c r="AV5325" s="130"/>
      <c r="AW5325" s="130"/>
      <c r="AX5325" s="131"/>
      <c r="BC5325" s="51"/>
    </row>
    <row r="5326" spans="1:113" ht="12" customHeight="1">
      <c r="A5326" s="43"/>
      <c r="B5326" s="129"/>
      <c r="C5326" s="130"/>
      <c r="D5326" s="130"/>
      <c r="E5326" s="130"/>
      <c r="F5326" s="130"/>
      <c r="G5326" s="130"/>
      <c r="H5326" s="130"/>
      <c r="I5326" s="130"/>
      <c r="J5326" s="130"/>
      <c r="K5326" s="130"/>
      <c r="L5326" s="130"/>
      <c r="M5326" s="130"/>
      <c r="N5326" s="130"/>
      <c r="O5326" s="130"/>
      <c r="P5326" s="130"/>
      <c r="Q5326" s="130"/>
      <c r="R5326" s="130"/>
      <c r="S5326" s="130"/>
      <c r="T5326" s="130"/>
      <c r="U5326" s="130"/>
      <c r="V5326" s="130"/>
      <c r="W5326" s="130"/>
      <c r="X5326" s="130"/>
      <c r="Y5326" s="130"/>
      <c r="Z5326" s="130"/>
      <c r="AA5326" s="130"/>
      <c r="AB5326" s="130"/>
      <c r="AC5326" s="130"/>
      <c r="AD5326" s="130"/>
      <c r="AE5326" s="130"/>
      <c r="AF5326" s="130"/>
      <c r="AG5326" s="130"/>
      <c r="AH5326" s="130"/>
      <c r="AI5326" s="130"/>
      <c r="AJ5326" s="130"/>
      <c r="AK5326" s="130"/>
      <c r="AL5326" s="130"/>
      <c r="AM5326" s="130"/>
      <c r="AN5326" s="130"/>
      <c r="AO5326" s="130"/>
      <c r="AP5326" s="130"/>
      <c r="AQ5326" s="130"/>
      <c r="AR5326" s="130"/>
      <c r="AS5326" s="130"/>
      <c r="AT5326" s="130"/>
      <c r="AU5326" s="130"/>
      <c r="AV5326" s="130"/>
      <c r="AW5326" s="130"/>
      <c r="AX5326" s="131"/>
    </row>
    <row r="5327" spans="1:113" ht="15" thickBot="1">
      <c r="A5327" s="52"/>
      <c r="B5327" s="53"/>
      <c r="C5327" s="54"/>
      <c r="D5327" s="54"/>
      <c r="E5327" s="54"/>
      <c r="F5327" s="54"/>
      <c r="G5327" s="54"/>
      <c r="H5327" s="54"/>
      <c r="I5327" s="54"/>
      <c r="J5327" s="54"/>
      <c r="K5327" s="54"/>
      <c r="L5327" s="54"/>
      <c r="M5327" s="54"/>
      <c r="N5327" s="54"/>
      <c r="O5327" s="54"/>
      <c r="P5327" s="54"/>
      <c r="Q5327" s="54"/>
      <c r="R5327" s="54"/>
      <c r="S5327" s="54"/>
      <c r="T5327" s="54"/>
      <c r="U5327" s="54"/>
      <c r="V5327" s="54"/>
      <c r="W5327" s="54"/>
      <c r="X5327" s="54"/>
      <c r="Y5327" s="54"/>
      <c r="Z5327" s="54"/>
      <c r="AA5327" s="54"/>
      <c r="AB5327" s="54"/>
      <c r="AC5327" s="54"/>
      <c r="AD5327" s="54"/>
      <c r="AE5327" s="54"/>
      <c r="AF5327" s="54"/>
      <c r="AG5327" s="54"/>
      <c r="AH5327" s="54"/>
      <c r="AI5327" s="54"/>
      <c r="AJ5327" s="54"/>
      <c r="AK5327" s="54"/>
      <c r="AL5327" s="54"/>
      <c r="AM5327" s="54"/>
      <c r="AN5327" s="54"/>
      <c r="AO5327" s="54"/>
      <c r="AP5327" s="54"/>
      <c r="AQ5327" s="54"/>
      <c r="AR5327" s="54"/>
      <c r="AS5327" s="54"/>
      <c r="AT5327" s="54"/>
      <c r="AU5327" s="54"/>
      <c r="AV5327" s="54"/>
      <c r="AW5327" s="54"/>
      <c r="AX5327" s="55"/>
    </row>
    <row r="5328" spans="1:113">
      <c r="B5328" s="56"/>
    </row>
    <row r="5329" spans="1:251" ht="14.25">
      <c r="B5329" s="45" t="s">
        <v>247</v>
      </c>
      <c r="C5329" s="43"/>
      <c r="D5329" s="43"/>
      <c r="E5329" s="43"/>
      <c r="F5329" s="43"/>
      <c r="G5329" s="43"/>
      <c r="H5329" s="43"/>
      <c r="I5329" s="43"/>
      <c r="J5329" s="43"/>
      <c r="K5329" s="43"/>
      <c r="L5329" s="44"/>
      <c r="M5329" s="44"/>
      <c r="N5329" s="44"/>
      <c r="O5329" s="44"/>
      <c r="P5329" s="43"/>
      <c r="Q5329" s="43"/>
      <c r="R5329" s="43"/>
      <c r="S5329" s="43"/>
      <c r="T5329" s="43"/>
      <c r="U5329" s="43"/>
      <c r="V5329" s="45"/>
      <c r="W5329" s="45"/>
      <c r="X5329" s="45"/>
      <c r="Y5329" s="45"/>
      <c r="Z5329" s="45"/>
      <c r="AA5329" s="45"/>
      <c r="AB5329" s="45"/>
      <c r="AC5329" s="45"/>
      <c r="AD5329" s="45"/>
      <c r="AE5329" s="45"/>
      <c r="AF5329" s="45"/>
      <c r="AG5329" s="45"/>
      <c r="AH5329" s="45"/>
      <c r="AI5329" s="45"/>
      <c r="AJ5329" s="45"/>
      <c r="AK5329" s="45"/>
      <c r="AL5329" s="45"/>
      <c r="AM5329" s="45"/>
      <c r="AN5329" s="45"/>
      <c r="AO5329" s="45"/>
      <c r="AP5329" s="45"/>
      <c r="AQ5329" s="45"/>
      <c r="AR5329" s="45"/>
      <c r="AS5329" s="45"/>
      <c r="AT5329" s="45"/>
      <c r="AU5329" s="45"/>
      <c r="AV5329" s="45"/>
      <c r="AW5329" s="45"/>
      <c r="AX5329" s="45"/>
    </row>
    <row r="5330" spans="1:251" ht="15" thickBot="1">
      <c r="B5330" s="43"/>
      <c r="C5330" s="43"/>
      <c r="D5330" s="43"/>
      <c r="E5330" s="43"/>
      <c r="F5330" s="43"/>
      <c r="G5330" s="43"/>
      <c r="H5330" s="43"/>
      <c r="I5330" s="43"/>
      <c r="J5330" s="43"/>
      <c r="K5330" s="43"/>
      <c r="L5330" s="44"/>
      <c r="M5330" s="44"/>
      <c r="N5330" s="44"/>
      <c r="O5330" s="44"/>
      <c r="P5330" s="43"/>
      <c r="Q5330" s="43"/>
      <c r="R5330" s="43"/>
      <c r="S5330" s="43"/>
      <c r="T5330" s="43"/>
      <c r="U5330" s="43"/>
      <c r="V5330" s="45"/>
      <c r="W5330" s="45"/>
      <c r="X5330" s="45"/>
      <c r="Y5330" s="45"/>
      <c r="Z5330" s="45"/>
      <c r="AA5330" s="45"/>
      <c r="AB5330" s="45"/>
      <c r="AC5330" s="45"/>
      <c r="AD5330" s="45"/>
      <c r="AE5330" s="45"/>
      <c r="AF5330" s="45"/>
      <c r="AG5330" s="45"/>
      <c r="AH5330" s="45"/>
      <c r="AI5330" s="45"/>
      <c r="AJ5330" s="45"/>
      <c r="AK5330" s="45"/>
      <c r="AL5330" s="45"/>
      <c r="AM5330" s="45"/>
      <c r="AN5330" s="45"/>
      <c r="AO5330" s="45"/>
      <c r="AP5330" s="45"/>
      <c r="AQ5330" s="45"/>
      <c r="AR5330" s="45"/>
      <c r="AS5330" s="45"/>
      <c r="AT5330" s="45"/>
      <c r="AU5330" s="45"/>
      <c r="AV5330" s="45"/>
      <c r="AW5330" s="45"/>
      <c r="AX5330" s="57" t="s">
        <v>248</v>
      </c>
    </row>
    <row r="5331" spans="1:251" s="51" customFormat="1" ht="13.5" customHeight="1">
      <c r="A5331" s="43"/>
      <c r="B5331" s="132" t="s">
        <v>249</v>
      </c>
      <c r="C5331" s="133"/>
      <c r="D5331" s="133"/>
      <c r="E5331" s="133"/>
      <c r="F5331" s="133"/>
      <c r="G5331" s="133"/>
      <c r="H5331" s="133"/>
      <c r="I5331" s="133"/>
      <c r="J5331" s="133"/>
      <c r="K5331" s="133"/>
      <c r="L5331" s="133"/>
      <c r="M5331" s="133"/>
      <c r="N5331" s="133"/>
      <c r="O5331" s="133"/>
      <c r="P5331" s="133"/>
      <c r="Q5331" s="133"/>
      <c r="R5331" s="133"/>
      <c r="S5331" s="133"/>
      <c r="T5331" s="133"/>
      <c r="U5331" s="133"/>
      <c r="V5331" s="133"/>
      <c r="W5331" s="133"/>
      <c r="X5331" s="133"/>
      <c r="Y5331" s="133"/>
      <c r="Z5331" s="134"/>
      <c r="AA5331" s="138" t="s">
        <v>250</v>
      </c>
      <c r="AB5331" s="133"/>
      <c r="AC5331" s="133"/>
      <c r="AD5331" s="133"/>
      <c r="AE5331" s="133"/>
      <c r="AF5331" s="133"/>
      <c r="AG5331" s="133"/>
      <c r="AH5331" s="133"/>
      <c r="AI5331" s="134"/>
      <c r="AJ5331" s="138" t="s">
        <v>251</v>
      </c>
      <c r="AK5331" s="133"/>
      <c r="AL5331" s="133"/>
      <c r="AM5331" s="133"/>
      <c r="AN5331" s="133"/>
      <c r="AO5331" s="133"/>
      <c r="AP5331" s="133"/>
      <c r="AQ5331" s="133"/>
      <c r="AR5331" s="134"/>
      <c r="AS5331" s="138" t="s">
        <v>252</v>
      </c>
      <c r="AT5331" s="133"/>
      <c r="AU5331" s="133"/>
      <c r="AV5331" s="133"/>
      <c r="AW5331" s="133"/>
      <c r="AX5331" s="140"/>
      <c r="AY5331" s="37"/>
      <c r="AZ5331" s="37"/>
      <c r="BA5331" s="37"/>
      <c r="BB5331" s="37"/>
      <c r="BC5331" s="37"/>
      <c r="BD5331" s="37"/>
      <c r="BE5331" s="37"/>
      <c r="BF5331" s="37"/>
      <c r="BG5331" s="37"/>
      <c r="BH5331" s="37"/>
      <c r="BI5331" s="37"/>
      <c r="BJ5331" s="37"/>
      <c r="BK5331" s="37"/>
      <c r="BL5331" s="37"/>
      <c r="BM5331" s="37"/>
      <c r="BN5331" s="37"/>
      <c r="BO5331" s="37"/>
      <c r="BP5331" s="37"/>
      <c r="BQ5331" s="37"/>
      <c r="BR5331" s="37"/>
      <c r="BS5331" s="37"/>
      <c r="BT5331" s="37"/>
      <c r="BU5331" s="37"/>
      <c r="BV5331" s="37"/>
      <c r="BW5331" s="37"/>
      <c r="BX5331" s="37"/>
      <c r="BY5331" s="37"/>
      <c r="BZ5331" s="37"/>
      <c r="CA5331" s="37"/>
      <c r="CB5331" s="37"/>
      <c r="CC5331" s="37"/>
      <c r="CD5331" s="37"/>
      <c r="CE5331" s="37"/>
      <c r="CF5331" s="37"/>
      <c r="CG5331" s="37"/>
      <c r="CH5331" s="37"/>
      <c r="CI5331" s="37"/>
      <c r="CJ5331" s="37"/>
      <c r="CK5331" s="37"/>
      <c r="CL5331" s="37"/>
      <c r="CM5331" s="37"/>
      <c r="CN5331" s="37"/>
      <c r="CO5331" s="37"/>
      <c r="CP5331" s="37"/>
      <c r="CQ5331" s="37"/>
      <c r="CR5331" s="37"/>
      <c r="CS5331" s="37"/>
      <c r="CT5331" s="37"/>
      <c r="CU5331" s="37"/>
      <c r="CV5331" s="37"/>
      <c r="CW5331" s="37"/>
      <c r="CX5331" s="37"/>
      <c r="CY5331" s="37"/>
      <c r="CZ5331" s="37"/>
      <c r="DA5331" s="37"/>
      <c r="DB5331" s="37"/>
      <c r="DC5331" s="37"/>
      <c r="DD5331" s="37"/>
      <c r="DE5331" s="37"/>
      <c r="DF5331" s="37"/>
      <c r="DG5331" s="37"/>
      <c r="DH5331" s="37"/>
      <c r="DI5331" s="37"/>
      <c r="DJ5331" s="37"/>
      <c r="DK5331" s="37"/>
      <c r="DL5331" s="37"/>
      <c r="DM5331" s="37"/>
      <c r="DN5331" s="37"/>
      <c r="DO5331" s="37"/>
      <c r="DP5331" s="37"/>
      <c r="DQ5331" s="37"/>
      <c r="DR5331" s="37"/>
      <c r="DS5331" s="37"/>
      <c r="DT5331" s="37"/>
      <c r="DU5331" s="37"/>
      <c r="DV5331" s="37"/>
      <c r="DW5331" s="37"/>
      <c r="DX5331" s="37"/>
      <c r="DY5331" s="37"/>
      <c r="DZ5331" s="37"/>
      <c r="EA5331" s="37"/>
      <c r="EB5331" s="37"/>
      <c r="EC5331" s="37"/>
      <c r="ED5331" s="37"/>
      <c r="EE5331" s="37"/>
      <c r="EF5331" s="37"/>
      <c r="EG5331" s="37"/>
      <c r="EH5331" s="37"/>
      <c r="EI5331" s="37"/>
      <c r="EJ5331" s="37"/>
      <c r="EK5331" s="37"/>
      <c r="EL5331" s="37"/>
      <c r="EM5331" s="37"/>
      <c r="EN5331" s="37"/>
      <c r="EO5331" s="37"/>
      <c r="EP5331" s="37"/>
      <c r="EQ5331" s="37"/>
      <c r="ER5331" s="37"/>
      <c r="ES5331" s="37"/>
      <c r="ET5331" s="37"/>
      <c r="EU5331" s="37"/>
      <c r="EV5331" s="37"/>
      <c r="EW5331" s="37"/>
      <c r="EX5331" s="37"/>
      <c r="EY5331" s="37"/>
      <c r="EZ5331" s="37"/>
      <c r="FA5331" s="37"/>
      <c r="FB5331" s="37"/>
      <c r="FC5331" s="37"/>
      <c r="FD5331" s="37"/>
      <c r="FE5331" s="37"/>
      <c r="FF5331" s="37"/>
      <c r="FG5331" s="37"/>
      <c r="FH5331" s="37"/>
      <c r="FI5331" s="37"/>
      <c r="FJ5331" s="37"/>
      <c r="FK5331" s="37"/>
      <c r="FL5331" s="37"/>
      <c r="FM5331" s="37"/>
      <c r="FN5331" s="37"/>
      <c r="FO5331" s="37"/>
      <c r="FP5331" s="37"/>
      <c r="FQ5331" s="37"/>
      <c r="FR5331" s="37"/>
      <c r="FS5331" s="37"/>
      <c r="FT5331" s="37"/>
      <c r="FU5331" s="37"/>
      <c r="FV5331" s="37"/>
      <c r="FW5331" s="37"/>
      <c r="FX5331" s="37"/>
      <c r="FY5331" s="37"/>
      <c r="FZ5331" s="37"/>
      <c r="GA5331" s="37"/>
      <c r="GB5331" s="37"/>
      <c r="GC5331" s="37"/>
      <c r="GD5331" s="37"/>
      <c r="GE5331" s="37"/>
      <c r="GF5331" s="37"/>
      <c r="GG5331" s="37"/>
      <c r="GH5331" s="37"/>
      <c r="GI5331" s="37"/>
      <c r="GJ5331" s="37"/>
      <c r="GK5331" s="37"/>
      <c r="GL5331" s="37"/>
      <c r="GM5331" s="37"/>
      <c r="GN5331" s="37"/>
      <c r="GO5331" s="37"/>
      <c r="GP5331" s="37"/>
      <c r="GQ5331" s="37"/>
      <c r="GR5331" s="37"/>
      <c r="GS5331" s="37"/>
      <c r="GT5331" s="37"/>
      <c r="GU5331" s="37"/>
      <c r="GV5331" s="37"/>
      <c r="GW5331" s="37"/>
      <c r="GX5331" s="37"/>
      <c r="GY5331" s="37"/>
      <c r="GZ5331" s="37"/>
      <c r="HA5331" s="37"/>
      <c r="HB5331" s="37"/>
      <c r="HC5331" s="37"/>
      <c r="HD5331" s="37"/>
      <c r="HE5331" s="37"/>
      <c r="HF5331" s="37"/>
      <c r="HG5331" s="37"/>
      <c r="HH5331" s="37"/>
      <c r="HI5331" s="37"/>
      <c r="HJ5331" s="37"/>
      <c r="HK5331" s="37"/>
      <c r="HL5331" s="37"/>
      <c r="HM5331" s="37"/>
      <c r="HN5331" s="37"/>
      <c r="HO5331" s="37"/>
      <c r="HP5331" s="37"/>
      <c r="HQ5331" s="37"/>
      <c r="HR5331" s="37"/>
      <c r="HS5331" s="37"/>
      <c r="HT5331" s="37"/>
      <c r="HU5331" s="37"/>
      <c r="HV5331" s="37"/>
      <c r="HW5331" s="37"/>
      <c r="HX5331" s="37"/>
      <c r="HY5331" s="37"/>
      <c r="HZ5331" s="37"/>
      <c r="IA5331" s="37"/>
      <c r="IB5331" s="37"/>
      <c r="IC5331" s="37"/>
      <c r="ID5331" s="37"/>
      <c r="IE5331" s="37"/>
      <c r="IF5331" s="37"/>
      <c r="IG5331" s="37"/>
      <c r="IH5331" s="37"/>
      <c r="II5331" s="37"/>
      <c r="IJ5331" s="37"/>
      <c r="IK5331" s="37"/>
      <c r="IL5331" s="37"/>
      <c r="IM5331" s="37"/>
      <c r="IN5331" s="37"/>
      <c r="IO5331" s="37"/>
      <c r="IP5331" s="37"/>
      <c r="IQ5331" s="37"/>
    </row>
    <row r="5332" spans="1:251" s="51" customFormat="1" ht="13.5">
      <c r="A5332" s="43"/>
      <c r="B5332" s="135"/>
      <c r="C5332" s="136"/>
      <c r="D5332" s="136"/>
      <c r="E5332" s="136"/>
      <c r="F5332" s="136"/>
      <c r="G5332" s="136"/>
      <c r="H5332" s="136"/>
      <c r="I5332" s="136"/>
      <c r="J5332" s="136"/>
      <c r="K5332" s="136"/>
      <c r="L5332" s="136"/>
      <c r="M5332" s="136"/>
      <c r="N5332" s="136"/>
      <c r="O5332" s="136"/>
      <c r="P5332" s="136"/>
      <c r="Q5332" s="136"/>
      <c r="R5332" s="136"/>
      <c r="S5332" s="136"/>
      <c r="T5332" s="136"/>
      <c r="U5332" s="136"/>
      <c r="V5332" s="136"/>
      <c r="W5332" s="136"/>
      <c r="X5332" s="136"/>
      <c r="Y5332" s="136"/>
      <c r="Z5332" s="137"/>
      <c r="AA5332" s="139"/>
      <c r="AB5332" s="136"/>
      <c r="AC5332" s="136"/>
      <c r="AD5332" s="136"/>
      <c r="AE5332" s="136"/>
      <c r="AF5332" s="136"/>
      <c r="AG5332" s="136"/>
      <c r="AH5332" s="136"/>
      <c r="AI5332" s="137"/>
      <c r="AJ5332" s="139"/>
      <c r="AK5332" s="136"/>
      <c r="AL5332" s="136"/>
      <c r="AM5332" s="136"/>
      <c r="AN5332" s="136"/>
      <c r="AO5332" s="136"/>
      <c r="AP5332" s="136"/>
      <c r="AQ5332" s="136"/>
      <c r="AR5332" s="137"/>
      <c r="AS5332" s="139"/>
      <c r="AT5332" s="136"/>
      <c r="AU5332" s="136"/>
      <c r="AV5332" s="136"/>
      <c r="AW5332" s="136"/>
      <c r="AX5332" s="141"/>
      <c r="AY5332" s="37"/>
      <c r="AZ5332" s="37"/>
      <c r="BA5332" s="37"/>
      <c r="BB5332" s="58"/>
      <c r="BC5332" s="59"/>
      <c r="BE5332" s="37"/>
      <c r="BF5332" s="37"/>
      <c r="BG5332" s="37"/>
      <c r="BH5332" s="37"/>
      <c r="BI5332" s="37"/>
      <c r="BJ5332" s="37"/>
      <c r="BK5332" s="37"/>
      <c r="BL5332" s="37"/>
      <c r="BM5332" s="37"/>
      <c r="BN5332" s="37"/>
      <c r="BO5332" s="37"/>
      <c r="BP5332" s="37"/>
      <c r="BQ5332" s="37"/>
      <c r="BR5332" s="37"/>
      <c r="BS5332" s="37"/>
      <c r="BT5332" s="37"/>
      <c r="BU5332" s="37"/>
      <c r="BV5332" s="37"/>
      <c r="BW5332" s="37"/>
      <c r="BX5332" s="37"/>
      <c r="BY5332" s="37"/>
      <c r="BZ5332" s="37"/>
      <c r="CA5332" s="37"/>
      <c r="CB5332" s="37"/>
      <c r="CC5332" s="37"/>
      <c r="CD5332" s="37"/>
      <c r="CE5332" s="37"/>
      <c r="CF5332" s="37"/>
      <c r="CG5332" s="37"/>
      <c r="CH5332" s="37"/>
      <c r="CI5332" s="37"/>
      <c r="CJ5332" s="37"/>
      <c r="CK5332" s="37"/>
      <c r="CL5332" s="37"/>
      <c r="CM5332" s="37"/>
      <c r="CN5332" s="37"/>
      <c r="CO5332" s="37"/>
      <c r="CP5332" s="37"/>
      <c r="CQ5332" s="37"/>
      <c r="CR5332" s="37"/>
      <c r="CS5332" s="37"/>
      <c r="CT5332" s="37"/>
      <c r="CU5332" s="37"/>
      <c r="CV5332" s="37"/>
      <c r="CW5332" s="37"/>
      <c r="CX5332" s="37"/>
      <c r="CY5332" s="37"/>
      <c r="CZ5332" s="37"/>
      <c r="DA5332" s="37"/>
      <c r="DB5332" s="37"/>
      <c r="DC5332" s="37"/>
      <c r="DD5332" s="37"/>
      <c r="DE5332" s="37"/>
      <c r="DF5332" s="37"/>
      <c r="DG5332" s="37"/>
      <c r="DH5332" s="37"/>
      <c r="DI5332" s="37"/>
      <c r="DJ5332" s="37"/>
      <c r="DK5332" s="37"/>
      <c r="DL5332" s="37"/>
      <c r="DM5332" s="37"/>
      <c r="DN5332" s="37"/>
      <c r="DO5332" s="37"/>
      <c r="DP5332" s="37"/>
      <c r="DQ5332" s="37"/>
      <c r="DR5332" s="37"/>
      <c r="DS5332" s="37"/>
      <c r="DT5332" s="37"/>
      <c r="DU5332" s="37"/>
      <c r="DV5332" s="37"/>
      <c r="DW5332" s="37"/>
      <c r="DX5332" s="37"/>
      <c r="DY5332" s="37"/>
      <c r="DZ5332" s="37"/>
      <c r="EA5332" s="37"/>
      <c r="EB5332" s="37"/>
      <c r="EC5332" s="37"/>
      <c r="ED5332" s="37"/>
      <c r="EE5332" s="37"/>
      <c r="EF5332" s="37"/>
      <c r="EG5332" s="37"/>
      <c r="EH5332" s="37"/>
      <c r="EI5332" s="37"/>
      <c r="EJ5332" s="37"/>
      <c r="EK5332" s="37"/>
      <c r="EL5332" s="37"/>
      <c r="EM5332" s="37"/>
      <c r="EN5332" s="37"/>
      <c r="EO5332" s="37"/>
      <c r="EP5332" s="37"/>
      <c r="EQ5332" s="37"/>
      <c r="ER5332" s="37"/>
      <c r="ES5332" s="37"/>
      <c r="ET5332" s="37"/>
      <c r="EU5332" s="37"/>
      <c r="EV5332" s="37"/>
      <c r="EW5332" s="37"/>
      <c r="EX5332" s="37"/>
      <c r="EY5332" s="37"/>
      <c r="EZ5332" s="37"/>
      <c r="FA5332" s="37"/>
      <c r="FB5332" s="37"/>
      <c r="FC5332" s="37"/>
      <c r="FD5332" s="37"/>
      <c r="FE5332" s="37"/>
      <c r="FF5332" s="37"/>
      <c r="FG5332" s="37"/>
      <c r="FH5332" s="37"/>
      <c r="FI5332" s="37"/>
      <c r="FJ5332" s="37"/>
      <c r="FK5332" s="37"/>
      <c r="FL5332" s="37"/>
      <c r="FM5332" s="37"/>
      <c r="FN5332" s="37"/>
      <c r="FO5332" s="37"/>
      <c r="FP5332" s="37"/>
      <c r="FQ5332" s="37"/>
      <c r="FR5332" s="37"/>
      <c r="FS5332" s="37"/>
      <c r="FT5332" s="37"/>
      <c r="FU5332" s="37"/>
      <c r="FV5332" s="37"/>
      <c r="FW5332" s="37"/>
      <c r="FX5332" s="37"/>
      <c r="FY5332" s="37"/>
      <c r="FZ5332" s="37"/>
      <c r="GA5332" s="37"/>
      <c r="GB5332" s="37"/>
      <c r="GC5332" s="37"/>
      <c r="GD5332" s="37"/>
      <c r="GE5332" s="37"/>
      <c r="GF5332" s="37"/>
      <c r="GG5332" s="37"/>
      <c r="GH5332" s="37"/>
      <c r="GI5332" s="37"/>
      <c r="GJ5332" s="37"/>
      <c r="GK5332" s="37"/>
      <c r="GL5332" s="37"/>
      <c r="GM5332" s="37"/>
      <c r="GN5332" s="37"/>
      <c r="GO5332" s="37"/>
      <c r="GP5332" s="37"/>
      <c r="GQ5332" s="37"/>
      <c r="GR5332" s="37"/>
      <c r="GS5332" s="37"/>
      <c r="GT5332" s="37"/>
      <c r="GU5332" s="37"/>
      <c r="GV5332" s="37"/>
      <c r="GW5332" s="37"/>
      <c r="GX5332" s="37"/>
      <c r="GY5332" s="37"/>
      <c r="GZ5332" s="37"/>
      <c r="HA5332" s="37"/>
      <c r="HB5332" s="37"/>
      <c r="HC5332" s="37"/>
      <c r="HD5332" s="37"/>
      <c r="HE5332" s="37"/>
      <c r="HF5332" s="37"/>
      <c r="HG5332" s="37"/>
      <c r="HH5332" s="37"/>
      <c r="HI5332" s="37"/>
      <c r="HJ5332" s="37"/>
      <c r="HK5332" s="37"/>
      <c r="HL5332" s="37"/>
      <c r="HM5332" s="37"/>
      <c r="HN5332" s="37"/>
      <c r="HO5332" s="37"/>
      <c r="HP5332" s="37"/>
      <c r="HQ5332" s="37"/>
      <c r="HR5332" s="37"/>
      <c r="HS5332" s="37"/>
      <c r="HT5332" s="37"/>
      <c r="HU5332" s="37"/>
      <c r="HV5332" s="37"/>
      <c r="HW5332" s="37"/>
      <c r="HX5332" s="37"/>
      <c r="HY5332" s="37"/>
      <c r="HZ5332" s="37"/>
      <c r="IA5332" s="37"/>
      <c r="IB5332" s="37"/>
      <c r="IC5332" s="37"/>
      <c r="ID5332" s="37"/>
      <c r="IE5332" s="37"/>
      <c r="IF5332" s="37"/>
      <c r="IG5332" s="37"/>
      <c r="IH5332" s="37"/>
      <c r="II5332" s="37"/>
      <c r="IJ5332" s="37"/>
      <c r="IK5332" s="37"/>
      <c r="IL5332" s="37"/>
      <c r="IM5332" s="37"/>
      <c r="IN5332" s="37"/>
      <c r="IO5332" s="37"/>
      <c r="IP5332" s="37"/>
      <c r="IQ5332" s="37"/>
    </row>
    <row r="5333" spans="1:251" s="51" customFormat="1" ht="18.75" customHeight="1">
      <c r="A5333" s="43"/>
      <c r="B5333" s="60"/>
      <c r="C5333" s="104" t="s">
        <v>1108</v>
      </c>
      <c r="D5333" s="105"/>
      <c r="E5333" s="105"/>
      <c r="F5333" s="105"/>
      <c r="G5333" s="105"/>
      <c r="H5333" s="105"/>
      <c r="I5333" s="105"/>
      <c r="J5333" s="105"/>
      <c r="K5333" s="105"/>
      <c r="L5333" s="105"/>
      <c r="M5333" s="105"/>
      <c r="N5333" s="105"/>
      <c r="O5333" s="105"/>
      <c r="P5333" s="105"/>
      <c r="Q5333" s="105"/>
      <c r="R5333" s="105"/>
      <c r="S5333" s="105"/>
      <c r="T5333" s="105"/>
      <c r="U5333" s="105"/>
      <c r="V5333" s="105"/>
      <c r="W5333" s="105"/>
      <c r="X5333" s="105"/>
      <c r="Y5333" s="105"/>
      <c r="Z5333" s="106"/>
      <c r="AA5333" s="107">
        <v>460063</v>
      </c>
      <c r="AB5333" s="108"/>
      <c r="AC5333" s="108"/>
      <c r="AD5333" s="108"/>
      <c r="AE5333" s="108"/>
      <c r="AF5333" s="108"/>
      <c r="AG5333" s="108"/>
      <c r="AH5333" s="108"/>
      <c r="AI5333" s="109"/>
      <c r="AJ5333" s="107">
        <v>468292</v>
      </c>
      <c r="AK5333" s="108"/>
      <c r="AL5333" s="108"/>
      <c r="AM5333" s="108"/>
      <c r="AN5333" s="108"/>
      <c r="AO5333" s="108"/>
      <c r="AP5333" s="108"/>
      <c r="AQ5333" s="108"/>
      <c r="AR5333" s="109"/>
      <c r="AS5333" s="110"/>
      <c r="AT5333" s="111"/>
      <c r="AU5333" s="111"/>
      <c r="AV5333" s="111"/>
      <c r="AW5333" s="111"/>
      <c r="AX5333" s="112"/>
      <c r="AY5333" s="37"/>
      <c r="AZ5333" s="37"/>
      <c r="BA5333" s="37"/>
      <c r="BB5333" s="37"/>
      <c r="BC5333" s="37"/>
      <c r="BD5333" s="37"/>
      <c r="BE5333" s="37"/>
      <c r="BF5333" s="37"/>
      <c r="BG5333" s="37"/>
      <c r="BH5333" s="37"/>
      <c r="BI5333" s="37"/>
      <c r="BJ5333" s="37"/>
      <c r="BK5333" s="37"/>
      <c r="BL5333" s="37"/>
      <c r="BM5333" s="37"/>
      <c r="BN5333" s="37"/>
      <c r="BO5333" s="37"/>
      <c r="BP5333" s="37"/>
      <c r="BQ5333" s="37"/>
      <c r="BR5333" s="37"/>
      <c r="BS5333" s="37"/>
      <c r="BT5333" s="37"/>
      <c r="BU5333" s="37"/>
      <c r="BV5333" s="37"/>
      <c r="BW5333" s="37"/>
      <c r="BX5333" s="37"/>
      <c r="BY5333" s="37"/>
      <c r="BZ5333" s="37"/>
      <c r="CA5333" s="37"/>
      <c r="CB5333" s="37"/>
      <c r="CC5333" s="37"/>
      <c r="CD5333" s="37"/>
      <c r="CE5333" s="37"/>
      <c r="CF5333" s="37"/>
      <c r="CG5333" s="37"/>
      <c r="CH5333" s="37"/>
      <c r="CI5333" s="37"/>
      <c r="CJ5333" s="37"/>
      <c r="CK5333" s="37"/>
      <c r="CL5333" s="37"/>
      <c r="CM5333" s="37"/>
      <c r="CN5333" s="37"/>
      <c r="CO5333" s="37"/>
      <c r="CP5333" s="37"/>
      <c r="CQ5333" s="37"/>
      <c r="CR5333" s="37"/>
      <c r="CS5333" s="37"/>
      <c r="CT5333" s="37"/>
      <c r="CU5333" s="37"/>
      <c r="CV5333" s="37"/>
      <c r="CW5333" s="37"/>
      <c r="CX5333" s="37"/>
      <c r="CY5333" s="37"/>
      <c r="CZ5333" s="37"/>
      <c r="DA5333" s="37"/>
      <c r="DB5333" s="37"/>
      <c r="DC5333" s="37"/>
      <c r="DD5333" s="37"/>
      <c r="DE5333" s="37"/>
      <c r="DF5333" s="37"/>
      <c r="DG5333" s="37"/>
      <c r="DH5333" s="37"/>
      <c r="DI5333" s="37"/>
      <c r="DJ5333" s="37"/>
      <c r="DK5333" s="37"/>
      <c r="DL5333" s="37"/>
      <c r="DM5333" s="37"/>
      <c r="DN5333" s="37"/>
      <c r="DO5333" s="37"/>
      <c r="DP5333" s="37"/>
      <c r="DQ5333" s="37"/>
      <c r="DR5333" s="37"/>
      <c r="DS5333" s="37"/>
      <c r="DT5333" s="37"/>
      <c r="DU5333" s="37"/>
      <c r="DV5333" s="37"/>
      <c r="DW5333" s="37"/>
      <c r="DX5333" s="37"/>
      <c r="DY5333" s="37"/>
      <c r="DZ5333" s="37"/>
      <c r="EA5333" s="37"/>
      <c r="EB5333" s="37"/>
      <c r="EC5333" s="37"/>
      <c r="ED5333" s="37"/>
      <c r="EE5333" s="37"/>
      <c r="EF5333" s="37"/>
      <c r="EG5333" s="37"/>
      <c r="EH5333" s="37"/>
      <c r="EI5333" s="37"/>
      <c r="EJ5333" s="37"/>
      <c r="EK5333" s="37"/>
      <c r="EL5333" s="37"/>
      <c r="EM5333" s="37"/>
      <c r="EN5333" s="37"/>
      <c r="EO5333" s="37"/>
      <c r="EP5333" s="37"/>
      <c r="EQ5333" s="37"/>
      <c r="ER5333" s="37"/>
      <c r="ES5333" s="37"/>
      <c r="ET5333" s="37"/>
      <c r="EU5333" s="37"/>
      <c r="EV5333" s="37"/>
      <c r="EW5333" s="37"/>
      <c r="EX5333" s="37"/>
      <c r="EY5333" s="37"/>
      <c r="EZ5333" s="37"/>
      <c r="FA5333" s="37"/>
      <c r="FB5333" s="37"/>
      <c r="FC5333" s="37"/>
      <c r="FD5333" s="37"/>
      <c r="FE5333" s="37"/>
      <c r="FF5333" s="37"/>
      <c r="FG5333" s="37"/>
      <c r="FH5333" s="37"/>
      <c r="FI5333" s="37"/>
      <c r="FJ5333" s="37"/>
      <c r="FK5333" s="37"/>
      <c r="FL5333" s="37"/>
      <c r="FM5333" s="37"/>
      <c r="FN5333" s="37"/>
      <c r="FO5333" s="37"/>
      <c r="FP5333" s="37"/>
      <c r="FQ5333" s="37"/>
      <c r="FR5333" s="37"/>
      <c r="FS5333" s="37"/>
      <c r="FT5333" s="37"/>
      <c r="FU5333" s="37"/>
      <c r="FV5333" s="37"/>
      <c r="FW5333" s="37"/>
      <c r="FX5333" s="37"/>
      <c r="FY5333" s="37"/>
      <c r="FZ5333" s="37"/>
      <c r="GA5333" s="37"/>
      <c r="GB5333" s="37"/>
      <c r="GC5333" s="37"/>
      <c r="GD5333" s="37"/>
      <c r="GE5333" s="37"/>
      <c r="GF5333" s="37"/>
      <c r="GG5333" s="37"/>
      <c r="GH5333" s="37"/>
      <c r="GI5333" s="37"/>
      <c r="GJ5333" s="37"/>
      <c r="GK5333" s="37"/>
      <c r="GL5333" s="37"/>
      <c r="GM5333" s="37"/>
      <c r="GN5333" s="37"/>
      <c r="GO5333" s="37"/>
      <c r="GP5333" s="37"/>
      <c r="GQ5333" s="37"/>
      <c r="GR5333" s="37"/>
      <c r="GS5333" s="37"/>
      <c r="GT5333" s="37"/>
      <c r="GU5333" s="37"/>
      <c r="GV5333" s="37"/>
      <c r="GW5333" s="37"/>
      <c r="GX5333" s="37"/>
      <c r="GY5333" s="37"/>
      <c r="GZ5333" s="37"/>
      <c r="HA5333" s="37"/>
      <c r="HB5333" s="37"/>
      <c r="HC5333" s="37"/>
      <c r="HD5333" s="37"/>
      <c r="HE5333" s="37"/>
      <c r="HF5333" s="37"/>
      <c r="HG5333" s="37"/>
      <c r="HH5333" s="37"/>
      <c r="HI5333" s="37"/>
      <c r="HJ5333" s="37"/>
      <c r="HK5333" s="37"/>
      <c r="HL5333" s="37"/>
      <c r="HM5333" s="37"/>
      <c r="HN5333" s="37"/>
      <c r="HO5333" s="37"/>
      <c r="HP5333" s="37"/>
      <c r="HQ5333" s="37"/>
      <c r="HR5333" s="37"/>
      <c r="HS5333" s="37"/>
      <c r="HT5333" s="37"/>
      <c r="HU5333" s="37"/>
      <c r="HV5333" s="37"/>
      <c r="HW5333" s="37"/>
      <c r="HX5333" s="37"/>
      <c r="HY5333" s="37"/>
      <c r="HZ5333" s="37"/>
      <c r="IA5333" s="37"/>
      <c r="IB5333" s="37"/>
      <c r="IC5333" s="37"/>
      <c r="ID5333" s="37"/>
      <c r="IE5333" s="37"/>
      <c r="IF5333" s="37"/>
      <c r="IG5333" s="37"/>
      <c r="IH5333" s="37"/>
      <c r="II5333" s="37"/>
      <c r="IJ5333" s="37"/>
      <c r="IK5333" s="37"/>
      <c r="IL5333" s="37"/>
      <c r="IM5333" s="37"/>
      <c r="IN5333" s="37"/>
      <c r="IO5333" s="37"/>
      <c r="IP5333" s="37"/>
      <c r="IQ5333" s="37"/>
    </row>
    <row r="5334" spans="1:251" s="51" customFormat="1" ht="18.75" customHeight="1">
      <c r="A5334" s="43"/>
      <c r="B5334" s="60"/>
      <c r="C5334" s="104" t="s">
        <v>1090</v>
      </c>
      <c r="D5334" s="105"/>
      <c r="E5334" s="105"/>
      <c r="F5334" s="105"/>
      <c r="G5334" s="105"/>
      <c r="H5334" s="105"/>
      <c r="I5334" s="105"/>
      <c r="J5334" s="105"/>
      <c r="K5334" s="105"/>
      <c r="L5334" s="105"/>
      <c r="M5334" s="105"/>
      <c r="N5334" s="105"/>
      <c r="O5334" s="105"/>
      <c r="P5334" s="105"/>
      <c r="Q5334" s="105"/>
      <c r="R5334" s="105"/>
      <c r="S5334" s="105"/>
      <c r="T5334" s="105"/>
      <c r="U5334" s="105"/>
      <c r="V5334" s="105"/>
      <c r="W5334" s="105"/>
      <c r="X5334" s="105"/>
      <c r="Y5334" s="105"/>
      <c r="Z5334" s="106"/>
      <c r="AA5334" s="107">
        <v>15363</v>
      </c>
      <c r="AB5334" s="108"/>
      <c r="AC5334" s="108"/>
      <c r="AD5334" s="108"/>
      <c r="AE5334" s="108"/>
      <c r="AF5334" s="108"/>
      <c r="AG5334" s="108"/>
      <c r="AH5334" s="108"/>
      <c r="AI5334" s="109"/>
      <c r="AJ5334" s="107">
        <v>23353</v>
      </c>
      <c r="AK5334" s="108"/>
      <c r="AL5334" s="108"/>
      <c r="AM5334" s="108"/>
      <c r="AN5334" s="108"/>
      <c r="AO5334" s="108"/>
      <c r="AP5334" s="108"/>
      <c r="AQ5334" s="108"/>
      <c r="AR5334" s="109"/>
      <c r="AS5334" s="110"/>
      <c r="AT5334" s="111"/>
      <c r="AU5334" s="111"/>
      <c r="AV5334" s="111"/>
      <c r="AW5334" s="111"/>
      <c r="AX5334" s="112"/>
      <c r="AY5334" s="37"/>
      <c r="AZ5334" s="37"/>
      <c r="BA5334" s="37"/>
      <c r="BB5334" s="37"/>
      <c r="BC5334" s="37"/>
      <c r="BD5334" s="37"/>
      <c r="BE5334" s="37"/>
      <c r="BF5334" s="37"/>
      <c r="BG5334" s="37"/>
      <c r="BH5334" s="37"/>
      <c r="BI5334" s="37"/>
      <c r="BJ5334" s="37"/>
      <c r="BK5334" s="37"/>
      <c r="BL5334" s="37"/>
      <c r="BM5334" s="37"/>
      <c r="BN5334" s="37"/>
      <c r="BO5334" s="37"/>
      <c r="BP5334" s="37"/>
      <c r="BQ5334" s="37"/>
      <c r="BR5334" s="37"/>
      <c r="BS5334" s="37"/>
      <c r="BT5334" s="37"/>
      <c r="BU5334" s="37"/>
      <c r="BV5334" s="37"/>
      <c r="BW5334" s="37"/>
      <c r="BX5334" s="37"/>
      <c r="BY5334" s="37"/>
      <c r="BZ5334" s="37"/>
      <c r="CA5334" s="37"/>
      <c r="CB5334" s="37"/>
      <c r="CC5334" s="37"/>
      <c r="CD5334" s="37"/>
      <c r="CE5334" s="37"/>
      <c r="CF5334" s="37"/>
      <c r="CG5334" s="37"/>
      <c r="CH5334" s="37"/>
      <c r="CI5334" s="37"/>
      <c r="CJ5334" s="37"/>
      <c r="CK5334" s="37"/>
      <c r="CL5334" s="37"/>
      <c r="CM5334" s="37"/>
      <c r="CN5334" s="37"/>
      <c r="CO5334" s="37"/>
      <c r="CP5334" s="37"/>
      <c r="CQ5334" s="37"/>
      <c r="CR5334" s="37"/>
      <c r="CS5334" s="37"/>
      <c r="CT5334" s="37"/>
      <c r="CU5334" s="37"/>
      <c r="CV5334" s="37"/>
      <c r="CW5334" s="37"/>
      <c r="CX5334" s="37"/>
      <c r="CY5334" s="37"/>
      <c r="CZ5334" s="37"/>
      <c r="DA5334" s="37"/>
      <c r="DB5334" s="37"/>
      <c r="DC5334" s="37"/>
      <c r="DD5334" s="37"/>
      <c r="DE5334" s="37"/>
      <c r="DF5334" s="37"/>
      <c r="DG5334" s="37"/>
      <c r="DH5334" s="37"/>
      <c r="DI5334" s="37"/>
      <c r="DJ5334" s="37"/>
      <c r="DK5334" s="37"/>
      <c r="DL5334" s="37"/>
      <c r="DM5334" s="37"/>
      <c r="DN5334" s="37"/>
      <c r="DO5334" s="37"/>
      <c r="DP5334" s="37"/>
      <c r="DQ5334" s="37"/>
      <c r="DR5334" s="37"/>
      <c r="DS5334" s="37"/>
      <c r="DT5334" s="37"/>
      <c r="DU5334" s="37"/>
      <c r="DV5334" s="37"/>
      <c r="DW5334" s="37"/>
      <c r="DX5334" s="37"/>
      <c r="DY5334" s="37"/>
      <c r="DZ5334" s="37"/>
      <c r="EA5334" s="37"/>
      <c r="EB5334" s="37"/>
      <c r="EC5334" s="37"/>
      <c r="ED5334" s="37"/>
      <c r="EE5334" s="37"/>
      <c r="EF5334" s="37"/>
      <c r="EG5334" s="37"/>
      <c r="EH5334" s="37"/>
      <c r="EI5334" s="37"/>
      <c r="EJ5334" s="37"/>
      <c r="EK5334" s="37"/>
      <c r="EL5334" s="37"/>
      <c r="EM5334" s="37"/>
      <c r="EN5334" s="37"/>
      <c r="EO5334" s="37"/>
      <c r="EP5334" s="37"/>
      <c r="EQ5334" s="37"/>
      <c r="ER5334" s="37"/>
      <c r="ES5334" s="37"/>
      <c r="ET5334" s="37"/>
      <c r="EU5334" s="37"/>
      <c r="EV5334" s="37"/>
      <c r="EW5334" s="37"/>
      <c r="EX5334" s="37"/>
      <c r="EY5334" s="37"/>
      <c r="EZ5334" s="37"/>
      <c r="FA5334" s="37"/>
      <c r="FB5334" s="37"/>
      <c r="FC5334" s="37"/>
      <c r="FD5334" s="37"/>
      <c r="FE5334" s="37"/>
      <c r="FF5334" s="37"/>
      <c r="FG5334" s="37"/>
      <c r="FH5334" s="37"/>
      <c r="FI5334" s="37"/>
      <c r="FJ5334" s="37"/>
      <c r="FK5334" s="37"/>
      <c r="FL5334" s="37"/>
      <c r="FM5334" s="37"/>
      <c r="FN5334" s="37"/>
      <c r="FO5334" s="37"/>
      <c r="FP5334" s="37"/>
      <c r="FQ5334" s="37"/>
      <c r="FR5334" s="37"/>
      <c r="FS5334" s="37"/>
      <c r="FT5334" s="37"/>
      <c r="FU5334" s="37"/>
      <c r="FV5334" s="37"/>
      <c r="FW5334" s="37"/>
      <c r="FX5334" s="37"/>
      <c r="FY5334" s="37"/>
      <c r="FZ5334" s="37"/>
      <c r="GA5334" s="37"/>
      <c r="GB5334" s="37"/>
      <c r="GC5334" s="37"/>
      <c r="GD5334" s="37"/>
      <c r="GE5334" s="37"/>
      <c r="GF5334" s="37"/>
      <c r="GG5334" s="37"/>
      <c r="GH5334" s="37"/>
      <c r="GI5334" s="37"/>
      <c r="GJ5334" s="37"/>
      <c r="GK5334" s="37"/>
      <c r="GL5334" s="37"/>
      <c r="GM5334" s="37"/>
      <c r="GN5334" s="37"/>
      <c r="GO5334" s="37"/>
      <c r="GP5334" s="37"/>
      <c r="GQ5334" s="37"/>
      <c r="GR5334" s="37"/>
      <c r="GS5334" s="37"/>
      <c r="GT5334" s="37"/>
      <c r="GU5334" s="37"/>
      <c r="GV5334" s="37"/>
      <c r="GW5334" s="37"/>
      <c r="GX5334" s="37"/>
      <c r="GY5334" s="37"/>
      <c r="GZ5334" s="37"/>
      <c r="HA5334" s="37"/>
      <c r="HB5334" s="37"/>
      <c r="HC5334" s="37"/>
      <c r="HD5334" s="37"/>
      <c r="HE5334" s="37"/>
      <c r="HF5334" s="37"/>
      <c r="HG5334" s="37"/>
      <c r="HH5334" s="37"/>
      <c r="HI5334" s="37"/>
      <c r="HJ5334" s="37"/>
      <c r="HK5334" s="37"/>
      <c r="HL5334" s="37"/>
      <c r="HM5334" s="37"/>
      <c r="HN5334" s="37"/>
      <c r="HO5334" s="37"/>
      <c r="HP5334" s="37"/>
      <c r="HQ5334" s="37"/>
      <c r="HR5334" s="37"/>
      <c r="HS5334" s="37"/>
      <c r="HT5334" s="37"/>
      <c r="HU5334" s="37"/>
      <c r="HV5334" s="37"/>
      <c r="HW5334" s="37"/>
      <c r="HX5334" s="37"/>
      <c r="HY5334" s="37"/>
      <c r="HZ5334" s="37"/>
      <c r="IA5334" s="37"/>
      <c r="IB5334" s="37"/>
      <c r="IC5334" s="37"/>
      <c r="ID5334" s="37"/>
      <c r="IE5334" s="37"/>
      <c r="IF5334" s="37"/>
      <c r="IG5334" s="37"/>
      <c r="IH5334" s="37"/>
      <c r="II5334" s="37"/>
      <c r="IJ5334" s="37"/>
      <c r="IK5334" s="37"/>
      <c r="IL5334" s="37"/>
      <c r="IM5334" s="37"/>
      <c r="IN5334" s="37"/>
      <c r="IO5334" s="37"/>
      <c r="IP5334" s="37"/>
      <c r="IQ5334" s="37"/>
    </row>
    <row r="5335" spans="1:251" s="51" customFormat="1" ht="18.75" customHeight="1">
      <c r="A5335" s="43"/>
      <c r="B5335" s="60"/>
      <c r="C5335" s="104" t="s">
        <v>1109</v>
      </c>
      <c r="D5335" s="105"/>
      <c r="E5335" s="105"/>
      <c r="F5335" s="105"/>
      <c r="G5335" s="105"/>
      <c r="H5335" s="105"/>
      <c r="I5335" s="105"/>
      <c r="J5335" s="105"/>
      <c r="K5335" s="105"/>
      <c r="L5335" s="105"/>
      <c r="M5335" s="105"/>
      <c r="N5335" s="105"/>
      <c r="O5335" s="105"/>
      <c r="P5335" s="105"/>
      <c r="Q5335" s="105"/>
      <c r="R5335" s="105"/>
      <c r="S5335" s="105"/>
      <c r="T5335" s="105"/>
      <c r="U5335" s="105"/>
      <c r="V5335" s="105"/>
      <c r="W5335" s="105"/>
      <c r="X5335" s="105"/>
      <c r="Y5335" s="105"/>
      <c r="Z5335" s="106"/>
      <c r="AA5335" s="107">
        <v>16000</v>
      </c>
      <c r="AB5335" s="108"/>
      <c r="AC5335" s="108"/>
      <c r="AD5335" s="108"/>
      <c r="AE5335" s="108"/>
      <c r="AF5335" s="108"/>
      <c r="AG5335" s="108"/>
      <c r="AH5335" s="108"/>
      <c r="AI5335" s="109"/>
      <c r="AJ5335" s="107">
        <v>7469</v>
      </c>
      <c r="AK5335" s="108"/>
      <c r="AL5335" s="108"/>
      <c r="AM5335" s="108"/>
      <c r="AN5335" s="108"/>
      <c r="AO5335" s="108"/>
      <c r="AP5335" s="108"/>
      <c r="AQ5335" s="108"/>
      <c r="AR5335" s="109"/>
      <c r="AS5335" s="110"/>
      <c r="AT5335" s="111"/>
      <c r="AU5335" s="111"/>
      <c r="AV5335" s="111"/>
      <c r="AW5335" s="111"/>
      <c r="AX5335" s="112"/>
      <c r="AY5335" s="37"/>
      <c r="AZ5335" s="37"/>
      <c r="BA5335" s="37"/>
      <c r="BB5335" s="37"/>
      <c r="BC5335" s="37"/>
      <c r="BD5335" s="37"/>
      <c r="BE5335" s="37"/>
      <c r="BF5335" s="37"/>
      <c r="BG5335" s="37"/>
      <c r="BH5335" s="37"/>
      <c r="BI5335" s="37"/>
      <c r="BJ5335" s="37"/>
      <c r="BK5335" s="37"/>
      <c r="BL5335" s="37"/>
      <c r="BM5335" s="37"/>
      <c r="BN5335" s="37"/>
      <c r="BO5335" s="37"/>
      <c r="BP5335" s="37"/>
      <c r="BQ5335" s="37"/>
      <c r="BR5335" s="37"/>
      <c r="BS5335" s="37"/>
      <c r="BT5335" s="37"/>
      <c r="BU5335" s="37"/>
      <c r="BV5335" s="37"/>
      <c r="BW5335" s="37"/>
      <c r="BX5335" s="37"/>
      <c r="BY5335" s="37"/>
      <c r="BZ5335" s="37"/>
      <c r="CA5335" s="37"/>
      <c r="CB5335" s="37"/>
      <c r="CC5335" s="37"/>
      <c r="CD5335" s="37"/>
      <c r="CE5335" s="37"/>
      <c r="CF5335" s="37"/>
      <c r="CG5335" s="37"/>
      <c r="CH5335" s="37"/>
      <c r="CI5335" s="37"/>
      <c r="CJ5335" s="37"/>
      <c r="CK5335" s="37"/>
      <c r="CL5335" s="37"/>
      <c r="CM5335" s="37"/>
      <c r="CN5335" s="37"/>
      <c r="CO5335" s="37"/>
      <c r="CP5335" s="37"/>
      <c r="CQ5335" s="37"/>
      <c r="CR5335" s="37"/>
      <c r="CS5335" s="37"/>
      <c r="CT5335" s="37"/>
      <c r="CU5335" s="37"/>
      <c r="CV5335" s="37"/>
      <c r="CW5335" s="37"/>
      <c r="CX5335" s="37"/>
      <c r="CY5335" s="37"/>
      <c r="CZ5335" s="37"/>
      <c r="DA5335" s="37"/>
      <c r="DB5335" s="37"/>
      <c r="DC5335" s="37"/>
      <c r="DD5335" s="37"/>
      <c r="DE5335" s="37"/>
      <c r="DF5335" s="37"/>
      <c r="DG5335" s="37"/>
      <c r="DH5335" s="37"/>
      <c r="DI5335" s="37"/>
      <c r="DJ5335" s="37"/>
      <c r="DK5335" s="37"/>
      <c r="DL5335" s="37"/>
      <c r="DM5335" s="37"/>
      <c r="DN5335" s="37"/>
      <c r="DO5335" s="37"/>
      <c r="DP5335" s="37"/>
      <c r="DQ5335" s="37"/>
      <c r="DR5335" s="37"/>
      <c r="DS5335" s="37"/>
      <c r="DT5335" s="37"/>
      <c r="DU5335" s="37"/>
      <c r="DV5335" s="37"/>
      <c r="DW5335" s="37"/>
      <c r="DX5335" s="37"/>
      <c r="DY5335" s="37"/>
      <c r="DZ5335" s="37"/>
      <c r="EA5335" s="37"/>
      <c r="EB5335" s="37"/>
      <c r="EC5335" s="37"/>
      <c r="ED5335" s="37"/>
      <c r="EE5335" s="37"/>
      <c r="EF5335" s="37"/>
      <c r="EG5335" s="37"/>
      <c r="EH5335" s="37"/>
      <c r="EI5335" s="37"/>
      <c r="EJ5335" s="37"/>
      <c r="EK5335" s="37"/>
      <c r="EL5335" s="37"/>
      <c r="EM5335" s="37"/>
      <c r="EN5335" s="37"/>
      <c r="EO5335" s="37"/>
      <c r="EP5335" s="37"/>
      <c r="EQ5335" s="37"/>
      <c r="ER5335" s="37"/>
      <c r="ES5335" s="37"/>
      <c r="ET5335" s="37"/>
      <c r="EU5335" s="37"/>
      <c r="EV5335" s="37"/>
      <c r="EW5335" s="37"/>
      <c r="EX5335" s="37"/>
      <c r="EY5335" s="37"/>
      <c r="EZ5335" s="37"/>
      <c r="FA5335" s="37"/>
      <c r="FB5335" s="37"/>
      <c r="FC5335" s="37"/>
      <c r="FD5335" s="37"/>
      <c r="FE5335" s="37"/>
      <c r="FF5335" s="37"/>
      <c r="FG5335" s="37"/>
      <c r="FH5335" s="37"/>
      <c r="FI5335" s="37"/>
      <c r="FJ5335" s="37"/>
      <c r="FK5335" s="37"/>
      <c r="FL5335" s="37"/>
      <c r="FM5335" s="37"/>
      <c r="FN5335" s="37"/>
      <c r="FO5335" s="37"/>
      <c r="FP5335" s="37"/>
      <c r="FQ5335" s="37"/>
      <c r="FR5335" s="37"/>
      <c r="FS5335" s="37"/>
      <c r="FT5335" s="37"/>
      <c r="FU5335" s="37"/>
      <c r="FV5335" s="37"/>
      <c r="FW5335" s="37"/>
      <c r="FX5335" s="37"/>
      <c r="FY5335" s="37"/>
      <c r="FZ5335" s="37"/>
      <c r="GA5335" s="37"/>
      <c r="GB5335" s="37"/>
      <c r="GC5335" s="37"/>
      <c r="GD5335" s="37"/>
      <c r="GE5335" s="37"/>
      <c r="GF5335" s="37"/>
      <c r="GG5335" s="37"/>
      <c r="GH5335" s="37"/>
      <c r="GI5335" s="37"/>
      <c r="GJ5335" s="37"/>
      <c r="GK5335" s="37"/>
      <c r="GL5335" s="37"/>
      <c r="GM5335" s="37"/>
      <c r="GN5335" s="37"/>
      <c r="GO5335" s="37"/>
      <c r="GP5335" s="37"/>
      <c r="GQ5335" s="37"/>
      <c r="GR5335" s="37"/>
      <c r="GS5335" s="37"/>
      <c r="GT5335" s="37"/>
      <c r="GU5335" s="37"/>
      <c r="GV5335" s="37"/>
      <c r="GW5335" s="37"/>
      <c r="GX5335" s="37"/>
      <c r="GY5335" s="37"/>
      <c r="GZ5335" s="37"/>
      <c r="HA5335" s="37"/>
      <c r="HB5335" s="37"/>
      <c r="HC5335" s="37"/>
      <c r="HD5335" s="37"/>
      <c r="HE5335" s="37"/>
      <c r="HF5335" s="37"/>
      <c r="HG5335" s="37"/>
      <c r="HH5335" s="37"/>
      <c r="HI5335" s="37"/>
      <c r="HJ5335" s="37"/>
      <c r="HK5335" s="37"/>
      <c r="HL5335" s="37"/>
      <c r="HM5335" s="37"/>
      <c r="HN5335" s="37"/>
      <c r="HO5335" s="37"/>
      <c r="HP5335" s="37"/>
      <c r="HQ5335" s="37"/>
      <c r="HR5335" s="37"/>
      <c r="HS5335" s="37"/>
      <c r="HT5335" s="37"/>
      <c r="HU5335" s="37"/>
      <c r="HV5335" s="37"/>
      <c r="HW5335" s="37"/>
      <c r="HX5335" s="37"/>
      <c r="HY5335" s="37"/>
      <c r="HZ5335" s="37"/>
      <c r="IA5335" s="37"/>
      <c r="IB5335" s="37"/>
      <c r="IC5335" s="37"/>
      <c r="ID5335" s="37"/>
      <c r="IE5335" s="37"/>
      <c r="IF5335" s="37"/>
      <c r="IG5335" s="37"/>
      <c r="IH5335" s="37"/>
      <c r="II5335" s="37"/>
      <c r="IJ5335" s="37"/>
      <c r="IK5335" s="37"/>
      <c r="IL5335" s="37"/>
      <c r="IM5335" s="37"/>
      <c r="IN5335" s="37"/>
      <c r="IO5335" s="37"/>
      <c r="IP5335" s="37"/>
      <c r="IQ5335" s="37"/>
    </row>
    <row r="5336" spans="1:251" s="51" customFormat="1" ht="18.75" customHeight="1">
      <c r="A5336" s="43"/>
      <c r="B5336" s="60"/>
      <c r="C5336" s="104" t="s">
        <v>1110</v>
      </c>
      <c r="D5336" s="105"/>
      <c r="E5336" s="105"/>
      <c r="F5336" s="105"/>
      <c r="G5336" s="105"/>
      <c r="H5336" s="105"/>
      <c r="I5336" s="105"/>
      <c r="J5336" s="105"/>
      <c r="K5336" s="105"/>
      <c r="L5336" s="105"/>
      <c r="M5336" s="105"/>
      <c r="N5336" s="105"/>
      <c r="O5336" s="105"/>
      <c r="P5336" s="105"/>
      <c r="Q5336" s="105"/>
      <c r="R5336" s="105"/>
      <c r="S5336" s="105"/>
      <c r="T5336" s="105"/>
      <c r="U5336" s="105"/>
      <c r="V5336" s="105"/>
      <c r="W5336" s="105"/>
      <c r="X5336" s="105"/>
      <c r="Y5336" s="105"/>
      <c r="Z5336" s="106"/>
      <c r="AA5336" s="107">
        <v>2476</v>
      </c>
      <c r="AB5336" s="108"/>
      <c r="AC5336" s="108"/>
      <c r="AD5336" s="108"/>
      <c r="AE5336" s="108"/>
      <c r="AF5336" s="108"/>
      <c r="AG5336" s="108"/>
      <c r="AH5336" s="108"/>
      <c r="AI5336" s="109"/>
      <c r="AJ5336" s="107">
        <v>2684</v>
      </c>
      <c r="AK5336" s="108"/>
      <c r="AL5336" s="108"/>
      <c r="AM5336" s="108"/>
      <c r="AN5336" s="108"/>
      <c r="AO5336" s="108"/>
      <c r="AP5336" s="108"/>
      <c r="AQ5336" s="108"/>
      <c r="AR5336" s="109"/>
      <c r="AS5336" s="110"/>
      <c r="AT5336" s="111"/>
      <c r="AU5336" s="111"/>
      <c r="AV5336" s="111"/>
      <c r="AW5336" s="111"/>
      <c r="AX5336" s="112"/>
      <c r="AY5336" s="37"/>
      <c r="AZ5336" s="37"/>
      <c r="BA5336" s="37"/>
      <c r="BB5336" s="37"/>
      <c r="BC5336" s="37"/>
      <c r="BD5336" s="37"/>
      <c r="BE5336" s="37"/>
      <c r="BF5336" s="37"/>
      <c r="BG5336" s="37"/>
      <c r="BH5336" s="37"/>
      <c r="BI5336" s="37"/>
      <c r="BJ5336" s="37"/>
      <c r="BK5336" s="37"/>
      <c r="BL5336" s="37"/>
      <c r="BM5336" s="37"/>
      <c r="BN5336" s="37"/>
      <c r="BO5336" s="37"/>
      <c r="BP5336" s="37"/>
      <c r="BQ5336" s="37"/>
      <c r="BR5336" s="37"/>
      <c r="BS5336" s="37"/>
      <c r="BT5336" s="37"/>
      <c r="BU5336" s="37"/>
      <c r="BV5336" s="37"/>
      <c r="BW5336" s="37"/>
      <c r="BX5336" s="37"/>
      <c r="BY5336" s="37"/>
      <c r="BZ5336" s="37"/>
      <c r="CA5336" s="37"/>
      <c r="CB5336" s="37"/>
      <c r="CC5336" s="37"/>
      <c r="CD5336" s="37"/>
      <c r="CE5336" s="37"/>
      <c r="CF5336" s="37"/>
      <c r="CG5336" s="37"/>
      <c r="CH5336" s="37"/>
      <c r="CI5336" s="37"/>
      <c r="CJ5336" s="37"/>
      <c r="CK5336" s="37"/>
      <c r="CL5336" s="37"/>
      <c r="CM5336" s="37"/>
      <c r="CN5336" s="37"/>
      <c r="CO5336" s="37"/>
      <c r="CP5336" s="37"/>
      <c r="CQ5336" s="37"/>
      <c r="CR5336" s="37"/>
      <c r="CS5336" s="37"/>
      <c r="CT5336" s="37"/>
      <c r="CU5336" s="37"/>
      <c r="CV5336" s="37"/>
      <c r="CW5336" s="37"/>
      <c r="CX5336" s="37"/>
      <c r="CY5336" s="37"/>
      <c r="CZ5336" s="37"/>
      <c r="DA5336" s="37"/>
      <c r="DB5336" s="37"/>
      <c r="DC5336" s="37"/>
      <c r="DD5336" s="37"/>
      <c r="DE5336" s="37"/>
      <c r="DF5336" s="37"/>
      <c r="DG5336" s="37"/>
      <c r="DH5336" s="37"/>
      <c r="DI5336" s="37"/>
      <c r="DJ5336" s="37"/>
      <c r="DK5336" s="37"/>
      <c r="DL5336" s="37"/>
      <c r="DM5336" s="37"/>
      <c r="DN5336" s="37"/>
      <c r="DO5336" s="37"/>
      <c r="DP5336" s="37"/>
      <c r="DQ5336" s="37"/>
      <c r="DR5336" s="37"/>
      <c r="DS5336" s="37"/>
      <c r="DT5336" s="37"/>
      <c r="DU5336" s="37"/>
      <c r="DV5336" s="37"/>
      <c r="DW5336" s="37"/>
      <c r="DX5336" s="37"/>
      <c r="DY5336" s="37"/>
      <c r="DZ5336" s="37"/>
      <c r="EA5336" s="37"/>
      <c r="EB5336" s="37"/>
      <c r="EC5336" s="37"/>
      <c r="ED5336" s="37"/>
      <c r="EE5336" s="37"/>
      <c r="EF5336" s="37"/>
      <c r="EG5336" s="37"/>
      <c r="EH5336" s="37"/>
      <c r="EI5336" s="37"/>
      <c r="EJ5336" s="37"/>
      <c r="EK5336" s="37"/>
      <c r="EL5336" s="37"/>
      <c r="EM5336" s="37"/>
      <c r="EN5336" s="37"/>
      <c r="EO5336" s="37"/>
      <c r="EP5336" s="37"/>
      <c r="EQ5336" s="37"/>
      <c r="ER5336" s="37"/>
      <c r="ES5336" s="37"/>
      <c r="ET5336" s="37"/>
      <c r="EU5336" s="37"/>
      <c r="EV5336" s="37"/>
      <c r="EW5336" s="37"/>
      <c r="EX5336" s="37"/>
      <c r="EY5336" s="37"/>
      <c r="EZ5336" s="37"/>
      <c r="FA5336" s="37"/>
      <c r="FB5336" s="37"/>
      <c r="FC5336" s="37"/>
      <c r="FD5336" s="37"/>
      <c r="FE5336" s="37"/>
      <c r="FF5336" s="37"/>
      <c r="FG5336" s="37"/>
      <c r="FH5336" s="37"/>
      <c r="FI5336" s="37"/>
      <c r="FJ5336" s="37"/>
      <c r="FK5336" s="37"/>
      <c r="FL5336" s="37"/>
      <c r="FM5336" s="37"/>
      <c r="FN5336" s="37"/>
      <c r="FO5336" s="37"/>
      <c r="FP5336" s="37"/>
      <c r="FQ5336" s="37"/>
      <c r="FR5336" s="37"/>
      <c r="FS5336" s="37"/>
      <c r="FT5336" s="37"/>
      <c r="FU5336" s="37"/>
      <c r="FV5336" s="37"/>
      <c r="FW5336" s="37"/>
      <c r="FX5336" s="37"/>
      <c r="FY5336" s="37"/>
      <c r="FZ5336" s="37"/>
      <c r="GA5336" s="37"/>
      <c r="GB5336" s="37"/>
      <c r="GC5336" s="37"/>
      <c r="GD5336" s="37"/>
      <c r="GE5336" s="37"/>
      <c r="GF5336" s="37"/>
      <c r="GG5336" s="37"/>
      <c r="GH5336" s="37"/>
      <c r="GI5336" s="37"/>
      <c r="GJ5336" s="37"/>
      <c r="GK5336" s="37"/>
      <c r="GL5336" s="37"/>
      <c r="GM5336" s="37"/>
      <c r="GN5336" s="37"/>
      <c r="GO5336" s="37"/>
      <c r="GP5336" s="37"/>
      <c r="GQ5336" s="37"/>
      <c r="GR5336" s="37"/>
      <c r="GS5336" s="37"/>
      <c r="GT5336" s="37"/>
      <c r="GU5336" s="37"/>
      <c r="GV5336" s="37"/>
      <c r="GW5336" s="37"/>
      <c r="GX5336" s="37"/>
      <c r="GY5336" s="37"/>
      <c r="GZ5336" s="37"/>
      <c r="HA5336" s="37"/>
      <c r="HB5336" s="37"/>
      <c r="HC5336" s="37"/>
      <c r="HD5336" s="37"/>
      <c r="HE5336" s="37"/>
      <c r="HF5336" s="37"/>
      <c r="HG5336" s="37"/>
      <c r="HH5336" s="37"/>
      <c r="HI5336" s="37"/>
      <c r="HJ5336" s="37"/>
      <c r="HK5336" s="37"/>
      <c r="HL5336" s="37"/>
      <c r="HM5336" s="37"/>
      <c r="HN5336" s="37"/>
      <c r="HO5336" s="37"/>
      <c r="HP5336" s="37"/>
      <c r="HQ5336" s="37"/>
      <c r="HR5336" s="37"/>
      <c r="HS5336" s="37"/>
      <c r="HT5336" s="37"/>
      <c r="HU5336" s="37"/>
      <c r="HV5336" s="37"/>
      <c r="HW5336" s="37"/>
      <c r="HX5336" s="37"/>
      <c r="HY5336" s="37"/>
      <c r="HZ5336" s="37"/>
      <c r="IA5336" s="37"/>
      <c r="IB5336" s="37"/>
      <c r="IC5336" s="37"/>
      <c r="ID5336" s="37"/>
      <c r="IE5336" s="37"/>
      <c r="IF5336" s="37"/>
      <c r="IG5336" s="37"/>
      <c r="IH5336" s="37"/>
      <c r="II5336" s="37"/>
      <c r="IJ5336" s="37"/>
      <c r="IK5336" s="37"/>
      <c r="IL5336" s="37"/>
      <c r="IM5336" s="37"/>
      <c r="IN5336" s="37"/>
      <c r="IO5336" s="37"/>
      <c r="IP5336" s="37"/>
      <c r="IQ5336" s="37"/>
    </row>
    <row r="5337" spans="1:251" s="51" customFormat="1" ht="18.75" customHeight="1">
      <c r="A5337" s="43"/>
      <c r="B5337" s="60"/>
      <c r="C5337" s="104" t="s">
        <v>1111</v>
      </c>
      <c r="D5337" s="105"/>
      <c r="E5337" s="105"/>
      <c r="F5337" s="105"/>
      <c r="G5337" s="105"/>
      <c r="H5337" s="105"/>
      <c r="I5337" s="105"/>
      <c r="J5337" s="105"/>
      <c r="K5337" s="105"/>
      <c r="L5337" s="105"/>
      <c r="M5337" s="105"/>
      <c r="N5337" s="105"/>
      <c r="O5337" s="105"/>
      <c r="P5337" s="105"/>
      <c r="Q5337" s="105"/>
      <c r="R5337" s="105"/>
      <c r="S5337" s="105"/>
      <c r="T5337" s="105"/>
      <c r="U5337" s="105"/>
      <c r="V5337" s="105"/>
      <c r="W5337" s="105"/>
      <c r="X5337" s="105"/>
      <c r="Y5337" s="105"/>
      <c r="Z5337" s="106"/>
      <c r="AA5337" s="107">
        <v>1078</v>
      </c>
      <c r="AB5337" s="108"/>
      <c r="AC5337" s="108"/>
      <c r="AD5337" s="108"/>
      <c r="AE5337" s="108"/>
      <c r="AF5337" s="108"/>
      <c r="AG5337" s="108"/>
      <c r="AH5337" s="108"/>
      <c r="AI5337" s="109"/>
      <c r="AJ5337" s="107">
        <v>2578</v>
      </c>
      <c r="AK5337" s="108"/>
      <c r="AL5337" s="108"/>
      <c r="AM5337" s="108"/>
      <c r="AN5337" s="108"/>
      <c r="AO5337" s="108"/>
      <c r="AP5337" s="108"/>
      <c r="AQ5337" s="108"/>
      <c r="AR5337" s="109"/>
      <c r="AS5337" s="110"/>
      <c r="AT5337" s="111"/>
      <c r="AU5337" s="111"/>
      <c r="AV5337" s="111"/>
      <c r="AW5337" s="111"/>
      <c r="AX5337" s="112"/>
      <c r="AY5337" s="37"/>
      <c r="AZ5337" s="37"/>
      <c r="BA5337" s="37"/>
      <c r="BB5337" s="37"/>
      <c r="BC5337" s="37"/>
      <c r="BD5337" s="37"/>
      <c r="BE5337" s="37"/>
      <c r="BF5337" s="37"/>
      <c r="BG5337" s="37"/>
      <c r="BH5337" s="37"/>
      <c r="BI5337" s="37"/>
      <c r="BJ5337" s="37"/>
      <c r="BK5337" s="37"/>
      <c r="BL5337" s="37"/>
      <c r="BM5337" s="37"/>
      <c r="BN5337" s="37"/>
      <c r="BO5337" s="37"/>
      <c r="BP5337" s="37"/>
      <c r="BQ5337" s="37"/>
      <c r="BR5337" s="37"/>
      <c r="BS5337" s="37"/>
      <c r="BT5337" s="37"/>
      <c r="BU5337" s="37"/>
      <c r="BV5337" s="37"/>
      <c r="BW5337" s="37"/>
      <c r="BX5337" s="37"/>
      <c r="BY5337" s="37"/>
      <c r="BZ5337" s="37"/>
      <c r="CA5337" s="37"/>
      <c r="CB5337" s="37"/>
      <c r="CC5337" s="37"/>
      <c r="CD5337" s="37"/>
      <c r="CE5337" s="37"/>
      <c r="CF5337" s="37"/>
      <c r="CG5337" s="37"/>
      <c r="CH5337" s="37"/>
      <c r="CI5337" s="37"/>
      <c r="CJ5337" s="37"/>
      <c r="CK5337" s="37"/>
      <c r="CL5337" s="37"/>
      <c r="CM5337" s="37"/>
      <c r="CN5337" s="37"/>
      <c r="CO5337" s="37"/>
      <c r="CP5337" s="37"/>
      <c r="CQ5337" s="37"/>
      <c r="CR5337" s="37"/>
      <c r="CS5337" s="37"/>
      <c r="CT5337" s="37"/>
      <c r="CU5337" s="37"/>
      <c r="CV5337" s="37"/>
      <c r="CW5337" s="37"/>
      <c r="CX5337" s="37"/>
      <c r="CY5337" s="37"/>
      <c r="CZ5337" s="37"/>
      <c r="DA5337" s="37"/>
      <c r="DB5337" s="37"/>
      <c r="DC5337" s="37"/>
      <c r="DD5337" s="37"/>
      <c r="DE5337" s="37"/>
      <c r="DF5337" s="37"/>
      <c r="DG5337" s="37"/>
      <c r="DH5337" s="37"/>
      <c r="DI5337" s="37"/>
      <c r="DJ5337" s="37"/>
      <c r="DK5337" s="37"/>
      <c r="DL5337" s="37"/>
      <c r="DM5337" s="37"/>
      <c r="DN5337" s="37"/>
      <c r="DO5337" s="37"/>
      <c r="DP5337" s="37"/>
      <c r="DQ5337" s="37"/>
      <c r="DR5337" s="37"/>
      <c r="DS5337" s="37"/>
      <c r="DT5337" s="37"/>
      <c r="DU5337" s="37"/>
      <c r="DV5337" s="37"/>
      <c r="DW5337" s="37"/>
      <c r="DX5337" s="37"/>
      <c r="DY5337" s="37"/>
      <c r="DZ5337" s="37"/>
      <c r="EA5337" s="37"/>
      <c r="EB5337" s="37"/>
      <c r="EC5337" s="37"/>
      <c r="ED5337" s="37"/>
      <c r="EE5337" s="37"/>
      <c r="EF5337" s="37"/>
      <c r="EG5337" s="37"/>
      <c r="EH5337" s="37"/>
      <c r="EI5337" s="37"/>
      <c r="EJ5337" s="37"/>
      <c r="EK5337" s="37"/>
      <c r="EL5337" s="37"/>
      <c r="EM5337" s="37"/>
      <c r="EN5337" s="37"/>
      <c r="EO5337" s="37"/>
      <c r="EP5337" s="37"/>
      <c r="EQ5337" s="37"/>
      <c r="ER5337" s="37"/>
      <c r="ES5337" s="37"/>
      <c r="ET5337" s="37"/>
      <c r="EU5337" s="37"/>
      <c r="EV5337" s="37"/>
      <c r="EW5337" s="37"/>
      <c r="EX5337" s="37"/>
      <c r="EY5337" s="37"/>
      <c r="EZ5337" s="37"/>
      <c r="FA5337" s="37"/>
      <c r="FB5337" s="37"/>
      <c r="FC5337" s="37"/>
      <c r="FD5337" s="37"/>
      <c r="FE5337" s="37"/>
      <c r="FF5337" s="37"/>
      <c r="FG5337" s="37"/>
      <c r="FH5337" s="37"/>
      <c r="FI5337" s="37"/>
      <c r="FJ5337" s="37"/>
      <c r="FK5337" s="37"/>
      <c r="FL5337" s="37"/>
      <c r="FM5337" s="37"/>
      <c r="FN5337" s="37"/>
      <c r="FO5337" s="37"/>
      <c r="FP5337" s="37"/>
      <c r="FQ5337" s="37"/>
      <c r="FR5337" s="37"/>
      <c r="FS5337" s="37"/>
      <c r="FT5337" s="37"/>
      <c r="FU5337" s="37"/>
      <c r="FV5337" s="37"/>
      <c r="FW5337" s="37"/>
      <c r="FX5337" s="37"/>
      <c r="FY5337" s="37"/>
      <c r="FZ5337" s="37"/>
      <c r="GA5337" s="37"/>
      <c r="GB5337" s="37"/>
      <c r="GC5337" s="37"/>
      <c r="GD5337" s="37"/>
      <c r="GE5337" s="37"/>
      <c r="GF5337" s="37"/>
      <c r="GG5337" s="37"/>
      <c r="GH5337" s="37"/>
      <c r="GI5337" s="37"/>
      <c r="GJ5337" s="37"/>
      <c r="GK5337" s="37"/>
      <c r="GL5337" s="37"/>
      <c r="GM5337" s="37"/>
      <c r="GN5337" s="37"/>
      <c r="GO5337" s="37"/>
      <c r="GP5337" s="37"/>
      <c r="GQ5337" s="37"/>
      <c r="GR5337" s="37"/>
      <c r="GS5337" s="37"/>
      <c r="GT5337" s="37"/>
      <c r="GU5337" s="37"/>
      <c r="GV5337" s="37"/>
      <c r="GW5337" s="37"/>
      <c r="GX5337" s="37"/>
      <c r="GY5337" s="37"/>
      <c r="GZ5337" s="37"/>
      <c r="HA5337" s="37"/>
      <c r="HB5337" s="37"/>
      <c r="HC5337" s="37"/>
      <c r="HD5337" s="37"/>
      <c r="HE5337" s="37"/>
      <c r="HF5337" s="37"/>
      <c r="HG5337" s="37"/>
      <c r="HH5337" s="37"/>
      <c r="HI5337" s="37"/>
      <c r="HJ5337" s="37"/>
      <c r="HK5337" s="37"/>
      <c r="HL5337" s="37"/>
      <c r="HM5337" s="37"/>
      <c r="HN5337" s="37"/>
      <c r="HO5337" s="37"/>
      <c r="HP5337" s="37"/>
      <c r="HQ5337" s="37"/>
      <c r="HR5337" s="37"/>
      <c r="HS5337" s="37"/>
      <c r="HT5337" s="37"/>
      <c r="HU5337" s="37"/>
      <c r="HV5337" s="37"/>
      <c r="HW5337" s="37"/>
      <c r="HX5337" s="37"/>
      <c r="HY5337" s="37"/>
      <c r="HZ5337" s="37"/>
      <c r="IA5337" s="37"/>
      <c r="IB5337" s="37"/>
      <c r="IC5337" s="37"/>
      <c r="ID5337" s="37"/>
      <c r="IE5337" s="37"/>
      <c r="IF5337" s="37"/>
      <c r="IG5337" s="37"/>
      <c r="IH5337" s="37"/>
      <c r="II5337" s="37"/>
      <c r="IJ5337" s="37"/>
      <c r="IK5337" s="37"/>
      <c r="IL5337" s="37"/>
      <c r="IM5337" s="37"/>
      <c r="IN5337" s="37"/>
      <c r="IO5337" s="37"/>
      <c r="IP5337" s="37"/>
      <c r="IQ5337" s="37"/>
    </row>
    <row r="5338" spans="1:251" s="51" customFormat="1" ht="18.75" customHeight="1" thickBot="1">
      <c r="A5338" s="52"/>
      <c r="B5338" s="113" t="s">
        <v>253</v>
      </c>
      <c r="C5338" s="114"/>
      <c r="D5338" s="114"/>
      <c r="E5338" s="114"/>
      <c r="F5338" s="114"/>
      <c r="G5338" s="114"/>
      <c r="H5338" s="114"/>
      <c r="I5338" s="114"/>
      <c r="J5338" s="114"/>
      <c r="K5338" s="114"/>
      <c r="L5338" s="114"/>
      <c r="M5338" s="114"/>
      <c r="N5338" s="114"/>
      <c r="O5338" s="114"/>
      <c r="P5338" s="114"/>
      <c r="Q5338" s="114"/>
      <c r="R5338" s="114"/>
      <c r="S5338" s="114"/>
      <c r="T5338" s="114"/>
      <c r="U5338" s="114"/>
      <c r="V5338" s="114"/>
      <c r="W5338" s="114"/>
      <c r="X5338" s="114"/>
      <c r="Y5338" s="114"/>
      <c r="Z5338" s="115"/>
      <c r="AA5338" s="116">
        <f>SUM($AA$5333:$AA$5337)</f>
        <v>494980</v>
      </c>
      <c r="AB5338" s="117"/>
      <c r="AC5338" s="117"/>
      <c r="AD5338" s="117"/>
      <c r="AE5338" s="117"/>
      <c r="AF5338" s="117"/>
      <c r="AG5338" s="117"/>
      <c r="AH5338" s="117"/>
      <c r="AI5338" s="118"/>
      <c r="AJ5338" s="116">
        <f>SUM($AJ$5333:$AJ$5337)</f>
        <v>504376</v>
      </c>
      <c r="AK5338" s="117"/>
      <c r="AL5338" s="117"/>
      <c r="AM5338" s="117"/>
      <c r="AN5338" s="117"/>
      <c r="AO5338" s="117"/>
      <c r="AP5338" s="117"/>
      <c r="AQ5338" s="117"/>
      <c r="AR5338" s="118"/>
      <c r="AS5338" s="119"/>
      <c r="AT5338" s="120"/>
      <c r="AU5338" s="120"/>
      <c r="AV5338" s="120"/>
      <c r="AW5338" s="120"/>
      <c r="AX5338" s="121"/>
      <c r="AY5338" s="37"/>
      <c r="AZ5338" s="37"/>
      <c r="BA5338" s="37"/>
      <c r="BB5338" s="37"/>
      <c r="BC5338" s="37"/>
      <c r="BD5338" s="37"/>
      <c r="BE5338" s="37"/>
      <c r="BF5338" s="37"/>
      <c r="BG5338" s="37"/>
      <c r="BH5338" s="37"/>
      <c r="BI5338" s="37"/>
      <c r="BJ5338" s="37"/>
      <c r="BK5338" s="37"/>
      <c r="BL5338" s="37"/>
      <c r="BM5338" s="37"/>
      <c r="BN5338" s="37"/>
      <c r="BO5338" s="37"/>
      <c r="BP5338" s="37"/>
      <c r="BQ5338" s="37"/>
      <c r="BR5338" s="37"/>
      <c r="BS5338" s="37"/>
      <c r="BT5338" s="37"/>
      <c r="BU5338" s="37"/>
      <c r="BV5338" s="37"/>
      <c r="BW5338" s="37"/>
      <c r="BX5338" s="37"/>
      <c r="BY5338" s="37"/>
      <c r="BZ5338" s="37"/>
      <c r="CA5338" s="37"/>
      <c r="CB5338" s="37"/>
      <c r="CC5338" s="37"/>
      <c r="CD5338" s="37"/>
      <c r="CE5338" s="37"/>
      <c r="CF5338" s="37"/>
      <c r="CG5338" s="37"/>
      <c r="CH5338" s="37"/>
      <c r="CI5338" s="37"/>
      <c r="CJ5338" s="37"/>
      <c r="CK5338" s="37"/>
      <c r="CL5338" s="37"/>
      <c r="CM5338" s="37"/>
      <c r="CN5338" s="37"/>
      <c r="CO5338" s="37"/>
      <c r="CP5338" s="37"/>
      <c r="CQ5338" s="37"/>
      <c r="CR5338" s="37"/>
      <c r="CS5338" s="37"/>
      <c r="CT5338" s="37"/>
      <c r="CU5338" s="37"/>
      <c r="CV5338" s="37"/>
      <c r="CW5338" s="37"/>
      <c r="CX5338" s="37"/>
      <c r="CY5338" s="37"/>
      <c r="CZ5338" s="37"/>
      <c r="DA5338" s="37"/>
      <c r="DB5338" s="37"/>
      <c r="DC5338" s="37"/>
      <c r="DD5338" s="37"/>
      <c r="DE5338" s="37"/>
      <c r="DF5338" s="37"/>
      <c r="DG5338" s="37"/>
      <c r="DH5338" s="37"/>
      <c r="DI5338" s="37"/>
      <c r="DJ5338" s="37"/>
      <c r="DK5338" s="37"/>
      <c r="DL5338" s="37"/>
      <c r="DM5338" s="37"/>
      <c r="DN5338" s="37"/>
      <c r="DO5338" s="37"/>
      <c r="DP5338" s="37"/>
      <c r="DQ5338" s="37"/>
      <c r="DR5338" s="37"/>
      <c r="DS5338" s="37"/>
      <c r="DT5338" s="37"/>
      <c r="DU5338" s="37"/>
      <c r="DV5338" s="37"/>
      <c r="DW5338" s="37"/>
      <c r="DX5338" s="37"/>
      <c r="DY5338" s="37"/>
      <c r="DZ5338" s="37"/>
      <c r="EA5338" s="37"/>
      <c r="EB5338" s="37"/>
      <c r="EC5338" s="37"/>
      <c r="ED5338" s="37"/>
      <c r="EE5338" s="37"/>
      <c r="EF5338" s="37"/>
      <c r="EG5338" s="37"/>
      <c r="EH5338" s="37"/>
      <c r="EI5338" s="37"/>
      <c r="EJ5338" s="37"/>
      <c r="EK5338" s="37"/>
      <c r="EL5338" s="37"/>
      <c r="EM5338" s="37"/>
      <c r="EN5338" s="37"/>
      <c r="EO5338" s="37"/>
      <c r="EP5338" s="37"/>
      <c r="EQ5338" s="37"/>
      <c r="ER5338" s="37"/>
      <c r="ES5338" s="37"/>
      <c r="ET5338" s="37"/>
      <c r="EU5338" s="37"/>
      <c r="EV5338" s="37"/>
      <c r="EW5338" s="37"/>
      <c r="EX5338" s="37"/>
      <c r="EY5338" s="37"/>
      <c r="EZ5338" s="37"/>
      <c r="FA5338" s="37"/>
      <c r="FB5338" s="37"/>
      <c r="FC5338" s="37"/>
      <c r="FD5338" s="37"/>
      <c r="FE5338" s="37"/>
      <c r="FF5338" s="37"/>
      <c r="FG5338" s="37"/>
      <c r="FH5338" s="37"/>
      <c r="FI5338" s="37"/>
      <c r="FJ5338" s="37"/>
      <c r="FK5338" s="37"/>
      <c r="FL5338" s="37"/>
      <c r="FM5338" s="37"/>
      <c r="FN5338" s="37"/>
      <c r="FO5338" s="37"/>
      <c r="FP5338" s="37"/>
      <c r="FQ5338" s="37"/>
      <c r="FR5338" s="37"/>
      <c r="FS5338" s="37"/>
      <c r="FT5338" s="37"/>
      <c r="FU5338" s="37"/>
      <c r="FV5338" s="37"/>
      <c r="FW5338" s="37"/>
      <c r="FX5338" s="37"/>
      <c r="FY5338" s="37"/>
      <c r="FZ5338" s="37"/>
      <c r="GA5338" s="37"/>
      <c r="GB5338" s="37"/>
      <c r="GC5338" s="37"/>
      <c r="GD5338" s="37"/>
      <c r="GE5338" s="37"/>
      <c r="GF5338" s="37"/>
      <c r="GG5338" s="37"/>
      <c r="GH5338" s="37"/>
      <c r="GI5338" s="37"/>
      <c r="GJ5338" s="37"/>
      <c r="GK5338" s="37"/>
      <c r="GL5338" s="37"/>
      <c r="GM5338" s="37"/>
      <c r="GN5338" s="37"/>
      <c r="GO5338" s="37"/>
      <c r="GP5338" s="37"/>
      <c r="GQ5338" s="37"/>
      <c r="GR5338" s="37"/>
      <c r="GS5338" s="37"/>
      <c r="GT5338" s="37"/>
      <c r="GU5338" s="37"/>
      <c r="GV5338" s="37"/>
      <c r="GW5338" s="37"/>
      <c r="GX5338" s="37"/>
      <c r="GY5338" s="37"/>
      <c r="GZ5338" s="37"/>
      <c r="HA5338" s="37"/>
      <c r="HB5338" s="37"/>
      <c r="HC5338" s="37"/>
      <c r="HD5338" s="37"/>
      <c r="HE5338" s="37"/>
      <c r="HF5338" s="37"/>
      <c r="HG5338" s="37"/>
      <c r="HH5338" s="37"/>
      <c r="HI5338" s="37"/>
      <c r="HJ5338" s="37"/>
      <c r="HK5338" s="37"/>
      <c r="HL5338" s="37"/>
      <c r="HM5338" s="37"/>
      <c r="HN5338" s="37"/>
      <c r="HO5338" s="37"/>
      <c r="HP5338" s="37"/>
      <c r="HQ5338" s="37"/>
      <c r="HR5338" s="37"/>
      <c r="HS5338" s="37"/>
      <c r="HT5338" s="37"/>
      <c r="HU5338" s="37"/>
      <c r="HV5338" s="37"/>
      <c r="HW5338" s="37"/>
      <c r="HX5338" s="37"/>
      <c r="HY5338" s="37"/>
      <c r="HZ5338" s="37"/>
      <c r="IA5338" s="37"/>
      <c r="IB5338" s="37"/>
      <c r="IC5338" s="37"/>
      <c r="ID5338" s="37"/>
      <c r="IE5338" s="37"/>
      <c r="IF5338" s="37"/>
      <c r="IG5338" s="37"/>
      <c r="IH5338" s="37"/>
      <c r="II5338" s="37"/>
      <c r="IJ5338" s="37"/>
      <c r="IK5338" s="37"/>
      <c r="IL5338" s="37"/>
      <c r="IM5338" s="37"/>
      <c r="IN5338" s="37"/>
      <c r="IO5338" s="37"/>
      <c r="IP5338" s="37"/>
      <c r="IQ5338" s="37"/>
    </row>
    <row r="5340" spans="1:251" ht="18.75">
      <c r="A5340" s="36" t="s">
        <v>241</v>
      </c>
      <c r="AW5340" s="38"/>
      <c r="AX5340" s="39"/>
      <c r="AY5340" s="38"/>
    </row>
    <row r="5342" spans="1:251" ht="18.75">
      <c r="B5342" s="122" t="s">
        <v>0</v>
      </c>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row>
    <row r="5343" spans="1:251">
      <c r="Z5343" s="40"/>
      <c r="AD5343" s="40"/>
      <c r="AE5343" s="40"/>
      <c r="AF5343" s="40"/>
      <c r="AG5343" s="40"/>
      <c r="AH5343" s="40"/>
      <c r="AI5343" s="40"/>
      <c r="AO5343" s="40"/>
    </row>
    <row r="5344" spans="1:251" ht="13.5" thickBot="1">
      <c r="Z5344" s="40"/>
      <c r="AD5344" s="40"/>
      <c r="AE5344" s="40"/>
      <c r="AF5344" s="40"/>
      <c r="AG5344" s="40"/>
      <c r="AH5344" s="40"/>
      <c r="AI5344" s="40"/>
      <c r="AO5344" s="40"/>
      <c r="DI5344" s="41"/>
    </row>
    <row r="5345" spans="1:113" ht="24.75" customHeight="1" thickBot="1">
      <c r="B5345" s="124" t="s">
        <v>242</v>
      </c>
      <c r="C5345" s="125"/>
      <c r="D5345" s="125"/>
      <c r="E5345" s="125"/>
      <c r="F5345" s="125"/>
      <c r="G5345" s="125"/>
      <c r="H5345" s="126" t="s">
        <v>1112</v>
      </c>
      <c r="I5345" s="127"/>
      <c r="J5345" s="127"/>
      <c r="K5345" s="127"/>
      <c r="L5345" s="127"/>
      <c r="M5345" s="127"/>
      <c r="N5345" s="127"/>
      <c r="O5345" s="127"/>
      <c r="P5345" s="127"/>
      <c r="Q5345" s="127"/>
      <c r="R5345" s="127"/>
      <c r="S5345" s="127"/>
      <c r="T5345" s="127"/>
      <c r="U5345" s="127"/>
      <c r="V5345" s="127"/>
      <c r="W5345" s="127"/>
      <c r="X5345" s="127"/>
      <c r="Y5345" s="127"/>
      <c r="Z5345" s="127"/>
      <c r="AA5345" s="127"/>
      <c r="AB5345" s="127"/>
      <c r="AC5345" s="127"/>
      <c r="AD5345" s="127"/>
      <c r="AE5345" s="127"/>
      <c r="AF5345" s="127"/>
      <c r="AG5345" s="127"/>
      <c r="AH5345" s="127"/>
      <c r="AI5345" s="127"/>
      <c r="AJ5345" s="127"/>
      <c r="AK5345" s="127"/>
      <c r="AL5345" s="127"/>
      <c r="AM5345" s="127"/>
      <c r="AN5345" s="127"/>
      <c r="AO5345" s="127"/>
      <c r="AP5345" s="127"/>
      <c r="AQ5345" s="127"/>
      <c r="AR5345" s="127"/>
      <c r="AS5345" s="127"/>
      <c r="AT5345" s="127"/>
      <c r="AU5345" s="127"/>
      <c r="AV5345" s="127"/>
      <c r="AW5345" s="127"/>
      <c r="AX5345" s="128"/>
      <c r="DI5345" s="41"/>
    </row>
    <row r="5346" spans="1:113" ht="14.25">
      <c r="B5346" s="42"/>
      <c r="C5346" s="42"/>
      <c r="D5346" s="42"/>
      <c r="E5346" s="42"/>
      <c r="F5346" s="42"/>
      <c r="G5346" s="42"/>
      <c r="H5346" s="43"/>
      <c r="I5346" s="43"/>
      <c r="J5346" s="43"/>
      <c r="K5346" s="43"/>
      <c r="L5346" s="44"/>
      <c r="M5346" s="44"/>
      <c r="N5346" s="44"/>
      <c r="O5346" s="44"/>
      <c r="P5346" s="43"/>
      <c r="Q5346" s="43"/>
      <c r="R5346" s="43"/>
      <c r="S5346" s="43"/>
      <c r="T5346" s="43"/>
      <c r="U5346" s="43"/>
      <c r="V5346" s="45"/>
      <c r="W5346" s="45"/>
      <c r="X5346" s="45"/>
      <c r="Y5346" s="45"/>
      <c r="Z5346" s="45"/>
      <c r="AA5346" s="45"/>
      <c r="AB5346" s="45"/>
      <c r="AC5346" s="45"/>
      <c r="AD5346" s="45"/>
      <c r="AE5346" s="45"/>
      <c r="AF5346" s="45"/>
      <c r="AG5346" s="45"/>
      <c r="AH5346" s="45"/>
      <c r="AI5346" s="45"/>
      <c r="AJ5346" s="45"/>
      <c r="AK5346" s="45"/>
      <c r="AL5346" s="45"/>
      <c r="AM5346" s="45"/>
      <c r="AN5346" s="45"/>
      <c r="AO5346" s="45"/>
      <c r="AP5346" s="45"/>
      <c r="AQ5346" s="45"/>
      <c r="AR5346" s="45"/>
      <c r="AS5346" s="45"/>
      <c r="AT5346" s="45"/>
      <c r="AU5346" s="45"/>
      <c r="AV5346" s="45"/>
      <c r="AW5346" s="45"/>
      <c r="AX5346" s="45"/>
      <c r="DI5346" s="41"/>
    </row>
    <row r="5347" spans="1:113" ht="15" thickBot="1">
      <c r="A5347" s="46"/>
      <c r="B5347" s="45" t="s">
        <v>244</v>
      </c>
      <c r="C5347" s="43"/>
      <c r="D5347" s="43"/>
      <c r="E5347" s="43"/>
      <c r="F5347" s="43"/>
      <c r="G5347" s="43"/>
      <c r="H5347" s="43"/>
      <c r="I5347" s="43"/>
      <c r="J5347" s="43"/>
      <c r="K5347" s="43"/>
      <c r="L5347" s="44"/>
      <c r="M5347" s="44"/>
      <c r="N5347" s="44"/>
      <c r="O5347" s="44"/>
      <c r="P5347" s="43"/>
      <c r="Q5347" s="43"/>
      <c r="R5347" s="43"/>
      <c r="S5347" s="43"/>
      <c r="T5347" s="43"/>
      <c r="U5347" s="43"/>
      <c r="V5347" s="45"/>
      <c r="W5347" s="45"/>
      <c r="X5347" s="45"/>
      <c r="Y5347" s="45"/>
      <c r="Z5347" s="45"/>
      <c r="AA5347" s="45"/>
      <c r="AB5347" s="45"/>
      <c r="AC5347" s="45"/>
      <c r="AD5347" s="45"/>
      <c r="AE5347" s="45"/>
      <c r="AF5347" s="45"/>
      <c r="AG5347" s="45"/>
      <c r="AH5347" s="45"/>
      <c r="AI5347" s="45"/>
      <c r="AJ5347" s="45"/>
      <c r="AK5347" s="45"/>
      <c r="AL5347" s="45"/>
      <c r="AM5347" s="45"/>
      <c r="AN5347" s="45"/>
      <c r="AO5347" s="45"/>
      <c r="AP5347" s="45"/>
      <c r="AQ5347" s="45"/>
      <c r="AR5347" s="45"/>
      <c r="AS5347" s="45"/>
      <c r="AT5347" s="45"/>
      <c r="AU5347" s="45"/>
      <c r="AV5347" s="45"/>
      <c r="AW5347" s="45"/>
      <c r="AX5347" s="45"/>
      <c r="DI5347" s="41"/>
    </row>
    <row r="5348" spans="1:113" ht="14.25">
      <c r="A5348" s="43"/>
      <c r="B5348" s="47"/>
      <c r="C5348" s="42"/>
      <c r="D5348" s="42"/>
      <c r="E5348" s="42"/>
      <c r="F5348" s="42"/>
      <c r="G5348" s="42"/>
      <c r="H5348" s="42"/>
      <c r="I5348" s="42"/>
      <c r="J5348" s="42"/>
      <c r="K5348" s="42"/>
      <c r="L5348" s="48"/>
      <c r="M5348" s="48"/>
      <c r="N5348" s="48"/>
      <c r="O5348" s="48"/>
      <c r="P5348" s="42"/>
      <c r="Q5348" s="42"/>
      <c r="R5348" s="42"/>
      <c r="S5348" s="42"/>
      <c r="T5348" s="42"/>
      <c r="U5348" s="42"/>
      <c r="V5348" s="49"/>
      <c r="W5348" s="49"/>
      <c r="X5348" s="49"/>
      <c r="Y5348" s="49"/>
      <c r="Z5348" s="49"/>
      <c r="AA5348" s="49"/>
      <c r="AB5348" s="49"/>
      <c r="AC5348" s="49"/>
      <c r="AD5348" s="49"/>
      <c r="AE5348" s="49"/>
      <c r="AF5348" s="49"/>
      <c r="AG5348" s="49"/>
      <c r="AH5348" s="49"/>
      <c r="AI5348" s="49"/>
      <c r="AJ5348" s="49"/>
      <c r="AK5348" s="49"/>
      <c r="AL5348" s="49"/>
      <c r="AM5348" s="49"/>
      <c r="AN5348" s="49"/>
      <c r="AO5348" s="49"/>
      <c r="AP5348" s="49"/>
      <c r="AQ5348" s="49"/>
      <c r="AR5348" s="49"/>
      <c r="AS5348" s="49"/>
      <c r="AT5348" s="49"/>
      <c r="AU5348" s="49"/>
      <c r="AV5348" s="49"/>
      <c r="AW5348" s="49"/>
      <c r="AX5348" s="50"/>
    </row>
    <row r="5349" spans="1:113" ht="12" customHeight="1">
      <c r="A5349" s="43"/>
      <c r="B5349" s="129" t="s">
        <v>1113</v>
      </c>
      <c r="C5349" s="130"/>
      <c r="D5349" s="130"/>
      <c r="E5349" s="130"/>
      <c r="F5349" s="130"/>
      <c r="G5349" s="130"/>
      <c r="H5349" s="130"/>
      <c r="I5349" s="130"/>
      <c r="J5349" s="130"/>
      <c r="K5349" s="130"/>
      <c r="L5349" s="130"/>
      <c r="M5349" s="130"/>
      <c r="N5349" s="130"/>
      <c r="O5349" s="130"/>
      <c r="P5349" s="130"/>
      <c r="Q5349" s="130"/>
      <c r="R5349" s="130"/>
      <c r="S5349" s="130"/>
      <c r="T5349" s="130"/>
      <c r="U5349" s="130"/>
      <c r="V5349" s="130"/>
      <c r="W5349" s="130"/>
      <c r="X5349" s="130"/>
      <c r="Y5349" s="130"/>
      <c r="Z5349" s="130"/>
      <c r="AA5349" s="130"/>
      <c r="AB5349" s="130"/>
      <c r="AC5349" s="130"/>
      <c r="AD5349" s="130"/>
      <c r="AE5349" s="130"/>
      <c r="AF5349" s="130"/>
      <c r="AG5349" s="130"/>
      <c r="AH5349" s="130"/>
      <c r="AI5349" s="130"/>
      <c r="AJ5349" s="130"/>
      <c r="AK5349" s="130"/>
      <c r="AL5349" s="130"/>
      <c r="AM5349" s="130"/>
      <c r="AN5349" s="130"/>
      <c r="AO5349" s="130"/>
      <c r="AP5349" s="130"/>
      <c r="AQ5349" s="130"/>
      <c r="AR5349" s="130"/>
      <c r="AS5349" s="130"/>
      <c r="AT5349" s="130"/>
      <c r="AU5349" s="130"/>
      <c r="AV5349" s="130"/>
      <c r="AW5349" s="130"/>
      <c r="AX5349" s="131"/>
    </row>
    <row r="5350" spans="1:113" ht="12" customHeight="1">
      <c r="A5350" s="43"/>
      <c r="B5350" s="129"/>
      <c r="C5350" s="130"/>
      <c r="D5350" s="130"/>
      <c r="E5350" s="130"/>
      <c r="F5350" s="130"/>
      <c r="G5350" s="130"/>
      <c r="H5350" s="130"/>
      <c r="I5350" s="130"/>
      <c r="J5350" s="130"/>
      <c r="K5350" s="130"/>
      <c r="L5350" s="130"/>
      <c r="M5350" s="130"/>
      <c r="N5350" s="130"/>
      <c r="O5350" s="130"/>
      <c r="P5350" s="130"/>
      <c r="Q5350" s="130"/>
      <c r="R5350" s="130"/>
      <c r="S5350" s="130"/>
      <c r="T5350" s="130"/>
      <c r="U5350" s="130"/>
      <c r="V5350" s="130"/>
      <c r="W5350" s="130"/>
      <c r="X5350" s="130"/>
      <c r="Y5350" s="130"/>
      <c r="Z5350" s="130"/>
      <c r="AA5350" s="130"/>
      <c r="AB5350" s="130"/>
      <c r="AC5350" s="130"/>
      <c r="AD5350" s="130"/>
      <c r="AE5350" s="130"/>
      <c r="AF5350" s="130"/>
      <c r="AG5350" s="130"/>
      <c r="AH5350" s="130"/>
      <c r="AI5350" s="130"/>
      <c r="AJ5350" s="130"/>
      <c r="AK5350" s="130"/>
      <c r="AL5350" s="130"/>
      <c r="AM5350" s="130"/>
      <c r="AN5350" s="130"/>
      <c r="AO5350" s="130"/>
      <c r="AP5350" s="130"/>
      <c r="AQ5350" s="130"/>
      <c r="AR5350" s="130"/>
      <c r="AS5350" s="130"/>
      <c r="AT5350" s="130"/>
      <c r="AU5350" s="130"/>
      <c r="AV5350" s="130"/>
      <c r="AW5350" s="130"/>
      <c r="AX5350" s="131"/>
      <c r="BC5350" s="51"/>
    </row>
    <row r="5351" spans="1:113" ht="12" customHeight="1">
      <c r="A5351" s="43"/>
      <c r="B5351" s="129"/>
      <c r="C5351" s="130"/>
      <c r="D5351" s="130"/>
      <c r="E5351" s="130"/>
      <c r="F5351" s="130"/>
      <c r="G5351" s="130"/>
      <c r="H5351" s="130"/>
      <c r="I5351" s="130"/>
      <c r="J5351" s="130"/>
      <c r="K5351" s="130"/>
      <c r="L5351" s="130"/>
      <c r="M5351" s="130"/>
      <c r="N5351" s="130"/>
      <c r="O5351" s="130"/>
      <c r="P5351" s="130"/>
      <c r="Q5351" s="130"/>
      <c r="R5351" s="130"/>
      <c r="S5351" s="130"/>
      <c r="T5351" s="130"/>
      <c r="U5351" s="130"/>
      <c r="V5351" s="130"/>
      <c r="W5351" s="130"/>
      <c r="X5351" s="130"/>
      <c r="Y5351" s="130"/>
      <c r="Z5351" s="130"/>
      <c r="AA5351" s="130"/>
      <c r="AB5351" s="130"/>
      <c r="AC5351" s="130"/>
      <c r="AD5351" s="130"/>
      <c r="AE5351" s="130"/>
      <c r="AF5351" s="130"/>
      <c r="AG5351" s="130"/>
      <c r="AH5351" s="130"/>
      <c r="AI5351" s="130"/>
      <c r="AJ5351" s="130"/>
      <c r="AK5351" s="130"/>
      <c r="AL5351" s="130"/>
      <c r="AM5351" s="130"/>
      <c r="AN5351" s="130"/>
      <c r="AO5351" s="130"/>
      <c r="AP5351" s="130"/>
      <c r="AQ5351" s="130"/>
      <c r="AR5351" s="130"/>
      <c r="AS5351" s="130"/>
      <c r="AT5351" s="130"/>
      <c r="AU5351" s="130"/>
      <c r="AV5351" s="130"/>
      <c r="AW5351" s="130"/>
      <c r="AX5351" s="131"/>
    </row>
    <row r="5352" spans="1:113" ht="12" customHeight="1">
      <c r="A5352" s="43"/>
      <c r="B5352" s="129"/>
      <c r="C5352" s="130"/>
      <c r="D5352" s="130"/>
      <c r="E5352" s="130"/>
      <c r="F5352" s="130"/>
      <c r="G5352" s="130"/>
      <c r="H5352" s="130"/>
      <c r="I5352" s="130"/>
      <c r="J5352" s="130"/>
      <c r="K5352" s="130"/>
      <c r="L5352" s="130"/>
      <c r="M5352" s="130"/>
      <c r="N5352" s="130"/>
      <c r="O5352" s="130"/>
      <c r="P5352" s="130"/>
      <c r="Q5352" s="130"/>
      <c r="R5352" s="130"/>
      <c r="S5352" s="130"/>
      <c r="T5352" s="130"/>
      <c r="U5352" s="130"/>
      <c r="V5352" s="130"/>
      <c r="W5352" s="130"/>
      <c r="X5352" s="130"/>
      <c r="Y5352" s="130"/>
      <c r="Z5352" s="130"/>
      <c r="AA5352" s="130"/>
      <c r="AB5352" s="130"/>
      <c r="AC5352" s="130"/>
      <c r="AD5352" s="130"/>
      <c r="AE5352" s="130"/>
      <c r="AF5352" s="130"/>
      <c r="AG5352" s="130"/>
      <c r="AH5352" s="130"/>
      <c r="AI5352" s="130"/>
      <c r="AJ5352" s="130"/>
      <c r="AK5352" s="130"/>
      <c r="AL5352" s="130"/>
      <c r="AM5352" s="130"/>
      <c r="AN5352" s="130"/>
      <c r="AO5352" s="130"/>
      <c r="AP5352" s="130"/>
      <c r="AQ5352" s="130"/>
      <c r="AR5352" s="130"/>
      <c r="AS5352" s="130"/>
      <c r="AT5352" s="130"/>
      <c r="AU5352" s="130"/>
      <c r="AV5352" s="130"/>
      <c r="AW5352" s="130"/>
      <c r="AX5352" s="131"/>
    </row>
    <row r="5353" spans="1:113" ht="12" customHeight="1">
      <c r="A5353" s="43"/>
      <c r="B5353" s="129"/>
      <c r="C5353" s="130"/>
      <c r="D5353" s="130"/>
      <c r="E5353" s="130"/>
      <c r="F5353" s="130"/>
      <c r="G5353" s="130"/>
      <c r="H5353" s="130"/>
      <c r="I5353" s="130"/>
      <c r="J5353" s="130"/>
      <c r="K5353" s="130"/>
      <c r="L5353" s="130"/>
      <c r="M5353" s="130"/>
      <c r="N5353" s="130"/>
      <c r="O5353" s="130"/>
      <c r="P5353" s="130"/>
      <c r="Q5353" s="130"/>
      <c r="R5353" s="130"/>
      <c r="S5353" s="130"/>
      <c r="T5353" s="130"/>
      <c r="U5353" s="130"/>
      <c r="V5353" s="130"/>
      <c r="W5353" s="130"/>
      <c r="X5353" s="130"/>
      <c r="Y5353" s="130"/>
      <c r="Z5353" s="130"/>
      <c r="AA5353" s="130"/>
      <c r="AB5353" s="130"/>
      <c r="AC5353" s="130"/>
      <c r="AD5353" s="130"/>
      <c r="AE5353" s="130"/>
      <c r="AF5353" s="130"/>
      <c r="AG5353" s="130"/>
      <c r="AH5353" s="130"/>
      <c r="AI5353" s="130"/>
      <c r="AJ5353" s="130"/>
      <c r="AK5353" s="130"/>
      <c r="AL5353" s="130"/>
      <c r="AM5353" s="130"/>
      <c r="AN5353" s="130"/>
      <c r="AO5353" s="130"/>
      <c r="AP5353" s="130"/>
      <c r="AQ5353" s="130"/>
      <c r="AR5353" s="130"/>
      <c r="AS5353" s="130"/>
      <c r="AT5353" s="130"/>
      <c r="AU5353" s="130"/>
      <c r="AV5353" s="130"/>
      <c r="AW5353" s="130"/>
      <c r="AX5353" s="131"/>
    </row>
    <row r="5354" spans="1:113" ht="15" thickBot="1">
      <c r="A5354" s="52"/>
      <c r="B5354" s="53"/>
      <c r="C5354" s="54"/>
      <c r="D5354" s="54"/>
      <c r="E5354" s="54"/>
      <c r="F5354" s="54"/>
      <c r="G5354" s="54"/>
      <c r="H5354" s="54"/>
      <c r="I5354" s="54"/>
      <c r="J5354" s="54"/>
      <c r="K5354" s="54"/>
      <c r="L5354" s="54"/>
      <c r="M5354" s="54"/>
      <c r="N5354" s="54"/>
      <c r="O5354" s="54"/>
      <c r="P5354" s="54"/>
      <c r="Q5354" s="54"/>
      <c r="R5354" s="54"/>
      <c r="S5354" s="54"/>
      <c r="T5354" s="54"/>
      <c r="U5354" s="54"/>
      <c r="V5354" s="54"/>
      <c r="W5354" s="54"/>
      <c r="X5354" s="54"/>
      <c r="Y5354" s="54"/>
      <c r="Z5354" s="54"/>
      <c r="AA5354" s="54"/>
      <c r="AB5354" s="54"/>
      <c r="AC5354" s="54"/>
      <c r="AD5354" s="54"/>
      <c r="AE5354" s="54"/>
      <c r="AF5354" s="54"/>
      <c r="AG5354" s="54"/>
      <c r="AH5354" s="54"/>
      <c r="AI5354" s="54"/>
      <c r="AJ5354" s="54"/>
      <c r="AK5354" s="54"/>
      <c r="AL5354" s="54"/>
      <c r="AM5354" s="54"/>
      <c r="AN5354" s="54"/>
      <c r="AO5354" s="54"/>
      <c r="AP5354" s="54"/>
      <c r="AQ5354" s="54"/>
      <c r="AR5354" s="54"/>
      <c r="AS5354" s="54"/>
      <c r="AT5354" s="54"/>
      <c r="AU5354" s="54"/>
      <c r="AV5354" s="54"/>
      <c r="AW5354" s="54"/>
      <c r="AX5354" s="55"/>
    </row>
    <row r="5355" spans="1:113">
      <c r="B5355" s="56"/>
    </row>
    <row r="5356" spans="1:113" ht="15" thickBot="1">
      <c r="A5356" s="46"/>
      <c r="B5356" s="45" t="s">
        <v>245</v>
      </c>
      <c r="C5356" s="43"/>
      <c r="D5356" s="43"/>
      <c r="E5356" s="43"/>
      <c r="F5356" s="43"/>
      <c r="G5356" s="43"/>
      <c r="H5356" s="43"/>
      <c r="I5356" s="43"/>
      <c r="J5356" s="43"/>
      <c r="K5356" s="43"/>
      <c r="L5356" s="44"/>
      <c r="M5356" s="44"/>
      <c r="N5356" s="44"/>
      <c r="O5356" s="44"/>
      <c r="P5356" s="43"/>
      <c r="Q5356" s="43"/>
      <c r="R5356" s="43"/>
      <c r="S5356" s="43"/>
      <c r="T5356" s="43"/>
      <c r="U5356" s="43"/>
      <c r="V5356" s="45"/>
      <c r="W5356" s="45"/>
      <c r="X5356" s="45"/>
      <c r="Y5356" s="45"/>
      <c r="Z5356" s="45"/>
      <c r="AA5356" s="45"/>
      <c r="AB5356" s="45"/>
      <c r="AC5356" s="45"/>
      <c r="AD5356" s="45"/>
      <c r="AE5356" s="45"/>
      <c r="AF5356" s="45"/>
      <c r="AG5356" s="45"/>
      <c r="AH5356" s="45"/>
      <c r="AI5356" s="45"/>
      <c r="AJ5356" s="45"/>
      <c r="AK5356" s="45"/>
      <c r="AL5356" s="45"/>
      <c r="AM5356" s="45"/>
      <c r="AN5356" s="45"/>
      <c r="AO5356" s="45"/>
      <c r="AP5356" s="45"/>
      <c r="AQ5356" s="45"/>
      <c r="AR5356" s="45"/>
      <c r="AS5356" s="45"/>
      <c r="AT5356" s="45"/>
      <c r="AU5356" s="45"/>
      <c r="AV5356" s="45"/>
      <c r="AW5356" s="45"/>
      <c r="AX5356" s="45"/>
      <c r="DI5356" s="41"/>
    </row>
    <row r="5357" spans="1:113" ht="14.25">
      <c r="A5357" s="43"/>
      <c r="B5357" s="47"/>
      <c r="C5357" s="42"/>
      <c r="D5357" s="42"/>
      <c r="E5357" s="42"/>
      <c r="F5357" s="42"/>
      <c r="G5357" s="42"/>
      <c r="H5357" s="42"/>
      <c r="I5357" s="42"/>
      <c r="J5357" s="42"/>
      <c r="K5357" s="42"/>
      <c r="L5357" s="48"/>
      <c r="M5357" s="48"/>
      <c r="N5357" s="48"/>
      <c r="O5357" s="48"/>
      <c r="P5357" s="42"/>
      <c r="Q5357" s="42"/>
      <c r="R5357" s="42"/>
      <c r="S5357" s="42"/>
      <c r="T5357" s="42"/>
      <c r="U5357" s="42"/>
      <c r="V5357" s="49"/>
      <c r="W5357" s="49"/>
      <c r="X5357" s="49"/>
      <c r="Y5357" s="49"/>
      <c r="Z5357" s="49"/>
      <c r="AA5357" s="49"/>
      <c r="AB5357" s="49"/>
      <c r="AC5357" s="49"/>
      <c r="AD5357" s="49"/>
      <c r="AE5357" s="49"/>
      <c r="AF5357" s="49"/>
      <c r="AG5357" s="49"/>
      <c r="AH5357" s="49"/>
      <c r="AI5357" s="49"/>
      <c r="AJ5357" s="49"/>
      <c r="AK5357" s="49"/>
      <c r="AL5357" s="49"/>
      <c r="AM5357" s="49"/>
      <c r="AN5357" s="49"/>
      <c r="AO5357" s="49"/>
      <c r="AP5357" s="49"/>
      <c r="AQ5357" s="49"/>
      <c r="AR5357" s="49"/>
      <c r="AS5357" s="49"/>
      <c r="AT5357" s="49"/>
      <c r="AU5357" s="49"/>
      <c r="AV5357" s="49"/>
      <c r="AW5357" s="49"/>
      <c r="AX5357" s="50"/>
    </row>
    <row r="5358" spans="1:113" ht="12" customHeight="1">
      <c r="A5358" s="43"/>
      <c r="B5358" s="129" t="s">
        <v>1114</v>
      </c>
      <c r="C5358" s="130"/>
      <c r="D5358" s="130"/>
      <c r="E5358" s="130"/>
      <c r="F5358" s="130"/>
      <c r="G5358" s="130"/>
      <c r="H5358" s="130"/>
      <c r="I5358" s="130"/>
      <c r="J5358" s="130"/>
      <c r="K5358" s="130"/>
      <c r="L5358" s="130"/>
      <c r="M5358" s="130"/>
      <c r="N5358" s="130"/>
      <c r="O5358" s="130"/>
      <c r="P5358" s="130"/>
      <c r="Q5358" s="130"/>
      <c r="R5358" s="130"/>
      <c r="S5358" s="130"/>
      <c r="T5358" s="130"/>
      <c r="U5358" s="130"/>
      <c r="V5358" s="130"/>
      <c r="W5358" s="130"/>
      <c r="X5358" s="130"/>
      <c r="Y5358" s="130"/>
      <c r="Z5358" s="130"/>
      <c r="AA5358" s="130"/>
      <c r="AB5358" s="130"/>
      <c r="AC5358" s="130"/>
      <c r="AD5358" s="130"/>
      <c r="AE5358" s="130"/>
      <c r="AF5358" s="130"/>
      <c r="AG5358" s="130"/>
      <c r="AH5358" s="130"/>
      <c r="AI5358" s="130"/>
      <c r="AJ5358" s="130"/>
      <c r="AK5358" s="130"/>
      <c r="AL5358" s="130"/>
      <c r="AM5358" s="130"/>
      <c r="AN5358" s="130"/>
      <c r="AO5358" s="130"/>
      <c r="AP5358" s="130"/>
      <c r="AQ5358" s="130"/>
      <c r="AR5358" s="130"/>
      <c r="AS5358" s="130"/>
      <c r="AT5358" s="130"/>
      <c r="AU5358" s="130"/>
      <c r="AV5358" s="130"/>
      <c r="AW5358" s="130"/>
      <c r="AX5358" s="131"/>
    </row>
    <row r="5359" spans="1:113" ht="12" customHeight="1">
      <c r="A5359" s="43"/>
      <c r="B5359" s="129"/>
      <c r="C5359" s="130"/>
      <c r="D5359" s="130"/>
      <c r="E5359" s="130"/>
      <c r="F5359" s="130"/>
      <c r="G5359" s="130"/>
      <c r="H5359" s="130"/>
      <c r="I5359" s="130"/>
      <c r="J5359" s="130"/>
      <c r="K5359" s="130"/>
      <c r="L5359" s="130"/>
      <c r="M5359" s="130"/>
      <c r="N5359" s="130"/>
      <c r="O5359" s="130"/>
      <c r="P5359" s="130"/>
      <c r="Q5359" s="130"/>
      <c r="R5359" s="130"/>
      <c r="S5359" s="130"/>
      <c r="T5359" s="130"/>
      <c r="U5359" s="130"/>
      <c r="V5359" s="130"/>
      <c r="W5359" s="130"/>
      <c r="X5359" s="130"/>
      <c r="Y5359" s="130"/>
      <c r="Z5359" s="130"/>
      <c r="AA5359" s="130"/>
      <c r="AB5359" s="130"/>
      <c r="AC5359" s="130"/>
      <c r="AD5359" s="130"/>
      <c r="AE5359" s="130"/>
      <c r="AF5359" s="130"/>
      <c r="AG5359" s="130"/>
      <c r="AH5359" s="130"/>
      <c r="AI5359" s="130"/>
      <c r="AJ5359" s="130"/>
      <c r="AK5359" s="130"/>
      <c r="AL5359" s="130"/>
      <c r="AM5359" s="130"/>
      <c r="AN5359" s="130"/>
      <c r="AO5359" s="130"/>
      <c r="AP5359" s="130"/>
      <c r="AQ5359" s="130"/>
      <c r="AR5359" s="130"/>
      <c r="AS5359" s="130"/>
      <c r="AT5359" s="130"/>
      <c r="AU5359" s="130"/>
      <c r="AV5359" s="130"/>
      <c r="AW5359" s="130"/>
      <c r="AX5359" s="131"/>
      <c r="BC5359" s="51"/>
    </row>
    <row r="5360" spans="1:113" ht="12" customHeight="1">
      <c r="A5360" s="43"/>
      <c r="B5360" s="129"/>
      <c r="C5360" s="130"/>
      <c r="D5360" s="130"/>
      <c r="E5360" s="130"/>
      <c r="F5360" s="130"/>
      <c r="G5360" s="130"/>
      <c r="H5360" s="130"/>
      <c r="I5360" s="130"/>
      <c r="J5360" s="130"/>
      <c r="K5360" s="130"/>
      <c r="L5360" s="130"/>
      <c r="M5360" s="130"/>
      <c r="N5360" s="130"/>
      <c r="O5360" s="130"/>
      <c r="P5360" s="130"/>
      <c r="Q5360" s="130"/>
      <c r="R5360" s="130"/>
      <c r="S5360" s="130"/>
      <c r="T5360" s="130"/>
      <c r="U5360" s="130"/>
      <c r="V5360" s="130"/>
      <c r="W5360" s="130"/>
      <c r="X5360" s="130"/>
      <c r="Y5360" s="130"/>
      <c r="Z5360" s="130"/>
      <c r="AA5360" s="130"/>
      <c r="AB5360" s="130"/>
      <c r="AC5360" s="130"/>
      <c r="AD5360" s="130"/>
      <c r="AE5360" s="130"/>
      <c r="AF5360" s="130"/>
      <c r="AG5360" s="130"/>
      <c r="AH5360" s="130"/>
      <c r="AI5360" s="130"/>
      <c r="AJ5360" s="130"/>
      <c r="AK5360" s="130"/>
      <c r="AL5360" s="130"/>
      <c r="AM5360" s="130"/>
      <c r="AN5360" s="130"/>
      <c r="AO5360" s="130"/>
      <c r="AP5360" s="130"/>
      <c r="AQ5360" s="130"/>
      <c r="AR5360" s="130"/>
      <c r="AS5360" s="130"/>
      <c r="AT5360" s="130"/>
      <c r="AU5360" s="130"/>
      <c r="AV5360" s="130"/>
      <c r="AW5360" s="130"/>
      <c r="AX5360" s="131"/>
    </row>
    <row r="5361" spans="1:251" ht="12" customHeight="1">
      <c r="A5361" s="43"/>
      <c r="B5361" s="129"/>
      <c r="C5361" s="130"/>
      <c r="D5361" s="130"/>
      <c r="E5361" s="130"/>
      <c r="F5361" s="130"/>
      <c r="G5361" s="130"/>
      <c r="H5361" s="130"/>
      <c r="I5361" s="130"/>
      <c r="J5361" s="130"/>
      <c r="K5361" s="130"/>
      <c r="L5361" s="130"/>
      <c r="M5361" s="130"/>
      <c r="N5361" s="130"/>
      <c r="O5361" s="130"/>
      <c r="P5361" s="130"/>
      <c r="Q5361" s="130"/>
      <c r="R5361" s="130"/>
      <c r="S5361" s="130"/>
      <c r="T5361" s="130"/>
      <c r="U5361" s="130"/>
      <c r="V5361" s="130"/>
      <c r="W5361" s="130"/>
      <c r="X5361" s="130"/>
      <c r="Y5361" s="130"/>
      <c r="Z5361" s="130"/>
      <c r="AA5361" s="130"/>
      <c r="AB5361" s="130"/>
      <c r="AC5361" s="130"/>
      <c r="AD5361" s="130"/>
      <c r="AE5361" s="130"/>
      <c r="AF5361" s="130"/>
      <c r="AG5361" s="130"/>
      <c r="AH5361" s="130"/>
      <c r="AI5361" s="130"/>
      <c r="AJ5361" s="130"/>
      <c r="AK5361" s="130"/>
      <c r="AL5361" s="130"/>
      <c r="AM5361" s="130"/>
      <c r="AN5361" s="130"/>
      <c r="AO5361" s="130"/>
      <c r="AP5361" s="130"/>
      <c r="AQ5361" s="130"/>
      <c r="AR5361" s="130"/>
      <c r="AS5361" s="130"/>
      <c r="AT5361" s="130"/>
      <c r="AU5361" s="130"/>
      <c r="AV5361" s="130"/>
      <c r="AW5361" s="130"/>
      <c r="AX5361" s="131"/>
    </row>
    <row r="5362" spans="1:251" ht="12" customHeight="1">
      <c r="A5362" s="43"/>
      <c r="B5362" s="129"/>
      <c r="C5362" s="130"/>
      <c r="D5362" s="130"/>
      <c r="E5362" s="130"/>
      <c r="F5362" s="130"/>
      <c r="G5362" s="130"/>
      <c r="H5362" s="130"/>
      <c r="I5362" s="130"/>
      <c r="J5362" s="130"/>
      <c r="K5362" s="130"/>
      <c r="L5362" s="130"/>
      <c r="M5362" s="130"/>
      <c r="N5362" s="130"/>
      <c r="O5362" s="130"/>
      <c r="P5362" s="130"/>
      <c r="Q5362" s="130"/>
      <c r="R5362" s="130"/>
      <c r="S5362" s="130"/>
      <c r="T5362" s="130"/>
      <c r="U5362" s="130"/>
      <c r="V5362" s="130"/>
      <c r="W5362" s="130"/>
      <c r="X5362" s="130"/>
      <c r="Y5362" s="130"/>
      <c r="Z5362" s="130"/>
      <c r="AA5362" s="130"/>
      <c r="AB5362" s="130"/>
      <c r="AC5362" s="130"/>
      <c r="AD5362" s="130"/>
      <c r="AE5362" s="130"/>
      <c r="AF5362" s="130"/>
      <c r="AG5362" s="130"/>
      <c r="AH5362" s="130"/>
      <c r="AI5362" s="130"/>
      <c r="AJ5362" s="130"/>
      <c r="AK5362" s="130"/>
      <c r="AL5362" s="130"/>
      <c r="AM5362" s="130"/>
      <c r="AN5362" s="130"/>
      <c r="AO5362" s="130"/>
      <c r="AP5362" s="130"/>
      <c r="AQ5362" s="130"/>
      <c r="AR5362" s="130"/>
      <c r="AS5362" s="130"/>
      <c r="AT5362" s="130"/>
      <c r="AU5362" s="130"/>
      <c r="AV5362" s="130"/>
      <c r="AW5362" s="130"/>
      <c r="AX5362" s="131"/>
    </row>
    <row r="5363" spans="1:251" ht="15" thickBot="1">
      <c r="A5363" s="52"/>
      <c r="B5363" s="53"/>
      <c r="C5363" s="54"/>
      <c r="D5363" s="54"/>
      <c r="E5363" s="54"/>
      <c r="F5363" s="54"/>
      <c r="G5363" s="54"/>
      <c r="H5363" s="54"/>
      <c r="I5363" s="54"/>
      <c r="J5363" s="54"/>
      <c r="K5363" s="54"/>
      <c r="L5363" s="54"/>
      <c r="M5363" s="54"/>
      <c r="N5363" s="54"/>
      <c r="O5363" s="54"/>
      <c r="P5363" s="54"/>
      <c r="Q5363" s="54"/>
      <c r="R5363" s="54"/>
      <c r="S5363" s="54"/>
      <c r="T5363" s="54"/>
      <c r="U5363" s="54"/>
      <c r="V5363" s="54"/>
      <c r="W5363" s="54"/>
      <c r="X5363" s="54"/>
      <c r="Y5363" s="54"/>
      <c r="Z5363" s="54"/>
      <c r="AA5363" s="54"/>
      <c r="AB5363" s="54"/>
      <c r="AC5363" s="54"/>
      <c r="AD5363" s="54"/>
      <c r="AE5363" s="54"/>
      <c r="AF5363" s="54"/>
      <c r="AG5363" s="54"/>
      <c r="AH5363" s="54"/>
      <c r="AI5363" s="54"/>
      <c r="AJ5363" s="54"/>
      <c r="AK5363" s="54"/>
      <c r="AL5363" s="54"/>
      <c r="AM5363" s="54"/>
      <c r="AN5363" s="54"/>
      <c r="AO5363" s="54"/>
      <c r="AP5363" s="54"/>
      <c r="AQ5363" s="54"/>
      <c r="AR5363" s="54"/>
      <c r="AS5363" s="54"/>
      <c r="AT5363" s="54"/>
      <c r="AU5363" s="54"/>
      <c r="AV5363" s="54"/>
      <c r="AW5363" s="54"/>
      <c r="AX5363" s="55"/>
    </row>
    <row r="5364" spans="1:251">
      <c r="B5364" s="56"/>
    </row>
    <row r="5365" spans="1:251" ht="14.25">
      <c r="B5365" s="45" t="s">
        <v>247</v>
      </c>
      <c r="C5365" s="43"/>
      <c r="D5365" s="43"/>
      <c r="E5365" s="43"/>
      <c r="F5365" s="43"/>
      <c r="G5365" s="43"/>
      <c r="H5365" s="43"/>
      <c r="I5365" s="43"/>
      <c r="J5365" s="43"/>
      <c r="K5365" s="43"/>
      <c r="L5365" s="44"/>
      <c r="M5365" s="44"/>
      <c r="N5365" s="44"/>
      <c r="O5365" s="44"/>
      <c r="P5365" s="43"/>
      <c r="Q5365" s="43"/>
      <c r="R5365" s="43"/>
      <c r="S5365" s="43"/>
      <c r="T5365" s="43"/>
      <c r="U5365" s="43"/>
      <c r="V5365" s="45"/>
      <c r="W5365" s="45"/>
      <c r="X5365" s="45"/>
      <c r="Y5365" s="45"/>
      <c r="Z5365" s="45"/>
      <c r="AA5365" s="45"/>
      <c r="AB5365" s="45"/>
      <c r="AC5365" s="45"/>
      <c r="AD5365" s="45"/>
      <c r="AE5365" s="45"/>
      <c r="AF5365" s="45"/>
      <c r="AG5365" s="45"/>
      <c r="AH5365" s="45"/>
      <c r="AI5365" s="45"/>
      <c r="AJ5365" s="45"/>
      <c r="AK5365" s="45"/>
      <c r="AL5365" s="45"/>
      <c r="AM5365" s="45"/>
      <c r="AN5365" s="45"/>
      <c r="AO5365" s="45"/>
      <c r="AP5365" s="45"/>
      <c r="AQ5365" s="45"/>
      <c r="AR5365" s="45"/>
      <c r="AS5365" s="45"/>
      <c r="AT5365" s="45"/>
      <c r="AU5365" s="45"/>
      <c r="AV5365" s="45"/>
      <c r="AW5365" s="45"/>
      <c r="AX5365" s="45"/>
    </row>
    <row r="5366" spans="1:251" ht="15" thickBot="1">
      <c r="B5366" s="43"/>
      <c r="C5366" s="43"/>
      <c r="D5366" s="43"/>
      <c r="E5366" s="43"/>
      <c r="F5366" s="43"/>
      <c r="G5366" s="43"/>
      <c r="H5366" s="43"/>
      <c r="I5366" s="43"/>
      <c r="J5366" s="43"/>
      <c r="K5366" s="43"/>
      <c r="L5366" s="44"/>
      <c r="M5366" s="44"/>
      <c r="N5366" s="44"/>
      <c r="O5366" s="44"/>
      <c r="P5366" s="43"/>
      <c r="Q5366" s="43"/>
      <c r="R5366" s="43"/>
      <c r="S5366" s="43"/>
      <c r="T5366" s="43"/>
      <c r="U5366" s="43"/>
      <c r="V5366" s="45"/>
      <c r="W5366" s="45"/>
      <c r="X5366" s="45"/>
      <c r="Y5366" s="45"/>
      <c r="Z5366" s="45"/>
      <c r="AA5366" s="45"/>
      <c r="AB5366" s="45"/>
      <c r="AC5366" s="45"/>
      <c r="AD5366" s="45"/>
      <c r="AE5366" s="45"/>
      <c r="AF5366" s="45"/>
      <c r="AG5366" s="45"/>
      <c r="AH5366" s="45"/>
      <c r="AI5366" s="45"/>
      <c r="AJ5366" s="45"/>
      <c r="AK5366" s="45"/>
      <c r="AL5366" s="45"/>
      <c r="AM5366" s="45"/>
      <c r="AN5366" s="45"/>
      <c r="AO5366" s="45"/>
      <c r="AP5366" s="45"/>
      <c r="AQ5366" s="45"/>
      <c r="AR5366" s="45"/>
      <c r="AS5366" s="45"/>
      <c r="AT5366" s="45"/>
      <c r="AU5366" s="45"/>
      <c r="AV5366" s="45"/>
      <c r="AW5366" s="45"/>
      <c r="AX5366" s="57" t="s">
        <v>248</v>
      </c>
    </row>
    <row r="5367" spans="1:251" s="51" customFormat="1" ht="13.5" customHeight="1">
      <c r="A5367" s="43"/>
      <c r="B5367" s="132" t="s">
        <v>249</v>
      </c>
      <c r="C5367" s="133"/>
      <c r="D5367" s="133"/>
      <c r="E5367" s="133"/>
      <c r="F5367" s="133"/>
      <c r="G5367" s="133"/>
      <c r="H5367" s="133"/>
      <c r="I5367" s="133"/>
      <c r="J5367" s="133"/>
      <c r="K5367" s="133"/>
      <c r="L5367" s="133"/>
      <c r="M5367" s="133"/>
      <c r="N5367" s="133"/>
      <c r="O5367" s="133"/>
      <c r="P5367" s="133"/>
      <c r="Q5367" s="133"/>
      <c r="R5367" s="133"/>
      <c r="S5367" s="133"/>
      <c r="T5367" s="133"/>
      <c r="U5367" s="133"/>
      <c r="V5367" s="133"/>
      <c r="W5367" s="133"/>
      <c r="X5367" s="133"/>
      <c r="Y5367" s="133"/>
      <c r="Z5367" s="134"/>
      <c r="AA5367" s="138" t="s">
        <v>250</v>
      </c>
      <c r="AB5367" s="133"/>
      <c r="AC5367" s="133"/>
      <c r="AD5367" s="133"/>
      <c r="AE5367" s="133"/>
      <c r="AF5367" s="133"/>
      <c r="AG5367" s="133"/>
      <c r="AH5367" s="133"/>
      <c r="AI5367" s="134"/>
      <c r="AJ5367" s="138" t="s">
        <v>251</v>
      </c>
      <c r="AK5367" s="133"/>
      <c r="AL5367" s="133"/>
      <c r="AM5367" s="133"/>
      <c r="AN5367" s="133"/>
      <c r="AO5367" s="133"/>
      <c r="AP5367" s="133"/>
      <c r="AQ5367" s="133"/>
      <c r="AR5367" s="134"/>
      <c r="AS5367" s="138" t="s">
        <v>252</v>
      </c>
      <c r="AT5367" s="133"/>
      <c r="AU5367" s="133"/>
      <c r="AV5367" s="133"/>
      <c r="AW5367" s="133"/>
      <c r="AX5367" s="140"/>
      <c r="AY5367" s="37"/>
      <c r="AZ5367" s="37"/>
      <c r="BA5367" s="37"/>
      <c r="BB5367" s="37"/>
      <c r="BC5367" s="37"/>
      <c r="BD5367" s="37"/>
      <c r="BE5367" s="37"/>
      <c r="BF5367" s="37"/>
      <c r="BG5367" s="37"/>
      <c r="BH5367" s="37"/>
      <c r="BI5367" s="37"/>
      <c r="BJ5367" s="37"/>
      <c r="BK5367" s="37"/>
      <c r="BL5367" s="37"/>
      <c r="BM5367" s="37"/>
      <c r="BN5367" s="37"/>
      <c r="BO5367" s="37"/>
      <c r="BP5367" s="37"/>
      <c r="BQ5367" s="37"/>
      <c r="BR5367" s="37"/>
      <c r="BS5367" s="37"/>
      <c r="BT5367" s="37"/>
      <c r="BU5367" s="37"/>
      <c r="BV5367" s="37"/>
      <c r="BW5367" s="37"/>
      <c r="BX5367" s="37"/>
      <c r="BY5367" s="37"/>
      <c r="BZ5367" s="37"/>
      <c r="CA5367" s="37"/>
      <c r="CB5367" s="37"/>
      <c r="CC5367" s="37"/>
      <c r="CD5367" s="37"/>
      <c r="CE5367" s="37"/>
      <c r="CF5367" s="37"/>
      <c r="CG5367" s="37"/>
      <c r="CH5367" s="37"/>
      <c r="CI5367" s="37"/>
      <c r="CJ5367" s="37"/>
      <c r="CK5367" s="37"/>
      <c r="CL5367" s="37"/>
      <c r="CM5367" s="37"/>
      <c r="CN5367" s="37"/>
      <c r="CO5367" s="37"/>
      <c r="CP5367" s="37"/>
      <c r="CQ5367" s="37"/>
      <c r="CR5367" s="37"/>
      <c r="CS5367" s="37"/>
      <c r="CT5367" s="37"/>
      <c r="CU5367" s="37"/>
      <c r="CV5367" s="37"/>
      <c r="CW5367" s="37"/>
      <c r="CX5367" s="37"/>
      <c r="CY5367" s="37"/>
      <c r="CZ5367" s="37"/>
      <c r="DA5367" s="37"/>
      <c r="DB5367" s="37"/>
      <c r="DC5367" s="37"/>
      <c r="DD5367" s="37"/>
      <c r="DE5367" s="37"/>
      <c r="DF5367" s="37"/>
      <c r="DG5367" s="37"/>
      <c r="DH5367" s="37"/>
      <c r="DI5367" s="37"/>
      <c r="DJ5367" s="37"/>
      <c r="DK5367" s="37"/>
      <c r="DL5367" s="37"/>
      <c r="DM5367" s="37"/>
      <c r="DN5367" s="37"/>
      <c r="DO5367" s="37"/>
      <c r="DP5367" s="37"/>
      <c r="DQ5367" s="37"/>
      <c r="DR5367" s="37"/>
      <c r="DS5367" s="37"/>
      <c r="DT5367" s="37"/>
      <c r="DU5367" s="37"/>
      <c r="DV5367" s="37"/>
      <c r="DW5367" s="37"/>
      <c r="DX5367" s="37"/>
      <c r="DY5367" s="37"/>
      <c r="DZ5367" s="37"/>
      <c r="EA5367" s="37"/>
      <c r="EB5367" s="37"/>
      <c r="EC5367" s="37"/>
      <c r="ED5367" s="37"/>
      <c r="EE5367" s="37"/>
      <c r="EF5367" s="37"/>
      <c r="EG5367" s="37"/>
      <c r="EH5367" s="37"/>
      <c r="EI5367" s="37"/>
      <c r="EJ5367" s="37"/>
      <c r="EK5367" s="37"/>
      <c r="EL5367" s="37"/>
      <c r="EM5367" s="37"/>
      <c r="EN5367" s="37"/>
      <c r="EO5367" s="37"/>
      <c r="EP5367" s="37"/>
      <c r="EQ5367" s="37"/>
      <c r="ER5367" s="37"/>
      <c r="ES5367" s="37"/>
      <c r="ET5367" s="37"/>
      <c r="EU5367" s="37"/>
      <c r="EV5367" s="37"/>
      <c r="EW5367" s="37"/>
      <c r="EX5367" s="37"/>
      <c r="EY5367" s="37"/>
      <c r="EZ5367" s="37"/>
      <c r="FA5367" s="37"/>
      <c r="FB5367" s="37"/>
      <c r="FC5367" s="37"/>
      <c r="FD5367" s="37"/>
      <c r="FE5367" s="37"/>
      <c r="FF5367" s="37"/>
      <c r="FG5367" s="37"/>
      <c r="FH5367" s="37"/>
      <c r="FI5367" s="37"/>
      <c r="FJ5367" s="37"/>
      <c r="FK5367" s="37"/>
      <c r="FL5367" s="37"/>
      <c r="FM5367" s="37"/>
      <c r="FN5367" s="37"/>
      <c r="FO5367" s="37"/>
      <c r="FP5367" s="37"/>
      <c r="FQ5367" s="37"/>
      <c r="FR5367" s="37"/>
      <c r="FS5367" s="37"/>
      <c r="FT5367" s="37"/>
      <c r="FU5367" s="37"/>
      <c r="FV5367" s="37"/>
      <c r="FW5367" s="37"/>
      <c r="FX5367" s="37"/>
      <c r="FY5367" s="37"/>
      <c r="FZ5367" s="37"/>
      <c r="GA5367" s="37"/>
      <c r="GB5367" s="37"/>
      <c r="GC5367" s="37"/>
      <c r="GD5367" s="37"/>
      <c r="GE5367" s="37"/>
      <c r="GF5367" s="37"/>
      <c r="GG5367" s="37"/>
      <c r="GH5367" s="37"/>
      <c r="GI5367" s="37"/>
      <c r="GJ5367" s="37"/>
      <c r="GK5367" s="37"/>
      <c r="GL5367" s="37"/>
      <c r="GM5367" s="37"/>
      <c r="GN5367" s="37"/>
      <c r="GO5367" s="37"/>
      <c r="GP5367" s="37"/>
      <c r="GQ5367" s="37"/>
      <c r="GR5367" s="37"/>
      <c r="GS5367" s="37"/>
      <c r="GT5367" s="37"/>
      <c r="GU5367" s="37"/>
      <c r="GV5367" s="37"/>
      <c r="GW5367" s="37"/>
      <c r="GX5367" s="37"/>
      <c r="GY5367" s="37"/>
      <c r="GZ5367" s="37"/>
      <c r="HA5367" s="37"/>
      <c r="HB5367" s="37"/>
      <c r="HC5367" s="37"/>
      <c r="HD5367" s="37"/>
      <c r="HE5367" s="37"/>
      <c r="HF5367" s="37"/>
      <c r="HG5367" s="37"/>
      <c r="HH5367" s="37"/>
      <c r="HI5367" s="37"/>
      <c r="HJ5367" s="37"/>
      <c r="HK5367" s="37"/>
      <c r="HL5367" s="37"/>
      <c r="HM5367" s="37"/>
      <c r="HN5367" s="37"/>
      <c r="HO5367" s="37"/>
      <c r="HP5367" s="37"/>
      <c r="HQ5367" s="37"/>
      <c r="HR5367" s="37"/>
      <c r="HS5367" s="37"/>
      <c r="HT5367" s="37"/>
      <c r="HU5367" s="37"/>
      <c r="HV5367" s="37"/>
      <c r="HW5367" s="37"/>
      <c r="HX5367" s="37"/>
      <c r="HY5367" s="37"/>
      <c r="HZ5367" s="37"/>
      <c r="IA5367" s="37"/>
      <c r="IB5367" s="37"/>
      <c r="IC5367" s="37"/>
      <c r="ID5367" s="37"/>
      <c r="IE5367" s="37"/>
      <c r="IF5367" s="37"/>
      <c r="IG5367" s="37"/>
      <c r="IH5367" s="37"/>
      <c r="II5367" s="37"/>
      <c r="IJ5367" s="37"/>
      <c r="IK5367" s="37"/>
      <c r="IL5367" s="37"/>
      <c r="IM5367" s="37"/>
      <c r="IN5367" s="37"/>
      <c r="IO5367" s="37"/>
      <c r="IP5367" s="37"/>
      <c r="IQ5367" s="37"/>
    </row>
    <row r="5368" spans="1:251" s="51" customFormat="1" ht="13.5">
      <c r="A5368" s="43"/>
      <c r="B5368" s="135"/>
      <c r="C5368" s="136"/>
      <c r="D5368" s="136"/>
      <c r="E5368" s="136"/>
      <c r="F5368" s="136"/>
      <c r="G5368" s="136"/>
      <c r="H5368" s="136"/>
      <c r="I5368" s="136"/>
      <c r="J5368" s="136"/>
      <c r="K5368" s="136"/>
      <c r="L5368" s="136"/>
      <c r="M5368" s="136"/>
      <c r="N5368" s="136"/>
      <c r="O5368" s="136"/>
      <c r="P5368" s="136"/>
      <c r="Q5368" s="136"/>
      <c r="R5368" s="136"/>
      <c r="S5368" s="136"/>
      <c r="T5368" s="136"/>
      <c r="U5368" s="136"/>
      <c r="V5368" s="136"/>
      <c r="W5368" s="136"/>
      <c r="X5368" s="136"/>
      <c r="Y5368" s="136"/>
      <c r="Z5368" s="137"/>
      <c r="AA5368" s="139"/>
      <c r="AB5368" s="136"/>
      <c r="AC5368" s="136"/>
      <c r="AD5368" s="136"/>
      <c r="AE5368" s="136"/>
      <c r="AF5368" s="136"/>
      <c r="AG5368" s="136"/>
      <c r="AH5368" s="136"/>
      <c r="AI5368" s="137"/>
      <c r="AJ5368" s="139"/>
      <c r="AK5368" s="136"/>
      <c r="AL5368" s="136"/>
      <c r="AM5368" s="136"/>
      <c r="AN5368" s="136"/>
      <c r="AO5368" s="136"/>
      <c r="AP5368" s="136"/>
      <c r="AQ5368" s="136"/>
      <c r="AR5368" s="137"/>
      <c r="AS5368" s="139"/>
      <c r="AT5368" s="136"/>
      <c r="AU5368" s="136"/>
      <c r="AV5368" s="136"/>
      <c r="AW5368" s="136"/>
      <c r="AX5368" s="141"/>
      <c r="AY5368" s="37"/>
      <c r="AZ5368" s="37"/>
      <c r="BA5368" s="37"/>
      <c r="BB5368" s="58"/>
      <c r="BC5368" s="59"/>
      <c r="BE5368" s="37"/>
      <c r="BF5368" s="37"/>
      <c r="BG5368" s="37"/>
      <c r="BH5368" s="37"/>
      <c r="BI5368" s="37"/>
      <c r="BJ5368" s="37"/>
      <c r="BK5368" s="37"/>
      <c r="BL5368" s="37"/>
      <c r="BM5368" s="37"/>
      <c r="BN5368" s="37"/>
      <c r="BO5368" s="37"/>
      <c r="BP5368" s="37"/>
      <c r="BQ5368" s="37"/>
      <c r="BR5368" s="37"/>
      <c r="BS5368" s="37"/>
      <c r="BT5368" s="37"/>
      <c r="BU5368" s="37"/>
      <c r="BV5368" s="37"/>
      <c r="BW5368" s="37"/>
      <c r="BX5368" s="37"/>
      <c r="BY5368" s="37"/>
      <c r="BZ5368" s="37"/>
      <c r="CA5368" s="37"/>
      <c r="CB5368" s="37"/>
      <c r="CC5368" s="37"/>
      <c r="CD5368" s="37"/>
      <c r="CE5368" s="37"/>
      <c r="CF5368" s="37"/>
      <c r="CG5368" s="37"/>
      <c r="CH5368" s="37"/>
      <c r="CI5368" s="37"/>
      <c r="CJ5368" s="37"/>
      <c r="CK5368" s="37"/>
      <c r="CL5368" s="37"/>
      <c r="CM5368" s="37"/>
      <c r="CN5368" s="37"/>
      <c r="CO5368" s="37"/>
      <c r="CP5368" s="37"/>
      <c r="CQ5368" s="37"/>
      <c r="CR5368" s="37"/>
      <c r="CS5368" s="37"/>
      <c r="CT5368" s="37"/>
      <c r="CU5368" s="37"/>
      <c r="CV5368" s="37"/>
      <c r="CW5368" s="37"/>
      <c r="CX5368" s="37"/>
      <c r="CY5368" s="37"/>
      <c r="CZ5368" s="37"/>
      <c r="DA5368" s="37"/>
      <c r="DB5368" s="37"/>
      <c r="DC5368" s="37"/>
      <c r="DD5368" s="37"/>
      <c r="DE5368" s="37"/>
      <c r="DF5368" s="37"/>
      <c r="DG5368" s="37"/>
      <c r="DH5368" s="37"/>
      <c r="DI5368" s="37"/>
      <c r="DJ5368" s="37"/>
      <c r="DK5368" s="37"/>
      <c r="DL5368" s="37"/>
      <c r="DM5368" s="37"/>
      <c r="DN5368" s="37"/>
      <c r="DO5368" s="37"/>
      <c r="DP5368" s="37"/>
      <c r="DQ5368" s="37"/>
      <c r="DR5368" s="37"/>
      <c r="DS5368" s="37"/>
      <c r="DT5368" s="37"/>
      <c r="DU5368" s="37"/>
      <c r="DV5368" s="37"/>
      <c r="DW5368" s="37"/>
      <c r="DX5368" s="37"/>
      <c r="DY5368" s="37"/>
      <c r="DZ5368" s="37"/>
      <c r="EA5368" s="37"/>
      <c r="EB5368" s="37"/>
      <c r="EC5368" s="37"/>
      <c r="ED5368" s="37"/>
      <c r="EE5368" s="37"/>
      <c r="EF5368" s="37"/>
      <c r="EG5368" s="37"/>
      <c r="EH5368" s="37"/>
      <c r="EI5368" s="37"/>
      <c r="EJ5368" s="37"/>
      <c r="EK5368" s="37"/>
      <c r="EL5368" s="37"/>
      <c r="EM5368" s="37"/>
      <c r="EN5368" s="37"/>
      <c r="EO5368" s="37"/>
      <c r="EP5368" s="37"/>
      <c r="EQ5368" s="37"/>
      <c r="ER5368" s="37"/>
      <c r="ES5368" s="37"/>
      <c r="ET5368" s="37"/>
      <c r="EU5368" s="37"/>
      <c r="EV5368" s="37"/>
      <c r="EW5368" s="37"/>
      <c r="EX5368" s="37"/>
      <c r="EY5368" s="37"/>
      <c r="EZ5368" s="37"/>
      <c r="FA5368" s="37"/>
      <c r="FB5368" s="37"/>
      <c r="FC5368" s="37"/>
      <c r="FD5368" s="37"/>
      <c r="FE5368" s="37"/>
      <c r="FF5368" s="37"/>
      <c r="FG5368" s="37"/>
      <c r="FH5368" s="37"/>
      <c r="FI5368" s="37"/>
      <c r="FJ5368" s="37"/>
      <c r="FK5368" s="37"/>
      <c r="FL5368" s="37"/>
      <c r="FM5368" s="37"/>
      <c r="FN5368" s="37"/>
      <c r="FO5368" s="37"/>
      <c r="FP5368" s="37"/>
      <c r="FQ5368" s="37"/>
      <c r="FR5368" s="37"/>
      <c r="FS5368" s="37"/>
      <c r="FT5368" s="37"/>
      <c r="FU5368" s="37"/>
      <c r="FV5368" s="37"/>
      <c r="FW5368" s="37"/>
      <c r="FX5368" s="37"/>
      <c r="FY5368" s="37"/>
      <c r="FZ5368" s="37"/>
      <c r="GA5368" s="37"/>
      <c r="GB5368" s="37"/>
      <c r="GC5368" s="37"/>
      <c r="GD5368" s="37"/>
      <c r="GE5368" s="37"/>
      <c r="GF5368" s="37"/>
      <c r="GG5368" s="37"/>
      <c r="GH5368" s="37"/>
      <c r="GI5368" s="37"/>
      <c r="GJ5368" s="37"/>
      <c r="GK5368" s="37"/>
      <c r="GL5368" s="37"/>
      <c r="GM5368" s="37"/>
      <c r="GN5368" s="37"/>
      <c r="GO5368" s="37"/>
      <c r="GP5368" s="37"/>
      <c r="GQ5368" s="37"/>
      <c r="GR5368" s="37"/>
      <c r="GS5368" s="37"/>
      <c r="GT5368" s="37"/>
      <c r="GU5368" s="37"/>
      <c r="GV5368" s="37"/>
      <c r="GW5368" s="37"/>
      <c r="GX5368" s="37"/>
      <c r="GY5368" s="37"/>
      <c r="GZ5368" s="37"/>
      <c r="HA5368" s="37"/>
      <c r="HB5368" s="37"/>
      <c r="HC5368" s="37"/>
      <c r="HD5368" s="37"/>
      <c r="HE5368" s="37"/>
      <c r="HF5368" s="37"/>
      <c r="HG5368" s="37"/>
      <c r="HH5368" s="37"/>
      <c r="HI5368" s="37"/>
      <c r="HJ5368" s="37"/>
      <c r="HK5368" s="37"/>
      <c r="HL5368" s="37"/>
      <c r="HM5368" s="37"/>
      <c r="HN5368" s="37"/>
      <c r="HO5368" s="37"/>
      <c r="HP5368" s="37"/>
      <c r="HQ5368" s="37"/>
      <c r="HR5368" s="37"/>
      <c r="HS5368" s="37"/>
      <c r="HT5368" s="37"/>
      <c r="HU5368" s="37"/>
      <c r="HV5368" s="37"/>
      <c r="HW5368" s="37"/>
      <c r="HX5368" s="37"/>
      <c r="HY5368" s="37"/>
      <c r="HZ5368" s="37"/>
      <c r="IA5368" s="37"/>
      <c r="IB5368" s="37"/>
      <c r="IC5368" s="37"/>
      <c r="ID5368" s="37"/>
      <c r="IE5368" s="37"/>
      <c r="IF5368" s="37"/>
      <c r="IG5368" s="37"/>
      <c r="IH5368" s="37"/>
      <c r="II5368" s="37"/>
      <c r="IJ5368" s="37"/>
      <c r="IK5368" s="37"/>
      <c r="IL5368" s="37"/>
      <c r="IM5368" s="37"/>
      <c r="IN5368" s="37"/>
      <c r="IO5368" s="37"/>
      <c r="IP5368" s="37"/>
      <c r="IQ5368" s="37"/>
    </row>
    <row r="5369" spans="1:251" s="51" customFormat="1" ht="18.75" customHeight="1">
      <c r="A5369" s="43"/>
      <c r="B5369" s="60"/>
      <c r="C5369" s="104" t="s">
        <v>1115</v>
      </c>
      <c r="D5369" s="105"/>
      <c r="E5369" s="105"/>
      <c r="F5369" s="105"/>
      <c r="G5369" s="105"/>
      <c r="H5369" s="105"/>
      <c r="I5369" s="105"/>
      <c r="J5369" s="105"/>
      <c r="K5369" s="105"/>
      <c r="L5369" s="105"/>
      <c r="M5369" s="105"/>
      <c r="N5369" s="105"/>
      <c r="O5369" s="105"/>
      <c r="P5369" s="105"/>
      <c r="Q5369" s="105"/>
      <c r="R5369" s="105"/>
      <c r="S5369" s="105"/>
      <c r="T5369" s="105"/>
      <c r="U5369" s="105"/>
      <c r="V5369" s="105"/>
      <c r="W5369" s="105"/>
      <c r="X5369" s="105"/>
      <c r="Y5369" s="105"/>
      <c r="Z5369" s="106"/>
      <c r="AA5369" s="107">
        <v>3</v>
      </c>
      <c r="AB5369" s="108"/>
      <c r="AC5369" s="108"/>
      <c r="AD5369" s="108"/>
      <c r="AE5369" s="108"/>
      <c r="AF5369" s="108"/>
      <c r="AG5369" s="108"/>
      <c r="AH5369" s="108"/>
      <c r="AI5369" s="109"/>
      <c r="AJ5369" s="107">
        <v>16</v>
      </c>
      <c r="AK5369" s="108"/>
      <c r="AL5369" s="108"/>
      <c r="AM5369" s="108"/>
      <c r="AN5369" s="108"/>
      <c r="AO5369" s="108"/>
      <c r="AP5369" s="108"/>
      <c r="AQ5369" s="108"/>
      <c r="AR5369" s="109"/>
      <c r="AS5369" s="110"/>
      <c r="AT5369" s="111"/>
      <c r="AU5369" s="111"/>
      <c r="AV5369" s="111"/>
      <c r="AW5369" s="111"/>
      <c r="AX5369" s="112"/>
      <c r="AY5369" s="37"/>
      <c r="AZ5369" s="37"/>
      <c r="BA5369" s="37"/>
      <c r="BB5369" s="37"/>
      <c r="BC5369" s="37"/>
      <c r="BD5369" s="37"/>
      <c r="BE5369" s="37"/>
      <c r="BF5369" s="37"/>
      <c r="BG5369" s="37"/>
      <c r="BH5369" s="37"/>
      <c r="BI5369" s="37"/>
      <c r="BJ5369" s="37"/>
      <c r="BK5369" s="37"/>
      <c r="BL5369" s="37"/>
      <c r="BM5369" s="37"/>
      <c r="BN5369" s="37"/>
      <c r="BO5369" s="37"/>
      <c r="BP5369" s="37"/>
      <c r="BQ5369" s="37"/>
      <c r="BR5369" s="37"/>
      <c r="BS5369" s="37"/>
      <c r="BT5369" s="37"/>
      <c r="BU5369" s="37"/>
      <c r="BV5369" s="37"/>
      <c r="BW5369" s="37"/>
      <c r="BX5369" s="37"/>
      <c r="BY5369" s="37"/>
      <c r="BZ5369" s="37"/>
      <c r="CA5369" s="37"/>
      <c r="CB5369" s="37"/>
      <c r="CC5369" s="37"/>
      <c r="CD5369" s="37"/>
      <c r="CE5369" s="37"/>
      <c r="CF5369" s="37"/>
      <c r="CG5369" s="37"/>
      <c r="CH5369" s="37"/>
      <c r="CI5369" s="37"/>
      <c r="CJ5369" s="37"/>
      <c r="CK5369" s="37"/>
      <c r="CL5369" s="37"/>
      <c r="CM5369" s="37"/>
      <c r="CN5369" s="37"/>
      <c r="CO5369" s="37"/>
      <c r="CP5369" s="37"/>
      <c r="CQ5369" s="37"/>
      <c r="CR5369" s="37"/>
      <c r="CS5369" s="37"/>
      <c r="CT5369" s="37"/>
      <c r="CU5369" s="37"/>
      <c r="CV5369" s="37"/>
      <c r="CW5369" s="37"/>
      <c r="CX5369" s="37"/>
      <c r="CY5369" s="37"/>
      <c r="CZ5369" s="37"/>
      <c r="DA5369" s="37"/>
      <c r="DB5369" s="37"/>
      <c r="DC5369" s="37"/>
      <c r="DD5369" s="37"/>
      <c r="DE5369" s="37"/>
      <c r="DF5369" s="37"/>
      <c r="DG5369" s="37"/>
      <c r="DH5369" s="37"/>
      <c r="DI5369" s="37"/>
      <c r="DJ5369" s="37"/>
      <c r="DK5369" s="37"/>
      <c r="DL5369" s="37"/>
      <c r="DM5369" s="37"/>
      <c r="DN5369" s="37"/>
      <c r="DO5369" s="37"/>
      <c r="DP5369" s="37"/>
      <c r="DQ5369" s="37"/>
      <c r="DR5369" s="37"/>
      <c r="DS5369" s="37"/>
      <c r="DT5369" s="37"/>
      <c r="DU5369" s="37"/>
      <c r="DV5369" s="37"/>
      <c r="DW5369" s="37"/>
      <c r="DX5369" s="37"/>
      <c r="DY5369" s="37"/>
      <c r="DZ5369" s="37"/>
      <c r="EA5369" s="37"/>
      <c r="EB5369" s="37"/>
      <c r="EC5369" s="37"/>
      <c r="ED5369" s="37"/>
      <c r="EE5369" s="37"/>
      <c r="EF5369" s="37"/>
      <c r="EG5369" s="37"/>
      <c r="EH5369" s="37"/>
      <c r="EI5369" s="37"/>
      <c r="EJ5369" s="37"/>
      <c r="EK5369" s="37"/>
      <c r="EL5369" s="37"/>
      <c r="EM5369" s="37"/>
      <c r="EN5369" s="37"/>
      <c r="EO5369" s="37"/>
      <c r="EP5369" s="37"/>
      <c r="EQ5369" s="37"/>
      <c r="ER5369" s="37"/>
      <c r="ES5369" s="37"/>
      <c r="ET5369" s="37"/>
      <c r="EU5369" s="37"/>
      <c r="EV5369" s="37"/>
      <c r="EW5369" s="37"/>
      <c r="EX5369" s="37"/>
      <c r="EY5369" s="37"/>
      <c r="EZ5369" s="37"/>
      <c r="FA5369" s="37"/>
      <c r="FB5369" s="37"/>
      <c r="FC5369" s="37"/>
      <c r="FD5369" s="37"/>
      <c r="FE5369" s="37"/>
      <c r="FF5369" s="37"/>
      <c r="FG5369" s="37"/>
      <c r="FH5369" s="37"/>
      <c r="FI5369" s="37"/>
      <c r="FJ5369" s="37"/>
      <c r="FK5369" s="37"/>
      <c r="FL5369" s="37"/>
      <c r="FM5369" s="37"/>
      <c r="FN5369" s="37"/>
      <c r="FO5369" s="37"/>
      <c r="FP5369" s="37"/>
      <c r="FQ5369" s="37"/>
      <c r="FR5369" s="37"/>
      <c r="FS5369" s="37"/>
      <c r="FT5369" s="37"/>
      <c r="FU5369" s="37"/>
      <c r="FV5369" s="37"/>
      <c r="FW5369" s="37"/>
      <c r="FX5369" s="37"/>
      <c r="FY5369" s="37"/>
      <c r="FZ5369" s="37"/>
      <c r="GA5369" s="37"/>
      <c r="GB5369" s="37"/>
      <c r="GC5369" s="37"/>
      <c r="GD5369" s="37"/>
      <c r="GE5369" s="37"/>
      <c r="GF5369" s="37"/>
      <c r="GG5369" s="37"/>
      <c r="GH5369" s="37"/>
      <c r="GI5369" s="37"/>
      <c r="GJ5369" s="37"/>
      <c r="GK5369" s="37"/>
      <c r="GL5369" s="37"/>
      <c r="GM5369" s="37"/>
      <c r="GN5369" s="37"/>
      <c r="GO5369" s="37"/>
      <c r="GP5369" s="37"/>
      <c r="GQ5369" s="37"/>
      <c r="GR5369" s="37"/>
      <c r="GS5369" s="37"/>
      <c r="GT5369" s="37"/>
      <c r="GU5369" s="37"/>
      <c r="GV5369" s="37"/>
      <c r="GW5369" s="37"/>
      <c r="GX5369" s="37"/>
      <c r="GY5369" s="37"/>
      <c r="GZ5369" s="37"/>
      <c r="HA5369" s="37"/>
      <c r="HB5369" s="37"/>
      <c r="HC5369" s="37"/>
      <c r="HD5369" s="37"/>
      <c r="HE5369" s="37"/>
      <c r="HF5369" s="37"/>
      <c r="HG5369" s="37"/>
      <c r="HH5369" s="37"/>
      <c r="HI5369" s="37"/>
      <c r="HJ5369" s="37"/>
      <c r="HK5369" s="37"/>
      <c r="HL5369" s="37"/>
      <c r="HM5369" s="37"/>
      <c r="HN5369" s="37"/>
      <c r="HO5369" s="37"/>
      <c r="HP5369" s="37"/>
      <c r="HQ5369" s="37"/>
      <c r="HR5369" s="37"/>
      <c r="HS5369" s="37"/>
      <c r="HT5369" s="37"/>
      <c r="HU5369" s="37"/>
      <c r="HV5369" s="37"/>
      <c r="HW5369" s="37"/>
      <c r="HX5369" s="37"/>
      <c r="HY5369" s="37"/>
      <c r="HZ5369" s="37"/>
      <c r="IA5369" s="37"/>
      <c r="IB5369" s="37"/>
      <c r="IC5369" s="37"/>
      <c r="ID5369" s="37"/>
      <c r="IE5369" s="37"/>
      <c r="IF5369" s="37"/>
      <c r="IG5369" s="37"/>
      <c r="IH5369" s="37"/>
      <c r="II5369" s="37"/>
      <c r="IJ5369" s="37"/>
      <c r="IK5369" s="37"/>
      <c r="IL5369" s="37"/>
      <c r="IM5369" s="37"/>
      <c r="IN5369" s="37"/>
      <c r="IO5369" s="37"/>
      <c r="IP5369" s="37"/>
      <c r="IQ5369" s="37"/>
    </row>
    <row r="5370" spans="1:251" s="51" customFormat="1" ht="18.75" customHeight="1" thickBot="1">
      <c r="A5370" s="52"/>
      <c r="B5370" s="113" t="s">
        <v>253</v>
      </c>
      <c r="C5370" s="114"/>
      <c r="D5370" s="114"/>
      <c r="E5370" s="114"/>
      <c r="F5370" s="114"/>
      <c r="G5370" s="114"/>
      <c r="H5370" s="114"/>
      <c r="I5370" s="114"/>
      <c r="J5370" s="114"/>
      <c r="K5370" s="114"/>
      <c r="L5370" s="114"/>
      <c r="M5370" s="114"/>
      <c r="N5370" s="114"/>
      <c r="O5370" s="114"/>
      <c r="P5370" s="114"/>
      <c r="Q5370" s="114"/>
      <c r="R5370" s="114"/>
      <c r="S5370" s="114"/>
      <c r="T5370" s="114"/>
      <c r="U5370" s="114"/>
      <c r="V5370" s="114"/>
      <c r="W5370" s="114"/>
      <c r="X5370" s="114"/>
      <c r="Y5370" s="114"/>
      <c r="Z5370" s="115"/>
      <c r="AA5370" s="116">
        <f>SUM($AA$5369:$AA$5369)</f>
        <v>3</v>
      </c>
      <c r="AB5370" s="117"/>
      <c r="AC5370" s="117"/>
      <c r="AD5370" s="117"/>
      <c r="AE5370" s="117"/>
      <c r="AF5370" s="117"/>
      <c r="AG5370" s="117"/>
      <c r="AH5370" s="117"/>
      <c r="AI5370" s="118"/>
      <c r="AJ5370" s="116">
        <f>SUM($AJ$5369:$AJ$5369)</f>
        <v>16</v>
      </c>
      <c r="AK5370" s="117"/>
      <c r="AL5370" s="117"/>
      <c r="AM5370" s="117"/>
      <c r="AN5370" s="117"/>
      <c r="AO5370" s="117"/>
      <c r="AP5370" s="117"/>
      <c r="AQ5370" s="117"/>
      <c r="AR5370" s="118"/>
      <c r="AS5370" s="119"/>
      <c r="AT5370" s="120"/>
      <c r="AU5370" s="120"/>
      <c r="AV5370" s="120"/>
      <c r="AW5370" s="120"/>
      <c r="AX5370" s="121"/>
      <c r="AY5370" s="37"/>
      <c r="AZ5370" s="37"/>
      <c r="BA5370" s="37"/>
      <c r="BB5370" s="37"/>
      <c r="BC5370" s="37"/>
      <c r="BD5370" s="37"/>
      <c r="BE5370" s="37"/>
      <c r="BF5370" s="37"/>
      <c r="BG5370" s="37"/>
      <c r="BH5370" s="37"/>
      <c r="BI5370" s="37"/>
      <c r="BJ5370" s="37"/>
      <c r="BK5370" s="37"/>
      <c r="BL5370" s="37"/>
      <c r="BM5370" s="37"/>
      <c r="BN5370" s="37"/>
      <c r="BO5370" s="37"/>
      <c r="BP5370" s="37"/>
      <c r="BQ5370" s="37"/>
      <c r="BR5370" s="37"/>
      <c r="BS5370" s="37"/>
      <c r="BT5370" s="37"/>
      <c r="BU5370" s="37"/>
      <c r="BV5370" s="37"/>
      <c r="BW5370" s="37"/>
      <c r="BX5370" s="37"/>
      <c r="BY5370" s="37"/>
      <c r="BZ5370" s="37"/>
      <c r="CA5370" s="37"/>
      <c r="CB5370" s="37"/>
      <c r="CC5370" s="37"/>
      <c r="CD5370" s="37"/>
      <c r="CE5370" s="37"/>
      <c r="CF5370" s="37"/>
      <c r="CG5370" s="37"/>
      <c r="CH5370" s="37"/>
      <c r="CI5370" s="37"/>
      <c r="CJ5370" s="37"/>
      <c r="CK5370" s="37"/>
      <c r="CL5370" s="37"/>
      <c r="CM5370" s="37"/>
      <c r="CN5370" s="37"/>
      <c r="CO5370" s="37"/>
      <c r="CP5370" s="37"/>
      <c r="CQ5370" s="37"/>
      <c r="CR5370" s="37"/>
      <c r="CS5370" s="37"/>
      <c r="CT5370" s="37"/>
      <c r="CU5370" s="37"/>
      <c r="CV5370" s="37"/>
      <c r="CW5370" s="37"/>
      <c r="CX5370" s="37"/>
      <c r="CY5370" s="37"/>
      <c r="CZ5370" s="37"/>
      <c r="DA5370" s="37"/>
      <c r="DB5370" s="37"/>
      <c r="DC5370" s="37"/>
      <c r="DD5370" s="37"/>
      <c r="DE5370" s="37"/>
      <c r="DF5370" s="37"/>
      <c r="DG5370" s="37"/>
      <c r="DH5370" s="37"/>
      <c r="DI5370" s="37"/>
      <c r="DJ5370" s="37"/>
      <c r="DK5370" s="37"/>
      <c r="DL5370" s="37"/>
      <c r="DM5370" s="37"/>
      <c r="DN5370" s="37"/>
      <c r="DO5370" s="37"/>
      <c r="DP5370" s="37"/>
      <c r="DQ5370" s="37"/>
      <c r="DR5370" s="37"/>
      <c r="DS5370" s="37"/>
      <c r="DT5370" s="37"/>
      <c r="DU5370" s="37"/>
      <c r="DV5370" s="37"/>
      <c r="DW5370" s="37"/>
      <c r="DX5370" s="37"/>
      <c r="DY5370" s="37"/>
      <c r="DZ5370" s="37"/>
      <c r="EA5370" s="37"/>
      <c r="EB5370" s="37"/>
      <c r="EC5370" s="37"/>
      <c r="ED5370" s="37"/>
      <c r="EE5370" s="37"/>
      <c r="EF5370" s="37"/>
      <c r="EG5370" s="37"/>
      <c r="EH5370" s="37"/>
      <c r="EI5370" s="37"/>
      <c r="EJ5370" s="37"/>
      <c r="EK5370" s="37"/>
      <c r="EL5370" s="37"/>
      <c r="EM5370" s="37"/>
      <c r="EN5370" s="37"/>
      <c r="EO5370" s="37"/>
      <c r="EP5370" s="37"/>
      <c r="EQ5370" s="37"/>
      <c r="ER5370" s="37"/>
      <c r="ES5370" s="37"/>
      <c r="ET5370" s="37"/>
      <c r="EU5370" s="37"/>
      <c r="EV5370" s="37"/>
      <c r="EW5370" s="37"/>
      <c r="EX5370" s="37"/>
      <c r="EY5370" s="37"/>
      <c r="EZ5370" s="37"/>
      <c r="FA5370" s="37"/>
      <c r="FB5370" s="37"/>
      <c r="FC5370" s="37"/>
      <c r="FD5370" s="37"/>
      <c r="FE5370" s="37"/>
      <c r="FF5370" s="37"/>
      <c r="FG5370" s="37"/>
      <c r="FH5370" s="37"/>
      <c r="FI5370" s="37"/>
      <c r="FJ5370" s="37"/>
      <c r="FK5370" s="37"/>
      <c r="FL5370" s="37"/>
      <c r="FM5370" s="37"/>
      <c r="FN5370" s="37"/>
      <c r="FO5370" s="37"/>
      <c r="FP5370" s="37"/>
      <c r="FQ5370" s="37"/>
      <c r="FR5370" s="37"/>
      <c r="FS5370" s="37"/>
      <c r="FT5370" s="37"/>
      <c r="FU5370" s="37"/>
      <c r="FV5370" s="37"/>
      <c r="FW5370" s="37"/>
      <c r="FX5370" s="37"/>
      <c r="FY5370" s="37"/>
      <c r="FZ5370" s="37"/>
      <c r="GA5370" s="37"/>
      <c r="GB5370" s="37"/>
      <c r="GC5370" s="37"/>
      <c r="GD5370" s="37"/>
      <c r="GE5370" s="37"/>
      <c r="GF5370" s="37"/>
      <c r="GG5370" s="37"/>
      <c r="GH5370" s="37"/>
      <c r="GI5370" s="37"/>
      <c r="GJ5370" s="37"/>
      <c r="GK5370" s="37"/>
      <c r="GL5370" s="37"/>
      <c r="GM5370" s="37"/>
      <c r="GN5370" s="37"/>
      <c r="GO5370" s="37"/>
      <c r="GP5370" s="37"/>
      <c r="GQ5370" s="37"/>
      <c r="GR5370" s="37"/>
      <c r="GS5370" s="37"/>
      <c r="GT5370" s="37"/>
      <c r="GU5370" s="37"/>
      <c r="GV5370" s="37"/>
      <c r="GW5370" s="37"/>
      <c r="GX5370" s="37"/>
      <c r="GY5370" s="37"/>
      <c r="GZ5370" s="37"/>
      <c r="HA5370" s="37"/>
      <c r="HB5370" s="37"/>
      <c r="HC5370" s="37"/>
      <c r="HD5370" s="37"/>
      <c r="HE5370" s="37"/>
      <c r="HF5370" s="37"/>
      <c r="HG5370" s="37"/>
      <c r="HH5370" s="37"/>
      <c r="HI5370" s="37"/>
      <c r="HJ5370" s="37"/>
      <c r="HK5370" s="37"/>
      <c r="HL5370" s="37"/>
      <c r="HM5370" s="37"/>
      <c r="HN5370" s="37"/>
      <c r="HO5370" s="37"/>
      <c r="HP5370" s="37"/>
      <c r="HQ5370" s="37"/>
      <c r="HR5370" s="37"/>
      <c r="HS5370" s="37"/>
      <c r="HT5370" s="37"/>
      <c r="HU5370" s="37"/>
      <c r="HV5370" s="37"/>
      <c r="HW5370" s="37"/>
      <c r="HX5370" s="37"/>
      <c r="HY5370" s="37"/>
      <c r="HZ5370" s="37"/>
      <c r="IA5370" s="37"/>
      <c r="IB5370" s="37"/>
      <c r="IC5370" s="37"/>
      <c r="ID5370" s="37"/>
      <c r="IE5370" s="37"/>
      <c r="IF5370" s="37"/>
      <c r="IG5370" s="37"/>
      <c r="IH5370" s="37"/>
      <c r="II5370" s="37"/>
      <c r="IJ5370" s="37"/>
      <c r="IK5370" s="37"/>
      <c r="IL5370" s="37"/>
      <c r="IM5370" s="37"/>
      <c r="IN5370" s="37"/>
      <c r="IO5370" s="37"/>
      <c r="IP5370" s="37"/>
      <c r="IQ5370" s="37"/>
    </row>
    <row r="5372" spans="1:251" ht="18.75">
      <c r="A5372" s="36" t="s">
        <v>241</v>
      </c>
      <c r="AW5372" s="38"/>
      <c r="AX5372" s="39"/>
      <c r="AY5372" s="38"/>
    </row>
    <row r="5374" spans="1:251" ht="18.75">
      <c r="B5374" s="122" t="s">
        <v>0</v>
      </c>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row>
    <row r="5375" spans="1:251">
      <c r="Z5375" s="40"/>
      <c r="AD5375" s="40"/>
      <c r="AE5375" s="40"/>
      <c r="AF5375" s="40"/>
      <c r="AG5375" s="40"/>
      <c r="AH5375" s="40"/>
      <c r="AI5375" s="40"/>
      <c r="AO5375" s="40"/>
    </row>
    <row r="5376" spans="1:251" ht="13.5" thickBot="1">
      <c r="Z5376" s="40"/>
      <c r="AD5376" s="40"/>
      <c r="AE5376" s="40"/>
      <c r="AF5376" s="40"/>
      <c r="AG5376" s="40"/>
      <c r="AH5376" s="40"/>
      <c r="AI5376" s="40"/>
      <c r="AO5376" s="40"/>
      <c r="DI5376" s="41"/>
    </row>
    <row r="5377" spans="1:113" ht="24.75" customHeight="1" thickBot="1">
      <c r="B5377" s="124" t="s">
        <v>242</v>
      </c>
      <c r="C5377" s="125"/>
      <c r="D5377" s="125"/>
      <c r="E5377" s="125"/>
      <c r="F5377" s="125"/>
      <c r="G5377" s="125"/>
      <c r="H5377" s="126" t="s">
        <v>1116</v>
      </c>
      <c r="I5377" s="127"/>
      <c r="J5377" s="127"/>
      <c r="K5377" s="127"/>
      <c r="L5377" s="127"/>
      <c r="M5377" s="127"/>
      <c r="N5377" s="127"/>
      <c r="O5377" s="127"/>
      <c r="P5377" s="127"/>
      <c r="Q5377" s="127"/>
      <c r="R5377" s="127"/>
      <c r="S5377" s="127"/>
      <c r="T5377" s="127"/>
      <c r="U5377" s="127"/>
      <c r="V5377" s="127"/>
      <c r="W5377" s="127"/>
      <c r="X5377" s="127"/>
      <c r="Y5377" s="127"/>
      <c r="Z5377" s="127"/>
      <c r="AA5377" s="127"/>
      <c r="AB5377" s="127"/>
      <c r="AC5377" s="127"/>
      <c r="AD5377" s="127"/>
      <c r="AE5377" s="127"/>
      <c r="AF5377" s="127"/>
      <c r="AG5377" s="127"/>
      <c r="AH5377" s="127"/>
      <c r="AI5377" s="127"/>
      <c r="AJ5377" s="127"/>
      <c r="AK5377" s="127"/>
      <c r="AL5377" s="127"/>
      <c r="AM5377" s="127"/>
      <c r="AN5377" s="127"/>
      <c r="AO5377" s="127"/>
      <c r="AP5377" s="127"/>
      <c r="AQ5377" s="127"/>
      <c r="AR5377" s="127"/>
      <c r="AS5377" s="127"/>
      <c r="AT5377" s="127"/>
      <c r="AU5377" s="127"/>
      <c r="AV5377" s="127"/>
      <c r="AW5377" s="127"/>
      <c r="AX5377" s="128"/>
      <c r="DI5377" s="41"/>
    </row>
    <row r="5378" spans="1:113" ht="14.25">
      <c r="B5378" s="42"/>
      <c r="C5378" s="42"/>
      <c r="D5378" s="42"/>
      <c r="E5378" s="42"/>
      <c r="F5378" s="42"/>
      <c r="G5378" s="42"/>
      <c r="H5378" s="43"/>
      <c r="I5378" s="43"/>
      <c r="J5378" s="43"/>
      <c r="K5378" s="43"/>
      <c r="L5378" s="44"/>
      <c r="M5378" s="44"/>
      <c r="N5378" s="44"/>
      <c r="O5378" s="44"/>
      <c r="P5378" s="43"/>
      <c r="Q5378" s="43"/>
      <c r="R5378" s="43"/>
      <c r="S5378" s="43"/>
      <c r="T5378" s="43"/>
      <c r="U5378" s="43"/>
      <c r="V5378" s="45"/>
      <c r="W5378" s="45"/>
      <c r="X5378" s="45"/>
      <c r="Y5378" s="45"/>
      <c r="Z5378" s="45"/>
      <c r="AA5378" s="45"/>
      <c r="AB5378" s="45"/>
      <c r="AC5378" s="45"/>
      <c r="AD5378" s="45"/>
      <c r="AE5378" s="45"/>
      <c r="AF5378" s="45"/>
      <c r="AG5378" s="45"/>
      <c r="AH5378" s="45"/>
      <c r="AI5378" s="45"/>
      <c r="AJ5378" s="45"/>
      <c r="AK5378" s="45"/>
      <c r="AL5378" s="45"/>
      <c r="AM5378" s="45"/>
      <c r="AN5378" s="45"/>
      <c r="AO5378" s="45"/>
      <c r="AP5378" s="45"/>
      <c r="AQ5378" s="45"/>
      <c r="AR5378" s="45"/>
      <c r="AS5378" s="45"/>
      <c r="AT5378" s="45"/>
      <c r="AU5378" s="45"/>
      <c r="AV5378" s="45"/>
      <c r="AW5378" s="45"/>
      <c r="AX5378" s="45"/>
      <c r="DI5378" s="41"/>
    </row>
    <row r="5379" spans="1:113" ht="15" thickBot="1">
      <c r="A5379" s="46"/>
      <c r="B5379" s="45" t="s">
        <v>244</v>
      </c>
      <c r="C5379" s="43"/>
      <c r="D5379" s="43"/>
      <c r="E5379" s="43"/>
      <c r="F5379" s="43"/>
      <c r="G5379" s="43"/>
      <c r="H5379" s="43"/>
      <c r="I5379" s="43"/>
      <c r="J5379" s="43"/>
      <c r="K5379" s="43"/>
      <c r="L5379" s="44"/>
      <c r="M5379" s="44"/>
      <c r="N5379" s="44"/>
      <c r="O5379" s="44"/>
      <c r="P5379" s="43"/>
      <c r="Q5379" s="43"/>
      <c r="R5379" s="43"/>
      <c r="S5379" s="43"/>
      <c r="T5379" s="43"/>
      <c r="U5379" s="43"/>
      <c r="V5379" s="45"/>
      <c r="W5379" s="45"/>
      <c r="X5379" s="45"/>
      <c r="Y5379" s="45"/>
      <c r="Z5379" s="45"/>
      <c r="AA5379" s="45"/>
      <c r="AB5379" s="45"/>
      <c r="AC5379" s="45"/>
      <c r="AD5379" s="45"/>
      <c r="AE5379" s="45"/>
      <c r="AF5379" s="45"/>
      <c r="AG5379" s="45"/>
      <c r="AH5379" s="45"/>
      <c r="AI5379" s="45"/>
      <c r="AJ5379" s="45"/>
      <c r="AK5379" s="45"/>
      <c r="AL5379" s="45"/>
      <c r="AM5379" s="45"/>
      <c r="AN5379" s="45"/>
      <c r="AO5379" s="45"/>
      <c r="AP5379" s="45"/>
      <c r="AQ5379" s="45"/>
      <c r="AR5379" s="45"/>
      <c r="AS5379" s="45"/>
      <c r="AT5379" s="45"/>
      <c r="AU5379" s="45"/>
      <c r="AV5379" s="45"/>
      <c r="AW5379" s="45"/>
      <c r="AX5379" s="45"/>
      <c r="DI5379" s="41"/>
    </row>
    <row r="5380" spans="1:113" ht="14.25">
      <c r="A5380" s="43"/>
      <c r="B5380" s="47"/>
      <c r="C5380" s="42"/>
      <c r="D5380" s="42"/>
      <c r="E5380" s="42"/>
      <c r="F5380" s="42"/>
      <c r="G5380" s="42"/>
      <c r="H5380" s="42"/>
      <c r="I5380" s="42"/>
      <c r="J5380" s="42"/>
      <c r="K5380" s="42"/>
      <c r="L5380" s="48"/>
      <c r="M5380" s="48"/>
      <c r="N5380" s="48"/>
      <c r="O5380" s="48"/>
      <c r="P5380" s="42"/>
      <c r="Q5380" s="42"/>
      <c r="R5380" s="42"/>
      <c r="S5380" s="42"/>
      <c r="T5380" s="42"/>
      <c r="U5380" s="42"/>
      <c r="V5380" s="49"/>
      <c r="W5380" s="49"/>
      <c r="X5380" s="49"/>
      <c r="Y5380" s="49"/>
      <c r="Z5380" s="49"/>
      <c r="AA5380" s="49"/>
      <c r="AB5380" s="49"/>
      <c r="AC5380" s="49"/>
      <c r="AD5380" s="49"/>
      <c r="AE5380" s="49"/>
      <c r="AF5380" s="49"/>
      <c r="AG5380" s="49"/>
      <c r="AH5380" s="49"/>
      <c r="AI5380" s="49"/>
      <c r="AJ5380" s="49"/>
      <c r="AK5380" s="49"/>
      <c r="AL5380" s="49"/>
      <c r="AM5380" s="49"/>
      <c r="AN5380" s="49"/>
      <c r="AO5380" s="49"/>
      <c r="AP5380" s="49"/>
      <c r="AQ5380" s="49"/>
      <c r="AR5380" s="49"/>
      <c r="AS5380" s="49"/>
      <c r="AT5380" s="49"/>
      <c r="AU5380" s="49"/>
      <c r="AV5380" s="49"/>
      <c r="AW5380" s="49"/>
      <c r="AX5380" s="50"/>
    </row>
    <row r="5381" spans="1:113" ht="12" customHeight="1">
      <c r="A5381" s="43"/>
      <c r="B5381" s="129" t="s">
        <v>1117</v>
      </c>
      <c r="C5381" s="130"/>
      <c r="D5381" s="130"/>
      <c r="E5381" s="130"/>
      <c r="F5381" s="130"/>
      <c r="G5381" s="130"/>
      <c r="H5381" s="130"/>
      <c r="I5381" s="130"/>
      <c r="J5381" s="130"/>
      <c r="K5381" s="130"/>
      <c r="L5381" s="130"/>
      <c r="M5381" s="130"/>
      <c r="N5381" s="130"/>
      <c r="O5381" s="130"/>
      <c r="P5381" s="130"/>
      <c r="Q5381" s="130"/>
      <c r="R5381" s="130"/>
      <c r="S5381" s="130"/>
      <c r="T5381" s="130"/>
      <c r="U5381" s="130"/>
      <c r="V5381" s="130"/>
      <c r="W5381" s="130"/>
      <c r="X5381" s="130"/>
      <c r="Y5381" s="130"/>
      <c r="Z5381" s="130"/>
      <c r="AA5381" s="130"/>
      <c r="AB5381" s="130"/>
      <c r="AC5381" s="130"/>
      <c r="AD5381" s="130"/>
      <c r="AE5381" s="130"/>
      <c r="AF5381" s="130"/>
      <c r="AG5381" s="130"/>
      <c r="AH5381" s="130"/>
      <c r="AI5381" s="130"/>
      <c r="AJ5381" s="130"/>
      <c r="AK5381" s="130"/>
      <c r="AL5381" s="130"/>
      <c r="AM5381" s="130"/>
      <c r="AN5381" s="130"/>
      <c r="AO5381" s="130"/>
      <c r="AP5381" s="130"/>
      <c r="AQ5381" s="130"/>
      <c r="AR5381" s="130"/>
      <c r="AS5381" s="130"/>
      <c r="AT5381" s="130"/>
      <c r="AU5381" s="130"/>
      <c r="AV5381" s="130"/>
      <c r="AW5381" s="130"/>
      <c r="AX5381" s="131"/>
    </row>
    <row r="5382" spans="1:113" ht="12" customHeight="1">
      <c r="A5382" s="43"/>
      <c r="B5382" s="129"/>
      <c r="C5382" s="130"/>
      <c r="D5382" s="130"/>
      <c r="E5382" s="130"/>
      <c r="F5382" s="130"/>
      <c r="G5382" s="130"/>
      <c r="H5382" s="130"/>
      <c r="I5382" s="130"/>
      <c r="J5382" s="130"/>
      <c r="K5382" s="130"/>
      <c r="L5382" s="130"/>
      <c r="M5382" s="130"/>
      <c r="N5382" s="130"/>
      <c r="O5382" s="130"/>
      <c r="P5382" s="130"/>
      <c r="Q5382" s="130"/>
      <c r="R5382" s="130"/>
      <c r="S5382" s="130"/>
      <c r="T5382" s="130"/>
      <c r="U5382" s="130"/>
      <c r="V5382" s="130"/>
      <c r="W5382" s="130"/>
      <c r="X5382" s="130"/>
      <c r="Y5382" s="130"/>
      <c r="Z5382" s="130"/>
      <c r="AA5382" s="130"/>
      <c r="AB5382" s="130"/>
      <c r="AC5382" s="130"/>
      <c r="AD5382" s="130"/>
      <c r="AE5382" s="130"/>
      <c r="AF5382" s="130"/>
      <c r="AG5382" s="130"/>
      <c r="AH5382" s="130"/>
      <c r="AI5382" s="130"/>
      <c r="AJ5382" s="130"/>
      <c r="AK5382" s="130"/>
      <c r="AL5382" s="130"/>
      <c r="AM5382" s="130"/>
      <c r="AN5382" s="130"/>
      <c r="AO5382" s="130"/>
      <c r="AP5382" s="130"/>
      <c r="AQ5382" s="130"/>
      <c r="AR5382" s="130"/>
      <c r="AS5382" s="130"/>
      <c r="AT5382" s="130"/>
      <c r="AU5382" s="130"/>
      <c r="AV5382" s="130"/>
      <c r="AW5382" s="130"/>
      <c r="AX5382" s="131"/>
      <c r="BC5382" s="51"/>
    </row>
    <row r="5383" spans="1:113" ht="12" customHeight="1">
      <c r="A5383" s="43"/>
      <c r="B5383" s="129"/>
      <c r="C5383" s="130"/>
      <c r="D5383" s="130"/>
      <c r="E5383" s="130"/>
      <c r="F5383" s="130"/>
      <c r="G5383" s="130"/>
      <c r="H5383" s="130"/>
      <c r="I5383" s="130"/>
      <c r="J5383" s="130"/>
      <c r="K5383" s="130"/>
      <c r="L5383" s="130"/>
      <c r="M5383" s="130"/>
      <c r="N5383" s="130"/>
      <c r="O5383" s="130"/>
      <c r="P5383" s="130"/>
      <c r="Q5383" s="130"/>
      <c r="R5383" s="130"/>
      <c r="S5383" s="130"/>
      <c r="T5383" s="130"/>
      <c r="U5383" s="130"/>
      <c r="V5383" s="130"/>
      <c r="W5383" s="130"/>
      <c r="X5383" s="130"/>
      <c r="Y5383" s="130"/>
      <c r="Z5383" s="130"/>
      <c r="AA5383" s="130"/>
      <c r="AB5383" s="130"/>
      <c r="AC5383" s="130"/>
      <c r="AD5383" s="130"/>
      <c r="AE5383" s="130"/>
      <c r="AF5383" s="130"/>
      <c r="AG5383" s="130"/>
      <c r="AH5383" s="130"/>
      <c r="AI5383" s="130"/>
      <c r="AJ5383" s="130"/>
      <c r="AK5383" s="130"/>
      <c r="AL5383" s="130"/>
      <c r="AM5383" s="130"/>
      <c r="AN5383" s="130"/>
      <c r="AO5383" s="130"/>
      <c r="AP5383" s="130"/>
      <c r="AQ5383" s="130"/>
      <c r="AR5383" s="130"/>
      <c r="AS5383" s="130"/>
      <c r="AT5383" s="130"/>
      <c r="AU5383" s="130"/>
      <c r="AV5383" s="130"/>
      <c r="AW5383" s="130"/>
      <c r="AX5383" s="131"/>
    </row>
    <row r="5384" spans="1:113" ht="12" customHeight="1">
      <c r="A5384" s="43"/>
      <c r="B5384" s="129"/>
      <c r="C5384" s="130"/>
      <c r="D5384" s="130"/>
      <c r="E5384" s="130"/>
      <c r="F5384" s="130"/>
      <c r="G5384" s="130"/>
      <c r="H5384" s="130"/>
      <c r="I5384" s="130"/>
      <c r="J5384" s="130"/>
      <c r="K5384" s="130"/>
      <c r="L5384" s="130"/>
      <c r="M5384" s="130"/>
      <c r="N5384" s="130"/>
      <c r="O5384" s="130"/>
      <c r="P5384" s="130"/>
      <c r="Q5384" s="130"/>
      <c r="R5384" s="130"/>
      <c r="S5384" s="130"/>
      <c r="T5384" s="130"/>
      <c r="U5384" s="130"/>
      <c r="V5384" s="130"/>
      <c r="W5384" s="130"/>
      <c r="X5384" s="130"/>
      <c r="Y5384" s="130"/>
      <c r="Z5384" s="130"/>
      <c r="AA5384" s="130"/>
      <c r="AB5384" s="130"/>
      <c r="AC5384" s="130"/>
      <c r="AD5384" s="130"/>
      <c r="AE5384" s="130"/>
      <c r="AF5384" s="130"/>
      <c r="AG5384" s="130"/>
      <c r="AH5384" s="130"/>
      <c r="AI5384" s="130"/>
      <c r="AJ5384" s="130"/>
      <c r="AK5384" s="130"/>
      <c r="AL5384" s="130"/>
      <c r="AM5384" s="130"/>
      <c r="AN5384" s="130"/>
      <c r="AO5384" s="130"/>
      <c r="AP5384" s="130"/>
      <c r="AQ5384" s="130"/>
      <c r="AR5384" s="130"/>
      <c r="AS5384" s="130"/>
      <c r="AT5384" s="130"/>
      <c r="AU5384" s="130"/>
      <c r="AV5384" s="130"/>
      <c r="AW5384" s="130"/>
      <c r="AX5384" s="131"/>
    </row>
    <row r="5385" spans="1:113" ht="12" customHeight="1">
      <c r="A5385" s="43"/>
      <c r="B5385" s="129"/>
      <c r="C5385" s="130"/>
      <c r="D5385" s="130"/>
      <c r="E5385" s="130"/>
      <c r="F5385" s="130"/>
      <c r="G5385" s="130"/>
      <c r="H5385" s="130"/>
      <c r="I5385" s="130"/>
      <c r="J5385" s="130"/>
      <c r="K5385" s="130"/>
      <c r="L5385" s="130"/>
      <c r="M5385" s="130"/>
      <c r="N5385" s="130"/>
      <c r="O5385" s="130"/>
      <c r="P5385" s="130"/>
      <c r="Q5385" s="130"/>
      <c r="R5385" s="130"/>
      <c r="S5385" s="130"/>
      <c r="T5385" s="130"/>
      <c r="U5385" s="130"/>
      <c r="V5385" s="130"/>
      <c r="W5385" s="130"/>
      <c r="X5385" s="130"/>
      <c r="Y5385" s="130"/>
      <c r="Z5385" s="130"/>
      <c r="AA5385" s="130"/>
      <c r="AB5385" s="130"/>
      <c r="AC5385" s="130"/>
      <c r="AD5385" s="130"/>
      <c r="AE5385" s="130"/>
      <c r="AF5385" s="130"/>
      <c r="AG5385" s="130"/>
      <c r="AH5385" s="130"/>
      <c r="AI5385" s="130"/>
      <c r="AJ5385" s="130"/>
      <c r="AK5385" s="130"/>
      <c r="AL5385" s="130"/>
      <c r="AM5385" s="130"/>
      <c r="AN5385" s="130"/>
      <c r="AO5385" s="130"/>
      <c r="AP5385" s="130"/>
      <c r="AQ5385" s="130"/>
      <c r="AR5385" s="130"/>
      <c r="AS5385" s="130"/>
      <c r="AT5385" s="130"/>
      <c r="AU5385" s="130"/>
      <c r="AV5385" s="130"/>
      <c r="AW5385" s="130"/>
      <c r="AX5385" s="131"/>
    </row>
    <row r="5386" spans="1:113" ht="15" thickBot="1">
      <c r="A5386" s="52"/>
      <c r="B5386" s="53"/>
      <c r="C5386" s="54"/>
      <c r="D5386" s="54"/>
      <c r="E5386" s="54"/>
      <c r="F5386" s="54"/>
      <c r="G5386" s="54"/>
      <c r="H5386" s="54"/>
      <c r="I5386" s="54"/>
      <c r="J5386" s="54"/>
      <c r="K5386" s="54"/>
      <c r="L5386" s="54"/>
      <c r="M5386" s="54"/>
      <c r="N5386" s="54"/>
      <c r="O5386" s="54"/>
      <c r="P5386" s="54"/>
      <c r="Q5386" s="54"/>
      <c r="R5386" s="54"/>
      <c r="S5386" s="54"/>
      <c r="T5386" s="54"/>
      <c r="U5386" s="54"/>
      <c r="V5386" s="54"/>
      <c r="W5386" s="54"/>
      <c r="X5386" s="54"/>
      <c r="Y5386" s="54"/>
      <c r="Z5386" s="54"/>
      <c r="AA5386" s="54"/>
      <c r="AB5386" s="54"/>
      <c r="AC5386" s="54"/>
      <c r="AD5386" s="54"/>
      <c r="AE5386" s="54"/>
      <c r="AF5386" s="54"/>
      <c r="AG5386" s="54"/>
      <c r="AH5386" s="54"/>
      <c r="AI5386" s="54"/>
      <c r="AJ5386" s="54"/>
      <c r="AK5386" s="54"/>
      <c r="AL5386" s="54"/>
      <c r="AM5386" s="54"/>
      <c r="AN5386" s="54"/>
      <c r="AO5386" s="54"/>
      <c r="AP5386" s="54"/>
      <c r="AQ5386" s="54"/>
      <c r="AR5386" s="54"/>
      <c r="AS5386" s="54"/>
      <c r="AT5386" s="54"/>
      <c r="AU5386" s="54"/>
      <c r="AV5386" s="54"/>
      <c r="AW5386" s="54"/>
      <c r="AX5386" s="55"/>
    </row>
    <row r="5387" spans="1:113">
      <c r="B5387" s="56"/>
    </row>
    <row r="5388" spans="1:113" ht="15" thickBot="1">
      <c r="A5388" s="46"/>
      <c r="B5388" s="45" t="s">
        <v>245</v>
      </c>
      <c r="C5388" s="43"/>
      <c r="D5388" s="43"/>
      <c r="E5388" s="43"/>
      <c r="F5388" s="43"/>
      <c r="G5388" s="43"/>
      <c r="H5388" s="43"/>
      <c r="I5388" s="43"/>
      <c r="J5388" s="43"/>
      <c r="K5388" s="43"/>
      <c r="L5388" s="44"/>
      <c r="M5388" s="44"/>
      <c r="N5388" s="44"/>
      <c r="O5388" s="44"/>
      <c r="P5388" s="43"/>
      <c r="Q5388" s="43"/>
      <c r="R5388" s="43"/>
      <c r="S5388" s="43"/>
      <c r="T5388" s="43"/>
      <c r="U5388" s="43"/>
      <c r="V5388" s="45"/>
      <c r="W5388" s="45"/>
      <c r="X5388" s="45"/>
      <c r="Y5388" s="45"/>
      <c r="Z5388" s="45"/>
      <c r="AA5388" s="45"/>
      <c r="AB5388" s="45"/>
      <c r="AC5388" s="45"/>
      <c r="AD5388" s="45"/>
      <c r="AE5388" s="45"/>
      <c r="AF5388" s="45"/>
      <c r="AG5388" s="45"/>
      <c r="AH5388" s="45"/>
      <c r="AI5388" s="45"/>
      <c r="AJ5388" s="45"/>
      <c r="AK5388" s="45"/>
      <c r="AL5388" s="45"/>
      <c r="AM5388" s="45"/>
      <c r="AN5388" s="45"/>
      <c r="AO5388" s="45"/>
      <c r="AP5388" s="45"/>
      <c r="AQ5388" s="45"/>
      <c r="AR5388" s="45"/>
      <c r="AS5388" s="45"/>
      <c r="AT5388" s="45"/>
      <c r="AU5388" s="45"/>
      <c r="AV5388" s="45"/>
      <c r="AW5388" s="45"/>
      <c r="AX5388" s="45"/>
      <c r="DI5388" s="41"/>
    </row>
    <row r="5389" spans="1:113" ht="14.25">
      <c r="A5389" s="43"/>
      <c r="B5389" s="47"/>
      <c r="C5389" s="42"/>
      <c r="D5389" s="42"/>
      <c r="E5389" s="42"/>
      <c r="F5389" s="42"/>
      <c r="G5389" s="42"/>
      <c r="H5389" s="42"/>
      <c r="I5389" s="42"/>
      <c r="J5389" s="42"/>
      <c r="K5389" s="42"/>
      <c r="L5389" s="48"/>
      <c r="M5389" s="48"/>
      <c r="N5389" s="48"/>
      <c r="O5389" s="48"/>
      <c r="P5389" s="42"/>
      <c r="Q5389" s="42"/>
      <c r="R5389" s="42"/>
      <c r="S5389" s="42"/>
      <c r="T5389" s="42"/>
      <c r="U5389" s="42"/>
      <c r="V5389" s="49"/>
      <c r="W5389" s="49"/>
      <c r="X5389" s="49"/>
      <c r="Y5389" s="49"/>
      <c r="Z5389" s="49"/>
      <c r="AA5389" s="49"/>
      <c r="AB5389" s="49"/>
      <c r="AC5389" s="49"/>
      <c r="AD5389" s="49"/>
      <c r="AE5389" s="49"/>
      <c r="AF5389" s="49"/>
      <c r="AG5389" s="49"/>
      <c r="AH5389" s="49"/>
      <c r="AI5389" s="49"/>
      <c r="AJ5389" s="49"/>
      <c r="AK5389" s="49"/>
      <c r="AL5389" s="49"/>
      <c r="AM5389" s="49"/>
      <c r="AN5389" s="49"/>
      <c r="AO5389" s="49"/>
      <c r="AP5389" s="49"/>
      <c r="AQ5389" s="49"/>
      <c r="AR5389" s="49"/>
      <c r="AS5389" s="49"/>
      <c r="AT5389" s="49"/>
      <c r="AU5389" s="49"/>
      <c r="AV5389" s="49"/>
      <c r="AW5389" s="49"/>
      <c r="AX5389" s="50"/>
    </row>
    <row r="5390" spans="1:113" ht="12" customHeight="1">
      <c r="A5390" s="43"/>
      <c r="B5390" s="129" t="s">
        <v>1118</v>
      </c>
      <c r="C5390" s="130"/>
      <c r="D5390" s="130"/>
      <c r="E5390" s="130"/>
      <c r="F5390" s="130"/>
      <c r="G5390" s="130"/>
      <c r="H5390" s="130"/>
      <c r="I5390" s="130"/>
      <c r="J5390" s="130"/>
      <c r="K5390" s="130"/>
      <c r="L5390" s="130"/>
      <c r="M5390" s="130"/>
      <c r="N5390" s="130"/>
      <c r="O5390" s="130"/>
      <c r="P5390" s="130"/>
      <c r="Q5390" s="130"/>
      <c r="R5390" s="130"/>
      <c r="S5390" s="130"/>
      <c r="T5390" s="130"/>
      <c r="U5390" s="130"/>
      <c r="V5390" s="130"/>
      <c r="W5390" s="130"/>
      <c r="X5390" s="130"/>
      <c r="Y5390" s="130"/>
      <c r="Z5390" s="130"/>
      <c r="AA5390" s="130"/>
      <c r="AB5390" s="130"/>
      <c r="AC5390" s="130"/>
      <c r="AD5390" s="130"/>
      <c r="AE5390" s="130"/>
      <c r="AF5390" s="130"/>
      <c r="AG5390" s="130"/>
      <c r="AH5390" s="130"/>
      <c r="AI5390" s="130"/>
      <c r="AJ5390" s="130"/>
      <c r="AK5390" s="130"/>
      <c r="AL5390" s="130"/>
      <c r="AM5390" s="130"/>
      <c r="AN5390" s="130"/>
      <c r="AO5390" s="130"/>
      <c r="AP5390" s="130"/>
      <c r="AQ5390" s="130"/>
      <c r="AR5390" s="130"/>
      <c r="AS5390" s="130"/>
      <c r="AT5390" s="130"/>
      <c r="AU5390" s="130"/>
      <c r="AV5390" s="130"/>
      <c r="AW5390" s="130"/>
      <c r="AX5390" s="131"/>
    </row>
    <row r="5391" spans="1:113" ht="12" customHeight="1">
      <c r="A5391" s="43"/>
      <c r="B5391" s="129"/>
      <c r="C5391" s="130"/>
      <c r="D5391" s="130"/>
      <c r="E5391" s="130"/>
      <c r="F5391" s="130"/>
      <c r="G5391" s="130"/>
      <c r="H5391" s="130"/>
      <c r="I5391" s="130"/>
      <c r="J5391" s="130"/>
      <c r="K5391" s="130"/>
      <c r="L5391" s="130"/>
      <c r="M5391" s="130"/>
      <c r="N5391" s="130"/>
      <c r="O5391" s="130"/>
      <c r="P5391" s="130"/>
      <c r="Q5391" s="130"/>
      <c r="R5391" s="130"/>
      <c r="S5391" s="130"/>
      <c r="T5391" s="130"/>
      <c r="U5391" s="130"/>
      <c r="V5391" s="130"/>
      <c r="W5391" s="130"/>
      <c r="X5391" s="130"/>
      <c r="Y5391" s="130"/>
      <c r="Z5391" s="130"/>
      <c r="AA5391" s="130"/>
      <c r="AB5391" s="130"/>
      <c r="AC5391" s="130"/>
      <c r="AD5391" s="130"/>
      <c r="AE5391" s="130"/>
      <c r="AF5391" s="130"/>
      <c r="AG5391" s="130"/>
      <c r="AH5391" s="130"/>
      <c r="AI5391" s="130"/>
      <c r="AJ5391" s="130"/>
      <c r="AK5391" s="130"/>
      <c r="AL5391" s="130"/>
      <c r="AM5391" s="130"/>
      <c r="AN5391" s="130"/>
      <c r="AO5391" s="130"/>
      <c r="AP5391" s="130"/>
      <c r="AQ5391" s="130"/>
      <c r="AR5391" s="130"/>
      <c r="AS5391" s="130"/>
      <c r="AT5391" s="130"/>
      <c r="AU5391" s="130"/>
      <c r="AV5391" s="130"/>
      <c r="AW5391" s="130"/>
      <c r="AX5391" s="131"/>
      <c r="BC5391" s="51"/>
    </row>
    <row r="5392" spans="1:113" ht="12" customHeight="1">
      <c r="A5392" s="43"/>
      <c r="B5392" s="129"/>
      <c r="C5392" s="130"/>
      <c r="D5392" s="130"/>
      <c r="E5392" s="130"/>
      <c r="F5392" s="130"/>
      <c r="G5392" s="130"/>
      <c r="H5392" s="130"/>
      <c r="I5392" s="130"/>
      <c r="J5392" s="130"/>
      <c r="K5392" s="130"/>
      <c r="L5392" s="130"/>
      <c r="M5392" s="130"/>
      <c r="N5392" s="130"/>
      <c r="O5392" s="130"/>
      <c r="P5392" s="130"/>
      <c r="Q5392" s="130"/>
      <c r="R5392" s="130"/>
      <c r="S5392" s="130"/>
      <c r="T5392" s="130"/>
      <c r="U5392" s="130"/>
      <c r="V5392" s="130"/>
      <c r="W5392" s="130"/>
      <c r="X5392" s="130"/>
      <c r="Y5392" s="130"/>
      <c r="Z5392" s="130"/>
      <c r="AA5392" s="130"/>
      <c r="AB5392" s="130"/>
      <c r="AC5392" s="130"/>
      <c r="AD5392" s="130"/>
      <c r="AE5392" s="130"/>
      <c r="AF5392" s="130"/>
      <c r="AG5392" s="130"/>
      <c r="AH5392" s="130"/>
      <c r="AI5392" s="130"/>
      <c r="AJ5392" s="130"/>
      <c r="AK5392" s="130"/>
      <c r="AL5392" s="130"/>
      <c r="AM5392" s="130"/>
      <c r="AN5392" s="130"/>
      <c r="AO5392" s="130"/>
      <c r="AP5392" s="130"/>
      <c r="AQ5392" s="130"/>
      <c r="AR5392" s="130"/>
      <c r="AS5392" s="130"/>
      <c r="AT5392" s="130"/>
      <c r="AU5392" s="130"/>
      <c r="AV5392" s="130"/>
      <c r="AW5392" s="130"/>
      <c r="AX5392" s="131"/>
    </row>
    <row r="5393" spans="1:251" ht="12" customHeight="1">
      <c r="A5393" s="43"/>
      <c r="B5393" s="129"/>
      <c r="C5393" s="130"/>
      <c r="D5393" s="130"/>
      <c r="E5393" s="130"/>
      <c r="F5393" s="130"/>
      <c r="G5393" s="130"/>
      <c r="H5393" s="130"/>
      <c r="I5393" s="130"/>
      <c r="J5393" s="130"/>
      <c r="K5393" s="130"/>
      <c r="L5393" s="130"/>
      <c r="M5393" s="130"/>
      <c r="N5393" s="130"/>
      <c r="O5393" s="130"/>
      <c r="P5393" s="130"/>
      <c r="Q5393" s="130"/>
      <c r="R5393" s="130"/>
      <c r="S5393" s="130"/>
      <c r="T5393" s="130"/>
      <c r="U5393" s="130"/>
      <c r="V5393" s="130"/>
      <c r="W5393" s="130"/>
      <c r="X5393" s="130"/>
      <c r="Y5393" s="130"/>
      <c r="Z5393" s="130"/>
      <c r="AA5393" s="130"/>
      <c r="AB5393" s="130"/>
      <c r="AC5393" s="130"/>
      <c r="AD5393" s="130"/>
      <c r="AE5393" s="130"/>
      <c r="AF5393" s="130"/>
      <c r="AG5393" s="130"/>
      <c r="AH5393" s="130"/>
      <c r="AI5393" s="130"/>
      <c r="AJ5393" s="130"/>
      <c r="AK5393" s="130"/>
      <c r="AL5393" s="130"/>
      <c r="AM5393" s="130"/>
      <c r="AN5393" s="130"/>
      <c r="AO5393" s="130"/>
      <c r="AP5393" s="130"/>
      <c r="AQ5393" s="130"/>
      <c r="AR5393" s="130"/>
      <c r="AS5393" s="130"/>
      <c r="AT5393" s="130"/>
      <c r="AU5393" s="130"/>
      <c r="AV5393" s="130"/>
      <c r="AW5393" s="130"/>
      <c r="AX5393" s="131"/>
    </row>
    <row r="5394" spans="1:251" ht="12" customHeight="1">
      <c r="A5394" s="43"/>
      <c r="B5394" s="129"/>
      <c r="C5394" s="130"/>
      <c r="D5394" s="130"/>
      <c r="E5394" s="130"/>
      <c r="F5394" s="130"/>
      <c r="G5394" s="130"/>
      <c r="H5394" s="130"/>
      <c r="I5394" s="130"/>
      <c r="J5394" s="130"/>
      <c r="K5394" s="130"/>
      <c r="L5394" s="130"/>
      <c r="M5394" s="130"/>
      <c r="N5394" s="130"/>
      <c r="O5394" s="130"/>
      <c r="P5394" s="130"/>
      <c r="Q5394" s="130"/>
      <c r="R5394" s="130"/>
      <c r="S5394" s="130"/>
      <c r="T5394" s="130"/>
      <c r="U5394" s="130"/>
      <c r="V5394" s="130"/>
      <c r="W5394" s="130"/>
      <c r="X5394" s="130"/>
      <c r="Y5394" s="130"/>
      <c r="Z5394" s="130"/>
      <c r="AA5394" s="130"/>
      <c r="AB5394" s="130"/>
      <c r="AC5394" s="130"/>
      <c r="AD5394" s="130"/>
      <c r="AE5394" s="130"/>
      <c r="AF5394" s="130"/>
      <c r="AG5394" s="130"/>
      <c r="AH5394" s="130"/>
      <c r="AI5394" s="130"/>
      <c r="AJ5394" s="130"/>
      <c r="AK5394" s="130"/>
      <c r="AL5394" s="130"/>
      <c r="AM5394" s="130"/>
      <c r="AN5394" s="130"/>
      <c r="AO5394" s="130"/>
      <c r="AP5394" s="130"/>
      <c r="AQ5394" s="130"/>
      <c r="AR5394" s="130"/>
      <c r="AS5394" s="130"/>
      <c r="AT5394" s="130"/>
      <c r="AU5394" s="130"/>
      <c r="AV5394" s="130"/>
      <c r="AW5394" s="130"/>
      <c r="AX5394" s="131"/>
    </row>
    <row r="5395" spans="1:251" ht="15" thickBot="1">
      <c r="A5395" s="52"/>
      <c r="B5395" s="53"/>
      <c r="C5395" s="54"/>
      <c r="D5395" s="54"/>
      <c r="E5395" s="54"/>
      <c r="F5395" s="54"/>
      <c r="G5395" s="54"/>
      <c r="H5395" s="54"/>
      <c r="I5395" s="54"/>
      <c r="J5395" s="54"/>
      <c r="K5395" s="54"/>
      <c r="L5395" s="54"/>
      <c r="M5395" s="54"/>
      <c r="N5395" s="54"/>
      <c r="O5395" s="54"/>
      <c r="P5395" s="54"/>
      <c r="Q5395" s="54"/>
      <c r="R5395" s="54"/>
      <c r="S5395" s="54"/>
      <c r="T5395" s="54"/>
      <c r="U5395" s="54"/>
      <c r="V5395" s="54"/>
      <c r="W5395" s="54"/>
      <c r="X5395" s="54"/>
      <c r="Y5395" s="54"/>
      <c r="Z5395" s="54"/>
      <c r="AA5395" s="54"/>
      <c r="AB5395" s="54"/>
      <c r="AC5395" s="54"/>
      <c r="AD5395" s="54"/>
      <c r="AE5395" s="54"/>
      <c r="AF5395" s="54"/>
      <c r="AG5395" s="54"/>
      <c r="AH5395" s="54"/>
      <c r="AI5395" s="54"/>
      <c r="AJ5395" s="54"/>
      <c r="AK5395" s="54"/>
      <c r="AL5395" s="54"/>
      <c r="AM5395" s="54"/>
      <c r="AN5395" s="54"/>
      <c r="AO5395" s="54"/>
      <c r="AP5395" s="54"/>
      <c r="AQ5395" s="54"/>
      <c r="AR5395" s="54"/>
      <c r="AS5395" s="54"/>
      <c r="AT5395" s="54"/>
      <c r="AU5395" s="54"/>
      <c r="AV5395" s="54"/>
      <c r="AW5395" s="54"/>
      <c r="AX5395" s="55"/>
    </row>
    <row r="5396" spans="1:251">
      <c r="B5396" s="56"/>
    </row>
    <row r="5397" spans="1:251" ht="14.25">
      <c r="B5397" s="45" t="s">
        <v>247</v>
      </c>
      <c r="C5397" s="43"/>
      <c r="D5397" s="43"/>
      <c r="E5397" s="43"/>
      <c r="F5397" s="43"/>
      <c r="G5397" s="43"/>
      <c r="H5397" s="43"/>
      <c r="I5397" s="43"/>
      <c r="J5397" s="43"/>
      <c r="K5397" s="43"/>
      <c r="L5397" s="44"/>
      <c r="M5397" s="44"/>
      <c r="N5397" s="44"/>
      <c r="O5397" s="44"/>
      <c r="P5397" s="43"/>
      <c r="Q5397" s="43"/>
      <c r="R5397" s="43"/>
      <c r="S5397" s="43"/>
      <c r="T5397" s="43"/>
      <c r="U5397" s="43"/>
      <c r="V5397" s="45"/>
      <c r="W5397" s="45"/>
      <c r="X5397" s="45"/>
      <c r="Y5397" s="45"/>
      <c r="Z5397" s="45"/>
      <c r="AA5397" s="45"/>
      <c r="AB5397" s="45"/>
      <c r="AC5397" s="45"/>
      <c r="AD5397" s="45"/>
      <c r="AE5397" s="45"/>
      <c r="AF5397" s="45"/>
      <c r="AG5397" s="45"/>
      <c r="AH5397" s="45"/>
      <c r="AI5397" s="45"/>
      <c r="AJ5397" s="45"/>
      <c r="AK5397" s="45"/>
      <c r="AL5397" s="45"/>
      <c r="AM5397" s="45"/>
      <c r="AN5397" s="45"/>
      <c r="AO5397" s="45"/>
      <c r="AP5397" s="45"/>
      <c r="AQ5397" s="45"/>
      <c r="AR5397" s="45"/>
      <c r="AS5397" s="45"/>
      <c r="AT5397" s="45"/>
      <c r="AU5397" s="45"/>
      <c r="AV5397" s="45"/>
      <c r="AW5397" s="45"/>
      <c r="AX5397" s="45"/>
    </row>
    <row r="5398" spans="1:251" ht="15" thickBot="1">
      <c r="B5398" s="43"/>
      <c r="C5398" s="43"/>
      <c r="D5398" s="43"/>
      <c r="E5398" s="43"/>
      <c r="F5398" s="43"/>
      <c r="G5398" s="43"/>
      <c r="H5398" s="43"/>
      <c r="I5398" s="43"/>
      <c r="J5398" s="43"/>
      <c r="K5398" s="43"/>
      <c r="L5398" s="44"/>
      <c r="M5398" s="44"/>
      <c r="N5398" s="44"/>
      <c r="O5398" s="44"/>
      <c r="P5398" s="43"/>
      <c r="Q5398" s="43"/>
      <c r="R5398" s="43"/>
      <c r="S5398" s="43"/>
      <c r="T5398" s="43"/>
      <c r="U5398" s="43"/>
      <c r="V5398" s="45"/>
      <c r="W5398" s="45"/>
      <c r="X5398" s="45"/>
      <c r="Y5398" s="45"/>
      <c r="Z5398" s="45"/>
      <c r="AA5398" s="45"/>
      <c r="AB5398" s="45"/>
      <c r="AC5398" s="45"/>
      <c r="AD5398" s="45"/>
      <c r="AE5398" s="45"/>
      <c r="AF5398" s="45"/>
      <c r="AG5398" s="45"/>
      <c r="AH5398" s="45"/>
      <c r="AI5398" s="45"/>
      <c r="AJ5398" s="45"/>
      <c r="AK5398" s="45"/>
      <c r="AL5398" s="45"/>
      <c r="AM5398" s="45"/>
      <c r="AN5398" s="45"/>
      <c r="AO5398" s="45"/>
      <c r="AP5398" s="45"/>
      <c r="AQ5398" s="45"/>
      <c r="AR5398" s="45"/>
      <c r="AS5398" s="45"/>
      <c r="AT5398" s="45"/>
      <c r="AU5398" s="45"/>
      <c r="AV5398" s="45"/>
      <c r="AW5398" s="45"/>
      <c r="AX5398" s="57" t="s">
        <v>248</v>
      </c>
    </row>
    <row r="5399" spans="1:251" s="51" customFormat="1" ht="13.5" customHeight="1">
      <c r="A5399" s="43"/>
      <c r="B5399" s="132" t="s">
        <v>249</v>
      </c>
      <c r="C5399" s="133"/>
      <c r="D5399" s="133"/>
      <c r="E5399" s="133"/>
      <c r="F5399" s="133"/>
      <c r="G5399" s="133"/>
      <c r="H5399" s="133"/>
      <c r="I5399" s="133"/>
      <c r="J5399" s="133"/>
      <c r="K5399" s="133"/>
      <c r="L5399" s="133"/>
      <c r="M5399" s="133"/>
      <c r="N5399" s="133"/>
      <c r="O5399" s="133"/>
      <c r="P5399" s="133"/>
      <c r="Q5399" s="133"/>
      <c r="R5399" s="133"/>
      <c r="S5399" s="133"/>
      <c r="T5399" s="133"/>
      <c r="U5399" s="133"/>
      <c r="V5399" s="133"/>
      <c r="W5399" s="133"/>
      <c r="X5399" s="133"/>
      <c r="Y5399" s="133"/>
      <c r="Z5399" s="134"/>
      <c r="AA5399" s="138" t="s">
        <v>250</v>
      </c>
      <c r="AB5399" s="133"/>
      <c r="AC5399" s="133"/>
      <c r="AD5399" s="133"/>
      <c r="AE5399" s="133"/>
      <c r="AF5399" s="133"/>
      <c r="AG5399" s="133"/>
      <c r="AH5399" s="133"/>
      <c r="AI5399" s="134"/>
      <c r="AJ5399" s="138" t="s">
        <v>251</v>
      </c>
      <c r="AK5399" s="133"/>
      <c r="AL5399" s="133"/>
      <c r="AM5399" s="133"/>
      <c r="AN5399" s="133"/>
      <c r="AO5399" s="133"/>
      <c r="AP5399" s="133"/>
      <c r="AQ5399" s="133"/>
      <c r="AR5399" s="134"/>
      <c r="AS5399" s="138" t="s">
        <v>252</v>
      </c>
      <c r="AT5399" s="133"/>
      <c r="AU5399" s="133"/>
      <c r="AV5399" s="133"/>
      <c r="AW5399" s="133"/>
      <c r="AX5399" s="140"/>
      <c r="AY5399" s="37"/>
      <c r="AZ5399" s="37"/>
      <c r="BA5399" s="37"/>
      <c r="BB5399" s="37"/>
      <c r="BC5399" s="37"/>
      <c r="BD5399" s="37"/>
      <c r="BE5399" s="37"/>
      <c r="BF5399" s="37"/>
      <c r="BG5399" s="37"/>
      <c r="BH5399" s="37"/>
      <c r="BI5399" s="37"/>
      <c r="BJ5399" s="37"/>
      <c r="BK5399" s="37"/>
      <c r="BL5399" s="37"/>
      <c r="BM5399" s="37"/>
      <c r="BN5399" s="37"/>
      <c r="BO5399" s="37"/>
      <c r="BP5399" s="37"/>
      <c r="BQ5399" s="37"/>
      <c r="BR5399" s="37"/>
      <c r="BS5399" s="37"/>
      <c r="BT5399" s="37"/>
      <c r="BU5399" s="37"/>
      <c r="BV5399" s="37"/>
      <c r="BW5399" s="37"/>
      <c r="BX5399" s="37"/>
      <c r="BY5399" s="37"/>
      <c r="BZ5399" s="37"/>
      <c r="CA5399" s="37"/>
      <c r="CB5399" s="37"/>
      <c r="CC5399" s="37"/>
      <c r="CD5399" s="37"/>
      <c r="CE5399" s="37"/>
      <c r="CF5399" s="37"/>
      <c r="CG5399" s="37"/>
      <c r="CH5399" s="37"/>
      <c r="CI5399" s="37"/>
      <c r="CJ5399" s="37"/>
      <c r="CK5399" s="37"/>
      <c r="CL5399" s="37"/>
      <c r="CM5399" s="37"/>
      <c r="CN5399" s="37"/>
      <c r="CO5399" s="37"/>
      <c r="CP5399" s="37"/>
      <c r="CQ5399" s="37"/>
      <c r="CR5399" s="37"/>
      <c r="CS5399" s="37"/>
      <c r="CT5399" s="37"/>
      <c r="CU5399" s="37"/>
      <c r="CV5399" s="37"/>
      <c r="CW5399" s="37"/>
      <c r="CX5399" s="37"/>
      <c r="CY5399" s="37"/>
      <c r="CZ5399" s="37"/>
      <c r="DA5399" s="37"/>
      <c r="DB5399" s="37"/>
      <c r="DC5399" s="37"/>
      <c r="DD5399" s="37"/>
      <c r="DE5399" s="37"/>
      <c r="DF5399" s="37"/>
      <c r="DG5399" s="37"/>
      <c r="DH5399" s="37"/>
      <c r="DI5399" s="37"/>
      <c r="DJ5399" s="37"/>
      <c r="DK5399" s="37"/>
      <c r="DL5399" s="37"/>
      <c r="DM5399" s="37"/>
      <c r="DN5399" s="37"/>
      <c r="DO5399" s="37"/>
      <c r="DP5399" s="37"/>
      <c r="DQ5399" s="37"/>
      <c r="DR5399" s="37"/>
      <c r="DS5399" s="37"/>
      <c r="DT5399" s="37"/>
      <c r="DU5399" s="37"/>
      <c r="DV5399" s="37"/>
      <c r="DW5399" s="37"/>
      <c r="DX5399" s="37"/>
      <c r="DY5399" s="37"/>
      <c r="DZ5399" s="37"/>
      <c r="EA5399" s="37"/>
      <c r="EB5399" s="37"/>
      <c r="EC5399" s="37"/>
      <c r="ED5399" s="37"/>
      <c r="EE5399" s="37"/>
      <c r="EF5399" s="37"/>
      <c r="EG5399" s="37"/>
      <c r="EH5399" s="37"/>
      <c r="EI5399" s="37"/>
      <c r="EJ5399" s="37"/>
      <c r="EK5399" s="37"/>
      <c r="EL5399" s="37"/>
      <c r="EM5399" s="37"/>
      <c r="EN5399" s="37"/>
      <c r="EO5399" s="37"/>
      <c r="EP5399" s="37"/>
      <c r="EQ5399" s="37"/>
      <c r="ER5399" s="37"/>
      <c r="ES5399" s="37"/>
      <c r="ET5399" s="37"/>
      <c r="EU5399" s="37"/>
      <c r="EV5399" s="37"/>
      <c r="EW5399" s="37"/>
      <c r="EX5399" s="37"/>
      <c r="EY5399" s="37"/>
      <c r="EZ5399" s="37"/>
      <c r="FA5399" s="37"/>
      <c r="FB5399" s="37"/>
      <c r="FC5399" s="37"/>
      <c r="FD5399" s="37"/>
      <c r="FE5399" s="37"/>
      <c r="FF5399" s="37"/>
      <c r="FG5399" s="37"/>
      <c r="FH5399" s="37"/>
      <c r="FI5399" s="37"/>
      <c r="FJ5399" s="37"/>
      <c r="FK5399" s="37"/>
      <c r="FL5399" s="37"/>
      <c r="FM5399" s="37"/>
      <c r="FN5399" s="37"/>
      <c r="FO5399" s="37"/>
      <c r="FP5399" s="37"/>
      <c r="FQ5399" s="37"/>
      <c r="FR5399" s="37"/>
      <c r="FS5399" s="37"/>
      <c r="FT5399" s="37"/>
      <c r="FU5399" s="37"/>
      <c r="FV5399" s="37"/>
      <c r="FW5399" s="37"/>
      <c r="FX5399" s="37"/>
      <c r="FY5399" s="37"/>
      <c r="FZ5399" s="37"/>
      <c r="GA5399" s="37"/>
      <c r="GB5399" s="37"/>
      <c r="GC5399" s="37"/>
      <c r="GD5399" s="37"/>
      <c r="GE5399" s="37"/>
      <c r="GF5399" s="37"/>
      <c r="GG5399" s="37"/>
      <c r="GH5399" s="37"/>
      <c r="GI5399" s="37"/>
      <c r="GJ5399" s="37"/>
      <c r="GK5399" s="37"/>
      <c r="GL5399" s="37"/>
      <c r="GM5399" s="37"/>
      <c r="GN5399" s="37"/>
      <c r="GO5399" s="37"/>
      <c r="GP5399" s="37"/>
      <c r="GQ5399" s="37"/>
      <c r="GR5399" s="37"/>
      <c r="GS5399" s="37"/>
      <c r="GT5399" s="37"/>
      <c r="GU5399" s="37"/>
      <c r="GV5399" s="37"/>
      <c r="GW5399" s="37"/>
      <c r="GX5399" s="37"/>
      <c r="GY5399" s="37"/>
      <c r="GZ5399" s="37"/>
      <c r="HA5399" s="37"/>
      <c r="HB5399" s="37"/>
      <c r="HC5399" s="37"/>
      <c r="HD5399" s="37"/>
      <c r="HE5399" s="37"/>
      <c r="HF5399" s="37"/>
      <c r="HG5399" s="37"/>
      <c r="HH5399" s="37"/>
      <c r="HI5399" s="37"/>
      <c r="HJ5399" s="37"/>
      <c r="HK5399" s="37"/>
      <c r="HL5399" s="37"/>
      <c r="HM5399" s="37"/>
      <c r="HN5399" s="37"/>
      <c r="HO5399" s="37"/>
      <c r="HP5399" s="37"/>
      <c r="HQ5399" s="37"/>
      <c r="HR5399" s="37"/>
      <c r="HS5399" s="37"/>
      <c r="HT5399" s="37"/>
      <c r="HU5399" s="37"/>
      <c r="HV5399" s="37"/>
      <c r="HW5399" s="37"/>
      <c r="HX5399" s="37"/>
      <c r="HY5399" s="37"/>
      <c r="HZ5399" s="37"/>
      <c r="IA5399" s="37"/>
      <c r="IB5399" s="37"/>
      <c r="IC5399" s="37"/>
      <c r="ID5399" s="37"/>
      <c r="IE5399" s="37"/>
      <c r="IF5399" s="37"/>
      <c r="IG5399" s="37"/>
      <c r="IH5399" s="37"/>
      <c r="II5399" s="37"/>
      <c r="IJ5399" s="37"/>
      <c r="IK5399" s="37"/>
      <c r="IL5399" s="37"/>
      <c r="IM5399" s="37"/>
      <c r="IN5399" s="37"/>
      <c r="IO5399" s="37"/>
      <c r="IP5399" s="37"/>
      <c r="IQ5399" s="37"/>
    </row>
    <row r="5400" spans="1:251" s="51" customFormat="1" ht="13.5">
      <c r="A5400" s="43"/>
      <c r="B5400" s="135"/>
      <c r="C5400" s="136"/>
      <c r="D5400" s="136"/>
      <c r="E5400" s="136"/>
      <c r="F5400" s="136"/>
      <c r="G5400" s="136"/>
      <c r="H5400" s="136"/>
      <c r="I5400" s="136"/>
      <c r="J5400" s="136"/>
      <c r="K5400" s="136"/>
      <c r="L5400" s="136"/>
      <c r="M5400" s="136"/>
      <c r="N5400" s="136"/>
      <c r="O5400" s="136"/>
      <c r="P5400" s="136"/>
      <c r="Q5400" s="136"/>
      <c r="R5400" s="136"/>
      <c r="S5400" s="136"/>
      <c r="T5400" s="136"/>
      <c r="U5400" s="136"/>
      <c r="V5400" s="136"/>
      <c r="W5400" s="136"/>
      <c r="X5400" s="136"/>
      <c r="Y5400" s="136"/>
      <c r="Z5400" s="137"/>
      <c r="AA5400" s="139"/>
      <c r="AB5400" s="136"/>
      <c r="AC5400" s="136"/>
      <c r="AD5400" s="136"/>
      <c r="AE5400" s="136"/>
      <c r="AF5400" s="136"/>
      <c r="AG5400" s="136"/>
      <c r="AH5400" s="136"/>
      <c r="AI5400" s="137"/>
      <c r="AJ5400" s="139"/>
      <c r="AK5400" s="136"/>
      <c r="AL5400" s="136"/>
      <c r="AM5400" s="136"/>
      <c r="AN5400" s="136"/>
      <c r="AO5400" s="136"/>
      <c r="AP5400" s="136"/>
      <c r="AQ5400" s="136"/>
      <c r="AR5400" s="137"/>
      <c r="AS5400" s="139"/>
      <c r="AT5400" s="136"/>
      <c r="AU5400" s="136"/>
      <c r="AV5400" s="136"/>
      <c r="AW5400" s="136"/>
      <c r="AX5400" s="141"/>
      <c r="AY5400" s="37"/>
      <c r="AZ5400" s="37"/>
      <c r="BA5400" s="37"/>
      <c r="BB5400" s="58"/>
      <c r="BC5400" s="59"/>
      <c r="BE5400" s="37"/>
      <c r="BF5400" s="37"/>
      <c r="BG5400" s="37"/>
      <c r="BH5400" s="37"/>
      <c r="BI5400" s="37"/>
      <c r="BJ5400" s="37"/>
      <c r="BK5400" s="37"/>
      <c r="BL5400" s="37"/>
      <c r="BM5400" s="37"/>
      <c r="BN5400" s="37"/>
      <c r="BO5400" s="37"/>
      <c r="BP5400" s="37"/>
      <c r="BQ5400" s="37"/>
      <c r="BR5400" s="37"/>
      <c r="BS5400" s="37"/>
      <c r="BT5400" s="37"/>
      <c r="BU5400" s="37"/>
      <c r="BV5400" s="37"/>
      <c r="BW5400" s="37"/>
      <c r="BX5400" s="37"/>
      <c r="BY5400" s="37"/>
      <c r="BZ5400" s="37"/>
      <c r="CA5400" s="37"/>
      <c r="CB5400" s="37"/>
      <c r="CC5400" s="37"/>
      <c r="CD5400" s="37"/>
      <c r="CE5400" s="37"/>
      <c r="CF5400" s="37"/>
      <c r="CG5400" s="37"/>
      <c r="CH5400" s="37"/>
      <c r="CI5400" s="37"/>
      <c r="CJ5400" s="37"/>
      <c r="CK5400" s="37"/>
      <c r="CL5400" s="37"/>
      <c r="CM5400" s="37"/>
      <c r="CN5400" s="37"/>
      <c r="CO5400" s="37"/>
      <c r="CP5400" s="37"/>
      <c r="CQ5400" s="37"/>
      <c r="CR5400" s="37"/>
      <c r="CS5400" s="37"/>
      <c r="CT5400" s="37"/>
      <c r="CU5400" s="37"/>
      <c r="CV5400" s="37"/>
      <c r="CW5400" s="37"/>
      <c r="CX5400" s="37"/>
      <c r="CY5400" s="37"/>
      <c r="CZ5400" s="37"/>
      <c r="DA5400" s="37"/>
      <c r="DB5400" s="37"/>
      <c r="DC5400" s="37"/>
      <c r="DD5400" s="37"/>
      <c r="DE5400" s="37"/>
      <c r="DF5400" s="37"/>
      <c r="DG5400" s="37"/>
      <c r="DH5400" s="37"/>
      <c r="DI5400" s="37"/>
      <c r="DJ5400" s="37"/>
      <c r="DK5400" s="37"/>
      <c r="DL5400" s="37"/>
      <c r="DM5400" s="37"/>
      <c r="DN5400" s="37"/>
      <c r="DO5400" s="37"/>
      <c r="DP5400" s="37"/>
      <c r="DQ5400" s="37"/>
      <c r="DR5400" s="37"/>
      <c r="DS5400" s="37"/>
      <c r="DT5400" s="37"/>
      <c r="DU5400" s="37"/>
      <c r="DV5400" s="37"/>
      <c r="DW5400" s="37"/>
      <c r="DX5400" s="37"/>
      <c r="DY5400" s="37"/>
      <c r="DZ5400" s="37"/>
      <c r="EA5400" s="37"/>
      <c r="EB5400" s="37"/>
      <c r="EC5400" s="37"/>
      <c r="ED5400" s="37"/>
      <c r="EE5400" s="37"/>
      <c r="EF5400" s="37"/>
      <c r="EG5400" s="37"/>
      <c r="EH5400" s="37"/>
      <c r="EI5400" s="37"/>
      <c r="EJ5400" s="37"/>
      <c r="EK5400" s="37"/>
      <c r="EL5400" s="37"/>
      <c r="EM5400" s="37"/>
      <c r="EN5400" s="37"/>
      <c r="EO5400" s="37"/>
      <c r="EP5400" s="37"/>
      <c r="EQ5400" s="37"/>
      <c r="ER5400" s="37"/>
      <c r="ES5400" s="37"/>
      <c r="ET5400" s="37"/>
      <c r="EU5400" s="37"/>
      <c r="EV5400" s="37"/>
      <c r="EW5400" s="37"/>
      <c r="EX5400" s="37"/>
      <c r="EY5400" s="37"/>
      <c r="EZ5400" s="37"/>
      <c r="FA5400" s="37"/>
      <c r="FB5400" s="37"/>
      <c r="FC5400" s="37"/>
      <c r="FD5400" s="37"/>
      <c r="FE5400" s="37"/>
      <c r="FF5400" s="37"/>
      <c r="FG5400" s="37"/>
      <c r="FH5400" s="37"/>
      <c r="FI5400" s="37"/>
      <c r="FJ5400" s="37"/>
      <c r="FK5400" s="37"/>
      <c r="FL5400" s="37"/>
      <c r="FM5400" s="37"/>
      <c r="FN5400" s="37"/>
      <c r="FO5400" s="37"/>
      <c r="FP5400" s="37"/>
      <c r="FQ5400" s="37"/>
      <c r="FR5400" s="37"/>
      <c r="FS5400" s="37"/>
      <c r="FT5400" s="37"/>
      <c r="FU5400" s="37"/>
      <c r="FV5400" s="37"/>
      <c r="FW5400" s="37"/>
      <c r="FX5400" s="37"/>
      <c r="FY5400" s="37"/>
      <c r="FZ5400" s="37"/>
      <c r="GA5400" s="37"/>
      <c r="GB5400" s="37"/>
      <c r="GC5400" s="37"/>
      <c r="GD5400" s="37"/>
      <c r="GE5400" s="37"/>
      <c r="GF5400" s="37"/>
      <c r="GG5400" s="37"/>
      <c r="GH5400" s="37"/>
      <c r="GI5400" s="37"/>
      <c r="GJ5400" s="37"/>
      <c r="GK5400" s="37"/>
      <c r="GL5400" s="37"/>
      <c r="GM5400" s="37"/>
      <c r="GN5400" s="37"/>
      <c r="GO5400" s="37"/>
      <c r="GP5400" s="37"/>
      <c r="GQ5400" s="37"/>
      <c r="GR5400" s="37"/>
      <c r="GS5400" s="37"/>
      <c r="GT5400" s="37"/>
      <c r="GU5400" s="37"/>
      <c r="GV5400" s="37"/>
      <c r="GW5400" s="37"/>
      <c r="GX5400" s="37"/>
      <c r="GY5400" s="37"/>
      <c r="GZ5400" s="37"/>
      <c r="HA5400" s="37"/>
      <c r="HB5400" s="37"/>
      <c r="HC5400" s="37"/>
      <c r="HD5400" s="37"/>
      <c r="HE5400" s="37"/>
      <c r="HF5400" s="37"/>
      <c r="HG5400" s="37"/>
      <c r="HH5400" s="37"/>
      <c r="HI5400" s="37"/>
      <c r="HJ5400" s="37"/>
      <c r="HK5400" s="37"/>
      <c r="HL5400" s="37"/>
      <c r="HM5400" s="37"/>
      <c r="HN5400" s="37"/>
      <c r="HO5400" s="37"/>
      <c r="HP5400" s="37"/>
      <c r="HQ5400" s="37"/>
      <c r="HR5400" s="37"/>
      <c r="HS5400" s="37"/>
      <c r="HT5400" s="37"/>
      <c r="HU5400" s="37"/>
      <c r="HV5400" s="37"/>
      <c r="HW5400" s="37"/>
      <c r="HX5400" s="37"/>
      <c r="HY5400" s="37"/>
      <c r="HZ5400" s="37"/>
      <c r="IA5400" s="37"/>
      <c r="IB5400" s="37"/>
      <c r="IC5400" s="37"/>
      <c r="ID5400" s="37"/>
      <c r="IE5400" s="37"/>
      <c r="IF5400" s="37"/>
      <c r="IG5400" s="37"/>
      <c r="IH5400" s="37"/>
      <c r="II5400" s="37"/>
      <c r="IJ5400" s="37"/>
      <c r="IK5400" s="37"/>
      <c r="IL5400" s="37"/>
      <c r="IM5400" s="37"/>
      <c r="IN5400" s="37"/>
      <c r="IO5400" s="37"/>
      <c r="IP5400" s="37"/>
      <c r="IQ5400" s="37"/>
    </row>
    <row r="5401" spans="1:251" s="51" customFormat="1" ht="18.75" customHeight="1">
      <c r="A5401" s="43"/>
      <c r="B5401" s="60"/>
      <c r="C5401" s="104" t="s">
        <v>1119</v>
      </c>
      <c r="D5401" s="105"/>
      <c r="E5401" s="105"/>
      <c r="F5401" s="105"/>
      <c r="G5401" s="105"/>
      <c r="H5401" s="105"/>
      <c r="I5401" s="105"/>
      <c r="J5401" s="105"/>
      <c r="K5401" s="105"/>
      <c r="L5401" s="105"/>
      <c r="M5401" s="105"/>
      <c r="N5401" s="105"/>
      <c r="O5401" s="105"/>
      <c r="P5401" s="105"/>
      <c r="Q5401" s="105"/>
      <c r="R5401" s="105"/>
      <c r="S5401" s="105"/>
      <c r="T5401" s="105"/>
      <c r="U5401" s="105"/>
      <c r="V5401" s="105"/>
      <c r="W5401" s="105"/>
      <c r="X5401" s="105"/>
      <c r="Y5401" s="105"/>
      <c r="Z5401" s="106"/>
      <c r="AA5401" s="107">
        <v>34422772</v>
      </c>
      <c r="AB5401" s="108"/>
      <c r="AC5401" s="108"/>
      <c r="AD5401" s="108"/>
      <c r="AE5401" s="108"/>
      <c r="AF5401" s="108"/>
      <c r="AG5401" s="108"/>
      <c r="AH5401" s="108"/>
      <c r="AI5401" s="109"/>
      <c r="AJ5401" s="107">
        <v>34520508</v>
      </c>
      <c r="AK5401" s="108"/>
      <c r="AL5401" s="108"/>
      <c r="AM5401" s="108"/>
      <c r="AN5401" s="108"/>
      <c r="AO5401" s="108"/>
      <c r="AP5401" s="108"/>
      <c r="AQ5401" s="108"/>
      <c r="AR5401" s="109"/>
      <c r="AS5401" s="110"/>
      <c r="AT5401" s="111"/>
      <c r="AU5401" s="111"/>
      <c r="AV5401" s="111"/>
      <c r="AW5401" s="111"/>
      <c r="AX5401" s="112"/>
      <c r="AY5401" s="37"/>
      <c r="AZ5401" s="37"/>
      <c r="BA5401" s="37"/>
      <c r="BB5401" s="37"/>
      <c r="BC5401" s="37"/>
      <c r="BD5401" s="37"/>
      <c r="BE5401" s="37"/>
      <c r="BF5401" s="37"/>
      <c r="BG5401" s="37"/>
      <c r="BH5401" s="37"/>
      <c r="BI5401" s="37"/>
      <c r="BJ5401" s="37"/>
      <c r="BK5401" s="37"/>
      <c r="BL5401" s="37"/>
      <c r="BM5401" s="37"/>
      <c r="BN5401" s="37"/>
      <c r="BO5401" s="37"/>
      <c r="BP5401" s="37"/>
      <c r="BQ5401" s="37"/>
      <c r="BR5401" s="37"/>
      <c r="BS5401" s="37"/>
      <c r="BT5401" s="37"/>
      <c r="BU5401" s="37"/>
      <c r="BV5401" s="37"/>
      <c r="BW5401" s="37"/>
      <c r="BX5401" s="37"/>
      <c r="BY5401" s="37"/>
      <c r="BZ5401" s="37"/>
      <c r="CA5401" s="37"/>
      <c r="CB5401" s="37"/>
      <c r="CC5401" s="37"/>
      <c r="CD5401" s="37"/>
      <c r="CE5401" s="37"/>
      <c r="CF5401" s="37"/>
      <c r="CG5401" s="37"/>
      <c r="CH5401" s="37"/>
      <c r="CI5401" s="37"/>
      <c r="CJ5401" s="37"/>
      <c r="CK5401" s="37"/>
      <c r="CL5401" s="37"/>
      <c r="CM5401" s="37"/>
      <c r="CN5401" s="37"/>
      <c r="CO5401" s="37"/>
      <c r="CP5401" s="37"/>
      <c r="CQ5401" s="37"/>
      <c r="CR5401" s="37"/>
      <c r="CS5401" s="37"/>
      <c r="CT5401" s="37"/>
      <c r="CU5401" s="37"/>
      <c r="CV5401" s="37"/>
      <c r="CW5401" s="37"/>
      <c r="CX5401" s="37"/>
      <c r="CY5401" s="37"/>
      <c r="CZ5401" s="37"/>
      <c r="DA5401" s="37"/>
      <c r="DB5401" s="37"/>
      <c r="DC5401" s="37"/>
      <c r="DD5401" s="37"/>
      <c r="DE5401" s="37"/>
      <c r="DF5401" s="37"/>
      <c r="DG5401" s="37"/>
      <c r="DH5401" s="37"/>
      <c r="DI5401" s="37"/>
      <c r="DJ5401" s="37"/>
      <c r="DK5401" s="37"/>
      <c r="DL5401" s="37"/>
      <c r="DM5401" s="37"/>
      <c r="DN5401" s="37"/>
      <c r="DO5401" s="37"/>
      <c r="DP5401" s="37"/>
      <c r="DQ5401" s="37"/>
      <c r="DR5401" s="37"/>
      <c r="DS5401" s="37"/>
      <c r="DT5401" s="37"/>
      <c r="DU5401" s="37"/>
      <c r="DV5401" s="37"/>
      <c r="DW5401" s="37"/>
      <c r="DX5401" s="37"/>
      <c r="DY5401" s="37"/>
      <c r="DZ5401" s="37"/>
      <c r="EA5401" s="37"/>
      <c r="EB5401" s="37"/>
      <c r="EC5401" s="37"/>
      <c r="ED5401" s="37"/>
      <c r="EE5401" s="37"/>
      <c r="EF5401" s="37"/>
      <c r="EG5401" s="37"/>
      <c r="EH5401" s="37"/>
      <c r="EI5401" s="37"/>
      <c r="EJ5401" s="37"/>
      <c r="EK5401" s="37"/>
      <c r="EL5401" s="37"/>
      <c r="EM5401" s="37"/>
      <c r="EN5401" s="37"/>
      <c r="EO5401" s="37"/>
      <c r="EP5401" s="37"/>
      <c r="EQ5401" s="37"/>
      <c r="ER5401" s="37"/>
      <c r="ES5401" s="37"/>
      <c r="ET5401" s="37"/>
      <c r="EU5401" s="37"/>
      <c r="EV5401" s="37"/>
      <c r="EW5401" s="37"/>
      <c r="EX5401" s="37"/>
      <c r="EY5401" s="37"/>
      <c r="EZ5401" s="37"/>
      <c r="FA5401" s="37"/>
      <c r="FB5401" s="37"/>
      <c r="FC5401" s="37"/>
      <c r="FD5401" s="37"/>
      <c r="FE5401" s="37"/>
      <c r="FF5401" s="37"/>
      <c r="FG5401" s="37"/>
      <c r="FH5401" s="37"/>
      <c r="FI5401" s="37"/>
      <c r="FJ5401" s="37"/>
      <c r="FK5401" s="37"/>
      <c r="FL5401" s="37"/>
      <c r="FM5401" s="37"/>
      <c r="FN5401" s="37"/>
      <c r="FO5401" s="37"/>
      <c r="FP5401" s="37"/>
      <c r="FQ5401" s="37"/>
      <c r="FR5401" s="37"/>
      <c r="FS5401" s="37"/>
      <c r="FT5401" s="37"/>
      <c r="FU5401" s="37"/>
      <c r="FV5401" s="37"/>
      <c r="FW5401" s="37"/>
      <c r="FX5401" s="37"/>
      <c r="FY5401" s="37"/>
      <c r="FZ5401" s="37"/>
      <c r="GA5401" s="37"/>
      <c r="GB5401" s="37"/>
      <c r="GC5401" s="37"/>
      <c r="GD5401" s="37"/>
      <c r="GE5401" s="37"/>
      <c r="GF5401" s="37"/>
      <c r="GG5401" s="37"/>
      <c r="GH5401" s="37"/>
      <c r="GI5401" s="37"/>
      <c r="GJ5401" s="37"/>
      <c r="GK5401" s="37"/>
      <c r="GL5401" s="37"/>
      <c r="GM5401" s="37"/>
      <c r="GN5401" s="37"/>
      <c r="GO5401" s="37"/>
      <c r="GP5401" s="37"/>
      <c r="GQ5401" s="37"/>
      <c r="GR5401" s="37"/>
      <c r="GS5401" s="37"/>
      <c r="GT5401" s="37"/>
      <c r="GU5401" s="37"/>
      <c r="GV5401" s="37"/>
      <c r="GW5401" s="37"/>
      <c r="GX5401" s="37"/>
      <c r="GY5401" s="37"/>
      <c r="GZ5401" s="37"/>
      <c r="HA5401" s="37"/>
      <c r="HB5401" s="37"/>
      <c r="HC5401" s="37"/>
      <c r="HD5401" s="37"/>
      <c r="HE5401" s="37"/>
      <c r="HF5401" s="37"/>
      <c r="HG5401" s="37"/>
      <c r="HH5401" s="37"/>
      <c r="HI5401" s="37"/>
      <c r="HJ5401" s="37"/>
      <c r="HK5401" s="37"/>
      <c r="HL5401" s="37"/>
      <c r="HM5401" s="37"/>
      <c r="HN5401" s="37"/>
      <c r="HO5401" s="37"/>
      <c r="HP5401" s="37"/>
      <c r="HQ5401" s="37"/>
      <c r="HR5401" s="37"/>
      <c r="HS5401" s="37"/>
      <c r="HT5401" s="37"/>
      <c r="HU5401" s="37"/>
      <c r="HV5401" s="37"/>
      <c r="HW5401" s="37"/>
      <c r="HX5401" s="37"/>
      <c r="HY5401" s="37"/>
      <c r="HZ5401" s="37"/>
      <c r="IA5401" s="37"/>
      <c r="IB5401" s="37"/>
      <c r="IC5401" s="37"/>
      <c r="ID5401" s="37"/>
      <c r="IE5401" s="37"/>
      <c r="IF5401" s="37"/>
      <c r="IG5401" s="37"/>
      <c r="IH5401" s="37"/>
      <c r="II5401" s="37"/>
      <c r="IJ5401" s="37"/>
      <c r="IK5401" s="37"/>
      <c r="IL5401" s="37"/>
      <c r="IM5401" s="37"/>
      <c r="IN5401" s="37"/>
      <c r="IO5401" s="37"/>
      <c r="IP5401" s="37"/>
      <c r="IQ5401" s="37"/>
    </row>
    <row r="5402" spans="1:251" s="51" customFormat="1" ht="18.75" customHeight="1">
      <c r="A5402" s="43"/>
      <c r="B5402" s="60"/>
      <c r="C5402" s="104" t="s">
        <v>1120</v>
      </c>
      <c r="D5402" s="105"/>
      <c r="E5402" s="105"/>
      <c r="F5402" s="105"/>
      <c r="G5402" s="105"/>
      <c r="H5402" s="105"/>
      <c r="I5402" s="105"/>
      <c r="J5402" s="105"/>
      <c r="K5402" s="105"/>
      <c r="L5402" s="105"/>
      <c r="M5402" s="105"/>
      <c r="N5402" s="105"/>
      <c r="O5402" s="105"/>
      <c r="P5402" s="105"/>
      <c r="Q5402" s="105"/>
      <c r="R5402" s="105"/>
      <c r="S5402" s="105"/>
      <c r="T5402" s="105"/>
      <c r="U5402" s="105"/>
      <c r="V5402" s="105"/>
      <c r="W5402" s="105"/>
      <c r="X5402" s="105"/>
      <c r="Y5402" s="105"/>
      <c r="Z5402" s="106"/>
      <c r="AA5402" s="107">
        <v>2131940</v>
      </c>
      <c r="AB5402" s="108"/>
      <c r="AC5402" s="108"/>
      <c r="AD5402" s="108"/>
      <c r="AE5402" s="108"/>
      <c r="AF5402" s="108"/>
      <c r="AG5402" s="108"/>
      <c r="AH5402" s="108"/>
      <c r="AI5402" s="109"/>
      <c r="AJ5402" s="107">
        <v>2320224</v>
      </c>
      <c r="AK5402" s="108"/>
      <c r="AL5402" s="108"/>
      <c r="AM5402" s="108"/>
      <c r="AN5402" s="108"/>
      <c r="AO5402" s="108"/>
      <c r="AP5402" s="108"/>
      <c r="AQ5402" s="108"/>
      <c r="AR5402" s="109"/>
      <c r="AS5402" s="110"/>
      <c r="AT5402" s="111"/>
      <c r="AU5402" s="111"/>
      <c r="AV5402" s="111"/>
      <c r="AW5402" s="111"/>
      <c r="AX5402" s="112"/>
      <c r="AY5402" s="37"/>
      <c r="AZ5402" s="37"/>
      <c r="BA5402" s="37"/>
      <c r="BB5402" s="37"/>
      <c r="BC5402" s="37"/>
      <c r="BD5402" s="37"/>
      <c r="BE5402" s="37"/>
      <c r="BF5402" s="37"/>
      <c r="BG5402" s="37"/>
      <c r="BH5402" s="37"/>
      <c r="BI5402" s="37"/>
      <c r="BJ5402" s="37"/>
      <c r="BK5402" s="37"/>
      <c r="BL5402" s="37"/>
      <c r="BM5402" s="37"/>
      <c r="BN5402" s="37"/>
      <c r="BO5402" s="37"/>
      <c r="BP5402" s="37"/>
      <c r="BQ5402" s="37"/>
      <c r="BR5402" s="37"/>
      <c r="BS5402" s="37"/>
      <c r="BT5402" s="37"/>
      <c r="BU5402" s="37"/>
      <c r="BV5402" s="37"/>
      <c r="BW5402" s="37"/>
      <c r="BX5402" s="37"/>
      <c r="BY5402" s="37"/>
      <c r="BZ5402" s="37"/>
      <c r="CA5402" s="37"/>
      <c r="CB5402" s="37"/>
      <c r="CC5402" s="37"/>
      <c r="CD5402" s="37"/>
      <c r="CE5402" s="37"/>
      <c r="CF5402" s="37"/>
      <c r="CG5402" s="37"/>
      <c r="CH5402" s="37"/>
      <c r="CI5402" s="37"/>
      <c r="CJ5402" s="37"/>
      <c r="CK5402" s="37"/>
      <c r="CL5402" s="37"/>
      <c r="CM5402" s="37"/>
      <c r="CN5402" s="37"/>
      <c r="CO5402" s="37"/>
      <c r="CP5402" s="37"/>
      <c r="CQ5402" s="37"/>
      <c r="CR5402" s="37"/>
      <c r="CS5402" s="37"/>
      <c r="CT5402" s="37"/>
      <c r="CU5402" s="37"/>
      <c r="CV5402" s="37"/>
      <c r="CW5402" s="37"/>
      <c r="CX5402" s="37"/>
      <c r="CY5402" s="37"/>
      <c r="CZ5402" s="37"/>
      <c r="DA5402" s="37"/>
      <c r="DB5402" s="37"/>
      <c r="DC5402" s="37"/>
      <c r="DD5402" s="37"/>
      <c r="DE5402" s="37"/>
      <c r="DF5402" s="37"/>
      <c r="DG5402" s="37"/>
      <c r="DH5402" s="37"/>
      <c r="DI5402" s="37"/>
      <c r="DJ5402" s="37"/>
      <c r="DK5402" s="37"/>
      <c r="DL5402" s="37"/>
      <c r="DM5402" s="37"/>
      <c r="DN5402" s="37"/>
      <c r="DO5402" s="37"/>
      <c r="DP5402" s="37"/>
      <c r="DQ5402" s="37"/>
      <c r="DR5402" s="37"/>
      <c r="DS5402" s="37"/>
      <c r="DT5402" s="37"/>
      <c r="DU5402" s="37"/>
      <c r="DV5402" s="37"/>
      <c r="DW5402" s="37"/>
      <c r="DX5402" s="37"/>
      <c r="DY5402" s="37"/>
      <c r="DZ5402" s="37"/>
      <c r="EA5402" s="37"/>
      <c r="EB5402" s="37"/>
      <c r="EC5402" s="37"/>
      <c r="ED5402" s="37"/>
      <c r="EE5402" s="37"/>
      <c r="EF5402" s="37"/>
      <c r="EG5402" s="37"/>
      <c r="EH5402" s="37"/>
      <c r="EI5402" s="37"/>
      <c r="EJ5402" s="37"/>
      <c r="EK5402" s="37"/>
      <c r="EL5402" s="37"/>
      <c r="EM5402" s="37"/>
      <c r="EN5402" s="37"/>
      <c r="EO5402" s="37"/>
      <c r="EP5402" s="37"/>
      <c r="EQ5402" s="37"/>
      <c r="ER5402" s="37"/>
      <c r="ES5402" s="37"/>
      <c r="ET5402" s="37"/>
      <c r="EU5402" s="37"/>
      <c r="EV5402" s="37"/>
      <c r="EW5402" s="37"/>
      <c r="EX5402" s="37"/>
      <c r="EY5402" s="37"/>
      <c r="EZ5402" s="37"/>
      <c r="FA5402" s="37"/>
      <c r="FB5402" s="37"/>
      <c r="FC5402" s="37"/>
      <c r="FD5402" s="37"/>
      <c r="FE5402" s="37"/>
      <c r="FF5402" s="37"/>
      <c r="FG5402" s="37"/>
      <c r="FH5402" s="37"/>
      <c r="FI5402" s="37"/>
      <c r="FJ5402" s="37"/>
      <c r="FK5402" s="37"/>
      <c r="FL5402" s="37"/>
      <c r="FM5402" s="37"/>
      <c r="FN5402" s="37"/>
      <c r="FO5402" s="37"/>
      <c r="FP5402" s="37"/>
      <c r="FQ5402" s="37"/>
      <c r="FR5402" s="37"/>
      <c r="FS5402" s="37"/>
      <c r="FT5402" s="37"/>
      <c r="FU5402" s="37"/>
      <c r="FV5402" s="37"/>
      <c r="FW5402" s="37"/>
      <c r="FX5402" s="37"/>
      <c r="FY5402" s="37"/>
      <c r="FZ5402" s="37"/>
      <c r="GA5402" s="37"/>
      <c r="GB5402" s="37"/>
      <c r="GC5402" s="37"/>
      <c r="GD5402" s="37"/>
      <c r="GE5402" s="37"/>
      <c r="GF5402" s="37"/>
      <c r="GG5402" s="37"/>
      <c r="GH5402" s="37"/>
      <c r="GI5402" s="37"/>
      <c r="GJ5402" s="37"/>
      <c r="GK5402" s="37"/>
      <c r="GL5402" s="37"/>
      <c r="GM5402" s="37"/>
      <c r="GN5402" s="37"/>
      <c r="GO5402" s="37"/>
      <c r="GP5402" s="37"/>
      <c r="GQ5402" s="37"/>
      <c r="GR5402" s="37"/>
      <c r="GS5402" s="37"/>
      <c r="GT5402" s="37"/>
      <c r="GU5402" s="37"/>
      <c r="GV5402" s="37"/>
      <c r="GW5402" s="37"/>
      <c r="GX5402" s="37"/>
      <c r="GY5402" s="37"/>
      <c r="GZ5402" s="37"/>
      <c r="HA5402" s="37"/>
      <c r="HB5402" s="37"/>
      <c r="HC5402" s="37"/>
      <c r="HD5402" s="37"/>
      <c r="HE5402" s="37"/>
      <c r="HF5402" s="37"/>
      <c r="HG5402" s="37"/>
      <c r="HH5402" s="37"/>
      <c r="HI5402" s="37"/>
      <c r="HJ5402" s="37"/>
      <c r="HK5402" s="37"/>
      <c r="HL5402" s="37"/>
      <c r="HM5402" s="37"/>
      <c r="HN5402" s="37"/>
      <c r="HO5402" s="37"/>
      <c r="HP5402" s="37"/>
      <c r="HQ5402" s="37"/>
      <c r="HR5402" s="37"/>
      <c r="HS5402" s="37"/>
      <c r="HT5402" s="37"/>
      <c r="HU5402" s="37"/>
      <c r="HV5402" s="37"/>
      <c r="HW5402" s="37"/>
      <c r="HX5402" s="37"/>
      <c r="HY5402" s="37"/>
      <c r="HZ5402" s="37"/>
      <c r="IA5402" s="37"/>
      <c r="IB5402" s="37"/>
      <c r="IC5402" s="37"/>
      <c r="ID5402" s="37"/>
      <c r="IE5402" s="37"/>
      <c r="IF5402" s="37"/>
      <c r="IG5402" s="37"/>
      <c r="IH5402" s="37"/>
      <c r="II5402" s="37"/>
      <c r="IJ5402" s="37"/>
      <c r="IK5402" s="37"/>
      <c r="IL5402" s="37"/>
      <c r="IM5402" s="37"/>
      <c r="IN5402" s="37"/>
      <c r="IO5402" s="37"/>
      <c r="IP5402" s="37"/>
      <c r="IQ5402" s="37"/>
    </row>
    <row r="5403" spans="1:251" s="51" customFormat="1" ht="18.75" customHeight="1">
      <c r="A5403" s="43"/>
      <c r="B5403" s="60"/>
      <c r="C5403" s="104" t="s">
        <v>1121</v>
      </c>
      <c r="D5403" s="105"/>
      <c r="E5403" s="105"/>
      <c r="F5403" s="105"/>
      <c r="G5403" s="105"/>
      <c r="H5403" s="105"/>
      <c r="I5403" s="105"/>
      <c r="J5403" s="105"/>
      <c r="K5403" s="105"/>
      <c r="L5403" s="105"/>
      <c r="M5403" s="105"/>
      <c r="N5403" s="105"/>
      <c r="O5403" s="105"/>
      <c r="P5403" s="105"/>
      <c r="Q5403" s="105"/>
      <c r="R5403" s="105"/>
      <c r="S5403" s="105"/>
      <c r="T5403" s="105"/>
      <c r="U5403" s="105"/>
      <c r="V5403" s="105"/>
      <c r="W5403" s="105"/>
      <c r="X5403" s="105"/>
      <c r="Y5403" s="105"/>
      <c r="Z5403" s="106"/>
      <c r="AA5403" s="107">
        <v>1481830</v>
      </c>
      <c r="AB5403" s="108"/>
      <c r="AC5403" s="108"/>
      <c r="AD5403" s="108"/>
      <c r="AE5403" s="108"/>
      <c r="AF5403" s="108"/>
      <c r="AG5403" s="108"/>
      <c r="AH5403" s="108"/>
      <c r="AI5403" s="109"/>
      <c r="AJ5403" s="107">
        <v>2312510</v>
      </c>
      <c r="AK5403" s="108"/>
      <c r="AL5403" s="108"/>
      <c r="AM5403" s="108"/>
      <c r="AN5403" s="108"/>
      <c r="AO5403" s="108"/>
      <c r="AP5403" s="108"/>
      <c r="AQ5403" s="108"/>
      <c r="AR5403" s="109"/>
      <c r="AS5403" s="110"/>
      <c r="AT5403" s="111"/>
      <c r="AU5403" s="111"/>
      <c r="AV5403" s="111"/>
      <c r="AW5403" s="111"/>
      <c r="AX5403" s="112"/>
      <c r="AY5403" s="37"/>
      <c r="AZ5403" s="37"/>
      <c r="BA5403" s="37"/>
      <c r="BB5403" s="37"/>
      <c r="BC5403" s="37"/>
      <c r="BD5403" s="37"/>
      <c r="BE5403" s="37"/>
      <c r="BF5403" s="37"/>
      <c r="BG5403" s="37"/>
      <c r="BH5403" s="37"/>
      <c r="BI5403" s="37"/>
      <c r="BJ5403" s="37"/>
      <c r="BK5403" s="37"/>
      <c r="BL5403" s="37"/>
      <c r="BM5403" s="37"/>
      <c r="BN5403" s="37"/>
      <c r="BO5403" s="37"/>
      <c r="BP5403" s="37"/>
      <c r="BQ5403" s="37"/>
      <c r="BR5403" s="37"/>
      <c r="BS5403" s="37"/>
      <c r="BT5403" s="37"/>
      <c r="BU5403" s="37"/>
      <c r="BV5403" s="37"/>
      <c r="BW5403" s="37"/>
      <c r="BX5403" s="37"/>
      <c r="BY5403" s="37"/>
      <c r="BZ5403" s="37"/>
      <c r="CA5403" s="37"/>
      <c r="CB5403" s="37"/>
      <c r="CC5403" s="37"/>
      <c r="CD5403" s="37"/>
      <c r="CE5403" s="37"/>
      <c r="CF5403" s="37"/>
      <c r="CG5403" s="37"/>
      <c r="CH5403" s="37"/>
      <c r="CI5403" s="37"/>
      <c r="CJ5403" s="37"/>
      <c r="CK5403" s="37"/>
      <c r="CL5403" s="37"/>
      <c r="CM5403" s="37"/>
      <c r="CN5403" s="37"/>
      <c r="CO5403" s="37"/>
      <c r="CP5403" s="37"/>
      <c r="CQ5403" s="37"/>
      <c r="CR5403" s="37"/>
      <c r="CS5403" s="37"/>
      <c r="CT5403" s="37"/>
      <c r="CU5403" s="37"/>
      <c r="CV5403" s="37"/>
      <c r="CW5403" s="37"/>
      <c r="CX5403" s="37"/>
      <c r="CY5403" s="37"/>
      <c r="CZ5403" s="37"/>
      <c r="DA5403" s="37"/>
      <c r="DB5403" s="37"/>
      <c r="DC5403" s="37"/>
      <c r="DD5403" s="37"/>
      <c r="DE5403" s="37"/>
      <c r="DF5403" s="37"/>
      <c r="DG5403" s="37"/>
      <c r="DH5403" s="37"/>
      <c r="DI5403" s="37"/>
      <c r="DJ5403" s="37"/>
      <c r="DK5403" s="37"/>
      <c r="DL5403" s="37"/>
      <c r="DM5403" s="37"/>
      <c r="DN5403" s="37"/>
      <c r="DO5403" s="37"/>
      <c r="DP5403" s="37"/>
      <c r="DQ5403" s="37"/>
      <c r="DR5403" s="37"/>
      <c r="DS5403" s="37"/>
      <c r="DT5403" s="37"/>
      <c r="DU5403" s="37"/>
      <c r="DV5403" s="37"/>
      <c r="DW5403" s="37"/>
      <c r="DX5403" s="37"/>
      <c r="DY5403" s="37"/>
      <c r="DZ5403" s="37"/>
      <c r="EA5403" s="37"/>
      <c r="EB5403" s="37"/>
      <c r="EC5403" s="37"/>
      <c r="ED5403" s="37"/>
      <c r="EE5403" s="37"/>
      <c r="EF5403" s="37"/>
      <c r="EG5403" s="37"/>
      <c r="EH5403" s="37"/>
      <c r="EI5403" s="37"/>
      <c r="EJ5403" s="37"/>
      <c r="EK5403" s="37"/>
      <c r="EL5403" s="37"/>
      <c r="EM5403" s="37"/>
      <c r="EN5403" s="37"/>
      <c r="EO5403" s="37"/>
      <c r="EP5403" s="37"/>
      <c r="EQ5403" s="37"/>
      <c r="ER5403" s="37"/>
      <c r="ES5403" s="37"/>
      <c r="ET5403" s="37"/>
      <c r="EU5403" s="37"/>
      <c r="EV5403" s="37"/>
      <c r="EW5403" s="37"/>
      <c r="EX5403" s="37"/>
      <c r="EY5403" s="37"/>
      <c r="EZ5403" s="37"/>
      <c r="FA5403" s="37"/>
      <c r="FB5403" s="37"/>
      <c r="FC5403" s="37"/>
      <c r="FD5403" s="37"/>
      <c r="FE5403" s="37"/>
      <c r="FF5403" s="37"/>
      <c r="FG5403" s="37"/>
      <c r="FH5403" s="37"/>
      <c r="FI5403" s="37"/>
      <c r="FJ5403" s="37"/>
      <c r="FK5403" s="37"/>
      <c r="FL5403" s="37"/>
      <c r="FM5403" s="37"/>
      <c r="FN5403" s="37"/>
      <c r="FO5403" s="37"/>
      <c r="FP5403" s="37"/>
      <c r="FQ5403" s="37"/>
      <c r="FR5403" s="37"/>
      <c r="FS5403" s="37"/>
      <c r="FT5403" s="37"/>
      <c r="FU5403" s="37"/>
      <c r="FV5403" s="37"/>
      <c r="FW5403" s="37"/>
      <c r="FX5403" s="37"/>
      <c r="FY5403" s="37"/>
      <c r="FZ5403" s="37"/>
      <c r="GA5403" s="37"/>
      <c r="GB5403" s="37"/>
      <c r="GC5403" s="37"/>
      <c r="GD5403" s="37"/>
      <c r="GE5403" s="37"/>
      <c r="GF5403" s="37"/>
      <c r="GG5403" s="37"/>
      <c r="GH5403" s="37"/>
      <c r="GI5403" s="37"/>
      <c r="GJ5403" s="37"/>
      <c r="GK5403" s="37"/>
      <c r="GL5403" s="37"/>
      <c r="GM5403" s="37"/>
      <c r="GN5403" s="37"/>
      <c r="GO5403" s="37"/>
      <c r="GP5403" s="37"/>
      <c r="GQ5403" s="37"/>
      <c r="GR5403" s="37"/>
      <c r="GS5403" s="37"/>
      <c r="GT5403" s="37"/>
      <c r="GU5403" s="37"/>
      <c r="GV5403" s="37"/>
      <c r="GW5403" s="37"/>
      <c r="GX5403" s="37"/>
      <c r="GY5403" s="37"/>
      <c r="GZ5403" s="37"/>
      <c r="HA5403" s="37"/>
      <c r="HB5403" s="37"/>
      <c r="HC5403" s="37"/>
      <c r="HD5403" s="37"/>
      <c r="HE5403" s="37"/>
      <c r="HF5403" s="37"/>
      <c r="HG5403" s="37"/>
      <c r="HH5403" s="37"/>
      <c r="HI5403" s="37"/>
      <c r="HJ5403" s="37"/>
      <c r="HK5403" s="37"/>
      <c r="HL5403" s="37"/>
      <c r="HM5403" s="37"/>
      <c r="HN5403" s="37"/>
      <c r="HO5403" s="37"/>
      <c r="HP5403" s="37"/>
      <c r="HQ5403" s="37"/>
      <c r="HR5403" s="37"/>
      <c r="HS5403" s="37"/>
      <c r="HT5403" s="37"/>
      <c r="HU5403" s="37"/>
      <c r="HV5403" s="37"/>
      <c r="HW5403" s="37"/>
      <c r="HX5403" s="37"/>
      <c r="HY5403" s="37"/>
      <c r="HZ5403" s="37"/>
      <c r="IA5403" s="37"/>
      <c r="IB5403" s="37"/>
      <c r="IC5403" s="37"/>
      <c r="ID5403" s="37"/>
      <c r="IE5403" s="37"/>
      <c r="IF5403" s="37"/>
      <c r="IG5403" s="37"/>
      <c r="IH5403" s="37"/>
      <c r="II5403" s="37"/>
      <c r="IJ5403" s="37"/>
      <c r="IK5403" s="37"/>
      <c r="IL5403" s="37"/>
      <c r="IM5403" s="37"/>
      <c r="IN5403" s="37"/>
      <c r="IO5403" s="37"/>
      <c r="IP5403" s="37"/>
      <c r="IQ5403" s="37"/>
    </row>
    <row r="5404" spans="1:251" s="51" customFormat="1" ht="18.75" customHeight="1">
      <c r="A5404" s="43"/>
      <c r="B5404" s="60"/>
      <c r="C5404" s="104" t="s">
        <v>1122</v>
      </c>
      <c r="D5404" s="105"/>
      <c r="E5404" s="105"/>
      <c r="F5404" s="105"/>
      <c r="G5404" s="105"/>
      <c r="H5404" s="105"/>
      <c r="I5404" s="105"/>
      <c r="J5404" s="105"/>
      <c r="K5404" s="105"/>
      <c r="L5404" s="105"/>
      <c r="M5404" s="105"/>
      <c r="N5404" s="105"/>
      <c r="O5404" s="105"/>
      <c r="P5404" s="105"/>
      <c r="Q5404" s="105"/>
      <c r="R5404" s="105"/>
      <c r="S5404" s="105"/>
      <c r="T5404" s="105"/>
      <c r="U5404" s="105"/>
      <c r="V5404" s="105"/>
      <c r="W5404" s="105"/>
      <c r="X5404" s="105"/>
      <c r="Y5404" s="105"/>
      <c r="Z5404" s="106"/>
      <c r="AA5404" s="107">
        <v>0</v>
      </c>
      <c r="AB5404" s="108"/>
      <c r="AC5404" s="108"/>
      <c r="AD5404" s="108"/>
      <c r="AE5404" s="108"/>
      <c r="AF5404" s="108"/>
      <c r="AG5404" s="108"/>
      <c r="AH5404" s="108"/>
      <c r="AI5404" s="109"/>
      <c r="AJ5404" s="107">
        <v>20725</v>
      </c>
      <c r="AK5404" s="108"/>
      <c r="AL5404" s="108"/>
      <c r="AM5404" s="108"/>
      <c r="AN5404" s="108"/>
      <c r="AO5404" s="108"/>
      <c r="AP5404" s="108"/>
      <c r="AQ5404" s="108"/>
      <c r="AR5404" s="109"/>
      <c r="AS5404" s="110"/>
      <c r="AT5404" s="111"/>
      <c r="AU5404" s="111"/>
      <c r="AV5404" s="111"/>
      <c r="AW5404" s="111"/>
      <c r="AX5404" s="112"/>
      <c r="AY5404" s="37"/>
      <c r="AZ5404" s="37"/>
      <c r="BA5404" s="37"/>
      <c r="BB5404" s="37"/>
      <c r="BC5404" s="37"/>
      <c r="BD5404" s="37"/>
      <c r="BE5404" s="37"/>
      <c r="BF5404" s="37"/>
      <c r="BG5404" s="37"/>
      <c r="BH5404" s="37"/>
      <c r="BI5404" s="37"/>
      <c r="BJ5404" s="37"/>
      <c r="BK5404" s="37"/>
      <c r="BL5404" s="37"/>
      <c r="BM5404" s="37"/>
      <c r="BN5404" s="37"/>
      <c r="BO5404" s="37"/>
      <c r="BP5404" s="37"/>
      <c r="BQ5404" s="37"/>
      <c r="BR5404" s="37"/>
      <c r="BS5404" s="37"/>
      <c r="BT5404" s="37"/>
      <c r="BU5404" s="37"/>
      <c r="BV5404" s="37"/>
      <c r="BW5404" s="37"/>
      <c r="BX5404" s="37"/>
      <c r="BY5404" s="37"/>
      <c r="BZ5404" s="37"/>
      <c r="CA5404" s="37"/>
      <c r="CB5404" s="37"/>
      <c r="CC5404" s="37"/>
      <c r="CD5404" s="37"/>
      <c r="CE5404" s="37"/>
      <c r="CF5404" s="37"/>
      <c r="CG5404" s="37"/>
      <c r="CH5404" s="37"/>
      <c r="CI5404" s="37"/>
      <c r="CJ5404" s="37"/>
      <c r="CK5404" s="37"/>
      <c r="CL5404" s="37"/>
      <c r="CM5404" s="37"/>
      <c r="CN5404" s="37"/>
      <c r="CO5404" s="37"/>
      <c r="CP5404" s="37"/>
      <c r="CQ5404" s="37"/>
      <c r="CR5404" s="37"/>
      <c r="CS5404" s="37"/>
      <c r="CT5404" s="37"/>
      <c r="CU5404" s="37"/>
      <c r="CV5404" s="37"/>
      <c r="CW5404" s="37"/>
      <c r="CX5404" s="37"/>
      <c r="CY5404" s="37"/>
      <c r="CZ5404" s="37"/>
      <c r="DA5404" s="37"/>
      <c r="DB5404" s="37"/>
      <c r="DC5404" s="37"/>
      <c r="DD5404" s="37"/>
      <c r="DE5404" s="37"/>
      <c r="DF5404" s="37"/>
      <c r="DG5404" s="37"/>
      <c r="DH5404" s="37"/>
      <c r="DI5404" s="37"/>
      <c r="DJ5404" s="37"/>
      <c r="DK5404" s="37"/>
      <c r="DL5404" s="37"/>
      <c r="DM5404" s="37"/>
      <c r="DN5404" s="37"/>
      <c r="DO5404" s="37"/>
      <c r="DP5404" s="37"/>
      <c r="DQ5404" s="37"/>
      <c r="DR5404" s="37"/>
      <c r="DS5404" s="37"/>
      <c r="DT5404" s="37"/>
      <c r="DU5404" s="37"/>
      <c r="DV5404" s="37"/>
      <c r="DW5404" s="37"/>
      <c r="DX5404" s="37"/>
      <c r="DY5404" s="37"/>
      <c r="DZ5404" s="37"/>
      <c r="EA5404" s="37"/>
      <c r="EB5404" s="37"/>
      <c r="EC5404" s="37"/>
      <c r="ED5404" s="37"/>
      <c r="EE5404" s="37"/>
      <c r="EF5404" s="37"/>
      <c r="EG5404" s="37"/>
      <c r="EH5404" s="37"/>
      <c r="EI5404" s="37"/>
      <c r="EJ5404" s="37"/>
      <c r="EK5404" s="37"/>
      <c r="EL5404" s="37"/>
      <c r="EM5404" s="37"/>
      <c r="EN5404" s="37"/>
      <c r="EO5404" s="37"/>
      <c r="EP5404" s="37"/>
      <c r="EQ5404" s="37"/>
      <c r="ER5404" s="37"/>
      <c r="ES5404" s="37"/>
      <c r="ET5404" s="37"/>
      <c r="EU5404" s="37"/>
      <c r="EV5404" s="37"/>
      <c r="EW5404" s="37"/>
      <c r="EX5404" s="37"/>
      <c r="EY5404" s="37"/>
      <c r="EZ5404" s="37"/>
      <c r="FA5404" s="37"/>
      <c r="FB5404" s="37"/>
      <c r="FC5404" s="37"/>
      <c r="FD5404" s="37"/>
      <c r="FE5404" s="37"/>
      <c r="FF5404" s="37"/>
      <c r="FG5404" s="37"/>
      <c r="FH5404" s="37"/>
      <c r="FI5404" s="37"/>
      <c r="FJ5404" s="37"/>
      <c r="FK5404" s="37"/>
      <c r="FL5404" s="37"/>
      <c r="FM5404" s="37"/>
      <c r="FN5404" s="37"/>
      <c r="FO5404" s="37"/>
      <c r="FP5404" s="37"/>
      <c r="FQ5404" s="37"/>
      <c r="FR5404" s="37"/>
      <c r="FS5404" s="37"/>
      <c r="FT5404" s="37"/>
      <c r="FU5404" s="37"/>
      <c r="FV5404" s="37"/>
      <c r="FW5404" s="37"/>
      <c r="FX5404" s="37"/>
      <c r="FY5404" s="37"/>
      <c r="FZ5404" s="37"/>
      <c r="GA5404" s="37"/>
      <c r="GB5404" s="37"/>
      <c r="GC5404" s="37"/>
      <c r="GD5404" s="37"/>
      <c r="GE5404" s="37"/>
      <c r="GF5404" s="37"/>
      <c r="GG5404" s="37"/>
      <c r="GH5404" s="37"/>
      <c r="GI5404" s="37"/>
      <c r="GJ5404" s="37"/>
      <c r="GK5404" s="37"/>
      <c r="GL5404" s="37"/>
      <c r="GM5404" s="37"/>
      <c r="GN5404" s="37"/>
      <c r="GO5404" s="37"/>
      <c r="GP5404" s="37"/>
      <c r="GQ5404" s="37"/>
      <c r="GR5404" s="37"/>
      <c r="GS5404" s="37"/>
      <c r="GT5404" s="37"/>
      <c r="GU5404" s="37"/>
      <c r="GV5404" s="37"/>
      <c r="GW5404" s="37"/>
      <c r="GX5404" s="37"/>
      <c r="GY5404" s="37"/>
      <c r="GZ5404" s="37"/>
      <c r="HA5404" s="37"/>
      <c r="HB5404" s="37"/>
      <c r="HC5404" s="37"/>
      <c r="HD5404" s="37"/>
      <c r="HE5404" s="37"/>
      <c r="HF5404" s="37"/>
      <c r="HG5404" s="37"/>
      <c r="HH5404" s="37"/>
      <c r="HI5404" s="37"/>
      <c r="HJ5404" s="37"/>
      <c r="HK5404" s="37"/>
      <c r="HL5404" s="37"/>
      <c r="HM5404" s="37"/>
      <c r="HN5404" s="37"/>
      <c r="HO5404" s="37"/>
      <c r="HP5404" s="37"/>
      <c r="HQ5404" s="37"/>
      <c r="HR5404" s="37"/>
      <c r="HS5404" s="37"/>
      <c r="HT5404" s="37"/>
      <c r="HU5404" s="37"/>
      <c r="HV5404" s="37"/>
      <c r="HW5404" s="37"/>
      <c r="HX5404" s="37"/>
      <c r="HY5404" s="37"/>
      <c r="HZ5404" s="37"/>
      <c r="IA5404" s="37"/>
      <c r="IB5404" s="37"/>
      <c r="IC5404" s="37"/>
      <c r="ID5404" s="37"/>
      <c r="IE5404" s="37"/>
      <c r="IF5404" s="37"/>
      <c r="IG5404" s="37"/>
      <c r="IH5404" s="37"/>
      <c r="II5404" s="37"/>
      <c r="IJ5404" s="37"/>
      <c r="IK5404" s="37"/>
      <c r="IL5404" s="37"/>
      <c r="IM5404" s="37"/>
      <c r="IN5404" s="37"/>
      <c r="IO5404" s="37"/>
      <c r="IP5404" s="37"/>
      <c r="IQ5404" s="37"/>
    </row>
    <row r="5405" spans="1:251" s="51" customFormat="1" ht="18.75" customHeight="1">
      <c r="A5405" s="43"/>
      <c r="B5405" s="60"/>
      <c r="C5405" s="104" t="s">
        <v>1123</v>
      </c>
      <c r="D5405" s="105"/>
      <c r="E5405" s="105"/>
      <c r="F5405" s="105"/>
      <c r="G5405" s="105"/>
      <c r="H5405" s="105"/>
      <c r="I5405" s="105"/>
      <c r="J5405" s="105"/>
      <c r="K5405" s="105"/>
      <c r="L5405" s="105"/>
      <c r="M5405" s="105"/>
      <c r="N5405" s="105"/>
      <c r="O5405" s="105"/>
      <c r="P5405" s="105"/>
      <c r="Q5405" s="105"/>
      <c r="R5405" s="105"/>
      <c r="S5405" s="105"/>
      <c r="T5405" s="105"/>
      <c r="U5405" s="105"/>
      <c r="V5405" s="105"/>
      <c r="W5405" s="105"/>
      <c r="X5405" s="105"/>
      <c r="Y5405" s="105"/>
      <c r="Z5405" s="106"/>
      <c r="AA5405" s="107">
        <v>3850</v>
      </c>
      <c r="AB5405" s="108"/>
      <c r="AC5405" s="108"/>
      <c r="AD5405" s="108"/>
      <c r="AE5405" s="108"/>
      <c r="AF5405" s="108"/>
      <c r="AG5405" s="108"/>
      <c r="AH5405" s="108"/>
      <c r="AI5405" s="109"/>
      <c r="AJ5405" s="107">
        <v>1251</v>
      </c>
      <c r="AK5405" s="108"/>
      <c r="AL5405" s="108"/>
      <c r="AM5405" s="108"/>
      <c r="AN5405" s="108"/>
      <c r="AO5405" s="108"/>
      <c r="AP5405" s="108"/>
      <c r="AQ5405" s="108"/>
      <c r="AR5405" s="109"/>
      <c r="AS5405" s="110"/>
      <c r="AT5405" s="111"/>
      <c r="AU5405" s="111"/>
      <c r="AV5405" s="111"/>
      <c r="AW5405" s="111"/>
      <c r="AX5405" s="112"/>
      <c r="AY5405" s="37"/>
      <c r="AZ5405" s="37"/>
      <c r="BA5405" s="37"/>
      <c r="BB5405" s="37"/>
      <c r="BC5405" s="37"/>
      <c r="BD5405" s="37"/>
      <c r="BE5405" s="37"/>
      <c r="BF5405" s="37"/>
      <c r="BG5405" s="37"/>
      <c r="BH5405" s="37"/>
      <c r="BI5405" s="37"/>
      <c r="BJ5405" s="37"/>
      <c r="BK5405" s="37"/>
      <c r="BL5405" s="37"/>
      <c r="BM5405" s="37"/>
      <c r="BN5405" s="37"/>
      <c r="BO5405" s="37"/>
      <c r="BP5405" s="37"/>
      <c r="BQ5405" s="37"/>
      <c r="BR5405" s="37"/>
      <c r="BS5405" s="37"/>
      <c r="BT5405" s="37"/>
      <c r="BU5405" s="37"/>
      <c r="BV5405" s="37"/>
      <c r="BW5405" s="37"/>
      <c r="BX5405" s="37"/>
      <c r="BY5405" s="37"/>
      <c r="BZ5405" s="37"/>
      <c r="CA5405" s="37"/>
      <c r="CB5405" s="37"/>
      <c r="CC5405" s="37"/>
      <c r="CD5405" s="37"/>
      <c r="CE5405" s="37"/>
      <c r="CF5405" s="37"/>
      <c r="CG5405" s="37"/>
      <c r="CH5405" s="37"/>
      <c r="CI5405" s="37"/>
      <c r="CJ5405" s="37"/>
      <c r="CK5405" s="37"/>
      <c r="CL5405" s="37"/>
      <c r="CM5405" s="37"/>
      <c r="CN5405" s="37"/>
      <c r="CO5405" s="37"/>
      <c r="CP5405" s="37"/>
      <c r="CQ5405" s="37"/>
      <c r="CR5405" s="37"/>
      <c r="CS5405" s="37"/>
      <c r="CT5405" s="37"/>
      <c r="CU5405" s="37"/>
      <c r="CV5405" s="37"/>
      <c r="CW5405" s="37"/>
      <c r="CX5405" s="37"/>
      <c r="CY5405" s="37"/>
      <c r="CZ5405" s="37"/>
      <c r="DA5405" s="37"/>
      <c r="DB5405" s="37"/>
      <c r="DC5405" s="37"/>
      <c r="DD5405" s="37"/>
      <c r="DE5405" s="37"/>
      <c r="DF5405" s="37"/>
      <c r="DG5405" s="37"/>
      <c r="DH5405" s="37"/>
      <c r="DI5405" s="37"/>
      <c r="DJ5405" s="37"/>
      <c r="DK5405" s="37"/>
      <c r="DL5405" s="37"/>
      <c r="DM5405" s="37"/>
      <c r="DN5405" s="37"/>
      <c r="DO5405" s="37"/>
      <c r="DP5405" s="37"/>
      <c r="DQ5405" s="37"/>
      <c r="DR5405" s="37"/>
      <c r="DS5405" s="37"/>
      <c r="DT5405" s="37"/>
      <c r="DU5405" s="37"/>
      <c r="DV5405" s="37"/>
      <c r="DW5405" s="37"/>
      <c r="DX5405" s="37"/>
      <c r="DY5405" s="37"/>
      <c r="DZ5405" s="37"/>
      <c r="EA5405" s="37"/>
      <c r="EB5405" s="37"/>
      <c r="EC5405" s="37"/>
      <c r="ED5405" s="37"/>
      <c r="EE5405" s="37"/>
      <c r="EF5405" s="37"/>
      <c r="EG5405" s="37"/>
      <c r="EH5405" s="37"/>
      <c r="EI5405" s="37"/>
      <c r="EJ5405" s="37"/>
      <c r="EK5405" s="37"/>
      <c r="EL5405" s="37"/>
      <c r="EM5405" s="37"/>
      <c r="EN5405" s="37"/>
      <c r="EO5405" s="37"/>
      <c r="EP5405" s="37"/>
      <c r="EQ5405" s="37"/>
      <c r="ER5405" s="37"/>
      <c r="ES5405" s="37"/>
      <c r="ET5405" s="37"/>
      <c r="EU5405" s="37"/>
      <c r="EV5405" s="37"/>
      <c r="EW5405" s="37"/>
      <c r="EX5405" s="37"/>
      <c r="EY5405" s="37"/>
      <c r="EZ5405" s="37"/>
      <c r="FA5405" s="37"/>
      <c r="FB5405" s="37"/>
      <c r="FC5405" s="37"/>
      <c r="FD5405" s="37"/>
      <c r="FE5405" s="37"/>
      <c r="FF5405" s="37"/>
      <c r="FG5405" s="37"/>
      <c r="FH5405" s="37"/>
      <c r="FI5405" s="37"/>
      <c r="FJ5405" s="37"/>
      <c r="FK5405" s="37"/>
      <c r="FL5405" s="37"/>
      <c r="FM5405" s="37"/>
      <c r="FN5405" s="37"/>
      <c r="FO5405" s="37"/>
      <c r="FP5405" s="37"/>
      <c r="FQ5405" s="37"/>
      <c r="FR5405" s="37"/>
      <c r="FS5405" s="37"/>
      <c r="FT5405" s="37"/>
      <c r="FU5405" s="37"/>
      <c r="FV5405" s="37"/>
      <c r="FW5405" s="37"/>
      <c r="FX5405" s="37"/>
      <c r="FY5405" s="37"/>
      <c r="FZ5405" s="37"/>
      <c r="GA5405" s="37"/>
      <c r="GB5405" s="37"/>
      <c r="GC5405" s="37"/>
      <c r="GD5405" s="37"/>
      <c r="GE5405" s="37"/>
      <c r="GF5405" s="37"/>
      <c r="GG5405" s="37"/>
      <c r="GH5405" s="37"/>
      <c r="GI5405" s="37"/>
      <c r="GJ5405" s="37"/>
      <c r="GK5405" s="37"/>
      <c r="GL5405" s="37"/>
      <c r="GM5405" s="37"/>
      <c r="GN5405" s="37"/>
      <c r="GO5405" s="37"/>
      <c r="GP5405" s="37"/>
      <c r="GQ5405" s="37"/>
      <c r="GR5405" s="37"/>
      <c r="GS5405" s="37"/>
      <c r="GT5405" s="37"/>
      <c r="GU5405" s="37"/>
      <c r="GV5405" s="37"/>
      <c r="GW5405" s="37"/>
      <c r="GX5405" s="37"/>
      <c r="GY5405" s="37"/>
      <c r="GZ5405" s="37"/>
      <c r="HA5405" s="37"/>
      <c r="HB5405" s="37"/>
      <c r="HC5405" s="37"/>
      <c r="HD5405" s="37"/>
      <c r="HE5405" s="37"/>
      <c r="HF5405" s="37"/>
      <c r="HG5405" s="37"/>
      <c r="HH5405" s="37"/>
      <c r="HI5405" s="37"/>
      <c r="HJ5405" s="37"/>
      <c r="HK5405" s="37"/>
      <c r="HL5405" s="37"/>
      <c r="HM5405" s="37"/>
      <c r="HN5405" s="37"/>
      <c r="HO5405" s="37"/>
      <c r="HP5405" s="37"/>
      <c r="HQ5405" s="37"/>
      <c r="HR5405" s="37"/>
      <c r="HS5405" s="37"/>
      <c r="HT5405" s="37"/>
      <c r="HU5405" s="37"/>
      <c r="HV5405" s="37"/>
      <c r="HW5405" s="37"/>
      <c r="HX5405" s="37"/>
      <c r="HY5405" s="37"/>
      <c r="HZ5405" s="37"/>
      <c r="IA5405" s="37"/>
      <c r="IB5405" s="37"/>
      <c r="IC5405" s="37"/>
      <c r="ID5405" s="37"/>
      <c r="IE5405" s="37"/>
      <c r="IF5405" s="37"/>
      <c r="IG5405" s="37"/>
      <c r="IH5405" s="37"/>
      <c r="II5405" s="37"/>
      <c r="IJ5405" s="37"/>
      <c r="IK5405" s="37"/>
      <c r="IL5405" s="37"/>
      <c r="IM5405" s="37"/>
      <c r="IN5405" s="37"/>
      <c r="IO5405" s="37"/>
      <c r="IP5405" s="37"/>
      <c r="IQ5405" s="37"/>
    </row>
    <row r="5406" spans="1:251" s="51" customFormat="1" ht="18.75" customHeight="1" thickBot="1">
      <c r="A5406" s="52"/>
      <c r="B5406" s="113" t="s">
        <v>253</v>
      </c>
      <c r="C5406" s="114"/>
      <c r="D5406" s="114"/>
      <c r="E5406" s="114"/>
      <c r="F5406" s="114"/>
      <c r="G5406" s="114"/>
      <c r="H5406" s="114"/>
      <c r="I5406" s="114"/>
      <c r="J5406" s="114"/>
      <c r="K5406" s="114"/>
      <c r="L5406" s="114"/>
      <c r="M5406" s="114"/>
      <c r="N5406" s="114"/>
      <c r="O5406" s="114"/>
      <c r="P5406" s="114"/>
      <c r="Q5406" s="114"/>
      <c r="R5406" s="114"/>
      <c r="S5406" s="114"/>
      <c r="T5406" s="114"/>
      <c r="U5406" s="114"/>
      <c r="V5406" s="114"/>
      <c r="W5406" s="114"/>
      <c r="X5406" s="114"/>
      <c r="Y5406" s="114"/>
      <c r="Z5406" s="115"/>
      <c r="AA5406" s="116">
        <f>SUM($AA$5401:$AA$5405)</f>
        <v>38040392</v>
      </c>
      <c r="AB5406" s="117"/>
      <c r="AC5406" s="117"/>
      <c r="AD5406" s="117"/>
      <c r="AE5406" s="117"/>
      <c r="AF5406" s="117"/>
      <c r="AG5406" s="117"/>
      <c r="AH5406" s="117"/>
      <c r="AI5406" s="118"/>
      <c r="AJ5406" s="116">
        <f>SUM($AJ$5401:$AJ$5405)</f>
        <v>39175218</v>
      </c>
      <c r="AK5406" s="117"/>
      <c r="AL5406" s="117"/>
      <c r="AM5406" s="117"/>
      <c r="AN5406" s="117"/>
      <c r="AO5406" s="117"/>
      <c r="AP5406" s="117"/>
      <c r="AQ5406" s="117"/>
      <c r="AR5406" s="118"/>
      <c r="AS5406" s="119"/>
      <c r="AT5406" s="120"/>
      <c r="AU5406" s="120"/>
      <c r="AV5406" s="120"/>
      <c r="AW5406" s="120"/>
      <c r="AX5406" s="121"/>
      <c r="AY5406" s="37"/>
      <c r="AZ5406" s="37"/>
      <c r="BA5406" s="37"/>
      <c r="BB5406" s="37"/>
      <c r="BC5406" s="37"/>
      <c r="BD5406" s="37"/>
      <c r="BE5406" s="37"/>
      <c r="BF5406" s="37"/>
      <c r="BG5406" s="37"/>
      <c r="BH5406" s="37"/>
      <c r="BI5406" s="37"/>
      <c r="BJ5406" s="37"/>
      <c r="BK5406" s="37"/>
      <c r="BL5406" s="37"/>
      <c r="BM5406" s="37"/>
      <c r="BN5406" s="37"/>
      <c r="BO5406" s="37"/>
      <c r="BP5406" s="37"/>
      <c r="BQ5406" s="37"/>
      <c r="BR5406" s="37"/>
      <c r="BS5406" s="37"/>
      <c r="BT5406" s="37"/>
      <c r="BU5406" s="37"/>
      <c r="BV5406" s="37"/>
      <c r="BW5406" s="37"/>
      <c r="BX5406" s="37"/>
      <c r="BY5406" s="37"/>
      <c r="BZ5406" s="37"/>
      <c r="CA5406" s="37"/>
      <c r="CB5406" s="37"/>
      <c r="CC5406" s="37"/>
      <c r="CD5406" s="37"/>
      <c r="CE5406" s="37"/>
      <c r="CF5406" s="37"/>
      <c r="CG5406" s="37"/>
      <c r="CH5406" s="37"/>
      <c r="CI5406" s="37"/>
      <c r="CJ5406" s="37"/>
      <c r="CK5406" s="37"/>
      <c r="CL5406" s="37"/>
      <c r="CM5406" s="37"/>
      <c r="CN5406" s="37"/>
      <c r="CO5406" s="37"/>
      <c r="CP5406" s="37"/>
      <c r="CQ5406" s="37"/>
      <c r="CR5406" s="37"/>
      <c r="CS5406" s="37"/>
      <c r="CT5406" s="37"/>
      <c r="CU5406" s="37"/>
      <c r="CV5406" s="37"/>
      <c r="CW5406" s="37"/>
      <c r="CX5406" s="37"/>
      <c r="CY5406" s="37"/>
      <c r="CZ5406" s="37"/>
      <c r="DA5406" s="37"/>
      <c r="DB5406" s="37"/>
      <c r="DC5406" s="37"/>
      <c r="DD5406" s="37"/>
      <c r="DE5406" s="37"/>
      <c r="DF5406" s="37"/>
      <c r="DG5406" s="37"/>
      <c r="DH5406" s="37"/>
      <c r="DI5406" s="37"/>
      <c r="DJ5406" s="37"/>
      <c r="DK5406" s="37"/>
      <c r="DL5406" s="37"/>
      <c r="DM5406" s="37"/>
      <c r="DN5406" s="37"/>
      <c r="DO5406" s="37"/>
      <c r="DP5406" s="37"/>
      <c r="DQ5406" s="37"/>
      <c r="DR5406" s="37"/>
      <c r="DS5406" s="37"/>
      <c r="DT5406" s="37"/>
      <c r="DU5406" s="37"/>
      <c r="DV5406" s="37"/>
      <c r="DW5406" s="37"/>
      <c r="DX5406" s="37"/>
      <c r="DY5406" s="37"/>
      <c r="DZ5406" s="37"/>
      <c r="EA5406" s="37"/>
      <c r="EB5406" s="37"/>
      <c r="EC5406" s="37"/>
      <c r="ED5406" s="37"/>
      <c r="EE5406" s="37"/>
      <c r="EF5406" s="37"/>
      <c r="EG5406" s="37"/>
      <c r="EH5406" s="37"/>
      <c r="EI5406" s="37"/>
      <c r="EJ5406" s="37"/>
      <c r="EK5406" s="37"/>
      <c r="EL5406" s="37"/>
      <c r="EM5406" s="37"/>
      <c r="EN5406" s="37"/>
      <c r="EO5406" s="37"/>
      <c r="EP5406" s="37"/>
      <c r="EQ5406" s="37"/>
      <c r="ER5406" s="37"/>
      <c r="ES5406" s="37"/>
      <c r="ET5406" s="37"/>
      <c r="EU5406" s="37"/>
      <c r="EV5406" s="37"/>
      <c r="EW5406" s="37"/>
      <c r="EX5406" s="37"/>
      <c r="EY5406" s="37"/>
      <c r="EZ5406" s="37"/>
      <c r="FA5406" s="37"/>
      <c r="FB5406" s="37"/>
      <c r="FC5406" s="37"/>
      <c r="FD5406" s="37"/>
      <c r="FE5406" s="37"/>
      <c r="FF5406" s="37"/>
      <c r="FG5406" s="37"/>
      <c r="FH5406" s="37"/>
      <c r="FI5406" s="37"/>
      <c r="FJ5406" s="37"/>
      <c r="FK5406" s="37"/>
      <c r="FL5406" s="37"/>
      <c r="FM5406" s="37"/>
      <c r="FN5406" s="37"/>
      <c r="FO5406" s="37"/>
      <c r="FP5406" s="37"/>
      <c r="FQ5406" s="37"/>
      <c r="FR5406" s="37"/>
      <c r="FS5406" s="37"/>
      <c r="FT5406" s="37"/>
      <c r="FU5406" s="37"/>
      <c r="FV5406" s="37"/>
      <c r="FW5406" s="37"/>
      <c r="FX5406" s="37"/>
      <c r="FY5406" s="37"/>
      <c r="FZ5406" s="37"/>
      <c r="GA5406" s="37"/>
      <c r="GB5406" s="37"/>
      <c r="GC5406" s="37"/>
      <c r="GD5406" s="37"/>
      <c r="GE5406" s="37"/>
      <c r="GF5406" s="37"/>
      <c r="GG5406" s="37"/>
      <c r="GH5406" s="37"/>
      <c r="GI5406" s="37"/>
      <c r="GJ5406" s="37"/>
      <c r="GK5406" s="37"/>
      <c r="GL5406" s="37"/>
      <c r="GM5406" s="37"/>
      <c r="GN5406" s="37"/>
      <c r="GO5406" s="37"/>
      <c r="GP5406" s="37"/>
      <c r="GQ5406" s="37"/>
      <c r="GR5406" s="37"/>
      <c r="GS5406" s="37"/>
      <c r="GT5406" s="37"/>
      <c r="GU5406" s="37"/>
      <c r="GV5406" s="37"/>
      <c r="GW5406" s="37"/>
      <c r="GX5406" s="37"/>
      <c r="GY5406" s="37"/>
      <c r="GZ5406" s="37"/>
      <c r="HA5406" s="37"/>
      <c r="HB5406" s="37"/>
      <c r="HC5406" s="37"/>
      <c r="HD5406" s="37"/>
      <c r="HE5406" s="37"/>
      <c r="HF5406" s="37"/>
      <c r="HG5406" s="37"/>
      <c r="HH5406" s="37"/>
      <c r="HI5406" s="37"/>
      <c r="HJ5406" s="37"/>
      <c r="HK5406" s="37"/>
      <c r="HL5406" s="37"/>
      <c r="HM5406" s="37"/>
      <c r="HN5406" s="37"/>
      <c r="HO5406" s="37"/>
      <c r="HP5406" s="37"/>
      <c r="HQ5406" s="37"/>
      <c r="HR5406" s="37"/>
      <c r="HS5406" s="37"/>
      <c r="HT5406" s="37"/>
      <c r="HU5406" s="37"/>
      <c r="HV5406" s="37"/>
      <c r="HW5406" s="37"/>
      <c r="HX5406" s="37"/>
      <c r="HY5406" s="37"/>
      <c r="HZ5406" s="37"/>
      <c r="IA5406" s="37"/>
      <c r="IB5406" s="37"/>
      <c r="IC5406" s="37"/>
      <c r="ID5406" s="37"/>
      <c r="IE5406" s="37"/>
      <c r="IF5406" s="37"/>
      <c r="IG5406" s="37"/>
      <c r="IH5406" s="37"/>
      <c r="II5406" s="37"/>
      <c r="IJ5406" s="37"/>
      <c r="IK5406" s="37"/>
      <c r="IL5406" s="37"/>
      <c r="IM5406" s="37"/>
      <c r="IN5406" s="37"/>
      <c r="IO5406" s="37"/>
      <c r="IP5406" s="37"/>
      <c r="IQ5406" s="37"/>
    </row>
    <row r="5408" spans="1:251" ht="18.75">
      <c r="A5408" s="36" t="s">
        <v>241</v>
      </c>
      <c r="AW5408" s="38"/>
      <c r="AX5408" s="39"/>
      <c r="AY5408" s="38"/>
    </row>
    <row r="5410" spans="1:113" ht="18.75">
      <c r="B5410" s="122" t="s">
        <v>0</v>
      </c>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row>
    <row r="5411" spans="1:113">
      <c r="Z5411" s="40"/>
      <c r="AD5411" s="40"/>
      <c r="AE5411" s="40"/>
      <c r="AF5411" s="40"/>
      <c r="AG5411" s="40"/>
      <c r="AH5411" s="40"/>
      <c r="AI5411" s="40"/>
      <c r="AO5411" s="40"/>
    </row>
    <row r="5412" spans="1:113" ht="13.5" thickBot="1">
      <c r="Z5412" s="40"/>
      <c r="AD5412" s="40"/>
      <c r="AE5412" s="40"/>
      <c r="AF5412" s="40"/>
      <c r="AG5412" s="40"/>
      <c r="AH5412" s="40"/>
      <c r="AI5412" s="40"/>
      <c r="AO5412" s="40"/>
      <c r="DI5412" s="41"/>
    </row>
    <row r="5413" spans="1:113" ht="24.75" customHeight="1" thickBot="1">
      <c r="B5413" s="124" t="s">
        <v>242</v>
      </c>
      <c r="C5413" s="125"/>
      <c r="D5413" s="125"/>
      <c r="E5413" s="125"/>
      <c r="F5413" s="125"/>
      <c r="G5413" s="125"/>
      <c r="H5413" s="126" t="s">
        <v>1124</v>
      </c>
      <c r="I5413" s="127"/>
      <c r="J5413" s="127"/>
      <c r="K5413" s="127"/>
      <c r="L5413" s="127"/>
      <c r="M5413" s="127"/>
      <c r="N5413" s="127"/>
      <c r="O5413" s="127"/>
      <c r="P5413" s="127"/>
      <c r="Q5413" s="127"/>
      <c r="R5413" s="127"/>
      <c r="S5413" s="127"/>
      <c r="T5413" s="127"/>
      <c r="U5413" s="127"/>
      <c r="V5413" s="127"/>
      <c r="W5413" s="127"/>
      <c r="X5413" s="127"/>
      <c r="Y5413" s="127"/>
      <c r="Z5413" s="127"/>
      <c r="AA5413" s="127"/>
      <c r="AB5413" s="127"/>
      <c r="AC5413" s="127"/>
      <c r="AD5413" s="127"/>
      <c r="AE5413" s="127"/>
      <c r="AF5413" s="127"/>
      <c r="AG5413" s="127"/>
      <c r="AH5413" s="127"/>
      <c r="AI5413" s="127"/>
      <c r="AJ5413" s="127"/>
      <c r="AK5413" s="127"/>
      <c r="AL5413" s="127"/>
      <c r="AM5413" s="127"/>
      <c r="AN5413" s="127"/>
      <c r="AO5413" s="127"/>
      <c r="AP5413" s="127"/>
      <c r="AQ5413" s="127"/>
      <c r="AR5413" s="127"/>
      <c r="AS5413" s="127"/>
      <c r="AT5413" s="127"/>
      <c r="AU5413" s="127"/>
      <c r="AV5413" s="127"/>
      <c r="AW5413" s="127"/>
      <c r="AX5413" s="128"/>
      <c r="DI5413" s="41"/>
    </row>
    <row r="5414" spans="1:113" ht="14.25">
      <c r="B5414" s="42"/>
      <c r="C5414" s="42"/>
      <c r="D5414" s="42"/>
      <c r="E5414" s="42"/>
      <c r="F5414" s="42"/>
      <c r="G5414" s="42"/>
      <c r="H5414" s="43"/>
      <c r="I5414" s="43"/>
      <c r="J5414" s="43"/>
      <c r="K5414" s="43"/>
      <c r="L5414" s="44"/>
      <c r="M5414" s="44"/>
      <c r="N5414" s="44"/>
      <c r="O5414" s="44"/>
      <c r="P5414" s="43"/>
      <c r="Q5414" s="43"/>
      <c r="R5414" s="43"/>
      <c r="S5414" s="43"/>
      <c r="T5414" s="43"/>
      <c r="U5414" s="43"/>
      <c r="V5414" s="45"/>
      <c r="W5414" s="45"/>
      <c r="X5414" s="45"/>
      <c r="Y5414" s="45"/>
      <c r="Z5414" s="45"/>
      <c r="AA5414" s="45"/>
      <c r="AB5414" s="45"/>
      <c r="AC5414" s="45"/>
      <c r="AD5414" s="45"/>
      <c r="AE5414" s="45"/>
      <c r="AF5414" s="45"/>
      <c r="AG5414" s="45"/>
      <c r="AH5414" s="45"/>
      <c r="AI5414" s="45"/>
      <c r="AJ5414" s="45"/>
      <c r="AK5414" s="45"/>
      <c r="AL5414" s="45"/>
      <c r="AM5414" s="45"/>
      <c r="AN5414" s="45"/>
      <c r="AO5414" s="45"/>
      <c r="AP5414" s="45"/>
      <c r="AQ5414" s="45"/>
      <c r="AR5414" s="45"/>
      <c r="AS5414" s="45"/>
      <c r="AT5414" s="45"/>
      <c r="AU5414" s="45"/>
      <c r="AV5414" s="45"/>
      <c r="AW5414" s="45"/>
      <c r="AX5414" s="45"/>
      <c r="DI5414" s="41"/>
    </row>
    <row r="5415" spans="1:113" ht="15" thickBot="1">
      <c r="A5415" s="46"/>
      <c r="B5415" s="45" t="s">
        <v>244</v>
      </c>
      <c r="C5415" s="43"/>
      <c r="D5415" s="43"/>
      <c r="E5415" s="43"/>
      <c r="F5415" s="43"/>
      <c r="G5415" s="43"/>
      <c r="H5415" s="43"/>
      <c r="I5415" s="43"/>
      <c r="J5415" s="43"/>
      <c r="K5415" s="43"/>
      <c r="L5415" s="44"/>
      <c r="M5415" s="44"/>
      <c r="N5415" s="44"/>
      <c r="O5415" s="44"/>
      <c r="P5415" s="43"/>
      <c r="Q5415" s="43"/>
      <c r="R5415" s="43"/>
      <c r="S5415" s="43"/>
      <c r="T5415" s="43"/>
      <c r="U5415" s="43"/>
      <c r="V5415" s="45"/>
      <c r="W5415" s="45"/>
      <c r="X5415" s="45"/>
      <c r="Y5415" s="45"/>
      <c r="Z5415" s="45"/>
      <c r="AA5415" s="45"/>
      <c r="AB5415" s="45"/>
      <c r="AC5415" s="45"/>
      <c r="AD5415" s="45"/>
      <c r="AE5415" s="45"/>
      <c r="AF5415" s="45"/>
      <c r="AG5415" s="45"/>
      <c r="AH5415" s="45"/>
      <c r="AI5415" s="45"/>
      <c r="AJ5415" s="45"/>
      <c r="AK5415" s="45"/>
      <c r="AL5415" s="45"/>
      <c r="AM5415" s="45"/>
      <c r="AN5415" s="45"/>
      <c r="AO5415" s="45"/>
      <c r="AP5415" s="45"/>
      <c r="AQ5415" s="45"/>
      <c r="AR5415" s="45"/>
      <c r="AS5415" s="45"/>
      <c r="AT5415" s="45"/>
      <c r="AU5415" s="45"/>
      <c r="AV5415" s="45"/>
      <c r="AW5415" s="45"/>
      <c r="AX5415" s="45"/>
      <c r="DI5415" s="41"/>
    </row>
    <row r="5416" spans="1:113" ht="14.25">
      <c r="A5416" s="43"/>
      <c r="B5416" s="47"/>
      <c r="C5416" s="42"/>
      <c r="D5416" s="42"/>
      <c r="E5416" s="42"/>
      <c r="F5416" s="42"/>
      <c r="G5416" s="42"/>
      <c r="H5416" s="42"/>
      <c r="I5416" s="42"/>
      <c r="J5416" s="42"/>
      <c r="K5416" s="42"/>
      <c r="L5416" s="48"/>
      <c r="M5416" s="48"/>
      <c r="N5416" s="48"/>
      <c r="O5416" s="48"/>
      <c r="P5416" s="42"/>
      <c r="Q5416" s="42"/>
      <c r="R5416" s="42"/>
      <c r="S5416" s="42"/>
      <c r="T5416" s="42"/>
      <c r="U5416" s="42"/>
      <c r="V5416" s="49"/>
      <c r="W5416" s="49"/>
      <c r="X5416" s="49"/>
      <c r="Y5416" s="49"/>
      <c r="Z5416" s="49"/>
      <c r="AA5416" s="49"/>
      <c r="AB5416" s="49"/>
      <c r="AC5416" s="49"/>
      <c r="AD5416" s="49"/>
      <c r="AE5416" s="49"/>
      <c r="AF5416" s="49"/>
      <c r="AG5416" s="49"/>
      <c r="AH5416" s="49"/>
      <c r="AI5416" s="49"/>
      <c r="AJ5416" s="49"/>
      <c r="AK5416" s="49"/>
      <c r="AL5416" s="49"/>
      <c r="AM5416" s="49"/>
      <c r="AN5416" s="49"/>
      <c r="AO5416" s="49"/>
      <c r="AP5416" s="49"/>
      <c r="AQ5416" s="49"/>
      <c r="AR5416" s="49"/>
      <c r="AS5416" s="49"/>
      <c r="AT5416" s="49"/>
      <c r="AU5416" s="49"/>
      <c r="AV5416" s="49"/>
      <c r="AW5416" s="49"/>
      <c r="AX5416" s="50"/>
    </row>
    <row r="5417" spans="1:113" ht="12" customHeight="1">
      <c r="A5417" s="43"/>
      <c r="B5417" s="129" t="s">
        <v>1125</v>
      </c>
      <c r="C5417" s="130"/>
      <c r="D5417" s="130"/>
      <c r="E5417" s="130"/>
      <c r="F5417" s="130"/>
      <c r="G5417" s="130"/>
      <c r="H5417" s="130"/>
      <c r="I5417" s="130"/>
      <c r="J5417" s="130"/>
      <c r="K5417" s="130"/>
      <c r="L5417" s="130"/>
      <c r="M5417" s="130"/>
      <c r="N5417" s="130"/>
      <c r="O5417" s="130"/>
      <c r="P5417" s="130"/>
      <c r="Q5417" s="130"/>
      <c r="R5417" s="130"/>
      <c r="S5417" s="130"/>
      <c r="T5417" s="130"/>
      <c r="U5417" s="130"/>
      <c r="V5417" s="130"/>
      <c r="W5417" s="130"/>
      <c r="X5417" s="130"/>
      <c r="Y5417" s="130"/>
      <c r="Z5417" s="130"/>
      <c r="AA5417" s="130"/>
      <c r="AB5417" s="130"/>
      <c r="AC5417" s="130"/>
      <c r="AD5417" s="130"/>
      <c r="AE5417" s="130"/>
      <c r="AF5417" s="130"/>
      <c r="AG5417" s="130"/>
      <c r="AH5417" s="130"/>
      <c r="AI5417" s="130"/>
      <c r="AJ5417" s="130"/>
      <c r="AK5417" s="130"/>
      <c r="AL5417" s="130"/>
      <c r="AM5417" s="130"/>
      <c r="AN5417" s="130"/>
      <c r="AO5417" s="130"/>
      <c r="AP5417" s="130"/>
      <c r="AQ5417" s="130"/>
      <c r="AR5417" s="130"/>
      <c r="AS5417" s="130"/>
      <c r="AT5417" s="130"/>
      <c r="AU5417" s="130"/>
      <c r="AV5417" s="130"/>
      <c r="AW5417" s="130"/>
      <c r="AX5417" s="131"/>
    </row>
    <row r="5418" spans="1:113" ht="12" customHeight="1">
      <c r="A5418" s="43"/>
      <c r="B5418" s="129"/>
      <c r="C5418" s="130"/>
      <c r="D5418" s="130"/>
      <c r="E5418" s="130"/>
      <c r="F5418" s="130"/>
      <c r="G5418" s="130"/>
      <c r="H5418" s="130"/>
      <c r="I5418" s="130"/>
      <c r="J5418" s="130"/>
      <c r="K5418" s="130"/>
      <c r="L5418" s="130"/>
      <c r="M5418" s="130"/>
      <c r="N5418" s="130"/>
      <c r="O5418" s="130"/>
      <c r="P5418" s="130"/>
      <c r="Q5418" s="130"/>
      <c r="R5418" s="130"/>
      <c r="S5418" s="130"/>
      <c r="T5418" s="130"/>
      <c r="U5418" s="130"/>
      <c r="V5418" s="130"/>
      <c r="W5418" s="130"/>
      <c r="X5418" s="130"/>
      <c r="Y5418" s="130"/>
      <c r="Z5418" s="130"/>
      <c r="AA5418" s="130"/>
      <c r="AB5418" s="130"/>
      <c r="AC5418" s="130"/>
      <c r="AD5418" s="130"/>
      <c r="AE5418" s="130"/>
      <c r="AF5418" s="130"/>
      <c r="AG5418" s="130"/>
      <c r="AH5418" s="130"/>
      <c r="AI5418" s="130"/>
      <c r="AJ5418" s="130"/>
      <c r="AK5418" s="130"/>
      <c r="AL5418" s="130"/>
      <c r="AM5418" s="130"/>
      <c r="AN5418" s="130"/>
      <c r="AO5418" s="130"/>
      <c r="AP5418" s="130"/>
      <c r="AQ5418" s="130"/>
      <c r="AR5418" s="130"/>
      <c r="AS5418" s="130"/>
      <c r="AT5418" s="130"/>
      <c r="AU5418" s="130"/>
      <c r="AV5418" s="130"/>
      <c r="AW5418" s="130"/>
      <c r="AX5418" s="131"/>
      <c r="BC5418" s="51"/>
    </row>
    <row r="5419" spans="1:113" ht="12" customHeight="1">
      <c r="A5419" s="43"/>
      <c r="B5419" s="129"/>
      <c r="C5419" s="130"/>
      <c r="D5419" s="130"/>
      <c r="E5419" s="130"/>
      <c r="F5419" s="130"/>
      <c r="G5419" s="130"/>
      <c r="H5419" s="130"/>
      <c r="I5419" s="130"/>
      <c r="J5419" s="130"/>
      <c r="K5419" s="130"/>
      <c r="L5419" s="130"/>
      <c r="M5419" s="130"/>
      <c r="N5419" s="130"/>
      <c r="O5419" s="130"/>
      <c r="P5419" s="130"/>
      <c r="Q5419" s="130"/>
      <c r="R5419" s="130"/>
      <c r="S5419" s="130"/>
      <c r="T5419" s="130"/>
      <c r="U5419" s="130"/>
      <c r="V5419" s="130"/>
      <c r="W5419" s="130"/>
      <c r="X5419" s="130"/>
      <c r="Y5419" s="130"/>
      <c r="Z5419" s="130"/>
      <c r="AA5419" s="130"/>
      <c r="AB5419" s="130"/>
      <c r="AC5419" s="130"/>
      <c r="AD5419" s="130"/>
      <c r="AE5419" s="130"/>
      <c r="AF5419" s="130"/>
      <c r="AG5419" s="130"/>
      <c r="AH5419" s="130"/>
      <c r="AI5419" s="130"/>
      <c r="AJ5419" s="130"/>
      <c r="AK5419" s="130"/>
      <c r="AL5419" s="130"/>
      <c r="AM5419" s="130"/>
      <c r="AN5419" s="130"/>
      <c r="AO5419" s="130"/>
      <c r="AP5419" s="130"/>
      <c r="AQ5419" s="130"/>
      <c r="AR5419" s="130"/>
      <c r="AS5419" s="130"/>
      <c r="AT5419" s="130"/>
      <c r="AU5419" s="130"/>
      <c r="AV5419" s="130"/>
      <c r="AW5419" s="130"/>
      <c r="AX5419" s="131"/>
    </row>
    <row r="5420" spans="1:113" ht="12" customHeight="1">
      <c r="A5420" s="43"/>
      <c r="B5420" s="129"/>
      <c r="C5420" s="130"/>
      <c r="D5420" s="130"/>
      <c r="E5420" s="130"/>
      <c r="F5420" s="130"/>
      <c r="G5420" s="130"/>
      <c r="H5420" s="130"/>
      <c r="I5420" s="130"/>
      <c r="J5420" s="130"/>
      <c r="K5420" s="130"/>
      <c r="L5420" s="130"/>
      <c r="M5420" s="130"/>
      <c r="N5420" s="130"/>
      <c r="O5420" s="130"/>
      <c r="P5420" s="130"/>
      <c r="Q5420" s="130"/>
      <c r="R5420" s="130"/>
      <c r="S5420" s="130"/>
      <c r="T5420" s="130"/>
      <c r="U5420" s="130"/>
      <c r="V5420" s="130"/>
      <c r="W5420" s="130"/>
      <c r="X5420" s="130"/>
      <c r="Y5420" s="130"/>
      <c r="Z5420" s="130"/>
      <c r="AA5420" s="130"/>
      <c r="AB5420" s="130"/>
      <c r="AC5420" s="130"/>
      <c r="AD5420" s="130"/>
      <c r="AE5420" s="130"/>
      <c r="AF5420" s="130"/>
      <c r="AG5420" s="130"/>
      <c r="AH5420" s="130"/>
      <c r="AI5420" s="130"/>
      <c r="AJ5420" s="130"/>
      <c r="AK5420" s="130"/>
      <c r="AL5420" s="130"/>
      <c r="AM5420" s="130"/>
      <c r="AN5420" s="130"/>
      <c r="AO5420" s="130"/>
      <c r="AP5420" s="130"/>
      <c r="AQ5420" s="130"/>
      <c r="AR5420" s="130"/>
      <c r="AS5420" s="130"/>
      <c r="AT5420" s="130"/>
      <c r="AU5420" s="130"/>
      <c r="AV5420" s="130"/>
      <c r="AW5420" s="130"/>
      <c r="AX5420" s="131"/>
    </row>
    <row r="5421" spans="1:113" ht="12" customHeight="1">
      <c r="A5421" s="43"/>
      <c r="B5421" s="129"/>
      <c r="C5421" s="130"/>
      <c r="D5421" s="130"/>
      <c r="E5421" s="130"/>
      <c r="F5421" s="130"/>
      <c r="G5421" s="130"/>
      <c r="H5421" s="130"/>
      <c r="I5421" s="130"/>
      <c r="J5421" s="130"/>
      <c r="K5421" s="130"/>
      <c r="L5421" s="130"/>
      <c r="M5421" s="130"/>
      <c r="N5421" s="130"/>
      <c r="O5421" s="130"/>
      <c r="P5421" s="130"/>
      <c r="Q5421" s="130"/>
      <c r="R5421" s="130"/>
      <c r="S5421" s="130"/>
      <c r="T5421" s="130"/>
      <c r="U5421" s="130"/>
      <c r="V5421" s="130"/>
      <c r="W5421" s="130"/>
      <c r="X5421" s="130"/>
      <c r="Y5421" s="130"/>
      <c r="Z5421" s="130"/>
      <c r="AA5421" s="130"/>
      <c r="AB5421" s="130"/>
      <c r="AC5421" s="130"/>
      <c r="AD5421" s="130"/>
      <c r="AE5421" s="130"/>
      <c r="AF5421" s="130"/>
      <c r="AG5421" s="130"/>
      <c r="AH5421" s="130"/>
      <c r="AI5421" s="130"/>
      <c r="AJ5421" s="130"/>
      <c r="AK5421" s="130"/>
      <c r="AL5421" s="130"/>
      <c r="AM5421" s="130"/>
      <c r="AN5421" s="130"/>
      <c r="AO5421" s="130"/>
      <c r="AP5421" s="130"/>
      <c r="AQ5421" s="130"/>
      <c r="AR5421" s="130"/>
      <c r="AS5421" s="130"/>
      <c r="AT5421" s="130"/>
      <c r="AU5421" s="130"/>
      <c r="AV5421" s="130"/>
      <c r="AW5421" s="130"/>
      <c r="AX5421" s="131"/>
    </row>
    <row r="5422" spans="1:113" ht="15" thickBot="1">
      <c r="A5422" s="52"/>
      <c r="B5422" s="53"/>
      <c r="C5422" s="54"/>
      <c r="D5422" s="54"/>
      <c r="E5422" s="54"/>
      <c r="F5422" s="54"/>
      <c r="G5422" s="54"/>
      <c r="H5422" s="54"/>
      <c r="I5422" s="54"/>
      <c r="J5422" s="54"/>
      <c r="K5422" s="54"/>
      <c r="L5422" s="54"/>
      <c r="M5422" s="54"/>
      <c r="N5422" s="54"/>
      <c r="O5422" s="54"/>
      <c r="P5422" s="54"/>
      <c r="Q5422" s="54"/>
      <c r="R5422" s="54"/>
      <c r="S5422" s="54"/>
      <c r="T5422" s="54"/>
      <c r="U5422" s="54"/>
      <c r="V5422" s="54"/>
      <c r="W5422" s="54"/>
      <c r="X5422" s="54"/>
      <c r="Y5422" s="54"/>
      <c r="Z5422" s="54"/>
      <c r="AA5422" s="54"/>
      <c r="AB5422" s="54"/>
      <c r="AC5422" s="54"/>
      <c r="AD5422" s="54"/>
      <c r="AE5422" s="54"/>
      <c r="AF5422" s="54"/>
      <c r="AG5422" s="54"/>
      <c r="AH5422" s="54"/>
      <c r="AI5422" s="54"/>
      <c r="AJ5422" s="54"/>
      <c r="AK5422" s="54"/>
      <c r="AL5422" s="54"/>
      <c r="AM5422" s="54"/>
      <c r="AN5422" s="54"/>
      <c r="AO5422" s="54"/>
      <c r="AP5422" s="54"/>
      <c r="AQ5422" s="54"/>
      <c r="AR5422" s="54"/>
      <c r="AS5422" s="54"/>
      <c r="AT5422" s="54"/>
      <c r="AU5422" s="54"/>
      <c r="AV5422" s="54"/>
      <c r="AW5422" s="54"/>
      <c r="AX5422" s="55"/>
    </row>
    <row r="5423" spans="1:113">
      <c r="B5423" s="56"/>
    </row>
    <row r="5424" spans="1:113" ht="15" thickBot="1">
      <c r="A5424" s="46"/>
      <c r="B5424" s="45" t="s">
        <v>245</v>
      </c>
      <c r="C5424" s="43"/>
      <c r="D5424" s="43"/>
      <c r="E5424" s="43"/>
      <c r="F5424" s="43"/>
      <c r="G5424" s="43"/>
      <c r="H5424" s="43"/>
      <c r="I5424" s="43"/>
      <c r="J5424" s="43"/>
      <c r="K5424" s="43"/>
      <c r="L5424" s="44"/>
      <c r="M5424" s="44"/>
      <c r="N5424" s="44"/>
      <c r="O5424" s="44"/>
      <c r="P5424" s="43"/>
      <c r="Q5424" s="43"/>
      <c r="R5424" s="43"/>
      <c r="S5424" s="43"/>
      <c r="T5424" s="43"/>
      <c r="U5424" s="43"/>
      <c r="V5424" s="45"/>
      <c r="W5424" s="45"/>
      <c r="X5424" s="45"/>
      <c r="Y5424" s="45"/>
      <c r="Z5424" s="45"/>
      <c r="AA5424" s="45"/>
      <c r="AB5424" s="45"/>
      <c r="AC5424" s="45"/>
      <c r="AD5424" s="45"/>
      <c r="AE5424" s="45"/>
      <c r="AF5424" s="45"/>
      <c r="AG5424" s="45"/>
      <c r="AH5424" s="45"/>
      <c r="AI5424" s="45"/>
      <c r="AJ5424" s="45"/>
      <c r="AK5424" s="45"/>
      <c r="AL5424" s="45"/>
      <c r="AM5424" s="45"/>
      <c r="AN5424" s="45"/>
      <c r="AO5424" s="45"/>
      <c r="AP5424" s="45"/>
      <c r="AQ5424" s="45"/>
      <c r="AR5424" s="45"/>
      <c r="AS5424" s="45"/>
      <c r="AT5424" s="45"/>
      <c r="AU5424" s="45"/>
      <c r="AV5424" s="45"/>
      <c r="AW5424" s="45"/>
      <c r="AX5424" s="45"/>
      <c r="DI5424" s="41"/>
    </row>
    <row r="5425" spans="1:251" ht="14.25">
      <c r="A5425" s="43"/>
      <c r="B5425" s="47"/>
      <c r="C5425" s="42"/>
      <c r="D5425" s="42"/>
      <c r="E5425" s="42"/>
      <c r="F5425" s="42"/>
      <c r="G5425" s="42"/>
      <c r="H5425" s="42"/>
      <c r="I5425" s="42"/>
      <c r="J5425" s="42"/>
      <c r="K5425" s="42"/>
      <c r="L5425" s="48"/>
      <c r="M5425" s="48"/>
      <c r="N5425" s="48"/>
      <c r="O5425" s="48"/>
      <c r="P5425" s="42"/>
      <c r="Q5425" s="42"/>
      <c r="R5425" s="42"/>
      <c r="S5425" s="42"/>
      <c r="T5425" s="42"/>
      <c r="U5425" s="42"/>
      <c r="V5425" s="49"/>
      <c r="W5425" s="49"/>
      <c r="X5425" s="49"/>
      <c r="Y5425" s="49"/>
      <c r="Z5425" s="49"/>
      <c r="AA5425" s="49"/>
      <c r="AB5425" s="49"/>
      <c r="AC5425" s="49"/>
      <c r="AD5425" s="49"/>
      <c r="AE5425" s="49"/>
      <c r="AF5425" s="49"/>
      <c r="AG5425" s="49"/>
      <c r="AH5425" s="49"/>
      <c r="AI5425" s="49"/>
      <c r="AJ5425" s="49"/>
      <c r="AK5425" s="49"/>
      <c r="AL5425" s="49"/>
      <c r="AM5425" s="49"/>
      <c r="AN5425" s="49"/>
      <c r="AO5425" s="49"/>
      <c r="AP5425" s="49"/>
      <c r="AQ5425" s="49"/>
      <c r="AR5425" s="49"/>
      <c r="AS5425" s="49"/>
      <c r="AT5425" s="49"/>
      <c r="AU5425" s="49"/>
      <c r="AV5425" s="49"/>
      <c r="AW5425" s="49"/>
      <c r="AX5425" s="50"/>
    </row>
    <row r="5426" spans="1:251" ht="12" customHeight="1">
      <c r="A5426" s="43"/>
      <c r="B5426" s="129" t="s">
        <v>1126</v>
      </c>
      <c r="C5426" s="130"/>
      <c r="D5426" s="130"/>
      <c r="E5426" s="130"/>
      <c r="F5426" s="130"/>
      <c r="G5426" s="130"/>
      <c r="H5426" s="130"/>
      <c r="I5426" s="130"/>
      <c r="J5426" s="130"/>
      <c r="K5426" s="130"/>
      <c r="L5426" s="130"/>
      <c r="M5426" s="130"/>
      <c r="N5426" s="130"/>
      <c r="O5426" s="130"/>
      <c r="P5426" s="130"/>
      <c r="Q5426" s="130"/>
      <c r="R5426" s="130"/>
      <c r="S5426" s="130"/>
      <c r="T5426" s="130"/>
      <c r="U5426" s="130"/>
      <c r="V5426" s="130"/>
      <c r="W5426" s="130"/>
      <c r="X5426" s="130"/>
      <c r="Y5426" s="130"/>
      <c r="Z5426" s="130"/>
      <c r="AA5426" s="130"/>
      <c r="AB5426" s="130"/>
      <c r="AC5426" s="130"/>
      <c r="AD5426" s="130"/>
      <c r="AE5426" s="130"/>
      <c r="AF5426" s="130"/>
      <c r="AG5426" s="130"/>
      <c r="AH5426" s="130"/>
      <c r="AI5426" s="130"/>
      <c r="AJ5426" s="130"/>
      <c r="AK5426" s="130"/>
      <c r="AL5426" s="130"/>
      <c r="AM5426" s="130"/>
      <c r="AN5426" s="130"/>
      <c r="AO5426" s="130"/>
      <c r="AP5426" s="130"/>
      <c r="AQ5426" s="130"/>
      <c r="AR5426" s="130"/>
      <c r="AS5426" s="130"/>
      <c r="AT5426" s="130"/>
      <c r="AU5426" s="130"/>
      <c r="AV5426" s="130"/>
      <c r="AW5426" s="130"/>
      <c r="AX5426" s="131"/>
    </row>
    <row r="5427" spans="1:251" ht="12" customHeight="1">
      <c r="A5427" s="43"/>
      <c r="B5427" s="129"/>
      <c r="C5427" s="130"/>
      <c r="D5427" s="130"/>
      <c r="E5427" s="130"/>
      <c r="F5427" s="130"/>
      <c r="G5427" s="130"/>
      <c r="H5427" s="130"/>
      <c r="I5427" s="130"/>
      <c r="J5427" s="130"/>
      <c r="K5427" s="130"/>
      <c r="L5427" s="130"/>
      <c r="M5427" s="130"/>
      <c r="N5427" s="130"/>
      <c r="O5427" s="130"/>
      <c r="P5427" s="130"/>
      <c r="Q5427" s="130"/>
      <c r="R5427" s="130"/>
      <c r="S5427" s="130"/>
      <c r="T5427" s="130"/>
      <c r="U5427" s="130"/>
      <c r="V5427" s="130"/>
      <c r="W5427" s="130"/>
      <c r="X5427" s="130"/>
      <c r="Y5427" s="130"/>
      <c r="Z5427" s="130"/>
      <c r="AA5427" s="130"/>
      <c r="AB5427" s="130"/>
      <c r="AC5427" s="130"/>
      <c r="AD5427" s="130"/>
      <c r="AE5427" s="130"/>
      <c r="AF5427" s="130"/>
      <c r="AG5427" s="130"/>
      <c r="AH5427" s="130"/>
      <c r="AI5427" s="130"/>
      <c r="AJ5427" s="130"/>
      <c r="AK5427" s="130"/>
      <c r="AL5427" s="130"/>
      <c r="AM5427" s="130"/>
      <c r="AN5427" s="130"/>
      <c r="AO5427" s="130"/>
      <c r="AP5427" s="130"/>
      <c r="AQ5427" s="130"/>
      <c r="AR5427" s="130"/>
      <c r="AS5427" s="130"/>
      <c r="AT5427" s="130"/>
      <c r="AU5427" s="130"/>
      <c r="AV5427" s="130"/>
      <c r="AW5427" s="130"/>
      <c r="AX5427" s="131"/>
      <c r="BC5427" s="51"/>
    </row>
    <row r="5428" spans="1:251" ht="12" customHeight="1">
      <c r="A5428" s="43"/>
      <c r="B5428" s="129"/>
      <c r="C5428" s="130"/>
      <c r="D5428" s="130"/>
      <c r="E5428" s="130"/>
      <c r="F5428" s="130"/>
      <c r="G5428" s="130"/>
      <c r="H5428" s="130"/>
      <c r="I5428" s="130"/>
      <c r="J5428" s="130"/>
      <c r="K5428" s="130"/>
      <c r="L5428" s="130"/>
      <c r="M5428" s="130"/>
      <c r="N5428" s="130"/>
      <c r="O5428" s="130"/>
      <c r="P5428" s="130"/>
      <c r="Q5428" s="130"/>
      <c r="R5428" s="130"/>
      <c r="S5428" s="130"/>
      <c r="T5428" s="130"/>
      <c r="U5428" s="130"/>
      <c r="V5428" s="130"/>
      <c r="W5428" s="130"/>
      <c r="X5428" s="130"/>
      <c r="Y5428" s="130"/>
      <c r="Z5428" s="130"/>
      <c r="AA5428" s="130"/>
      <c r="AB5428" s="130"/>
      <c r="AC5428" s="130"/>
      <c r="AD5428" s="130"/>
      <c r="AE5428" s="130"/>
      <c r="AF5428" s="130"/>
      <c r="AG5428" s="130"/>
      <c r="AH5428" s="130"/>
      <c r="AI5428" s="130"/>
      <c r="AJ5428" s="130"/>
      <c r="AK5428" s="130"/>
      <c r="AL5428" s="130"/>
      <c r="AM5428" s="130"/>
      <c r="AN5428" s="130"/>
      <c r="AO5428" s="130"/>
      <c r="AP5428" s="130"/>
      <c r="AQ5428" s="130"/>
      <c r="AR5428" s="130"/>
      <c r="AS5428" s="130"/>
      <c r="AT5428" s="130"/>
      <c r="AU5428" s="130"/>
      <c r="AV5428" s="130"/>
      <c r="AW5428" s="130"/>
      <c r="AX5428" s="131"/>
    </row>
    <row r="5429" spans="1:251" ht="12" customHeight="1">
      <c r="A5429" s="43"/>
      <c r="B5429" s="129"/>
      <c r="C5429" s="130"/>
      <c r="D5429" s="130"/>
      <c r="E5429" s="130"/>
      <c r="F5429" s="130"/>
      <c r="G5429" s="130"/>
      <c r="H5429" s="130"/>
      <c r="I5429" s="130"/>
      <c r="J5429" s="130"/>
      <c r="K5429" s="130"/>
      <c r="L5429" s="130"/>
      <c r="M5429" s="130"/>
      <c r="N5429" s="130"/>
      <c r="O5429" s="130"/>
      <c r="P5429" s="130"/>
      <c r="Q5429" s="130"/>
      <c r="R5429" s="130"/>
      <c r="S5429" s="130"/>
      <c r="T5429" s="130"/>
      <c r="U5429" s="130"/>
      <c r="V5429" s="130"/>
      <c r="W5429" s="130"/>
      <c r="X5429" s="130"/>
      <c r="Y5429" s="130"/>
      <c r="Z5429" s="130"/>
      <c r="AA5429" s="130"/>
      <c r="AB5429" s="130"/>
      <c r="AC5429" s="130"/>
      <c r="AD5429" s="130"/>
      <c r="AE5429" s="130"/>
      <c r="AF5429" s="130"/>
      <c r="AG5429" s="130"/>
      <c r="AH5429" s="130"/>
      <c r="AI5429" s="130"/>
      <c r="AJ5429" s="130"/>
      <c r="AK5429" s="130"/>
      <c r="AL5429" s="130"/>
      <c r="AM5429" s="130"/>
      <c r="AN5429" s="130"/>
      <c r="AO5429" s="130"/>
      <c r="AP5429" s="130"/>
      <c r="AQ5429" s="130"/>
      <c r="AR5429" s="130"/>
      <c r="AS5429" s="130"/>
      <c r="AT5429" s="130"/>
      <c r="AU5429" s="130"/>
      <c r="AV5429" s="130"/>
      <c r="AW5429" s="130"/>
      <c r="AX5429" s="131"/>
    </row>
    <row r="5430" spans="1:251" ht="12" customHeight="1">
      <c r="A5430" s="43"/>
      <c r="B5430" s="129"/>
      <c r="C5430" s="130"/>
      <c r="D5430" s="130"/>
      <c r="E5430" s="130"/>
      <c r="F5430" s="130"/>
      <c r="G5430" s="130"/>
      <c r="H5430" s="130"/>
      <c r="I5430" s="130"/>
      <c r="J5430" s="130"/>
      <c r="K5430" s="130"/>
      <c r="L5430" s="130"/>
      <c r="M5430" s="130"/>
      <c r="N5430" s="130"/>
      <c r="O5430" s="130"/>
      <c r="P5430" s="130"/>
      <c r="Q5430" s="130"/>
      <c r="R5430" s="130"/>
      <c r="S5430" s="130"/>
      <c r="T5430" s="130"/>
      <c r="U5430" s="130"/>
      <c r="V5430" s="130"/>
      <c r="W5430" s="130"/>
      <c r="X5430" s="130"/>
      <c r="Y5430" s="130"/>
      <c r="Z5430" s="130"/>
      <c r="AA5430" s="130"/>
      <c r="AB5430" s="130"/>
      <c r="AC5430" s="130"/>
      <c r="AD5430" s="130"/>
      <c r="AE5430" s="130"/>
      <c r="AF5430" s="130"/>
      <c r="AG5430" s="130"/>
      <c r="AH5430" s="130"/>
      <c r="AI5430" s="130"/>
      <c r="AJ5430" s="130"/>
      <c r="AK5430" s="130"/>
      <c r="AL5430" s="130"/>
      <c r="AM5430" s="130"/>
      <c r="AN5430" s="130"/>
      <c r="AO5430" s="130"/>
      <c r="AP5430" s="130"/>
      <c r="AQ5430" s="130"/>
      <c r="AR5430" s="130"/>
      <c r="AS5430" s="130"/>
      <c r="AT5430" s="130"/>
      <c r="AU5430" s="130"/>
      <c r="AV5430" s="130"/>
      <c r="AW5430" s="130"/>
      <c r="AX5430" s="131"/>
    </row>
    <row r="5431" spans="1:251" ht="15" thickBot="1">
      <c r="A5431" s="52"/>
      <c r="B5431" s="53"/>
      <c r="C5431" s="54"/>
      <c r="D5431" s="54"/>
      <c r="E5431" s="54"/>
      <c r="F5431" s="54"/>
      <c r="G5431" s="54"/>
      <c r="H5431" s="54"/>
      <c r="I5431" s="54"/>
      <c r="J5431" s="54"/>
      <c r="K5431" s="54"/>
      <c r="L5431" s="54"/>
      <c r="M5431" s="54"/>
      <c r="N5431" s="54"/>
      <c r="O5431" s="54"/>
      <c r="P5431" s="54"/>
      <c r="Q5431" s="54"/>
      <c r="R5431" s="54"/>
      <c r="S5431" s="54"/>
      <c r="T5431" s="54"/>
      <c r="U5431" s="54"/>
      <c r="V5431" s="54"/>
      <c r="W5431" s="54"/>
      <c r="X5431" s="54"/>
      <c r="Y5431" s="54"/>
      <c r="Z5431" s="54"/>
      <c r="AA5431" s="54"/>
      <c r="AB5431" s="54"/>
      <c r="AC5431" s="54"/>
      <c r="AD5431" s="54"/>
      <c r="AE5431" s="54"/>
      <c r="AF5431" s="54"/>
      <c r="AG5431" s="54"/>
      <c r="AH5431" s="54"/>
      <c r="AI5431" s="54"/>
      <c r="AJ5431" s="54"/>
      <c r="AK5431" s="54"/>
      <c r="AL5431" s="54"/>
      <c r="AM5431" s="54"/>
      <c r="AN5431" s="54"/>
      <c r="AO5431" s="54"/>
      <c r="AP5431" s="54"/>
      <c r="AQ5431" s="54"/>
      <c r="AR5431" s="54"/>
      <c r="AS5431" s="54"/>
      <c r="AT5431" s="54"/>
      <c r="AU5431" s="54"/>
      <c r="AV5431" s="54"/>
      <c r="AW5431" s="54"/>
      <c r="AX5431" s="55"/>
    </row>
    <row r="5432" spans="1:251">
      <c r="B5432" s="56"/>
    </row>
    <row r="5433" spans="1:251" ht="14.25">
      <c r="B5433" s="45" t="s">
        <v>247</v>
      </c>
      <c r="C5433" s="43"/>
      <c r="D5433" s="43"/>
      <c r="E5433" s="43"/>
      <c r="F5433" s="43"/>
      <c r="G5433" s="43"/>
      <c r="H5433" s="43"/>
      <c r="I5433" s="43"/>
      <c r="J5433" s="43"/>
      <c r="K5433" s="43"/>
      <c r="L5433" s="44"/>
      <c r="M5433" s="44"/>
      <c r="N5433" s="44"/>
      <c r="O5433" s="44"/>
      <c r="P5433" s="43"/>
      <c r="Q5433" s="43"/>
      <c r="R5433" s="43"/>
      <c r="S5433" s="43"/>
      <c r="T5433" s="43"/>
      <c r="U5433" s="43"/>
      <c r="V5433" s="45"/>
      <c r="W5433" s="45"/>
      <c r="X5433" s="45"/>
      <c r="Y5433" s="45"/>
      <c r="Z5433" s="45"/>
      <c r="AA5433" s="45"/>
      <c r="AB5433" s="45"/>
      <c r="AC5433" s="45"/>
      <c r="AD5433" s="45"/>
      <c r="AE5433" s="45"/>
      <c r="AF5433" s="45"/>
      <c r="AG5433" s="45"/>
      <c r="AH5433" s="45"/>
      <c r="AI5433" s="45"/>
      <c r="AJ5433" s="45"/>
      <c r="AK5433" s="45"/>
      <c r="AL5433" s="45"/>
      <c r="AM5433" s="45"/>
      <c r="AN5433" s="45"/>
      <c r="AO5433" s="45"/>
      <c r="AP5433" s="45"/>
      <c r="AQ5433" s="45"/>
      <c r="AR5433" s="45"/>
      <c r="AS5433" s="45"/>
      <c r="AT5433" s="45"/>
      <c r="AU5433" s="45"/>
      <c r="AV5433" s="45"/>
      <c r="AW5433" s="45"/>
      <c r="AX5433" s="45"/>
    </row>
    <row r="5434" spans="1:251" ht="15" thickBot="1">
      <c r="B5434" s="43"/>
      <c r="C5434" s="43"/>
      <c r="D5434" s="43"/>
      <c r="E5434" s="43"/>
      <c r="F5434" s="43"/>
      <c r="G5434" s="43"/>
      <c r="H5434" s="43"/>
      <c r="I5434" s="43"/>
      <c r="J5434" s="43"/>
      <c r="K5434" s="43"/>
      <c r="L5434" s="44"/>
      <c r="M5434" s="44"/>
      <c r="N5434" s="44"/>
      <c r="O5434" s="44"/>
      <c r="P5434" s="43"/>
      <c r="Q5434" s="43"/>
      <c r="R5434" s="43"/>
      <c r="S5434" s="43"/>
      <c r="T5434" s="43"/>
      <c r="U5434" s="43"/>
      <c r="V5434" s="45"/>
      <c r="W5434" s="45"/>
      <c r="X5434" s="45"/>
      <c r="Y5434" s="45"/>
      <c r="Z5434" s="45"/>
      <c r="AA5434" s="45"/>
      <c r="AB5434" s="45"/>
      <c r="AC5434" s="45"/>
      <c r="AD5434" s="45"/>
      <c r="AE5434" s="45"/>
      <c r="AF5434" s="45"/>
      <c r="AG5434" s="45"/>
      <c r="AH5434" s="45"/>
      <c r="AI5434" s="45"/>
      <c r="AJ5434" s="45"/>
      <c r="AK5434" s="45"/>
      <c r="AL5434" s="45"/>
      <c r="AM5434" s="45"/>
      <c r="AN5434" s="45"/>
      <c r="AO5434" s="45"/>
      <c r="AP5434" s="45"/>
      <c r="AQ5434" s="45"/>
      <c r="AR5434" s="45"/>
      <c r="AS5434" s="45"/>
      <c r="AT5434" s="45"/>
      <c r="AU5434" s="45"/>
      <c r="AV5434" s="45"/>
      <c r="AW5434" s="45"/>
      <c r="AX5434" s="57" t="s">
        <v>248</v>
      </c>
    </row>
    <row r="5435" spans="1:251" s="51" customFormat="1" ht="13.5" customHeight="1">
      <c r="A5435" s="43"/>
      <c r="B5435" s="132" t="s">
        <v>249</v>
      </c>
      <c r="C5435" s="133"/>
      <c r="D5435" s="133"/>
      <c r="E5435" s="133"/>
      <c r="F5435" s="133"/>
      <c r="G5435" s="133"/>
      <c r="H5435" s="133"/>
      <c r="I5435" s="133"/>
      <c r="J5435" s="133"/>
      <c r="K5435" s="133"/>
      <c r="L5435" s="133"/>
      <c r="M5435" s="133"/>
      <c r="N5435" s="133"/>
      <c r="O5435" s="133"/>
      <c r="P5435" s="133"/>
      <c r="Q5435" s="133"/>
      <c r="R5435" s="133"/>
      <c r="S5435" s="133"/>
      <c r="T5435" s="133"/>
      <c r="U5435" s="133"/>
      <c r="V5435" s="133"/>
      <c r="W5435" s="133"/>
      <c r="X5435" s="133"/>
      <c r="Y5435" s="133"/>
      <c r="Z5435" s="134"/>
      <c r="AA5435" s="138" t="s">
        <v>250</v>
      </c>
      <c r="AB5435" s="133"/>
      <c r="AC5435" s="133"/>
      <c r="AD5435" s="133"/>
      <c r="AE5435" s="133"/>
      <c r="AF5435" s="133"/>
      <c r="AG5435" s="133"/>
      <c r="AH5435" s="133"/>
      <c r="AI5435" s="134"/>
      <c r="AJ5435" s="138" t="s">
        <v>251</v>
      </c>
      <c r="AK5435" s="133"/>
      <c r="AL5435" s="133"/>
      <c r="AM5435" s="133"/>
      <c r="AN5435" s="133"/>
      <c r="AO5435" s="133"/>
      <c r="AP5435" s="133"/>
      <c r="AQ5435" s="133"/>
      <c r="AR5435" s="134"/>
      <c r="AS5435" s="138" t="s">
        <v>252</v>
      </c>
      <c r="AT5435" s="133"/>
      <c r="AU5435" s="133"/>
      <c r="AV5435" s="133"/>
      <c r="AW5435" s="133"/>
      <c r="AX5435" s="140"/>
      <c r="AY5435" s="37"/>
      <c r="AZ5435" s="37"/>
      <c r="BA5435" s="37"/>
      <c r="BB5435" s="37"/>
      <c r="BC5435" s="37"/>
      <c r="BD5435" s="37"/>
      <c r="BE5435" s="37"/>
      <c r="BF5435" s="37"/>
      <c r="BG5435" s="37"/>
      <c r="BH5435" s="37"/>
      <c r="BI5435" s="37"/>
      <c r="BJ5435" s="37"/>
      <c r="BK5435" s="37"/>
      <c r="BL5435" s="37"/>
      <c r="BM5435" s="37"/>
      <c r="BN5435" s="37"/>
      <c r="BO5435" s="37"/>
      <c r="BP5435" s="37"/>
      <c r="BQ5435" s="37"/>
      <c r="BR5435" s="37"/>
      <c r="BS5435" s="37"/>
      <c r="BT5435" s="37"/>
      <c r="BU5435" s="37"/>
      <c r="BV5435" s="37"/>
      <c r="BW5435" s="37"/>
      <c r="BX5435" s="37"/>
      <c r="BY5435" s="37"/>
      <c r="BZ5435" s="37"/>
      <c r="CA5435" s="37"/>
      <c r="CB5435" s="37"/>
      <c r="CC5435" s="37"/>
      <c r="CD5435" s="37"/>
      <c r="CE5435" s="37"/>
      <c r="CF5435" s="37"/>
      <c r="CG5435" s="37"/>
      <c r="CH5435" s="37"/>
      <c r="CI5435" s="37"/>
      <c r="CJ5435" s="37"/>
      <c r="CK5435" s="37"/>
      <c r="CL5435" s="37"/>
      <c r="CM5435" s="37"/>
      <c r="CN5435" s="37"/>
      <c r="CO5435" s="37"/>
      <c r="CP5435" s="37"/>
      <c r="CQ5435" s="37"/>
      <c r="CR5435" s="37"/>
      <c r="CS5435" s="37"/>
      <c r="CT5435" s="37"/>
      <c r="CU5435" s="37"/>
      <c r="CV5435" s="37"/>
      <c r="CW5435" s="37"/>
      <c r="CX5435" s="37"/>
      <c r="CY5435" s="37"/>
      <c r="CZ5435" s="37"/>
      <c r="DA5435" s="37"/>
      <c r="DB5435" s="37"/>
      <c r="DC5435" s="37"/>
      <c r="DD5435" s="37"/>
      <c r="DE5435" s="37"/>
      <c r="DF5435" s="37"/>
      <c r="DG5435" s="37"/>
      <c r="DH5435" s="37"/>
      <c r="DI5435" s="37"/>
      <c r="DJ5435" s="37"/>
      <c r="DK5435" s="37"/>
      <c r="DL5435" s="37"/>
      <c r="DM5435" s="37"/>
      <c r="DN5435" s="37"/>
      <c r="DO5435" s="37"/>
      <c r="DP5435" s="37"/>
      <c r="DQ5435" s="37"/>
      <c r="DR5435" s="37"/>
      <c r="DS5435" s="37"/>
      <c r="DT5435" s="37"/>
      <c r="DU5435" s="37"/>
      <c r="DV5435" s="37"/>
      <c r="DW5435" s="37"/>
      <c r="DX5435" s="37"/>
      <c r="DY5435" s="37"/>
      <c r="DZ5435" s="37"/>
      <c r="EA5435" s="37"/>
      <c r="EB5435" s="37"/>
      <c r="EC5435" s="37"/>
      <c r="ED5435" s="37"/>
      <c r="EE5435" s="37"/>
      <c r="EF5435" s="37"/>
      <c r="EG5435" s="37"/>
      <c r="EH5435" s="37"/>
      <c r="EI5435" s="37"/>
      <c r="EJ5435" s="37"/>
      <c r="EK5435" s="37"/>
      <c r="EL5435" s="37"/>
      <c r="EM5435" s="37"/>
      <c r="EN5435" s="37"/>
      <c r="EO5435" s="37"/>
      <c r="EP5435" s="37"/>
      <c r="EQ5435" s="37"/>
      <c r="ER5435" s="37"/>
      <c r="ES5435" s="37"/>
      <c r="ET5435" s="37"/>
      <c r="EU5435" s="37"/>
      <c r="EV5435" s="37"/>
      <c r="EW5435" s="37"/>
      <c r="EX5435" s="37"/>
      <c r="EY5435" s="37"/>
      <c r="EZ5435" s="37"/>
      <c r="FA5435" s="37"/>
      <c r="FB5435" s="37"/>
      <c r="FC5435" s="37"/>
      <c r="FD5435" s="37"/>
      <c r="FE5435" s="37"/>
      <c r="FF5435" s="37"/>
      <c r="FG5435" s="37"/>
      <c r="FH5435" s="37"/>
      <c r="FI5435" s="37"/>
      <c r="FJ5435" s="37"/>
      <c r="FK5435" s="37"/>
      <c r="FL5435" s="37"/>
      <c r="FM5435" s="37"/>
      <c r="FN5435" s="37"/>
      <c r="FO5435" s="37"/>
      <c r="FP5435" s="37"/>
      <c r="FQ5435" s="37"/>
      <c r="FR5435" s="37"/>
      <c r="FS5435" s="37"/>
      <c r="FT5435" s="37"/>
      <c r="FU5435" s="37"/>
      <c r="FV5435" s="37"/>
      <c r="FW5435" s="37"/>
      <c r="FX5435" s="37"/>
      <c r="FY5435" s="37"/>
      <c r="FZ5435" s="37"/>
      <c r="GA5435" s="37"/>
      <c r="GB5435" s="37"/>
      <c r="GC5435" s="37"/>
      <c r="GD5435" s="37"/>
      <c r="GE5435" s="37"/>
      <c r="GF5435" s="37"/>
      <c r="GG5435" s="37"/>
      <c r="GH5435" s="37"/>
      <c r="GI5435" s="37"/>
      <c r="GJ5435" s="37"/>
      <c r="GK5435" s="37"/>
      <c r="GL5435" s="37"/>
      <c r="GM5435" s="37"/>
      <c r="GN5435" s="37"/>
      <c r="GO5435" s="37"/>
      <c r="GP5435" s="37"/>
      <c r="GQ5435" s="37"/>
      <c r="GR5435" s="37"/>
      <c r="GS5435" s="37"/>
      <c r="GT5435" s="37"/>
      <c r="GU5435" s="37"/>
      <c r="GV5435" s="37"/>
      <c r="GW5435" s="37"/>
      <c r="GX5435" s="37"/>
      <c r="GY5435" s="37"/>
      <c r="GZ5435" s="37"/>
      <c r="HA5435" s="37"/>
      <c r="HB5435" s="37"/>
      <c r="HC5435" s="37"/>
      <c r="HD5435" s="37"/>
      <c r="HE5435" s="37"/>
      <c r="HF5435" s="37"/>
      <c r="HG5435" s="37"/>
      <c r="HH5435" s="37"/>
      <c r="HI5435" s="37"/>
      <c r="HJ5435" s="37"/>
      <c r="HK5435" s="37"/>
      <c r="HL5435" s="37"/>
      <c r="HM5435" s="37"/>
      <c r="HN5435" s="37"/>
      <c r="HO5435" s="37"/>
      <c r="HP5435" s="37"/>
      <c r="HQ5435" s="37"/>
      <c r="HR5435" s="37"/>
      <c r="HS5435" s="37"/>
      <c r="HT5435" s="37"/>
      <c r="HU5435" s="37"/>
      <c r="HV5435" s="37"/>
      <c r="HW5435" s="37"/>
      <c r="HX5435" s="37"/>
      <c r="HY5435" s="37"/>
      <c r="HZ5435" s="37"/>
      <c r="IA5435" s="37"/>
      <c r="IB5435" s="37"/>
      <c r="IC5435" s="37"/>
      <c r="ID5435" s="37"/>
      <c r="IE5435" s="37"/>
      <c r="IF5435" s="37"/>
      <c r="IG5435" s="37"/>
      <c r="IH5435" s="37"/>
      <c r="II5435" s="37"/>
      <c r="IJ5435" s="37"/>
      <c r="IK5435" s="37"/>
      <c r="IL5435" s="37"/>
      <c r="IM5435" s="37"/>
      <c r="IN5435" s="37"/>
      <c r="IO5435" s="37"/>
      <c r="IP5435" s="37"/>
      <c r="IQ5435" s="37"/>
    </row>
    <row r="5436" spans="1:251" s="51" customFormat="1" ht="13.5">
      <c r="A5436" s="43"/>
      <c r="B5436" s="135"/>
      <c r="C5436" s="136"/>
      <c r="D5436" s="136"/>
      <c r="E5436" s="136"/>
      <c r="F5436" s="136"/>
      <c r="G5436" s="136"/>
      <c r="H5436" s="136"/>
      <c r="I5436" s="136"/>
      <c r="J5436" s="136"/>
      <c r="K5436" s="136"/>
      <c r="L5436" s="136"/>
      <c r="M5436" s="136"/>
      <c r="N5436" s="136"/>
      <c r="O5436" s="136"/>
      <c r="P5436" s="136"/>
      <c r="Q5436" s="136"/>
      <c r="R5436" s="136"/>
      <c r="S5436" s="136"/>
      <c r="T5436" s="136"/>
      <c r="U5436" s="136"/>
      <c r="V5436" s="136"/>
      <c r="W5436" s="136"/>
      <c r="X5436" s="136"/>
      <c r="Y5436" s="136"/>
      <c r="Z5436" s="137"/>
      <c r="AA5436" s="139"/>
      <c r="AB5436" s="136"/>
      <c r="AC5436" s="136"/>
      <c r="AD5436" s="136"/>
      <c r="AE5436" s="136"/>
      <c r="AF5436" s="136"/>
      <c r="AG5436" s="136"/>
      <c r="AH5436" s="136"/>
      <c r="AI5436" s="137"/>
      <c r="AJ5436" s="139"/>
      <c r="AK5436" s="136"/>
      <c r="AL5436" s="136"/>
      <c r="AM5436" s="136"/>
      <c r="AN5436" s="136"/>
      <c r="AO5436" s="136"/>
      <c r="AP5436" s="136"/>
      <c r="AQ5436" s="136"/>
      <c r="AR5436" s="137"/>
      <c r="AS5436" s="139"/>
      <c r="AT5436" s="136"/>
      <c r="AU5436" s="136"/>
      <c r="AV5436" s="136"/>
      <c r="AW5436" s="136"/>
      <c r="AX5436" s="141"/>
      <c r="AY5436" s="37"/>
      <c r="AZ5436" s="37"/>
      <c r="BA5436" s="37"/>
      <c r="BB5436" s="58"/>
      <c r="BC5436" s="59"/>
      <c r="BE5436" s="37"/>
      <c r="BF5436" s="37"/>
      <c r="BG5436" s="37"/>
      <c r="BH5436" s="37"/>
      <c r="BI5436" s="37"/>
      <c r="BJ5436" s="37"/>
      <c r="BK5436" s="37"/>
      <c r="BL5436" s="37"/>
      <c r="BM5436" s="37"/>
      <c r="BN5436" s="37"/>
      <c r="BO5436" s="37"/>
      <c r="BP5436" s="37"/>
      <c r="BQ5436" s="37"/>
      <c r="BR5436" s="37"/>
      <c r="BS5436" s="37"/>
      <c r="BT5436" s="37"/>
      <c r="BU5436" s="37"/>
      <c r="BV5436" s="37"/>
      <c r="BW5436" s="37"/>
      <c r="BX5436" s="37"/>
      <c r="BY5436" s="37"/>
      <c r="BZ5436" s="37"/>
      <c r="CA5436" s="37"/>
      <c r="CB5436" s="37"/>
      <c r="CC5436" s="37"/>
      <c r="CD5436" s="37"/>
      <c r="CE5436" s="37"/>
      <c r="CF5436" s="37"/>
      <c r="CG5436" s="37"/>
      <c r="CH5436" s="37"/>
      <c r="CI5436" s="37"/>
      <c r="CJ5436" s="37"/>
      <c r="CK5436" s="37"/>
      <c r="CL5436" s="37"/>
      <c r="CM5436" s="37"/>
      <c r="CN5436" s="37"/>
      <c r="CO5436" s="37"/>
      <c r="CP5436" s="37"/>
      <c r="CQ5436" s="37"/>
      <c r="CR5436" s="37"/>
      <c r="CS5436" s="37"/>
      <c r="CT5436" s="37"/>
      <c r="CU5436" s="37"/>
      <c r="CV5436" s="37"/>
      <c r="CW5436" s="37"/>
      <c r="CX5436" s="37"/>
      <c r="CY5436" s="37"/>
      <c r="CZ5436" s="37"/>
      <c r="DA5436" s="37"/>
      <c r="DB5436" s="37"/>
      <c r="DC5436" s="37"/>
      <c r="DD5436" s="37"/>
      <c r="DE5436" s="37"/>
      <c r="DF5436" s="37"/>
      <c r="DG5436" s="37"/>
      <c r="DH5436" s="37"/>
      <c r="DI5436" s="37"/>
      <c r="DJ5436" s="37"/>
      <c r="DK5436" s="37"/>
      <c r="DL5436" s="37"/>
      <c r="DM5436" s="37"/>
      <c r="DN5436" s="37"/>
      <c r="DO5436" s="37"/>
      <c r="DP5436" s="37"/>
      <c r="DQ5436" s="37"/>
      <c r="DR5436" s="37"/>
      <c r="DS5436" s="37"/>
      <c r="DT5436" s="37"/>
      <c r="DU5436" s="37"/>
      <c r="DV5436" s="37"/>
      <c r="DW5436" s="37"/>
      <c r="DX5436" s="37"/>
      <c r="DY5436" s="37"/>
      <c r="DZ5436" s="37"/>
      <c r="EA5436" s="37"/>
      <c r="EB5436" s="37"/>
      <c r="EC5436" s="37"/>
      <c r="ED5436" s="37"/>
      <c r="EE5436" s="37"/>
      <c r="EF5436" s="37"/>
      <c r="EG5436" s="37"/>
      <c r="EH5436" s="37"/>
      <c r="EI5436" s="37"/>
      <c r="EJ5436" s="37"/>
      <c r="EK5436" s="37"/>
      <c r="EL5436" s="37"/>
      <c r="EM5436" s="37"/>
      <c r="EN5436" s="37"/>
      <c r="EO5436" s="37"/>
      <c r="EP5436" s="37"/>
      <c r="EQ5436" s="37"/>
      <c r="ER5436" s="37"/>
      <c r="ES5436" s="37"/>
      <c r="ET5436" s="37"/>
      <c r="EU5436" s="37"/>
      <c r="EV5436" s="37"/>
      <c r="EW5436" s="37"/>
      <c r="EX5436" s="37"/>
      <c r="EY5436" s="37"/>
      <c r="EZ5436" s="37"/>
      <c r="FA5436" s="37"/>
      <c r="FB5436" s="37"/>
      <c r="FC5436" s="37"/>
      <c r="FD5436" s="37"/>
      <c r="FE5436" s="37"/>
      <c r="FF5436" s="37"/>
      <c r="FG5436" s="37"/>
      <c r="FH5436" s="37"/>
      <c r="FI5436" s="37"/>
      <c r="FJ5436" s="37"/>
      <c r="FK5436" s="37"/>
      <c r="FL5436" s="37"/>
      <c r="FM5436" s="37"/>
      <c r="FN5436" s="37"/>
      <c r="FO5436" s="37"/>
      <c r="FP5436" s="37"/>
      <c r="FQ5436" s="37"/>
      <c r="FR5436" s="37"/>
      <c r="FS5436" s="37"/>
      <c r="FT5436" s="37"/>
      <c r="FU5436" s="37"/>
      <c r="FV5436" s="37"/>
      <c r="FW5436" s="37"/>
      <c r="FX5436" s="37"/>
      <c r="FY5436" s="37"/>
      <c r="FZ5436" s="37"/>
      <c r="GA5436" s="37"/>
      <c r="GB5436" s="37"/>
      <c r="GC5436" s="37"/>
      <c r="GD5436" s="37"/>
      <c r="GE5436" s="37"/>
      <c r="GF5436" s="37"/>
      <c r="GG5436" s="37"/>
      <c r="GH5436" s="37"/>
      <c r="GI5436" s="37"/>
      <c r="GJ5436" s="37"/>
      <c r="GK5436" s="37"/>
      <c r="GL5436" s="37"/>
      <c r="GM5436" s="37"/>
      <c r="GN5436" s="37"/>
      <c r="GO5436" s="37"/>
      <c r="GP5436" s="37"/>
      <c r="GQ5436" s="37"/>
      <c r="GR5436" s="37"/>
      <c r="GS5436" s="37"/>
      <c r="GT5436" s="37"/>
      <c r="GU5436" s="37"/>
      <c r="GV5436" s="37"/>
      <c r="GW5436" s="37"/>
      <c r="GX5436" s="37"/>
      <c r="GY5436" s="37"/>
      <c r="GZ5436" s="37"/>
      <c r="HA5436" s="37"/>
      <c r="HB5436" s="37"/>
      <c r="HC5436" s="37"/>
      <c r="HD5436" s="37"/>
      <c r="HE5436" s="37"/>
      <c r="HF5436" s="37"/>
      <c r="HG5436" s="37"/>
      <c r="HH5436" s="37"/>
      <c r="HI5436" s="37"/>
      <c r="HJ5436" s="37"/>
      <c r="HK5436" s="37"/>
      <c r="HL5436" s="37"/>
      <c r="HM5436" s="37"/>
      <c r="HN5436" s="37"/>
      <c r="HO5436" s="37"/>
      <c r="HP5436" s="37"/>
      <c r="HQ5436" s="37"/>
      <c r="HR5436" s="37"/>
      <c r="HS5436" s="37"/>
      <c r="HT5436" s="37"/>
      <c r="HU5436" s="37"/>
      <c r="HV5436" s="37"/>
      <c r="HW5436" s="37"/>
      <c r="HX5436" s="37"/>
      <c r="HY5436" s="37"/>
      <c r="HZ5436" s="37"/>
      <c r="IA5436" s="37"/>
      <c r="IB5436" s="37"/>
      <c r="IC5436" s="37"/>
      <c r="ID5436" s="37"/>
      <c r="IE5436" s="37"/>
      <c r="IF5436" s="37"/>
      <c r="IG5436" s="37"/>
      <c r="IH5436" s="37"/>
      <c r="II5436" s="37"/>
      <c r="IJ5436" s="37"/>
      <c r="IK5436" s="37"/>
      <c r="IL5436" s="37"/>
      <c r="IM5436" s="37"/>
      <c r="IN5436" s="37"/>
      <c r="IO5436" s="37"/>
      <c r="IP5436" s="37"/>
      <c r="IQ5436" s="37"/>
    </row>
    <row r="5437" spans="1:251" s="51" customFormat="1" ht="18.75" customHeight="1">
      <c r="A5437" s="43"/>
      <c r="B5437" s="60"/>
      <c r="C5437" s="104" t="s">
        <v>1127</v>
      </c>
      <c r="D5437" s="105"/>
      <c r="E5437" s="105"/>
      <c r="F5437" s="105"/>
      <c r="G5437" s="105"/>
      <c r="H5437" s="105"/>
      <c r="I5437" s="105"/>
      <c r="J5437" s="105"/>
      <c r="K5437" s="105"/>
      <c r="L5437" s="105"/>
      <c r="M5437" s="105"/>
      <c r="N5437" s="105"/>
      <c r="O5437" s="105"/>
      <c r="P5437" s="105"/>
      <c r="Q5437" s="105"/>
      <c r="R5437" s="105"/>
      <c r="S5437" s="105"/>
      <c r="T5437" s="105"/>
      <c r="U5437" s="105"/>
      <c r="V5437" s="105"/>
      <c r="W5437" s="105"/>
      <c r="X5437" s="105"/>
      <c r="Y5437" s="105"/>
      <c r="Z5437" s="106"/>
      <c r="AA5437" s="107">
        <v>92062</v>
      </c>
      <c r="AB5437" s="108"/>
      <c r="AC5437" s="108"/>
      <c r="AD5437" s="108"/>
      <c r="AE5437" s="108"/>
      <c r="AF5437" s="108"/>
      <c r="AG5437" s="108"/>
      <c r="AH5437" s="108"/>
      <c r="AI5437" s="109"/>
      <c r="AJ5437" s="107">
        <v>91181</v>
      </c>
      <c r="AK5437" s="108"/>
      <c r="AL5437" s="108"/>
      <c r="AM5437" s="108"/>
      <c r="AN5437" s="108"/>
      <c r="AO5437" s="108"/>
      <c r="AP5437" s="108"/>
      <c r="AQ5437" s="108"/>
      <c r="AR5437" s="109"/>
      <c r="AS5437" s="110"/>
      <c r="AT5437" s="111"/>
      <c r="AU5437" s="111"/>
      <c r="AV5437" s="111"/>
      <c r="AW5437" s="111"/>
      <c r="AX5437" s="112"/>
      <c r="AY5437" s="37"/>
      <c r="AZ5437" s="37"/>
      <c r="BA5437" s="37"/>
      <c r="BB5437" s="37"/>
      <c r="BC5437" s="37"/>
      <c r="BD5437" s="37"/>
      <c r="BE5437" s="37"/>
      <c r="BF5437" s="37"/>
      <c r="BG5437" s="37"/>
      <c r="BH5437" s="37"/>
      <c r="BI5437" s="37"/>
      <c r="BJ5437" s="37"/>
      <c r="BK5437" s="37"/>
      <c r="BL5437" s="37"/>
      <c r="BM5437" s="37"/>
      <c r="BN5437" s="37"/>
      <c r="BO5437" s="37"/>
      <c r="BP5437" s="37"/>
      <c r="BQ5437" s="37"/>
      <c r="BR5437" s="37"/>
      <c r="BS5437" s="37"/>
      <c r="BT5437" s="37"/>
      <c r="BU5437" s="37"/>
      <c r="BV5437" s="37"/>
      <c r="BW5437" s="37"/>
      <c r="BX5437" s="37"/>
      <c r="BY5437" s="37"/>
      <c r="BZ5437" s="37"/>
      <c r="CA5437" s="37"/>
      <c r="CB5437" s="37"/>
      <c r="CC5437" s="37"/>
      <c r="CD5437" s="37"/>
      <c r="CE5437" s="37"/>
      <c r="CF5437" s="37"/>
      <c r="CG5437" s="37"/>
      <c r="CH5437" s="37"/>
      <c r="CI5437" s="37"/>
      <c r="CJ5437" s="37"/>
      <c r="CK5437" s="37"/>
      <c r="CL5437" s="37"/>
      <c r="CM5437" s="37"/>
      <c r="CN5437" s="37"/>
      <c r="CO5437" s="37"/>
      <c r="CP5437" s="37"/>
      <c r="CQ5437" s="37"/>
      <c r="CR5437" s="37"/>
      <c r="CS5437" s="37"/>
      <c r="CT5437" s="37"/>
      <c r="CU5437" s="37"/>
      <c r="CV5437" s="37"/>
      <c r="CW5437" s="37"/>
      <c r="CX5437" s="37"/>
      <c r="CY5437" s="37"/>
      <c r="CZ5437" s="37"/>
      <c r="DA5437" s="37"/>
      <c r="DB5437" s="37"/>
      <c r="DC5437" s="37"/>
      <c r="DD5437" s="37"/>
      <c r="DE5437" s="37"/>
      <c r="DF5437" s="37"/>
      <c r="DG5437" s="37"/>
      <c r="DH5437" s="37"/>
      <c r="DI5437" s="37"/>
      <c r="DJ5437" s="37"/>
      <c r="DK5437" s="37"/>
      <c r="DL5437" s="37"/>
      <c r="DM5437" s="37"/>
      <c r="DN5437" s="37"/>
      <c r="DO5437" s="37"/>
      <c r="DP5437" s="37"/>
      <c r="DQ5437" s="37"/>
      <c r="DR5437" s="37"/>
      <c r="DS5437" s="37"/>
      <c r="DT5437" s="37"/>
      <c r="DU5437" s="37"/>
      <c r="DV5437" s="37"/>
      <c r="DW5437" s="37"/>
      <c r="DX5437" s="37"/>
      <c r="DY5437" s="37"/>
      <c r="DZ5437" s="37"/>
      <c r="EA5437" s="37"/>
      <c r="EB5437" s="37"/>
      <c r="EC5437" s="37"/>
      <c r="ED5437" s="37"/>
      <c r="EE5437" s="37"/>
      <c r="EF5437" s="37"/>
      <c r="EG5437" s="37"/>
      <c r="EH5437" s="37"/>
      <c r="EI5437" s="37"/>
      <c r="EJ5437" s="37"/>
      <c r="EK5437" s="37"/>
      <c r="EL5437" s="37"/>
      <c r="EM5437" s="37"/>
      <c r="EN5437" s="37"/>
      <c r="EO5437" s="37"/>
      <c r="EP5437" s="37"/>
      <c r="EQ5437" s="37"/>
      <c r="ER5437" s="37"/>
      <c r="ES5437" s="37"/>
      <c r="ET5437" s="37"/>
      <c r="EU5437" s="37"/>
      <c r="EV5437" s="37"/>
      <c r="EW5437" s="37"/>
      <c r="EX5437" s="37"/>
      <c r="EY5437" s="37"/>
      <c r="EZ5437" s="37"/>
      <c r="FA5437" s="37"/>
      <c r="FB5437" s="37"/>
      <c r="FC5437" s="37"/>
      <c r="FD5437" s="37"/>
      <c r="FE5437" s="37"/>
      <c r="FF5437" s="37"/>
      <c r="FG5437" s="37"/>
      <c r="FH5437" s="37"/>
      <c r="FI5437" s="37"/>
      <c r="FJ5437" s="37"/>
      <c r="FK5437" s="37"/>
      <c r="FL5437" s="37"/>
      <c r="FM5437" s="37"/>
      <c r="FN5437" s="37"/>
      <c r="FO5437" s="37"/>
      <c r="FP5437" s="37"/>
      <c r="FQ5437" s="37"/>
      <c r="FR5437" s="37"/>
      <c r="FS5437" s="37"/>
      <c r="FT5437" s="37"/>
      <c r="FU5437" s="37"/>
      <c r="FV5437" s="37"/>
      <c r="FW5437" s="37"/>
      <c r="FX5437" s="37"/>
      <c r="FY5437" s="37"/>
      <c r="FZ5437" s="37"/>
      <c r="GA5437" s="37"/>
      <c r="GB5437" s="37"/>
      <c r="GC5437" s="37"/>
      <c r="GD5437" s="37"/>
      <c r="GE5437" s="37"/>
      <c r="GF5437" s="37"/>
      <c r="GG5437" s="37"/>
      <c r="GH5437" s="37"/>
      <c r="GI5437" s="37"/>
      <c r="GJ5437" s="37"/>
      <c r="GK5437" s="37"/>
      <c r="GL5437" s="37"/>
      <c r="GM5437" s="37"/>
      <c r="GN5437" s="37"/>
      <c r="GO5437" s="37"/>
      <c r="GP5437" s="37"/>
      <c r="GQ5437" s="37"/>
      <c r="GR5437" s="37"/>
      <c r="GS5437" s="37"/>
      <c r="GT5437" s="37"/>
      <c r="GU5437" s="37"/>
      <c r="GV5437" s="37"/>
      <c r="GW5437" s="37"/>
      <c r="GX5437" s="37"/>
      <c r="GY5437" s="37"/>
      <c r="GZ5437" s="37"/>
      <c r="HA5437" s="37"/>
      <c r="HB5437" s="37"/>
      <c r="HC5437" s="37"/>
      <c r="HD5437" s="37"/>
      <c r="HE5437" s="37"/>
      <c r="HF5437" s="37"/>
      <c r="HG5437" s="37"/>
      <c r="HH5437" s="37"/>
      <c r="HI5437" s="37"/>
      <c r="HJ5437" s="37"/>
      <c r="HK5437" s="37"/>
      <c r="HL5437" s="37"/>
      <c r="HM5437" s="37"/>
      <c r="HN5437" s="37"/>
      <c r="HO5437" s="37"/>
      <c r="HP5437" s="37"/>
      <c r="HQ5437" s="37"/>
      <c r="HR5437" s="37"/>
      <c r="HS5437" s="37"/>
      <c r="HT5437" s="37"/>
      <c r="HU5437" s="37"/>
      <c r="HV5437" s="37"/>
      <c r="HW5437" s="37"/>
      <c r="HX5437" s="37"/>
      <c r="HY5437" s="37"/>
      <c r="HZ5437" s="37"/>
      <c r="IA5437" s="37"/>
      <c r="IB5437" s="37"/>
      <c r="IC5437" s="37"/>
      <c r="ID5437" s="37"/>
      <c r="IE5437" s="37"/>
      <c r="IF5437" s="37"/>
      <c r="IG5437" s="37"/>
      <c r="IH5437" s="37"/>
      <c r="II5437" s="37"/>
      <c r="IJ5437" s="37"/>
      <c r="IK5437" s="37"/>
      <c r="IL5437" s="37"/>
      <c r="IM5437" s="37"/>
      <c r="IN5437" s="37"/>
      <c r="IO5437" s="37"/>
      <c r="IP5437" s="37"/>
      <c r="IQ5437" s="37"/>
    </row>
    <row r="5438" spans="1:251" s="51" customFormat="1" ht="18.75" customHeight="1">
      <c r="A5438" s="43"/>
      <c r="B5438" s="60"/>
      <c r="C5438" s="104" t="s">
        <v>1128</v>
      </c>
      <c r="D5438" s="105"/>
      <c r="E5438" s="105"/>
      <c r="F5438" s="105"/>
      <c r="G5438" s="105"/>
      <c r="H5438" s="105"/>
      <c r="I5438" s="105"/>
      <c r="J5438" s="105"/>
      <c r="K5438" s="105"/>
      <c r="L5438" s="105"/>
      <c r="M5438" s="105"/>
      <c r="N5438" s="105"/>
      <c r="O5438" s="105"/>
      <c r="P5438" s="105"/>
      <c r="Q5438" s="105"/>
      <c r="R5438" s="105"/>
      <c r="S5438" s="105"/>
      <c r="T5438" s="105"/>
      <c r="U5438" s="105"/>
      <c r="V5438" s="105"/>
      <c r="W5438" s="105"/>
      <c r="X5438" s="105"/>
      <c r="Y5438" s="105"/>
      <c r="Z5438" s="106"/>
      <c r="AA5438" s="107">
        <v>480</v>
      </c>
      <c r="AB5438" s="108"/>
      <c r="AC5438" s="108"/>
      <c r="AD5438" s="108"/>
      <c r="AE5438" s="108"/>
      <c r="AF5438" s="108"/>
      <c r="AG5438" s="108"/>
      <c r="AH5438" s="108"/>
      <c r="AI5438" s="109"/>
      <c r="AJ5438" s="107">
        <v>471</v>
      </c>
      <c r="AK5438" s="108"/>
      <c r="AL5438" s="108"/>
      <c r="AM5438" s="108"/>
      <c r="AN5438" s="108"/>
      <c r="AO5438" s="108"/>
      <c r="AP5438" s="108"/>
      <c r="AQ5438" s="108"/>
      <c r="AR5438" s="109"/>
      <c r="AS5438" s="110"/>
      <c r="AT5438" s="111"/>
      <c r="AU5438" s="111"/>
      <c r="AV5438" s="111"/>
      <c r="AW5438" s="111"/>
      <c r="AX5438" s="112"/>
      <c r="AY5438" s="37"/>
      <c r="AZ5438" s="37"/>
      <c r="BA5438" s="37"/>
      <c r="BB5438" s="37"/>
      <c r="BC5438" s="37"/>
      <c r="BD5438" s="37"/>
      <c r="BE5438" s="37"/>
      <c r="BF5438" s="37"/>
      <c r="BG5438" s="37"/>
      <c r="BH5438" s="37"/>
      <c r="BI5438" s="37"/>
      <c r="BJ5438" s="37"/>
      <c r="BK5438" s="37"/>
      <c r="BL5438" s="37"/>
      <c r="BM5438" s="37"/>
      <c r="BN5438" s="37"/>
      <c r="BO5438" s="37"/>
      <c r="BP5438" s="37"/>
      <c r="BQ5438" s="37"/>
      <c r="BR5438" s="37"/>
      <c r="BS5438" s="37"/>
      <c r="BT5438" s="37"/>
      <c r="BU5438" s="37"/>
      <c r="BV5438" s="37"/>
      <c r="BW5438" s="37"/>
      <c r="BX5438" s="37"/>
      <c r="BY5438" s="37"/>
      <c r="BZ5438" s="37"/>
      <c r="CA5438" s="37"/>
      <c r="CB5438" s="37"/>
      <c r="CC5438" s="37"/>
      <c r="CD5438" s="37"/>
      <c r="CE5438" s="37"/>
      <c r="CF5438" s="37"/>
      <c r="CG5438" s="37"/>
      <c r="CH5438" s="37"/>
      <c r="CI5438" s="37"/>
      <c r="CJ5438" s="37"/>
      <c r="CK5438" s="37"/>
      <c r="CL5438" s="37"/>
      <c r="CM5438" s="37"/>
      <c r="CN5438" s="37"/>
      <c r="CO5438" s="37"/>
      <c r="CP5438" s="37"/>
      <c r="CQ5438" s="37"/>
      <c r="CR5438" s="37"/>
      <c r="CS5438" s="37"/>
      <c r="CT5438" s="37"/>
      <c r="CU5438" s="37"/>
      <c r="CV5438" s="37"/>
      <c r="CW5438" s="37"/>
      <c r="CX5438" s="37"/>
      <c r="CY5438" s="37"/>
      <c r="CZ5438" s="37"/>
      <c r="DA5438" s="37"/>
      <c r="DB5438" s="37"/>
      <c r="DC5438" s="37"/>
      <c r="DD5438" s="37"/>
      <c r="DE5438" s="37"/>
      <c r="DF5438" s="37"/>
      <c r="DG5438" s="37"/>
      <c r="DH5438" s="37"/>
      <c r="DI5438" s="37"/>
      <c r="DJ5438" s="37"/>
      <c r="DK5438" s="37"/>
      <c r="DL5438" s="37"/>
      <c r="DM5438" s="37"/>
      <c r="DN5438" s="37"/>
      <c r="DO5438" s="37"/>
      <c r="DP5438" s="37"/>
      <c r="DQ5438" s="37"/>
      <c r="DR5438" s="37"/>
      <c r="DS5438" s="37"/>
      <c r="DT5438" s="37"/>
      <c r="DU5438" s="37"/>
      <c r="DV5438" s="37"/>
      <c r="DW5438" s="37"/>
      <c r="DX5438" s="37"/>
      <c r="DY5438" s="37"/>
      <c r="DZ5438" s="37"/>
      <c r="EA5438" s="37"/>
      <c r="EB5438" s="37"/>
      <c r="EC5438" s="37"/>
      <c r="ED5438" s="37"/>
      <c r="EE5438" s="37"/>
      <c r="EF5438" s="37"/>
      <c r="EG5438" s="37"/>
      <c r="EH5438" s="37"/>
      <c r="EI5438" s="37"/>
      <c r="EJ5438" s="37"/>
      <c r="EK5438" s="37"/>
      <c r="EL5438" s="37"/>
      <c r="EM5438" s="37"/>
      <c r="EN5438" s="37"/>
      <c r="EO5438" s="37"/>
      <c r="EP5438" s="37"/>
      <c r="EQ5438" s="37"/>
      <c r="ER5438" s="37"/>
      <c r="ES5438" s="37"/>
      <c r="ET5438" s="37"/>
      <c r="EU5438" s="37"/>
      <c r="EV5438" s="37"/>
      <c r="EW5438" s="37"/>
      <c r="EX5438" s="37"/>
      <c r="EY5438" s="37"/>
      <c r="EZ5438" s="37"/>
      <c r="FA5438" s="37"/>
      <c r="FB5438" s="37"/>
      <c r="FC5438" s="37"/>
      <c r="FD5438" s="37"/>
      <c r="FE5438" s="37"/>
      <c r="FF5438" s="37"/>
      <c r="FG5438" s="37"/>
      <c r="FH5438" s="37"/>
      <c r="FI5438" s="37"/>
      <c r="FJ5438" s="37"/>
      <c r="FK5438" s="37"/>
      <c r="FL5438" s="37"/>
      <c r="FM5438" s="37"/>
      <c r="FN5438" s="37"/>
      <c r="FO5438" s="37"/>
      <c r="FP5438" s="37"/>
      <c r="FQ5438" s="37"/>
      <c r="FR5438" s="37"/>
      <c r="FS5438" s="37"/>
      <c r="FT5438" s="37"/>
      <c r="FU5438" s="37"/>
      <c r="FV5438" s="37"/>
      <c r="FW5438" s="37"/>
      <c r="FX5438" s="37"/>
      <c r="FY5438" s="37"/>
      <c r="FZ5438" s="37"/>
      <c r="GA5438" s="37"/>
      <c r="GB5438" s="37"/>
      <c r="GC5438" s="37"/>
      <c r="GD5438" s="37"/>
      <c r="GE5438" s="37"/>
      <c r="GF5438" s="37"/>
      <c r="GG5438" s="37"/>
      <c r="GH5438" s="37"/>
      <c r="GI5438" s="37"/>
      <c r="GJ5438" s="37"/>
      <c r="GK5438" s="37"/>
      <c r="GL5438" s="37"/>
      <c r="GM5438" s="37"/>
      <c r="GN5438" s="37"/>
      <c r="GO5438" s="37"/>
      <c r="GP5438" s="37"/>
      <c r="GQ5438" s="37"/>
      <c r="GR5438" s="37"/>
      <c r="GS5438" s="37"/>
      <c r="GT5438" s="37"/>
      <c r="GU5438" s="37"/>
      <c r="GV5438" s="37"/>
      <c r="GW5438" s="37"/>
      <c r="GX5438" s="37"/>
      <c r="GY5438" s="37"/>
      <c r="GZ5438" s="37"/>
      <c r="HA5438" s="37"/>
      <c r="HB5438" s="37"/>
      <c r="HC5438" s="37"/>
      <c r="HD5438" s="37"/>
      <c r="HE5438" s="37"/>
      <c r="HF5438" s="37"/>
      <c r="HG5438" s="37"/>
      <c r="HH5438" s="37"/>
      <c r="HI5438" s="37"/>
      <c r="HJ5438" s="37"/>
      <c r="HK5438" s="37"/>
      <c r="HL5438" s="37"/>
      <c r="HM5438" s="37"/>
      <c r="HN5438" s="37"/>
      <c r="HO5438" s="37"/>
      <c r="HP5438" s="37"/>
      <c r="HQ5438" s="37"/>
      <c r="HR5438" s="37"/>
      <c r="HS5438" s="37"/>
      <c r="HT5438" s="37"/>
      <c r="HU5438" s="37"/>
      <c r="HV5438" s="37"/>
      <c r="HW5438" s="37"/>
      <c r="HX5438" s="37"/>
      <c r="HY5438" s="37"/>
      <c r="HZ5438" s="37"/>
      <c r="IA5438" s="37"/>
      <c r="IB5438" s="37"/>
      <c r="IC5438" s="37"/>
      <c r="ID5438" s="37"/>
      <c r="IE5438" s="37"/>
      <c r="IF5438" s="37"/>
      <c r="IG5438" s="37"/>
      <c r="IH5438" s="37"/>
      <c r="II5438" s="37"/>
      <c r="IJ5438" s="37"/>
      <c r="IK5438" s="37"/>
      <c r="IL5438" s="37"/>
      <c r="IM5438" s="37"/>
      <c r="IN5438" s="37"/>
      <c r="IO5438" s="37"/>
      <c r="IP5438" s="37"/>
      <c r="IQ5438" s="37"/>
    </row>
    <row r="5439" spans="1:251" s="51" customFormat="1" ht="18.75" customHeight="1">
      <c r="A5439" s="43"/>
      <c r="B5439" s="60"/>
      <c r="C5439" s="104" t="s">
        <v>1129</v>
      </c>
      <c r="D5439" s="105"/>
      <c r="E5439" s="105"/>
      <c r="F5439" s="105"/>
      <c r="G5439" s="105"/>
      <c r="H5439" s="105"/>
      <c r="I5439" s="105"/>
      <c r="J5439" s="105"/>
      <c r="K5439" s="105"/>
      <c r="L5439" s="105"/>
      <c r="M5439" s="105"/>
      <c r="N5439" s="105"/>
      <c r="O5439" s="105"/>
      <c r="P5439" s="105"/>
      <c r="Q5439" s="105"/>
      <c r="R5439" s="105"/>
      <c r="S5439" s="105"/>
      <c r="T5439" s="105"/>
      <c r="U5439" s="105"/>
      <c r="V5439" s="105"/>
      <c r="W5439" s="105"/>
      <c r="X5439" s="105"/>
      <c r="Y5439" s="105"/>
      <c r="Z5439" s="106"/>
      <c r="AA5439" s="107">
        <v>473</v>
      </c>
      <c r="AB5439" s="108"/>
      <c r="AC5439" s="108"/>
      <c r="AD5439" s="108"/>
      <c r="AE5439" s="108"/>
      <c r="AF5439" s="108"/>
      <c r="AG5439" s="108"/>
      <c r="AH5439" s="108"/>
      <c r="AI5439" s="109"/>
      <c r="AJ5439" s="107">
        <v>443</v>
      </c>
      <c r="AK5439" s="108"/>
      <c r="AL5439" s="108"/>
      <c r="AM5439" s="108"/>
      <c r="AN5439" s="108"/>
      <c r="AO5439" s="108"/>
      <c r="AP5439" s="108"/>
      <c r="AQ5439" s="108"/>
      <c r="AR5439" s="109"/>
      <c r="AS5439" s="110"/>
      <c r="AT5439" s="111"/>
      <c r="AU5439" s="111"/>
      <c r="AV5439" s="111"/>
      <c r="AW5439" s="111"/>
      <c r="AX5439" s="112"/>
      <c r="AY5439" s="37"/>
      <c r="AZ5439" s="37"/>
      <c r="BA5439" s="37"/>
      <c r="BB5439" s="37"/>
      <c r="BC5439" s="37"/>
      <c r="BD5439" s="37"/>
      <c r="BE5439" s="37"/>
      <c r="BF5439" s="37"/>
      <c r="BG5439" s="37"/>
      <c r="BH5439" s="37"/>
      <c r="BI5439" s="37"/>
      <c r="BJ5439" s="37"/>
      <c r="BK5439" s="37"/>
      <c r="BL5439" s="37"/>
      <c r="BM5439" s="37"/>
      <c r="BN5439" s="37"/>
      <c r="BO5439" s="37"/>
      <c r="BP5439" s="37"/>
      <c r="BQ5439" s="37"/>
      <c r="BR5439" s="37"/>
      <c r="BS5439" s="37"/>
      <c r="BT5439" s="37"/>
      <c r="BU5439" s="37"/>
      <c r="BV5439" s="37"/>
      <c r="BW5439" s="37"/>
      <c r="BX5439" s="37"/>
      <c r="BY5439" s="37"/>
      <c r="BZ5439" s="37"/>
      <c r="CA5439" s="37"/>
      <c r="CB5439" s="37"/>
      <c r="CC5439" s="37"/>
      <c r="CD5439" s="37"/>
      <c r="CE5439" s="37"/>
      <c r="CF5439" s="37"/>
      <c r="CG5439" s="37"/>
      <c r="CH5439" s="37"/>
      <c r="CI5439" s="37"/>
      <c r="CJ5439" s="37"/>
      <c r="CK5439" s="37"/>
      <c r="CL5439" s="37"/>
      <c r="CM5439" s="37"/>
      <c r="CN5439" s="37"/>
      <c r="CO5439" s="37"/>
      <c r="CP5439" s="37"/>
      <c r="CQ5439" s="37"/>
      <c r="CR5439" s="37"/>
      <c r="CS5439" s="37"/>
      <c r="CT5439" s="37"/>
      <c r="CU5439" s="37"/>
      <c r="CV5439" s="37"/>
      <c r="CW5439" s="37"/>
      <c r="CX5439" s="37"/>
      <c r="CY5439" s="37"/>
      <c r="CZ5439" s="37"/>
      <c r="DA5439" s="37"/>
      <c r="DB5439" s="37"/>
      <c r="DC5439" s="37"/>
      <c r="DD5439" s="37"/>
      <c r="DE5439" s="37"/>
      <c r="DF5439" s="37"/>
      <c r="DG5439" s="37"/>
      <c r="DH5439" s="37"/>
      <c r="DI5439" s="37"/>
      <c r="DJ5439" s="37"/>
      <c r="DK5439" s="37"/>
      <c r="DL5439" s="37"/>
      <c r="DM5439" s="37"/>
      <c r="DN5439" s="37"/>
      <c r="DO5439" s="37"/>
      <c r="DP5439" s="37"/>
      <c r="DQ5439" s="37"/>
      <c r="DR5439" s="37"/>
      <c r="DS5439" s="37"/>
      <c r="DT5439" s="37"/>
      <c r="DU5439" s="37"/>
      <c r="DV5439" s="37"/>
      <c r="DW5439" s="37"/>
      <c r="DX5439" s="37"/>
      <c r="DY5439" s="37"/>
      <c r="DZ5439" s="37"/>
      <c r="EA5439" s="37"/>
      <c r="EB5439" s="37"/>
      <c r="EC5439" s="37"/>
      <c r="ED5439" s="37"/>
      <c r="EE5439" s="37"/>
      <c r="EF5439" s="37"/>
      <c r="EG5439" s="37"/>
      <c r="EH5439" s="37"/>
      <c r="EI5439" s="37"/>
      <c r="EJ5439" s="37"/>
      <c r="EK5439" s="37"/>
      <c r="EL5439" s="37"/>
      <c r="EM5439" s="37"/>
      <c r="EN5439" s="37"/>
      <c r="EO5439" s="37"/>
      <c r="EP5439" s="37"/>
      <c r="EQ5439" s="37"/>
      <c r="ER5439" s="37"/>
      <c r="ES5439" s="37"/>
      <c r="ET5439" s="37"/>
      <c r="EU5439" s="37"/>
      <c r="EV5439" s="37"/>
      <c r="EW5439" s="37"/>
      <c r="EX5439" s="37"/>
      <c r="EY5439" s="37"/>
      <c r="EZ5439" s="37"/>
      <c r="FA5439" s="37"/>
      <c r="FB5439" s="37"/>
      <c r="FC5439" s="37"/>
      <c r="FD5439" s="37"/>
      <c r="FE5439" s="37"/>
      <c r="FF5439" s="37"/>
      <c r="FG5439" s="37"/>
      <c r="FH5439" s="37"/>
      <c r="FI5439" s="37"/>
      <c r="FJ5439" s="37"/>
      <c r="FK5439" s="37"/>
      <c r="FL5439" s="37"/>
      <c r="FM5439" s="37"/>
      <c r="FN5439" s="37"/>
      <c r="FO5439" s="37"/>
      <c r="FP5439" s="37"/>
      <c r="FQ5439" s="37"/>
      <c r="FR5439" s="37"/>
      <c r="FS5439" s="37"/>
      <c r="FT5439" s="37"/>
      <c r="FU5439" s="37"/>
      <c r="FV5439" s="37"/>
      <c r="FW5439" s="37"/>
      <c r="FX5439" s="37"/>
      <c r="FY5439" s="37"/>
      <c r="FZ5439" s="37"/>
      <c r="GA5439" s="37"/>
      <c r="GB5439" s="37"/>
      <c r="GC5439" s="37"/>
      <c r="GD5439" s="37"/>
      <c r="GE5439" s="37"/>
      <c r="GF5439" s="37"/>
      <c r="GG5439" s="37"/>
      <c r="GH5439" s="37"/>
      <c r="GI5439" s="37"/>
      <c r="GJ5439" s="37"/>
      <c r="GK5439" s="37"/>
      <c r="GL5439" s="37"/>
      <c r="GM5439" s="37"/>
      <c r="GN5439" s="37"/>
      <c r="GO5439" s="37"/>
      <c r="GP5439" s="37"/>
      <c r="GQ5439" s="37"/>
      <c r="GR5439" s="37"/>
      <c r="GS5439" s="37"/>
      <c r="GT5439" s="37"/>
      <c r="GU5439" s="37"/>
      <c r="GV5439" s="37"/>
      <c r="GW5439" s="37"/>
      <c r="GX5439" s="37"/>
      <c r="GY5439" s="37"/>
      <c r="GZ5439" s="37"/>
      <c r="HA5439" s="37"/>
      <c r="HB5439" s="37"/>
      <c r="HC5439" s="37"/>
      <c r="HD5439" s="37"/>
      <c r="HE5439" s="37"/>
      <c r="HF5439" s="37"/>
      <c r="HG5439" s="37"/>
      <c r="HH5439" s="37"/>
      <c r="HI5439" s="37"/>
      <c r="HJ5439" s="37"/>
      <c r="HK5439" s="37"/>
      <c r="HL5439" s="37"/>
      <c r="HM5439" s="37"/>
      <c r="HN5439" s="37"/>
      <c r="HO5439" s="37"/>
      <c r="HP5439" s="37"/>
      <c r="HQ5439" s="37"/>
      <c r="HR5439" s="37"/>
      <c r="HS5439" s="37"/>
      <c r="HT5439" s="37"/>
      <c r="HU5439" s="37"/>
      <c r="HV5439" s="37"/>
      <c r="HW5439" s="37"/>
      <c r="HX5439" s="37"/>
      <c r="HY5439" s="37"/>
      <c r="HZ5439" s="37"/>
      <c r="IA5439" s="37"/>
      <c r="IB5439" s="37"/>
      <c r="IC5439" s="37"/>
      <c r="ID5439" s="37"/>
      <c r="IE5439" s="37"/>
      <c r="IF5439" s="37"/>
      <c r="IG5439" s="37"/>
      <c r="IH5439" s="37"/>
      <c r="II5439" s="37"/>
      <c r="IJ5439" s="37"/>
      <c r="IK5439" s="37"/>
      <c r="IL5439" s="37"/>
      <c r="IM5439" s="37"/>
      <c r="IN5439" s="37"/>
      <c r="IO5439" s="37"/>
      <c r="IP5439" s="37"/>
      <c r="IQ5439" s="37"/>
    </row>
    <row r="5440" spans="1:251" s="51" customFormat="1" ht="18.75" customHeight="1" thickBot="1">
      <c r="A5440" s="52"/>
      <c r="B5440" s="113" t="s">
        <v>253</v>
      </c>
      <c r="C5440" s="114"/>
      <c r="D5440" s="114"/>
      <c r="E5440" s="114"/>
      <c r="F5440" s="114"/>
      <c r="G5440" s="114"/>
      <c r="H5440" s="114"/>
      <c r="I5440" s="114"/>
      <c r="J5440" s="114"/>
      <c r="K5440" s="114"/>
      <c r="L5440" s="114"/>
      <c r="M5440" s="114"/>
      <c r="N5440" s="114"/>
      <c r="O5440" s="114"/>
      <c r="P5440" s="114"/>
      <c r="Q5440" s="114"/>
      <c r="R5440" s="114"/>
      <c r="S5440" s="114"/>
      <c r="T5440" s="114"/>
      <c r="U5440" s="114"/>
      <c r="V5440" s="114"/>
      <c r="W5440" s="114"/>
      <c r="X5440" s="114"/>
      <c r="Y5440" s="114"/>
      <c r="Z5440" s="115"/>
      <c r="AA5440" s="116">
        <f>SUM($AA$5437:$AA$5439)</f>
        <v>93015</v>
      </c>
      <c r="AB5440" s="117"/>
      <c r="AC5440" s="117"/>
      <c r="AD5440" s="117"/>
      <c r="AE5440" s="117"/>
      <c r="AF5440" s="117"/>
      <c r="AG5440" s="117"/>
      <c r="AH5440" s="117"/>
      <c r="AI5440" s="118"/>
      <c r="AJ5440" s="116">
        <f>SUM($AJ$5437:$AJ$5439)</f>
        <v>92095</v>
      </c>
      <c r="AK5440" s="117"/>
      <c r="AL5440" s="117"/>
      <c r="AM5440" s="117"/>
      <c r="AN5440" s="117"/>
      <c r="AO5440" s="117"/>
      <c r="AP5440" s="117"/>
      <c r="AQ5440" s="117"/>
      <c r="AR5440" s="118"/>
      <c r="AS5440" s="119"/>
      <c r="AT5440" s="120"/>
      <c r="AU5440" s="120"/>
      <c r="AV5440" s="120"/>
      <c r="AW5440" s="120"/>
      <c r="AX5440" s="121"/>
      <c r="AY5440" s="37"/>
      <c r="AZ5440" s="37"/>
      <c r="BA5440" s="37"/>
      <c r="BB5440" s="37"/>
      <c r="BC5440" s="37"/>
      <c r="BD5440" s="37"/>
      <c r="BE5440" s="37"/>
      <c r="BF5440" s="37"/>
      <c r="BG5440" s="37"/>
      <c r="BH5440" s="37"/>
      <c r="BI5440" s="37"/>
      <c r="BJ5440" s="37"/>
      <c r="BK5440" s="37"/>
      <c r="BL5440" s="37"/>
      <c r="BM5440" s="37"/>
      <c r="BN5440" s="37"/>
      <c r="BO5440" s="37"/>
      <c r="BP5440" s="37"/>
      <c r="BQ5440" s="37"/>
      <c r="BR5440" s="37"/>
      <c r="BS5440" s="37"/>
      <c r="BT5440" s="37"/>
      <c r="BU5440" s="37"/>
      <c r="BV5440" s="37"/>
      <c r="BW5440" s="37"/>
      <c r="BX5440" s="37"/>
      <c r="BY5440" s="37"/>
      <c r="BZ5440" s="37"/>
      <c r="CA5440" s="37"/>
      <c r="CB5440" s="37"/>
      <c r="CC5440" s="37"/>
      <c r="CD5440" s="37"/>
      <c r="CE5440" s="37"/>
      <c r="CF5440" s="37"/>
      <c r="CG5440" s="37"/>
      <c r="CH5440" s="37"/>
      <c r="CI5440" s="37"/>
      <c r="CJ5440" s="37"/>
      <c r="CK5440" s="37"/>
      <c r="CL5440" s="37"/>
      <c r="CM5440" s="37"/>
      <c r="CN5440" s="37"/>
      <c r="CO5440" s="37"/>
      <c r="CP5440" s="37"/>
      <c r="CQ5440" s="37"/>
      <c r="CR5440" s="37"/>
      <c r="CS5440" s="37"/>
      <c r="CT5440" s="37"/>
      <c r="CU5440" s="37"/>
      <c r="CV5440" s="37"/>
      <c r="CW5440" s="37"/>
      <c r="CX5440" s="37"/>
      <c r="CY5440" s="37"/>
      <c r="CZ5440" s="37"/>
      <c r="DA5440" s="37"/>
      <c r="DB5440" s="37"/>
      <c r="DC5440" s="37"/>
      <c r="DD5440" s="37"/>
      <c r="DE5440" s="37"/>
      <c r="DF5440" s="37"/>
      <c r="DG5440" s="37"/>
      <c r="DH5440" s="37"/>
      <c r="DI5440" s="37"/>
      <c r="DJ5440" s="37"/>
      <c r="DK5440" s="37"/>
      <c r="DL5440" s="37"/>
      <c r="DM5440" s="37"/>
      <c r="DN5440" s="37"/>
      <c r="DO5440" s="37"/>
      <c r="DP5440" s="37"/>
      <c r="DQ5440" s="37"/>
      <c r="DR5440" s="37"/>
      <c r="DS5440" s="37"/>
      <c r="DT5440" s="37"/>
      <c r="DU5440" s="37"/>
      <c r="DV5440" s="37"/>
      <c r="DW5440" s="37"/>
      <c r="DX5440" s="37"/>
      <c r="DY5440" s="37"/>
      <c r="DZ5440" s="37"/>
      <c r="EA5440" s="37"/>
      <c r="EB5440" s="37"/>
      <c r="EC5440" s="37"/>
      <c r="ED5440" s="37"/>
      <c r="EE5440" s="37"/>
      <c r="EF5440" s="37"/>
      <c r="EG5440" s="37"/>
      <c r="EH5440" s="37"/>
      <c r="EI5440" s="37"/>
      <c r="EJ5440" s="37"/>
      <c r="EK5440" s="37"/>
      <c r="EL5440" s="37"/>
      <c r="EM5440" s="37"/>
      <c r="EN5440" s="37"/>
      <c r="EO5440" s="37"/>
      <c r="EP5440" s="37"/>
      <c r="EQ5440" s="37"/>
      <c r="ER5440" s="37"/>
      <c r="ES5440" s="37"/>
      <c r="ET5440" s="37"/>
      <c r="EU5440" s="37"/>
      <c r="EV5440" s="37"/>
      <c r="EW5440" s="37"/>
      <c r="EX5440" s="37"/>
      <c r="EY5440" s="37"/>
      <c r="EZ5440" s="37"/>
      <c r="FA5440" s="37"/>
      <c r="FB5440" s="37"/>
      <c r="FC5440" s="37"/>
      <c r="FD5440" s="37"/>
      <c r="FE5440" s="37"/>
      <c r="FF5440" s="37"/>
      <c r="FG5440" s="37"/>
      <c r="FH5440" s="37"/>
      <c r="FI5440" s="37"/>
      <c r="FJ5440" s="37"/>
      <c r="FK5440" s="37"/>
      <c r="FL5440" s="37"/>
      <c r="FM5440" s="37"/>
      <c r="FN5440" s="37"/>
      <c r="FO5440" s="37"/>
      <c r="FP5440" s="37"/>
      <c r="FQ5440" s="37"/>
      <c r="FR5440" s="37"/>
      <c r="FS5440" s="37"/>
      <c r="FT5440" s="37"/>
      <c r="FU5440" s="37"/>
      <c r="FV5440" s="37"/>
      <c r="FW5440" s="37"/>
      <c r="FX5440" s="37"/>
      <c r="FY5440" s="37"/>
      <c r="FZ5440" s="37"/>
      <c r="GA5440" s="37"/>
      <c r="GB5440" s="37"/>
      <c r="GC5440" s="37"/>
      <c r="GD5440" s="37"/>
      <c r="GE5440" s="37"/>
      <c r="GF5440" s="37"/>
      <c r="GG5440" s="37"/>
      <c r="GH5440" s="37"/>
      <c r="GI5440" s="37"/>
      <c r="GJ5440" s="37"/>
      <c r="GK5440" s="37"/>
      <c r="GL5440" s="37"/>
      <c r="GM5440" s="37"/>
      <c r="GN5440" s="37"/>
      <c r="GO5440" s="37"/>
      <c r="GP5440" s="37"/>
      <c r="GQ5440" s="37"/>
      <c r="GR5440" s="37"/>
      <c r="GS5440" s="37"/>
      <c r="GT5440" s="37"/>
      <c r="GU5440" s="37"/>
      <c r="GV5440" s="37"/>
      <c r="GW5440" s="37"/>
      <c r="GX5440" s="37"/>
      <c r="GY5440" s="37"/>
      <c r="GZ5440" s="37"/>
      <c r="HA5440" s="37"/>
      <c r="HB5440" s="37"/>
      <c r="HC5440" s="37"/>
      <c r="HD5440" s="37"/>
      <c r="HE5440" s="37"/>
      <c r="HF5440" s="37"/>
      <c r="HG5440" s="37"/>
      <c r="HH5440" s="37"/>
      <c r="HI5440" s="37"/>
      <c r="HJ5440" s="37"/>
      <c r="HK5440" s="37"/>
      <c r="HL5440" s="37"/>
      <c r="HM5440" s="37"/>
      <c r="HN5440" s="37"/>
      <c r="HO5440" s="37"/>
      <c r="HP5440" s="37"/>
      <c r="HQ5440" s="37"/>
      <c r="HR5440" s="37"/>
      <c r="HS5440" s="37"/>
      <c r="HT5440" s="37"/>
      <c r="HU5440" s="37"/>
      <c r="HV5440" s="37"/>
      <c r="HW5440" s="37"/>
      <c r="HX5440" s="37"/>
      <c r="HY5440" s="37"/>
      <c r="HZ5440" s="37"/>
      <c r="IA5440" s="37"/>
      <c r="IB5440" s="37"/>
      <c r="IC5440" s="37"/>
      <c r="ID5440" s="37"/>
      <c r="IE5440" s="37"/>
      <c r="IF5440" s="37"/>
      <c r="IG5440" s="37"/>
      <c r="IH5440" s="37"/>
      <c r="II5440" s="37"/>
      <c r="IJ5440" s="37"/>
      <c r="IK5440" s="37"/>
      <c r="IL5440" s="37"/>
      <c r="IM5440" s="37"/>
      <c r="IN5440" s="37"/>
      <c r="IO5440" s="37"/>
      <c r="IP5440" s="37"/>
      <c r="IQ5440" s="37"/>
    </row>
    <row r="5442" spans="1:113" ht="18.75">
      <c r="A5442" s="36" t="s">
        <v>241</v>
      </c>
      <c r="AW5442" s="38"/>
      <c r="AX5442" s="39"/>
      <c r="AY5442" s="38"/>
    </row>
    <row r="5444" spans="1:113" ht="18.75">
      <c r="B5444" s="122" t="s">
        <v>0</v>
      </c>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row>
    <row r="5445" spans="1:113">
      <c r="Z5445" s="40"/>
      <c r="AD5445" s="40"/>
      <c r="AE5445" s="40"/>
      <c r="AF5445" s="40"/>
      <c r="AG5445" s="40"/>
      <c r="AH5445" s="40"/>
      <c r="AI5445" s="40"/>
      <c r="AO5445" s="40"/>
    </row>
    <row r="5446" spans="1:113" ht="13.5" thickBot="1">
      <c r="Z5446" s="40"/>
      <c r="AD5446" s="40"/>
      <c r="AE5446" s="40"/>
      <c r="AF5446" s="40"/>
      <c r="AG5446" s="40"/>
      <c r="AH5446" s="40"/>
      <c r="AI5446" s="40"/>
      <c r="AO5446" s="40"/>
      <c r="DI5446" s="41"/>
    </row>
    <row r="5447" spans="1:113" ht="24.75" customHeight="1" thickBot="1">
      <c r="B5447" s="124" t="s">
        <v>242</v>
      </c>
      <c r="C5447" s="125"/>
      <c r="D5447" s="125"/>
      <c r="E5447" s="125"/>
      <c r="F5447" s="125"/>
      <c r="G5447" s="125"/>
      <c r="H5447" s="126" t="s">
        <v>1130</v>
      </c>
      <c r="I5447" s="127"/>
      <c r="J5447" s="127"/>
      <c r="K5447" s="127"/>
      <c r="L5447" s="127"/>
      <c r="M5447" s="127"/>
      <c r="N5447" s="127"/>
      <c r="O5447" s="127"/>
      <c r="P5447" s="127"/>
      <c r="Q5447" s="127"/>
      <c r="R5447" s="127"/>
      <c r="S5447" s="127"/>
      <c r="T5447" s="127"/>
      <c r="U5447" s="127"/>
      <c r="V5447" s="127"/>
      <c r="W5447" s="127"/>
      <c r="X5447" s="127"/>
      <c r="Y5447" s="127"/>
      <c r="Z5447" s="127"/>
      <c r="AA5447" s="127"/>
      <c r="AB5447" s="127"/>
      <c r="AC5447" s="127"/>
      <c r="AD5447" s="127"/>
      <c r="AE5447" s="127"/>
      <c r="AF5447" s="127"/>
      <c r="AG5447" s="127"/>
      <c r="AH5447" s="127"/>
      <c r="AI5447" s="127"/>
      <c r="AJ5447" s="127"/>
      <c r="AK5447" s="127"/>
      <c r="AL5447" s="127"/>
      <c r="AM5447" s="127"/>
      <c r="AN5447" s="127"/>
      <c r="AO5447" s="127"/>
      <c r="AP5447" s="127"/>
      <c r="AQ5447" s="127"/>
      <c r="AR5447" s="127"/>
      <c r="AS5447" s="127"/>
      <c r="AT5447" s="127"/>
      <c r="AU5447" s="127"/>
      <c r="AV5447" s="127"/>
      <c r="AW5447" s="127"/>
      <c r="AX5447" s="128"/>
      <c r="DI5447" s="41"/>
    </row>
    <row r="5448" spans="1:113" ht="14.25">
      <c r="B5448" s="42"/>
      <c r="C5448" s="42"/>
      <c r="D5448" s="42"/>
      <c r="E5448" s="42"/>
      <c r="F5448" s="42"/>
      <c r="G5448" s="42"/>
      <c r="H5448" s="43"/>
      <c r="I5448" s="43"/>
      <c r="J5448" s="43"/>
      <c r="K5448" s="43"/>
      <c r="L5448" s="44"/>
      <c r="M5448" s="44"/>
      <c r="N5448" s="44"/>
      <c r="O5448" s="44"/>
      <c r="P5448" s="43"/>
      <c r="Q5448" s="43"/>
      <c r="R5448" s="43"/>
      <c r="S5448" s="43"/>
      <c r="T5448" s="43"/>
      <c r="U5448" s="43"/>
      <c r="V5448" s="45"/>
      <c r="W5448" s="45"/>
      <c r="X5448" s="45"/>
      <c r="Y5448" s="45"/>
      <c r="Z5448" s="45"/>
      <c r="AA5448" s="45"/>
      <c r="AB5448" s="45"/>
      <c r="AC5448" s="45"/>
      <c r="AD5448" s="45"/>
      <c r="AE5448" s="45"/>
      <c r="AF5448" s="45"/>
      <c r="AG5448" s="45"/>
      <c r="AH5448" s="45"/>
      <c r="AI5448" s="45"/>
      <c r="AJ5448" s="45"/>
      <c r="AK5448" s="45"/>
      <c r="AL5448" s="45"/>
      <c r="AM5448" s="45"/>
      <c r="AN5448" s="45"/>
      <c r="AO5448" s="45"/>
      <c r="AP5448" s="45"/>
      <c r="AQ5448" s="45"/>
      <c r="AR5448" s="45"/>
      <c r="AS5448" s="45"/>
      <c r="AT5448" s="45"/>
      <c r="AU5448" s="45"/>
      <c r="AV5448" s="45"/>
      <c r="AW5448" s="45"/>
      <c r="AX5448" s="45"/>
      <c r="DI5448" s="41"/>
    </row>
    <row r="5449" spans="1:113" ht="15" thickBot="1">
      <c r="A5449" s="46"/>
      <c r="B5449" s="45" t="s">
        <v>244</v>
      </c>
      <c r="C5449" s="43"/>
      <c r="D5449" s="43"/>
      <c r="E5449" s="43"/>
      <c r="F5449" s="43"/>
      <c r="G5449" s="43"/>
      <c r="H5449" s="43"/>
      <c r="I5449" s="43"/>
      <c r="J5449" s="43"/>
      <c r="K5449" s="43"/>
      <c r="L5449" s="44"/>
      <c r="M5449" s="44"/>
      <c r="N5449" s="44"/>
      <c r="O5449" s="44"/>
      <c r="P5449" s="43"/>
      <c r="Q5449" s="43"/>
      <c r="R5449" s="43"/>
      <c r="S5449" s="43"/>
      <c r="T5449" s="43"/>
      <c r="U5449" s="43"/>
      <c r="V5449" s="45"/>
      <c r="W5449" s="45"/>
      <c r="X5449" s="45"/>
      <c r="Y5449" s="45"/>
      <c r="Z5449" s="45"/>
      <c r="AA5449" s="45"/>
      <c r="AB5449" s="45"/>
      <c r="AC5449" s="45"/>
      <c r="AD5449" s="45"/>
      <c r="AE5449" s="45"/>
      <c r="AF5449" s="45"/>
      <c r="AG5449" s="45"/>
      <c r="AH5449" s="45"/>
      <c r="AI5449" s="45"/>
      <c r="AJ5449" s="45"/>
      <c r="AK5449" s="45"/>
      <c r="AL5449" s="45"/>
      <c r="AM5449" s="45"/>
      <c r="AN5449" s="45"/>
      <c r="AO5449" s="45"/>
      <c r="AP5449" s="45"/>
      <c r="AQ5449" s="45"/>
      <c r="AR5449" s="45"/>
      <c r="AS5449" s="45"/>
      <c r="AT5449" s="45"/>
      <c r="AU5449" s="45"/>
      <c r="AV5449" s="45"/>
      <c r="AW5449" s="45"/>
      <c r="AX5449" s="45"/>
      <c r="DI5449" s="41"/>
    </row>
    <row r="5450" spans="1:113" ht="14.25">
      <c r="A5450" s="43"/>
      <c r="B5450" s="47"/>
      <c r="C5450" s="42"/>
      <c r="D5450" s="42"/>
      <c r="E5450" s="42"/>
      <c r="F5450" s="42"/>
      <c r="G5450" s="42"/>
      <c r="H5450" s="42"/>
      <c r="I5450" s="42"/>
      <c r="J5450" s="42"/>
      <c r="K5450" s="42"/>
      <c r="L5450" s="48"/>
      <c r="M5450" s="48"/>
      <c r="N5450" s="48"/>
      <c r="O5450" s="48"/>
      <c r="P5450" s="42"/>
      <c r="Q5450" s="42"/>
      <c r="R5450" s="42"/>
      <c r="S5450" s="42"/>
      <c r="T5450" s="42"/>
      <c r="U5450" s="42"/>
      <c r="V5450" s="49"/>
      <c r="W5450" s="49"/>
      <c r="X5450" s="49"/>
      <c r="Y5450" s="49"/>
      <c r="Z5450" s="49"/>
      <c r="AA5450" s="49"/>
      <c r="AB5450" s="49"/>
      <c r="AC5450" s="49"/>
      <c r="AD5450" s="49"/>
      <c r="AE5450" s="49"/>
      <c r="AF5450" s="49"/>
      <c r="AG5450" s="49"/>
      <c r="AH5450" s="49"/>
      <c r="AI5450" s="49"/>
      <c r="AJ5450" s="49"/>
      <c r="AK5450" s="49"/>
      <c r="AL5450" s="49"/>
      <c r="AM5450" s="49"/>
      <c r="AN5450" s="49"/>
      <c r="AO5450" s="49"/>
      <c r="AP5450" s="49"/>
      <c r="AQ5450" s="49"/>
      <c r="AR5450" s="49"/>
      <c r="AS5450" s="49"/>
      <c r="AT5450" s="49"/>
      <c r="AU5450" s="49"/>
      <c r="AV5450" s="49"/>
      <c r="AW5450" s="49"/>
      <c r="AX5450" s="50"/>
    </row>
    <row r="5451" spans="1:113" ht="12" customHeight="1">
      <c r="A5451" s="43"/>
      <c r="B5451" s="129" t="s">
        <v>1131</v>
      </c>
      <c r="C5451" s="130"/>
      <c r="D5451" s="130"/>
      <c r="E5451" s="130"/>
      <c r="F5451" s="130"/>
      <c r="G5451" s="130"/>
      <c r="H5451" s="130"/>
      <c r="I5451" s="130"/>
      <c r="J5451" s="130"/>
      <c r="K5451" s="130"/>
      <c r="L5451" s="130"/>
      <c r="M5451" s="130"/>
      <c r="N5451" s="130"/>
      <c r="O5451" s="130"/>
      <c r="P5451" s="130"/>
      <c r="Q5451" s="130"/>
      <c r="R5451" s="130"/>
      <c r="S5451" s="130"/>
      <c r="T5451" s="130"/>
      <c r="U5451" s="130"/>
      <c r="V5451" s="130"/>
      <c r="W5451" s="130"/>
      <c r="X5451" s="130"/>
      <c r="Y5451" s="130"/>
      <c r="Z5451" s="130"/>
      <c r="AA5451" s="130"/>
      <c r="AB5451" s="130"/>
      <c r="AC5451" s="130"/>
      <c r="AD5451" s="130"/>
      <c r="AE5451" s="130"/>
      <c r="AF5451" s="130"/>
      <c r="AG5451" s="130"/>
      <c r="AH5451" s="130"/>
      <c r="AI5451" s="130"/>
      <c r="AJ5451" s="130"/>
      <c r="AK5451" s="130"/>
      <c r="AL5451" s="130"/>
      <c r="AM5451" s="130"/>
      <c r="AN5451" s="130"/>
      <c r="AO5451" s="130"/>
      <c r="AP5451" s="130"/>
      <c r="AQ5451" s="130"/>
      <c r="AR5451" s="130"/>
      <c r="AS5451" s="130"/>
      <c r="AT5451" s="130"/>
      <c r="AU5451" s="130"/>
      <c r="AV5451" s="130"/>
      <c r="AW5451" s="130"/>
      <c r="AX5451" s="131"/>
    </row>
    <row r="5452" spans="1:113" ht="12" customHeight="1">
      <c r="A5452" s="43"/>
      <c r="B5452" s="129"/>
      <c r="C5452" s="130"/>
      <c r="D5452" s="130"/>
      <c r="E5452" s="130"/>
      <c r="F5452" s="130"/>
      <c r="G5452" s="130"/>
      <c r="H5452" s="130"/>
      <c r="I5452" s="130"/>
      <c r="J5452" s="130"/>
      <c r="K5452" s="130"/>
      <c r="L5452" s="130"/>
      <c r="M5452" s="130"/>
      <c r="N5452" s="130"/>
      <c r="O5452" s="130"/>
      <c r="P5452" s="130"/>
      <c r="Q5452" s="130"/>
      <c r="R5452" s="130"/>
      <c r="S5452" s="130"/>
      <c r="T5452" s="130"/>
      <c r="U5452" s="130"/>
      <c r="V5452" s="130"/>
      <c r="W5452" s="130"/>
      <c r="X5452" s="130"/>
      <c r="Y5452" s="130"/>
      <c r="Z5452" s="130"/>
      <c r="AA5452" s="130"/>
      <c r="AB5452" s="130"/>
      <c r="AC5452" s="130"/>
      <c r="AD5452" s="130"/>
      <c r="AE5452" s="130"/>
      <c r="AF5452" s="130"/>
      <c r="AG5452" s="130"/>
      <c r="AH5452" s="130"/>
      <c r="AI5452" s="130"/>
      <c r="AJ5452" s="130"/>
      <c r="AK5452" s="130"/>
      <c r="AL5452" s="130"/>
      <c r="AM5452" s="130"/>
      <c r="AN5452" s="130"/>
      <c r="AO5452" s="130"/>
      <c r="AP5452" s="130"/>
      <c r="AQ5452" s="130"/>
      <c r="AR5452" s="130"/>
      <c r="AS5452" s="130"/>
      <c r="AT5452" s="130"/>
      <c r="AU5452" s="130"/>
      <c r="AV5452" s="130"/>
      <c r="AW5452" s="130"/>
      <c r="AX5452" s="131"/>
      <c r="BC5452" s="51"/>
    </row>
    <row r="5453" spans="1:113" ht="12" customHeight="1">
      <c r="A5453" s="43"/>
      <c r="B5453" s="129"/>
      <c r="C5453" s="130"/>
      <c r="D5453" s="130"/>
      <c r="E5453" s="130"/>
      <c r="F5453" s="130"/>
      <c r="G5453" s="130"/>
      <c r="H5453" s="130"/>
      <c r="I5453" s="130"/>
      <c r="J5453" s="130"/>
      <c r="K5453" s="130"/>
      <c r="L5453" s="130"/>
      <c r="M5453" s="130"/>
      <c r="N5453" s="130"/>
      <c r="O5453" s="130"/>
      <c r="P5453" s="130"/>
      <c r="Q5453" s="130"/>
      <c r="R5453" s="130"/>
      <c r="S5453" s="130"/>
      <c r="T5453" s="130"/>
      <c r="U5453" s="130"/>
      <c r="V5453" s="130"/>
      <c r="W5453" s="130"/>
      <c r="X5453" s="130"/>
      <c r="Y5453" s="130"/>
      <c r="Z5453" s="130"/>
      <c r="AA5453" s="130"/>
      <c r="AB5453" s="130"/>
      <c r="AC5453" s="130"/>
      <c r="AD5453" s="130"/>
      <c r="AE5453" s="130"/>
      <c r="AF5453" s="130"/>
      <c r="AG5453" s="130"/>
      <c r="AH5453" s="130"/>
      <c r="AI5453" s="130"/>
      <c r="AJ5453" s="130"/>
      <c r="AK5453" s="130"/>
      <c r="AL5453" s="130"/>
      <c r="AM5453" s="130"/>
      <c r="AN5453" s="130"/>
      <c r="AO5453" s="130"/>
      <c r="AP5453" s="130"/>
      <c r="AQ5453" s="130"/>
      <c r="AR5453" s="130"/>
      <c r="AS5453" s="130"/>
      <c r="AT5453" s="130"/>
      <c r="AU5453" s="130"/>
      <c r="AV5453" s="130"/>
      <c r="AW5453" s="130"/>
      <c r="AX5453" s="131"/>
    </row>
    <row r="5454" spans="1:113" ht="12" customHeight="1">
      <c r="A5454" s="43"/>
      <c r="B5454" s="129"/>
      <c r="C5454" s="130"/>
      <c r="D5454" s="130"/>
      <c r="E5454" s="130"/>
      <c r="F5454" s="130"/>
      <c r="G5454" s="130"/>
      <c r="H5454" s="130"/>
      <c r="I5454" s="130"/>
      <c r="J5454" s="130"/>
      <c r="K5454" s="130"/>
      <c r="L5454" s="130"/>
      <c r="M5454" s="130"/>
      <c r="N5454" s="130"/>
      <c r="O5454" s="130"/>
      <c r="P5454" s="130"/>
      <c r="Q5454" s="130"/>
      <c r="R5454" s="130"/>
      <c r="S5454" s="130"/>
      <c r="T5454" s="130"/>
      <c r="U5454" s="130"/>
      <c r="V5454" s="130"/>
      <c r="W5454" s="130"/>
      <c r="X5454" s="130"/>
      <c r="Y5454" s="130"/>
      <c r="Z5454" s="130"/>
      <c r="AA5454" s="130"/>
      <c r="AB5454" s="130"/>
      <c r="AC5454" s="130"/>
      <c r="AD5454" s="130"/>
      <c r="AE5454" s="130"/>
      <c r="AF5454" s="130"/>
      <c r="AG5454" s="130"/>
      <c r="AH5454" s="130"/>
      <c r="AI5454" s="130"/>
      <c r="AJ5454" s="130"/>
      <c r="AK5454" s="130"/>
      <c r="AL5454" s="130"/>
      <c r="AM5454" s="130"/>
      <c r="AN5454" s="130"/>
      <c r="AO5454" s="130"/>
      <c r="AP5454" s="130"/>
      <c r="AQ5454" s="130"/>
      <c r="AR5454" s="130"/>
      <c r="AS5454" s="130"/>
      <c r="AT5454" s="130"/>
      <c r="AU5454" s="130"/>
      <c r="AV5454" s="130"/>
      <c r="AW5454" s="130"/>
      <c r="AX5454" s="131"/>
    </row>
    <row r="5455" spans="1:113" ht="15" thickBot="1">
      <c r="A5455" s="52"/>
      <c r="B5455" s="53"/>
      <c r="C5455" s="54"/>
      <c r="D5455" s="54"/>
      <c r="E5455" s="54"/>
      <c r="F5455" s="54"/>
      <c r="G5455" s="54"/>
      <c r="H5455" s="54"/>
      <c r="I5455" s="54"/>
      <c r="J5455" s="54"/>
      <c r="K5455" s="54"/>
      <c r="L5455" s="54"/>
      <c r="M5455" s="54"/>
      <c r="N5455" s="54"/>
      <c r="O5455" s="54"/>
      <c r="P5455" s="54"/>
      <c r="Q5455" s="54"/>
      <c r="R5455" s="54"/>
      <c r="S5455" s="54"/>
      <c r="T5455" s="54"/>
      <c r="U5455" s="54"/>
      <c r="V5455" s="54"/>
      <c r="W5455" s="54"/>
      <c r="X5455" s="54"/>
      <c r="Y5455" s="54"/>
      <c r="Z5455" s="54"/>
      <c r="AA5455" s="54"/>
      <c r="AB5455" s="54"/>
      <c r="AC5455" s="54"/>
      <c r="AD5455" s="54"/>
      <c r="AE5455" s="54"/>
      <c r="AF5455" s="54"/>
      <c r="AG5455" s="54"/>
      <c r="AH5455" s="54"/>
      <c r="AI5455" s="54"/>
      <c r="AJ5455" s="54"/>
      <c r="AK5455" s="54"/>
      <c r="AL5455" s="54"/>
      <c r="AM5455" s="54"/>
      <c r="AN5455" s="54"/>
      <c r="AO5455" s="54"/>
      <c r="AP5455" s="54"/>
      <c r="AQ5455" s="54"/>
      <c r="AR5455" s="54"/>
      <c r="AS5455" s="54"/>
      <c r="AT5455" s="54"/>
      <c r="AU5455" s="54"/>
      <c r="AV5455" s="54"/>
      <c r="AW5455" s="54"/>
      <c r="AX5455" s="55"/>
    </row>
    <row r="5456" spans="1:113">
      <c r="B5456" s="56"/>
    </row>
    <row r="5457" spans="1:251" ht="15" thickBot="1">
      <c r="A5457" s="46"/>
      <c r="B5457" s="45" t="s">
        <v>245</v>
      </c>
      <c r="C5457" s="43"/>
      <c r="D5457" s="43"/>
      <c r="E5457" s="43"/>
      <c r="F5457" s="43"/>
      <c r="G5457" s="43"/>
      <c r="H5457" s="43"/>
      <c r="I5457" s="43"/>
      <c r="J5457" s="43"/>
      <c r="K5457" s="43"/>
      <c r="L5457" s="44"/>
      <c r="M5457" s="44"/>
      <c r="N5457" s="44"/>
      <c r="O5457" s="44"/>
      <c r="P5457" s="43"/>
      <c r="Q5457" s="43"/>
      <c r="R5457" s="43"/>
      <c r="S5457" s="43"/>
      <c r="T5457" s="43"/>
      <c r="U5457" s="43"/>
      <c r="V5457" s="45"/>
      <c r="W5457" s="45"/>
      <c r="X5457" s="45"/>
      <c r="Y5457" s="45"/>
      <c r="Z5457" s="45"/>
      <c r="AA5457" s="45"/>
      <c r="AB5457" s="45"/>
      <c r="AC5457" s="45"/>
      <c r="AD5457" s="45"/>
      <c r="AE5457" s="45"/>
      <c r="AF5457" s="45"/>
      <c r="AG5457" s="45"/>
      <c r="AH5457" s="45"/>
      <c r="AI5457" s="45"/>
      <c r="AJ5457" s="45"/>
      <c r="AK5457" s="45"/>
      <c r="AL5457" s="45"/>
      <c r="AM5457" s="45"/>
      <c r="AN5457" s="45"/>
      <c r="AO5457" s="45"/>
      <c r="AP5457" s="45"/>
      <c r="AQ5457" s="45"/>
      <c r="AR5457" s="45"/>
      <c r="AS5457" s="45"/>
      <c r="AT5457" s="45"/>
      <c r="AU5457" s="45"/>
      <c r="AV5457" s="45"/>
      <c r="AW5457" s="45"/>
      <c r="AX5457" s="45"/>
      <c r="DI5457" s="41"/>
    </row>
    <row r="5458" spans="1:251" ht="14.25">
      <c r="A5458" s="43"/>
      <c r="B5458" s="47"/>
      <c r="C5458" s="42"/>
      <c r="D5458" s="42"/>
      <c r="E5458" s="42"/>
      <c r="F5458" s="42"/>
      <c r="G5458" s="42"/>
      <c r="H5458" s="42"/>
      <c r="I5458" s="42"/>
      <c r="J5458" s="42"/>
      <c r="K5458" s="42"/>
      <c r="L5458" s="48"/>
      <c r="M5458" s="48"/>
      <c r="N5458" s="48"/>
      <c r="O5458" s="48"/>
      <c r="P5458" s="42"/>
      <c r="Q5458" s="42"/>
      <c r="R5458" s="42"/>
      <c r="S5458" s="42"/>
      <c r="T5458" s="42"/>
      <c r="U5458" s="42"/>
      <c r="V5458" s="49"/>
      <c r="W5458" s="49"/>
      <c r="X5458" s="49"/>
      <c r="Y5458" s="49"/>
      <c r="Z5458" s="49"/>
      <c r="AA5458" s="49"/>
      <c r="AB5458" s="49"/>
      <c r="AC5458" s="49"/>
      <c r="AD5458" s="49"/>
      <c r="AE5458" s="49"/>
      <c r="AF5458" s="49"/>
      <c r="AG5458" s="49"/>
      <c r="AH5458" s="49"/>
      <c r="AI5458" s="49"/>
      <c r="AJ5458" s="49"/>
      <c r="AK5458" s="49"/>
      <c r="AL5458" s="49"/>
      <c r="AM5458" s="49"/>
      <c r="AN5458" s="49"/>
      <c r="AO5458" s="49"/>
      <c r="AP5458" s="49"/>
      <c r="AQ5458" s="49"/>
      <c r="AR5458" s="49"/>
      <c r="AS5458" s="49"/>
      <c r="AT5458" s="49"/>
      <c r="AU5458" s="49"/>
      <c r="AV5458" s="49"/>
      <c r="AW5458" s="49"/>
      <c r="AX5458" s="50"/>
    </row>
    <row r="5459" spans="1:251" ht="12" customHeight="1">
      <c r="A5459" s="43"/>
      <c r="B5459" s="129" t="s">
        <v>1132</v>
      </c>
      <c r="C5459" s="130"/>
      <c r="D5459" s="130"/>
      <c r="E5459" s="130"/>
      <c r="F5459" s="130"/>
      <c r="G5459" s="130"/>
      <c r="H5459" s="130"/>
      <c r="I5459" s="130"/>
      <c r="J5459" s="130"/>
      <c r="K5459" s="130"/>
      <c r="L5459" s="130"/>
      <c r="M5459" s="130"/>
      <c r="N5459" s="130"/>
      <c r="O5459" s="130"/>
      <c r="P5459" s="130"/>
      <c r="Q5459" s="130"/>
      <c r="R5459" s="130"/>
      <c r="S5459" s="130"/>
      <c r="T5459" s="130"/>
      <c r="U5459" s="130"/>
      <c r="V5459" s="130"/>
      <c r="W5459" s="130"/>
      <c r="X5459" s="130"/>
      <c r="Y5459" s="130"/>
      <c r="Z5459" s="130"/>
      <c r="AA5459" s="130"/>
      <c r="AB5459" s="130"/>
      <c r="AC5459" s="130"/>
      <c r="AD5459" s="130"/>
      <c r="AE5459" s="130"/>
      <c r="AF5459" s="130"/>
      <c r="AG5459" s="130"/>
      <c r="AH5459" s="130"/>
      <c r="AI5459" s="130"/>
      <c r="AJ5459" s="130"/>
      <c r="AK5459" s="130"/>
      <c r="AL5459" s="130"/>
      <c r="AM5459" s="130"/>
      <c r="AN5459" s="130"/>
      <c r="AO5459" s="130"/>
      <c r="AP5459" s="130"/>
      <c r="AQ5459" s="130"/>
      <c r="AR5459" s="130"/>
      <c r="AS5459" s="130"/>
      <c r="AT5459" s="130"/>
      <c r="AU5459" s="130"/>
      <c r="AV5459" s="130"/>
      <c r="AW5459" s="130"/>
      <c r="AX5459" s="131"/>
    </row>
    <row r="5460" spans="1:251" ht="12" customHeight="1">
      <c r="A5460" s="43"/>
      <c r="B5460" s="129"/>
      <c r="C5460" s="130"/>
      <c r="D5460" s="130"/>
      <c r="E5460" s="130"/>
      <c r="F5460" s="130"/>
      <c r="G5460" s="130"/>
      <c r="H5460" s="130"/>
      <c r="I5460" s="130"/>
      <c r="J5460" s="130"/>
      <c r="K5460" s="130"/>
      <c r="L5460" s="130"/>
      <c r="M5460" s="130"/>
      <c r="N5460" s="130"/>
      <c r="O5460" s="130"/>
      <c r="P5460" s="130"/>
      <c r="Q5460" s="130"/>
      <c r="R5460" s="130"/>
      <c r="S5460" s="130"/>
      <c r="T5460" s="130"/>
      <c r="U5460" s="130"/>
      <c r="V5460" s="130"/>
      <c r="W5460" s="130"/>
      <c r="X5460" s="130"/>
      <c r="Y5460" s="130"/>
      <c r="Z5460" s="130"/>
      <c r="AA5460" s="130"/>
      <c r="AB5460" s="130"/>
      <c r="AC5460" s="130"/>
      <c r="AD5460" s="130"/>
      <c r="AE5460" s="130"/>
      <c r="AF5460" s="130"/>
      <c r="AG5460" s="130"/>
      <c r="AH5460" s="130"/>
      <c r="AI5460" s="130"/>
      <c r="AJ5460" s="130"/>
      <c r="AK5460" s="130"/>
      <c r="AL5460" s="130"/>
      <c r="AM5460" s="130"/>
      <c r="AN5460" s="130"/>
      <c r="AO5460" s="130"/>
      <c r="AP5460" s="130"/>
      <c r="AQ5460" s="130"/>
      <c r="AR5460" s="130"/>
      <c r="AS5460" s="130"/>
      <c r="AT5460" s="130"/>
      <c r="AU5460" s="130"/>
      <c r="AV5460" s="130"/>
      <c r="AW5460" s="130"/>
      <c r="AX5460" s="131"/>
      <c r="BC5460" s="51"/>
    </row>
    <row r="5461" spans="1:251" ht="12" customHeight="1">
      <c r="A5461" s="43"/>
      <c r="B5461" s="129"/>
      <c r="C5461" s="130"/>
      <c r="D5461" s="130"/>
      <c r="E5461" s="130"/>
      <c r="F5461" s="130"/>
      <c r="G5461" s="130"/>
      <c r="H5461" s="130"/>
      <c r="I5461" s="130"/>
      <c r="J5461" s="130"/>
      <c r="K5461" s="130"/>
      <c r="L5461" s="130"/>
      <c r="M5461" s="130"/>
      <c r="N5461" s="130"/>
      <c r="O5461" s="130"/>
      <c r="P5461" s="130"/>
      <c r="Q5461" s="130"/>
      <c r="R5461" s="130"/>
      <c r="S5461" s="130"/>
      <c r="T5461" s="130"/>
      <c r="U5461" s="130"/>
      <c r="V5461" s="130"/>
      <c r="W5461" s="130"/>
      <c r="X5461" s="130"/>
      <c r="Y5461" s="130"/>
      <c r="Z5461" s="130"/>
      <c r="AA5461" s="130"/>
      <c r="AB5461" s="130"/>
      <c r="AC5461" s="130"/>
      <c r="AD5461" s="130"/>
      <c r="AE5461" s="130"/>
      <c r="AF5461" s="130"/>
      <c r="AG5461" s="130"/>
      <c r="AH5461" s="130"/>
      <c r="AI5461" s="130"/>
      <c r="AJ5461" s="130"/>
      <c r="AK5461" s="130"/>
      <c r="AL5461" s="130"/>
      <c r="AM5461" s="130"/>
      <c r="AN5461" s="130"/>
      <c r="AO5461" s="130"/>
      <c r="AP5461" s="130"/>
      <c r="AQ5461" s="130"/>
      <c r="AR5461" s="130"/>
      <c r="AS5461" s="130"/>
      <c r="AT5461" s="130"/>
      <c r="AU5461" s="130"/>
      <c r="AV5461" s="130"/>
      <c r="AW5461" s="130"/>
      <c r="AX5461" s="131"/>
    </row>
    <row r="5462" spans="1:251" ht="12" customHeight="1">
      <c r="A5462" s="43"/>
      <c r="B5462" s="129"/>
      <c r="C5462" s="130"/>
      <c r="D5462" s="130"/>
      <c r="E5462" s="130"/>
      <c r="F5462" s="130"/>
      <c r="G5462" s="130"/>
      <c r="H5462" s="130"/>
      <c r="I5462" s="130"/>
      <c r="J5462" s="130"/>
      <c r="K5462" s="130"/>
      <c r="L5462" s="130"/>
      <c r="M5462" s="130"/>
      <c r="N5462" s="130"/>
      <c r="O5462" s="130"/>
      <c r="P5462" s="130"/>
      <c r="Q5462" s="130"/>
      <c r="R5462" s="130"/>
      <c r="S5462" s="130"/>
      <c r="T5462" s="130"/>
      <c r="U5462" s="130"/>
      <c r="V5462" s="130"/>
      <c r="W5462" s="130"/>
      <c r="X5462" s="130"/>
      <c r="Y5462" s="130"/>
      <c r="Z5462" s="130"/>
      <c r="AA5462" s="130"/>
      <c r="AB5462" s="130"/>
      <c r="AC5462" s="130"/>
      <c r="AD5462" s="130"/>
      <c r="AE5462" s="130"/>
      <c r="AF5462" s="130"/>
      <c r="AG5462" s="130"/>
      <c r="AH5462" s="130"/>
      <c r="AI5462" s="130"/>
      <c r="AJ5462" s="130"/>
      <c r="AK5462" s="130"/>
      <c r="AL5462" s="130"/>
      <c r="AM5462" s="130"/>
      <c r="AN5462" s="130"/>
      <c r="AO5462" s="130"/>
      <c r="AP5462" s="130"/>
      <c r="AQ5462" s="130"/>
      <c r="AR5462" s="130"/>
      <c r="AS5462" s="130"/>
      <c r="AT5462" s="130"/>
      <c r="AU5462" s="130"/>
      <c r="AV5462" s="130"/>
      <c r="AW5462" s="130"/>
      <c r="AX5462" s="131"/>
    </row>
    <row r="5463" spans="1:251" ht="12" customHeight="1">
      <c r="A5463" s="43"/>
      <c r="B5463" s="129"/>
      <c r="C5463" s="130"/>
      <c r="D5463" s="130"/>
      <c r="E5463" s="130"/>
      <c r="F5463" s="130"/>
      <c r="G5463" s="130"/>
      <c r="H5463" s="130"/>
      <c r="I5463" s="130"/>
      <c r="J5463" s="130"/>
      <c r="K5463" s="130"/>
      <c r="L5463" s="130"/>
      <c r="M5463" s="130"/>
      <c r="N5463" s="130"/>
      <c r="O5463" s="130"/>
      <c r="P5463" s="130"/>
      <c r="Q5463" s="130"/>
      <c r="R5463" s="130"/>
      <c r="S5463" s="130"/>
      <c r="T5463" s="130"/>
      <c r="U5463" s="130"/>
      <c r="V5463" s="130"/>
      <c r="W5463" s="130"/>
      <c r="X5463" s="130"/>
      <c r="Y5463" s="130"/>
      <c r="Z5463" s="130"/>
      <c r="AA5463" s="130"/>
      <c r="AB5463" s="130"/>
      <c r="AC5463" s="130"/>
      <c r="AD5463" s="130"/>
      <c r="AE5463" s="130"/>
      <c r="AF5463" s="130"/>
      <c r="AG5463" s="130"/>
      <c r="AH5463" s="130"/>
      <c r="AI5463" s="130"/>
      <c r="AJ5463" s="130"/>
      <c r="AK5463" s="130"/>
      <c r="AL5463" s="130"/>
      <c r="AM5463" s="130"/>
      <c r="AN5463" s="130"/>
      <c r="AO5463" s="130"/>
      <c r="AP5463" s="130"/>
      <c r="AQ5463" s="130"/>
      <c r="AR5463" s="130"/>
      <c r="AS5463" s="130"/>
      <c r="AT5463" s="130"/>
      <c r="AU5463" s="130"/>
      <c r="AV5463" s="130"/>
      <c r="AW5463" s="130"/>
      <c r="AX5463" s="131"/>
    </row>
    <row r="5464" spans="1:251" ht="15" thickBot="1">
      <c r="A5464" s="52"/>
      <c r="B5464" s="53"/>
      <c r="C5464" s="54"/>
      <c r="D5464" s="54"/>
      <c r="E5464" s="54"/>
      <c r="F5464" s="54"/>
      <c r="G5464" s="54"/>
      <c r="H5464" s="54"/>
      <c r="I5464" s="54"/>
      <c r="J5464" s="54"/>
      <c r="K5464" s="54"/>
      <c r="L5464" s="54"/>
      <c r="M5464" s="54"/>
      <c r="N5464" s="54"/>
      <c r="O5464" s="54"/>
      <c r="P5464" s="54"/>
      <c r="Q5464" s="54"/>
      <c r="R5464" s="54"/>
      <c r="S5464" s="54"/>
      <c r="T5464" s="54"/>
      <c r="U5464" s="54"/>
      <c r="V5464" s="54"/>
      <c r="W5464" s="54"/>
      <c r="X5464" s="54"/>
      <c r="Y5464" s="54"/>
      <c r="Z5464" s="54"/>
      <c r="AA5464" s="54"/>
      <c r="AB5464" s="54"/>
      <c r="AC5464" s="54"/>
      <c r="AD5464" s="54"/>
      <c r="AE5464" s="54"/>
      <c r="AF5464" s="54"/>
      <c r="AG5464" s="54"/>
      <c r="AH5464" s="54"/>
      <c r="AI5464" s="54"/>
      <c r="AJ5464" s="54"/>
      <c r="AK5464" s="54"/>
      <c r="AL5464" s="54"/>
      <c r="AM5464" s="54"/>
      <c r="AN5464" s="54"/>
      <c r="AO5464" s="54"/>
      <c r="AP5464" s="54"/>
      <c r="AQ5464" s="54"/>
      <c r="AR5464" s="54"/>
      <c r="AS5464" s="54"/>
      <c r="AT5464" s="54"/>
      <c r="AU5464" s="54"/>
      <c r="AV5464" s="54"/>
      <c r="AW5464" s="54"/>
      <c r="AX5464" s="55"/>
    </row>
    <row r="5465" spans="1:251">
      <c r="B5465" s="56"/>
    </row>
    <row r="5466" spans="1:251" ht="14.25">
      <c r="B5466" s="45" t="s">
        <v>247</v>
      </c>
      <c r="C5466" s="43"/>
      <c r="D5466" s="43"/>
      <c r="E5466" s="43"/>
      <c r="F5466" s="43"/>
      <c r="G5466" s="43"/>
      <c r="H5466" s="43"/>
      <c r="I5466" s="43"/>
      <c r="J5466" s="43"/>
      <c r="K5466" s="43"/>
      <c r="L5466" s="44"/>
      <c r="M5466" s="44"/>
      <c r="N5466" s="44"/>
      <c r="O5466" s="44"/>
      <c r="P5466" s="43"/>
      <c r="Q5466" s="43"/>
      <c r="R5466" s="43"/>
      <c r="S5466" s="43"/>
      <c r="T5466" s="43"/>
      <c r="U5466" s="43"/>
      <c r="V5466" s="45"/>
      <c r="W5466" s="45"/>
      <c r="X5466" s="45"/>
      <c r="Y5466" s="45"/>
      <c r="Z5466" s="45"/>
      <c r="AA5466" s="45"/>
      <c r="AB5466" s="45"/>
      <c r="AC5466" s="45"/>
      <c r="AD5466" s="45"/>
      <c r="AE5466" s="45"/>
      <c r="AF5466" s="45"/>
      <c r="AG5466" s="45"/>
      <c r="AH5466" s="45"/>
      <c r="AI5466" s="45"/>
      <c r="AJ5466" s="45"/>
      <c r="AK5466" s="45"/>
      <c r="AL5466" s="45"/>
      <c r="AM5466" s="45"/>
      <c r="AN5466" s="45"/>
      <c r="AO5466" s="45"/>
      <c r="AP5466" s="45"/>
      <c r="AQ5466" s="45"/>
      <c r="AR5466" s="45"/>
      <c r="AS5466" s="45"/>
      <c r="AT5466" s="45"/>
      <c r="AU5466" s="45"/>
      <c r="AV5466" s="45"/>
      <c r="AW5466" s="45"/>
      <c r="AX5466" s="45"/>
    </row>
    <row r="5467" spans="1:251" ht="15" thickBot="1">
      <c r="B5467" s="43"/>
      <c r="C5467" s="43"/>
      <c r="D5467" s="43"/>
      <c r="E5467" s="43"/>
      <c r="F5467" s="43"/>
      <c r="G5467" s="43"/>
      <c r="H5467" s="43"/>
      <c r="I5467" s="43"/>
      <c r="J5467" s="43"/>
      <c r="K5467" s="43"/>
      <c r="L5467" s="44"/>
      <c r="M5467" s="44"/>
      <c r="N5467" s="44"/>
      <c r="O5467" s="44"/>
      <c r="P5467" s="43"/>
      <c r="Q5467" s="43"/>
      <c r="R5467" s="43"/>
      <c r="S5467" s="43"/>
      <c r="T5467" s="43"/>
      <c r="U5467" s="43"/>
      <c r="V5467" s="45"/>
      <c r="W5467" s="45"/>
      <c r="X5467" s="45"/>
      <c r="Y5467" s="45"/>
      <c r="Z5467" s="45"/>
      <c r="AA5467" s="45"/>
      <c r="AB5467" s="45"/>
      <c r="AC5467" s="45"/>
      <c r="AD5467" s="45"/>
      <c r="AE5467" s="45"/>
      <c r="AF5467" s="45"/>
      <c r="AG5467" s="45"/>
      <c r="AH5467" s="45"/>
      <c r="AI5467" s="45"/>
      <c r="AJ5467" s="45"/>
      <c r="AK5467" s="45"/>
      <c r="AL5467" s="45"/>
      <c r="AM5467" s="45"/>
      <c r="AN5467" s="45"/>
      <c r="AO5467" s="45"/>
      <c r="AP5467" s="45"/>
      <c r="AQ5467" s="45"/>
      <c r="AR5467" s="45"/>
      <c r="AS5467" s="45"/>
      <c r="AT5467" s="45"/>
      <c r="AU5467" s="45"/>
      <c r="AV5467" s="45"/>
      <c r="AW5467" s="45"/>
      <c r="AX5467" s="57" t="s">
        <v>248</v>
      </c>
    </row>
    <row r="5468" spans="1:251" s="51" customFormat="1" ht="13.5" customHeight="1">
      <c r="A5468" s="43"/>
      <c r="B5468" s="132" t="s">
        <v>249</v>
      </c>
      <c r="C5468" s="133"/>
      <c r="D5468" s="133"/>
      <c r="E5468" s="133"/>
      <c r="F5468" s="133"/>
      <c r="G5468" s="133"/>
      <c r="H5468" s="133"/>
      <c r="I5468" s="133"/>
      <c r="J5468" s="133"/>
      <c r="K5468" s="133"/>
      <c r="L5468" s="133"/>
      <c r="M5468" s="133"/>
      <c r="N5468" s="133"/>
      <c r="O5468" s="133"/>
      <c r="P5468" s="133"/>
      <c r="Q5468" s="133"/>
      <c r="R5468" s="133"/>
      <c r="S5468" s="133"/>
      <c r="T5468" s="133"/>
      <c r="U5468" s="133"/>
      <c r="V5468" s="133"/>
      <c r="W5468" s="133"/>
      <c r="X5468" s="133"/>
      <c r="Y5468" s="133"/>
      <c r="Z5468" s="134"/>
      <c r="AA5468" s="138" t="s">
        <v>250</v>
      </c>
      <c r="AB5468" s="133"/>
      <c r="AC5468" s="133"/>
      <c r="AD5468" s="133"/>
      <c r="AE5468" s="133"/>
      <c r="AF5468" s="133"/>
      <c r="AG5468" s="133"/>
      <c r="AH5468" s="133"/>
      <c r="AI5468" s="134"/>
      <c r="AJ5468" s="138" t="s">
        <v>251</v>
      </c>
      <c r="AK5468" s="133"/>
      <c r="AL5468" s="133"/>
      <c r="AM5468" s="133"/>
      <c r="AN5468" s="133"/>
      <c r="AO5468" s="133"/>
      <c r="AP5468" s="133"/>
      <c r="AQ5468" s="133"/>
      <c r="AR5468" s="134"/>
      <c r="AS5468" s="138" t="s">
        <v>252</v>
      </c>
      <c r="AT5468" s="133"/>
      <c r="AU5468" s="133"/>
      <c r="AV5468" s="133"/>
      <c r="AW5468" s="133"/>
      <c r="AX5468" s="140"/>
      <c r="AY5468" s="37"/>
      <c r="AZ5468" s="37"/>
      <c r="BA5468" s="37"/>
      <c r="BB5468" s="37"/>
      <c r="BC5468" s="37"/>
      <c r="BD5468" s="37"/>
      <c r="BE5468" s="37"/>
      <c r="BF5468" s="37"/>
      <c r="BG5468" s="37"/>
      <c r="BH5468" s="37"/>
      <c r="BI5468" s="37"/>
      <c r="BJ5468" s="37"/>
      <c r="BK5468" s="37"/>
      <c r="BL5468" s="37"/>
      <c r="BM5468" s="37"/>
      <c r="BN5468" s="37"/>
      <c r="BO5468" s="37"/>
      <c r="BP5468" s="37"/>
      <c r="BQ5468" s="37"/>
      <c r="BR5468" s="37"/>
      <c r="BS5468" s="37"/>
      <c r="BT5468" s="37"/>
      <c r="BU5468" s="37"/>
      <c r="BV5468" s="37"/>
      <c r="BW5468" s="37"/>
      <c r="BX5468" s="37"/>
      <c r="BY5468" s="37"/>
      <c r="BZ5468" s="37"/>
      <c r="CA5468" s="37"/>
      <c r="CB5468" s="37"/>
      <c r="CC5468" s="37"/>
      <c r="CD5468" s="37"/>
      <c r="CE5468" s="37"/>
      <c r="CF5468" s="37"/>
      <c r="CG5468" s="37"/>
      <c r="CH5468" s="37"/>
      <c r="CI5468" s="37"/>
      <c r="CJ5468" s="37"/>
      <c r="CK5468" s="37"/>
      <c r="CL5468" s="37"/>
      <c r="CM5468" s="37"/>
      <c r="CN5468" s="37"/>
      <c r="CO5468" s="37"/>
      <c r="CP5468" s="37"/>
      <c r="CQ5468" s="37"/>
      <c r="CR5468" s="37"/>
      <c r="CS5468" s="37"/>
      <c r="CT5468" s="37"/>
      <c r="CU5468" s="37"/>
      <c r="CV5468" s="37"/>
      <c r="CW5468" s="37"/>
      <c r="CX5468" s="37"/>
      <c r="CY5468" s="37"/>
      <c r="CZ5468" s="37"/>
      <c r="DA5468" s="37"/>
      <c r="DB5468" s="37"/>
      <c r="DC5468" s="37"/>
      <c r="DD5468" s="37"/>
      <c r="DE5468" s="37"/>
      <c r="DF5468" s="37"/>
      <c r="DG5468" s="37"/>
      <c r="DH5468" s="37"/>
      <c r="DI5468" s="37"/>
      <c r="DJ5468" s="37"/>
      <c r="DK5468" s="37"/>
      <c r="DL5468" s="37"/>
      <c r="DM5468" s="37"/>
      <c r="DN5468" s="37"/>
      <c r="DO5468" s="37"/>
      <c r="DP5468" s="37"/>
      <c r="DQ5468" s="37"/>
      <c r="DR5468" s="37"/>
      <c r="DS5468" s="37"/>
      <c r="DT5468" s="37"/>
      <c r="DU5468" s="37"/>
      <c r="DV5468" s="37"/>
      <c r="DW5468" s="37"/>
      <c r="DX5468" s="37"/>
      <c r="DY5468" s="37"/>
      <c r="DZ5468" s="37"/>
      <c r="EA5468" s="37"/>
      <c r="EB5468" s="37"/>
      <c r="EC5468" s="37"/>
      <c r="ED5468" s="37"/>
      <c r="EE5468" s="37"/>
      <c r="EF5468" s="37"/>
      <c r="EG5468" s="37"/>
      <c r="EH5468" s="37"/>
      <c r="EI5468" s="37"/>
      <c r="EJ5468" s="37"/>
      <c r="EK5468" s="37"/>
      <c r="EL5468" s="37"/>
      <c r="EM5468" s="37"/>
      <c r="EN5468" s="37"/>
      <c r="EO5468" s="37"/>
      <c r="EP5468" s="37"/>
      <c r="EQ5468" s="37"/>
      <c r="ER5468" s="37"/>
      <c r="ES5468" s="37"/>
      <c r="ET5468" s="37"/>
      <c r="EU5468" s="37"/>
      <c r="EV5468" s="37"/>
      <c r="EW5468" s="37"/>
      <c r="EX5468" s="37"/>
      <c r="EY5468" s="37"/>
      <c r="EZ5468" s="37"/>
      <c r="FA5468" s="37"/>
      <c r="FB5468" s="37"/>
      <c r="FC5468" s="37"/>
      <c r="FD5468" s="37"/>
      <c r="FE5468" s="37"/>
      <c r="FF5468" s="37"/>
      <c r="FG5468" s="37"/>
      <c r="FH5468" s="37"/>
      <c r="FI5468" s="37"/>
      <c r="FJ5468" s="37"/>
      <c r="FK5468" s="37"/>
      <c r="FL5468" s="37"/>
      <c r="FM5468" s="37"/>
      <c r="FN5468" s="37"/>
      <c r="FO5468" s="37"/>
      <c r="FP5468" s="37"/>
      <c r="FQ5468" s="37"/>
      <c r="FR5468" s="37"/>
      <c r="FS5468" s="37"/>
      <c r="FT5468" s="37"/>
      <c r="FU5468" s="37"/>
      <c r="FV5468" s="37"/>
      <c r="FW5468" s="37"/>
      <c r="FX5468" s="37"/>
      <c r="FY5468" s="37"/>
      <c r="FZ5468" s="37"/>
      <c r="GA5468" s="37"/>
      <c r="GB5468" s="37"/>
      <c r="GC5468" s="37"/>
      <c r="GD5468" s="37"/>
      <c r="GE5468" s="37"/>
      <c r="GF5468" s="37"/>
      <c r="GG5468" s="37"/>
      <c r="GH5468" s="37"/>
      <c r="GI5468" s="37"/>
      <c r="GJ5468" s="37"/>
      <c r="GK5468" s="37"/>
      <c r="GL5468" s="37"/>
      <c r="GM5468" s="37"/>
      <c r="GN5468" s="37"/>
      <c r="GO5468" s="37"/>
      <c r="GP5468" s="37"/>
      <c r="GQ5468" s="37"/>
      <c r="GR5468" s="37"/>
      <c r="GS5468" s="37"/>
      <c r="GT5468" s="37"/>
      <c r="GU5468" s="37"/>
      <c r="GV5468" s="37"/>
      <c r="GW5468" s="37"/>
      <c r="GX5468" s="37"/>
      <c r="GY5468" s="37"/>
      <c r="GZ5468" s="37"/>
      <c r="HA5468" s="37"/>
      <c r="HB5468" s="37"/>
      <c r="HC5468" s="37"/>
      <c r="HD5468" s="37"/>
      <c r="HE5468" s="37"/>
      <c r="HF5468" s="37"/>
      <c r="HG5468" s="37"/>
      <c r="HH5468" s="37"/>
      <c r="HI5468" s="37"/>
      <c r="HJ5468" s="37"/>
      <c r="HK5468" s="37"/>
      <c r="HL5468" s="37"/>
      <c r="HM5468" s="37"/>
      <c r="HN5468" s="37"/>
      <c r="HO5468" s="37"/>
      <c r="HP5468" s="37"/>
      <c r="HQ5468" s="37"/>
      <c r="HR5468" s="37"/>
      <c r="HS5468" s="37"/>
      <c r="HT5468" s="37"/>
      <c r="HU5468" s="37"/>
      <c r="HV5468" s="37"/>
      <c r="HW5468" s="37"/>
      <c r="HX5468" s="37"/>
      <c r="HY5468" s="37"/>
      <c r="HZ5468" s="37"/>
      <c r="IA5468" s="37"/>
      <c r="IB5468" s="37"/>
      <c r="IC5468" s="37"/>
      <c r="ID5468" s="37"/>
      <c r="IE5468" s="37"/>
      <c r="IF5468" s="37"/>
      <c r="IG5468" s="37"/>
      <c r="IH5468" s="37"/>
      <c r="II5468" s="37"/>
      <c r="IJ5468" s="37"/>
      <c r="IK5468" s="37"/>
      <c r="IL5468" s="37"/>
      <c r="IM5468" s="37"/>
      <c r="IN5468" s="37"/>
      <c r="IO5468" s="37"/>
      <c r="IP5468" s="37"/>
      <c r="IQ5468" s="37"/>
    </row>
    <row r="5469" spans="1:251" s="51" customFormat="1" ht="13.5">
      <c r="A5469" s="43"/>
      <c r="B5469" s="135"/>
      <c r="C5469" s="136"/>
      <c r="D5469" s="136"/>
      <c r="E5469" s="136"/>
      <c r="F5469" s="136"/>
      <c r="G5469" s="136"/>
      <c r="H5469" s="136"/>
      <c r="I5469" s="136"/>
      <c r="J5469" s="136"/>
      <c r="K5469" s="136"/>
      <c r="L5469" s="136"/>
      <c r="M5469" s="136"/>
      <c r="N5469" s="136"/>
      <c r="O5469" s="136"/>
      <c r="P5469" s="136"/>
      <c r="Q5469" s="136"/>
      <c r="R5469" s="136"/>
      <c r="S5469" s="136"/>
      <c r="T5469" s="136"/>
      <c r="U5469" s="136"/>
      <c r="V5469" s="136"/>
      <c r="W5469" s="136"/>
      <c r="X5469" s="136"/>
      <c r="Y5469" s="136"/>
      <c r="Z5469" s="137"/>
      <c r="AA5469" s="139"/>
      <c r="AB5469" s="136"/>
      <c r="AC5469" s="136"/>
      <c r="AD5469" s="136"/>
      <c r="AE5469" s="136"/>
      <c r="AF5469" s="136"/>
      <c r="AG5469" s="136"/>
      <c r="AH5469" s="136"/>
      <c r="AI5469" s="137"/>
      <c r="AJ5469" s="139"/>
      <c r="AK5469" s="136"/>
      <c r="AL5469" s="136"/>
      <c r="AM5469" s="136"/>
      <c r="AN5469" s="136"/>
      <c r="AO5469" s="136"/>
      <c r="AP5469" s="136"/>
      <c r="AQ5469" s="136"/>
      <c r="AR5469" s="137"/>
      <c r="AS5469" s="139"/>
      <c r="AT5469" s="136"/>
      <c r="AU5469" s="136"/>
      <c r="AV5469" s="136"/>
      <c r="AW5469" s="136"/>
      <c r="AX5469" s="141"/>
      <c r="AY5469" s="37"/>
      <c r="AZ5469" s="37"/>
      <c r="BA5469" s="37"/>
      <c r="BB5469" s="58"/>
      <c r="BC5469" s="59"/>
      <c r="BE5469" s="37"/>
      <c r="BF5469" s="37"/>
      <c r="BG5469" s="37"/>
      <c r="BH5469" s="37"/>
      <c r="BI5469" s="37"/>
      <c r="BJ5469" s="37"/>
      <c r="BK5469" s="37"/>
      <c r="BL5469" s="37"/>
      <c r="BM5469" s="37"/>
      <c r="BN5469" s="37"/>
      <c r="BO5469" s="37"/>
      <c r="BP5469" s="37"/>
      <c r="BQ5469" s="37"/>
      <c r="BR5469" s="37"/>
      <c r="BS5469" s="37"/>
      <c r="BT5469" s="37"/>
      <c r="BU5469" s="37"/>
      <c r="BV5469" s="37"/>
      <c r="BW5469" s="37"/>
      <c r="BX5469" s="37"/>
      <c r="BY5469" s="37"/>
      <c r="BZ5469" s="37"/>
      <c r="CA5469" s="37"/>
      <c r="CB5469" s="37"/>
      <c r="CC5469" s="37"/>
      <c r="CD5469" s="37"/>
      <c r="CE5469" s="37"/>
      <c r="CF5469" s="37"/>
      <c r="CG5469" s="37"/>
      <c r="CH5469" s="37"/>
      <c r="CI5469" s="37"/>
      <c r="CJ5469" s="37"/>
      <c r="CK5469" s="37"/>
      <c r="CL5469" s="37"/>
      <c r="CM5469" s="37"/>
      <c r="CN5469" s="37"/>
      <c r="CO5469" s="37"/>
      <c r="CP5469" s="37"/>
      <c r="CQ5469" s="37"/>
      <c r="CR5469" s="37"/>
      <c r="CS5469" s="37"/>
      <c r="CT5469" s="37"/>
      <c r="CU5469" s="37"/>
      <c r="CV5469" s="37"/>
      <c r="CW5469" s="37"/>
      <c r="CX5469" s="37"/>
      <c r="CY5469" s="37"/>
      <c r="CZ5469" s="37"/>
      <c r="DA5469" s="37"/>
      <c r="DB5469" s="37"/>
      <c r="DC5469" s="37"/>
      <c r="DD5469" s="37"/>
      <c r="DE5469" s="37"/>
      <c r="DF5469" s="37"/>
      <c r="DG5469" s="37"/>
      <c r="DH5469" s="37"/>
      <c r="DI5469" s="37"/>
      <c r="DJ5469" s="37"/>
      <c r="DK5469" s="37"/>
      <c r="DL5469" s="37"/>
      <c r="DM5469" s="37"/>
      <c r="DN5469" s="37"/>
      <c r="DO5469" s="37"/>
      <c r="DP5469" s="37"/>
      <c r="DQ5469" s="37"/>
      <c r="DR5469" s="37"/>
      <c r="DS5469" s="37"/>
      <c r="DT5469" s="37"/>
      <c r="DU5469" s="37"/>
      <c r="DV5469" s="37"/>
      <c r="DW5469" s="37"/>
      <c r="DX5469" s="37"/>
      <c r="DY5469" s="37"/>
      <c r="DZ5469" s="37"/>
      <c r="EA5469" s="37"/>
      <c r="EB5469" s="37"/>
      <c r="EC5469" s="37"/>
      <c r="ED5469" s="37"/>
      <c r="EE5469" s="37"/>
      <c r="EF5469" s="37"/>
      <c r="EG5469" s="37"/>
      <c r="EH5469" s="37"/>
      <c r="EI5469" s="37"/>
      <c r="EJ5469" s="37"/>
      <c r="EK5469" s="37"/>
      <c r="EL5469" s="37"/>
      <c r="EM5469" s="37"/>
      <c r="EN5469" s="37"/>
      <c r="EO5469" s="37"/>
      <c r="EP5469" s="37"/>
      <c r="EQ5469" s="37"/>
      <c r="ER5469" s="37"/>
      <c r="ES5469" s="37"/>
      <c r="ET5469" s="37"/>
      <c r="EU5469" s="37"/>
      <c r="EV5469" s="37"/>
      <c r="EW5469" s="37"/>
      <c r="EX5469" s="37"/>
      <c r="EY5469" s="37"/>
      <c r="EZ5469" s="37"/>
      <c r="FA5469" s="37"/>
      <c r="FB5469" s="37"/>
      <c r="FC5469" s="37"/>
      <c r="FD5469" s="37"/>
      <c r="FE5469" s="37"/>
      <c r="FF5469" s="37"/>
      <c r="FG5469" s="37"/>
      <c r="FH5469" s="37"/>
      <c r="FI5469" s="37"/>
      <c r="FJ5469" s="37"/>
      <c r="FK5469" s="37"/>
      <c r="FL5469" s="37"/>
      <c r="FM5469" s="37"/>
      <c r="FN5469" s="37"/>
      <c r="FO5469" s="37"/>
      <c r="FP5469" s="37"/>
      <c r="FQ5469" s="37"/>
      <c r="FR5469" s="37"/>
      <c r="FS5469" s="37"/>
      <c r="FT5469" s="37"/>
      <c r="FU5469" s="37"/>
      <c r="FV5469" s="37"/>
      <c r="FW5469" s="37"/>
      <c r="FX5469" s="37"/>
      <c r="FY5469" s="37"/>
      <c r="FZ5469" s="37"/>
      <c r="GA5469" s="37"/>
      <c r="GB5469" s="37"/>
      <c r="GC5469" s="37"/>
      <c r="GD5469" s="37"/>
      <c r="GE5469" s="37"/>
      <c r="GF5469" s="37"/>
      <c r="GG5469" s="37"/>
      <c r="GH5469" s="37"/>
      <c r="GI5469" s="37"/>
      <c r="GJ5469" s="37"/>
      <c r="GK5469" s="37"/>
      <c r="GL5469" s="37"/>
      <c r="GM5469" s="37"/>
      <c r="GN5469" s="37"/>
      <c r="GO5469" s="37"/>
      <c r="GP5469" s="37"/>
      <c r="GQ5469" s="37"/>
      <c r="GR5469" s="37"/>
      <c r="GS5469" s="37"/>
      <c r="GT5469" s="37"/>
      <c r="GU5469" s="37"/>
      <c r="GV5469" s="37"/>
      <c r="GW5469" s="37"/>
      <c r="GX5469" s="37"/>
      <c r="GY5469" s="37"/>
      <c r="GZ5469" s="37"/>
      <c r="HA5469" s="37"/>
      <c r="HB5469" s="37"/>
      <c r="HC5469" s="37"/>
      <c r="HD5469" s="37"/>
      <c r="HE5469" s="37"/>
      <c r="HF5469" s="37"/>
      <c r="HG5469" s="37"/>
      <c r="HH5469" s="37"/>
      <c r="HI5469" s="37"/>
      <c r="HJ5469" s="37"/>
      <c r="HK5469" s="37"/>
      <c r="HL5469" s="37"/>
      <c r="HM5469" s="37"/>
      <c r="HN5469" s="37"/>
      <c r="HO5469" s="37"/>
      <c r="HP5469" s="37"/>
      <c r="HQ5469" s="37"/>
      <c r="HR5469" s="37"/>
      <c r="HS5469" s="37"/>
      <c r="HT5469" s="37"/>
      <c r="HU5469" s="37"/>
      <c r="HV5469" s="37"/>
      <c r="HW5469" s="37"/>
      <c r="HX5469" s="37"/>
      <c r="HY5469" s="37"/>
      <c r="HZ5469" s="37"/>
      <c r="IA5469" s="37"/>
      <c r="IB5469" s="37"/>
      <c r="IC5469" s="37"/>
      <c r="ID5469" s="37"/>
      <c r="IE5469" s="37"/>
      <c r="IF5469" s="37"/>
      <c r="IG5469" s="37"/>
      <c r="IH5469" s="37"/>
      <c r="II5469" s="37"/>
      <c r="IJ5469" s="37"/>
      <c r="IK5469" s="37"/>
      <c r="IL5469" s="37"/>
      <c r="IM5469" s="37"/>
      <c r="IN5469" s="37"/>
      <c r="IO5469" s="37"/>
      <c r="IP5469" s="37"/>
      <c r="IQ5469" s="37"/>
    </row>
    <row r="5470" spans="1:251" s="51" customFormat="1" ht="18.75" customHeight="1">
      <c r="A5470" s="43"/>
      <c r="B5470" s="60"/>
      <c r="C5470" s="104" t="s">
        <v>1133</v>
      </c>
      <c r="D5470" s="105"/>
      <c r="E5470" s="105"/>
      <c r="F5470" s="105"/>
      <c r="G5470" s="105"/>
      <c r="H5470" s="105"/>
      <c r="I5470" s="105"/>
      <c r="J5470" s="105"/>
      <c r="K5470" s="105"/>
      <c r="L5470" s="105"/>
      <c r="M5470" s="105"/>
      <c r="N5470" s="105"/>
      <c r="O5470" s="105"/>
      <c r="P5470" s="105"/>
      <c r="Q5470" s="105"/>
      <c r="R5470" s="105"/>
      <c r="S5470" s="105"/>
      <c r="T5470" s="105"/>
      <c r="U5470" s="105"/>
      <c r="V5470" s="105"/>
      <c r="W5470" s="105"/>
      <c r="X5470" s="105"/>
      <c r="Y5470" s="105"/>
      <c r="Z5470" s="106"/>
      <c r="AA5470" s="107">
        <v>50136986</v>
      </c>
      <c r="AB5470" s="108"/>
      <c r="AC5470" s="108"/>
      <c r="AD5470" s="108"/>
      <c r="AE5470" s="108"/>
      <c r="AF5470" s="108"/>
      <c r="AG5470" s="108"/>
      <c r="AH5470" s="108"/>
      <c r="AI5470" s="109"/>
      <c r="AJ5470" s="107">
        <v>51248629</v>
      </c>
      <c r="AK5470" s="108"/>
      <c r="AL5470" s="108"/>
      <c r="AM5470" s="108"/>
      <c r="AN5470" s="108"/>
      <c r="AO5470" s="108"/>
      <c r="AP5470" s="108"/>
      <c r="AQ5470" s="108"/>
      <c r="AR5470" s="109"/>
      <c r="AS5470" s="110"/>
      <c r="AT5470" s="111"/>
      <c r="AU5470" s="111"/>
      <c r="AV5470" s="111"/>
      <c r="AW5470" s="111"/>
      <c r="AX5470" s="112"/>
      <c r="AY5470" s="37"/>
      <c r="AZ5470" s="37"/>
      <c r="BA5470" s="37"/>
      <c r="BB5470" s="37"/>
      <c r="BC5470" s="37"/>
      <c r="BD5470" s="37"/>
      <c r="BE5470" s="37"/>
      <c r="BF5470" s="37"/>
      <c r="BG5470" s="37"/>
      <c r="BH5470" s="37"/>
      <c r="BI5470" s="37"/>
      <c r="BJ5470" s="37"/>
      <c r="BK5470" s="37"/>
      <c r="BL5470" s="37"/>
      <c r="BM5470" s="37"/>
      <c r="BN5470" s="37"/>
      <c r="BO5470" s="37"/>
      <c r="BP5470" s="37"/>
      <c r="BQ5470" s="37"/>
      <c r="BR5470" s="37"/>
      <c r="BS5470" s="37"/>
      <c r="BT5470" s="37"/>
      <c r="BU5470" s="37"/>
      <c r="BV5470" s="37"/>
      <c r="BW5470" s="37"/>
      <c r="BX5470" s="37"/>
      <c r="BY5470" s="37"/>
      <c r="BZ5470" s="37"/>
      <c r="CA5470" s="37"/>
      <c r="CB5470" s="37"/>
      <c r="CC5470" s="37"/>
      <c r="CD5470" s="37"/>
      <c r="CE5470" s="37"/>
      <c r="CF5470" s="37"/>
      <c r="CG5470" s="37"/>
      <c r="CH5470" s="37"/>
      <c r="CI5470" s="37"/>
      <c r="CJ5470" s="37"/>
      <c r="CK5470" s="37"/>
      <c r="CL5470" s="37"/>
      <c r="CM5470" s="37"/>
      <c r="CN5470" s="37"/>
      <c r="CO5470" s="37"/>
      <c r="CP5470" s="37"/>
      <c r="CQ5470" s="37"/>
      <c r="CR5470" s="37"/>
      <c r="CS5470" s="37"/>
      <c r="CT5470" s="37"/>
      <c r="CU5470" s="37"/>
      <c r="CV5470" s="37"/>
      <c r="CW5470" s="37"/>
      <c r="CX5470" s="37"/>
      <c r="CY5470" s="37"/>
      <c r="CZ5470" s="37"/>
      <c r="DA5470" s="37"/>
      <c r="DB5470" s="37"/>
      <c r="DC5470" s="37"/>
      <c r="DD5470" s="37"/>
      <c r="DE5470" s="37"/>
      <c r="DF5470" s="37"/>
      <c r="DG5470" s="37"/>
      <c r="DH5470" s="37"/>
      <c r="DI5470" s="37"/>
      <c r="DJ5470" s="37"/>
      <c r="DK5470" s="37"/>
      <c r="DL5470" s="37"/>
      <c r="DM5470" s="37"/>
      <c r="DN5470" s="37"/>
      <c r="DO5470" s="37"/>
      <c r="DP5470" s="37"/>
      <c r="DQ5470" s="37"/>
      <c r="DR5470" s="37"/>
      <c r="DS5470" s="37"/>
      <c r="DT5470" s="37"/>
      <c r="DU5470" s="37"/>
      <c r="DV5470" s="37"/>
      <c r="DW5470" s="37"/>
      <c r="DX5470" s="37"/>
      <c r="DY5470" s="37"/>
      <c r="DZ5470" s="37"/>
      <c r="EA5470" s="37"/>
      <c r="EB5470" s="37"/>
      <c r="EC5470" s="37"/>
      <c r="ED5470" s="37"/>
      <c r="EE5470" s="37"/>
      <c r="EF5470" s="37"/>
      <c r="EG5470" s="37"/>
      <c r="EH5470" s="37"/>
      <c r="EI5470" s="37"/>
      <c r="EJ5470" s="37"/>
      <c r="EK5470" s="37"/>
      <c r="EL5470" s="37"/>
      <c r="EM5470" s="37"/>
      <c r="EN5470" s="37"/>
      <c r="EO5470" s="37"/>
      <c r="EP5470" s="37"/>
      <c r="EQ5470" s="37"/>
      <c r="ER5470" s="37"/>
      <c r="ES5470" s="37"/>
      <c r="ET5470" s="37"/>
      <c r="EU5470" s="37"/>
      <c r="EV5470" s="37"/>
      <c r="EW5470" s="37"/>
      <c r="EX5470" s="37"/>
      <c r="EY5470" s="37"/>
      <c r="EZ5470" s="37"/>
      <c r="FA5470" s="37"/>
      <c r="FB5470" s="37"/>
      <c r="FC5470" s="37"/>
      <c r="FD5470" s="37"/>
      <c r="FE5470" s="37"/>
      <c r="FF5470" s="37"/>
      <c r="FG5470" s="37"/>
      <c r="FH5470" s="37"/>
      <c r="FI5470" s="37"/>
      <c r="FJ5470" s="37"/>
      <c r="FK5470" s="37"/>
      <c r="FL5470" s="37"/>
      <c r="FM5470" s="37"/>
      <c r="FN5470" s="37"/>
      <c r="FO5470" s="37"/>
      <c r="FP5470" s="37"/>
      <c r="FQ5470" s="37"/>
      <c r="FR5470" s="37"/>
      <c r="FS5470" s="37"/>
      <c r="FT5470" s="37"/>
      <c r="FU5470" s="37"/>
      <c r="FV5470" s="37"/>
      <c r="FW5470" s="37"/>
      <c r="FX5470" s="37"/>
      <c r="FY5470" s="37"/>
      <c r="FZ5470" s="37"/>
      <c r="GA5470" s="37"/>
      <c r="GB5470" s="37"/>
      <c r="GC5470" s="37"/>
      <c r="GD5470" s="37"/>
      <c r="GE5470" s="37"/>
      <c r="GF5470" s="37"/>
      <c r="GG5470" s="37"/>
      <c r="GH5470" s="37"/>
      <c r="GI5470" s="37"/>
      <c r="GJ5470" s="37"/>
      <c r="GK5470" s="37"/>
      <c r="GL5470" s="37"/>
      <c r="GM5470" s="37"/>
      <c r="GN5470" s="37"/>
      <c r="GO5470" s="37"/>
      <c r="GP5470" s="37"/>
      <c r="GQ5470" s="37"/>
      <c r="GR5470" s="37"/>
      <c r="GS5470" s="37"/>
      <c r="GT5470" s="37"/>
      <c r="GU5470" s="37"/>
      <c r="GV5470" s="37"/>
      <c r="GW5470" s="37"/>
      <c r="GX5470" s="37"/>
      <c r="GY5470" s="37"/>
      <c r="GZ5470" s="37"/>
      <c r="HA5470" s="37"/>
      <c r="HB5470" s="37"/>
      <c r="HC5470" s="37"/>
      <c r="HD5470" s="37"/>
      <c r="HE5470" s="37"/>
      <c r="HF5470" s="37"/>
      <c r="HG5470" s="37"/>
      <c r="HH5470" s="37"/>
      <c r="HI5470" s="37"/>
      <c r="HJ5470" s="37"/>
      <c r="HK5470" s="37"/>
      <c r="HL5470" s="37"/>
      <c r="HM5470" s="37"/>
      <c r="HN5470" s="37"/>
      <c r="HO5470" s="37"/>
      <c r="HP5470" s="37"/>
      <c r="HQ5470" s="37"/>
      <c r="HR5470" s="37"/>
      <c r="HS5470" s="37"/>
      <c r="HT5470" s="37"/>
      <c r="HU5470" s="37"/>
      <c r="HV5470" s="37"/>
      <c r="HW5470" s="37"/>
      <c r="HX5470" s="37"/>
      <c r="HY5470" s="37"/>
      <c r="HZ5470" s="37"/>
      <c r="IA5470" s="37"/>
      <c r="IB5470" s="37"/>
      <c r="IC5470" s="37"/>
      <c r="ID5470" s="37"/>
      <c r="IE5470" s="37"/>
      <c r="IF5470" s="37"/>
      <c r="IG5470" s="37"/>
      <c r="IH5470" s="37"/>
      <c r="II5470" s="37"/>
      <c r="IJ5470" s="37"/>
      <c r="IK5470" s="37"/>
      <c r="IL5470" s="37"/>
      <c r="IM5470" s="37"/>
      <c r="IN5470" s="37"/>
      <c r="IO5470" s="37"/>
      <c r="IP5470" s="37"/>
      <c r="IQ5470" s="37"/>
    </row>
    <row r="5471" spans="1:251" s="51" customFormat="1" ht="18.75" customHeight="1">
      <c r="A5471" s="43"/>
      <c r="B5471" s="60"/>
      <c r="C5471" s="104" t="s">
        <v>1134</v>
      </c>
      <c r="D5471" s="105"/>
      <c r="E5471" s="105"/>
      <c r="F5471" s="105"/>
      <c r="G5471" s="105"/>
      <c r="H5471" s="105"/>
      <c r="I5471" s="105"/>
      <c r="J5471" s="105"/>
      <c r="K5471" s="105"/>
      <c r="L5471" s="105"/>
      <c r="M5471" s="105"/>
      <c r="N5471" s="105"/>
      <c r="O5471" s="105"/>
      <c r="P5471" s="105"/>
      <c r="Q5471" s="105"/>
      <c r="R5471" s="105"/>
      <c r="S5471" s="105"/>
      <c r="T5471" s="105"/>
      <c r="U5471" s="105"/>
      <c r="V5471" s="105"/>
      <c r="W5471" s="105"/>
      <c r="X5471" s="105"/>
      <c r="Y5471" s="105"/>
      <c r="Z5471" s="106"/>
      <c r="AA5471" s="107">
        <v>2392730</v>
      </c>
      <c r="AB5471" s="108"/>
      <c r="AC5471" s="108"/>
      <c r="AD5471" s="108"/>
      <c r="AE5471" s="108"/>
      <c r="AF5471" s="108"/>
      <c r="AG5471" s="108"/>
      <c r="AH5471" s="108"/>
      <c r="AI5471" s="109"/>
      <c r="AJ5471" s="107">
        <v>2529096</v>
      </c>
      <c r="AK5471" s="108"/>
      <c r="AL5471" s="108"/>
      <c r="AM5471" s="108"/>
      <c r="AN5471" s="108"/>
      <c r="AO5471" s="108"/>
      <c r="AP5471" s="108"/>
      <c r="AQ5471" s="108"/>
      <c r="AR5471" s="109"/>
      <c r="AS5471" s="110"/>
      <c r="AT5471" s="111"/>
      <c r="AU5471" s="111"/>
      <c r="AV5471" s="111"/>
      <c r="AW5471" s="111"/>
      <c r="AX5471" s="112"/>
      <c r="AY5471" s="37"/>
      <c r="AZ5471" s="37"/>
      <c r="BA5471" s="37"/>
      <c r="BB5471" s="37"/>
      <c r="BC5471" s="37"/>
      <c r="BD5471" s="37"/>
      <c r="BE5471" s="37"/>
      <c r="BF5471" s="37"/>
      <c r="BG5471" s="37"/>
      <c r="BH5471" s="37"/>
      <c r="BI5471" s="37"/>
      <c r="BJ5471" s="37"/>
      <c r="BK5471" s="37"/>
      <c r="BL5471" s="37"/>
      <c r="BM5471" s="37"/>
      <c r="BN5471" s="37"/>
      <c r="BO5471" s="37"/>
      <c r="BP5471" s="37"/>
      <c r="BQ5471" s="37"/>
      <c r="BR5471" s="37"/>
      <c r="BS5471" s="37"/>
      <c r="BT5471" s="37"/>
      <c r="BU5471" s="37"/>
      <c r="BV5471" s="37"/>
      <c r="BW5471" s="37"/>
      <c r="BX5471" s="37"/>
      <c r="BY5471" s="37"/>
      <c r="BZ5471" s="37"/>
      <c r="CA5471" s="37"/>
      <c r="CB5471" s="37"/>
      <c r="CC5471" s="37"/>
      <c r="CD5471" s="37"/>
      <c r="CE5471" s="37"/>
      <c r="CF5471" s="37"/>
      <c r="CG5471" s="37"/>
      <c r="CH5471" s="37"/>
      <c r="CI5471" s="37"/>
      <c r="CJ5471" s="37"/>
      <c r="CK5471" s="37"/>
      <c r="CL5471" s="37"/>
      <c r="CM5471" s="37"/>
      <c r="CN5471" s="37"/>
      <c r="CO5471" s="37"/>
      <c r="CP5471" s="37"/>
      <c r="CQ5471" s="37"/>
      <c r="CR5471" s="37"/>
      <c r="CS5471" s="37"/>
      <c r="CT5471" s="37"/>
      <c r="CU5471" s="37"/>
      <c r="CV5471" s="37"/>
      <c r="CW5471" s="37"/>
      <c r="CX5471" s="37"/>
      <c r="CY5471" s="37"/>
      <c r="CZ5471" s="37"/>
      <c r="DA5471" s="37"/>
      <c r="DB5471" s="37"/>
      <c r="DC5471" s="37"/>
      <c r="DD5471" s="37"/>
      <c r="DE5471" s="37"/>
      <c r="DF5471" s="37"/>
      <c r="DG5471" s="37"/>
      <c r="DH5471" s="37"/>
      <c r="DI5471" s="37"/>
      <c r="DJ5471" s="37"/>
      <c r="DK5471" s="37"/>
      <c r="DL5471" s="37"/>
      <c r="DM5471" s="37"/>
      <c r="DN5471" s="37"/>
      <c r="DO5471" s="37"/>
      <c r="DP5471" s="37"/>
      <c r="DQ5471" s="37"/>
      <c r="DR5471" s="37"/>
      <c r="DS5471" s="37"/>
      <c r="DT5471" s="37"/>
      <c r="DU5471" s="37"/>
      <c r="DV5471" s="37"/>
      <c r="DW5471" s="37"/>
      <c r="DX5471" s="37"/>
      <c r="DY5471" s="37"/>
      <c r="DZ5471" s="37"/>
      <c r="EA5471" s="37"/>
      <c r="EB5471" s="37"/>
      <c r="EC5471" s="37"/>
      <c r="ED5471" s="37"/>
      <c r="EE5471" s="37"/>
      <c r="EF5471" s="37"/>
      <c r="EG5471" s="37"/>
      <c r="EH5471" s="37"/>
      <c r="EI5471" s="37"/>
      <c r="EJ5471" s="37"/>
      <c r="EK5471" s="37"/>
      <c r="EL5471" s="37"/>
      <c r="EM5471" s="37"/>
      <c r="EN5471" s="37"/>
      <c r="EO5471" s="37"/>
      <c r="EP5471" s="37"/>
      <c r="EQ5471" s="37"/>
      <c r="ER5471" s="37"/>
      <c r="ES5471" s="37"/>
      <c r="ET5471" s="37"/>
      <c r="EU5471" s="37"/>
      <c r="EV5471" s="37"/>
      <c r="EW5471" s="37"/>
      <c r="EX5471" s="37"/>
      <c r="EY5471" s="37"/>
      <c r="EZ5471" s="37"/>
      <c r="FA5471" s="37"/>
      <c r="FB5471" s="37"/>
      <c r="FC5471" s="37"/>
      <c r="FD5471" s="37"/>
      <c r="FE5471" s="37"/>
      <c r="FF5471" s="37"/>
      <c r="FG5471" s="37"/>
      <c r="FH5471" s="37"/>
      <c r="FI5471" s="37"/>
      <c r="FJ5471" s="37"/>
      <c r="FK5471" s="37"/>
      <c r="FL5471" s="37"/>
      <c r="FM5471" s="37"/>
      <c r="FN5471" s="37"/>
      <c r="FO5471" s="37"/>
      <c r="FP5471" s="37"/>
      <c r="FQ5471" s="37"/>
      <c r="FR5471" s="37"/>
      <c r="FS5471" s="37"/>
      <c r="FT5471" s="37"/>
      <c r="FU5471" s="37"/>
      <c r="FV5471" s="37"/>
      <c r="FW5471" s="37"/>
      <c r="FX5471" s="37"/>
      <c r="FY5471" s="37"/>
      <c r="FZ5471" s="37"/>
      <c r="GA5471" s="37"/>
      <c r="GB5471" s="37"/>
      <c r="GC5471" s="37"/>
      <c r="GD5471" s="37"/>
      <c r="GE5471" s="37"/>
      <c r="GF5471" s="37"/>
      <c r="GG5471" s="37"/>
      <c r="GH5471" s="37"/>
      <c r="GI5471" s="37"/>
      <c r="GJ5471" s="37"/>
      <c r="GK5471" s="37"/>
      <c r="GL5471" s="37"/>
      <c r="GM5471" s="37"/>
      <c r="GN5471" s="37"/>
      <c r="GO5471" s="37"/>
      <c r="GP5471" s="37"/>
      <c r="GQ5471" s="37"/>
      <c r="GR5471" s="37"/>
      <c r="GS5471" s="37"/>
      <c r="GT5471" s="37"/>
      <c r="GU5471" s="37"/>
      <c r="GV5471" s="37"/>
      <c r="GW5471" s="37"/>
      <c r="GX5471" s="37"/>
      <c r="GY5471" s="37"/>
      <c r="GZ5471" s="37"/>
      <c r="HA5471" s="37"/>
      <c r="HB5471" s="37"/>
      <c r="HC5471" s="37"/>
      <c r="HD5471" s="37"/>
      <c r="HE5471" s="37"/>
      <c r="HF5471" s="37"/>
      <c r="HG5471" s="37"/>
      <c r="HH5471" s="37"/>
      <c r="HI5471" s="37"/>
      <c r="HJ5471" s="37"/>
      <c r="HK5471" s="37"/>
      <c r="HL5471" s="37"/>
      <c r="HM5471" s="37"/>
      <c r="HN5471" s="37"/>
      <c r="HO5471" s="37"/>
      <c r="HP5471" s="37"/>
      <c r="HQ5471" s="37"/>
      <c r="HR5471" s="37"/>
      <c r="HS5471" s="37"/>
      <c r="HT5471" s="37"/>
      <c r="HU5471" s="37"/>
      <c r="HV5471" s="37"/>
      <c r="HW5471" s="37"/>
      <c r="HX5471" s="37"/>
      <c r="HY5471" s="37"/>
      <c r="HZ5471" s="37"/>
      <c r="IA5471" s="37"/>
      <c r="IB5471" s="37"/>
      <c r="IC5471" s="37"/>
      <c r="ID5471" s="37"/>
      <c r="IE5471" s="37"/>
      <c r="IF5471" s="37"/>
      <c r="IG5471" s="37"/>
      <c r="IH5471" s="37"/>
      <c r="II5471" s="37"/>
      <c r="IJ5471" s="37"/>
      <c r="IK5471" s="37"/>
      <c r="IL5471" s="37"/>
      <c r="IM5471" s="37"/>
      <c r="IN5471" s="37"/>
      <c r="IO5471" s="37"/>
      <c r="IP5471" s="37"/>
      <c r="IQ5471" s="37"/>
    </row>
    <row r="5472" spans="1:251" s="51" customFormat="1" ht="18.75" customHeight="1">
      <c r="A5472" s="43"/>
      <c r="B5472" s="60"/>
      <c r="C5472" s="104" t="s">
        <v>1135</v>
      </c>
      <c r="D5472" s="105"/>
      <c r="E5472" s="105"/>
      <c r="F5472" s="105"/>
      <c r="G5472" s="105"/>
      <c r="H5472" s="105"/>
      <c r="I5472" s="105"/>
      <c r="J5472" s="105"/>
      <c r="K5472" s="105"/>
      <c r="L5472" s="105"/>
      <c r="M5472" s="105"/>
      <c r="N5472" s="105"/>
      <c r="O5472" s="105"/>
      <c r="P5472" s="105"/>
      <c r="Q5472" s="105"/>
      <c r="R5472" s="105"/>
      <c r="S5472" s="105"/>
      <c r="T5472" s="105"/>
      <c r="U5472" s="105"/>
      <c r="V5472" s="105"/>
      <c r="W5472" s="105"/>
      <c r="X5472" s="105"/>
      <c r="Y5472" s="105"/>
      <c r="Z5472" s="106"/>
      <c r="AA5472" s="107">
        <v>969208</v>
      </c>
      <c r="AB5472" s="108"/>
      <c r="AC5472" s="108"/>
      <c r="AD5472" s="108"/>
      <c r="AE5472" s="108"/>
      <c r="AF5472" s="108"/>
      <c r="AG5472" s="108"/>
      <c r="AH5472" s="108"/>
      <c r="AI5472" s="109"/>
      <c r="AJ5472" s="107">
        <v>1007185</v>
      </c>
      <c r="AK5472" s="108"/>
      <c r="AL5472" s="108"/>
      <c r="AM5472" s="108"/>
      <c r="AN5472" s="108"/>
      <c r="AO5472" s="108"/>
      <c r="AP5472" s="108"/>
      <c r="AQ5472" s="108"/>
      <c r="AR5472" s="109"/>
      <c r="AS5472" s="110"/>
      <c r="AT5472" s="111"/>
      <c r="AU5472" s="111"/>
      <c r="AV5472" s="111"/>
      <c r="AW5472" s="111"/>
      <c r="AX5472" s="112"/>
      <c r="AY5472" s="37"/>
      <c r="AZ5472" s="37"/>
      <c r="BA5472" s="37"/>
      <c r="BB5472" s="37"/>
      <c r="BC5472" s="37"/>
      <c r="BD5472" s="37"/>
      <c r="BE5472" s="37"/>
      <c r="BF5472" s="37"/>
      <c r="BG5472" s="37"/>
      <c r="BH5472" s="37"/>
      <c r="BI5472" s="37"/>
      <c r="BJ5472" s="37"/>
      <c r="BK5472" s="37"/>
      <c r="BL5472" s="37"/>
      <c r="BM5472" s="37"/>
      <c r="BN5472" s="37"/>
      <c r="BO5472" s="37"/>
      <c r="BP5472" s="37"/>
      <c r="BQ5472" s="37"/>
      <c r="BR5472" s="37"/>
      <c r="BS5472" s="37"/>
      <c r="BT5472" s="37"/>
      <c r="BU5472" s="37"/>
      <c r="BV5472" s="37"/>
      <c r="BW5472" s="37"/>
      <c r="BX5472" s="37"/>
      <c r="BY5472" s="37"/>
      <c r="BZ5472" s="37"/>
      <c r="CA5472" s="37"/>
      <c r="CB5472" s="37"/>
      <c r="CC5472" s="37"/>
      <c r="CD5472" s="37"/>
      <c r="CE5472" s="37"/>
      <c r="CF5472" s="37"/>
      <c r="CG5472" s="37"/>
      <c r="CH5472" s="37"/>
      <c r="CI5472" s="37"/>
      <c r="CJ5472" s="37"/>
      <c r="CK5472" s="37"/>
      <c r="CL5472" s="37"/>
      <c r="CM5472" s="37"/>
      <c r="CN5472" s="37"/>
      <c r="CO5472" s="37"/>
      <c r="CP5472" s="37"/>
      <c r="CQ5472" s="37"/>
      <c r="CR5472" s="37"/>
      <c r="CS5472" s="37"/>
      <c r="CT5472" s="37"/>
      <c r="CU5472" s="37"/>
      <c r="CV5472" s="37"/>
      <c r="CW5472" s="37"/>
      <c r="CX5472" s="37"/>
      <c r="CY5472" s="37"/>
      <c r="CZ5472" s="37"/>
      <c r="DA5472" s="37"/>
      <c r="DB5472" s="37"/>
      <c r="DC5472" s="37"/>
      <c r="DD5472" s="37"/>
      <c r="DE5472" s="37"/>
      <c r="DF5472" s="37"/>
      <c r="DG5472" s="37"/>
      <c r="DH5472" s="37"/>
      <c r="DI5472" s="37"/>
      <c r="DJ5472" s="37"/>
      <c r="DK5472" s="37"/>
      <c r="DL5472" s="37"/>
      <c r="DM5472" s="37"/>
      <c r="DN5472" s="37"/>
      <c r="DO5472" s="37"/>
      <c r="DP5472" s="37"/>
      <c r="DQ5472" s="37"/>
      <c r="DR5472" s="37"/>
      <c r="DS5472" s="37"/>
      <c r="DT5472" s="37"/>
      <c r="DU5472" s="37"/>
      <c r="DV5472" s="37"/>
      <c r="DW5472" s="37"/>
      <c r="DX5472" s="37"/>
      <c r="DY5472" s="37"/>
      <c r="DZ5472" s="37"/>
      <c r="EA5472" s="37"/>
      <c r="EB5472" s="37"/>
      <c r="EC5472" s="37"/>
      <c r="ED5472" s="37"/>
      <c r="EE5472" s="37"/>
      <c r="EF5472" s="37"/>
      <c r="EG5472" s="37"/>
      <c r="EH5472" s="37"/>
      <c r="EI5472" s="37"/>
      <c r="EJ5472" s="37"/>
      <c r="EK5472" s="37"/>
      <c r="EL5472" s="37"/>
      <c r="EM5472" s="37"/>
      <c r="EN5472" s="37"/>
      <c r="EO5472" s="37"/>
      <c r="EP5472" s="37"/>
      <c r="EQ5472" s="37"/>
      <c r="ER5472" s="37"/>
      <c r="ES5472" s="37"/>
      <c r="ET5472" s="37"/>
      <c r="EU5472" s="37"/>
      <c r="EV5472" s="37"/>
      <c r="EW5472" s="37"/>
      <c r="EX5472" s="37"/>
      <c r="EY5472" s="37"/>
      <c r="EZ5472" s="37"/>
      <c r="FA5472" s="37"/>
      <c r="FB5472" s="37"/>
      <c r="FC5472" s="37"/>
      <c r="FD5472" s="37"/>
      <c r="FE5472" s="37"/>
      <c r="FF5472" s="37"/>
      <c r="FG5472" s="37"/>
      <c r="FH5472" s="37"/>
      <c r="FI5472" s="37"/>
      <c r="FJ5472" s="37"/>
      <c r="FK5472" s="37"/>
      <c r="FL5472" s="37"/>
      <c r="FM5472" s="37"/>
      <c r="FN5472" s="37"/>
      <c r="FO5472" s="37"/>
      <c r="FP5472" s="37"/>
      <c r="FQ5472" s="37"/>
      <c r="FR5472" s="37"/>
      <c r="FS5472" s="37"/>
      <c r="FT5472" s="37"/>
      <c r="FU5472" s="37"/>
      <c r="FV5472" s="37"/>
      <c r="FW5472" s="37"/>
      <c r="FX5472" s="37"/>
      <c r="FY5472" s="37"/>
      <c r="FZ5472" s="37"/>
      <c r="GA5472" s="37"/>
      <c r="GB5472" s="37"/>
      <c r="GC5472" s="37"/>
      <c r="GD5472" s="37"/>
      <c r="GE5472" s="37"/>
      <c r="GF5472" s="37"/>
      <c r="GG5472" s="37"/>
      <c r="GH5472" s="37"/>
      <c r="GI5472" s="37"/>
      <c r="GJ5472" s="37"/>
      <c r="GK5472" s="37"/>
      <c r="GL5472" s="37"/>
      <c r="GM5472" s="37"/>
      <c r="GN5472" s="37"/>
      <c r="GO5472" s="37"/>
      <c r="GP5472" s="37"/>
      <c r="GQ5472" s="37"/>
      <c r="GR5472" s="37"/>
      <c r="GS5472" s="37"/>
      <c r="GT5472" s="37"/>
      <c r="GU5472" s="37"/>
      <c r="GV5472" s="37"/>
      <c r="GW5472" s="37"/>
      <c r="GX5472" s="37"/>
      <c r="GY5472" s="37"/>
      <c r="GZ5472" s="37"/>
      <c r="HA5472" s="37"/>
      <c r="HB5472" s="37"/>
      <c r="HC5472" s="37"/>
      <c r="HD5472" s="37"/>
      <c r="HE5472" s="37"/>
      <c r="HF5472" s="37"/>
      <c r="HG5472" s="37"/>
      <c r="HH5472" s="37"/>
      <c r="HI5472" s="37"/>
      <c r="HJ5472" s="37"/>
      <c r="HK5472" s="37"/>
      <c r="HL5472" s="37"/>
      <c r="HM5472" s="37"/>
      <c r="HN5472" s="37"/>
      <c r="HO5472" s="37"/>
      <c r="HP5472" s="37"/>
      <c r="HQ5472" s="37"/>
      <c r="HR5472" s="37"/>
      <c r="HS5472" s="37"/>
      <c r="HT5472" s="37"/>
      <c r="HU5472" s="37"/>
      <c r="HV5472" s="37"/>
      <c r="HW5472" s="37"/>
      <c r="HX5472" s="37"/>
      <c r="HY5472" s="37"/>
      <c r="HZ5472" s="37"/>
      <c r="IA5472" s="37"/>
      <c r="IB5472" s="37"/>
      <c r="IC5472" s="37"/>
      <c r="ID5472" s="37"/>
      <c r="IE5472" s="37"/>
      <c r="IF5472" s="37"/>
      <c r="IG5472" s="37"/>
      <c r="IH5472" s="37"/>
      <c r="II5472" s="37"/>
      <c r="IJ5472" s="37"/>
      <c r="IK5472" s="37"/>
      <c r="IL5472" s="37"/>
      <c r="IM5472" s="37"/>
      <c r="IN5472" s="37"/>
      <c r="IO5472" s="37"/>
      <c r="IP5472" s="37"/>
      <c r="IQ5472" s="37"/>
    </row>
    <row r="5473" spans="1:251" s="51" customFormat="1" ht="18.75" customHeight="1">
      <c r="A5473" s="43"/>
      <c r="B5473" s="60"/>
      <c r="C5473" s="104" t="s">
        <v>1136</v>
      </c>
      <c r="D5473" s="105"/>
      <c r="E5473" s="105"/>
      <c r="F5473" s="105"/>
      <c r="G5473" s="105"/>
      <c r="H5473" s="105"/>
      <c r="I5473" s="105"/>
      <c r="J5473" s="105"/>
      <c r="K5473" s="105"/>
      <c r="L5473" s="105"/>
      <c r="M5473" s="105"/>
      <c r="N5473" s="105"/>
      <c r="O5473" s="105"/>
      <c r="P5473" s="105"/>
      <c r="Q5473" s="105"/>
      <c r="R5473" s="105"/>
      <c r="S5473" s="105"/>
      <c r="T5473" s="105"/>
      <c r="U5473" s="105"/>
      <c r="V5473" s="105"/>
      <c r="W5473" s="105"/>
      <c r="X5473" s="105"/>
      <c r="Y5473" s="105"/>
      <c r="Z5473" s="106"/>
      <c r="AA5473" s="107">
        <v>0</v>
      </c>
      <c r="AB5473" s="108"/>
      <c r="AC5473" s="108"/>
      <c r="AD5473" s="108"/>
      <c r="AE5473" s="108"/>
      <c r="AF5473" s="108"/>
      <c r="AG5473" s="108"/>
      <c r="AH5473" s="108"/>
      <c r="AI5473" s="109"/>
      <c r="AJ5473" s="107">
        <v>45000</v>
      </c>
      <c r="AK5473" s="108"/>
      <c r="AL5473" s="108"/>
      <c r="AM5473" s="108"/>
      <c r="AN5473" s="108"/>
      <c r="AO5473" s="108"/>
      <c r="AP5473" s="108"/>
      <c r="AQ5473" s="108"/>
      <c r="AR5473" s="109"/>
      <c r="AS5473" s="110"/>
      <c r="AT5473" s="111"/>
      <c r="AU5473" s="111"/>
      <c r="AV5473" s="111"/>
      <c r="AW5473" s="111"/>
      <c r="AX5473" s="112"/>
      <c r="AY5473" s="37"/>
      <c r="AZ5473" s="37"/>
      <c r="BA5473" s="37"/>
      <c r="BB5473" s="37"/>
      <c r="BC5473" s="37"/>
      <c r="BD5473" s="37"/>
      <c r="BE5473" s="37"/>
      <c r="BF5473" s="37"/>
      <c r="BG5473" s="37"/>
      <c r="BH5473" s="37"/>
      <c r="BI5473" s="37"/>
      <c r="BJ5473" s="37"/>
      <c r="BK5473" s="37"/>
      <c r="BL5473" s="37"/>
      <c r="BM5473" s="37"/>
      <c r="BN5473" s="37"/>
      <c r="BO5473" s="37"/>
      <c r="BP5473" s="37"/>
      <c r="BQ5473" s="37"/>
      <c r="BR5473" s="37"/>
      <c r="BS5473" s="37"/>
      <c r="BT5473" s="37"/>
      <c r="BU5473" s="37"/>
      <c r="BV5473" s="37"/>
      <c r="BW5473" s="37"/>
      <c r="BX5473" s="37"/>
      <c r="BY5473" s="37"/>
      <c r="BZ5473" s="37"/>
      <c r="CA5473" s="37"/>
      <c r="CB5473" s="37"/>
      <c r="CC5473" s="37"/>
      <c r="CD5473" s="37"/>
      <c r="CE5473" s="37"/>
      <c r="CF5473" s="37"/>
      <c r="CG5473" s="37"/>
      <c r="CH5473" s="37"/>
      <c r="CI5473" s="37"/>
      <c r="CJ5473" s="37"/>
      <c r="CK5473" s="37"/>
      <c r="CL5473" s="37"/>
      <c r="CM5473" s="37"/>
      <c r="CN5473" s="37"/>
      <c r="CO5473" s="37"/>
      <c r="CP5473" s="37"/>
      <c r="CQ5473" s="37"/>
      <c r="CR5473" s="37"/>
      <c r="CS5473" s="37"/>
      <c r="CT5473" s="37"/>
      <c r="CU5473" s="37"/>
      <c r="CV5473" s="37"/>
      <c r="CW5473" s="37"/>
      <c r="CX5473" s="37"/>
      <c r="CY5473" s="37"/>
      <c r="CZ5473" s="37"/>
      <c r="DA5473" s="37"/>
      <c r="DB5473" s="37"/>
      <c r="DC5473" s="37"/>
      <c r="DD5473" s="37"/>
      <c r="DE5473" s="37"/>
      <c r="DF5473" s="37"/>
      <c r="DG5473" s="37"/>
      <c r="DH5473" s="37"/>
      <c r="DI5473" s="37"/>
      <c r="DJ5473" s="37"/>
      <c r="DK5473" s="37"/>
      <c r="DL5473" s="37"/>
      <c r="DM5473" s="37"/>
      <c r="DN5473" s="37"/>
      <c r="DO5473" s="37"/>
      <c r="DP5473" s="37"/>
      <c r="DQ5473" s="37"/>
      <c r="DR5473" s="37"/>
      <c r="DS5473" s="37"/>
      <c r="DT5473" s="37"/>
      <c r="DU5473" s="37"/>
      <c r="DV5473" s="37"/>
      <c r="DW5473" s="37"/>
      <c r="DX5473" s="37"/>
      <c r="DY5473" s="37"/>
      <c r="DZ5473" s="37"/>
      <c r="EA5473" s="37"/>
      <c r="EB5473" s="37"/>
      <c r="EC5473" s="37"/>
      <c r="ED5473" s="37"/>
      <c r="EE5473" s="37"/>
      <c r="EF5473" s="37"/>
      <c r="EG5473" s="37"/>
      <c r="EH5473" s="37"/>
      <c r="EI5473" s="37"/>
      <c r="EJ5473" s="37"/>
      <c r="EK5473" s="37"/>
      <c r="EL5473" s="37"/>
      <c r="EM5473" s="37"/>
      <c r="EN5473" s="37"/>
      <c r="EO5473" s="37"/>
      <c r="EP5473" s="37"/>
      <c r="EQ5473" s="37"/>
      <c r="ER5473" s="37"/>
      <c r="ES5473" s="37"/>
      <c r="ET5473" s="37"/>
      <c r="EU5473" s="37"/>
      <c r="EV5473" s="37"/>
      <c r="EW5473" s="37"/>
      <c r="EX5473" s="37"/>
      <c r="EY5473" s="37"/>
      <c r="EZ5473" s="37"/>
      <c r="FA5473" s="37"/>
      <c r="FB5473" s="37"/>
      <c r="FC5473" s="37"/>
      <c r="FD5473" s="37"/>
      <c r="FE5473" s="37"/>
      <c r="FF5473" s="37"/>
      <c r="FG5473" s="37"/>
      <c r="FH5473" s="37"/>
      <c r="FI5473" s="37"/>
      <c r="FJ5473" s="37"/>
      <c r="FK5473" s="37"/>
      <c r="FL5473" s="37"/>
      <c r="FM5473" s="37"/>
      <c r="FN5473" s="37"/>
      <c r="FO5473" s="37"/>
      <c r="FP5473" s="37"/>
      <c r="FQ5473" s="37"/>
      <c r="FR5473" s="37"/>
      <c r="FS5473" s="37"/>
      <c r="FT5473" s="37"/>
      <c r="FU5473" s="37"/>
      <c r="FV5473" s="37"/>
      <c r="FW5473" s="37"/>
      <c r="FX5473" s="37"/>
      <c r="FY5473" s="37"/>
      <c r="FZ5473" s="37"/>
      <c r="GA5473" s="37"/>
      <c r="GB5473" s="37"/>
      <c r="GC5473" s="37"/>
      <c r="GD5473" s="37"/>
      <c r="GE5473" s="37"/>
      <c r="GF5473" s="37"/>
      <c r="GG5473" s="37"/>
      <c r="GH5473" s="37"/>
      <c r="GI5473" s="37"/>
      <c r="GJ5473" s="37"/>
      <c r="GK5473" s="37"/>
      <c r="GL5473" s="37"/>
      <c r="GM5473" s="37"/>
      <c r="GN5473" s="37"/>
      <c r="GO5473" s="37"/>
      <c r="GP5473" s="37"/>
      <c r="GQ5473" s="37"/>
      <c r="GR5473" s="37"/>
      <c r="GS5473" s="37"/>
      <c r="GT5473" s="37"/>
      <c r="GU5473" s="37"/>
      <c r="GV5473" s="37"/>
      <c r="GW5473" s="37"/>
      <c r="GX5473" s="37"/>
      <c r="GY5473" s="37"/>
      <c r="GZ5473" s="37"/>
      <c r="HA5473" s="37"/>
      <c r="HB5473" s="37"/>
      <c r="HC5473" s="37"/>
      <c r="HD5473" s="37"/>
      <c r="HE5473" s="37"/>
      <c r="HF5473" s="37"/>
      <c r="HG5473" s="37"/>
      <c r="HH5473" s="37"/>
      <c r="HI5473" s="37"/>
      <c r="HJ5473" s="37"/>
      <c r="HK5473" s="37"/>
      <c r="HL5473" s="37"/>
      <c r="HM5473" s="37"/>
      <c r="HN5473" s="37"/>
      <c r="HO5473" s="37"/>
      <c r="HP5473" s="37"/>
      <c r="HQ5473" s="37"/>
      <c r="HR5473" s="37"/>
      <c r="HS5473" s="37"/>
      <c r="HT5473" s="37"/>
      <c r="HU5473" s="37"/>
      <c r="HV5473" s="37"/>
      <c r="HW5473" s="37"/>
      <c r="HX5473" s="37"/>
      <c r="HY5473" s="37"/>
      <c r="HZ5473" s="37"/>
      <c r="IA5473" s="37"/>
      <c r="IB5473" s="37"/>
      <c r="IC5473" s="37"/>
      <c r="ID5473" s="37"/>
      <c r="IE5473" s="37"/>
      <c r="IF5473" s="37"/>
      <c r="IG5473" s="37"/>
      <c r="IH5473" s="37"/>
      <c r="II5473" s="37"/>
      <c r="IJ5473" s="37"/>
      <c r="IK5473" s="37"/>
      <c r="IL5473" s="37"/>
      <c r="IM5473" s="37"/>
      <c r="IN5473" s="37"/>
      <c r="IO5473" s="37"/>
      <c r="IP5473" s="37"/>
      <c r="IQ5473" s="37"/>
    </row>
    <row r="5474" spans="1:251" s="51" customFormat="1" ht="18.75" customHeight="1">
      <c r="A5474" s="43"/>
      <c r="B5474" s="60"/>
      <c r="C5474" s="104" t="s">
        <v>1137</v>
      </c>
      <c r="D5474" s="105"/>
      <c r="E5474" s="105"/>
      <c r="F5474" s="105"/>
      <c r="G5474" s="105"/>
      <c r="H5474" s="105"/>
      <c r="I5474" s="105"/>
      <c r="J5474" s="105"/>
      <c r="K5474" s="105"/>
      <c r="L5474" s="105"/>
      <c r="M5474" s="105"/>
      <c r="N5474" s="105"/>
      <c r="O5474" s="105"/>
      <c r="P5474" s="105"/>
      <c r="Q5474" s="105"/>
      <c r="R5474" s="105"/>
      <c r="S5474" s="105"/>
      <c r="T5474" s="105"/>
      <c r="U5474" s="105"/>
      <c r="V5474" s="105"/>
      <c r="W5474" s="105"/>
      <c r="X5474" s="105"/>
      <c r="Y5474" s="105"/>
      <c r="Z5474" s="106"/>
      <c r="AA5474" s="107">
        <v>0</v>
      </c>
      <c r="AB5474" s="108"/>
      <c r="AC5474" s="108"/>
      <c r="AD5474" s="108"/>
      <c r="AE5474" s="108"/>
      <c r="AF5474" s="108"/>
      <c r="AG5474" s="108"/>
      <c r="AH5474" s="108"/>
      <c r="AI5474" s="109"/>
      <c r="AJ5474" s="107">
        <v>19188</v>
      </c>
      <c r="AK5474" s="108"/>
      <c r="AL5474" s="108"/>
      <c r="AM5474" s="108"/>
      <c r="AN5474" s="108"/>
      <c r="AO5474" s="108"/>
      <c r="AP5474" s="108"/>
      <c r="AQ5474" s="108"/>
      <c r="AR5474" s="109"/>
      <c r="AS5474" s="110" t="s">
        <v>259</v>
      </c>
      <c r="AT5474" s="111"/>
      <c r="AU5474" s="111"/>
      <c r="AV5474" s="111"/>
      <c r="AW5474" s="111"/>
      <c r="AX5474" s="112"/>
      <c r="AY5474" s="37"/>
      <c r="AZ5474" s="37"/>
      <c r="BA5474" s="37"/>
      <c r="BB5474" s="37"/>
      <c r="BC5474" s="37"/>
      <c r="BD5474" s="37"/>
      <c r="BE5474" s="37"/>
      <c r="BF5474" s="37"/>
      <c r="BG5474" s="37"/>
      <c r="BH5474" s="37"/>
      <c r="BI5474" s="37"/>
      <c r="BJ5474" s="37"/>
      <c r="BK5474" s="37"/>
      <c r="BL5474" s="37"/>
      <c r="BM5474" s="37"/>
      <c r="BN5474" s="37"/>
      <c r="BO5474" s="37"/>
      <c r="BP5474" s="37"/>
      <c r="BQ5474" s="37"/>
      <c r="BR5474" s="37"/>
      <c r="BS5474" s="37"/>
      <c r="BT5474" s="37"/>
      <c r="BU5474" s="37"/>
      <c r="BV5474" s="37"/>
      <c r="BW5474" s="37"/>
      <c r="BX5474" s="37"/>
      <c r="BY5474" s="37"/>
      <c r="BZ5474" s="37"/>
      <c r="CA5474" s="37"/>
      <c r="CB5474" s="37"/>
      <c r="CC5474" s="37"/>
      <c r="CD5474" s="37"/>
      <c r="CE5474" s="37"/>
      <c r="CF5474" s="37"/>
      <c r="CG5474" s="37"/>
      <c r="CH5474" s="37"/>
      <c r="CI5474" s="37"/>
      <c r="CJ5474" s="37"/>
      <c r="CK5474" s="37"/>
      <c r="CL5474" s="37"/>
      <c r="CM5474" s="37"/>
      <c r="CN5474" s="37"/>
      <c r="CO5474" s="37"/>
      <c r="CP5474" s="37"/>
      <c r="CQ5474" s="37"/>
      <c r="CR5474" s="37"/>
      <c r="CS5474" s="37"/>
      <c r="CT5474" s="37"/>
      <c r="CU5474" s="37"/>
      <c r="CV5474" s="37"/>
      <c r="CW5474" s="37"/>
      <c r="CX5474" s="37"/>
      <c r="CY5474" s="37"/>
      <c r="CZ5474" s="37"/>
      <c r="DA5474" s="37"/>
      <c r="DB5474" s="37"/>
      <c r="DC5474" s="37"/>
      <c r="DD5474" s="37"/>
      <c r="DE5474" s="37"/>
      <c r="DF5474" s="37"/>
      <c r="DG5474" s="37"/>
      <c r="DH5474" s="37"/>
      <c r="DI5474" s="37"/>
      <c r="DJ5474" s="37"/>
      <c r="DK5474" s="37"/>
      <c r="DL5474" s="37"/>
      <c r="DM5474" s="37"/>
      <c r="DN5474" s="37"/>
      <c r="DO5474" s="37"/>
      <c r="DP5474" s="37"/>
      <c r="DQ5474" s="37"/>
      <c r="DR5474" s="37"/>
      <c r="DS5474" s="37"/>
      <c r="DT5474" s="37"/>
      <c r="DU5474" s="37"/>
      <c r="DV5474" s="37"/>
      <c r="DW5474" s="37"/>
      <c r="DX5474" s="37"/>
      <c r="DY5474" s="37"/>
      <c r="DZ5474" s="37"/>
      <c r="EA5474" s="37"/>
      <c r="EB5474" s="37"/>
      <c r="EC5474" s="37"/>
      <c r="ED5474" s="37"/>
      <c r="EE5474" s="37"/>
      <c r="EF5474" s="37"/>
      <c r="EG5474" s="37"/>
      <c r="EH5474" s="37"/>
      <c r="EI5474" s="37"/>
      <c r="EJ5474" s="37"/>
      <c r="EK5474" s="37"/>
      <c r="EL5474" s="37"/>
      <c r="EM5474" s="37"/>
      <c r="EN5474" s="37"/>
      <c r="EO5474" s="37"/>
      <c r="EP5474" s="37"/>
      <c r="EQ5474" s="37"/>
      <c r="ER5474" s="37"/>
      <c r="ES5474" s="37"/>
      <c r="ET5474" s="37"/>
      <c r="EU5474" s="37"/>
      <c r="EV5474" s="37"/>
      <c r="EW5474" s="37"/>
      <c r="EX5474" s="37"/>
      <c r="EY5474" s="37"/>
      <c r="EZ5474" s="37"/>
      <c r="FA5474" s="37"/>
      <c r="FB5474" s="37"/>
      <c r="FC5474" s="37"/>
      <c r="FD5474" s="37"/>
      <c r="FE5474" s="37"/>
      <c r="FF5474" s="37"/>
      <c r="FG5474" s="37"/>
      <c r="FH5474" s="37"/>
      <c r="FI5474" s="37"/>
      <c r="FJ5474" s="37"/>
      <c r="FK5474" s="37"/>
      <c r="FL5474" s="37"/>
      <c r="FM5474" s="37"/>
      <c r="FN5474" s="37"/>
      <c r="FO5474" s="37"/>
      <c r="FP5474" s="37"/>
      <c r="FQ5474" s="37"/>
      <c r="FR5474" s="37"/>
      <c r="FS5474" s="37"/>
      <c r="FT5474" s="37"/>
      <c r="FU5474" s="37"/>
      <c r="FV5474" s="37"/>
      <c r="FW5474" s="37"/>
      <c r="FX5474" s="37"/>
      <c r="FY5474" s="37"/>
      <c r="FZ5474" s="37"/>
      <c r="GA5474" s="37"/>
      <c r="GB5474" s="37"/>
      <c r="GC5474" s="37"/>
      <c r="GD5474" s="37"/>
      <c r="GE5474" s="37"/>
      <c r="GF5474" s="37"/>
      <c r="GG5474" s="37"/>
      <c r="GH5474" s="37"/>
      <c r="GI5474" s="37"/>
      <c r="GJ5474" s="37"/>
      <c r="GK5474" s="37"/>
      <c r="GL5474" s="37"/>
      <c r="GM5474" s="37"/>
      <c r="GN5474" s="37"/>
      <c r="GO5474" s="37"/>
      <c r="GP5474" s="37"/>
      <c r="GQ5474" s="37"/>
      <c r="GR5474" s="37"/>
      <c r="GS5474" s="37"/>
      <c r="GT5474" s="37"/>
      <c r="GU5474" s="37"/>
      <c r="GV5474" s="37"/>
      <c r="GW5474" s="37"/>
      <c r="GX5474" s="37"/>
      <c r="GY5474" s="37"/>
      <c r="GZ5474" s="37"/>
      <c r="HA5474" s="37"/>
      <c r="HB5474" s="37"/>
      <c r="HC5474" s="37"/>
      <c r="HD5474" s="37"/>
      <c r="HE5474" s="37"/>
      <c r="HF5474" s="37"/>
      <c r="HG5474" s="37"/>
      <c r="HH5474" s="37"/>
      <c r="HI5474" s="37"/>
      <c r="HJ5474" s="37"/>
      <c r="HK5474" s="37"/>
      <c r="HL5474" s="37"/>
      <c r="HM5474" s="37"/>
      <c r="HN5474" s="37"/>
      <c r="HO5474" s="37"/>
      <c r="HP5474" s="37"/>
      <c r="HQ5474" s="37"/>
      <c r="HR5474" s="37"/>
      <c r="HS5474" s="37"/>
      <c r="HT5474" s="37"/>
      <c r="HU5474" s="37"/>
      <c r="HV5474" s="37"/>
      <c r="HW5474" s="37"/>
      <c r="HX5474" s="37"/>
      <c r="HY5474" s="37"/>
      <c r="HZ5474" s="37"/>
      <c r="IA5474" s="37"/>
      <c r="IB5474" s="37"/>
      <c r="IC5474" s="37"/>
      <c r="ID5474" s="37"/>
      <c r="IE5474" s="37"/>
      <c r="IF5474" s="37"/>
      <c r="IG5474" s="37"/>
      <c r="IH5474" s="37"/>
      <c r="II5474" s="37"/>
      <c r="IJ5474" s="37"/>
      <c r="IK5474" s="37"/>
      <c r="IL5474" s="37"/>
      <c r="IM5474" s="37"/>
      <c r="IN5474" s="37"/>
      <c r="IO5474" s="37"/>
      <c r="IP5474" s="37"/>
      <c r="IQ5474" s="37"/>
    </row>
    <row r="5475" spans="1:251" s="51" customFormat="1" ht="18.75" customHeight="1">
      <c r="A5475" s="43"/>
      <c r="B5475" s="60"/>
      <c r="C5475" s="104" t="s">
        <v>1138</v>
      </c>
      <c r="D5475" s="105"/>
      <c r="E5475" s="105"/>
      <c r="F5475" s="105"/>
      <c r="G5475" s="105"/>
      <c r="H5475" s="105"/>
      <c r="I5475" s="105"/>
      <c r="J5475" s="105"/>
      <c r="K5475" s="105"/>
      <c r="L5475" s="105"/>
      <c r="M5475" s="105"/>
      <c r="N5475" s="105"/>
      <c r="O5475" s="105"/>
      <c r="P5475" s="105"/>
      <c r="Q5475" s="105"/>
      <c r="R5475" s="105"/>
      <c r="S5475" s="105"/>
      <c r="T5475" s="105"/>
      <c r="U5475" s="105"/>
      <c r="V5475" s="105"/>
      <c r="W5475" s="105"/>
      <c r="X5475" s="105"/>
      <c r="Y5475" s="105"/>
      <c r="Z5475" s="106"/>
      <c r="AA5475" s="107">
        <v>0</v>
      </c>
      <c r="AB5475" s="108"/>
      <c r="AC5475" s="108"/>
      <c r="AD5475" s="108"/>
      <c r="AE5475" s="108"/>
      <c r="AF5475" s="108"/>
      <c r="AG5475" s="108"/>
      <c r="AH5475" s="108"/>
      <c r="AI5475" s="109"/>
      <c r="AJ5475" s="107">
        <f>1575-787</f>
        <v>788</v>
      </c>
      <c r="AK5475" s="108"/>
      <c r="AL5475" s="108"/>
      <c r="AM5475" s="108"/>
      <c r="AN5475" s="108"/>
      <c r="AO5475" s="108"/>
      <c r="AP5475" s="108"/>
      <c r="AQ5475" s="108"/>
      <c r="AR5475" s="109"/>
      <c r="AS5475" s="110"/>
      <c r="AT5475" s="111"/>
      <c r="AU5475" s="111"/>
      <c r="AV5475" s="111"/>
      <c r="AW5475" s="111"/>
      <c r="AX5475" s="112"/>
      <c r="AY5475" s="37"/>
      <c r="AZ5475" s="37"/>
      <c r="BA5475" s="37"/>
      <c r="BB5475" s="37"/>
      <c r="BC5475" s="37"/>
      <c r="BD5475" s="37"/>
      <c r="BE5475" s="37"/>
      <c r="BF5475" s="37"/>
      <c r="BG5475" s="37"/>
      <c r="BH5475" s="37"/>
      <c r="BI5475" s="37"/>
      <c r="BJ5475" s="37"/>
      <c r="BK5475" s="37"/>
      <c r="BL5475" s="37"/>
      <c r="BM5475" s="37"/>
      <c r="BN5475" s="37"/>
      <c r="BO5475" s="37"/>
      <c r="BP5475" s="37"/>
      <c r="BQ5475" s="37"/>
      <c r="BR5475" s="37"/>
      <c r="BS5475" s="37"/>
      <c r="BT5475" s="37"/>
      <c r="BU5475" s="37"/>
      <c r="BV5475" s="37"/>
      <c r="BW5475" s="37"/>
      <c r="BX5475" s="37"/>
      <c r="BY5475" s="37"/>
      <c r="BZ5475" s="37"/>
      <c r="CA5475" s="37"/>
      <c r="CB5475" s="37"/>
      <c r="CC5475" s="37"/>
      <c r="CD5475" s="37"/>
      <c r="CE5475" s="37"/>
      <c r="CF5475" s="37"/>
      <c r="CG5475" s="37"/>
      <c r="CH5475" s="37"/>
      <c r="CI5475" s="37"/>
      <c r="CJ5475" s="37"/>
      <c r="CK5475" s="37"/>
      <c r="CL5475" s="37"/>
      <c r="CM5475" s="37"/>
      <c r="CN5475" s="37"/>
      <c r="CO5475" s="37"/>
      <c r="CP5475" s="37"/>
      <c r="CQ5475" s="37"/>
      <c r="CR5475" s="37"/>
      <c r="CS5475" s="37"/>
      <c r="CT5475" s="37"/>
      <c r="CU5475" s="37"/>
      <c r="CV5475" s="37"/>
      <c r="CW5475" s="37"/>
      <c r="CX5475" s="37"/>
      <c r="CY5475" s="37"/>
      <c r="CZ5475" s="37"/>
      <c r="DA5475" s="37"/>
      <c r="DB5475" s="37"/>
      <c r="DC5475" s="37"/>
      <c r="DD5475" s="37"/>
      <c r="DE5475" s="37"/>
      <c r="DF5475" s="37"/>
      <c r="DG5475" s="37"/>
      <c r="DH5475" s="37"/>
      <c r="DI5475" s="37"/>
      <c r="DJ5475" s="37"/>
      <c r="DK5475" s="37"/>
      <c r="DL5475" s="37"/>
      <c r="DM5475" s="37"/>
      <c r="DN5475" s="37"/>
      <c r="DO5475" s="37"/>
      <c r="DP5475" s="37"/>
      <c r="DQ5475" s="37"/>
      <c r="DR5475" s="37"/>
      <c r="DS5475" s="37"/>
      <c r="DT5475" s="37"/>
      <c r="DU5475" s="37"/>
      <c r="DV5475" s="37"/>
      <c r="DW5475" s="37"/>
      <c r="DX5475" s="37"/>
      <c r="DY5475" s="37"/>
      <c r="DZ5475" s="37"/>
      <c r="EA5475" s="37"/>
      <c r="EB5475" s="37"/>
      <c r="EC5475" s="37"/>
      <c r="ED5475" s="37"/>
      <c r="EE5475" s="37"/>
      <c r="EF5475" s="37"/>
      <c r="EG5475" s="37"/>
      <c r="EH5475" s="37"/>
      <c r="EI5475" s="37"/>
      <c r="EJ5475" s="37"/>
      <c r="EK5475" s="37"/>
      <c r="EL5475" s="37"/>
      <c r="EM5475" s="37"/>
      <c r="EN5475" s="37"/>
      <c r="EO5475" s="37"/>
      <c r="EP5475" s="37"/>
      <c r="EQ5475" s="37"/>
      <c r="ER5475" s="37"/>
      <c r="ES5475" s="37"/>
      <c r="ET5475" s="37"/>
      <c r="EU5475" s="37"/>
      <c r="EV5475" s="37"/>
      <c r="EW5475" s="37"/>
      <c r="EX5475" s="37"/>
      <c r="EY5475" s="37"/>
      <c r="EZ5475" s="37"/>
      <c r="FA5475" s="37"/>
      <c r="FB5475" s="37"/>
      <c r="FC5475" s="37"/>
      <c r="FD5475" s="37"/>
      <c r="FE5475" s="37"/>
      <c r="FF5475" s="37"/>
      <c r="FG5475" s="37"/>
      <c r="FH5475" s="37"/>
      <c r="FI5475" s="37"/>
      <c r="FJ5475" s="37"/>
      <c r="FK5475" s="37"/>
      <c r="FL5475" s="37"/>
      <c r="FM5475" s="37"/>
      <c r="FN5475" s="37"/>
      <c r="FO5475" s="37"/>
      <c r="FP5475" s="37"/>
      <c r="FQ5475" s="37"/>
      <c r="FR5475" s="37"/>
      <c r="FS5475" s="37"/>
      <c r="FT5475" s="37"/>
      <c r="FU5475" s="37"/>
      <c r="FV5475" s="37"/>
      <c r="FW5475" s="37"/>
      <c r="FX5475" s="37"/>
      <c r="FY5475" s="37"/>
      <c r="FZ5475" s="37"/>
      <c r="GA5475" s="37"/>
      <c r="GB5475" s="37"/>
      <c r="GC5475" s="37"/>
      <c r="GD5475" s="37"/>
      <c r="GE5475" s="37"/>
      <c r="GF5475" s="37"/>
      <c r="GG5475" s="37"/>
      <c r="GH5475" s="37"/>
      <c r="GI5475" s="37"/>
      <c r="GJ5475" s="37"/>
      <c r="GK5475" s="37"/>
      <c r="GL5475" s="37"/>
      <c r="GM5475" s="37"/>
      <c r="GN5475" s="37"/>
      <c r="GO5475" s="37"/>
      <c r="GP5475" s="37"/>
      <c r="GQ5475" s="37"/>
      <c r="GR5475" s="37"/>
      <c r="GS5475" s="37"/>
      <c r="GT5475" s="37"/>
      <c r="GU5475" s="37"/>
      <c r="GV5475" s="37"/>
      <c r="GW5475" s="37"/>
      <c r="GX5475" s="37"/>
      <c r="GY5475" s="37"/>
      <c r="GZ5475" s="37"/>
      <c r="HA5475" s="37"/>
      <c r="HB5475" s="37"/>
      <c r="HC5475" s="37"/>
      <c r="HD5475" s="37"/>
      <c r="HE5475" s="37"/>
      <c r="HF5475" s="37"/>
      <c r="HG5475" s="37"/>
      <c r="HH5475" s="37"/>
      <c r="HI5475" s="37"/>
      <c r="HJ5475" s="37"/>
      <c r="HK5475" s="37"/>
      <c r="HL5475" s="37"/>
      <c r="HM5475" s="37"/>
      <c r="HN5475" s="37"/>
      <c r="HO5475" s="37"/>
      <c r="HP5475" s="37"/>
      <c r="HQ5475" s="37"/>
      <c r="HR5475" s="37"/>
      <c r="HS5475" s="37"/>
      <c r="HT5475" s="37"/>
      <c r="HU5475" s="37"/>
      <c r="HV5475" s="37"/>
      <c r="HW5475" s="37"/>
      <c r="HX5475" s="37"/>
      <c r="HY5475" s="37"/>
      <c r="HZ5475" s="37"/>
      <c r="IA5475" s="37"/>
      <c r="IB5475" s="37"/>
      <c r="IC5475" s="37"/>
      <c r="ID5475" s="37"/>
      <c r="IE5475" s="37"/>
      <c r="IF5475" s="37"/>
      <c r="IG5475" s="37"/>
      <c r="IH5475" s="37"/>
      <c r="II5475" s="37"/>
      <c r="IJ5475" s="37"/>
      <c r="IK5475" s="37"/>
      <c r="IL5475" s="37"/>
      <c r="IM5475" s="37"/>
      <c r="IN5475" s="37"/>
      <c r="IO5475" s="37"/>
      <c r="IP5475" s="37"/>
      <c r="IQ5475" s="37"/>
    </row>
    <row r="5476" spans="1:251" s="51" customFormat="1" ht="18.75" customHeight="1">
      <c r="A5476" s="43"/>
      <c r="B5476" s="60"/>
      <c r="C5476" s="104" t="s">
        <v>1139</v>
      </c>
      <c r="D5476" s="105"/>
      <c r="E5476" s="105"/>
      <c r="F5476" s="105"/>
      <c r="G5476" s="105"/>
      <c r="H5476" s="105"/>
      <c r="I5476" s="105"/>
      <c r="J5476" s="105"/>
      <c r="K5476" s="105"/>
      <c r="L5476" s="105"/>
      <c r="M5476" s="105"/>
      <c r="N5476" s="105"/>
      <c r="O5476" s="105"/>
      <c r="P5476" s="105"/>
      <c r="Q5476" s="105"/>
      <c r="R5476" s="105"/>
      <c r="S5476" s="105"/>
      <c r="T5476" s="105"/>
      <c r="U5476" s="105"/>
      <c r="V5476" s="105"/>
      <c r="W5476" s="105"/>
      <c r="X5476" s="105"/>
      <c r="Y5476" s="105"/>
      <c r="Z5476" s="106"/>
      <c r="AA5476" s="107">
        <v>1729</v>
      </c>
      <c r="AB5476" s="108"/>
      <c r="AC5476" s="108"/>
      <c r="AD5476" s="108"/>
      <c r="AE5476" s="108"/>
      <c r="AF5476" s="108"/>
      <c r="AG5476" s="108"/>
      <c r="AH5476" s="108"/>
      <c r="AI5476" s="109"/>
      <c r="AJ5476" s="107">
        <v>7941</v>
      </c>
      <c r="AK5476" s="108"/>
      <c r="AL5476" s="108"/>
      <c r="AM5476" s="108"/>
      <c r="AN5476" s="108"/>
      <c r="AO5476" s="108"/>
      <c r="AP5476" s="108"/>
      <c r="AQ5476" s="108"/>
      <c r="AR5476" s="109"/>
      <c r="AS5476" s="110"/>
      <c r="AT5476" s="111"/>
      <c r="AU5476" s="111"/>
      <c r="AV5476" s="111"/>
      <c r="AW5476" s="111"/>
      <c r="AX5476" s="112"/>
      <c r="AY5476" s="37"/>
      <c r="AZ5476" s="37"/>
      <c r="BA5476" s="37"/>
      <c r="BB5476" s="37"/>
      <c r="BC5476" s="37"/>
      <c r="BD5476" s="37"/>
      <c r="BE5476" s="37"/>
      <c r="BF5476" s="37"/>
      <c r="BG5476" s="37"/>
      <c r="BH5476" s="37"/>
      <c r="BI5476" s="37"/>
      <c r="BJ5476" s="37"/>
      <c r="BK5476" s="37"/>
      <c r="BL5476" s="37"/>
      <c r="BM5476" s="37"/>
      <c r="BN5476" s="37"/>
      <c r="BO5476" s="37"/>
      <c r="BP5476" s="37"/>
      <c r="BQ5476" s="37"/>
      <c r="BR5476" s="37"/>
      <c r="BS5476" s="37"/>
      <c r="BT5476" s="37"/>
      <c r="BU5476" s="37"/>
      <c r="BV5476" s="37"/>
      <c r="BW5476" s="37"/>
      <c r="BX5476" s="37"/>
      <c r="BY5476" s="37"/>
      <c r="BZ5476" s="37"/>
      <c r="CA5476" s="37"/>
      <c r="CB5476" s="37"/>
      <c r="CC5476" s="37"/>
      <c r="CD5476" s="37"/>
      <c r="CE5476" s="37"/>
      <c r="CF5476" s="37"/>
      <c r="CG5476" s="37"/>
      <c r="CH5476" s="37"/>
      <c r="CI5476" s="37"/>
      <c r="CJ5476" s="37"/>
      <c r="CK5476" s="37"/>
      <c r="CL5476" s="37"/>
      <c r="CM5476" s="37"/>
      <c r="CN5476" s="37"/>
      <c r="CO5476" s="37"/>
      <c r="CP5476" s="37"/>
      <c r="CQ5476" s="37"/>
      <c r="CR5476" s="37"/>
      <c r="CS5476" s="37"/>
      <c r="CT5476" s="37"/>
      <c r="CU5476" s="37"/>
      <c r="CV5476" s="37"/>
      <c r="CW5476" s="37"/>
      <c r="CX5476" s="37"/>
      <c r="CY5476" s="37"/>
      <c r="CZ5476" s="37"/>
      <c r="DA5476" s="37"/>
      <c r="DB5476" s="37"/>
      <c r="DC5476" s="37"/>
      <c r="DD5476" s="37"/>
      <c r="DE5476" s="37"/>
      <c r="DF5476" s="37"/>
      <c r="DG5476" s="37"/>
      <c r="DH5476" s="37"/>
      <c r="DI5476" s="37"/>
      <c r="DJ5476" s="37"/>
      <c r="DK5476" s="37"/>
      <c r="DL5476" s="37"/>
      <c r="DM5476" s="37"/>
      <c r="DN5476" s="37"/>
      <c r="DO5476" s="37"/>
      <c r="DP5476" s="37"/>
      <c r="DQ5476" s="37"/>
      <c r="DR5476" s="37"/>
      <c r="DS5476" s="37"/>
      <c r="DT5476" s="37"/>
      <c r="DU5476" s="37"/>
      <c r="DV5476" s="37"/>
      <c r="DW5476" s="37"/>
      <c r="DX5476" s="37"/>
      <c r="DY5476" s="37"/>
      <c r="DZ5476" s="37"/>
      <c r="EA5476" s="37"/>
      <c r="EB5476" s="37"/>
      <c r="EC5476" s="37"/>
      <c r="ED5476" s="37"/>
      <c r="EE5476" s="37"/>
      <c r="EF5476" s="37"/>
      <c r="EG5476" s="37"/>
      <c r="EH5476" s="37"/>
      <c r="EI5476" s="37"/>
      <c r="EJ5476" s="37"/>
      <c r="EK5476" s="37"/>
      <c r="EL5476" s="37"/>
      <c r="EM5476" s="37"/>
      <c r="EN5476" s="37"/>
      <c r="EO5476" s="37"/>
      <c r="EP5476" s="37"/>
      <c r="EQ5476" s="37"/>
      <c r="ER5476" s="37"/>
      <c r="ES5476" s="37"/>
      <c r="ET5476" s="37"/>
      <c r="EU5476" s="37"/>
      <c r="EV5476" s="37"/>
      <c r="EW5476" s="37"/>
      <c r="EX5476" s="37"/>
      <c r="EY5476" s="37"/>
      <c r="EZ5476" s="37"/>
      <c r="FA5476" s="37"/>
      <c r="FB5476" s="37"/>
      <c r="FC5476" s="37"/>
      <c r="FD5476" s="37"/>
      <c r="FE5476" s="37"/>
      <c r="FF5476" s="37"/>
      <c r="FG5476" s="37"/>
      <c r="FH5476" s="37"/>
      <c r="FI5476" s="37"/>
      <c r="FJ5476" s="37"/>
      <c r="FK5476" s="37"/>
      <c r="FL5476" s="37"/>
      <c r="FM5476" s="37"/>
      <c r="FN5476" s="37"/>
      <c r="FO5476" s="37"/>
      <c r="FP5476" s="37"/>
      <c r="FQ5476" s="37"/>
      <c r="FR5476" s="37"/>
      <c r="FS5476" s="37"/>
      <c r="FT5476" s="37"/>
      <c r="FU5476" s="37"/>
      <c r="FV5476" s="37"/>
      <c r="FW5476" s="37"/>
      <c r="FX5476" s="37"/>
      <c r="FY5476" s="37"/>
      <c r="FZ5476" s="37"/>
      <c r="GA5476" s="37"/>
      <c r="GB5476" s="37"/>
      <c r="GC5476" s="37"/>
      <c r="GD5476" s="37"/>
      <c r="GE5476" s="37"/>
      <c r="GF5476" s="37"/>
      <c r="GG5476" s="37"/>
      <c r="GH5476" s="37"/>
      <c r="GI5476" s="37"/>
      <c r="GJ5476" s="37"/>
      <c r="GK5476" s="37"/>
      <c r="GL5476" s="37"/>
      <c r="GM5476" s="37"/>
      <c r="GN5476" s="37"/>
      <c r="GO5476" s="37"/>
      <c r="GP5476" s="37"/>
      <c r="GQ5476" s="37"/>
      <c r="GR5476" s="37"/>
      <c r="GS5476" s="37"/>
      <c r="GT5476" s="37"/>
      <c r="GU5476" s="37"/>
      <c r="GV5476" s="37"/>
      <c r="GW5476" s="37"/>
      <c r="GX5476" s="37"/>
      <c r="GY5476" s="37"/>
      <c r="GZ5476" s="37"/>
      <c r="HA5476" s="37"/>
      <c r="HB5476" s="37"/>
      <c r="HC5476" s="37"/>
      <c r="HD5476" s="37"/>
      <c r="HE5476" s="37"/>
      <c r="HF5476" s="37"/>
      <c r="HG5476" s="37"/>
      <c r="HH5476" s="37"/>
      <c r="HI5476" s="37"/>
      <c r="HJ5476" s="37"/>
      <c r="HK5476" s="37"/>
      <c r="HL5476" s="37"/>
      <c r="HM5476" s="37"/>
      <c r="HN5476" s="37"/>
      <c r="HO5476" s="37"/>
      <c r="HP5476" s="37"/>
      <c r="HQ5476" s="37"/>
      <c r="HR5476" s="37"/>
      <c r="HS5476" s="37"/>
      <c r="HT5476" s="37"/>
      <c r="HU5476" s="37"/>
      <c r="HV5476" s="37"/>
      <c r="HW5476" s="37"/>
      <c r="HX5476" s="37"/>
      <c r="HY5476" s="37"/>
      <c r="HZ5476" s="37"/>
      <c r="IA5476" s="37"/>
      <c r="IB5476" s="37"/>
      <c r="IC5476" s="37"/>
      <c r="ID5476" s="37"/>
      <c r="IE5476" s="37"/>
      <c r="IF5476" s="37"/>
      <c r="IG5476" s="37"/>
      <c r="IH5476" s="37"/>
      <c r="II5476" s="37"/>
      <c r="IJ5476" s="37"/>
      <c r="IK5476" s="37"/>
      <c r="IL5476" s="37"/>
      <c r="IM5476" s="37"/>
      <c r="IN5476" s="37"/>
      <c r="IO5476" s="37"/>
      <c r="IP5476" s="37"/>
      <c r="IQ5476" s="37"/>
    </row>
    <row r="5477" spans="1:251" s="51" customFormat="1" ht="18.75" customHeight="1" thickBot="1">
      <c r="A5477" s="52"/>
      <c r="B5477" s="113" t="s">
        <v>253</v>
      </c>
      <c r="C5477" s="114"/>
      <c r="D5477" s="114"/>
      <c r="E5477" s="114"/>
      <c r="F5477" s="114"/>
      <c r="G5477" s="114"/>
      <c r="H5477" s="114"/>
      <c r="I5477" s="114"/>
      <c r="J5477" s="114"/>
      <c r="K5477" s="114"/>
      <c r="L5477" s="114"/>
      <c r="M5477" s="114"/>
      <c r="N5477" s="114"/>
      <c r="O5477" s="114"/>
      <c r="P5477" s="114"/>
      <c r="Q5477" s="114"/>
      <c r="R5477" s="114"/>
      <c r="S5477" s="114"/>
      <c r="T5477" s="114"/>
      <c r="U5477" s="114"/>
      <c r="V5477" s="114"/>
      <c r="W5477" s="114"/>
      <c r="X5477" s="114"/>
      <c r="Y5477" s="114"/>
      <c r="Z5477" s="115"/>
      <c r="AA5477" s="116">
        <f>SUM(AA5470:AI5476)</f>
        <v>53500653</v>
      </c>
      <c r="AB5477" s="117"/>
      <c r="AC5477" s="117"/>
      <c r="AD5477" s="117"/>
      <c r="AE5477" s="117"/>
      <c r="AF5477" s="117"/>
      <c r="AG5477" s="117"/>
      <c r="AH5477" s="117"/>
      <c r="AI5477" s="118"/>
      <c r="AJ5477" s="116">
        <f>SUM(AJ5470:AR5476)</f>
        <v>54857827</v>
      </c>
      <c r="AK5477" s="117"/>
      <c r="AL5477" s="117"/>
      <c r="AM5477" s="117"/>
      <c r="AN5477" s="117"/>
      <c r="AO5477" s="117"/>
      <c r="AP5477" s="117"/>
      <c r="AQ5477" s="117"/>
      <c r="AR5477" s="118"/>
      <c r="AS5477" s="119"/>
      <c r="AT5477" s="120"/>
      <c r="AU5477" s="120"/>
      <c r="AV5477" s="120"/>
      <c r="AW5477" s="120"/>
      <c r="AX5477" s="121"/>
      <c r="AY5477" s="37"/>
      <c r="AZ5477" s="37"/>
      <c r="BA5477" s="37"/>
      <c r="BB5477" s="37"/>
      <c r="BC5477" s="37"/>
      <c r="BD5477" s="37"/>
      <c r="BE5477" s="37"/>
      <c r="BF5477" s="37"/>
      <c r="BG5477" s="37"/>
      <c r="BH5477" s="37"/>
      <c r="BI5477" s="37"/>
      <c r="BJ5477" s="37"/>
      <c r="BK5477" s="37"/>
      <c r="BL5477" s="37"/>
      <c r="BM5477" s="37"/>
      <c r="BN5477" s="37"/>
      <c r="BO5477" s="37"/>
      <c r="BP5477" s="37"/>
      <c r="BQ5477" s="37"/>
      <c r="BR5477" s="37"/>
      <c r="BS5477" s="37"/>
      <c r="BT5477" s="37"/>
      <c r="BU5477" s="37"/>
      <c r="BV5477" s="37"/>
      <c r="BW5477" s="37"/>
      <c r="BX5477" s="37"/>
      <c r="BY5477" s="37"/>
      <c r="BZ5477" s="37"/>
      <c r="CA5477" s="37"/>
      <c r="CB5477" s="37"/>
      <c r="CC5477" s="37"/>
      <c r="CD5477" s="37"/>
      <c r="CE5477" s="37"/>
      <c r="CF5477" s="37"/>
      <c r="CG5477" s="37"/>
      <c r="CH5477" s="37"/>
      <c r="CI5477" s="37"/>
      <c r="CJ5477" s="37"/>
      <c r="CK5477" s="37"/>
      <c r="CL5477" s="37"/>
      <c r="CM5477" s="37"/>
      <c r="CN5477" s="37"/>
      <c r="CO5477" s="37"/>
      <c r="CP5477" s="37"/>
      <c r="CQ5477" s="37"/>
      <c r="CR5477" s="37"/>
      <c r="CS5477" s="37"/>
      <c r="CT5477" s="37"/>
      <c r="CU5477" s="37"/>
      <c r="CV5477" s="37"/>
      <c r="CW5477" s="37"/>
      <c r="CX5477" s="37"/>
      <c r="CY5477" s="37"/>
      <c r="CZ5477" s="37"/>
      <c r="DA5477" s="37"/>
      <c r="DB5477" s="37"/>
      <c r="DC5477" s="37"/>
      <c r="DD5477" s="37"/>
      <c r="DE5477" s="37"/>
      <c r="DF5477" s="37"/>
      <c r="DG5477" s="37"/>
      <c r="DH5477" s="37"/>
      <c r="DI5477" s="37"/>
      <c r="DJ5477" s="37"/>
      <c r="DK5477" s="37"/>
      <c r="DL5477" s="37"/>
      <c r="DM5477" s="37"/>
      <c r="DN5477" s="37"/>
      <c r="DO5477" s="37"/>
      <c r="DP5477" s="37"/>
      <c r="DQ5477" s="37"/>
      <c r="DR5477" s="37"/>
      <c r="DS5477" s="37"/>
      <c r="DT5477" s="37"/>
      <c r="DU5477" s="37"/>
      <c r="DV5477" s="37"/>
      <c r="DW5477" s="37"/>
      <c r="DX5477" s="37"/>
      <c r="DY5477" s="37"/>
      <c r="DZ5477" s="37"/>
      <c r="EA5477" s="37"/>
      <c r="EB5477" s="37"/>
      <c r="EC5477" s="37"/>
      <c r="ED5477" s="37"/>
      <c r="EE5477" s="37"/>
      <c r="EF5477" s="37"/>
      <c r="EG5477" s="37"/>
      <c r="EH5477" s="37"/>
      <c r="EI5477" s="37"/>
      <c r="EJ5477" s="37"/>
      <c r="EK5477" s="37"/>
      <c r="EL5477" s="37"/>
      <c r="EM5477" s="37"/>
      <c r="EN5477" s="37"/>
      <c r="EO5477" s="37"/>
      <c r="EP5477" s="37"/>
      <c r="EQ5477" s="37"/>
      <c r="ER5477" s="37"/>
      <c r="ES5477" s="37"/>
      <c r="ET5477" s="37"/>
      <c r="EU5477" s="37"/>
      <c r="EV5477" s="37"/>
      <c r="EW5477" s="37"/>
      <c r="EX5477" s="37"/>
      <c r="EY5477" s="37"/>
      <c r="EZ5477" s="37"/>
      <c r="FA5477" s="37"/>
      <c r="FB5477" s="37"/>
      <c r="FC5477" s="37"/>
      <c r="FD5477" s="37"/>
      <c r="FE5477" s="37"/>
      <c r="FF5477" s="37"/>
      <c r="FG5477" s="37"/>
      <c r="FH5477" s="37"/>
      <c r="FI5477" s="37"/>
      <c r="FJ5477" s="37"/>
      <c r="FK5477" s="37"/>
      <c r="FL5477" s="37"/>
      <c r="FM5477" s="37"/>
      <c r="FN5477" s="37"/>
      <c r="FO5477" s="37"/>
      <c r="FP5477" s="37"/>
      <c r="FQ5477" s="37"/>
      <c r="FR5477" s="37"/>
      <c r="FS5477" s="37"/>
      <c r="FT5477" s="37"/>
      <c r="FU5477" s="37"/>
      <c r="FV5477" s="37"/>
      <c r="FW5477" s="37"/>
      <c r="FX5477" s="37"/>
      <c r="FY5477" s="37"/>
      <c r="FZ5477" s="37"/>
      <c r="GA5477" s="37"/>
      <c r="GB5477" s="37"/>
      <c r="GC5477" s="37"/>
      <c r="GD5477" s="37"/>
      <c r="GE5477" s="37"/>
      <c r="GF5477" s="37"/>
      <c r="GG5477" s="37"/>
      <c r="GH5477" s="37"/>
      <c r="GI5477" s="37"/>
      <c r="GJ5477" s="37"/>
      <c r="GK5477" s="37"/>
      <c r="GL5477" s="37"/>
      <c r="GM5477" s="37"/>
      <c r="GN5477" s="37"/>
      <c r="GO5477" s="37"/>
      <c r="GP5477" s="37"/>
      <c r="GQ5477" s="37"/>
      <c r="GR5477" s="37"/>
      <c r="GS5477" s="37"/>
      <c r="GT5477" s="37"/>
      <c r="GU5477" s="37"/>
      <c r="GV5477" s="37"/>
      <c r="GW5477" s="37"/>
      <c r="GX5477" s="37"/>
      <c r="GY5477" s="37"/>
      <c r="GZ5477" s="37"/>
      <c r="HA5477" s="37"/>
      <c r="HB5477" s="37"/>
      <c r="HC5477" s="37"/>
      <c r="HD5477" s="37"/>
      <c r="HE5477" s="37"/>
      <c r="HF5477" s="37"/>
      <c r="HG5477" s="37"/>
      <c r="HH5477" s="37"/>
      <c r="HI5477" s="37"/>
      <c r="HJ5477" s="37"/>
      <c r="HK5477" s="37"/>
      <c r="HL5477" s="37"/>
      <c r="HM5477" s="37"/>
      <c r="HN5477" s="37"/>
      <c r="HO5477" s="37"/>
      <c r="HP5477" s="37"/>
      <c r="HQ5477" s="37"/>
      <c r="HR5477" s="37"/>
      <c r="HS5477" s="37"/>
      <c r="HT5477" s="37"/>
      <c r="HU5477" s="37"/>
      <c r="HV5477" s="37"/>
      <c r="HW5477" s="37"/>
      <c r="HX5477" s="37"/>
      <c r="HY5477" s="37"/>
      <c r="HZ5477" s="37"/>
      <c r="IA5477" s="37"/>
      <c r="IB5477" s="37"/>
      <c r="IC5477" s="37"/>
      <c r="ID5477" s="37"/>
      <c r="IE5477" s="37"/>
      <c r="IF5477" s="37"/>
      <c r="IG5477" s="37"/>
      <c r="IH5477" s="37"/>
      <c r="II5477" s="37"/>
      <c r="IJ5477" s="37"/>
      <c r="IK5477" s="37"/>
      <c r="IL5477" s="37"/>
      <c r="IM5477" s="37"/>
      <c r="IN5477" s="37"/>
      <c r="IO5477" s="37"/>
      <c r="IP5477" s="37"/>
      <c r="IQ5477" s="37"/>
    </row>
    <row r="5479" spans="1:251" ht="18.75">
      <c r="A5479" s="36" t="s">
        <v>241</v>
      </c>
      <c r="AW5479" s="38"/>
      <c r="AX5479" s="39"/>
      <c r="AY5479" s="38"/>
    </row>
    <row r="5481" spans="1:251" ht="18.75">
      <c r="B5481" s="122" t="s">
        <v>0</v>
      </c>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row>
    <row r="5482" spans="1:251">
      <c r="Z5482" s="40"/>
      <c r="AD5482" s="40"/>
      <c r="AE5482" s="40"/>
      <c r="AF5482" s="40"/>
      <c r="AG5482" s="40"/>
      <c r="AH5482" s="40"/>
      <c r="AI5482" s="40"/>
      <c r="AO5482" s="40"/>
    </row>
    <row r="5483" spans="1:251" ht="13.5" thickBot="1">
      <c r="Z5483" s="40"/>
      <c r="AD5483" s="40"/>
      <c r="AE5483" s="40"/>
      <c r="AF5483" s="40"/>
      <c r="AG5483" s="40"/>
      <c r="AH5483" s="40"/>
      <c r="AI5483" s="40"/>
      <c r="AO5483" s="40"/>
      <c r="DI5483" s="41"/>
    </row>
    <row r="5484" spans="1:251" ht="24.75" customHeight="1" thickBot="1">
      <c r="B5484" s="124" t="s">
        <v>242</v>
      </c>
      <c r="C5484" s="125"/>
      <c r="D5484" s="125"/>
      <c r="E5484" s="125"/>
      <c r="F5484" s="125"/>
      <c r="G5484" s="125"/>
      <c r="H5484" s="126" t="s">
        <v>1140</v>
      </c>
      <c r="I5484" s="127"/>
      <c r="J5484" s="127"/>
      <c r="K5484" s="127"/>
      <c r="L5484" s="127"/>
      <c r="M5484" s="127"/>
      <c r="N5484" s="127"/>
      <c r="O5484" s="127"/>
      <c r="P5484" s="127"/>
      <c r="Q5484" s="127"/>
      <c r="R5484" s="127"/>
      <c r="S5484" s="127"/>
      <c r="T5484" s="127"/>
      <c r="U5484" s="127"/>
      <c r="V5484" s="127"/>
      <c r="W5484" s="127"/>
      <c r="X5484" s="127"/>
      <c r="Y5484" s="127"/>
      <c r="Z5484" s="127"/>
      <c r="AA5484" s="127"/>
      <c r="AB5484" s="127"/>
      <c r="AC5484" s="127"/>
      <c r="AD5484" s="127"/>
      <c r="AE5484" s="127"/>
      <c r="AF5484" s="127"/>
      <c r="AG5484" s="127"/>
      <c r="AH5484" s="127"/>
      <c r="AI5484" s="127"/>
      <c r="AJ5484" s="127"/>
      <c r="AK5484" s="127"/>
      <c r="AL5484" s="127"/>
      <c r="AM5484" s="127"/>
      <c r="AN5484" s="127"/>
      <c r="AO5484" s="127"/>
      <c r="AP5484" s="127"/>
      <c r="AQ5484" s="127"/>
      <c r="AR5484" s="127"/>
      <c r="AS5484" s="127"/>
      <c r="AT5484" s="127"/>
      <c r="AU5484" s="127"/>
      <c r="AV5484" s="127"/>
      <c r="AW5484" s="127"/>
      <c r="AX5484" s="128"/>
      <c r="DI5484" s="41"/>
    </row>
    <row r="5485" spans="1:251" ht="14.25">
      <c r="B5485" s="42"/>
      <c r="C5485" s="42"/>
      <c r="D5485" s="42"/>
      <c r="E5485" s="42"/>
      <c r="F5485" s="42"/>
      <c r="G5485" s="42"/>
      <c r="H5485" s="43"/>
      <c r="I5485" s="43"/>
      <c r="J5485" s="43"/>
      <c r="K5485" s="43"/>
      <c r="L5485" s="44"/>
      <c r="M5485" s="44"/>
      <c r="N5485" s="44"/>
      <c r="O5485" s="44"/>
      <c r="P5485" s="43"/>
      <c r="Q5485" s="43"/>
      <c r="R5485" s="43"/>
      <c r="S5485" s="43"/>
      <c r="T5485" s="43"/>
      <c r="U5485" s="43"/>
      <c r="V5485" s="45"/>
      <c r="W5485" s="45"/>
      <c r="X5485" s="45"/>
      <c r="Y5485" s="45"/>
      <c r="Z5485" s="45"/>
      <c r="AA5485" s="45"/>
      <c r="AB5485" s="45"/>
      <c r="AC5485" s="45"/>
      <c r="AD5485" s="45"/>
      <c r="AE5485" s="45"/>
      <c r="AF5485" s="45"/>
      <c r="AG5485" s="45"/>
      <c r="AH5485" s="45"/>
      <c r="AI5485" s="45"/>
      <c r="AJ5485" s="45"/>
      <c r="AK5485" s="45"/>
      <c r="AL5485" s="45"/>
      <c r="AM5485" s="45"/>
      <c r="AN5485" s="45"/>
      <c r="AO5485" s="45"/>
      <c r="AP5485" s="45"/>
      <c r="AQ5485" s="45"/>
      <c r="AR5485" s="45"/>
      <c r="AS5485" s="45"/>
      <c r="AT5485" s="45"/>
      <c r="AU5485" s="45"/>
      <c r="AV5485" s="45"/>
      <c r="AW5485" s="45"/>
      <c r="AX5485" s="45"/>
      <c r="DI5485" s="41"/>
    </row>
    <row r="5486" spans="1:251" ht="15" thickBot="1">
      <c r="A5486" s="46"/>
      <c r="B5486" s="45" t="s">
        <v>244</v>
      </c>
      <c r="C5486" s="43"/>
      <c r="D5486" s="43"/>
      <c r="E5486" s="43"/>
      <c r="F5486" s="43"/>
      <c r="G5486" s="43"/>
      <c r="H5486" s="43"/>
      <c r="I5486" s="43"/>
      <c r="J5486" s="43"/>
      <c r="K5486" s="43"/>
      <c r="L5486" s="44"/>
      <c r="M5486" s="44"/>
      <c r="N5486" s="44"/>
      <c r="O5486" s="44"/>
      <c r="P5486" s="43"/>
      <c r="Q5486" s="43"/>
      <c r="R5486" s="43"/>
      <c r="S5486" s="43"/>
      <c r="T5486" s="43"/>
      <c r="U5486" s="43"/>
      <c r="V5486" s="45"/>
      <c r="W5486" s="45"/>
      <c r="X5486" s="45"/>
      <c r="Y5486" s="45"/>
      <c r="Z5486" s="45"/>
      <c r="AA5486" s="45"/>
      <c r="AB5486" s="45"/>
      <c r="AC5486" s="45"/>
      <c r="AD5486" s="45"/>
      <c r="AE5486" s="45"/>
      <c r="AF5486" s="45"/>
      <c r="AG5486" s="45"/>
      <c r="AH5486" s="45"/>
      <c r="AI5486" s="45"/>
      <c r="AJ5486" s="45"/>
      <c r="AK5486" s="45"/>
      <c r="AL5486" s="45"/>
      <c r="AM5486" s="45"/>
      <c r="AN5486" s="45"/>
      <c r="AO5486" s="45"/>
      <c r="AP5486" s="45"/>
      <c r="AQ5486" s="45"/>
      <c r="AR5486" s="45"/>
      <c r="AS5486" s="45"/>
      <c r="AT5486" s="45"/>
      <c r="AU5486" s="45"/>
      <c r="AV5486" s="45"/>
      <c r="AW5486" s="45"/>
      <c r="AX5486" s="45"/>
      <c r="DI5486" s="41"/>
    </row>
    <row r="5487" spans="1:251" ht="14.25">
      <c r="A5487" s="43"/>
      <c r="B5487" s="47"/>
      <c r="C5487" s="42"/>
      <c r="D5487" s="42"/>
      <c r="E5487" s="42"/>
      <c r="F5487" s="42"/>
      <c r="G5487" s="42"/>
      <c r="H5487" s="42"/>
      <c r="I5487" s="42"/>
      <c r="J5487" s="42"/>
      <c r="K5487" s="42"/>
      <c r="L5487" s="48"/>
      <c r="M5487" s="48"/>
      <c r="N5487" s="48"/>
      <c r="O5487" s="48"/>
      <c r="P5487" s="42"/>
      <c r="Q5487" s="42"/>
      <c r="R5487" s="42"/>
      <c r="S5487" s="42"/>
      <c r="T5487" s="42"/>
      <c r="U5487" s="42"/>
      <c r="V5487" s="49"/>
      <c r="W5487" s="49"/>
      <c r="X5487" s="49"/>
      <c r="Y5487" s="49"/>
      <c r="Z5487" s="49"/>
      <c r="AA5487" s="49"/>
      <c r="AB5487" s="49"/>
      <c r="AC5487" s="49"/>
      <c r="AD5487" s="49"/>
      <c r="AE5487" s="49"/>
      <c r="AF5487" s="49"/>
      <c r="AG5487" s="49"/>
      <c r="AH5487" s="49"/>
      <c r="AI5487" s="49"/>
      <c r="AJ5487" s="49"/>
      <c r="AK5487" s="49"/>
      <c r="AL5487" s="49"/>
      <c r="AM5487" s="49"/>
      <c r="AN5487" s="49"/>
      <c r="AO5487" s="49"/>
      <c r="AP5487" s="49"/>
      <c r="AQ5487" s="49"/>
      <c r="AR5487" s="49"/>
      <c r="AS5487" s="49"/>
      <c r="AT5487" s="49"/>
      <c r="AU5487" s="49"/>
      <c r="AV5487" s="49"/>
      <c r="AW5487" s="49"/>
      <c r="AX5487" s="50"/>
    </row>
    <row r="5488" spans="1:251" ht="12" customHeight="1">
      <c r="A5488" s="43"/>
      <c r="B5488" s="129" t="s">
        <v>1141</v>
      </c>
      <c r="C5488" s="130"/>
      <c r="D5488" s="130"/>
      <c r="E5488" s="130"/>
      <c r="F5488" s="130"/>
      <c r="G5488" s="130"/>
      <c r="H5488" s="130"/>
      <c r="I5488" s="130"/>
      <c r="J5488" s="130"/>
      <c r="K5488" s="130"/>
      <c r="L5488" s="130"/>
      <c r="M5488" s="130"/>
      <c r="N5488" s="130"/>
      <c r="O5488" s="130"/>
      <c r="P5488" s="130"/>
      <c r="Q5488" s="130"/>
      <c r="R5488" s="130"/>
      <c r="S5488" s="130"/>
      <c r="T5488" s="130"/>
      <c r="U5488" s="130"/>
      <c r="V5488" s="130"/>
      <c r="W5488" s="130"/>
      <c r="X5488" s="130"/>
      <c r="Y5488" s="130"/>
      <c r="Z5488" s="130"/>
      <c r="AA5488" s="130"/>
      <c r="AB5488" s="130"/>
      <c r="AC5488" s="130"/>
      <c r="AD5488" s="130"/>
      <c r="AE5488" s="130"/>
      <c r="AF5488" s="130"/>
      <c r="AG5488" s="130"/>
      <c r="AH5488" s="130"/>
      <c r="AI5488" s="130"/>
      <c r="AJ5488" s="130"/>
      <c r="AK5488" s="130"/>
      <c r="AL5488" s="130"/>
      <c r="AM5488" s="130"/>
      <c r="AN5488" s="130"/>
      <c r="AO5488" s="130"/>
      <c r="AP5488" s="130"/>
      <c r="AQ5488" s="130"/>
      <c r="AR5488" s="130"/>
      <c r="AS5488" s="130"/>
      <c r="AT5488" s="130"/>
      <c r="AU5488" s="130"/>
      <c r="AV5488" s="130"/>
      <c r="AW5488" s="130"/>
      <c r="AX5488" s="131"/>
    </row>
    <row r="5489" spans="1:113" ht="12" customHeight="1">
      <c r="A5489" s="43"/>
      <c r="B5489" s="129"/>
      <c r="C5489" s="130"/>
      <c r="D5489" s="130"/>
      <c r="E5489" s="130"/>
      <c r="F5489" s="130"/>
      <c r="G5489" s="130"/>
      <c r="H5489" s="130"/>
      <c r="I5489" s="130"/>
      <c r="J5489" s="130"/>
      <c r="K5489" s="130"/>
      <c r="L5489" s="130"/>
      <c r="M5489" s="130"/>
      <c r="N5489" s="130"/>
      <c r="O5489" s="130"/>
      <c r="P5489" s="130"/>
      <c r="Q5489" s="130"/>
      <c r="R5489" s="130"/>
      <c r="S5489" s="130"/>
      <c r="T5489" s="130"/>
      <c r="U5489" s="130"/>
      <c r="V5489" s="130"/>
      <c r="W5489" s="130"/>
      <c r="X5489" s="130"/>
      <c r="Y5489" s="130"/>
      <c r="Z5489" s="130"/>
      <c r="AA5489" s="130"/>
      <c r="AB5489" s="130"/>
      <c r="AC5489" s="130"/>
      <c r="AD5489" s="130"/>
      <c r="AE5489" s="130"/>
      <c r="AF5489" s="130"/>
      <c r="AG5489" s="130"/>
      <c r="AH5489" s="130"/>
      <c r="AI5489" s="130"/>
      <c r="AJ5489" s="130"/>
      <c r="AK5489" s="130"/>
      <c r="AL5489" s="130"/>
      <c r="AM5489" s="130"/>
      <c r="AN5489" s="130"/>
      <c r="AO5489" s="130"/>
      <c r="AP5489" s="130"/>
      <c r="AQ5489" s="130"/>
      <c r="AR5489" s="130"/>
      <c r="AS5489" s="130"/>
      <c r="AT5489" s="130"/>
      <c r="AU5489" s="130"/>
      <c r="AV5489" s="130"/>
      <c r="AW5489" s="130"/>
      <c r="AX5489" s="131"/>
      <c r="BC5489" s="51"/>
    </row>
    <row r="5490" spans="1:113" ht="12" customHeight="1">
      <c r="A5490" s="43"/>
      <c r="B5490" s="129"/>
      <c r="C5490" s="130"/>
      <c r="D5490" s="130"/>
      <c r="E5490" s="130"/>
      <c r="F5490" s="130"/>
      <c r="G5490" s="130"/>
      <c r="H5490" s="130"/>
      <c r="I5490" s="130"/>
      <c r="J5490" s="130"/>
      <c r="K5490" s="130"/>
      <c r="L5490" s="130"/>
      <c r="M5490" s="130"/>
      <c r="N5490" s="130"/>
      <c r="O5490" s="130"/>
      <c r="P5490" s="130"/>
      <c r="Q5490" s="130"/>
      <c r="R5490" s="130"/>
      <c r="S5490" s="130"/>
      <c r="T5490" s="130"/>
      <c r="U5490" s="130"/>
      <c r="V5490" s="130"/>
      <c r="W5490" s="130"/>
      <c r="X5490" s="130"/>
      <c r="Y5490" s="130"/>
      <c r="Z5490" s="130"/>
      <c r="AA5490" s="130"/>
      <c r="AB5490" s="130"/>
      <c r="AC5490" s="130"/>
      <c r="AD5490" s="130"/>
      <c r="AE5490" s="130"/>
      <c r="AF5490" s="130"/>
      <c r="AG5490" s="130"/>
      <c r="AH5490" s="130"/>
      <c r="AI5490" s="130"/>
      <c r="AJ5490" s="130"/>
      <c r="AK5490" s="130"/>
      <c r="AL5490" s="130"/>
      <c r="AM5490" s="130"/>
      <c r="AN5490" s="130"/>
      <c r="AO5490" s="130"/>
      <c r="AP5490" s="130"/>
      <c r="AQ5490" s="130"/>
      <c r="AR5490" s="130"/>
      <c r="AS5490" s="130"/>
      <c r="AT5490" s="130"/>
      <c r="AU5490" s="130"/>
      <c r="AV5490" s="130"/>
      <c r="AW5490" s="130"/>
      <c r="AX5490" s="131"/>
    </row>
    <row r="5491" spans="1:113" ht="12" customHeight="1">
      <c r="A5491" s="43"/>
      <c r="B5491" s="129"/>
      <c r="C5491" s="130"/>
      <c r="D5491" s="130"/>
      <c r="E5491" s="130"/>
      <c r="F5491" s="130"/>
      <c r="G5491" s="130"/>
      <c r="H5491" s="130"/>
      <c r="I5491" s="130"/>
      <c r="J5491" s="130"/>
      <c r="K5491" s="130"/>
      <c r="L5491" s="130"/>
      <c r="M5491" s="130"/>
      <c r="N5491" s="130"/>
      <c r="O5491" s="130"/>
      <c r="P5491" s="130"/>
      <c r="Q5491" s="130"/>
      <c r="R5491" s="130"/>
      <c r="S5491" s="130"/>
      <c r="T5491" s="130"/>
      <c r="U5491" s="130"/>
      <c r="V5491" s="130"/>
      <c r="W5491" s="130"/>
      <c r="X5491" s="130"/>
      <c r="Y5491" s="130"/>
      <c r="Z5491" s="130"/>
      <c r="AA5491" s="130"/>
      <c r="AB5491" s="130"/>
      <c r="AC5491" s="130"/>
      <c r="AD5491" s="130"/>
      <c r="AE5491" s="130"/>
      <c r="AF5491" s="130"/>
      <c r="AG5491" s="130"/>
      <c r="AH5491" s="130"/>
      <c r="AI5491" s="130"/>
      <c r="AJ5491" s="130"/>
      <c r="AK5491" s="130"/>
      <c r="AL5491" s="130"/>
      <c r="AM5491" s="130"/>
      <c r="AN5491" s="130"/>
      <c r="AO5491" s="130"/>
      <c r="AP5491" s="130"/>
      <c r="AQ5491" s="130"/>
      <c r="AR5491" s="130"/>
      <c r="AS5491" s="130"/>
      <c r="AT5491" s="130"/>
      <c r="AU5491" s="130"/>
      <c r="AV5491" s="130"/>
      <c r="AW5491" s="130"/>
      <c r="AX5491" s="131"/>
    </row>
    <row r="5492" spans="1:113" ht="12" customHeight="1">
      <c r="A5492" s="43"/>
      <c r="B5492" s="129"/>
      <c r="C5492" s="130"/>
      <c r="D5492" s="130"/>
      <c r="E5492" s="130"/>
      <c r="F5492" s="130"/>
      <c r="G5492" s="130"/>
      <c r="H5492" s="130"/>
      <c r="I5492" s="130"/>
      <c r="J5492" s="130"/>
      <c r="K5492" s="130"/>
      <c r="L5492" s="130"/>
      <c r="M5492" s="130"/>
      <c r="N5492" s="130"/>
      <c r="O5492" s="130"/>
      <c r="P5492" s="130"/>
      <c r="Q5492" s="130"/>
      <c r="R5492" s="130"/>
      <c r="S5492" s="130"/>
      <c r="T5492" s="130"/>
      <c r="U5492" s="130"/>
      <c r="V5492" s="130"/>
      <c r="W5492" s="130"/>
      <c r="X5492" s="130"/>
      <c r="Y5492" s="130"/>
      <c r="Z5492" s="130"/>
      <c r="AA5492" s="130"/>
      <c r="AB5492" s="130"/>
      <c r="AC5492" s="130"/>
      <c r="AD5492" s="130"/>
      <c r="AE5492" s="130"/>
      <c r="AF5492" s="130"/>
      <c r="AG5492" s="130"/>
      <c r="AH5492" s="130"/>
      <c r="AI5492" s="130"/>
      <c r="AJ5492" s="130"/>
      <c r="AK5492" s="130"/>
      <c r="AL5492" s="130"/>
      <c r="AM5492" s="130"/>
      <c r="AN5492" s="130"/>
      <c r="AO5492" s="130"/>
      <c r="AP5492" s="130"/>
      <c r="AQ5492" s="130"/>
      <c r="AR5492" s="130"/>
      <c r="AS5492" s="130"/>
      <c r="AT5492" s="130"/>
      <c r="AU5492" s="130"/>
      <c r="AV5492" s="130"/>
      <c r="AW5492" s="130"/>
      <c r="AX5492" s="131"/>
    </row>
    <row r="5493" spans="1:113" ht="15" thickBot="1">
      <c r="A5493" s="52"/>
      <c r="B5493" s="53"/>
      <c r="C5493" s="54"/>
      <c r="D5493" s="54"/>
      <c r="E5493" s="54"/>
      <c r="F5493" s="54"/>
      <c r="G5493" s="54"/>
      <c r="H5493" s="54"/>
      <c r="I5493" s="54"/>
      <c r="J5493" s="54"/>
      <c r="K5493" s="54"/>
      <c r="L5493" s="54"/>
      <c r="M5493" s="54"/>
      <c r="N5493" s="54"/>
      <c r="O5493" s="54"/>
      <c r="P5493" s="54"/>
      <c r="Q5493" s="54"/>
      <c r="R5493" s="54"/>
      <c r="S5493" s="54"/>
      <c r="T5493" s="54"/>
      <c r="U5493" s="54"/>
      <c r="V5493" s="54"/>
      <c r="W5493" s="54"/>
      <c r="X5493" s="54"/>
      <c r="Y5493" s="54"/>
      <c r="Z5493" s="54"/>
      <c r="AA5493" s="54"/>
      <c r="AB5493" s="54"/>
      <c r="AC5493" s="54"/>
      <c r="AD5493" s="54"/>
      <c r="AE5493" s="54"/>
      <c r="AF5493" s="54"/>
      <c r="AG5493" s="54"/>
      <c r="AH5493" s="54"/>
      <c r="AI5493" s="54"/>
      <c r="AJ5493" s="54"/>
      <c r="AK5493" s="54"/>
      <c r="AL5493" s="54"/>
      <c r="AM5493" s="54"/>
      <c r="AN5493" s="54"/>
      <c r="AO5493" s="54"/>
      <c r="AP5493" s="54"/>
      <c r="AQ5493" s="54"/>
      <c r="AR5493" s="54"/>
      <c r="AS5493" s="54"/>
      <c r="AT5493" s="54"/>
      <c r="AU5493" s="54"/>
      <c r="AV5493" s="54"/>
      <c r="AW5493" s="54"/>
      <c r="AX5493" s="55"/>
    </row>
    <row r="5494" spans="1:113">
      <c r="B5494" s="56"/>
    </row>
    <row r="5495" spans="1:113" ht="15" thickBot="1">
      <c r="A5495" s="46"/>
      <c r="B5495" s="45" t="s">
        <v>245</v>
      </c>
      <c r="C5495" s="43"/>
      <c r="D5495" s="43"/>
      <c r="E5495" s="43"/>
      <c r="F5495" s="43"/>
      <c r="G5495" s="43"/>
      <c r="H5495" s="43"/>
      <c r="I5495" s="43"/>
      <c r="J5495" s="43"/>
      <c r="K5495" s="43"/>
      <c r="L5495" s="44"/>
      <c r="M5495" s="44"/>
      <c r="N5495" s="44"/>
      <c r="O5495" s="44"/>
      <c r="P5495" s="43"/>
      <c r="Q5495" s="43"/>
      <c r="R5495" s="43"/>
      <c r="S5495" s="43"/>
      <c r="T5495" s="43"/>
      <c r="U5495" s="43"/>
      <c r="V5495" s="45"/>
      <c r="W5495" s="45"/>
      <c r="X5495" s="45"/>
      <c r="Y5495" s="45"/>
      <c r="Z5495" s="45"/>
      <c r="AA5495" s="45"/>
      <c r="AB5495" s="45"/>
      <c r="AC5495" s="45"/>
      <c r="AD5495" s="45"/>
      <c r="AE5495" s="45"/>
      <c r="AF5495" s="45"/>
      <c r="AG5495" s="45"/>
      <c r="AH5495" s="45"/>
      <c r="AI5495" s="45"/>
      <c r="AJ5495" s="45"/>
      <c r="AK5495" s="45"/>
      <c r="AL5495" s="45"/>
      <c r="AM5495" s="45"/>
      <c r="AN5495" s="45"/>
      <c r="AO5495" s="45"/>
      <c r="AP5495" s="45"/>
      <c r="AQ5495" s="45"/>
      <c r="AR5495" s="45"/>
      <c r="AS5495" s="45"/>
      <c r="AT5495" s="45"/>
      <c r="AU5495" s="45"/>
      <c r="AV5495" s="45"/>
      <c r="AW5495" s="45"/>
      <c r="AX5495" s="45"/>
      <c r="DI5495" s="41"/>
    </row>
    <row r="5496" spans="1:113" ht="14.25">
      <c r="A5496" s="43"/>
      <c r="B5496" s="47"/>
      <c r="C5496" s="42"/>
      <c r="D5496" s="42"/>
      <c r="E5496" s="42"/>
      <c r="F5496" s="42"/>
      <c r="G5496" s="42"/>
      <c r="H5496" s="42"/>
      <c r="I5496" s="42"/>
      <c r="J5496" s="42"/>
      <c r="K5496" s="42"/>
      <c r="L5496" s="48"/>
      <c r="M5496" s="48"/>
      <c r="N5496" s="48"/>
      <c r="O5496" s="48"/>
      <c r="P5496" s="42"/>
      <c r="Q5496" s="42"/>
      <c r="R5496" s="42"/>
      <c r="S5496" s="42"/>
      <c r="T5496" s="42"/>
      <c r="U5496" s="42"/>
      <c r="V5496" s="49"/>
      <c r="W5496" s="49"/>
      <c r="X5496" s="49"/>
      <c r="Y5496" s="49"/>
      <c r="Z5496" s="49"/>
      <c r="AA5496" s="49"/>
      <c r="AB5496" s="49"/>
      <c r="AC5496" s="49"/>
      <c r="AD5496" s="49"/>
      <c r="AE5496" s="49"/>
      <c r="AF5496" s="49"/>
      <c r="AG5496" s="49"/>
      <c r="AH5496" s="49"/>
      <c r="AI5496" s="49"/>
      <c r="AJ5496" s="49"/>
      <c r="AK5496" s="49"/>
      <c r="AL5496" s="49"/>
      <c r="AM5496" s="49"/>
      <c r="AN5496" s="49"/>
      <c r="AO5496" s="49"/>
      <c r="AP5496" s="49"/>
      <c r="AQ5496" s="49"/>
      <c r="AR5496" s="49"/>
      <c r="AS5496" s="49"/>
      <c r="AT5496" s="49"/>
      <c r="AU5496" s="49"/>
      <c r="AV5496" s="49"/>
      <c r="AW5496" s="49"/>
      <c r="AX5496" s="50"/>
    </row>
    <row r="5497" spans="1:113" ht="12" customHeight="1">
      <c r="A5497" s="43"/>
      <c r="B5497" s="129" t="s">
        <v>1142</v>
      </c>
      <c r="C5497" s="130"/>
      <c r="D5497" s="130"/>
      <c r="E5497" s="130"/>
      <c r="F5497" s="130"/>
      <c r="G5497" s="130"/>
      <c r="H5497" s="130"/>
      <c r="I5497" s="130"/>
      <c r="J5497" s="130"/>
      <c r="K5497" s="130"/>
      <c r="L5497" s="130"/>
      <c r="M5497" s="130"/>
      <c r="N5497" s="130"/>
      <c r="O5497" s="130"/>
      <c r="P5497" s="130"/>
      <c r="Q5497" s="130"/>
      <c r="R5497" s="130"/>
      <c r="S5497" s="130"/>
      <c r="T5497" s="130"/>
      <c r="U5497" s="130"/>
      <c r="V5497" s="130"/>
      <c r="W5497" s="130"/>
      <c r="X5497" s="130"/>
      <c r="Y5497" s="130"/>
      <c r="Z5497" s="130"/>
      <c r="AA5497" s="130"/>
      <c r="AB5497" s="130"/>
      <c r="AC5497" s="130"/>
      <c r="AD5497" s="130"/>
      <c r="AE5497" s="130"/>
      <c r="AF5497" s="130"/>
      <c r="AG5497" s="130"/>
      <c r="AH5497" s="130"/>
      <c r="AI5497" s="130"/>
      <c r="AJ5497" s="130"/>
      <c r="AK5497" s="130"/>
      <c r="AL5497" s="130"/>
      <c r="AM5497" s="130"/>
      <c r="AN5497" s="130"/>
      <c r="AO5497" s="130"/>
      <c r="AP5497" s="130"/>
      <c r="AQ5497" s="130"/>
      <c r="AR5497" s="130"/>
      <c r="AS5497" s="130"/>
      <c r="AT5497" s="130"/>
      <c r="AU5497" s="130"/>
      <c r="AV5497" s="130"/>
      <c r="AW5497" s="130"/>
      <c r="AX5497" s="131"/>
    </row>
    <row r="5498" spans="1:113" ht="12" customHeight="1">
      <c r="A5498" s="43"/>
      <c r="B5498" s="129"/>
      <c r="C5498" s="130"/>
      <c r="D5498" s="130"/>
      <c r="E5498" s="130"/>
      <c r="F5498" s="130"/>
      <c r="G5498" s="130"/>
      <c r="H5498" s="130"/>
      <c r="I5498" s="130"/>
      <c r="J5498" s="130"/>
      <c r="K5498" s="130"/>
      <c r="L5498" s="130"/>
      <c r="M5498" s="130"/>
      <c r="N5498" s="130"/>
      <c r="O5498" s="130"/>
      <c r="P5498" s="130"/>
      <c r="Q5498" s="130"/>
      <c r="R5498" s="130"/>
      <c r="S5498" s="130"/>
      <c r="T5498" s="130"/>
      <c r="U5498" s="130"/>
      <c r="V5498" s="130"/>
      <c r="W5498" s="130"/>
      <c r="X5498" s="130"/>
      <c r="Y5498" s="130"/>
      <c r="Z5498" s="130"/>
      <c r="AA5498" s="130"/>
      <c r="AB5498" s="130"/>
      <c r="AC5498" s="130"/>
      <c r="AD5498" s="130"/>
      <c r="AE5498" s="130"/>
      <c r="AF5498" s="130"/>
      <c r="AG5498" s="130"/>
      <c r="AH5498" s="130"/>
      <c r="AI5498" s="130"/>
      <c r="AJ5498" s="130"/>
      <c r="AK5498" s="130"/>
      <c r="AL5498" s="130"/>
      <c r="AM5498" s="130"/>
      <c r="AN5498" s="130"/>
      <c r="AO5498" s="130"/>
      <c r="AP5498" s="130"/>
      <c r="AQ5498" s="130"/>
      <c r="AR5498" s="130"/>
      <c r="AS5498" s="130"/>
      <c r="AT5498" s="130"/>
      <c r="AU5498" s="130"/>
      <c r="AV5498" s="130"/>
      <c r="AW5498" s="130"/>
      <c r="AX5498" s="131"/>
      <c r="BC5498" s="51"/>
    </row>
    <row r="5499" spans="1:113" ht="12" customHeight="1">
      <c r="A5499" s="43"/>
      <c r="B5499" s="129"/>
      <c r="C5499" s="130"/>
      <c r="D5499" s="130"/>
      <c r="E5499" s="130"/>
      <c r="F5499" s="130"/>
      <c r="G5499" s="130"/>
      <c r="H5499" s="130"/>
      <c r="I5499" s="130"/>
      <c r="J5499" s="130"/>
      <c r="K5499" s="130"/>
      <c r="L5499" s="130"/>
      <c r="M5499" s="130"/>
      <c r="N5499" s="130"/>
      <c r="O5499" s="130"/>
      <c r="P5499" s="130"/>
      <c r="Q5499" s="130"/>
      <c r="R5499" s="130"/>
      <c r="S5499" s="130"/>
      <c r="T5499" s="130"/>
      <c r="U5499" s="130"/>
      <c r="V5499" s="130"/>
      <c r="W5499" s="130"/>
      <c r="X5499" s="130"/>
      <c r="Y5499" s="130"/>
      <c r="Z5499" s="130"/>
      <c r="AA5499" s="130"/>
      <c r="AB5499" s="130"/>
      <c r="AC5499" s="130"/>
      <c r="AD5499" s="130"/>
      <c r="AE5499" s="130"/>
      <c r="AF5499" s="130"/>
      <c r="AG5499" s="130"/>
      <c r="AH5499" s="130"/>
      <c r="AI5499" s="130"/>
      <c r="AJ5499" s="130"/>
      <c r="AK5499" s="130"/>
      <c r="AL5499" s="130"/>
      <c r="AM5499" s="130"/>
      <c r="AN5499" s="130"/>
      <c r="AO5499" s="130"/>
      <c r="AP5499" s="130"/>
      <c r="AQ5499" s="130"/>
      <c r="AR5499" s="130"/>
      <c r="AS5499" s="130"/>
      <c r="AT5499" s="130"/>
      <c r="AU5499" s="130"/>
      <c r="AV5499" s="130"/>
      <c r="AW5499" s="130"/>
      <c r="AX5499" s="131"/>
    </row>
    <row r="5500" spans="1:113" ht="12" customHeight="1">
      <c r="A5500" s="43"/>
      <c r="B5500" s="129"/>
      <c r="C5500" s="130"/>
      <c r="D5500" s="130"/>
      <c r="E5500" s="130"/>
      <c r="F5500" s="130"/>
      <c r="G5500" s="130"/>
      <c r="H5500" s="130"/>
      <c r="I5500" s="130"/>
      <c r="J5500" s="130"/>
      <c r="K5500" s="130"/>
      <c r="L5500" s="130"/>
      <c r="M5500" s="130"/>
      <c r="N5500" s="130"/>
      <c r="O5500" s="130"/>
      <c r="P5500" s="130"/>
      <c r="Q5500" s="130"/>
      <c r="R5500" s="130"/>
      <c r="S5500" s="130"/>
      <c r="T5500" s="130"/>
      <c r="U5500" s="130"/>
      <c r="V5500" s="130"/>
      <c r="W5500" s="130"/>
      <c r="X5500" s="130"/>
      <c r="Y5500" s="130"/>
      <c r="Z5500" s="130"/>
      <c r="AA5500" s="130"/>
      <c r="AB5500" s="130"/>
      <c r="AC5500" s="130"/>
      <c r="AD5500" s="130"/>
      <c r="AE5500" s="130"/>
      <c r="AF5500" s="130"/>
      <c r="AG5500" s="130"/>
      <c r="AH5500" s="130"/>
      <c r="AI5500" s="130"/>
      <c r="AJ5500" s="130"/>
      <c r="AK5500" s="130"/>
      <c r="AL5500" s="130"/>
      <c r="AM5500" s="130"/>
      <c r="AN5500" s="130"/>
      <c r="AO5500" s="130"/>
      <c r="AP5500" s="130"/>
      <c r="AQ5500" s="130"/>
      <c r="AR5500" s="130"/>
      <c r="AS5500" s="130"/>
      <c r="AT5500" s="130"/>
      <c r="AU5500" s="130"/>
      <c r="AV5500" s="130"/>
      <c r="AW5500" s="130"/>
      <c r="AX5500" s="131"/>
    </row>
    <row r="5501" spans="1:113" ht="12" customHeight="1">
      <c r="A5501" s="43"/>
      <c r="B5501" s="129"/>
      <c r="C5501" s="130"/>
      <c r="D5501" s="130"/>
      <c r="E5501" s="130"/>
      <c r="F5501" s="130"/>
      <c r="G5501" s="130"/>
      <c r="H5501" s="130"/>
      <c r="I5501" s="130"/>
      <c r="J5501" s="130"/>
      <c r="K5501" s="130"/>
      <c r="L5501" s="130"/>
      <c r="M5501" s="130"/>
      <c r="N5501" s="130"/>
      <c r="O5501" s="130"/>
      <c r="P5501" s="130"/>
      <c r="Q5501" s="130"/>
      <c r="R5501" s="130"/>
      <c r="S5501" s="130"/>
      <c r="T5501" s="130"/>
      <c r="U5501" s="130"/>
      <c r="V5501" s="130"/>
      <c r="W5501" s="130"/>
      <c r="X5501" s="130"/>
      <c r="Y5501" s="130"/>
      <c r="Z5501" s="130"/>
      <c r="AA5501" s="130"/>
      <c r="AB5501" s="130"/>
      <c r="AC5501" s="130"/>
      <c r="AD5501" s="130"/>
      <c r="AE5501" s="130"/>
      <c r="AF5501" s="130"/>
      <c r="AG5501" s="130"/>
      <c r="AH5501" s="130"/>
      <c r="AI5501" s="130"/>
      <c r="AJ5501" s="130"/>
      <c r="AK5501" s="130"/>
      <c r="AL5501" s="130"/>
      <c r="AM5501" s="130"/>
      <c r="AN5501" s="130"/>
      <c r="AO5501" s="130"/>
      <c r="AP5501" s="130"/>
      <c r="AQ5501" s="130"/>
      <c r="AR5501" s="130"/>
      <c r="AS5501" s="130"/>
      <c r="AT5501" s="130"/>
      <c r="AU5501" s="130"/>
      <c r="AV5501" s="130"/>
      <c r="AW5501" s="130"/>
      <c r="AX5501" s="131"/>
    </row>
    <row r="5502" spans="1:113" ht="15" thickBot="1">
      <c r="A5502" s="52"/>
      <c r="B5502" s="53"/>
      <c r="C5502" s="54"/>
      <c r="D5502" s="54"/>
      <c r="E5502" s="54"/>
      <c r="F5502" s="54"/>
      <c r="G5502" s="54"/>
      <c r="H5502" s="54"/>
      <c r="I5502" s="54"/>
      <c r="J5502" s="54"/>
      <c r="K5502" s="54"/>
      <c r="L5502" s="54"/>
      <c r="M5502" s="54"/>
      <c r="N5502" s="54"/>
      <c r="O5502" s="54"/>
      <c r="P5502" s="54"/>
      <c r="Q5502" s="54"/>
      <c r="R5502" s="54"/>
      <c r="S5502" s="54"/>
      <c r="T5502" s="54"/>
      <c r="U5502" s="54"/>
      <c r="V5502" s="54"/>
      <c r="W5502" s="54"/>
      <c r="X5502" s="54"/>
      <c r="Y5502" s="54"/>
      <c r="Z5502" s="54"/>
      <c r="AA5502" s="54"/>
      <c r="AB5502" s="54"/>
      <c r="AC5502" s="54"/>
      <c r="AD5502" s="54"/>
      <c r="AE5502" s="54"/>
      <c r="AF5502" s="54"/>
      <c r="AG5502" s="54"/>
      <c r="AH5502" s="54"/>
      <c r="AI5502" s="54"/>
      <c r="AJ5502" s="54"/>
      <c r="AK5502" s="54"/>
      <c r="AL5502" s="54"/>
      <c r="AM5502" s="54"/>
      <c r="AN5502" s="54"/>
      <c r="AO5502" s="54"/>
      <c r="AP5502" s="54"/>
      <c r="AQ5502" s="54"/>
      <c r="AR5502" s="54"/>
      <c r="AS5502" s="54"/>
      <c r="AT5502" s="54"/>
      <c r="AU5502" s="54"/>
      <c r="AV5502" s="54"/>
      <c r="AW5502" s="54"/>
      <c r="AX5502" s="55"/>
    </row>
    <row r="5503" spans="1:113">
      <c r="B5503" s="56"/>
    </row>
    <row r="5504" spans="1:113" ht="14.25">
      <c r="B5504" s="45" t="s">
        <v>247</v>
      </c>
      <c r="C5504" s="43"/>
      <c r="D5504" s="43"/>
      <c r="E5504" s="43"/>
      <c r="F5504" s="43"/>
      <c r="G5504" s="43"/>
      <c r="H5504" s="43"/>
      <c r="I5504" s="43"/>
      <c r="J5504" s="43"/>
      <c r="K5504" s="43"/>
      <c r="L5504" s="44"/>
      <c r="M5504" s="44"/>
      <c r="N5504" s="44"/>
      <c r="O5504" s="44"/>
      <c r="P5504" s="43"/>
      <c r="Q5504" s="43"/>
      <c r="R5504" s="43"/>
      <c r="S5504" s="43"/>
      <c r="T5504" s="43"/>
      <c r="U5504" s="43"/>
      <c r="V5504" s="45"/>
      <c r="W5504" s="45"/>
      <c r="X5504" s="45"/>
      <c r="Y5504" s="45"/>
      <c r="Z5504" s="45"/>
      <c r="AA5504" s="45"/>
      <c r="AB5504" s="45"/>
      <c r="AC5504" s="45"/>
      <c r="AD5504" s="45"/>
      <c r="AE5504" s="45"/>
      <c r="AF5504" s="45"/>
      <c r="AG5504" s="45"/>
      <c r="AH5504" s="45"/>
      <c r="AI5504" s="45"/>
      <c r="AJ5504" s="45"/>
      <c r="AK5504" s="45"/>
      <c r="AL5504" s="45"/>
      <c r="AM5504" s="45"/>
      <c r="AN5504" s="45"/>
      <c r="AO5504" s="45"/>
      <c r="AP5504" s="45"/>
      <c r="AQ5504" s="45"/>
      <c r="AR5504" s="45"/>
      <c r="AS5504" s="45"/>
      <c r="AT5504" s="45"/>
      <c r="AU5504" s="45"/>
      <c r="AV5504" s="45"/>
      <c r="AW5504" s="45"/>
      <c r="AX5504" s="45"/>
    </row>
    <row r="5505" spans="1:251" ht="15" thickBot="1">
      <c r="B5505" s="43"/>
      <c r="C5505" s="43"/>
      <c r="D5505" s="43"/>
      <c r="E5505" s="43"/>
      <c r="F5505" s="43"/>
      <c r="G5505" s="43"/>
      <c r="H5505" s="43"/>
      <c r="I5505" s="43"/>
      <c r="J5505" s="43"/>
      <c r="K5505" s="43"/>
      <c r="L5505" s="44"/>
      <c r="M5505" s="44"/>
      <c r="N5505" s="44"/>
      <c r="O5505" s="44"/>
      <c r="P5505" s="43"/>
      <c r="Q5505" s="43"/>
      <c r="R5505" s="43"/>
      <c r="S5505" s="43"/>
      <c r="T5505" s="43"/>
      <c r="U5505" s="43"/>
      <c r="V5505" s="45"/>
      <c r="W5505" s="45"/>
      <c r="X5505" s="45"/>
      <c r="Y5505" s="45"/>
      <c r="Z5505" s="45"/>
      <c r="AA5505" s="45"/>
      <c r="AB5505" s="45"/>
      <c r="AC5505" s="45"/>
      <c r="AD5505" s="45"/>
      <c r="AE5505" s="45"/>
      <c r="AF5505" s="45"/>
      <c r="AG5505" s="45"/>
      <c r="AH5505" s="45"/>
      <c r="AI5505" s="45"/>
      <c r="AJ5505" s="45"/>
      <c r="AK5505" s="45"/>
      <c r="AL5505" s="45"/>
      <c r="AM5505" s="45"/>
      <c r="AN5505" s="45"/>
      <c r="AO5505" s="45"/>
      <c r="AP5505" s="45"/>
      <c r="AQ5505" s="45"/>
      <c r="AR5505" s="45"/>
      <c r="AS5505" s="45"/>
      <c r="AT5505" s="45"/>
      <c r="AU5505" s="45"/>
      <c r="AV5505" s="45"/>
      <c r="AW5505" s="45"/>
      <c r="AX5505" s="57" t="s">
        <v>248</v>
      </c>
    </row>
    <row r="5506" spans="1:251" s="51" customFormat="1" ht="13.5" customHeight="1">
      <c r="A5506" s="43"/>
      <c r="B5506" s="132" t="s">
        <v>249</v>
      </c>
      <c r="C5506" s="133"/>
      <c r="D5506" s="133"/>
      <c r="E5506" s="133"/>
      <c r="F5506" s="133"/>
      <c r="G5506" s="133"/>
      <c r="H5506" s="133"/>
      <c r="I5506" s="133"/>
      <c r="J5506" s="133"/>
      <c r="K5506" s="133"/>
      <c r="L5506" s="133"/>
      <c r="M5506" s="133"/>
      <c r="N5506" s="133"/>
      <c r="O5506" s="133"/>
      <c r="P5506" s="133"/>
      <c r="Q5506" s="133"/>
      <c r="R5506" s="133"/>
      <c r="S5506" s="133"/>
      <c r="T5506" s="133"/>
      <c r="U5506" s="133"/>
      <c r="V5506" s="133"/>
      <c r="W5506" s="133"/>
      <c r="X5506" s="133"/>
      <c r="Y5506" s="133"/>
      <c r="Z5506" s="134"/>
      <c r="AA5506" s="138" t="s">
        <v>250</v>
      </c>
      <c r="AB5506" s="133"/>
      <c r="AC5506" s="133"/>
      <c r="AD5506" s="133"/>
      <c r="AE5506" s="133"/>
      <c r="AF5506" s="133"/>
      <c r="AG5506" s="133"/>
      <c r="AH5506" s="133"/>
      <c r="AI5506" s="134"/>
      <c r="AJ5506" s="138" t="s">
        <v>251</v>
      </c>
      <c r="AK5506" s="133"/>
      <c r="AL5506" s="133"/>
      <c r="AM5506" s="133"/>
      <c r="AN5506" s="133"/>
      <c r="AO5506" s="133"/>
      <c r="AP5506" s="133"/>
      <c r="AQ5506" s="133"/>
      <c r="AR5506" s="134"/>
      <c r="AS5506" s="138" t="s">
        <v>252</v>
      </c>
      <c r="AT5506" s="133"/>
      <c r="AU5506" s="133"/>
      <c r="AV5506" s="133"/>
      <c r="AW5506" s="133"/>
      <c r="AX5506" s="140"/>
      <c r="AY5506" s="37"/>
      <c r="AZ5506" s="37"/>
      <c r="BA5506" s="37"/>
      <c r="BB5506" s="37"/>
      <c r="BC5506" s="37"/>
      <c r="BD5506" s="37"/>
      <c r="BE5506" s="37"/>
      <c r="BF5506" s="37"/>
      <c r="BG5506" s="37"/>
      <c r="BH5506" s="37"/>
      <c r="BI5506" s="37"/>
      <c r="BJ5506" s="37"/>
      <c r="BK5506" s="37"/>
      <c r="BL5506" s="37"/>
      <c r="BM5506" s="37"/>
      <c r="BN5506" s="37"/>
      <c r="BO5506" s="37"/>
      <c r="BP5506" s="37"/>
      <c r="BQ5506" s="37"/>
      <c r="BR5506" s="37"/>
      <c r="BS5506" s="37"/>
      <c r="BT5506" s="37"/>
      <c r="BU5506" s="37"/>
      <c r="BV5506" s="37"/>
      <c r="BW5506" s="37"/>
      <c r="BX5506" s="37"/>
      <c r="BY5506" s="37"/>
      <c r="BZ5506" s="37"/>
      <c r="CA5506" s="37"/>
      <c r="CB5506" s="37"/>
      <c r="CC5506" s="37"/>
      <c r="CD5506" s="37"/>
      <c r="CE5506" s="37"/>
      <c r="CF5506" s="37"/>
      <c r="CG5506" s="37"/>
      <c r="CH5506" s="37"/>
      <c r="CI5506" s="37"/>
      <c r="CJ5506" s="37"/>
      <c r="CK5506" s="37"/>
      <c r="CL5506" s="37"/>
      <c r="CM5506" s="37"/>
      <c r="CN5506" s="37"/>
      <c r="CO5506" s="37"/>
      <c r="CP5506" s="37"/>
      <c r="CQ5506" s="37"/>
      <c r="CR5506" s="37"/>
      <c r="CS5506" s="37"/>
      <c r="CT5506" s="37"/>
      <c r="CU5506" s="37"/>
      <c r="CV5506" s="37"/>
      <c r="CW5506" s="37"/>
      <c r="CX5506" s="37"/>
      <c r="CY5506" s="37"/>
      <c r="CZ5506" s="37"/>
      <c r="DA5506" s="37"/>
      <c r="DB5506" s="37"/>
      <c r="DC5506" s="37"/>
      <c r="DD5506" s="37"/>
      <c r="DE5506" s="37"/>
      <c r="DF5506" s="37"/>
      <c r="DG5506" s="37"/>
      <c r="DH5506" s="37"/>
      <c r="DI5506" s="37"/>
      <c r="DJ5506" s="37"/>
      <c r="DK5506" s="37"/>
      <c r="DL5506" s="37"/>
      <c r="DM5506" s="37"/>
      <c r="DN5506" s="37"/>
      <c r="DO5506" s="37"/>
      <c r="DP5506" s="37"/>
      <c r="DQ5506" s="37"/>
      <c r="DR5506" s="37"/>
      <c r="DS5506" s="37"/>
      <c r="DT5506" s="37"/>
      <c r="DU5506" s="37"/>
      <c r="DV5506" s="37"/>
      <c r="DW5506" s="37"/>
      <c r="DX5506" s="37"/>
      <c r="DY5506" s="37"/>
      <c r="DZ5506" s="37"/>
      <c r="EA5506" s="37"/>
      <c r="EB5506" s="37"/>
      <c r="EC5506" s="37"/>
      <c r="ED5506" s="37"/>
      <c r="EE5506" s="37"/>
      <c r="EF5506" s="37"/>
      <c r="EG5506" s="37"/>
      <c r="EH5506" s="37"/>
      <c r="EI5506" s="37"/>
      <c r="EJ5506" s="37"/>
      <c r="EK5506" s="37"/>
      <c r="EL5506" s="37"/>
      <c r="EM5506" s="37"/>
      <c r="EN5506" s="37"/>
      <c r="EO5506" s="37"/>
      <c r="EP5506" s="37"/>
      <c r="EQ5506" s="37"/>
      <c r="ER5506" s="37"/>
      <c r="ES5506" s="37"/>
      <c r="ET5506" s="37"/>
      <c r="EU5506" s="37"/>
      <c r="EV5506" s="37"/>
      <c r="EW5506" s="37"/>
      <c r="EX5506" s="37"/>
      <c r="EY5506" s="37"/>
      <c r="EZ5506" s="37"/>
      <c r="FA5506" s="37"/>
      <c r="FB5506" s="37"/>
      <c r="FC5506" s="37"/>
      <c r="FD5506" s="37"/>
      <c r="FE5506" s="37"/>
      <c r="FF5506" s="37"/>
      <c r="FG5506" s="37"/>
      <c r="FH5506" s="37"/>
      <c r="FI5506" s="37"/>
      <c r="FJ5506" s="37"/>
      <c r="FK5506" s="37"/>
      <c r="FL5506" s="37"/>
      <c r="FM5506" s="37"/>
      <c r="FN5506" s="37"/>
      <c r="FO5506" s="37"/>
      <c r="FP5506" s="37"/>
      <c r="FQ5506" s="37"/>
      <c r="FR5506" s="37"/>
      <c r="FS5506" s="37"/>
      <c r="FT5506" s="37"/>
      <c r="FU5506" s="37"/>
      <c r="FV5506" s="37"/>
      <c r="FW5506" s="37"/>
      <c r="FX5506" s="37"/>
      <c r="FY5506" s="37"/>
      <c r="FZ5506" s="37"/>
      <c r="GA5506" s="37"/>
      <c r="GB5506" s="37"/>
      <c r="GC5506" s="37"/>
      <c r="GD5506" s="37"/>
      <c r="GE5506" s="37"/>
      <c r="GF5506" s="37"/>
      <c r="GG5506" s="37"/>
      <c r="GH5506" s="37"/>
      <c r="GI5506" s="37"/>
      <c r="GJ5506" s="37"/>
      <c r="GK5506" s="37"/>
      <c r="GL5506" s="37"/>
      <c r="GM5506" s="37"/>
      <c r="GN5506" s="37"/>
      <c r="GO5506" s="37"/>
      <c r="GP5506" s="37"/>
      <c r="GQ5506" s="37"/>
      <c r="GR5506" s="37"/>
      <c r="GS5506" s="37"/>
      <c r="GT5506" s="37"/>
      <c r="GU5506" s="37"/>
      <c r="GV5506" s="37"/>
      <c r="GW5506" s="37"/>
      <c r="GX5506" s="37"/>
      <c r="GY5506" s="37"/>
      <c r="GZ5506" s="37"/>
      <c r="HA5506" s="37"/>
      <c r="HB5506" s="37"/>
      <c r="HC5506" s="37"/>
      <c r="HD5506" s="37"/>
      <c r="HE5506" s="37"/>
      <c r="HF5506" s="37"/>
      <c r="HG5506" s="37"/>
      <c r="HH5506" s="37"/>
      <c r="HI5506" s="37"/>
      <c r="HJ5506" s="37"/>
      <c r="HK5506" s="37"/>
      <c r="HL5506" s="37"/>
      <c r="HM5506" s="37"/>
      <c r="HN5506" s="37"/>
      <c r="HO5506" s="37"/>
      <c r="HP5506" s="37"/>
      <c r="HQ5506" s="37"/>
      <c r="HR5506" s="37"/>
      <c r="HS5506" s="37"/>
      <c r="HT5506" s="37"/>
      <c r="HU5506" s="37"/>
      <c r="HV5506" s="37"/>
      <c r="HW5506" s="37"/>
      <c r="HX5506" s="37"/>
      <c r="HY5506" s="37"/>
      <c r="HZ5506" s="37"/>
      <c r="IA5506" s="37"/>
      <c r="IB5506" s="37"/>
      <c r="IC5506" s="37"/>
      <c r="ID5506" s="37"/>
      <c r="IE5506" s="37"/>
      <c r="IF5506" s="37"/>
      <c r="IG5506" s="37"/>
      <c r="IH5506" s="37"/>
      <c r="II5506" s="37"/>
      <c r="IJ5506" s="37"/>
      <c r="IK5506" s="37"/>
      <c r="IL5506" s="37"/>
      <c r="IM5506" s="37"/>
      <c r="IN5506" s="37"/>
      <c r="IO5506" s="37"/>
      <c r="IP5506" s="37"/>
      <c r="IQ5506" s="37"/>
    </row>
    <row r="5507" spans="1:251" s="51" customFormat="1" ht="13.5">
      <c r="A5507" s="43"/>
      <c r="B5507" s="135"/>
      <c r="C5507" s="136"/>
      <c r="D5507" s="136"/>
      <c r="E5507" s="136"/>
      <c r="F5507" s="136"/>
      <c r="G5507" s="136"/>
      <c r="H5507" s="136"/>
      <c r="I5507" s="136"/>
      <c r="J5507" s="136"/>
      <c r="K5507" s="136"/>
      <c r="L5507" s="136"/>
      <c r="M5507" s="136"/>
      <c r="N5507" s="136"/>
      <c r="O5507" s="136"/>
      <c r="P5507" s="136"/>
      <c r="Q5507" s="136"/>
      <c r="R5507" s="136"/>
      <c r="S5507" s="136"/>
      <c r="T5507" s="136"/>
      <c r="U5507" s="136"/>
      <c r="V5507" s="136"/>
      <c r="W5507" s="136"/>
      <c r="X5507" s="136"/>
      <c r="Y5507" s="136"/>
      <c r="Z5507" s="137"/>
      <c r="AA5507" s="139"/>
      <c r="AB5507" s="136"/>
      <c r="AC5507" s="136"/>
      <c r="AD5507" s="136"/>
      <c r="AE5507" s="136"/>
      <c r="AF5507" s="136"/>
      <c r="AG5507" s="136"/>
      <c r="AH5507" s="136"/>
      <c r="AI5507" s="137"/>
      <c r="AJ5507" s="139"/>
      <c r="AK5507" s="136"/>
      <c r="AL5507" s="136"/>
      <c r="AM5507" s="136"/>
      <c r="AN5507" s="136"/>
      <c r="AO5507" s="136"/>
      <c r="AP5507" s="136"/>
      <c r="AQ5507" s="136"/>
      <c r="AR5507" s="137"/>
      <c r="AS5507" s="139"/>
      <c r="AT5507" s="136"/>
      <c r="AU5507" s="136"/>
      <c r="AV5507" s="136"/>
      <c r="AW5507" s="136"/>
      <c r="AX5507" s="141"/>
      <c r="AY5507" s="37"/>
      <c r="AZ5507" s="37"/>
      <c r="BA5507" s="37"/>
      <c r="BB5507" s="58"/>
      <c r="BC5507" s="59"/>
      <c r="BE5507" s="37"/>
      <c r="BF5507" s="37"/>
      <c r="BG5507" s="37"/>
      <c r="BH5507" s="37"/>
      <c r="BI5507" s="37"/>
      <c r="BJ5507" s="37"/>
      <c r="BK5507" s="37"/>
      <c r="BL5507" s="37"/>
      <c r="BM5507" s="37"/>
      <c r="BN5507" s="37"/>
      <c r="BO5507" s="37"/>
      <c r="BP5507" s="37"/>
      <c r="BQ5507" s="37"/>
      <c r="BR5507" s="37"/>
      <c r="BS5507" s="37"/>
      <c r="BT5507" s="37"/>
      <c r="BU5507" s="37"/>
      <c r="BV5507" s="37"/>
      <c r="BW5507" s="37"/>
      <c r="BX5507" s="37"/>
      <c r="BY5507" s="37"/>
      <c r="BZ5507" s="37"/>
      <c r="CA5507" s="37"/>
      <c r="CB5507" s="37"/>
      <c r="CC5507" s="37"/>
      <c r="CD5507" s="37"/>
      <c r="CE5507" s="37"/>
      <c r="CF5507" s="37"/>
      <c r="CG5507" s="37"/>
      <c r="CH5507" s="37"/>
      <c r="CI5507" s="37"/>
      <c r="CJ5507" s="37"/>
      <c r="CK5507" s="37"/>
      <c r="CL5507" s="37"/>
      <c r="CM5507" s="37"/>
      <c r="CN5507" s="37"/>
      <c r="CO5507" s="37"/>
      <c r="CP5507" s="37"/>
      <c r="CQ5507" s="37"/>
      <c r="CR5507" s="37"/>
      <c r="CS5507" s="37"/>
      <c r="CT5507" s="37"/>
      <c r="CU5507" s="37"/>
      <c r="CV5507" s="37"/>
      <c r="CW5507" s="37"/>
      <c r="CX5507" s="37"/>
      <c r="CY5507" s="37"/>
      <c r="CZ5507" s="37"/>
      <c r="DA5507" s="37"/>
      <c r="DB5507" s="37"/>
      <c r="DC5507" s="37"/>
      <c r="DD5507" s="37"/>
      <c r="DE5507" s="37"/>
      <c r="DF5507" s="37"/>
      <c r="DG5507" s="37"/>
      <c r="DH5507" s="37"/>
      <c r="DI5507" s="37"/>
      <c r="DJ5507" s="37"/>
      <c r="DK5507" s="37"/>
      <c r="DL5507" s="37"/>
      <c r="DM5507" s="37"/>
      <c r="DN5507" s="37"/>
      <c r="DO5507" s="37"/>
      <c r="DP5507" s="37"/>
      <c r="DQ5507" s="37"/>
      <c r="DR5507" s="37"/>
      <c r="DS5507" s="37"/>
      <c r="DT5507" s="37"/>
      <c r="DU5507" s="37"/>
      <c r="DV5507" s="37"/>
      <c r="DW5507" s="37"/>
      <c r="DX5507" s="37"/>
      <c r="DY5507" s="37"/>
      <c r="DZ5507" s="37"/>
      <c r="EA5507" s="37"/>
      <c r="EB5507" s="37"/>
      <c r="EC5507" s="37"/>
      <c r="ED5507" s="37"/>
      <c r="EE5507" s="37"/>
      <c r="EF5507" s="37"/>
      <c r="EG5507" s="37"/>
      <c r="EH5507" s="37"/>
      <c r="EI5507" s="37"/>
      <c r="EJ5507" s="37"/>
      <c r="EK5507" s="37"/>
      <c r="EL5507" s="37"/>
      <c r="EM5507" s="37"/>
      <c r="EN5507" s="37"/>
      <c r="EO5507" s="37"/>
      <c r="EP5507" s="37"/>
      <c r="EQ5507" s="37"/>
      <c r="ER5507" s="37"/>
      <c r="ES5507" s="37"/>
      <c r="ET5507" s="37"/>
      <c r="EU5507" s="37"/>
      <c r="EV5507" s="37"/>
      <c r="EW5507" s="37"/>
      <c r="EX5507" s="37"/>
      <c r="EY5507" s="37"/>
      <c r="EZ5507" s="37"/>
      <c r="FA5507" s="37"/>
      <c r="FB5507" s="37"/>
      <c r="FC5507" s="37"/>
      <c r="FD5507" s="37"/>
      <c r="FE5507" s="37"/>
      <c r="FF5507" s="37"/>
      <c r="FG5507" s="37"/>
      <c r="FH5507" s="37"/>
      <c r="FI5507" s="37"/>
      <c r="FJ5507" s="37"/>
      <c r="FK5507" s="37"/>
      <c r="FL5507" s="37"/>
      <c r="FM5507" s="37"/>
      <c r="FN5507" s="37"/>
      <c r="FO5507" s="37"/>
      <c r="FP5507" s="37"/>
      <c r="FQ5507" s="37"/>
      <c r="FR5507" s="37"/>
      <c r="FS5507" s="37"/>
      <c r="FT5507" s="37"/>
      <c r="FU5507" s="37"/>
      <c r="FV5507" s="37"/>
      <c r="FW5507" s="37"/>
      <c r="FX5507" s="37"/>
      <c r="FY5507" s="37"/>
      <c r="FZ5507" s="37"/>
      <c r="GA5507" s="37"/>
      <c r="GB5507" s="37"/>
      <c r="GC5507" s="37"/>
      <c r="GD5507" s="37"/>
      <c r="GE5507" s="37"/>
      <c r="GF5507" s="37"/>
      <c r="GG5507" s="37"/>
      <c r="GH5507" s="37"/>
      <c r="GI5507" s="37"/>
      <c r="GJ5507" s="37"/>
      <c r="GK5507" s="37"/>
      <c r="GL5507" s="37"/>
      <c r="GM5507" s="37"/>
      <c r="GN5507" s="37"/>
      <c r="GO5507" s="37"/>
      <c r="GP5507" s="37"/>
      <c r="GQ5507" s="37"/>
      <c r="GR5507" s="37"/>
      <c r="GS5507" s="37"/>
      <c r="GT5507" s="37"/>
      <c r="GU5507" s="37"/>
      <c r="GV5507" s="37"/>
      <c r="GW5507" s="37"/>
      <c r="GX5507" s="37"/>
      <c r="GY5507" s="37"/>
      <c r="GZ5507" s="37"/>
      <c r="HA5507" s="37"/>
      <c r="HB5507" s="37"/>
      <c r="HC5507" s="37"/>
      <c r="HD5507" s="37"/>
      <c r="HE5507" s="37"/>
      <c r="HF5507" s="37"/>
      <c r="HG5507" s="37"/>
      <c r="HH5507" s="37"/>
      <c r="HI5507" s="37"/>
      <c r="HJ5507" s="37"/>
      <c r="HK5507" s="37"/>
      <c r="HL5507" s="37"/>
      <c r="HM5507" s="37"/>
      <c r="HN5507" s="37"/>
      <c r="HO5507" s="37"/>
      <c r="HP5507" s="37"/>
      <c r="HQ5507" s="37"/>
      <c r="HR5507" s="37"/>
      <c r="HS5507" s="37"/>
      <c r="HT5507" s="37"/>
      <c r="HU5507" s="37"/>
      <c r="HV5507" s="37"/>
      <c r="HW5507" s="37"/>
      <c r="HX5507" s="37"/>
      <c r="HY5507" s="37"/>
      <c r="HZ5507" s="37"/>
      <c r="IA5507" s="37"/>
      <c r="IB5507" s="37"/>
      <c r="IC5507" s="37"/>
      <c r="ID5507" s="37"/>
      <c r="IE5507" s="37"/>
      <c r="IF5507" s="37"/>
      <c r="IG5507" s="37"/>
      <c r="IH5507" s="37"/>
      <c r="II5507" s="37"/>
      <c r="IJ5507" s="37"/>
      <c r="IK5507" s="37"/>
      <c r="IL5507" s="37"/>
      <c r="IM5507" s="37"/>
      <c r="IN5507" s="37"/>
      <c r="IO5507" s="37"/>
      <c r="IP5507" s="37"/>
      <c r="IQ5507" s="37"/>
    </row>
    <row r="5508" spans="1:251" s="51" customFormat="1" ht="18.75" customHeight="1">
      <c r="A5508" s="43"/>
      <c r="B5508" s="60"/>
      <c r="C5508" s="104" t="s">
        <v>1143</v>
      </c>
      <c r="D5508" s="105"/>
      <c r="E5508" s="105"/>
      <c r="F5508" s="105"/>
      <c r="G5508" s="105"/>
      <c r="H5508" s="105"/>
      <c r="I5508" s="105"/>
      <c r="J5508" s="105"/>
      <c r="K5508" s="105"/>
      <c r="L5508" s="105"/>
      <c r="M5508" s="105"/>
      <c r="N5508" s="105"/>
      <c r="O5508" s="105"/>
      <c r="P5508" s="105"/>
      <c r="Q5508" s="105"/>
      <c r="R5508" s="105"/>
      <c r="S5508" s="105"/>
      <c r="T5508" s="105"/>
      <c r="U5508" s="105"/>
      <c r="V5508" s="105"/>
      <c r="W5508" s="105"/>
      <c r="X5508" s="105"/>
      <c r="Y5508" s="105"/>
      <c r="Z5508" s="106"/>
      <c r="AA5508" s="107">
        <v>9641514</v>
      </c>
      <c r="AB5508" s="108"/>
      <c r="AC5508" s="108"/>
      <c r="AD5508" s="108"/>
      <c r="AE5508" s="108"/>
      <c r="AF5508" s="108"/>
      <c r="AG5508" s="108"/>
      <c r="AH5508" s="108"/>
      <c r="AI5508" s="109"/>
      <c r="AJ5508" s="107">
        <v>9875434</v>
      </c>
      <c r="AK5508" s="108"/>
      <c r="AL5508" s="108"/>
      <c r="AM5508" s="108"/>
      <c r="AN5508" s="108"/>
      <c r="AO5508" s="108"/>
      <c r="AP5508" s="108"/>
      <c r="AQ5508" s="108"/>
      <c r="AR5508" s="109"/>
      <c r="AS5508" s="110"/>
      <c r="AT5508" s="111"/>
      <c r="AU5508" s="111"/>
      <c r="AV5508" s="111"/>
      <c r="AW5508" s="111"/>
      <c r="AX5508" s="112"/>
      <c r="AY5508" s="37"/>
      <c r="AZ5508" s="37"/>
      <c r="BA5508" s="37"/>
      <c r="BB5508" s="37"/>
      <c r="BC5508" s="37"/>
      <c r="BD5508" s="37"/>
      <c r="BE5508" s="37"/>
      <c r="BF5508" s="37"/>
      <c r="BG5508" s="37"/>
      <c r="BH5508" s="37"/>
      <c r="BI5508" s="37"/>
      <c r="BJ5508" s="37"/>
      <c r="BK5508" s="37"/>
      <c r="BL5508" s="37"/>
      <c r="BM5508" s="37"/>
      <c r="BN5508" s="37"/>
      <c r="BO5508" s="37"/>
      <c r="BP5508" s="37"/>
      <c r="BQ5508" s="37"/>
      <c r="BR5508" s="37"/>
      <c r="BS5508" s="37"/>
      <c r="BT5508" s="37"/>
      <c r="BU5508" s="37"/>
      <c r="BV5508" s="37"/>
      <c r="BW5508" s="37"/>
      <c r="BX5508" s="37"/>
      <c r="BY5508" s="37"/>
      <c r="BZ5508" s="37"/>
      <c r="CA5508" s="37"/>
      <c r="CB5508" s="37"/>
      <c r="CC5508" s="37"/>
      <c r="CD5508" s="37"/>
      <c r="CE5508" s="37"/>
      <c r="CF5508" s="37"/>
      <c r="CG5508" s="37"/>
      <c r="CH5508" s="37"/>
      <c r="CI5508" s="37"/>
      <c r="CJ5508" s="37"/>
      <c r="CK5508" s="37"/>
      <c r="CL5508" s="37"/>
      <c r="CM5508" s="37"/>
      <c r="CN5508" s="37"/>
      <c r="CO5508" s="37"/>
      <c r="CP5508" s="37"/>
      <c r="CQ5508" s="37"/>
      <c r="CR5508" s="37"/>
      <c r="CS5508" s="37"/>
      <c r="CT5508" s="37"/>
      <c r="CU5508" s="37"/>
      <c r="CV5508" s="37"/>
      <c r="CW5508" s="37"/>
      <c r="CX5508" s="37"/>
      <c r="CY5508" s="37"/>
      <c r="CZ5508" s="37"/>
      <c r="DA5508" s="37"/>
      <c r="DB5508" s="37"/>
      <c r="DC5508" s="37"/>
      <c r="DD5508" s="37"/>
      <c r="DE5508" s="37"/>
      <c r="DF5508" s="37"/>
      <c r="DG5508" s="37"/>
      <c r="DH5508" s="37"/>
      <c r="DI5508" s="37"/>
      <c r="DJ5508" s="37"/>
      <c r="DK5508" s="37"/>
      <c r="DL5508" s="37"/>
      <c r="DM5508" s="37"/>
      <c r="DN5508" s="37"/>
      <c r="DO5508" s="37"/>
      <c r="DP5508" s="37"/>
      <c r="DQ5508" s="37"/>
      <c r="DR5508" s="37"/>
      <c r="DS5508" s="37"/>
      <c r="DT5508" s="37"/>
      <c r="DU5508" s="37"/>
      <c r="DV5508" s="37"/>
      <c r="DW5508" s="37"/>
      <c r="DX5508" s="37"/>
      <c r="DY5508" s="37"/>
      <c r="DZ5508" s="37"/>
      <c r="EA5508" s="37"/>
      <c r="EB5508" s="37"/>
      <c r="EC5508" s="37"/>
      <c r="ED5508" s="37"/>
      <c r="EE5508" s="37"/>
      <c r="EF5508" s="37"/>
      <c r="EG5508" s="37"/>
      <c r="EH5508" s="37"/>
      <c r="EI5508" s="37"/>
      <c r="EJ5508" s="37"/>
      <c r="EK5508" s="37"/>
      <c r="EL5508" s="37"/>
      <c r="EM5508" s="37"/>
      <c r="EN5508" s="37"/>
      <c r="EO5508" s="37"/>
      <c r="EP5508" s="37"/>
      <c r="EQ5508" s="37"/>
      <c r="ER5508" s="37"/>
      <c r="ES5508" s="37"/>
      <c r="ET5508" s="37"/>
      <c r="EU5508" s="37"/>
      <c r="EV5508" s="37"/>
      <c r="EW5508" s="37"/>
      <c r="EX5508" s="37"/>
      <c r="EY5508" s="37"/>
      <c r="EZ5508" s="37"/>
      <c r="FA5508" s="37"/>
      <c r="FB5508" s="37"/>
      <c r="FC5508" s="37"/>
      <c r="FD5508" s="37"/>
      <c r="FE5508" s="37"/>
      <c r="FF5508" s="37"/>
      <c r="FG5508" s="37"/>
      <c r="FH5508" s="37"/>
      <c r="FI5508" s="37"/>
      <c r="FJ5508" s="37"/>
      <c r="FK5508" s="37"/>
      <c r="FL5508" s="37"/>
      <c r="FM5508" s="37"/>
      <c r="FN5508" s="37"/>
      <c r="FO5508" s="37"/>
      <c r="FP5508" s="37"/>
      <c r="FQ5508" s="37"/>
      <c r="FR5508" s="37"/>
      <c r="FS5508" s="37"/>
      <c r="FT5508" s="37"/>
      <c r="FU5508" s="37"/>
      <c r="FV5508" s="37"/>
      <c r="FW5508" s="37"/>
      <c r="FX5508" s="37"/>
      <c r="FY5508" s="37"/>
      <c r="FZ5508" s="37"/>
      <c r="GA5508" s="37"/>
      <c r="GB5508" s="37"/>
      <c r="GC5508" s="37"/>
      <c r="GD5508" s="37"/>
      <c r="GE5508" s="37"/>
      <c r="GF5508" s="37"/>
      <c r="GG5508" s="37"/>
      <c r="GH5508" s="37"/>
      <c r="GI5508" s="37"/>
      <c r="GJ5508" s="37"/>
      <c r="GK5508" s="37"/>
      <c r="GL5508" s="37"/>
      <c r="GM5508" s="37"/>
      <c r="GN5508" s="37"/>
      <c r="GO5508" s="37"/>
      <c r="GP5508" s="37"/>
      <c r="GQ5508" s="37"/>
      <c r="GR5508" s="37"/>
      <c r="GS5508" s="37"/>
      <c r="GT5508" s="37"/>
      <c r="GU5508" s="37"/>
      <c r="GV5508" s="37"/>
      <c r="GW5508" s="37"/>
      <c r="GX5508" s="37"/>
      <c r="GY5508" s="37"/>
      <c r="GZ5508" s="37"/>
      <c r="HA5508" s="37"/>
      <c r="HB5508" s="37"/>
      <c r="HC5508" s="37"/>
      <c r="HD5508" s="37"/>
      <c r="HE5508" s="37"/>
      <c r="HF5508" s="37"/>
      <c r="HG5508" s="37"/>
      <c r="HH5508" s="37"/>
      <c r="HI5508" s="37"/>
      <c r="HJ5508" s="37"/>
      <c r="HK5508" s="37"/>
      <c r="HL5508" s="37"/>
      <c r="HM5508" s="37"/>
      <c r="HN5508" s="37"/>
      <c r="HO5508" s="37"/>
      <c r="HP5508" s="37"/>
      <c r="HQ5508" s="37"/>
      <c r="HR5508" s="37"/>
      <c r="HS5508" s="37"/>
      <c r="HT5508" s="37"/>
      <c r="HU5508" s="37"/>
      <c r="HV5508" s="37"/>
      <c r="HW5508" s="37"/>
      <c r="HX5508" s="37"/>
      <c r="HY5508" s="37"/>
      <c r="HZ5508" s="37"/>
      <c r="IA5508" s="37"/>
      <c r="IB5508" s="37"/>
      <c r="IC5508" s="37"/>
      <c r="ID5508" s="37"/>
      <c r="IE5508" s="37"/>
      <c r="IF5508" s="37"/>
      <c r="IG5508" s="37"/>
      <c r="IH5508" s="37"/>
      <c r="II5508" s="37"/>
      <c r="IJ5508" s="37"/>
      <c r="IK5508" s="37"/>
      <c r="IL5508" s="37"/>
      <c r="IM5508" s="37"/>
      <c r="IN5508" s="37"/>
      <c r="IO5508" s="37"/>
      <c r="IP5508" s="37"/>
      <c r="IQ5508" s="37"/>
    </row>
    <row r="5509" spans="1:251" s="51" customFormat="1" ht="18.75" customHeight="1">
      <c r="A5509" s="43"/>
      <c r="B5509" s="60"/>
      <c r="C5509" s="104" t="s">
        <v>1144</v>
      </c>
      <c r="D5509" s="105"/>
      <c r="E5509" s="105"/>
      <c r="F5509" s="105"/>
      <c r="G5509" s="105"/>
      <c r="H5509" s="105"/>
      <c r="I5509" s="105"/>
      <c r="J5509" s="105"/>
      <c r="K5509" s="105"/>
      <c r="L5509" s="105"/>
      <c r="M5509" s="105"/>
      <c r="N5509" s="105"/>
      <c r="O5509" s="105"/>
      <c r="P5509" s="105"/>
      <c r="Q5509" s="105"/>
      <c r="R5509" s="105"/>
      <c r="S5509" s="105"/>
      <c r="T5509" s="105"/>
      <c r="U5509" s="105"/>
      <c r="V5509" s="105"/>
      <c r="W5509" s="105"/>
      <c r="X5509" s="105"/>
      <c r="Y5509" s="105"/>
      <c r="Z5509" s="106"/>
      <c r="AA5509" s="107">
        <v>341146</v>
      </c>
      <c r="AB5509" s="108"/>
      <c r="AC5509" s="108"/>
      <c r="AD5509" s="108"/>
      <c r="AE5509" s="108"/>
      <c r="AF5509" s="108"/>
      <c r="AG5509" s="108"/>
      <c r="AH5509" s="108"/>
      <c r="AI5509" s="109"/>
      <c r="AJ5509" s="107">
        <v>368608</v>
      </c>
      <c r="AK5509" s="108"/>
      <c r="AL5509" s="108"/>
      <c r="AM5509" s="108"/>
      <c r="AN5509" s="108"/>
      <c r="AO5509" s="108"/>
      <c r="AP5509" s="108"/>
      <c r="AQ5509" s="108"/>
      <c r="AR5509" s="109"/>
      <c r="AS5509" s="110"/>
      <c r="AT5509" s="111"/>
      <c r="AU5509" s="111"/>
      <c r="AV5509" s="111"/>
      <c r="AW5509" s="111"/>
      <c r="AX5509" s="112"/>
      <c r="AY5509" s="37"/>
      <c r="AZ5509" s="37"/>
      <c r="BA5509" s="37"/>
      <c r="BB5509" s="37"/>
      <c r="BC5509" s="37"/>
      <c r="BD5509" s="37"/>
      <c r="BE5509" s="37"/>
      <c r="BF5509" s="37"/>
      <c r="BG5509" s="37"/>
      <c r="BH5509" s="37"/>
      <c r="BI5509" s="37"/>
      <c r="BJ5509" s="37"/>
      <c r="BK5509" s="37"/>
      <c r="BL5509" s="37"/>
      <c r="BM5509" s="37"/>
      <c r="BN5509" s="37"/>
      <c r="BO5509" s="37"/>
      <c r="BP5509" s="37"/>
      <c r="BQ5509" s="37"/>
      <c r="BR5509" s="37"/>
      <c r="BS5509" s="37"/>
      <c r="BT5509" s="37"/>
      <c r="BU5509" s="37"/>
      <c r="BV5509" s="37"/>
      <c r="BW5509" s="37"/>
      <c r="BX5509" s="37"/>
      <c r="BY5509" s="37"/>
      <c r="BZ5509" s="37"/>
      <c r="CA5509" s="37"/>
      <c r="CB5509" s="37"/>
      <c r="CC5509" s="37"/>
      <c r="CD5509" s="37"/>
      <c r="CE5509" s="37"/>
      <c r="CF5509" s="37"/>
      <c r="CG5509" s="37"/>
      <c r="CH5509" s="37"/>
      <c r="CI5509" s="37"/>
      <c r="CJ5509" s="37"/>
      <c r="CK5509" s="37"/>
      <c r="CL5509" s="37"/>
      <c r="CM5509" s="37"/>
      <c r="CN5509" s="37"/>
      <c r="CO5509" s="37"/>
      <c r="CP5509" s="37"/>
      <c r="CQ5509" s="37"/>
      <c r="CR5509" s="37"/>
      <c r="CS5509" s="37"/>
      <c r="CT5509" s="37"/>
      <c r="CU5509" s="37"/>
      <c r="CV5509" s="37"/>
      <c r="CW5509" s="37"/>
      <c r="CX5509" s="37"/>
      <c r="CY5509" s="37"/>
      <c r="CZ5509" s="37"/>
      <c r="DA5509" s="37"/>
      <c r="DB5509" s="37"/>
      <c r="DC5509" s="37"/>
      <c r="DD5509" s="37"/>
      <c r="DE5509" s="37"/>
      <c r="DF5509" s="37"/>
      <c r="DG5509" s="37"/>
      <c r="DH5509" s="37"/>
      <c r="DI5509" s="37"/>
      <c r="DJ5509" s="37"/>
      <c r="DK5509" s="37"/>
      <c r="DL5509" s="37"/>
      <c r="DM5509" s="37"/>
      <c r="DN5509" s="37"/>
      <c r="DO5509" s="37"/>
      <c r="DP5509" s="37"/>
      <c r="DQ5509" s="37"/>
      <c r="DR5509" s="37"/>
      <c r="DS5509" s="37"/>
      <c r="DT5509" s="37"/>
      <c r="DU5509" s="37"/>
      <c r="DV5509" s="37"/>
      <c r="DW5509" s="37"/>
      <c r="DX5509" s="37"/>
      <c r="DY5509" s="37"/>
      <c r="DZ5509" s="37"/>
      <c r="EA5509" s="37"/>
      <c r="EB5509" s="37"/>
      <c r="EC5509" s="37"/>
      <c r="ED5509" s="37"/>
      <c r="EE5509" s="37"/>
      <c r="EF5509" s="37"/>
      <c r="EG5509" s="37"/>
      <c r="EH5509" s="37"/>
      <c r="EI5509" s="37"/>
      <c r="EJ5509" s="37"/>
      <c r="EK5509" s="37"/>
      <c r="EL5509" s="37"/>
      <c r="EM5509" s="37"/>
      <c r="EN5509" s="37"/>
      <c r="EO5509" s="37"/>
      <c r="EP5509" s="37"/>
      <c r="EQ5509" s="37"/>
      <c r="ER5509" s="37"/>
      <c r="ES5509" s="37"/>
      <c r="ET5509" s="37"/>
      <c r="EU5509" s="37"/>
      <c r="EV5509" s="37"/>
      <c r="EW5509" s="37"/>
      <c r="EX5509" s="37"/>
      <c r="EY5509" s="37"/>
      <c r="EZ5509" s="37"/>
      <c r="FA5509" s="37"/>
      <c r="FB5509" s="37"/>
      <c r="FC5509" s="37"/>
      <c r="FD5509" s="37"/>
      <c r="FE5509" s="37"/>
      <c r="FF5509" s="37"/>
      <c r="FG5509" s="37"/>
      <c r="FH5509" s="37"/>
      <c r="FI5509" s="37"/>
      <c r="FJ5509" s="37"/>
      <c r="FK5509" s="37"/>
      <c r="FL5509" s="37"/>
      <c r="FM5509" s="37"/>
      <c r="FN5509" s="37"/>
      <c r="FO5509" s="37"/>
      <c r="FP5509" s="37"/>
      <c r="FQ5509" s="37"/>
      <c r="FR5509" s="37"/>
      <c r="FS5509" s="37"/>
      <c r="FT5509" s="37"/>
      <c r="FU5509" s="37"/>
      <c r="FV5509" s="37"/>
      <c r="FW5509" s="37"/>
      <c r="FX5509" s="37"/>
      <c r="FY5509" s="37"/>
      <c r="FZ5509" s="37"/>
      <c r="GA5509" s="37"/>
      <c r="GB5509" s="37"/>
      <c r="GC5509" s="37"/>
      <c r="GD5509" s="37"/>
      <c r="GE5509" s="37"/>
      <c r="GF5509" s="37"/>
      <c r="GG5509" s="37"/>
      <c r="GH5509" s="37"/>
      <c r="GI5509" s="37"/>
      <c r="GJ5509" s="37"/>
      <c r="GK5509" s="37"/>
      <c r="GL5509" s="37"/>
      <c r="GM5509" s="37"/>
      <c r="GN5509" s="37"/>
      <c r="GO5509" s="37"/>
      <c r="GP5509" s="37"/>
      <c r="GQ5509" s="37"/>
      <c r="GR5509" s="37"/>
      <c r="GS5509" s="37"/>
      <c r="GT5509" s="37"/>
      <c r="GU5509" s="37"/>
      <c r="GV5509" s="37"/>
      <c r="GW5509" s="37"/>
      <c r="GX5509" s="37"/>
      <c r="GY5509" s="37"/>
      <c r="GZ5509" s="37"/>
      <c r="HA5509" s="37"/>
      <c r="HB5509" s="37"/>
      <c r="HC5509" s="37"/>
      <c r="HD5509" s="37"/>
      <c r="HE5509" s="37"/>
      <c r="HF5509" s="37"/>
      <c r="HG5509" s="37"/>
      <c r="HH5509" s="37"/>
      <c r="HI5509" s="37"/>
      <c r="HJ5509" s="37"/>
      <c r="HK5509" s="37"/>
      <c r="HL5509" s="37"/>
      <c r="HM5509" s="37"/>
      <c r="HN5509" s="37"/>
      <c r="HO5509" s="37"/>
      <c r="HP5509" s="37"/>
      <c r="HQ5509" s="37"/>
      <c r="HR5509" s="37"/>
      <c r="HS5509" s="37"/>
      <c r="HT5509" s="37"/>
      <c r="HU5509" s="37"/>
      <c r="HV5509" s="37"/>
      <c r="HW5509" s="37"/>
      <c r="HX5509" s="37"/>
      <c r="HY5509" s="37"/>
      <c r="HZ5509" s="37"/>
      <c r="IA5509" s="37"/>
      <c r="IB5509" s="37"/>
      <c r="IC5509" s="37"/>
      <c r="ID5509" s="37"/>
      <c r="IE5509" s="37"/>
      <c r="IF5509" s="37"/>
      <c r="IG5509" s="37"/>
      <c r="IH5509" s="37"/>
      <c r="II5509" s="37"/>
      <c r="IJ5509" s="37"/>
      <c r="IK5509" s="37"/>
      <c r="IL5509" s="37"/>
      <c r="IM5509" s="37"/>
      <c r="IN5509" s="37"/>
      <c r="IO5509" s="37"/>
      <c r="IP5509" s="37"/>
      <c r="IQ5509" s="37"/>
    </row>
    <row r="5510" spans="1:251" s="51" customFormat="1" ht="18.75" customHeight="1">
      <c r="A5510" s="43"/>
      <c r="B5510" s="60"/>
      <c r="C5510" s="104" t="s">
        <v>1145</v>
      </c>
      <c r="D5510" s="105"/>
      <c r="E5510" s="105"/>
      <c r="F5510" s="105"/>
      <c r="G5510" s="105"/>
      <c r="H5510" s="105"/>
      <c r="I5510" s="105"/>
      <c r="J5510" s="105"/>
      <c r="K5510" s="105"/>
      <c r="L5510" s="105"/>
      <c r="M5510" s="105"/>
      <c r="N5510" s="105"/>
      <c r="O5510" s="105"/>
      <c r="P5510" s="105"/>
      <c r="Q5510" s="105"/>
      <c r="R5510" s="105"/>
      <c r="S5510" s="105"/>
      <c r="T5510" s="105"/>
      <c r="U5510" s="105"/>
      <c r="V5510" s="105"/>
      <c r="W5510" s="105"/>
      <c r="X5510" s="105"/>
      <c r="Y5510" s="105"/>
      <c r="Z5510" s="106"/>
      <c r="AA5510" s="107">
        <v>303017</v>
      </c>
      <c r="AB5510" s="108"/>
      <c r="AC5510" s="108"/>
      <c r="AD5510" s="108"/>
      <c r="AE5510" s="108"/>
      <c r="AF5510" s="108"/>
      <c r="AG5510" s="108"/>
      <c r="AH5510" s="108"/>
      <c r="AI5510" s="109"/>
      <c r="AJ5510" s="107">
        <f>348681+1042</f>
        <v>349723</v>
      </c>
      <c r="AK5510" s="108"/>
      <c r="AL5510" s="108"/>
      <c r="AM5510" s="108"/>
      <c r="AN5510" s="108"/>
      <c r="AO5510" s="108"/>
      <c r="AP5510" s="108"/>
      <c r="AQ5510" s="108"/>
      <c r="AR5510" s="109"/>
      <c r="AS5510" s="110"/>
      <c r="AT5510" s="111"/>
      <c r="AU5510" s="111"/>
      <c r="AV5510" s="111"/>
      <c r="AW5510" s="111"/>
      <c r="AX5510" s="112"/>
      <c r="AY5510" s="37"/>
      <c r="AZ5510" s="37"/>
      <c r="BA5510" s="37"/>
      <c r="BB5510" s="37"/>
      <c r="BC5510" s="37"/>
      <c r="BD5510" s="37"/>
      <c r="BE5510" s="37"/>
      <c r="BF5510" s="37"/>
      <c r="BG5510" s="37"/>
      <c r="BH5510" s="37"/>
      <c r="BI5510" s="37"/>
      <c r="BJ5510" s="37"/>
      <c r="BK5510" s="37"/>
      <c r="BL5510" s="37"/>
      <c r="BM5510" s="37"/>
      <c r="BN5510" s="37"/>
      <c r="BO5510" s="37"/>
      <c r="BP5510" s="37"/>
      <c r="BQ5510" s="37"/>
      <c r="BR5510" s="37"/>
      <c r="BS5510" s="37"/>
      <c r="BT5510" s="37"/>
      <c r="BU5510" s="37"/>
      <c r="BV5510" s="37"/>
      <c r="BW5510" s="37"/>
      <c r="BX5510" s="37"/>
      <c r="BY5510" s="37"/>
      <c r="BZ5510" s="37"/>
      <c r="CA5510" s="37"/>
      <c r="CB5510" s="37"/>
      <c r="CC5510" s="37"/>
      <c r="CD5510" s="37"/>
      <c r="CE5510" s="37"/>
      <c r="CF5510" s="37"/>
      <c r="CG5510" s="37"/>
      <c r="CH5510" s="37"/>
      <c r="CI5510" s="37"/>
      <c r="CJ5510" s="37"/>
      <c r="CK5510" s="37"/>
      <c r="CL5510" s="37"/>
      <c r="CM5510" s="37"/>
      <c r="CN5510" s="37"/>
      <c r="CO5510" s="37"/>
      <c r="CP5510" s="37"/>
      <c r="CQ5510" s="37"/>
      <c r="CR5510" s="37"/>
      <c r="CS5510" s="37"/>
      <c r="CT5510" s="37"/>
      <c r="CU5510" s="37"/>
      <c r="CV5510" s="37"/>
      <c r="CW5510" s="37"/>
      <c r="CX5510" s="37"/>
      <c r="CY5510" s="37"/>
      <c r="CZ5510" s="37"/>
      <c r="DA5510" s="37"/>
      <c r="DB5510" s="37"/>
      <c r="DC5510" s="37"/>
      <c r="DD5510" s="37"/>
      <c r="DE5510" s="37"/>
      <c r="DF5510" s="37"/>
      <c r="DG5510" s="37"/>
      <c r="DH5510" s="37"/>
      <c r="DI5510" s="37"/>
      <c r="DJ5510" s="37"/>
      <c r="DK5510" s="37"/>
      <c r="DL5510" s="37"/>
      <c r="DM5510" s="37"/>
      <c r="DN5510" s="37"/>
      <c r="DO5510" s="37"/>
      <c r="DP5510" s="37"/>
      <c r="DQ5510" s="37"/>
      <c r="DR5510" s="37"/>
      <c r="DS5510" s="37"/>
      <c r="DT5510" s="37"/>
      <c r="DU5510" s="37"/>
      <c r="DV5510" s="37"/>
      <c r="DW5510" s="37"/>
      <c r="DX5510" s="37"/>
      <c r="DY5510" s="37"/>
      <c r="DZ5510" s="37"/>
      <c r="EA5510" s="37"/>
      <c r="EB5510" s="37"/>
      <c r="EC5510" s="37"/>
      <c r="ED5510" s="37"/>
      <c r="EE5510" s="37"/>
      <c r="EF5510" s="37"/>
      <c r="EG5510" s="37"/>
      <c r="EH5510" s="37"/>
      <c r="EI5510" s="37"/>
      <c r="EJ5510" s="37"/>
      <c r="EK5510" s="37"/>
      <c r="EL5510" s="37"/>
      <c r="EM5510" s="37"/>
      <c r="EN5510" s="37"/>
      <c r="EO5510" s="37"/>
      <c r="EP5510" s="37"/>
      <c r="EQ5510" s="37"/>
      <c r="ER5510" s="37"/>
      <c r="ES5510" s="37"/>
      <c r="ET5510" s="37"/>
      <c r="EU5510" s="37"/>
      <c r="EV5510" s="37"/>
      <c r="EW5510" s="37"/>
      <c r="EX5510" s="37"/>
      <c r="EY5510" s="37"/>
      <c r="EZ5510" s="37"/>
      <c r="FA5510" s="37"/>
      <c r="FB5510" s="37"/>
      <c r="FC5510" s="37"/>
      <c r="FD5510" s="37"/>
      <c r="FE5510" s="37"/>
      <c r="FF5510" s="37"/>
      <c r="FG5510" s="37"/>
      <c r="FH5510" s="37"/>
      <c r="FI5510" s="37"/>
      <c r="FJ5510" s="37"/>
      <c r="FK5510" s="37"/>
      <c r="FL5510" s="37"/>
      <c r="FM5510" s="37"/>
      <c r="FN5510" s="37"/>
      <c r="FO5510" s="37"/>
      <c r="FP5510" s="37"/>
      <c r="FQ5510" s="37"/>
      <c r="FR5510" s="37"/>
      <c r="FS5510" s="37"/>
      <c r="FT5510" s="37"/>
      <c r="FU5510" s="37"/>
      <c r="FV5510" s="37"/>
      <c r="FW5510" s="37"/>
      <c r="FX5510" s="37"/>
      <c r="FY5510" s="37"/>
      <c r="FZ5510" s="37"/>
      <c r="GA5510" s="37"/>
      <c r="GB5510" s="37"/>
      <c r="GC5510" s="37"/>
      <c r="GD5510" s="37"/>
      <c r="GE5510" s="37"/>
      <c r="GF5510" s="37"/>
      <c r="GG5510" s="37"/>
      <c r="GH5510" s="37"/>
      <c r="GI5510" s="37"/>
      <c r="GJ5510" s="37"/>
      <c r="GK5510" s="37"/>
      <c r="GL5510" s="37"/>
      <c r="GM5510" s="37"/>
      <c r="GN5510" s="37"/>
      <c r="GO5510" s="37"/>
      <c r="GP5510" s="37"/>
      <c r="GQ5510" s="37"/>
      <c r="GR5510" s="37"/>
      <c r="GS5510" s="37"/>
      <c r="GT5510" s="37"/>
      <c r="GU5510" s="37"/>
      <c r="GV5510" s="37"/>
      <c r="GW5510" s="37"/>
      <c r="GX5510" s="37"/>
      <c r="GY5510" s="37"/>
      <c r="GZ5510" s="37"/>
      <c r="HA5510" s="37"/>
      <c r="HB5510" s="37"/>
      <c r="HC5510" s="37"/>
      <c r="HD5510" s="37"/>
      <c r="HE5510" s="37"/>
      <c r="HF5510" s="37"/>
      <c r="HG5510" s="37"/>
      <c r="HH5510" s="37"/>
      <c r="HI5510" s="37"/>
      <c r="HJ5510" s="37"/>
      <c r="HK5510" s="37"/>
      <c r="HL5510" s="37"/>
      <c r="HM5510" s="37"/>
      <c r="HN5510" s="37"/>
      <c r="HO5510" s="37"/>
      <c r="HP5510" s="37"/>
      <c r="HQ5510" s="37"/>
      <c r="HR5510" s="37"/>
      <c r="HS5510" s="37"/>
      <c r="HT5510" s="37"/>
      <c r="HU5510" s="37"/>
      <c r="HV5510" s="37"/>
      <c r="HW5510" s="37"/>
      <c r="HX5510" s="37"/>
      <c r="HY5510" s="37"/>
      <c r="HZ5510" s="37"/>
      <c r="IA5510" s="37"/>
      <c r="IB5510" s="37"/>
      <c r="IC5510" s="37"/>
      <c r="ID5510" s="37"/>
      <c r="IE5510" s="37"/>
      <c r="IF5510" s="37"/>
      <c r="IG5510" s="37"/>
      <c r="IH5510" s="37"/>
      <c r="II5510" s="37"/>
      <c r="IJ5510" s="37"/>
      <c r="IK5510" s="37"/>
      <c r="IL5510" s="37"/>
      <c r="IM5510" s="37"/>
      <c r="IN5510" s="37"/>
      <c r="IO5510" s="37"/>
      <c r="IP5510" s="37"/>
      <c r="IQ5510" s="37"/>
    </row>
    <row r="5511" spans="1:251" s="51" customFormat="1" ht="18.75" customHeight="1">
      <c r="A5511" s="43"/>
      <c r="B5511" s="60"/>
      <c r="C5511" s="104" t="s">
        <v>1146</v>
      </c>
      <c r="D5511" s="105"/>
      <c r="E5511" s="105"/>
      <c r="F5511" s="105"/>
      <c r="G5511" s="105"/>
      <c r="H5511" s="105"/>
      <c r="I5511" s="105"/>
      <c r="J5511" s="105"/>
      <c r="K5511" s="105"/>
      <c r="L5511" s="105"/>
      <c r="M5511" s="105"/>
      <c r="N5511" s="105"/>
      <c r="O5511" s="105"/>
      <c r="P5511" s="105"/>
      <c r="Q5511" s="105"/>
      <c r="R5511" s="105"/>
      <c r="S5511" s="105"/>
      <c r="T5511" s="105"/>
      <c r="U5511" s="105"/>
      <c r="V5511" s="105"/>
      <c r="W5511" s="105"/>
      <c r="X5511" s="105"/>
      <c r="Y5511" s="105"/>
      <c r="Z5511" s="106"/>
      <c r="AA5511" s="107">
        <v>0</v>
      </c>
      <c r="AB5511" s="108"/>
      <c r="AC5511" s="108"/>
      <c r="AD5511" s="108"/>
      <c r="AE5511" s="108"/>
      <c r="AF5511" s="108"/>
      <c r="AG5511" s="108"/>
      <c r="AH5511" s="108"/>
      <c r="AI5511" s="109"/>
      <c r="AJ5511" s="107">
        <v>6909</v>
      </c>
      <c r="AK5511" s="108"/>
      <c r="AL5511" s="108"/>
      <c r="AM5511" s="108"/>
      <c r="AN5511" s="108"/>
      <c r="AO5511" s="108"/>
      <c r="AP5511" s="108"/>
      <c r="AQ5511" s="108"/>
      <c r="AR5511" s="109"/>
      <c r="AS5511" s="110"/>
      <c r="AT5511" s="111"/>
      <c r="AU5511" s="111"/>
      <c r="AV5511" s="111"/>
      <c r="AW5511" s="111"/>
      <c r="AX5511" s="112"/>
      <c r="AY5511" s="37"/>
      <c r="AZ5511" s="37"/>
      <c r="BA5511" s="37"/>
      <c r="BB5511" s="37"/>
      <c r="BC5511" s="37"/>
      <c r="BD5511" s="37"/>
      <c r="BE5511" s="37"/>
      <c r="BF5511" s="37"/>
      <c r="BG5511" s="37"/>
      <c r="BH5511" s="37"/>
      <c r="BI5511" s="37"/>
      <c r="BJ5511" s="37"/>
      <c r="BK5511" s="37"/>
      <c r="BL5511" s="37"/>
      <c r="BM5511" s="37"/>
      <c r="BN5511" s="37"/>
      <c r="BO5511" s="37"/>
      <c r="BP5511" s="37"/>
      <c r="BQ5511" s="37"/>
      <c r="BR5511" s="37"/>
      <c r="BS5511" s="37"/>
      <c r="BT5511" s="37"/>
      <c r="BU5511" s="37"/>
      <c r="BV5511" s="37"/>
      <c r="BW5511" s="37"/>
      <c r="BX5511" s="37"/>
      <c r="BY5511" s="37"/>
      <c r="BZ5511" s="37"/>
      <c r="CA5511" s="37"/>
      <c r="CB5511" s="37"/>
      <c r="CC5511" s="37"/>
      <c r="CD5511" s="37"/>
      <c r="CE5511" s="37"/>
      <c r="CF5511" s="37"/>
      <c r="CG5511" s="37"/>
      <c r="CH5511" s="37"/>
      <c r="CI5511" s="37"/>
      <c r="CJ5511" s="37"/>
      <c r="CK5511" s="37"/>
      <c r="CL5511" s="37"/>
      <c r="CM5511" s="37"/>
      <c r="CN5511" s="37"/>
      <c r="CO5511" s="37"/>
      <c r="CP5511" s="37"/>
      <c r="CQ5511" s="37"/>
      <c r="CR5511" s="37"/>
      <c r="CS5511" s="37"/>
      <c r="CT5511" s="37"/>
      <c r="CU5511" s="37"/>
      <c r="CV5511" s="37"/>
      <c r="CW5511" s="37"/>
      <c r="CX5511" s="37"/>
      <c r="CY5511" s="37"/>
      <c r="CZ5511" s="37"/>
      <c r="DA5511" s="37"/>
      <c r="DB5511" s="37"/>
      <c r="DC5511" s="37"/>
      <c r="DD5511" s="37"/>
      <c r="DE5511" s="37"/>
      <c r="DF5511" s="37"/>
      <c r="DG5511" s="37"/>
      <c r="DH5511" s="37"/>
      <c r="DI5511" s="37"/>
      <c r="DJ5511" s="37"/>
      <c r="DK5511" s="37"/>
      <c r="DL5511" s="37"/>
      <c r="DM5511" s="37"/>
      <c r="DN5511" s="37"/>
      <c r="DO5511" s="37"/>
      <c r="DP5511" s="37"/>
      <c r="DQ5511" s="37"/>
      <c r="DR5511" s="37"/>
      <c r="DS5511" s="37"/>
      <c r="DT5511" s="37"/>
      <c r="DU5511" s="37"/>
      <c r="DV5511" s="37"/>
      <c r="DW5511" s="37"/>
      <c r="DX5511" s="37"/>
      <c r="DY5511" s="37"/>
      <c r="DZ5511" s="37"/>
      <c r="EA5511" s="37"/>
      <c r="EB5511" s="37"/>
      <c r="EC5511" s="37"/>
      <c r="ED5511" s="37"/>
      <c r="EE5511" s="37"/>
      <c r="EF5511" s="37"/>
      <c r="EG5511" s="37"/>
      <c r="EH5511" s="37"/>
      <c r="EI5511" s="37"/>
      <c r="EJ5511" s="37"/>
      <c r="EK5511" s="37"/>
      <c r="EL5511" s="37"/>
      <c r="EM5511" s="37"/>
      <c r="EN5511" s="37"/>
      <c r="EO5511" s="37"/>
      <c r="EP5511" s="37"/>
      <c r="EQ5511" s="37"/>
      <c r="ER5511" s="37"/>
      <c r="ES5511" s="37"/>
      <c r="ET5511" s="37"/>
      <c r="EU5511" s="37"/>
      <c r="EV5511" s="37"/>
      <c r="EW5511" s="37"/>
      <c r="EX5511" s="37"/>
      <c r="EY5511" s="37"/>
      <c r="EZ5511" s="37"/>
      <c r="FA5511" s="37"/>
      <c r="FB5511" s="37"/>
      <c r="FC5511" s="37"/>
      <c r="FD5511" s="37"/>
      <c r="FE5511" s="37"/>
      <c r="FF5511" s="37"/>
      <c r="FG5511" s="37"/>
      <c r="FH5511" s="37"/>
      <c r="FI5511" s="37"/>
      <c r="FJ5511" s="37"/>
      <c r="FK5511" s="37"/>
      <c r="FL5511" s="37"/>
      <c r="FM5511" s="37"/>
      <c r="FN5511" s="37"/>
      <c r="FO5511" s="37"/>
      <c r="FP5511" s="37"/>
      <c r="FQ5511" s="37"/>
      <c r="FR5511" s="37"/>
      <c r="FS5511" s="37"/>
      <c r="FT5511" s="37"/>
      <c r="FU5511" s="37"/>
      <c r="FV5511" s="37"/>
      <c r="FW5511" s="37"/>
      <c r="FX5511" s="37"/>
      <c r="FY5511" s="37"/>
      <c r="FZ5511" s="37"/>
      <c r="GA5511" s="37"/>
      <c r="GB5511" s="37"/>
      <c r="GC5511" s="37"/>
      <c r="GD5511" s="37"/>
      <c r="GE5511" s="37"/>
      <c r="GF5511" s="37"/>
      <c r="GG5511" s="37"/>
      <c r="GH5511" s="37"/>
      <c r="GI5511" s="37"/>
      <c r="GJ5511" s="37"/>
      <c r="GK5511" s="37"/>
      <c r="GL5511" s="37"/>
      <c r="GM5511" s="37"/>
      <c r="GN5511" s="37"/>
      <c r="GO5511" s="37"/>
      <c r="GP5511" s="37"/>
      <c r="GQ5511" s="37"/>
      <c r="GR5511" s="37"/>
      <c r="GS5511" s="37"/>
      <c r="GT5511" s="37"/>
      <c r="GU5511" s="37"/>
      <c r="GV5511" s="37"/>
      <c r="GW5511" s="37"/>
      <c r="GX5511" s="37"/>
      <c r="GY5511" s="37"/>
      <c r="GZ5511" s="37"/>
      <c r="HA5511" s="37"/>
      <c r="HB5511" s="37"/>
      <c r="HC5511" s="37"/>
      <c r="HD5511" s="37"/>
      <c r="HE5511" s="37"/>
      <c r="HF5511" s="37"/>
      <c r="HG5511" s="37"/>
      <c r="HH5511" s="37"/>
      <c r="HI5511" s="37"/>
      <c r="HJ5511" s="37"/>
      <c r="HK5511" s="37"/>
      <c r="HL5511" s="37"/>
      <c r="HM5511" s="37"/>
      <c r="HN5511" s="37"/>
      <c r="HO5511" s="37"/>
      <c r="HP5511" s="37"/>
      <c r="HQ5511" s="37"/>
      <c r="HR5511" s="37"/>
      <c r="HS5511" s="37"/>
      <c r="HT5511" s="37"/>
      <c r="HU5511" s="37"/>
      <c r="HV5511" s="37"/>
      <c r="HW5511" s="37"/>
      <c r="HX5511" s="37"/>
      <c r="HY5511" s="37"/>
      <c r="HZ5511" s="37"/>
      <c r="IA5511" s="37"/>
      <c r="IB5511" s="37"/>
      <c r="IC5511" s="37"/>
      <c r="ID5511" s="37"/>
      <c r="IE5511" s="37"/>
      <c r="IF5511" s="37"/>
      <c r="IG5511" s="37"/>
      <c r="IH5511" s="37"/>
      <c r="II5511" s="37"/>
      <c r="IJ5511" s="37"/>
      <c r="IK5511" s="37"/>
      <c r="IL5511" s="37"/>
      <c r="IM5511" s="37"/>
      <c r="IN5511" s="37"/>
      <c r="IO5511" s="37"/>
      <c r="IP5511" s="37"/>
      <c r="IQ5511" s="37"/>
    </row>
    <row r="5512" spans="1:251" s="51" customFormat="1" ht="18.75" customHeight="1">
      <c r="A5512" s="43"/>
      <c r="B5512" s="60"/>
      <c r="C5512" s="104" t="s">
        <v>1147</v>
      </c>
      <c r="D5512" s="105"/>
      <c r="E5512" s="105"/>
      <c r="F5512" s="105"/>
      <c r="G5512" s="105"/>
      <c r="H5512" s="105"/>
      <c r="I5512" s="105"/>
      <c r="J5512" s="105"/>
      <c r="K5512" s="105"/>
      <c r="L5512" s="105"/>
      <c r="M5512" s="105"/>
      <c r="N5512" s="105"/>
      <c r="O5512" s="105"/>
      <c r="P5512" s="105"/>
      <c r="Q5512" s="105"/>
      <c r="R5512" s="105"/>
      <c r="S5512" s="105"/>
      <c r="T5512" s="105"/>
      <c r="U5512" s="105"/>
      <c r="V5512" s="105"/>
      <c r="W5512" s="105"/>
      <c r="X5512" s="105"/>
      <c r="Y5512" s="105"/>
      <c r="Z5512" s="106"/>
      <c r="AA5512" s="107">
        <v>1284</v>
      </c>
      <c r="AB5512" s="108"/>
      <c r="AC5512" s="108"/>
      <c r="AD5512" s="108"/>
      <c r="AE5512" s="108"/>
      <c r="AF5512" s="108"/>
      <c r="AG5512" s="108"/>
      <c r="AH5512" s="108"/>
      <c r="AI5512" s="109"/>
      <c r="AJ5512" s="107">
        <v>417</v>
      </c>
      <c r="AK5512" s="108"/>
      <c r="AL5512" s="108"/>
      <c r="AM5512" s="108"/>
      <c r="AN5512" s="108"/>
      <c r="AO5512" s="108"/>
      <c r="AP5512" s="108"/>
      <c r="AQ5512" s="108"/>
      <c r="AR5512" s="109"/>
      <c r="AS5512" s="110"/>
      <c r="AT5512" s="111"/>
      <c r="AU5512" s="111"/>
      <c r="AV5512" s="111"/>
      <c r="AW5512" s="111"/>
      <c r="AX5512" s="112"/>
      <c r="AY5512" s="37"/>
      <c r="AZ5512" s="37"/>
      <c r="BA5512" s="37"/>
      <c r="BB5512" s="37"/>
      <c r="BC5512" s="37"/>
      <c r="BD5512" s="37"/>
      <c r="BE5512" s="37"/>
      <c r="BF5512" s="37"/>
      <c r="BG5512" s="37"/>
      <c r="BH5512" s="37"/>
      <c r="BI5512" s="37"/>
      <c r="BJ5512" s="37"/>
      <c r="BK5512" s="37"/>
      <c r="BL5512" s="37"/>
      <c r="BM5512" s="37"/>
      <c r="BN5512" s="37"/>
      <c r="BO5512" s="37"/>
      <c r="BP5512" s="37"/>
      <c r="BQ5512" s="37"/>
      <c r="BR5512" s="37"/>
      <c r="BS5512" s="37"/>
      <c r="BT5512" s="37"/>
      <c r="BU5512" s="37"/>
      <c r="BV5512" s="37"/>
      <c r="BW5512" s="37"/>
      <c r="BX5512" s="37"/>
      <c r="BY5512" s="37"/>
      <c r="BZ5512" s="37"/>
      <c r="CA5512" s="37"/>
      <c r="CB5512" s="37"/>
      <c r="CC5512" s="37"/>
      <c r="CD5512" s="37"/>
      <c r="CE5512" s="37"/>
      <c r="CF5512" s="37"/>
      <c r="CG5512" s="37"/>
      <c r="CH5512" s="37"/>
      <c r="CI5512" s="37"/>
      <c r="CJ5512" s="37"/>
      <c r="CK5512" s="37"/>
      <c r="CL5512" s="37"/>
      <c r="CM5512" s="37"/>
      <c r="CN5512" s="37"/>
      <c r="CO5512" s="37"/>
      <c r="CP5512" s="37"/>
      <c r="CQ5512" s="37"/>
      <c r="CR5512" s="37"/>
      <c r="CS5512" s="37"/>
      <c r="CT5512" s="37"/>
      <c r="CU5512" s="37"/>
      <c r="CV5512" s="37"/>
      <c r="CW5512" s="37"/>
      <c r="CX5512" s="37"/>
      <c r="CY5512" s="37"/>
      <c r="CZ5512" s="37"/>
      <c r="DA5512" s="37"/>
      <c r="DB5512" s="37"/>
      <c r="DC5512" s="37"/>
      <c r="DD5512" s="37"/>
      <c r="DE5512" s="37"/>
      <c r="DF5512" s="37"/>
      <c r="DG5512" s="37"/>
      <c r="DH5512" s="37"/>
      <c r="DI5512" s="37"/>
      <c r="DJ5512" s="37"/>
      <c r="DK5512" s="37"/>
      <c r="DL5512" s="37"/>
      <c r="DM5512" s="37"/>
      <c r="DN5512" s="37"/>
      <c r="DO5512" s="37"/>
      <c r="DP5512" s="37"/>
      <c r="DQ5512" s="37"/>
      <c r="DR5512" s="37"/>
      <c r="DS5512" s="37"/>
      <c r="DT5512" s="37"/>
      <c r="DU5512" s="37"/>
      <c r="DV5512" s="37"/>
      <c r="DW5512" s="37"/>
      <c r="DX5512" s="37"/>
      <c r="DY5512" s="37"/>
      <c r="DZ5512" s="37"/>
      <c r="EA5512" s="37"/>
      <c r="EB5512" s="37"/>
      <c r="EC5512" s="37"/>
      <c r="ED5512" s="37"/>
      <c r="EE5512" s="37"/>
      <c r="EF5512" s="37"/>
      <c r="EG5512" s="37"/>
      <c r="EH5512" s="37"/>
      <c r="EI5512" s="37"/>
      <c r="EJ5512" s="37"/>
      <c r="EK5512" s="37"/>
      <c r="EL5512" s="37"/>
      <c r="EM5512" s="37"/>
      <c r="EN5512" s="37"/>
      <c r="EO5512" s="37"/>
      <c r="EP5512" s="37"/>
      <c r="EQ5512" s="37"/>
      <c r="ER5512" s="37"/>
      <c r="ES5512" s="37"/>
      <c r="ET5512" s="37"/>
      <c r="EU5512" s="37"/>
      <c r="EV5512" s="37"/>
      <c r="EW5512" s="37"/>
      <c r="EX5512" s="37"/>
      <c r="EY5512" s="37"/>
      <c r="EZ5512" s="37"/>
      <c r="FA5512" s="37"/>
      <c r="FB5512" s="37"/>
      <c r="FC5512" s="37"/>
      <c r="FD5512" s="37"/>
      <c r="FE5512" s="37"/>
      <c r="FF5512" s="37"/>
      <c r="FG5512" s="37"/>
      <c r="FH5512" s="37"/>
      <c r="FI5512" s="37"/>
      <c r="FJ5512" s="37"/>
      <c r="FK5512" s="37"/>
      <c r="FL5512" s="37"/>
      <c r="FM5512" s="37"/>
      <c r="FN5512" s="37"/>
      <c r="FO5512" s="37"/>
      <c r="FP5512" s="37"/>
      <c r="FQ5512" s="37"/>
      <c r="FR5512" s="37"/>
      <c r="FS5512" s="37"/>
      <c r="FT5512" s="37"/>
      <c r="FU5512" s="37"/>
      <c r="FV5512" s="37"/>
      <c r="FW5512" s="37"/>
      <c r="FX5512" s="37"/>
      <c r="FY5512" s="37"/>
      <c r="FZ5512" s="37"/>
      <c r="GA5512" s="37"/>
      <c r="GB5512" s="37"/>
      <c r="GC5512" s="37"/>
      <c r="GD5512" s="37"/>
      <c r="GE5512" s="37"/>
      <c r="GF5512" s="37"/>
      <c r="GG5512" s="37"/>
      <c r="GH5512" s="37"/>
      <c r="GI5512" s="37"/>
      <c r="GJ5512" s="37"/>
      <c r="GK5512" s="37"/>
      <c r="GL5512" s="37"/>
      <c r="GM5512" s="37"/>
      <c r="GN5512" s="37"/>
      <c r="GO5512" s="37"/>
      <c r="GP5512" s="37"/>
      <c r="GQ5512" s="37"/>
      <c r="GR5512" s="37"/>
      <c r="GS5512" s="37"/>
      <c r="GT5512" s="37"/>
      <c r="GU5512" s="37"/>
      <c r="GV5512" s="37"/>
      <c r="GW5512" s="37"/>
      <c r="GX5512" s="37"/>
      <c r="GY5512" s="37"/>
      <c r="GZ5512" s="37"/>
      <c r="HA5512" s="37"/>
      <c r="HB5512" s="37"/>
      <c r="HC5512" s="37"/>
      <c r="HD5512" s="37"/>
      <c r="HE5512" s="37"/>
      <c r="HF5512" s="37"/>
      <c r="HG5512" s="37"/>
      <c r="HH5512" s="37"/>
      <c r="HI5512" s="37"/>
      <c r="HJ5512" s="37"/>
      <c r="HK5512" s="37"/>
      <c r="HL5512" s="37"/>
      <c r="HM5512" s="37"/>
      <c r="HN5512" s="37"/>
      <c r="HO5512" s="37"/>
      <c r="HP5512" s="37"/>
      <c r="HQ5512" s="37"/>
      <c r="HR5512" s="37"/>
      <c r="HS5512" s="37"/>
      <c r="HT5512" s="37"/>
      <c r="HU5512" s="37"/>
      <c r="HV5512" s="37"/>
      <c r="HW5512" s="37"/>
      <c r="HX5512" s="37"/>
      <c r="HY5512" s="37"/>
      <c r="HZ5512" s="37"/>
      <c r="IA5512" s="37"/>
      <c r="IB5512" s="37"/>
      <c r="IC5512" s="37"/>
      <c r="ID5512" s="37"/>
      <c r="IE5512" s="37"/>
      <c r="IF5512" s="37"/>
      <c r="IG5512" s="37"/>
      <c r="IH5512" s="37"/>
      <c r="II5512" s="37"/>
      <c r="IJ5512" s="37"/>
      <c r="IK5512" s="37"/>
      <c r="IL5512" s="37"/>
      <c r="IM5512" s="37"/>
      <c r="IN5512" s="37"/>
      <c r="IO5512" s="37"/>
      <c r="IP5512" s="37"/>
      <c r="IQ5512" s="37"/>
    </row>
    <row r="5513" spans="1:251" s="51" customFormat="1" ht="18.75" customHeight="1" thickBot="1">
      <c r="A5513" s="52"/>
      <c r="B5513" s="113" t="s">
        <v>253</v>
      </c>
      <c r="C5513" s="114"/>
      <c r="D5513" s="114"/>
      <c r="E5513" s="114"/>
      <c r="F5513" s="114"/>
      <c r="G5513" s="114"/>
      <c r="H5513" s="114"/>
      <c r="I5513" s="114"/>
      <c r="J5513" s="114"/>
      <c r="K5513" s="114"/>
      <c r="L5513" s="114"/>
      <c r="M5513" s="114"/>
      <c r="N5513" s="114"/>
      <c r="O5513" s="114"/>
      <c r="P5513" s="114"/>
      <c r="Q5513" s="114"/>
      <c r="R5513" s="114"/>
      <c r="S5513" s="114"/>
      <c r="T5513" s="114"/>
      <c r="U5513" s="114"/>
      <c r="V5513" s="114"/>
      <c r="W5513" s="114"/>
      <c r="X5513" s="114"/>
      <c r="Y5513" s="114"/>
      <c r="Z5513" s="115"/>
      <c r="AA5513" s="116">
        <f>SUM($AA$5508:$AA$5512)</f>
        <v>10286961</v>
      </c>
      <c r="AB5513" s="117"/>
      <c r="AC5513" s="117"/>
      <c r="AD5513" s="117"/>
      <c r="AE5513" s="117"/>
      <c r="AF5513" s="117"/>
      <c r="AG5513" s="117"/>
      <c r="AH5513" s="117"/>
      <c r="AI5513" s="118"/>
      <c r="AJ5513" s="116">
        <f>SUM($AJ$5508:$AJ$5512)</f>
        <v>10601091</v>
      </c>
      <c r="AK5513" s="117"/>
      <c r="AL5513" s="117"/>
      <c r="AM5513" s="117"/>
      <c r="AN5513" s="117"/>
      <c r="AO5513" s="117"/>
      <c r="AP5513" s="117"/>
      <c r="AQ5513" s="117"/>
      <c r="AR5513" s="118"/>
      <c r="AS5513" s="119"/>
      <c r="AT5513" s="120"/>
      <c r="AU5513" s="120"/>
      <c r="AV5513" s="120"/>
      <c r="AW5513" s="120"/>
      <c r="AX5513" s="121"/>
      <c r="AY5513" s="37"/>
      <c r="AZ5513" s="37"/>
      <c r="BA5513" s="37"/>
      <c r="BB5513" s="37"/>
      <c r="BC5513" s="37"/>
      <c r="BD5513" s="37"/>
      <c r="BE5513" s="37"/>
      <c r="BF5513" s="37"/>
      <c r="BG5513" s="37"/>
      <c r="BH5513" s="37"/>
      <c r="BI5513" s="37"/>
      <c r="BJ5513" s="37"/>
      <c r="BK5513" s="37"/>
      <c r="BL5513" s="37"/>
      <c r="BM5513" s="37"/>
      <c r="BN5513" s="37"/>
      <c r="BO5513" s="37"/>
      <c r="BP5513" s="37"/>
      <c r="BQ5513" s="37"/>
      <c r="BR5513" s="37"/>
      <c r="BS5513" s="37"/>
      <c r="BT5513" s="37"/>
      <c r="BU5513" s="37"/>
      <c r="BV5513" s="37"/>
      <c r="BW5513" s="37"/>
      <c r="BX5513" s="37"/>
      <c r="BY5513" s="37"/>
      <c r="BZ5513" s="37"/>
      <c r="CA5513" s="37"/>
      <c r="CB5513" s="37"/>
      <c r="CC5513" s="37"/>
      <c r="CD5513" s="37"/>
      <c r="CE5513" s="37"/>
      <c r="CF5513" s="37"/>
      <c r="CG5513" s="37"/>
      <c r="CH5513" s="37"/>
      <c r="CI5513" s="37"/>
      <c r="CJ5513" s="37"/>
      <c r="CK5513" s="37"/>
      <c r="CL5513" s="37"/>
      <c r="CM5513" s="37"/>
      <c r="CN5513" s="37"/>
      <c r="CO5513" s="37"/>
      <c r="CP5513" s="37"/>
      <c r="CQ5513" s="37"/>
      <c r="CR5513" s="37"/>
      <c r="CS5513" s="37"/>
      <c r="CT5513" s="37"/>
      <c r="CU5513" s="37"/>
      <c r="CV5513" s="37"/>
      <c r="CW5513" s="37"/>
      <c r="CX5513" s="37"/>
      <c r="CY5513" s="37"/>
      <c r="CZ5513" s="37"/>
      <c r="DA5513" s="37"/>
      <c r="DB5513" s="37"/>
      <c r="DC5513" s="37"/>
      <c r="DD5513" s="37"/>
      <c r="DE5513" s="37"/>
      <c r="DF5513" s="37"/>
      <c r="DG5513" s="37"/>
      <c r="DH5513" s="37"/>
      <c r="DI5513" s="37"/>
      <c r="DJ5513" s="37"/>
      <c r="DK5513" s="37"/>
      <c r="DL5513" s="37"/>
      <c r="DM5513" s="37"/>
      <c r="DN5513" s="37"/>
      <c r="DO5513" s="37"/>
      <c r="DP5513" s="37"/>
      <c r="DQ5513" s="37"/>
      <c r="DR5513" s="37"/>
      <c r="DS5513" s="37"/>
      <c r="DT5513" s="37"/>
      <c r="DU5513" s="37"/>
      <c r="DV5513" s="37"/>
      <c r="DW5513" s="37"/>
      <c r="DX5513" s="37"/>
      <c r="DY5513" s="37"/>
      <c r="DZ5513" s="37"/>
      <c r="EA5513" s="37"/>
      <c r="EB5513" s="37"/>
      <c r="EC5513" s="37"/>
      <c r="ED5513" s="37"/>
      <c r="EE5513" s="37"/>
      <c r="EF5513" s="37"/>
      <c r="EG5513" s="37"/>
      <c r="EH5513" s="37"/>
      <c r="EI5513" s="37"/>
      <c r="EJ5513" s="37"/>
      <c r="EK5513" s="37"/>
      <c r="EL5513" s="37"/>
      <c r="EM5513" s="37"/>
      <c r="EN5513" s="37"/>
      <c r="EO5513" s="37"/>
      <c r="EP5513" s="37"/>
      <c r="EQ5513" s="37"/>
      <c r="ER5513" s="37"/>
      <c r="ES5513" s="37"/>
      <c r="ET5513" s="37"/>
      <c r="EU5513" s="37"/>
      <c r="EV5513" s="37"/>
      <c r="EW5513" s="37"/>
      <c r="EX5513" s="37"/>
      <c r="EY5513" s="37"/>
      <c r="EZ5513" s="37"/>
      <c r="FA5513" s="37"/>
      <c r="FB5513" s="37"/>
      <c r="FC5513" s="37"/>
      <c r="FD5513" s="37"/>
      <c r="FE5513" s="37"/>
      <c r="FF5513" s="37"/>
      <c r="FG5513" s="37"/>
      <c r="FH5513" s="37"/>
      <c r="FI5513" s="37"/>
      <c r="FJ5513" s="37"/>
      <c r="FK5513" s="37"/>
      <c r="FL5513" s="37"/>
      <c r="FM5513" s="37"/>
      <c r="FN5513" s="37"/>
      <c r="FO5513" s="37"/>
      <c r="FP5513" s="37"/>
      <c r="FQ5513" s="37"/>
      <c r="FR5513" s="37"/>
      <c r="FS5513" s="37"/>
      <c r="FT5513" s="37"/>
      <c r="FU5513" s="37"/>
      <c r="FV5513" s="37"/>
      <c r="FW5513" s="37"/>
      <c r="FX5513" s="37"/>
      <c r="FY5513" s="37"/>
      <c r="FZ5513" s="37"/>
      <c r="GA5513" s="37"/>
      <c r="GB5513" s="37"/>
      <c r="GC5513" s="37"/>
      <c r="GD5513" s="37"/>
      <c r="GE5513" s="37"/>
      <c r="GF5513" s="37"/>
      <c r="GG5513" s="37"/>
      <c r="GH5513" s="37"/>
      <c r="GI5513" s="37"/>
      <c r="GJ5513" s="37"/>
      <c r="GK5513" s="37"/>
      <c r="GL5513" s="37"/>
      <c r="GM5513" s="37"/>
      <c r="GN5513" s="37"/>
      <c r="GO5513" s="37"/>
      <c r="GP5513" s="37"/>
      <c r="GQ5513" s="37"/>
      <c r="GR5513" s="37"/>
      <c r="GS5513" s="37"/>
      <c r="GT5513" s="37"/>
      <c r="GU5513" s="37"/>
      <c r="GV5513" s="37"/>
      <c r="GW5513" s="37"/>
      <c r="GX5513" s="37"/>
      <c r="GY5513" s="37"/>
      <c r="GZ5513" s="37"/>
      <c r="HA5513" s="37"/>
      <c r="HB5513" s="37"/>
      <c r="HC5513" s="37"/>
      <c r="HD5513" s="37"/>
      <c r="HE5513" s="37"/>
      <c r="HF5513" s="37"/>
      <c r="HG5513" s="37"/>
      <c r="HH5513" s="37"/>
      <c r="HI5513" s="37"/>
      <c r="HJ5513" s="37"/>
      <c r="HK5513" s="37"/>
      <c r="HL5513" s="37"/>
      <c r="HM5513" s="37"/>
      <c r="HN5513" s="37"/>
      <c r="HO5513" s="37"/>
      <c r="HP5513" s="37"/>
      <c r="HQ5513" s="37"/>
      <c r="HR5513" s="37"/>
      <c r="HS5513" s="37"/>
      <c r="HT5513" s="37"/>
      <c r="HU5513" s="37"/>
      <c r="HV5513" s="37"/>
      <c r="HW5513" s="37"/>
      <c r="HX5513" s="37"/>
      <c r="HY5513" s="37"/>
      <c r="HZ5513" s="37"/>
      <c r="IA5513" s="37"/>
      <c r="IB5513" s="37"/>
      <c r="IC5513" s="37"/>
      <c r="ID5513" s="37"/>
      <c r="IE5513" s="37"/>
      <c r="IF5513" s="37"/>
      <c r="IG5513" s="37"/>
      <c r="IH5513" s="37"/>
      <c r="II5513" s="37"/>
      <c r="IJ5513" s="37"/>
      <c r="IK5513" s="37"/>
      <c r="IL5513" s="37"/>
      <c r="IM5513" s="37"/>
      <c r="IN5513" s="37"/>
      <c r="IO5513" s="37"/>
      <c r="IP5513" s="37"/>
      <c r="IQ5513" s="37"/>
    </row>
  </sheetData>
  <mergeCells count="3998">
    <mergeCell ref="C30:Z30"/>
    <mergeCell ref="AA30:AI30"/>
    <mergeCell ref="AJ30:AR30"/>
    <mergeCell ref="AS30:AX30"/>
    <mergeCell ref="B31:Z31"/>
    <mergeCell ref="AA31:AI31"/>
    <mergeCell ref="AJ31:AR31"/>
    <mergeCell ref="AS31:AX31"/>
    <mergeCell ref="B3:AX3"/>
    <mergeCell ref="B6:G6"/>
    <mergeCell ref="H6:AX6"/>
    <mergeCell ref="B10:AX14"/>
    <mergeCell ref="B19:AX23"/>
    <mergeCell ref="B28:Z29"/>
    <mergeCell ref="AA28:AI29"/>
    <mergeCell ref="AJ28:AR29"/>
    <mergeCell ref="AS28:AX29"/>
    <mergeCell ref="C86:Z86"/>
    <mergeCell ref="AA86:AI86"/>
    <mergeCell ref="AJ86:AR86"/>
    <mergeCell ref="AS86:AX86"/>
    <mergeCell ref="C87:Z87"/>
    <mergeCell ref="AA87:AI87"/>
    <mergeCell ref="AJ87:AR87"/>
    <mergeCell ref="AS87:AX87"/>
    <mergeCell ref="B35:AX35"/>
    <mergeCell ref="B38:G38"/>
    <mergeCell ref="H38:AX38"/>
    <mergeCell ref="B42:AX47"/>
    <mergeCell ref="B52:AX79"/>
    <mergeCell ref="B84:Z85"/>
    <mergeCell ref="AA84:AI85"/>
    <mergeCell ref="AJ84:AR85"/>
    <mergeCell ref="AS84:AX85"/>
    <mergeCell ref="C92:Z92"/>
    <mergeCell ref="AA92:AI92"/>
    <mergeCell ref="AJ92:AR92"/>
    <mergeCell ref="AS92:AX92"/>
    <mergeCell ref="B93:Z93"/>
    <mergeCell ref="AA93:AI93"/>
    <mergeCell ref="AJ93:AR93"/>
    <mergeCell ref="AS93:AX93"/>
    <mergeCell ref="C90:Z90"/>
    <mergeCell ref="AA90:AI90"/>
    <mergeCell ref="AJ90:AR90"/>
    <mergeCell ref="AS90:AX90"/>
    <mergeCell ref="C91:Z91"/>
    <mergeCell ref="AA91:AI91"/>
    <mergeCell ref="AJ91:AR91"/>
    <mergeCell ref="AS91:AX91"/>
    <mergeCell ref="C88:Z88"/>
    <mergeCell ref="AA88:AI88"/>
    <mergeCell ref="AJ88:AR88"/>
    <mergeCell ref="AS88:AX88"/>
    <mergeCell ref="C89:Z89"/>
    <mergeCell ref="AA89:AI89"/>
    <mergeCell ref="AJ89:AR89"/>
    <mergeCell ref="AS89:AX89"/>
    <mergeCell ref="C127:Z127"/>
    <mergeCell ref="AA127:AI127"/>
    <mergeCell ref="AJ127:AR127"/>
    <mergeCell ref="AS127:AX127"/>
    <mergeCell ref="B128:Z128"/>
    <mergeCell ref="AA128:AI128"/>
    <mergeCell ref="AJ128:AR128"/>
    <mergeCell ref="AS128:AX128"/>
    <mergeCell ref="B97:AX97"/>
    <mergeCell ref="B100:G100"/>
    <mergeCell ref="H100:AX100"/>
    <mergeCell ref="B104:AX108"/>
    <mergeCell ref="B113:AX120"/>
    <mergeCell ref="B125:Z126"/>
    <mergeCell ref="AA125:AI126"/>
    <mergeCell ref="AJ125:AR126"/>
    <mergeCell ref="AS125:AX126"/>
    <mergeCell ref="C170:Z170"/>
    <mergeCell ref="AA170:AI170"/>
    <mergeCell ref="AJ170:AR170"/>
    <mergeCell ref="AS170:AX170"/>
    <mergeCell ref="C171:Z171"/>
    <mergeCell ref="AA171:AI171"/>
    <mergeCell ref="AJ171:AR171"/>
    <mergeCell ref="AS171:AX171"/>
    <mergeCell ref="B132:AX132"/>
    <mergeCell ref="B135:G135"/>
    <mergeCell ref="H135:AX135"/>
    <mergeCell ref="B139:AX143"/>
    <mergeCell ref="B148:AX163"/>
    <mergeCell ref="B168:Z169"/>
    <mergeCell ref="AA168:AI169"/>
    <mergeCell ref="AJ168:AR169"/>
    <mergeCell ref="AS168:AX169"/>
    <mergeCell ref="C206:Z206"/>
    <mergeCell ref="AA206:AI206"/>
    <mergeCell ref="AJ206:AR206"/>
    <mergeCell ref="AS206:AX206"/>
    <mergeCell ref="B207:Z207"/>
    <mergeCell ref="AA207:AI207"/>
    <mergeCell ref="AJ207:AR207"/>
    <mergeCell ref="AS207:AX207"/>
    <mergeCell ref="B183:AX187"/>
    <mergeCell ref="B192:AX199"/>
    <mergeCell ref="B204:Z205"/>
    <mergeCell ref="AA204:AI205"/>
    <mergeCell ref="AJ204:AR205"/>
    <mergeCell ref="AS204:AX205"/>
    <mergeCell ref="B172:Z172"/>
    <mergeCell ref="AA172:AI172"/>
    <mergeCell ref="AJ172:AR172"/>
    <mergeCell ref="AS172:AX172"/>
    <mergeCell ref="B176:AX176"/>
    <mergeCell ref="B179:G179"/>
    <mergeCell ref="H179:AX179"/>
    <mergeCell ref="C250:Z250"/>
    <mergeCell ref="AA250:AI250"/>
    <mergeCell ref="AJ250:AR250"/>
    <mergeCell ref="AS250:AX250"/>
    <mergeCell ref="C251:Z251"/>
    <mergeCell ref="AA251:AI251"/>
    <mergeCell ref="AJ251:AR251"/>
    <mergeCell ref="AS251:AX251"/>
    <mergeCell ref="B211:AX211"/>
    <mergeCell ref="B214:G214"/>
    <mergeCell ref="H214:AX214"/>
    <mergeCell ref="B218:AX223"/>
    <mergeCell ref="B228:AX243"/>
    <mergeCell ref="B248:Z249"/>
    <mergeCell ref="AA248:AI249"/>
    <mergeCell ref="AJ248:AR249"/>
    <mergeCell ref="AS248:AX249"/>
    <mergeCell ref="C286:Z286"/>
    <mergeCell ref="AA286:AI286"/>
    <mergeCell ref="AJ286:AR286"/>
    <mergeCell ref="AS286:AX286"/>
    <mergeCell ref="C287:Z287"/>
    <mergeCell ref="AA287:AI287"/>
    <mergeCell ref="AJ287:AR287"/>
    <mergeCell ref="AS287:AX287"/>
    <mergeCell ref="B263:AX267"/>
    <mergeCell ref="B272:AX279"/>
    <mergeCell ref="B284:Z285"/>
    <mergeCell ref="AA284:AI285"/>
    <mergeCell ref="AJ284:AR285"/>
    <mergeCell ref="AS284:AX285"/>
    <mergeCell ref="B252:Z252"/>
    <mergeCell ref="AA252:AI252"/>
    <mergeCell ref="AJ252:AR252"/>
    <mergeCell ref="AS252:AX252"/>
    <mergeCell ref="B256:AX256"/>
    <mergeCell ref="B259:G259"/>
    <mergeCell ref="H259:AX259"/>
    <mergeCell ref="C292:Z292"/>
    <mergeCell ref="AA292:AI292"/>
    <mergeCell ref="AJ292:AR292"/>
    <mergeCell ref="AS292:AX292"/>
    <mergeCell ref="C293:Z293"/>
    <mergeCell ref="AA293:AI293"/>
    <mergeCell ref="AJ293:AR293"/>
    <mergeCell ref="AS293:AX293"/>
    <mergeCell ref="C290:Z290"/>
    <mergeCell ref="AA290:AI290"/>
    <mergeCell ref="AJ290:AR290"/>
    <mergeCell ref="AS290:AX290"/>
    <mergeCell ref="C291:Z291"/>
    <mergeCell ref="AA291:AI291"/>
    <mergeCell ref="AJ291:AR291"/>
    <mergeCell ref="AS291:AX291"/>
    <mergeCell ref="C288:Z288"/>
    <mergeCell ref="AA288:AI288"/>
    <mergeCell ref="AJ288:AR288"/>
    <mergeCell ref="AS288:AX288"/>
    <mergeCell ref="C289:Z289"/>
    <mergeCell ref="AA289:AI289"/>
    <mergeCell ref="AJ289:AR289"/>
    <mergeCell ref="AS289:AX289"/>
    <mergeCell ref="C327:Z327"/>
    <mergeCell ref="AA327:AI327"/>
    <mergeCell ref="AJ327:AR327"/>
    <mergeCell ref="AS327:AX327"/>
    <mergeCell ref="B328:Z328"/>
    <mergeCell ref="AA328:AI328"/>
    <mergeCell ref="AJ328:AR328"/>
    <mergeCell ref="AS328:AX328"/>
    <mergeCell ref="B305:AX309"/>
    <mergeCell ref="B314:AX320"/>
    <mergeCell ref="B325:Z326"/>
    <mergeCell ref="AA325:AI326"/>
    <mergeCell ref="AJ325:AR326"/>
    <mergeCell ref="AS325:AX326"/>
    <mergeCell ref="B294:Z294"/>
    <mergeCell ref="AA294:AI294"/>
    <mergeCell ref="AJ294:AR294"/>
    <mergeCell ref="AS294:AX294"/>
    <mergeCell ref="B298:AX298"/>
    <mergeCell ref="B301:G301"/>
    <mergeCell ref="H301:AX301"/>
    <mergeCell ref="C360:Z360"/>
    <mergeCell ref="AA360:AI360"/>
    <mergeCell ref="AJ360:AR360"/>
    <mergeCell ref="AS360:AX360"/>
    <mergeCell ref="B361:Z361"/>
    <mergeCell ref="AA361:AI361"/>
    <mergeCell ref="AJ361:AR361"/>
    <mergeCell ref="AS361:AX361"/>
    <mergeCell ref="B332:AX332"/>
    <mergeCell ref="B335:G335"/>
    <mergeCell ref="H335:AX335"/>
    <mergeCell ref="B339:AX343"/>
    <mergeCell ref="B348:AX353"/>
    <mergeCell ref="B358:Z359"/>
    <mergeCell ref="AA358:AI359"/>
    <mergeCell ref="AJ358:AR359"/>
    <mergeCell ref="AS358:AX359"/>
    <mergeCell ref="C393:Z393"/>
    <mergeCell ref="AA393:AI393"/>
    <mergeCell ref="AJ393:AR393"/>
    <mergeCell ref="AS393:AX393"/>
    <mergeCell ref="B394:Z394"/>
    <mergeCell ref="AA394:AI394"/>
    <mergeCell ref="AJ394:AR394"/>
    <mergeCell ref="AS394:AX394"/>
    <mergeCell ref="B365:AX365"/>
    <mergeCell ref="B368:G368"/>
    <mergeCell ref="H368:AX368"/>
    <mergeCell ref="B372:AX376"/>
    <mergeCell ref="B381:AX386"/>
    <mergeCell ref="B391:Z392"/>
    <mergeCell ref="AA391:AI392"/>
    <mergeCell ref="AJ391:AR392"/>
    <mergeCell ref="AS391:AX392"/>
    <mergeCell ref="C425:Z425"/>
    <mergeCell ref="AA425:AI425"/>
    <mergeCell ref="AJ425:AR425"/>
    <mergeCell ref="AS425:AX425"/>
    <mergeCell ref="B426:Z426"/>
    <mergeCell ref="AA426:AI426"/>
    <mergeCell ref="AJ426:AR426"/>
    <mergeCell ref="AS426:AX426"/>
    <mergeCell ref="B398:AX398"/>
    <mergeCell ref="B401:G401"/>
    <mergeCell ref="H401:AX401"/>
    <mergeCell ref="B405:AX409"/>
    <mergeCell ref="B414:AX418"/>
    <mergeCell ref="B423:Z424"/>
    <mergeCell ref="AA423:AI424"/>
    <mergeCell ref="AJ423:AR424"/>
    <mergeCell ref="AS423:AX424"/>
    <mergeCell ref="C459:Z459"/>
    <mergeCell ref="AA459:AI459"/>
    <mergeCell ref="AJ459:AR459"/>
    <mergeCell ref="AS459:AX459"/>
    <mergeCell ref="C460:Z460"/>
    <mergeCell ref="AA460:AI460"/>
    <mergeCell ref="AJ460:AR460"/>
    <mergeCell ref="AS460:AX460"/>
    <mergeCell ref="C457:Z457"/>
    <mergeCell ref="AA457:AI457"/>
    <mergeCell ref="AJ457:AR457"/>
    <mergeCell ref="AS457:AX457"/>
    <mergeCell ref="C458:Z458"/>
    <mergeCell ref="AA458:AI458"/>
    <mergeCell ref="AJ458:AR458"/>
    <mergeCell ref="AS458:AX458"/>
    <mergeCell ref="B430:AX430"/>
    <mergeCell ref="B433:G433"/>
    <mergeCell ref="H433:AX433"/>
    <mergeCell ref="B437:AX441"/>
    <mergeCell ref="B446:AX450"/>
    <mergeCell ref="B455:Z456"/>
    <mergeCell ref="AA455:AI456"/>
    <mergeCell ref="AJ455:AR456"/>
    <mergeCell ref="AS455:AX456"/>
    <mergeCell ref="C465:Z465"/>
    <mergeCell ref="AA465:AI465"/>
    <mergeCell ref="AJ465:AR465"/>
    <mergeCell ref="AS465:AX465"/>
    <mergeCell ref="C466:Z466"/>
    <mergeCell ref="AA466:AI466"/>
    <mergeCell ref="AJ466:AR466"/>
    <mergeCell ref="AS466:AX466"/>
    <mergeCell ref="C463:Z463"/>
    <mergeCell ref="AA463:AI463"/>
    <mergeCell ref="AJ463:AR463"/>
    <mergeCell ref="AS463:AX463"/>
    <mergeCell ref="C464:Z464"/>
    <mergeCell ref="AA464:AI464"/>
    <mergeCell ref="AJ464:AR464"/>
    <mergeCell ref="AS464:AX464"/>
    <mergeCell ref="C461:Z461"/>
    <mergeCell ref="AA461:AI461"/>
    <mergeCell ref="AJ461:AR461"/>
    <mergeCell ref="AS461:AX461"/>
    <mergeCell ref="C462:Z462"/>
    <mergeCell ref="AA462:AI462"/>
    <mergeCell ref="AJ462:AR462"/>
    <mergeCell ref="AS462:AX462"/>
    <mergeCell ref="C471:Z471"/>
    <mergeCell ref="AA471:AI471"/>
    <mergeCell ref="AJ471:AR471"/>
    <mergeCell ref="AS471:AX471"/>
    <mergeCell ref="C472:Z472"/>
    <mergeCell ref="AA472:AI472"/>
    <mergeCell ref="AJ472:AR472"/>
    <mergeCell ref="AS472:AX472"/>
    <mergeCell ref="C469:Z469"/>
    <mergeCell ref="AA469:AI469"/>
    <mergeCell ref="AJ469:AR469"/>
    <mergeCell ref="AS469:AX469"/>
    <mergeCell ref="C470:Z470"/>
    <mergeCell ref="AA470:AI470"/>
    <mergeCell ref="AJ470:AR470"/>
    <mergeCell ref="AS470:AX470"/>
    <mergeCell ref="C467:Z467"/>
    <mergeCell ref="AA467:AI467"/>
    <mergeCell ref="AJ467:AR467"/>
    <mergeCell ref="AS467:AX467"/>
    <mergeCell ref="C468:Z468"/>
    <mergeCell ref="AA468:AI468"/>
    <mergeCell ref="AJ468:AR468"/>
    <mergeCell ref="AS468:AX468"/>
    <mergeCell ref="C505:Z505"/>
    <mergeCell ref="AA505:AI505"/>
    <mergeCell ref="AJ505:AR505"/>
    <mergeCell ref="AS505:AX505"/>
    <mergeCell ref="C506:Z506"/>
    <mergeCell ref="AA506:AI506"/>
    <mergeCell ref="AJ506:AR506"/>
    <mergeCell ref="AS506:AX506"/>
    <mergeCell ref="B484:AX488"/>
    <mergeCell ref="B493:AX498"/>
    <mergeCell ref="B503:Z504"/>
    <mergeCell ref="AA503:AI504"/>
    <mergeCell ref="AJ503:AR504"/>
    <mergeCell ref="AS503:AX504"/>
    <mergeCell ref="B473:Z473"/>
    <mergeCell ref="AA473:AI473"/>
    <mergeCell ref="AJ473:AR473"/>
    <mergeCell ref="AS473:AX473"/>
    <mergeCell ref="B477:AX477"/>
    <mergeCell ref="B480:G480"/>
    <mergeCell ref="H480:AX480"/>
    <mergeCell ref="C541:Z541"/>
    <mergeCell ref="AA541:AI541"/>
    <mergeCell ref="AJ541:AR541"/>
    <mergeCell ref="AS541:AX541"/>
    <mergeCell ref="C542:Z542"/>
    <mergeCell ref="AA542:AI542"/>
    <mergeCell ref="AJ542:AR542"/>
    <mergeCell ref="AS542:AX542"/>
    <mergeCell ref="B518:AX522"/>
    <mergeCell ref="B527:AX534"/>
    <mergeCell ref="B539:Z540"/>
    <mergeCell ref="AA539:AI540"/>
    <mergeCell ref="AJ539:AR540"/>
    <mergeCell ref="AS539:AX540"/>
    <mergeCell ref="B507:Z507"/>
    <mergeCell ref="AA507:AI507"/>
    <mergeCell ref="AJ507:AR507"/>
    <mergeCell ref="AS507:AX507"/>
    <mergeCell ref="B511:AX511"/>
    <mergeCell ref="B514:G514"/>
    <mergeCell ref="H514:AX514"/>
    <mergeCell ref="C575:Z575"/>
    <mergeCell ref="AA575:AI575"/>
    <mergeCell ref="AJ575:AR575"/>
    <mergeCell ref="AS575:AX575"/>
    <mergeCell ref="B576:Z576"/>
    <mergeCell ref="AA576:AI576"/>
    <mergeCell ref="AJ576:AR576"/>
    <mergeCell ref="AS576:AX576"/>
    <mergeCell ref="B554:AX558"/>
    <mergeCell ref="B563:AX568"/>
    <mergeCell ref="B573:Z574"/>
    <mergeCell ref="AA573:AI574"/>
    <mergeCell ref="AJ573:AR574"/>
    <mergeCell ref="AS573:AX574"/>
    <mergeCell ref="B543:Z543"/>
    <mergeCell ref="AA543:AI543"/>
    <mergeCell ref="AJ543:AR543"/>
    <mergeCell ref="AS543:AX543"/>
    <mergeCell ref="B547:AX547"/>
    <mergeCell ref="B550:G550"/>
    <mergeCell ref="H550:AX550"/>
    <mergeCell ref="C608:Z608"/>
    <mergeCell ref="AA608:AI608"/>
    <mergeCell ref="AJ608:AR608"/>
    <mergeCell ref="AS608:AX608"/>
    <mergeCell ref="C609:Z609"/>
    <mergeCell ref="AA609:AI609"/>
    <mergeCell ref="AJ609:AR609"/>
    <mergeCell ref="AS609:AX609"/>
    <mergeCell ref="B580:AX580"/>
    <mergeCell ref="B583:G583"/>
    <mergeCell ref="H583:AX583"/>
    <mergeCell ref="B587:AX591"/>
    <mergeCell ref="B596:AX601"/>
    <mergeCell ref="B606:Z607"/>
    <mergeCell ref="AA606:AI607"/>
    <mergeCell ref="AJ606:AR607"/>
    <mergeCell ref="AS606:AX607"/>
    <mergeCell ref="C641:Z641"/>
    <mergeCell ref="AA641:AI641"/>
    <mergeCell ref="AJ641:AR641"/>
    <mergeCell ref="AS641:AX641"/>
    <mergeCell ref="B642:Z642"/>
    <mergeCell ref="AA642:AI642"/>
    <mergeCell ref="AJ642:AR642"/>
    <mergeCell ref="AS642:AX642"/>
    <mergeCell ref="B621:AX625"/>
    <mergeCell ref="B630:AX634"/>
    <mergeCell ref="B639:Z640"/>
    <mergeCell ref="AA639:AI640"/>
    <mergeCell ref="AJ639:AR640"/>
    <mergeCell ref="AS639:AX640"/>
    <mergeCell ref="B610:Z610"/>
    <mergeCell ref="AA610:AI610"/>
    <mergeCell ref="AJ610:AR610"/>
    <mergeCell ref="AS610:AX610"/>
    <mergeCell ref="B614:AX614"/>
    <mergeCell ref="B617:G617"/>
    <mergeCell ref="H617:AX617"/>
    <mergeCell ref="C673:Z673"/>
    <mergeCell ref="AA673:AI673"/>
    <mergeCell ref="AJ673:AR673"/>
    <mergeCell ref="AS673:AX673"/>
    <mergeCell ref="B674:Z674"/>
    <mergeCell ref="AA674:AI674"/>
    <mergeCell ref="AJ674:AR674"/>
    <mergeCell ref="AS674:AX674"/>
    <mergeCell ref="B646:AX646"/>
    <mergeCell ref="B649:G649"/>
    <mergeCell ref="H649:AX649"/>
    <mergeCell ref="B653:AX657"/>
    <mergeCell ref="B662:AX666"/>
    <mergeCell ref="B671:Z672"/>
    <mergeCell ref="AA671:AI672"/>
    <mergeCell ref="AJ671:AR672"/>
    <mergeCell ref="AS671:AX672"/>
    <mergeCell ref="C705:Z705"/>
    <mergeCell ref="AA705:AI705"/>
    <mergeCell ref="AJ705:AR705"/>
    <mergeCell ref="AS705:AX705"/>
    <mergeCell ref="B706:Z706"/>
    <mergeCell ref="AA706:AI706"/>
    <mergeCell ref="AJ706:AR706"/>
    <mergeCell ref="AS706:AX706"/>
    <mergeCell ref="B678:AX678"/>
    <mergeCell ref="B681:G681"/>
    <mergeCell ref="H681:AX681"/>
    <mergeCell ref="B685:AX689"/>
    <mergeCell ref="B694:AX698"/>
    <mergeCell ref="B703:Z704"/>
    <mergeCell ref="AA703:AI704"/>
    <mergeCell ref="AJ703:AR704"/>
    <mergeCell ref="AS703:AX704"/>
    <mergeCell ref="C740:Z740"/>
    <mergeCell ref="AA740:AI740"/>
    <mergeCell ref="AJ740:AR740"/>
    <mergeCell ref="AS740:AX740"/>
    <mergeCell ref="C741:Z741"/>
    <mergeCell ref="AA741:AI741"/>
    <mergeCell ref="AJ741:AR741"/>
    <mergeCell ref="AS741:AX741"/>
    <mergeCell ref="C738:Z738"/>
    <mergeCell ref="AA738:AI738"/>
    <mergeCell ref="AJ738:AR738"/>
    <mergeCell ref="AS738:AX738"/>
    <mergeCell ref="C739:Z739"/>
    <mergeCell ref="AA739:AI739"/>
    <mergeCell ref="AJ739:AR739"/>
    <mergeCell ref="AS739:AX739"/>
    <mergeCell ref="B710:AX710"/>
    <mergeCell ref="B713:G713"/>
    <mergeCell ref="H713:AX713"/>
    <mergeCell ref="B717:AX721"/>
    <mergeCell ref="B726:AX731"/>
    <mergeCell ref="B736:Z737"/>
    <mergeCell ref="AA736:AI737"/>
    <mergeCell ref="AJ736:AR737"/>
    <mergeCell ref="AS736:AX737"/>
    <mergeCell ref="C746:Z746"/>
    <mergeCell ref="AA746:AI746"/>
    <mergeCell ref="AJ746:AR746"/>
    <mergeCell ref="AS746:AX746"/>
    <mergeCell ref="C747:Z747"/>
    <mergeCell ref="AA747:AI747"/>
    <mergeCell ref="AJ747:AR747"/>
    <mergeCell ref="AS747:AX747"/>
    <mergeCell ref="C744:Z744"/>
    <mergeCell ref="AA744:AI744"/>
    <mergeCell ref="AJ744:AR744"/>
    <mergeCell ref="AS744:AX744"/>
    <mergeCell ref="C745:Z745"/>
    <mergeCell ref="AA745:AI745"/>
    <mergeCell ref="AJ745:AR745"/>
    <mergeCell ref="AS745:AX745"/>
    <mergeCell ref="C742:Z742"/>
    <mergeCell ref="AA742:AI742"/>
    <mergeCell ref="AJ742:AR742"/>
    <mergeCell ref="AS742:AX742"/>
    <mergeCell ref="C743:Z743"/>
    <mergeCell ref="AA743:AI743"/>
    <mergeCell ref="AJ743:AR743"/>
    <mergeCell ref="AS743:AX743"/>
    <mergeCell ref="C752:Z752"/>
    <mergeCell ref="AA752:AI752"/>
    <mergeCell ref="AJ752:AR752"/>
    <mergeCell ref="AS752:AX752"/>
    <mergeCell ref="C753:Z753"/>
    <mergeCell ref="AA753:AI753"/>
    <mergeCell ref="AJ753:AR753"/>
    <mergeCell ref="AS753:AX753"/>
    <mergeCell ref="C750:Z750"/>
    <mergeCell ref="AA750:AI750"/>
    <mergeCell ref="AJ750:AR750"/>
    <mergeCell ref="AS750:AX750"/>
    <mergeCell ref="C751:Z751"/>
    <mergeCell ref="AA751:AI751"/>
    <mergeCell ref="AJ751:AR751"/>
    <mergeCell ref="AS751:AX751"/>
    <mergeCell ref="C748:Z748"/>
    <mergeCell ref="AA748:AI748"/>
    <mergeCell ref="AJ748:AR748"/>
    <mergeCell ref="AS748:AX748"/>
    <mergeCell ref="C749:Z749"/>
    <mergeCell ref="AA749:AI749"/>
    <mergeCell ref="AJ749:AR749"/>
    <mergeCell ref="AS749:AX749"/>
    <mergeCell ref="C758:Z758"/>
    <mergeCell ref="AA758:AI758"/>
    <mergeCell ref="AJ758:AR758"/>
    <mergeCell ref="AS758:AX758"/>
    <mergeCell ref="C759:Z759"/>
    <mergeCell ref="AA759:AI759"/>
    <mergeCell ref="AJ759:AR759"/>
    <mergeCell ref="AS759:AX759"/>
    <mergeCell ref="C756:Z756"/>
    <mergeCell ref="AA756:AI756"/>
    <mergeCell ref="AJ756:AR756"/>
    <mergeCell ref="AS756:AX756"/>
    <mergeCell ref="C757:Z757"/>
    <mergeCell ref="AA757:AI757"/>
    <mergeCell ref="AJ757:AR757"/>
    <mergeCell ref="AS757:AX757"/>
    <mergeCell ref="C754:Z754"/>
    <mergeCell ref="AA754:AI754"/>
    <mergeCell ref="AJ754:AR754"/>
    <mergeCell ref="AS754:AX754"/>
    <mergeCell ref="C755:Z755"/>
    <mergeCell ref="AA755:AI755"/>
    <mergeCell ref="AJ755:AR755"/>
    <mergeCell ref="AS755:AX755"/>
    <mergeCell ref="B773:AX777"/>
    <mergeCell ref="B782:AX788"/>
    <mergeCell ref="B793:Z794"/>
    <mergeCell ref="AA793:AI794"/>
    <mergeCell ref="AJ793:AR794"/>
    <mergeCell ref="AS793:AX794"/>
    <mergeCell ref="B762:Z762"/>
    <mergeCell ref="AA762:AI762"/>
    <mergeCell ref="AJ762:AR762"/>
    <mergeCell ref="AS762:AX762"/>
    <mergeCell ref="B766:AX766"/>
    <mergeCell ref="B769:G769"/>
    <mergeCell ref="H769:AX769"/>
    <mergeCell ref="C760:Z760"/>
    <mergeCell ref="AA760:AI760"/>
    <mergeCell ref="AJ760:AR760"/>
    <mergeCell ref="AS760:AX760"/>
    <mergeCell ref="C761:Z761"/>
    <mergeCell ref="AA761:AI761"/>
    <mergeCell ref="AJ761:AR761"/>
    <mergeCell ref="AS761:AX761"/>
    <mergeCell ref="C799:Z799"/>
    <mergeCell ref="AA799:AI799"/>
    <mergeCell ref="AJ799:AR799"/>
    <mergeCell ref="AS799:AX799"/>
    <mergeCell ref="C800:Z800"/>
    <mergeCell ref="AA800:AI800"/>
    <mergeCell ref="AJ800:AR800"/>
    <mergeCell ref="AS800:AX800"/>
    <mergeCell ref="C797:Z797"/>
    <mergeCell ref="AA797:AI797"/>
    <mergeCell ref="AJ797:AR797"/>
    <mergeCell ref="AS797:AX797"/>
    <mergeCell ref="C798:Z798"/>
    <mergeCell ref="AA798:AI798"/>
    <mergeCell ref="AJ798:AR798"/>
    <mergeCell ref="AS798:AX798"/>
    <mergeCell ref="C795:Z795"/>
    <mergeCell ref="AA795:AI795"/>
    <mergeCell ref="AJ795:AR795"/>
    <mergeCell ref="AS795:AX795"/>
    <mergeCell ref="C796:Z796"/>
    <mergeCell ref="AA796:AI796"/>
    <mergeCell ref="AJ796:AR796"/>
    <mergeCell ref="AS796:AX796"/>
    <mergeCell ref="C832:Z832"/>
    <mergeCell ref="AA832:AI832"/>
    <mergeCell ref="AJ832:AR832"/>
    <mergeCell ref="AS832:AX832"/>
    <mergeCell ref="C833:Z833"/>
    <mergeCell ref="AA833:AI833"/>
    <mergeCell ref="AJ833:AR833"/>
    <mergeCell ref="AS833:AX833"/>
    <mergeCell ref="B812:AX816"/>
    <mergeCell ref="B821:AX825"/>
    <mergeCell ref="B830:Z831"/>
    <mergeCell ref="AA830:AI831"/>
    <mergeCell ref="AJ830:AR831"/>
    <mergeCell ref="AS830:AX831"/>
    <mergeCell ref="B801:Z801"/>
    <mergeCell ref="AA801:AI801"/>
    <mergeCell ref="AJ801:AR801"/>
    <mergeCell ref="AS801:AX801"/>
    <mergeCell ref="B805:AX805"/>
    <mergeCell ref="B808:G808"/>
    <mergeCell ref="H808:AX808"/>
    <mergeCell ref="C838:Z838"/>
    <mergeCell ref="AA838:AI838"/>
    <mergeCell ref="AJ838:AR838"/>
    <mergeCell ref="AS838:AX838"/>
    <mergeCell ref="C839:Z839"/>
    <mergeCell ref="AA839:AI839"/>
    <mergeCell ref="AJ839:AR839"/>
    <mergeCell ref="AS839:AX839"/>
    <mergeCell ref="C836:Z836"/>
    <mergeCell ref="AA836:AI836"/>
    <mergeCell ref="AJ836:AR836"/>
    <mergeCell ref="AS836:AX836"/>
    <mergeCell ref="C837:Z837"/>
    <mergeCell ref="AA837:AI837"/>
    <mergeCell ref="AJ837:AR837"/>
    <mergeCell ref="AS837:AX837"/>
    <mergeCell ref="C834:Z834"/>
    <mergeCell ref="AA834:AI834"/>
    <mergeCell ref="AJ834:AR834"/>
    <mergeCell ref="AS834:AX834"/>
    <mergeCell ref="C835:Z835"/>
    <mergeCell ref="AA835:AI835"/>
    <mergeCell ref="AJ835:AR835"/>
    <mergeCell ref="AS835:AX835"/>
    <mergeCell ref="C844:Z844"/>
    <mergeCell ref="AA844:AI844"/>
    <mergeCell ref="AJ844:AR844"/>
    <mergeCell ref="AS844:AX844"/>
    <mergeCell ref="C845:Z845"/>
    <mergeCell ref="AA845:AI845"/>
    <mergeCell ref="AJ845:AR845"/>
    <mergeCell ref="AS845:AX845"/>
    <mergeCell ref="C842:Z842"/>
    <mergeCell ref="AA842:AI842"/>
    <mergeCell ref="AJ842:AR842"/>
    <mergeCell ref="AS842:AX842"/>
    <mergeCell ref="C843:Z843"/>
    <mergeCell ref="AA843:AI843"/>
    <mergeCell ref="AJ843:AR843"/>
    <mergeCell ref="AS843:AX843"/>
    <mergeCell ref="C840:Z840"/>
    <mergeCell ref="AA840:AI840"/>
    <mergeCell ref="AJ840:AR840"/>
    <mergeCell ref="AS840:AX840"/>
    <mergeCell ref="C841:Z841"/>
    <mergeCell ref="AA841:AI841"/>
    <mergeCell ref="AJ841:AR841"/>
    <mergeCell ref="AS841:AX841"/>
    <mergeCell ref="C850:Z850"/>
    <mergeCell ref="AA850:AI850"/>
    <mergeCell ref="AJ850:AR850"/>
    <mergeCell ref="AS850:AX850"/>
    <mergeCell ref="C851:Z851"/>
    <mergeCell ref="AA851:AI851"/>
    <mergeCell ref="AJ851:AR851"/>
    <mergeCell ref="AS851:AX851"/>
    <mergeCell ref="C848:Z848"/>
    <mergeCell ref="AA848:AI848"/>
    <mergeCell ref="AJ848:AR848"/>
    <mergeCell ref="AS848:AX848"/>
    <mergeCell ref="C849:Z849"/>
    <mergeCell ref="AA849:AI849"/>
    <mergeCell ref="AJ849:AR849"/>
    <mergeCell ref="AS849:AX849"/>
    <mergeCell ref="C846:Z846"/>
    <mergeCell ref="AA846:AI846"/>
    <mergeCell ref="AJ846:AR846"/>
    <mergeCell ref="AS846:AX846"/>
    <mergeCell ref="C847:Z847"/>
    <mergeCell ref="AA847:AI847"/>
    <mergeCell ref="AJ847:AR847"/>
    <mergeCell ref="AS847:AX847"/>
    <mergeCell ref="C856:Z856"/>
    <mergeCell ref="AA856:AI856"/>
    <mergeCell ref="AJ856:AR856"/>
    <mergeCell ref="AS856:AX856"/>
    <mergeCell ref="C857:Z857"/>
    <mergeCell ref="AA857:AI857"/>
    <mergeCell ref="AJ857:AR857"/>
    <mergeCell ref="AS857:AX857"/>
    <mergeCell ref="C854:Z854"/>
    <mergeCell ref="AA854:AI854"/>
    <mergeCell ref="AJ854:AR854"/>
    <mergeCell ref="AS854:AX854"/>
    <mergeCell ref="C855:Z855"/>
    <mergeCell ref="AA855:AI855"/>
    <mergeCell ref="AJ855:AR855"/>
    <mergeCell ref="AS855:AX855"/>
    <mergeCell ref="C852:Z852"/>
    <mergeCell ref="AA852:AI852"/>
    <mergeCell ref="AJ852:AR852"/>
    <mergeCell ref="AS852:AX852"/>
    <mergeCell ref="C853:Z853"/>
    <mergeCell ref="AA853:AI853"/>
    <mergeCell ref="AJ853:AR853"/>
    <mergeCell ref="AS853:AX853"/>
    <mergeCell ref="C862:Z862"/>
    <mergeCell ref="AA862:AI862"/>
    <mergeCell ref="AJ862:AR862"/>
    <mergeCell ref="AS862:AX862"/>
    <mergeCell ref="C863:Z863"/>
    <mergeCell ref="AA863:AI863"/>
    <mergeCell ref="AJ863:AR863"/>
    <mergeCell ref="AS863:AX863"/>
    <mergeCell ref="C860:Z860"/>
    <mergeCell ref="AA860:AI860"/>
    <mergeCell ref="AJ860:AR860"/>
    <mergeCell ref="AS860:AX860"/>
    <mergeCell ref="C861:Z861"/>
    <mergeCell ref="AA861:AI861"/>
    <mergeCell ref="AJ861:AR861"/>
    <mergeCell ref="AS861:AX861"/>
    <mergeCell ref="C858:Z858"/>
    <mergeCell ref="AA858:AI858"/>
    <mergeCell ref="AJ858:AR858"/>
    <mergeCell ref="AS858:AX858"/>
    <mergeCell ref="C859:Z859"/>
    <mergeCell ref="AA859:AI859"/>
    <mergeCell ref="AJ859:AR859"/>
    <mergeCell ref="AS859:AX859"/>
    <mergeCell ref="B877:AX881"/>
    <mergeCell ref="B886:AX906"/>
    <mergeCell ref="B911:Z912"/>
    <mergeCell ref="AA911:AI912"/>
    <mergeCell ref="AJ911:AR912"/>
    <mergeCell ref="AS911:AX912"/>
    <mergeCell ref="B866:Z866"/>
    <mergeCell ref="AA866:AI866"/>
    <mergeCell ref="AJ866:AR866"/>
    <mergeCell ref="AS866:AX866"/>
    <mergeCell ref="B870:AX870"/>
    <mergeCell ref="B873:G873"/>
    <mergeCell ref="H873:AX873"/>
    <mergeCell ref="C864:Z864"/>
    <mergeCell ref="AA864:AI864"/>
    <mergeCell ref="AJ864:AR864"/>
    <mergeCell ref="AS864:AX864"/>
    <mergeCell ref="C865:Z865"/>
    <mergeCell ref="AA865:AI865"/>
    <mergeCell ref="AJ865:AR865"/>
    <mergeCell ref="AS865:AX865"/>
    <mergeCell ref="C917:Z917"/>
    <mergeCell ref="AA917:AI917"/>
    <mergeCell ref="AJ917:AR917"/>
    <mergeCell ref="AS917:AX917"/>
    <mergeCell ref="B918:Z918"/>
    <mergeCell ref="AA918:AI918"/>
    <mergeCell ref="AJ918:AR918"/>
    <mergeCell ref="AS918:AX918"/>
    <mergeCell ref="C915:Z915"/>
    <mergeCell ref="AA915:AI915"/>
    <mergeCell ref="AJ915:AR915"/>
    <mergeCell ref="AS915:AX915"/>
    <mergeCell ref="C916:Z916"/>
    <mergeCell ref="AA916:AI916"/>
    <mergeCell ref="AJ916:AR916"/>
    <mergeCell ref="AS916:AX916"/>
    <mergeCell ref="C913:Z913"/>
    <mergeCell ref="AA913:AI913"/>
    <mergeCell ref="AJ913:AR913"/>
    <mergeCell ref="AS913:AX913"/>
    <mergeCell ref="C914:Z914"/>
    <mergeCell ref="AA914:AI914"/>
    <mergeCell ref="AJ914:AR914"/>
    <mergeCell ref="AS914:AX914"/>
    <mergeCell ref="C950:Z950"/>
    <mergeCell ref="AA950:AI950"/>
    <mergeCell ref="AJ950:AR950"/>
    <mergeCell ref="AS950:AX950"/>
    <mergeCell ref="B951:Z951"/>
    <mergeCell ref="AA951:AI951"/>
    <mergeCell ref="AJ951:AR951"/>
    <mergeCell ref="AS951:AX951"/>
    <mergeCell ref="B922:AX922"/>
    <mergeCell ref="B925:G925"/>
    <mergeCell ref="H925:AX925"/>
    <mergeCell ref="B929:AX933"/>
    <mergeCell ref="B938:AX943"/>
    <mergeCell ref="B948:Z949"/>
    <mergeCell ref="AA948:AI949"/>
    <mergeCell ref="AJ948:AR949"/>
    <mergeCell ref="AS948:AX949"/>
    <mergeCell ref="C988:Z988"/>
    <mergeCell ref="AA988:AI988"/>
    <mergeCell ref="AJ988:AR988"/>
    <mergeCell ref="AS988:AX988"/>
    <mergeCell ref="C989:Z989"/>
    <mergeCell ref="AA989:AI989"/>
    <mergeCell ref="AJ989:AR989"/>
    <mergeCell ref="AS989:AX989"/>
    <mergeCell ref="B955:AX955"/>
    <mergeCell ref="B958:G958"/>
    <mergeCell ref="H958:AX958"/>
    <mergeCell ref="B962:AX966"/>
    <mergeCell ref="B971:AX981"/>
    <mergeCell ref="B986:Z987"/>
    <mergeCell ref="AA986:AI987"/>
    <mergeCell ref="AJ986:AR987"/>
    <mergeCell ref="AS986:AX987"/>
    <mergeCell ref="B1003:AX1007"/>
    <mergeCell ref="B1012:AX1016"/>
    <mergeCell ref="B1021:Z1022"/>
    <mergeCell ref="AA1021:AI1022"/>
    <mergeCell ref="AJ1021:AR1022"/>
    <mergeCell ref="AS1021:AX1022"/>
    <mergeCell ref="B992:Z992"/>
    <mergeCell ref="AA992:AI992"/>
    <mergeCell ref="AJ992:AR992"/>
    <mergeCell ref="AS992:AX992"/>
    <mergeCell ref="B996:AX996"/>
    <mergeCell ref="B999:G999"/>
    <mergeCell ref="H999:AX999"/>
    <mergeCell ref="C990:Z990"/>
    <mergeCell ref="AA990:AI990"/>
    <mergeCell ref="AJ990:AR990"/>
    <mergeCell ref="AS990:AX990"/>
    <mergeCell ref="C991:Z991"/>
    <mergeCell ref="AA991:AI991"/>
    <mergeCell ref="AJ991:AR991"/>
    <mergeCell ref="AS991:AX991"/>
    <mergeCell ref="B1028:AX1028"/>
    <mergeCell ref="B1031:G1031"/>
    <mergeCell ref="H1031:AX1031"/>
    <mergeCell ref="B1035:AX1039"/>
    <mergeCell ref="B1044:AX1050"/>
    <mergeCell ref="B1055:Z1056"/>
    <mergeCell ref="AA1055:AI1056"/>
    <mergeCell ref="AJ1055:AR1056"/>
    <mergeCell ref="AS1055:AX1056"/>
    <mergeCell ref="C1023:Z1023"/>
    <mergeCell ref="AA1023:AI1023"/>
    <mergeCell ref="AJ1023:AR1023"/>
    <mergeCell ref="AS1023:AX1023"/>
    <mergeCell ref="B1024:Z1024"/>
    <mergeCell ref="AA1024:AI1024"/>
    <mergeCell ref="AJ1024:AR1024"/>
    <mergeCell ref="AS1024:AX1024"/>
    <mergeCell ref="B1070:AX1074"/>
    <mergeCell ref="B1079:AX1083"/>
    <mergeCell ref="B1088:Z1089"/>
    <mergeCell ref="AA1088:AI1089"/>
    <mergeCell ref="AJ1088:AR1089"/>
    <mergeCell ref="AS1088:AX1089"/>
    <mergeCell ref="B1059:Z1059"/>
    <mergeCell ref="AA1059:AI1059"/>
    <mergeCell ref="AJ1059:AR1059"/>
    <mergeCell ref="AS1059:AX1059"/>
    <mergeCell ref="B1063:AX1063"/>
    <mergeCell ref="B1066:G1066"/>
    <mergeCell ref="H1066:AX1066"/>
    <mergeCell ref="C1057:Z1057"/>
    <mergeCell ref="AA1057:AI1057"/>
    <mergeCell ref="AJ1057:AR1057"/>
    <mergeCell ref="AS1057:AX1057"/>
    <mergeCell ref="C1058:Z1058"/>
    <mergeCell ref="AA1058:AI1058"/>
    <mergeCell ref="AJ1058:AR1058"/>
    <mergeCell ref="AS1058:AX1058"/>
    <mergeCell ref="B1095:AX1095"/>
    <mergeCell ref="B1098:G1098"/>
    <mergeCell ref="H1098:AX1098"/>
    <mergeCell ref="B1102:AX1106"/>
    <mergeCell ref="B1111:AX1115"/>
    <mergeCell ref="B1120:Z1121"/>
    <mergeCell ref="AA1120:AI1121"/>
    <mergeCell ref="AJ1120:AR1121"/>
    <mergeCell ref="AS1120:AX1121"/>
    <mergeCell ref="C1090:Z1090"/>
    <mergeCell ref="AA1090:AI1090"/>
    <mergeCell ref="AJ1090:AR1090"/>
    <mergeCell ref="AS1090:AX1090"/>
    <mergeCell ref="B1091:Z1091"/>
    <mergeCell ref="AA1091:AI1091"/>
    <mergeCell ref="AJ1091:AR1091"/>
    <mergeCell ref="AS1091:AX1091"/>
    <mergeCell ref="C1158:Z1158"/>
    <mergeCell ref="AA1158:AI1158"/>
    <mergeCell ref="AJ1158:AR1158"/>
    <mergeCell ref="AS1158:AX1158"/>
    <mergeCell ref="C1159:Z1159"/>
    <mergeCell ref="AA1159:AI1159"/>
    <mergeCell ref="AJ1159:AR1159"/>
    <mergeCell ref="B1127:AX1127"/>
    <mergeCell ref="B1130:G1130"/>
    <mergeCell ref="H1130:AX1130"/>
    <mergeCell ref="B1134:AX1138"/>
    <mergeCell ref="B1143:AX1151"/>
    <mergeCell ref="B1156:Z1157"/>
    <mergeCell ref="AA1156:AI1157"/>
    <mergeCell ref="AJ1156:AR1157"/>
    <mergeCell ref="AS1156:AX1157"/>
    <mergeCell ref="C1122:Z1122"/>
    <mergeCell ref="AA1122:AI1122"/>
    <mergeCell ref="AJ1122:AR1122"/>
    <mergeCell ref="AS1122:AX1122"/>
    <mergeCell ref="B1123:Z1123"/>
    <mergeCell ref="AA1123:AI1123"/>
    <mergeCell ref="AJ1123:AR1123"/>
    <mergeCell ref="AS1123:AX1123"/>
    <mergeCell ref="C1191:Z1191"/>
    <mergeCell ref="AA1191:AI1191"/>
    <mergeCell ref="AJ1191:AR1191"/>
    <mergeCell ref="AS1191:AX1191"/>
    <mergeCell ref="B1192:Z1192"/>
    <mergeCell ref="AA1192:AI1192"/>
    <mergeCell ref="AJ1192:AR1192"/>
    <mergeCell ref="AS1192:AX1192"/>
    <mergeCell ref="B1171:AX1175"/>
    <mergeCell ref="B1180:AX1184"/>
    <mergeCell ref="B1189:Z1190"/>
    <mergeCell ref="AA1189:AI1190"/>
    <mergeCell ref="AJ1189:AR1190"/>
    <mergeCell ref="AS1189:AX1190"/>
    <mergeCell ref="B1160:Z1160"/>
    <mergeCell ref="AA1160:AI1160"/>
    <mergeCell ref="AJ1160:AR1160"/>
    <mergeCell ref="AS1160:AX1160"/>
    <mergeCell ref="B1164:AX1164"/>
    <mergeCell ref="B1167:G1167"/>
    <mergeCell ref="H1167:AX1167"/>
    <mergeCell ref="C1232:Z1232"/>
    <mergeCell ref="AA1232:AI1232"/>
    <mergeCell ref="AJ1232:AR1232"/>
    <mergeCell ref="AS1232:AX1232"/>
    <mergeCell ref="C1233:Z1233"/>
    <mergeCell ref="AA1233:AI1233"/>
    <mergeCell ref="AJ1233:AR1233"/>
    <mergeCell ref="AS1233:AX1233"/>
    <mergeCell ref="C1230:Z1230"/>
    <mergeCell ref="AA1230:AI1230"/>
    <mergeCell ref="AJ1230:AR1230"/>
    <mergeCell ref="AS1230:AX1230"/>
    <mergeCell ref="C1231:Z1231"/>
    <mergeCell ref="AA1231:AI1231"/>
    <mergeCell ref="AJ1231:AR1231"/>
    <mergeCell ref="AS1231:AX1231"/>
    <mergeCell ref="B1196:AX1196"/>
    <mergeCell ref="B1199:G1199"/>
    <mergeCell ref="H1199:AX1199"/>
    <mergeCell ref="B1203:AX1209"/>
    <mergeCell ref="B1214:AX1223"/>
    <mergeCell ref="B1228:Z1229"/>
    <mergeCell ref="AA1228:AI1229"/>
    <mergeCell ref="AJ1228:AR1229"/>
    <mergeCell ref="AS1228:AX1229"/>
    <mergeCell ref="B1239:AX1239"/>
    <mergeCell ref="B1242:G1242"/>
    <mergeCell ref="H1242:AX1242"/>
    <mergeCell ref="B1246:AX1250"/>
    <mergeCell ref="B1255:AX1262"/>
    <mergeCell ref="B1267:Z1268"/>
    <mergeCell ref="AA1267:AI1268"/>
    <mergeCell ref="AJ1267:AR1268"/>
    <mergeCell ref="AS1267:AX1268"/>
    <mergeCell ref="C1234:Z1234"/>
    <mergeCell ref="AA1234:AI1234"/>
    <mergeCell ref="AJ1234:AR1234"/>
    <mergeCell ref="AS1234:AX1234"/>
    <mergeCell ref="B1235:Z1235"/>
    <mergeCell ref="AA1235:AI1235"/>
    <mergeCell ref="AJ1235:AR1235"/>
    <mergeCell ref="AS1235:AX1235"/>
    <mergeCell ref="B1282:AX1286"/>
    <mergeCell ref="B1291:AX1295"/>
    <mergeCell ref="B1300:Z1301"/>
    <mergeCell ref="AA1300:AI1301"/>
    <mergeCell ref="AJ1300:AR1301"/>
    <mergeCell ref="AS1300:AX1301"/>
    <mergeCell ref="B1271:Z1271"/>
    <mergeCell ref="AA1271:AI1271"/>
    <mergeCell ref="AJ1271:AR1271"/>
    <mergeCell ref="AS1271:AX1271"/>
    <mergeCell ref="B1275:AX1275"/>
    <mergeCell ref="B1278:G1278"/>
    <mergeCell ref="H1278:AX1278"/>
    <mergeCell ref="C1269:Z1269"/>
    <mergeCell ref="AA1269:AI1269"/>
    <mergeCell ref="AJ1269:AR1269"/>
    <mergeCell ref="AS1269:AX1269"/>
    <mergeCell ref="C1270:Z1270"/>
    <mergeCell ref="AA1270:AI1270"/>
    <mergeCell ref="AJ1270:AR1270"/>
    <mergeCell ref="AS1270:AX1270"/>
    <mergeCell ref="B1306:Z1306"/>
    <mergeCell ref="AA1306:AI1306"/>
    <mergeCell ref="AJ1306:AR1306"/>
    <mergeCell ref="AS1306:AX1306"/>
    <mergeCell ref="B1310:AX1310"/>
    <mergeCell ref="B1313:G1313"/>
    <mergeCell ref="H1313:AX1313"/>
    <mergeCell ref="C1304:Z1304"/>
    <mergeCell ref="AA1304:AI1304"/>
    <mergeCell ref="AJ1304:AR1304"/>
    <mergeCell ref="C1305:Z1305"/>
    <mergeCell ref="AA1305:AI1305"/>
    <mergeCell ref="AJ1305:AR1305"/>
    <mergeCell ref="C1302:Z1302"/>
    <mergeCell ref="AA1302:AI1302"/>
    <mergeCell ref="AJ1302:AR1302"/>
    <mergeCell ref="AS1302:AX1302"/>
    <mergeCell ref="C1303:Z1303"/>
    <mergeCell ref="AA1303:AI1303"/>
    <mergeCell ref="AJ1303:AR1303"/>
    <mergeCell ref="C1339:Z1339"/>
    <mergeCell ref="AA1339:AI1339"/>
    <mergeCell ref="AJ1339:AR1339"/>
    <mergeCell ref="AS1339:AX1339"/>
    <mergeCell ref="C1340:Z1340"/>
    <mergeCell ref="AA1340:AI1340"/>
    <mergeCell ref="AJ1340:AR1340"/>
    <mergeCell ref="AS1340:AX1340"/>
    <mergeCell ref="C1337:Z1337"/>
    <mergeCell ref="AA1337:AI1337"/>
    <mergeCell ref="AJ1337:AR1337"/>
    <mergeCell ref="AS1337:AX1337"/>
    <mergeCell ref="C1338:Z1338"/>
    <mergeCell ref="AA1338:AI1338"/>
    <mergeCell ref="AJ1338:AR1338"/>
    <mergeCell ref="AS1338:AX1338"/>
    <mergeCell ref="B1317:AX1321"/>
    <mergeCell ref="B1326:AX1330"/>
    <mergeCell ref="B1335:Z1336"/>
    <mergeCell ref="AA1335:AI1336"/>
    <mergeCell ref="AJ1335:AR1336"/>
    <mergeCell ref="AS1335:AX1336"/>
    <mergeCell ref="C1372:Z1372"/>
    <mergeCell ref="AA1372:AI1372"/>
    <mergeCell ref="AJ1372:AR1372"/>
    <mergeCell ref="C1373:Z1373"/>
    <mergeCell ref="AA1373:AI1373"/>
    <mergeCell ref="AJ1373:AR1373"/>
    <mergeCell ref="B1352:AX1356"/>
    <mergeCell ref="B1361:AX1365"/>
    <mergeCell ref="B1370:Z1371"/>
    <mergeCell ref="AA1370:AI1371"/>
    <mergeCell ref="AJ1370:AR1371"/>
    <mergeCell ref="AS1370:AX1371"/>
    <mergeCell ref="B1341:Z1341"/>
    <mergeCell ref="AA1341:AI1341"/>
    <mergeCell ref="AJ1341:AR1341"/>
    <mergeCell ref="AS1341:AX1341"/>
    <mergeCell ref="B1345:AX1345"/>
    <mergeCell ref="B1348:G1348"/>
    <mergeCell ref="H1348:AX1348"/>
    <mergeCell ref="B1387:AX1391"/>
    <mergeCell ref="B1396:AX1400"/>
    <mergeCell ref="B1405:Z1406"/>
    <mergeCell ref="AA1405:AI1406"/>
    <mergeCell ref="AJ1405:AR1406"/>
    <mergeCell ref="AS1405:AX1406"/>
    <mergeCell ref="B1376:Z1376"/>
    <mergeCell ref="AA1376:AI1376"/>
    <mergeCell ref="AJ1376:AR1376"/>
    <mergeCell ref="AS1376:AX1376"/>
    <mergeCell ref="B1380:AX1380"/>
    <mergeCell ref="B1383:G1383"/>
    <mergeCell ref="H1383:AX1383"/>
    <mergeCell ref="AS1373:AX1373"/>
    <mergeCell ref="C1374:Z1374"/>
    <mergeCell ref="AA1374:AI1374"/>
    <mergeCell ref="AJ1374:AR1374"/>
    <mergeCell ref="AS1374:AX1374"/>
    <mergeCell ref="B1375:Z1375"/>
    <mergeCell ref="AA1375:AI1375"/>
    <mergeCell ref="AJ1375:AR1375"/>
    <mergeCell ref="AS1375:AX1375"/>
    <mergeCell ref="B1411:Z1411"/>
    <mergeCell ref="AA1411:AI1411"/>
    <mergeCell ref="AJ1411:AR1411"/>
    <mergeCell ref="AS1411:AX1411"/>
    <mergeCell ref="B1415:AX1415"/>
    <mergeCell ref="B1418:G1418"/>
    <mergeCell ref="H1418:AX1418"/>
    <mergeCell ref="C1409:Z1409"/>
    <mergeCell ref="AA1409:AI1409"/>
    <mergeCell ref="AJ1409:AR1409"/>
    <mergeCell ref="AS1409:AX1409"/>
    <mergeCell ref="C1410:Z1410"/>
    <mergeCell ref="AA1410:AI1410"/>
    <mergeCell ref="AJ1410:AR1410"/>
    <mergeCell ref="AS1410:AX1410"/>
    <mergeCell ref="C1407:Z1407"/>
    <mergeCell ref="AA1407:AI1407"/>
    <mergeCell ref="AJ1407:AR1407"/>
    <mergeCell ref="AS1407:AX1407"/>
    <mergeCell ref="B1408:Z1408"/>
    <mergeCell ref="AA1408:AI1408"/>
    <mergeCell ref="AJ1408:AR1408"/>
    <mergeCell ref="AS1408:AX1408"/>
    <mergeCell ref="C1449:Z1449"/>
    <mergeCell ref="AA1449:AI1449"/>
    <mergeCell ref="AJ1449:AR1449"/>
    <mergeCell ref="AS1449:AX1449"/>
    <mergeCell ref="C1450:Z1450"/>
    <mergeCell ref="AA1450:AI1450"/>
    <mergeCell ref="AJ1450:AR1450"/>
    <mergeCell ref="C1447:Z1447"/>
    <mergeCell ref="AA1447:AI1447"/>
    <mergeCell ref="AJ1447:AR1447"/>
    <mergeCell ref="AS1447:AX1447"/>
    <mergeCell ref="C1448:Z1448"/>
    <mergeCell ref="AA1448:AI1448"/>
    <mergeCell ref="AJ1448:AR1448"/>
    <mergeCell ref="AS1448:AX1448"/>
    <mergeCell ref="B1422:AX1426"/>
    <mergeCell ref="B1431:AX1440"/>
    <mergeCell ref="B1445:Z1446"/>
    <mergeCell ref="AA1445:AI1446"/>
    <mergeCell ref="AJ1445:AR1446"/>
    <mergeCell ref="AS1445:AX1446"/>
    <mergeCell ref="C1455:Z1455"/>
    <mergeCell ref="AA1455:AI1455"/>
    <mergeCell ref="AJ1455:AR1455"/>
    <mergeCell ref="B1456:Z1456"/>
    <mergeCell ref="AA1456:AI1456"/>
    <mergeCell ref="AJ1456:AR1456"/>
    <mergeCell ref="C1453:Z1453"/>
    <mergeCell ref="AA1453:AI1453"/>
    <mergeCell ref="AJ1453:AR1453"/>
    <mergeCell ref="C1454:Z1454"/>
    <mergeCell ref="AA1454:AI1454"/>
    <mergeCell ref="AJ1454:AR1454"/>
    <mergeCell ref="C1451:Z1451"/>
    <mergeCell ref="AA1451:AI1451"/>
    <mergeCell ref="AJ1451:AR1451"/>
    <mergeCell ref="C1452:Z1452"/>
    <mergeCell ref="AA1452:AI1452"/>
    <mergeCell ref="AJ1452:AR1452"/>
    <mergeCell ref="C1488:Z1488"/>
    <mergeCell ref="AA1488:AI1488"/>
    <mergeCell ref="AJ1488:AR1488"/>
    <mergeCell ref="AS1488:AX1488"/>
    <mergeCell ref="C1489:Z1489"/>
    <mergeCell ref="AA1489:AI1489"/>
    <mergeCell ref="AJ1489:AR1489"/>
    <mergeCell ref="AS1489:AX1489"/>
    <mergeCell ref="B1485:Z1486"/>
    <mergeCell ref="AA1485:AI1486"/>
    <mergeCell ref="AJ1485:AR1486"/>
    <mergeCell ref="AS1485:AX1486"/>
    <mergeCell ref="C1487:Z1487"/>
    <mergeCell ref="AA1487:AI1487"/>
    <mergeCell ref="AJ1487:AR1487"/>
    <mergeCell ref="AS1487:AX1487"/>
    <mergeCell ref="AS1456:AX1456"/>
    <mergeCell ref="B1460:AX1460"/>
    <mergeCell ref="B1463:G1463"/>
    <mergeCell ref="H1463:AX1463"/>
    <mergeCell ref="B1467:AX1471"/>
    <mergeCell ref="B1476:AX1480"/>
    <mergeCell ref="C1522:Z1522"/>
    <mergeCell ref="AA1522:AI1522"/>
    <mergeCell ref="AJ1522:AR1522"/>
    <mergeCell ref="AS1522:AX1522"/>
    <mergeCell ref="C1523:Z1523"/>
    <mergeCell ref="AA1523:AI1523"/>
    <mergeCell ref="AJ1523:AR1523"/>
    <mergeCell ref="AS1523:AX1523"/>
    <mergeCell ref="B1502:AX1506"/>
    <mergeCell ref="B1511:AX1515"/>
    <mergeCell ref="B1520:Z1521"/>
    <mergeCell ref="AA1520:AI1521"/>
    <mergeCell ref="AJ1520:AR1521"/>
    <mergeCell ref="AS1520:AX1521"/>
    <mergeCell ref="B1490:Z1490"/>
    <mergeCell ref="AA1490:AI1490"/>
    <mergeCell ref="AJ1490:AR1490"/>
    <mergeCell ref="AS1490:AX1490"/>
    <mergeCell ref="B1495:AX1495"/>
    <mergeCell ref="B1498:G1498"/>
    <mergeCell ref="H1498:AX1498"/>
    <mergeCell ref="C1556:Z1556"/>
    <mergeCell ref="AA1556:AI1556"/>
    <mergeCell ref="AJ1556:AR1556"/>
    <mergeCell ref="AS1556:AX1556"/>
    <mergeCell ref="C1557:Z1557"/>
    <mergeCell ref="AA1557:AI1557"/>
    <mergeCell ref="AJ1557:AR1557"/>
    <mergeCell ref="B1536:AX1540"/>
    <mergeCell ref="B1545:AX1549"/>
    <mergeCell ref="B1554:Z1555"/>
    <mergeCell ref="AA1554:AI1555"/>
    <mergeCell ref="AJ1554:AR1555"/>
    <mergeCell ref="AS1554:AX1555"/>
    <mergeCell ref="B1524:Z1524"/>
    <mergeCell ref="AA1524:AI1524"/>
    <mergeCell ref="AJ1524:AR1524"/>
    <mergeCell ref="AS1524:AX1524"/>
    <mergeCell ref="B1529:AX1529"/>
    <mergeCell ref="B1532:G1532"/>
    <mergeCell ref="H1532:AX1532"/>
    <mergeCell ref="C1589:Z1589"/>
    <mergeCell ref="AA1589:AI1589"/>
    <mergeCell ref="AJ1589:AR1589"/>
    <mergeCell ref="AS1589:AX1589"/>
    <mergeCell ref="C1590:Z1590"/>
    <mergeCell ref="AA1590:AI1590"/>
    <mergeCell ref="AJ1590:AR1590"/>
    <mergeCell ref="AS1590:AX1590"/>
    <mergeCell ref="B1569:AX1573"/>
    <mergeCell ref="B1578:AX1582"/>
    <mergeCell ref="B1587:Z1588"/>
    <mergeCell ref="AA1587:AI1588"/>
    <mergeCell ref="AJ1587:AR1588"/>
    <mergeCell ref="AS1587:AX1588"/>
    <mergeCell ref="B1558:Z1558"/>
    <mergeCell ref="AA1558:AI1558"/>
    <mergeCell ref="AJ1558:AR1558"/>
    <mergeCell ref="AS1558:AX1558"/>
    <mergeCell ref="B1562:AX1562"/>
    <mergeCell ref="B1565:G1565"/>
    <mergeCell ref="H1565:AX1565"/>
    <mergeCell ref="C1622:Z1622"/>
    <mergeCell ref="AA1622:AI1622"/>
    <mergeCell ref="AJ1622:AR1622"/>
    <mergeCell ref="AS1622:AX1622"/>
    <mergeCell ref="C1623:Z1623"/>
    <mergeCell ref="AA1623:AI1623"/>
    <mergeCell ref="AJ1623:AR1623"/>
    <mergeCell ref="AS1623:AX1623"/>
    <mergeCell ref="B1602:AX1606"/>
    <mergeCell ref="B1611:AX1615"/>
    <mergeCell ref="B1620:Z1621"/>
    <mergeCell ref="AA1620:AI1621"/>
    <mergeCell ref="AJ1620:AR1621"/>
    <mergeCell ref="AS1620:AX1621"/>
    <mergeCell ref="B1591:Z1591"/>
    <mergeCell ref="AA1591:AI1591"/>
    <mergeCell ref="AJ1591:AR1591"/>
    <mergeCell ref="AS1591:AX1591"/>
    <mergeCell ref="B1595:AX1595"/>
    <mergeCell ref="B1598:G1598"/>
    <mergeCell ref="H1598:AX1598"/>
    <mergeCell ref="B1630:AX1630"/>
    <mergeCell ref="B1633:G1633"/>
    <mergeCell ref="H1633:AX1633"/>
    <mergeCell ref="B1637:AX1641"/>
    <mergeCell ref="B1646:AX1650"/>
    <mergeCell ref="B1655:Z1656"/>
    <mergeCell ref="AA1655:AI1656"/>
    <mergeCell ref="AJ1655:AR1656"/>
    <mergeCell ref="AS1655:AX1656"/>
    <mergeCell ref="C1624:Z1624"/>
    <mergeCell ref="AA1624:AI1624"/>
    <mergeCell ref="AJ1624:AR1624"/>
    <mergeCell ref="AS1624:AX1624"/>
    <mergeCell ref="B1625:Z1625"/>
    <mergeCell ref="AA1625:AI1625"/>
    <mergeCell ref="AJ1625:AR1625"/>
    <mergeCell ref="AS1625:AX1625"/>
    <mergeCell ref="B1662:AX1662"/>
    <mergeCell ref="B1665:G1665"/>
    <mergeCell ref="H1665:AX1665"/>
    <mergeCell ref="B1669:AX1673"/>
    <mergeCell ref="B1678:AX1682"/>
    <mergeCell ref="B1687:Z1688"/>
    <mergeCell ref="AA1687:AI1688"/>
    <mergeCell ref="AJ1687:AR1688"/>
    <mergeCell ref="AS1687:AX1688"/>
    <mergeCell ref="C1657:Z1657"/>
    <mergeCell ref="AA1657:AI1657"/>
    <mergeCell ref="AJ1657:AR1657"/>
    <mergeCell ref="AS1657:AX1657"/>
    <mergeCell ref="B1658:Z1658"/>
    <mergeCell ref="AA1658:AI1658"/>
    <mergeCell ref="AJ1658:AR1658"/>
    <mergeCell ref="AS1658:AX1658"/>
    <mergeCell ref="C1693:Z1693"/>
    <mergeCell ref="AA1693:AI1693"/>
    <mergeCell ref="AJ1693:AR1693"/>
    <mergeCell ref="AS1693:AX1693"/>
    <mergeCell ref="C1694:Z1694"/>
    <mergeCell ref="AA1694:AI1694"/>
    <mergeCell ref="AJ1694:AR1694"/>
    <mergeCell ref="AS1694:AX1694"/>
    <mergeCell ref="C1691:Z1691"/>
    <mergeCell ref="AA1691:AI1691"/>
    <mergeCell ref="AJ1691:AR1691"/>
    <mergeCell ref="AS1691:AX1691"/>
    <mergeCell ref="C1692:Z1692"/>
    <mergeCell ref="AA1692:AI1692"/>
    <mergeCell ref="AJ1692:AR1692"/>
    <mergeCell ref="AS1692:AX1692"/>
    <mergeCell ref="C1689:Z1689"/>
    <mergeCell ref="AA1689:AI1689"/>
    <mergeCell ref="AJ1689:AR1689"/>
    <mergeCell ref="AS1689:AX1689"/>
    <mergeCell ref="C1690:Z1690"/>
    <mergeCell ref="AA1690:AI1690"/>
    <mergeCell ref="AJ1690:AR1690"/>
    <mergeCell ref="AS1690:AX1690"/>
    <mergeCell ref="C1699:Z1699"/>
    <mergeCell ref="AA1699:AI1699"/>
    <mergeCell ref="AJ1699:AR1699"/>
    <mergeCell ref="AS1699:AX1699"/>
    <mergeCell ref="C1700:Z1700"/>
    <mergeCell ref="AA1700:AI1700"/>
    <mergeCell ref="AJ1700:AR1700"/>
    <mergeCell ref="AS1700:AX1700"/>
    <mergeCell ref="C1697:Z1697"/>
    <mergeCell ref="AA1697:AI1697"/>
    <mergeCell ref="AJ1697:AR1697"/>
    <mergeCell ref="AS1697:AX1697"/>
    <mergeCell ref="C1698:Z1698"/>
    <mergeCell ref="AA1698:AI1698"/>
    <mergeCell ref="AJ1698:AR1698"/>
    <mergeCell ref="AS1698:AX1698"/>
    <mergeCell ref="C1695:Z1695"/>
    <mergeCell ref="AA1695:AI1695"/>
    <mergeCell ref="AJ1695:AR1695"/>
    <mergeCell ref="AS1695:AX1695"/>
    <mergeCell ref="C1696:Z1696"/>
    <mergeCell ref="AA1696:AI1696"/>
    <mergeCell ref="AJ1696:AR1696"/>
    <mergeCell ref="AS1696:AX1696"/>
    <mergeCell ref="C1734:Z1734"/>
    <mergeCell ref="AA1734:AI1734"/>
    <mergeCell ref="AJ1734:AR1734"/>
    <mergeCell ref="AS1734:AX1734"/>
    <mergeCell ref="C1735:Z1735"/>
    <mergeCell ref="AA1735:AI1735"/>
    <mergeCell ref="AJ1735:AR1735"/>
    <mergeCell ref="AS1735:AX1735"/>
    <mergeCell ref="B1712:AX1717"/>
    <mergeCell ref="B1722:AX1727"/>
    <mergeCell ref="B1732:Z1733"/>
    <mergeCell ref="AA1732:AI1733"/>
    <mergeCell ref="AJ1732:AR1733"/>
    <mergeCell ref="AS1732:AX1733"/>
    <mergeCell ref="B1701:Z1701"/>
    <mergeCell ref="AA1701:AI1701"/>
    <mergeCell ref="AJ1701:AR1701"/>
    <mergeCell ref="AS1701:AX1701"/>
    <mergeCell ref="B1705:AX1705"/>
    <mergeCell ref="B1708:G1708"/>
    <mergeCell ref="H1708:AX1708"/>
    <mergeCell ref="B1740:Z1740"/>
    <mergeCell ref="AA1740:AI1740"/>
    <mergeCell ref="AJ1740:AR1740"/>
    <mergeCell ref="AS1740:AX1740"/>
    <mergeCell ref="B1744:AX1744"/>
    <mergeCell ref="B1747:G1747"/>
    <mergeCell ref="H1747:AX1747"/>
    <mergeCell ref="C1738:Z1738"/>
    <mergeCell ref="AA1738:AI1738"/>
    <mergeCell ref="AJ1738:AR1738"/>
    <mergeCell ref="AS1738:AX1738"/>
    <mergeCell ref="C1739:Z1739"/>
    <mergeCell ref="AA1739:AI1739"/>
    <mergeCell ref="AJ1739:AR1739"/>
    <mergeCell ref="AS1739:AX1739"/>
    <mergeCell ref="C1736:Z1736"/>
    <mergeCell ref="AA1736:AI1736"/>
    <mergeCell ref="AJ1736:AR1736"/>
    <mergeCell ref="AS1736:AX1736"/>
    <mergeCell ref="C1737:Z1737"/>
    <mergeCell ref="AA1737:AI1737"/>
    <mergeCell ref="AJ1737:AR1737"/>
    <mergeCell ref="AS1737:AX1737"/>
    <mergeCell ref="B1780:Z1780"/>
    <mergeCell ref="AA1780:AI1780"/>
    <mergeCell ref="AJ1780:AR1780"/>
    <mergeCell ref="AS1780:AX1780"/>
    <mergeCell ref="B1784:AX1784"/>
    <mergeCell ref="B1787:G1787"/>
    <mergeCell ref="H1787:AX1787"/>
    <mergeCell ref="C1778:Z1778"/>
    <mergeCell ref="AA1778:AI1778"/>
    <mergeCell ref="AJ1778:AR1778"/>
    <mergeCell ref="AS1778:AX1778"/>
    <mergeCell ref="C1779:Z1779"/>
    <mergeCell ref="AA1779:AI1779"/>
    <mergeCell ref="AJ1779:AR1779"/>
    <mergeCell ref="AS1779:AX1779"/>
    <mergeCell ref="B1751:AX1755"/>
    <mergeCell ref="B1760:AX1771"/>
    <mergeCell ref="B1776:Z1777"/>
    <mergeCell ref="AA1776:AI1777"/>
    <mergeCell ref="AJ1776:AR1777"/>
    <mergeCell ref="AS1776:AX1777"/>
    <mergeCell ref="C1813:Z1813"/>
    <mergeCell ref="AA1813:AI1813"/>
    <mergeCell ref="AJ1813:AR1813"/>
    <mergeCell ref="AS1813:AX1813"/>
    <mergeCell ref="B1814:Z1814"/>
    <mergeCell ref="AA1814:AI1814"/>
    <mergeCell ref="AJ1814:AR1814"/>
    <mergeCell ref="AS1814:AX1814"/>
    <mergeCell ref="C1811:Z1811"/>
    <mergeCell ref="AA1811:AI1811"/>
    <mergeCell ref="AJ1811:AR1811"/>
    <mergeCell ref="AS1811:AX1811"/>
    <mergeCell ref="C1812:Z1812"/>
    <mergeCell ref="AA1812:AI1812"/>
    <mergeCell ref="AJ1812:AR1812"/>
    <mergeCell ref="AS1812:AX1812"/>
    <mergeCell ref="B1791:AX1795"/>
    <mergeCell ref="B1800:AX1804"/>
    <mergeCell ref="B1809:Z1810"/>
    <mergeCell ref="AA1809:AI1810"/>
    <mergeCell ref="AJ1809:AR1810"/>
    <mergeCell ref="AS1809:AX1810"/>
    <mergeCell ref="C1852:Z1852"/>
    <mergeCell ref="AA1852:AI1852"/>
    <mergeCell ref="AJ1852:AR1852"/>
    <mergeCell ref="AS1852:AX1852"/>
    <mergeCell ref="B1853:Z1853"/>
    <mergeCell ref="AA1853:AI1853"/>
    <mergeCell ref="AJ1853:AR1853"/>
    <mergeCell ref="AS1853:AX1853"/>
    <mergeCell ref="B1818:AX1818"/>
    <mergeCell ref="B1821:G1821"/>
    <mergeCell ref="H1821:AX1821"/>
    <mergeCell ref="B1825:AX1830"/>
    <mergeCell ref="B1835:AX1845"/>
    <mergeCell ref="B1850:Z1851"/>
    <mergeCell ref="AA1850:AI1851"/>
    <mergeCell ref="AJ1850:AR1851"/>
    <mergeCell ref="AS1850:AX1851"/>
    <mergeCell ref="B1892:Z1892"/>
    <mergeCell ref="AA1892:AI1892"/>
    <mergeCell ref="AJ1892:AR1892"/>
    <mergeCell ref="AS1892:AX1892"/>
    <mergeCell ref="B1896:AX1896"/>
    <mergeCell ref="B1899:G1899"/>
    <mergeCell ref="H1899:AX1899"/>
    <mergeCell ref="C1890:Z1890"/>
    <mergeCell ref="AA1890:AI1890"/>
    <mergeCell ref="AJ1890:AR1890"/>
    <mergeCell ref="AS1890:AX1890"/>
    <mergeCell ref="C1891:Z1891"/>
    <mergeCell ref="AA1891:AI1891"/>
    <mergeCell ref="AJ1891:AR1891"/>
    <mergeCell ref="AS1891:AX1891"/>
    <mergeCell ref="B1857:AX1857"/>
    <mergeCell ref="B1860:G1860"/>
    <mergeCell ref="H1860:AX1860"/>
    <mergeCell ref="B1864:AX1869"/>
    <mergeCell ref="B1874:AX1883"/>
    <mergeCell ref="B1888:Z1889"/>
    <mergeCell ref="AA1888:AI1889"/>
    <mergeCell ref="AJ1888:AR1889"/>
    <mergeCell ref="AS1888:AX1889"/>
    <mergeCell ref="C1925:Z1925"/>
    <mergeCell ref="AA1925:AI1925"/>
    <mergeCell ref="AJ1925:AR1925"/>
    <mergeCell ref="AS1925:AX1925"/>
    <mergeCell ref="C1926:Z1926"/>
    <mergeCell ref="AA1926:AI1926"/>
    <mergeCell ref="AJ1926:AR1926"/>
    <mergeCell ref="AS1926:AX1926"/>
    <mergeCell ref="C1923:Z1923"/>
    <mergeCell ref="AA1923:AI1923"/>
    <mergeCell ref="AJ1923:AR1923"/>
    <mergeCell ref="AS1923:AX1923"/>
    <mergeCell ref="C1924:Z1924"/>
    <mergeCell ref="AA1924:AI1924"/>
    <mergeCell ref="AJ1924:AR1924"/>
    <mergeCell ref="AS1924:AX1924"/>
    <mergeCell ref="B1903:AX1907"/>
    <mergeCell ref="B1912:AX1916"/>
    <mergeCell ref="B1921:Z1922"/>
    <mergeCell ref="AA1921:AI1922"/>
    <mergeCell ref="AJ1921:AR1922"/>
    <mergeCell ref="AS1921:AX1922"/>
    <mergeCell ref="C1931:Z1931"/>
    <mergeCell ref="AA1931:AI1931"/>
    <mergeCell ref="AJ1931:AR1931"/>
    <mergeCell ref="AS1931:AX1931"/>
    <mergeCell ref="C1932:Z1932"/>
    <mergeCell ref="AA1932:AI1932"/>
    <mergeCell ref="AJ1932:AR1932"/>
    <mergeCell ref="AS1932:AX1932"/>
    <mergeCell ref="C1929:Z1929"/>
    <mergeCell ref="AA1929:AI1929"/>
    <mergeCell ref="AJ1929:AR1929"/>
    <mergeCell ref="AS1929:AX1929"/>
    <mergeCell ref="C1930:Z1930"/>
    <mergeCell ref="AA1930:AI1930"/>
    <mergeCell ref="AJ1930:AR1930"/>
    <mergeCell ref="AS1930:AX1930"/>
    <mergeCell ref="C1927:Z1927"/>
    <mergeCell ref="AA1927:AI1927"/>
    <mergeCell ref="AJ1927:AR1927"/>
    <mergeCell ref="AS1927:AX1927"/>
    <mergeCell ref="C1928:Z1928"/>
    <mergeCell ref="AA1928:AI1928"/>
    <mergeCell ref="AJ1928:AR1928"/>
    <mergeCell ref="AS1928:AX1928"/>
    <mergeCell ref="C1937:Z1937"/>
    <mergeCell ref="AA1937:AI1937"/>
    <mergeCell ref="AJ1937:AR1937"/>
    <mergeCell ref="AS1937:AX1937"/>
    <mergeCell ref="C1938:Z1938"/>
    <mergeCell ref="AA1938:AI1938"/>
    <mergeCell ref="AJ1938:AR1938"/>
    <mergeCell ref="AS1938:AX1938"/>
    <mergeCell ref="C1935:Z1935"/>
    <mergeCell ref="AA1935:AI1935"/>
    <mergeCell ref="AJ1935:AR1935"/>
    <mergeCell ref="AS1935:AX1935"/>
    <mergeCell ref="C1936:Z1936"/>
    <mergeCell ref="AA1936:AI1936"/>
    <mergeCell ref="AJ1936:AR1936"/>
    <mergeCell ref="AS1936:AX1936"/>
    <mergeCell ref="C1933:Z1933"/>
    <mergeCell ref="AA1933:AI1933"/>
    <mergeCell ref="AJ1933:AR1933"/>
    <mergeCell ref="AS1933:AX1933"/>
    <mergeCell ref="C1934:Z1934"/>
    <mergeCell ref="AA1934:AI1934"/>
    <mergeCell ref="AJ1934:AR1934"/>
    <mergeCell ref="AS1934:AX1934"/>
    <mergeCell ref="C1943:Z1943"/>
    <mergeCell ref="AA1943:AI1943"/>
    <mergeCell ref="AJ1943:AR1943"/>
    <mergeCell ref="AS1943:AX1943"/>
    <mergeCell ref="B1944:Z1944"/>
    <mergeCell ref="AA1944:AI1944"/>
    <mergeCell ref="AJ1944:AR1944"/>
    <mergeCell ref="AS1944:AX1944"/>
    <mergeCell ref="C1941:Z1941"/>
    <mergeCell ref="AA1941:AI1941"/>
    <mergeCell ref="AJ1941:AR1941"/>
    <mergeCell ref="AS1941:AX1941"/>
    <mergeCell ref="C1942:Z1942"/>
    <mergeCell ref="AA1942:AI1942"/>
    <mergeCell ref="AJ1942:AR1942"/>
    <mergeCell ref="C1939:Z1939"/>
    <mergeCell ref="AA1939:AI1939"/>
    <mergeCell ref="AJ1939:AR1939"/>
    <mergeCell ref="AS1939:AX1939"/>
    <mergeCell ref="C1940:Z1940"/>
    <mergeCell ref="AA1940:AI1940"/>
    <mergeCell ref="AJ1940:AR1940"/>
    <mergeCell ref="AS1940:AX1940"/>
    <mergeCell ref="C1975:Z1975"/>
    <mergeCell ref="AA1975:AI1975"/>
    <mergeCell ref="AJ1975:AR1975"/>
    <mergeCell ref="AS1975:AX1975"/>
    <mergeCell ref="C1976:Z1976"/>
    <mergeCell ref="AA1976:AI1976"/>
    <mergeCell ref="AJ1976:AR1976"/>
    <mergeCell ref="AS1976:AX1976"/>
    <mergeCell ref="B1948:AX1948"/>
    <mergeCell ref="B1951:G1951"/>
    <mergeCell ref="H1951:AX1951"/>
    <mergeCell ref="B1955:AX1959"/>
    <mergeCell ref="B1964:AX1968"/>
    <mergeCell ref="B1973:Z1974"/>
    <mergeCell ref="AA1973:AI1974"/>
    <mergeCell ref="AJ1973:AR1974"/>
    <mergeCell ref="AS1973:AX1974"/>
    <mergeCell ref="C2008:Z2008"/>
    <mergeCell ref="AA2008:AI2008"/>
    <mergeCell ref="AJ2008:AR2008"/>
    <mergeCell ref="AS2008:AX2008"/>
    <mergeCell ref="B2009:Z2009"/>
    <mergeCell ref="AA2009:AI2009"/>
    <mergeCell ref="AJ2009:AR2009"/>
    <mergeCell ref="AS2009:AX2009"/>
    <mergeCell ref="B1988:AX1992"/>
    <mergeCell ref="B1997:AX2001"/>
    <mergeCell ref="B2006:Z2007"/>
    <mergeCell ref="AA2006:AI2007"/>
    <mergeCell ref="AJ2006:AR2007"/>
    <mergeCell ref="AS2006:AX2007"/>
    <mergeCell ref="B1977:Z1977"/>
    <mergeCell ref="AA1977:AI1977"/>
    <mergeCell ref="AJ1977:AR1977"/>
    <mergeCell ref="AS1977:AX1977"/>
    <mergeCell ref="B1981:AX1981"/>
    <mergeCell ref="B1984:G1984"/>
    <mergeCell ref="H1984:AX1984"/>
    <mergeCell ref="C2040:Z2040"/>
    <mergeCell ref="AA2040:AI2040"/>
    <mergeCell ref="AJ2040:AR2040"/>
    <mergeCell ref="AS2040:AX2040"/>
    <mergeCell ref="B2041:Z2041"/>
    <mergeCell ref="AA2041:AI2041"/>
    <mergeCell ref="AJ2041:AR2041"/>
    <mergeCell ref="AS2041:AX2041"/>
    <mergeCell ref="B2013:AX2013"/>
    <mergeCell ref="B2016:G2016"/>
    <mergeCell ref="H2016:AX2016"/>
    <mergeCell ref="B2020:AX2024"/>
    <mergeCell ref="B2029:AX2033"/>
    <mergeCell ref="B2038:Z2039"/>
    <mergeCell ref="AA2038:AI2039"/>
    <mergeCell ref="AJ2038:AR2039"/>
    <mergeCell ref="AS2038:AX2039"/>
    <mergeCell ref="C2074:Z2074"/>
    <mergeCell ref="AA2074:AI2074"/>
    <mergeCell ref="AJ2074:AR2074"/>
    <mergeCell ref="AS2074:AX2074"/>
    <mergeCell ref="B2075:Z2075"/>
    <mergeCell ref="AA2075:AI2075"/>
    <mergeCell ref="AJ2075:AR2075"/>
    <mergeCell ref="AS2075:AX2075"/>
    <mergeCell ref="C2072:Z2072"/>
    <mergeCell ref="AA2072:AI2072"/>
    <mergeCell ref="AJ2072:AR2072"/>
    <mergeCell ref="AS2072:AX2072"/>
    <mergeCell ref="C2073:Z2073"/>
    <mergeCell ref="AA2073:AI2073"/>
    <mergeCell ref="AJ2073:AR2073"/>
    <mergeCell ref="AS2073:AX2073"/>
    <mergeCell ref="B2045:AX2045"/>
    <mergeCell ref="B2048:G2048"/>
    <mergeCell ref="H2048:AX2048"/>
    <mergeCell ref="B2052:AX2056"/>
    <mergeCell ref="B2061:AX2065"/>
    <mergeCell ref="B2070:Z2071"/>
    <mergeCell ref="AA2070:AI2071"/>
    <mergeCell ref="AJ2070:AR2071"/>
    <mergeCell ref="AS2070:AX2071"/>
    <mergeCell ref="C2108:Z2108"/>
    <mergeCell ref="AA2108:AI2108"/>
    <mergeCell ref="AJ2108:AR2108"/>
    <mergeCell ref="AS2108:AX2108"/>
    <mergeCell ref="B2109:Z2109"/>
    <mergeCell ref="AA2109:AI2109"/>
    <mergeCell ref="AJ2109:AR2109"/>
    <mergeCell ref="AS2109:AX2109"/>
    <mergeCell ref="C2106:Z2106"/>
    <mergeCell ref="AA2106:AI2106"/>
    <mergeCell ref="AJ2106:AR2106"/>
    <mergeCell ref="AS2106:AX2106"/>
    <mergeCell ref="C2107:Z2107"/>
    <mergeCell ref="AA2107:AI2107"/>
    <mergeCell ref="AJ2107:AR2107"/>
    <mergeCell ref="AS2107:AX2107"/>
    <mergeCell ref="B2079:AX2079"/>
    <mergeCell ref="B2082:G2082"/>
    <mergeCell ref="H2082:AX2082"/>
    <mergeCell ref="B2086:AX2090"/>
    <mergeCell ref="B2095:AX2099"/>
    <mergeCell ref="B2104:Z2105"/>
    <mergeCell ref="AA2104:AI2105"/>
    <mergeCell ref="AJ2104:AR2105"/>
    <mergeCell ref="AS2104:AX2105"/>
    <mergeCell ref="C2142:Z2142"/>
    <mergeCell ref="AA2142:AI2142"/>
    <mergeCell ref="AJ2142:AR2142"/>
    <mergeCell ref="AS2142:AX2142"/>
    <mergeCell ref="B2143:Z2143"/>
    <mergeCell ref="AA2143:AI2143"/>
    <mergeCell ref="AJ2143:AR2143"/>
    <mergeCell ref="AS2143:AX2143"/>
    <mergeCell ref="C2140:Z2140"/>
    <mergeCell ref="AA2140:AI2140"/>
    <mergeCell ref="AJ2140:AR2140"/>
    <mergeCell ref="AS2140:AX2140"/>
    <mergeCell ref="C2141:Z2141"/>
    <mergeCell ref="AA2141:AI2141"/>
    <mergeCell ref="AJ2141:AR2141"/>
    <mergeCell ref="AS2141:AX2141"/>
    <mergeCell ref="B2113:AX2113"/>
    <mergeCell ref="B2116:G2116"/>
    <mergeCell ref="H2116:AX2116"/>
    <mergeCell ref="B2120:AX2124"/>
    <mergeCell ref="B2129:AX2133"/>
    <mergeCell ref="B2138:Z2139"/>
    <mergeCell ref="AA2138:AI2139"/>
    <mergeCell ref="AJ2138:AR2139"/>
    <mergeCell ref="AS2138:AX2139"/>
    <mergeCell ref="C2179:Z2179"/>
    <mergeCell ref="AA2179:AI2179"/>
    <mergeCell ref="AJ2179:AR2179"/>
    <mergeCell ref="AS2179:AX2179"/>
    <mergeCell ref="B2180:Z2180"/>
    <mergeCell ref="AA2180:AI2180"/>
    <mergeCell ref="AJ2180:AR2180"/>
    <mergeCell ref="AS2180:AX2180"/>
    <mergeCell ref="B2147:AX2147"/>
    <mergeCell ref="B2150:G2150"/>
    <mergeCell ref="H2150:AX2150"/>
    <mergeCell ref="B2154:AX2158"/>
    <mergeCell ref="B2163:AX2172"/>
    <mergeCell ref="B2177:Z2178"/>
    <mergeCell ref="AA2177:AI2178"/>
    <mergeCell ref="AJ2177:AR2178"/>
    <mergeCell ref="AS2177:AX2178"/>
    <mergeCell ref="C2211:Z2211"/>
    <mergeCell ref="AA2211:AI2211"/>
    <mergeCell ref="AJ2211:AR2211"/>
    <mergeCell ref="AS2211:AX2211"/>
    <mergeCell ref="C2212:Z2212"/>
    <mergeCell ref="AA2212:AI2212"/>
    <mergeCell ref="AJ2212:AR2212"/>
    <mergeCell ref="AS2212:AX2212"/>
    <mergeCell ref="B2184:AX2184"/>
    <mergeCell ref="B2187:G2187"/>
    <mergeCell ref="H2187:AX2187"/>
    <mergeCell ref="B2191:AX2195"/>
    <mergeCell ref="B2200:AX2204"/>
    <mergeCell ref="B2209:Z2210"/>
    <mergeCell ref="AA2209:AI2210"/>
    <mergeCell ref="AJ2209:AR2210"/>
    <mergeCell ref="AS2209:AX2210"/>
    <mergeCell ref="C2244:Z2244"/>
    <mergeCell ref="AA2244:AI2244"/>
    <mergeCell ref="AJ2244:AR2244"/>
    <mergeCell ref="AS2244:AX2244"/>
    <mergeCell ref="B2245:Z2245"/>
    <mergeCell ref="AA2245:AI2245"/>
    <mergeCell ref="AJ2245:AR2245"/>
    <mergeCell ref="AS2245:AX2245"/>
    <mergeCell ref="B2224:AX2228"/>
    <mergeCell ref="B2233:AX2237"/>
    <mergeCell ref="B2242:Z2243"/>
    <mergeCell ref="AA2242:AI2243"/>
    <mergeCell ref="AJ2242:AR2243"/>
    <mergeCell ref="AS2242:AX2243"/>
    <mergeCell ref="B2213:Z2213"/>
    <mergeCell ref="AA2213:AI2213"/>
    <mergeCell ref="AJ2213:AR2213"/>
    <mergeCell ref="AS2213:AX2213"/>
    <mergeCell ref="B2217:AX2217"/>
    <mergeCell ref="B2220:G2220"/>
    <mergeCell ref="H2220:AX2220"/>
    <mergeCell ref="C2279:Z2279"/>
    <mergeCell ref="AA2279:AI2279"/>
    <mergeCell ref="AJ2279:AR2279"/>
    <mergeCell ref="AS2279:AX2279"/>
    <mergeCell ref="B2280:Z2280"/>
    <mergeCell ref="AA2280:AI2280"/>
    <mergeCell ref="AJ2280:AR2280"/>
    <mergeCell ref="AS2280:AX2280"/>
    <mergeCell ref="B2249:AX2249"/>
    <mergeCell ref="B2252:G2252"/>
    <mergeCell ref="H2252:AX2252"/>
    <mergeCell ref="B2256:AX2260"/>
    <mergeCell ref="B2265:AX2272"/>
    <mergeCell ref="B2277:Z2278"/>
    <mergeCell ref="AA2277:AI2278"/>
    <mergeCell ref="AJ2277:AR2278"/>
    <mergeCell ref="AS2277:AX2278"/>
    <mergeCell ref="C2311:Z2311"/>
    <mergeCell ref="AA2311:AI2311"/>
    <mergeCell ref="AJ2311:AR2311"/>
    <mergeCell ref="AS2311:AX2311"/>
    <mergeCell ref="B2312:Z2312"/>
    <mergeCell ref="AA2312:AI2312"/>
    <mergeCell ref="AJ2312:AR2312"/>
    <mergeCell ref="AS2312:AX2312"/>
    <mergeCell ref="B2284:AX2284"/>
    <mergeCell ref="B2287:G2287"/>
    <mergeCell ref="H2287:AX2287"/>
    <mergeCell ref="B2291:AX2295"/>
    <mergeCell ref="B2300:AX2304"/>
    <mergeCell ref="B2309:Z2310"/>
    <mergeCell ref="AA2309:AI2310"/>
    <mergeCell ref="AJ2309:AR2310"/>
    <mergeCell ref="AS2309:AX2310"/>
    <mergeCell ref="C2371:Z2371"/>
    <mergeCell ref="AA2371:AI2371"/>
    <mergeCell ref="AJ2371:AR2371"/>
    <mergeCell ref="AS2371:AX2371"/>
    <mergeCell ref="B2372:Z2372"/>
    <mergeCell ref="AA2372:AI2372"/>
    <mergeCell ref="AJ2372:AR2372"/>
    <mergeCell ref="AS2372:AX2372"/>
    <mergeCell ref="C2369:Z2369"/>
    <mergeCell ref="AA2369:AI2369"/>
    <mergeCell ref="AJ2369:AR2369"/>
    <mergeCell ref="AS2369:AX2369"/>
    <mergeCell ref="C2370:Z2370"/>
    <mergeCell ref="AA2370:AI2370"/>
    <mergeCell ref="AJ2370:AR2370"/>
    <mergeCell ref="AS2370:AX2370"/>
    <mergeCell ref="B2317:AX2317"/>
    <mergeCell ref="B2320:G2320"/>
    <mergeCell ref="H2320:AX2320"/>
    <mergeCell ref="B2324:AX2339"/>
    <mergeCell ref="B2344:AX2362"/>
    <mergeCell ref="B2367:Z2368"/>
    <mergeCell ref="AA2367:AI2368"/>
    <mergeCell ref="AJ2367:AR2368"/>
    <mergeCell ref="AS2367:AX2368"/>
    <mergeCell ref="C2424:Z2424"/>
    <mergeCell ref="AA2424:AI2424"/>
    <mergeCell ref="AJ2424:AR2424"/>
    <mergeCell ref="AS2424:AX2424"/>
    <mergeCell ref="C2425:Z2425"/>
    <mergeCell ref="AA2425:AI2425"/>
    <mergeCell ref="AJ2425:AR2425"/>
    <mergeCell ref="AS2425:AX2425"/>
    <mergeCell ref="C2422:Z2422"/>
    <mergeCell ref="AA2422:AI2422"/>
    <mergeCell ref="AJ2422:AR2422"/>
    <mergeCell ref="AS2422:AX2422"/>
    <mergeCell ref="C2423:Z2423"/>
    <mergeCell ref="AA2423:AI2423"/>
    <mergeCell ref="AJ2423:AR2423"/>
    <mergeCell ref="AS2423:AX2423"/>
    <mergeCell ref="B2376:AX2376"/>
    <mergeCell ref="B2379:G2379"/>
    <mergeCell ref="H2379:AX2379"/>
    <mergeCell ref="B2383:AX2387"/>
    <mergeCell ref="B2392:AX2415"/>
    <mergeCell ref="B2420:Z2421"/>
    <mergeCell ref="AA2420:AI2421"/>
    <mergeCell ref="AJ2420:AR2421"/>
    <mergeCell ref="AS2420:AX2421"/>
    <mergeCell ref="B2431:AX2431"/>
    <mergeCell ref="B2434:G2434"/>
    <mergeCell ref="H2434:AX2434"/>
    <mergeCell ref="B2438:AX2442"/>
    <mergeCell ref="B2447:AX2456"/>
    <mergeCell ref="B2461:Z2462"/>
    <mergeCell ref="AA2461:AI2462"/>
    <mergeCell ref="AJ2461:AR2462"/>
    <mergeCell ref="AS2461:AX2462"/>
    <mergeCell ref="C2426:Z2426"/>
    <mergeCell ref="AA2426:AI2426"/>
    <mergeCell ref="AJ2426:AR2426"/>
    <mergeCell ref="AS2426:AX2426"/>
    <mergeCell ref="B2427:Z2427"/>
    <mergeCell ref="AA2427:AI2427"/>
    <mergeCell ref="AJ2427:AR2427"/>
    <mergeCell ref="AS2427:AX2427"/>
    <mergeCell ref="B2476:AX2480"/>
    <mergeCell ref="B2485:AX2489"/>
    <mergeCell ref="B2494:Z2495"/>
    <mergeCell ref="AA2494:AI2495"/>
    <mergeCell ref="AJ2494:AR2495"/>
    <mergeCell ref="AS2494:AX2495"/>
    <mergeCell ref="B2465:Z2465"/>
    <mergeCell ref="AA2465:AI2465"/>
    <mergeCell ref="AJ2465:AR2465"/>
    <mergeCell ref="AS2465:AX2465"/>
    <mergeCell ref="B2469:AX2469"/>
    <mergeCell ref="B2472:G2472"/>
    <mergeCell ref="H2472:AX2472"/>
    <mergeCell ref="C2463:Z2463"/>
    <mergeCell ref="AA2463:AI2463"/>
    <mergeCell ref="AJ2463:AR2463"/>
    <mergeCell ref="AS2463:AX2463"/>
    <mergeCell ref="C2464:Z2464"/>
    <mergeCell ref="AA2464:AI2464"/>
    <mergeCell ref="AJ2464:AR2464"/>
    <mergeCell ref="AS2464:AX2464"/>
    <mergeCell ref="B2501:AX2501"/>
    <mergeCell ref="B2504:G2504"/>
    <mergeCell ref="H2504:AX2504"/>
    <mergeCell ref="B2508:AX2512"/>
    <mergeCell ref="B2517:AX2546"/>
    <mergeCell ref="B2551:Z2552"/>
    <mergeCell ref="AA2551:AI2552"/>
    <mergeCell ref="AJ2551:AR2552"/>
    <mergeCell ref="AS2551:AX2552"/>
    <mergeCell ref="C2496:Z2496"/>
    <mergeCell ref="AA2496:AI2496"/>
    <mergeCell ref="AJ2496:AR2496"/>
    <mergeCell ref="AS2496:AX2496"/>
    <mergeCell ref="B2497:Z2497"/>
    <mergeCell ref="AA2497:AI2497"/>
    <mergeCell ref="AJ2497:AR2497"/>
    <mergeCell ref="AS2497:AX2497"/>
    <mergeCell ref="C2557:Z2557"/>
    <mergeCell ref="AA2557:AI2557"/>
    <mergeCell ref="AJ2557:AR2557"/>
    <mergeCell ref="AS2557:AX2557"/>
    <mergeCell ref="C2558:Z2558"/>
    <mergeCell ref="AA2558:AI2558"/>
    <mergeCell ref="AJ2558:AR2558"/>
    <mergeCell ref="AS2558:AX2558"/>
    <mergeCell ref="C2555:Z2555"/>
    <mergeCell ref="AA2555:AI2555"/>
    <mergeCell ref="AJ2555:AR2555"/>
    <mergeCell ref="AS2555:AX2555"/>
    <mergeCell ref="C2556:Z2556"/>
    <mergeCell ref="AA2556:AI2556"/>
    <mergeCell ref="AJ2556:AR2556"/>
    <mergeCell ref="AS2556:AX2556"/>
    <mergeCell ref="C2553:Z2553"/>
    <mergeCell ref="AA2553:AI2553"/>
    <mergeCell ref="AJ2553:AR2553"/>
    <mergeCell ref="AS2553:AX2553"/>
    <mergeCell ref="C2554:Z2554"/>
    <mergeCell ref="AA2554:AI2554"/>
    <mergeCell ref="AJ2554:AR2554"/>
    <mergeCell ref="AS2554:AX2554"/>
    <mergeCell ref="C2563:Z2563"/>
    <mergeCell ref="AA2563:AI2563"/>
    <mergeCell ref="AJ2563:AR2563"/>
    <mergeCell ref="AS2563:AX2563"/>
    <mergeCell ref="B2564:Z2564"/>
    <mergeCell ref="AA2564:AI2564"/>
    <mergeCell ref="AJ2564:AR2564"/>
    <mergeCell ref="AS2564:AX2564"/>
    <mergeCell ref="C2561:Z2561"/>
    <mergeCell ref="AA2561:AI2561"/>
    <mergeCell ref="AJ2561:AR2561"/>
    <mergeCell ref="AS2561:AX2561"/>
    <mergeCell ref="C2562:Z2562"/>
    <mergeCell ref="AA2562:AI2562"/>
    <mergeCell ref="AJ2562:AR2562"/>
    <mergeCell ref="AS2562:AX2562"/>
    <mergeCell ref="C2559:Z2559"/>
    <mergeCell ref="AA2559:AI2559"/>
    <mergeCell ref="AJ2559:AR2559"/>
    <mergeCell ref="AS2559:AX2559"/>
    <mergeCell ref="C2560:Z2560"/>
    <mergeCell ref="AA2560:AI2560"/>
    <mergeCell ref="AJ2560:AR2560"/>
    <mergeCell ref="AS2560:AX2560"/>
    <mergeCell ref="C2595:Z2595"/>
    <mergeCell ref="AA2595:AI2595"/>
    <mergeCell ref="AJ2595:AR2595"/>
    <mergeCell ref="AS2595:AX2595"/>
    <mergeCell ref="B2596:Z2596"/>
    <mergeCell ref="AA2596:AI2596"/>
    <mergeCell ref="AJ2596:AR2596"/>
    <mergeCell ref="AS2596:AX2596"/>
    <mergeCell ref="B2568:AX2568"/>
    <mergeCell ref="B2571:G2571"/>
    <mergeCell ref="H2571:AX2571"/>
    <mergeCell ref="B2575:AX2579"/>
    <mergeCell ref="B2584:AX2588"/>
    <mergeCell ref="B2593:Z2594"/>
    <mergeCell ref="AA2593:AI2594"/>
    <mergeCell ref="AJ2593:AR2594"/>
    <mergeCell ref="AS2593:AX2594"/>
    <mergeCell ref="C2627:Z2627"/>
    <mergeCell ref="AA2627:AI2627"/>
    <mergeCell ref="AJ2627:AR2627"/>
    <mergeCell ref="AS2627:AX2627"/>
    <mergeCell ref="B2628:Z2628"/>
    <mergeCell ref="AA2628:AI2628"/>
    <mergeCell ref="AJ2628:AR2628"/>
    <mergeCell ref="AS2628:AX2628"/>
    <mergeCell ref="B2600:AX2600"/>
    <mergeCell ref="B2603:G2603"/>
    <mergeCell ref="H2603:AX2603"/>
    <mergeCell ref="B2607:AX2611"/>
    <mergeCell ref="B2616:AX2620"/>
    <mergeCell ref="B2625:Z2626"/>
    <mergeCell ref="AA2625:AI2626"/>
    <mergeCell ref="AJ2625:AR2626"/>
    <mergeCell ref="AS2625:AX2626"/>
    <mergeCell ref="C2663:Z2663"/>
    <mergeCell ref="AA2663:AI2663"/>
    <mergeCell ref="AJ2663:AR2663"/>
    <mergeCell ref="AS2663:AX2663"/>
    <mergeCell ref="B2664:Z2664"/>
    <mergeCell ref="AA2664:AI2664"/>
    <mergeCell ref="AJ2664:AR2664"/>
    <mergeCell ref="AS2664:AX2664"/>
    <mergeCell ref="B2632:AX2632"/>
    <mergeCell ref="B2635:G2635"/>
    <mergeCell ref="H2635:AX2635"/>
    <mergeCell ref="B2639:AX2643"/>
    <mergeCell ref="B2648:AX2656"/>
    <mergeCell ref="B2661:Z2662"/>
    <mergeCell ref="AA2661:AI2662"/>
    <mergeCell ref="AJ2661:AR2662"/>
    <mergeCell ref="AS2661:AX2662"/>
    <mergeCell ref="C2695:Z2695"/>
    <mergeCell ref="AA2695:AI2695"/>
    <mergeCell ref="AJ2695:AR2695"/>
    <mergeCell ref="AS2695:AX2695"/>
    <mergeCell ref="B2696:Z2696"/>
    <mergeCell ref="AA2696:AI2696"/>
    <mergeCell ref="AJ2696:AR2696"/>
    <mergeCell ref="AS2696:AX2696"/>
    <mergeCell ref="B2668:AX2668"/>
    <mergeCell ref="B2671:G2671"/>
    <mergeCell ref="H2671:AX2671"/>
    <mergeCell ref="B2675:AX2679"/>
    <mergeCell ref="B2684:AX2688"/>
    <mergeCell ref="B2693:Z2694"/>
    <mergeCell ref="AA2693:AI2694"/>
    <mergeCell ref="AJ2693:AR2694"/>
    <mergeCell ref="AS2693:AX2694"/>
    <mergeCell ref="C2732:Z2732"/>
    <mergeCell ref="AA2732:AI2732"/>
    <mergeCell ref="AJ2732:AR2732"/>
    <mergeCell ref="AS2732:AX2732"/>
    <mergeCell ref="B2733:Z2733"/>
    <mergeCell ref="AA2733:AI2733"/>
    <mergeCell ref="AJ2733:AR2733"/>
    <mergeCell ref="AS2733:AX2733"/>
    <mergeCell ref="C2730:Z2730"/>
    <mergeCell ref="AA2730:AI2730"/>
    <mergeCell ref="AJ2730:AR2730"/>
    <mergeCell ref="AS2730:AX2730"/>
    <mergeCell ref="C2731:Z2731"/>
    <mergeCell ref="AA2731:AI2731"/>
    <mergeCell ref="AJ2731:AR2731"/>
    <mergeCell ref="AS2731:AX2731"/>
    <mergeCell ref="B2700:AX2700"/>
    <mergeCell ref="B2703:G2703"/>
    <mergeCell ref="H2703:AX2703"/>
    <mergeCell ref="B2707:AX2711"/>
    <mergeCell ref="B2716:AX2723"/>
    <mergeCell ref="B2728:Z2729"/>
    <mergeCell ref="AA2728:AI2729"/>
    <mergeCell ref="AJ2728:AR2729"/>
    <mergeCell ref="AS2728:AX2729"/>
    <mergeCell ref="C2764:Z2764"/>
    <mergeCell ref="AA2764:AI2764"/>
    <mergeCell ref="AJ2764:AR2764"/>
    <mergeCell ref="AS2764:AX2764"/>
    <mergeCell ref="B2765:Z2765"/>
    <mergeCell ref="AA2765:AI2765"/>
    <mergeCell ref="AJ2765:AR2765"/>
    <mergeCell ref="AS2765:AX2765"/>
    <mergeCell ref="B2737:AX2737"/>
    <mergeCell ref="B2740:G2740"/>
    <mergeCell ref="H2740:AX2740"/>
    <mergeCell ref="B2744:AX2748"/>
    <mergeCell ref="B2753:AX2757"/>
    <mergeCell ref="B2762:Z2763"/>
    <mergeCell ref="AA2762:AI2763"/>
    <mergeCell ref="AJ2762:AR2763"/>
    <mergeCell ref="AS2762:AX2763"/>
    <mergeCell ref="C2796:Z2796"/>
    <mergeCell ref="AA2796:AI2796"/>
    <mergeCell ref="AJ2796:AR2796"/>
    <mergeCell ref="AS2796:AX2796"/>
    <mergeCell ref="B2797:Z2797"/>
    <mergeCell ref="AA2797:AI2797"/>
    <mergeCell ref="AJ2797:AR2797"/>
    <mergeCell ref="AS2797:AX2797"/>
    <mergeCell ref="B2769:AX2769"/>
    <mergeCell ref="B2772:G2772"/>
    <mergeCell ref="H2772:AX2772"/>
    <mergeCell ref="B2776:AX2780"/>
    <mergeCell ref="B2785:AX2789"/>
    <mergeCell ref="B2794:Z2795"/>
    <mergeCell ref="AA2794:AI2795"/>
    <mergeCell ref="AJ2794:AR2795"/>
    <mergeCell ref="AS2794:AX2795"/>
    <mergeCell ref="C2828:Z2828"/>
    <mergeCell ref="AA2828:AI2828"/>
    <mergeCell ref="AJ2828:AR2828"/>
    <mergeCell ref="AS2828:AX2828"/>
    <mergeCell ref="B2829:Z2829"/>
    <mergeCell ref="AA2829:AI2829"/>
    <mergeCell ref="AJ2829:AR2829"/>
    <mergeCell ref="AS2829:AX2829"/>
    <mergeCell ref="B2801:AX2801"/>
    <mergeCell ref="B2804:G2804"/>
    <mergeCell ref="H2804:AX2804"/>
    <mergeCell ref="B2808:AX2812"/>
    <mergeCell ref="B2817:AX2821"/>
    <mergeCell ref="B2826:Z2827"/>
    <mergeCell ref="AA2826:AI2827"/>
    <mergeCell ref="AJ2826:AR2827"/>
    <mergeCell ref="AS2826:AX2827"/>
    <mergeCell ref="C2860:Z2860"/>
    <mergeCell ref="AA2860:AI2860"/>
    <mergeCell ref="AJ2860:AR2860"/>
    <mergeCell ref="AS2860:AX2860"/>
    <mergeCell ref="B2861:Z2861"/>
    <mergeCell ref="AA2861:AI2861"/>
    <mergeCell ref="AJ2861:AR2861"/>
    <mergeCell ref="AS2861:AX2861"/>
    <mergeCell ref="B2833:AX2833"/>
    <mergeCell ref="B2836:G2836"/>
    <mergeCell ref="H2836:AX2836"/>
    <mergeCell ref="B2840:AX2844"/>
    <mergeCell ref="B2849:AX2853"/>
    <mergeCell ref="B2858:Z2859"/>
    <mergeCell ref="AA2858:AI2859"/>
    <mergeCell ref="AJ2858:AR2859"/>
    <mergeCell ref="AS2858:AX2859"/>
    <mergeCell ref="C2893:Z2893"/>
    <mergeCell ref="AA2893:AI2893"/>
    <mergeCell ref="AJ2893:AR2893"/>
    <mergeCell ref="AS2893:AX2893"/>
    <mergeCell ref="B2894:Z2894"/>
    <mergeCell ref="AA2894:AI2894"/>
    <mergeCell ref="AJ2894:AR2894"/>
    <mergeCell ref="AS2894:AX2894"/>
    <mergeCell ref="B2865:AX2865"/>
    <mergeCell ref="B2868:G2868"/>
    <mergeCell ref="H2868:AX2868"/>
    <mergeCell ref="B2872:AX2876"/>
    <mergeCell ref="B2881:AX2886"/>
    <mergeCell ref="B2891:Z2892"/>
    <mergeCell ref="AA2891:AI2892"/>
    <mergeCell ref="AJ2891:AR2892"/>
    <mergeCell ref="AS2891:AX2892"/>
    <mergeCell ref="C2925:Z2925"/>
    <mergeCell ref="AA2925:AI2925"/>
    <mergeCell ref="AJ2925:AR2925"/>
    <mergeCell ref="AS2925:AX2925"/>
    <mergeCell ref="B2926:Z2926"/>
    <mergeCell ref="AA2926:AI2926"/>
    <mergeCell ref="AJ2926:AR2926"/>
    <mergeCell ref="AS2926:AX2926"/>
    <mergeCell ref="B2898:AX2898"/>
    <mergeCell ref="B2901:G2901"/>
    <mergeCell ref="H2901:AX2901"/>
    <mergeCell ref="B2905:AX2909"/>
    <mergeCell ref="B2914:AX2918"/>
    <mergeCell ref="B2923:Z2924"/>
    <mergeCell ref="AA2923:AI2924"/>
    <mergeCell ref="AJ2923:AR2924"/>
    <mergeCell ref="AS2923:AX2924"/>
    <mergeCell ref="C2958:Z2958"/>
    <mergeCell ref="AA2958:AI2958"/>
    <mergeCell ref="AJ2958:AR2958"/>
    <mergeCell ref="AS2958:AX2958"/>
    <mergeCell ref="B2959:Z2959"/>
    <mergeCell ref="AA2959:AI2959"/>
    <mergeCell ref="AJ2959:AR2959"/>
    <mergeCell ref="AS2959:AX2959"/>
    <mergeCell ref="B2930:AX2930"/>
    <mergeCell ref="B2933:G2933"/>
    <mergeCell ref="H2933:AX2933"/>
    <mergeCell ref="B2937:AX2941"/>
    <mergeCell ref="B2946:AX2951"/>
    <mergeCell ref="B2956:Z2957"/>
    <mergeCell ref="AA2956:AI2957"/>
    <mergeCell ref="AJ2956:AR2957"/>
    <mergeCell ref="AS2956:AX2957"/>
    <mergeCell ref="C2991:Z2991"/>
    <mergeCell ref="AA2991:AI2991"/>
    <mergeCell ref="AJ2991:AR2991"/>
    <mergeCell ref="AS2991:AX2991"/>
    <mergeCell ref="B2992:Z2992"/>
    <mergeCell ref="AA2992:AI2992"/>
    <mergeCell ref="AJ2992:AR2992"/>
    <mergeCell ref="AS2992:AX2992"/>
    <mergeCell ref="B2963:AX2963"/>
    <mergeCell ref="B2966:G2966"/>
    <mergeCell ref="H2966:AX2966"/>
    <mergeCell ref="B2970:AX2975"/>
    <mergeCell ref="B2980:AX2984"/>
    <mergeCell ref="B2989:Z2990"/>
    <mergeCell ref="AA2989:AI2990"/>
    <mergeCell ref="AJ2989:AR2990"/>
    <mergeCell ref="AS2989:AX2990"/>
    <mergeCell ref="C3023:Z3023"/>
    <mergeCell ref="AA3023:AI3023"/>
    <mergeCell ref="AJ3023:AR3023"/>
    <mergeCell ref="AS3023:AX3023"/>
    <mergeCell ref="B3024:Z3024"/>
    <mergeCell ref="AA3024:AI3024"/>
    <mergeCell ref="AJ3024:AR3024"/>
    <mergeCell ref="AS3024:AX3024"/>
    <mergeCell ref="B2996:AX2996"/>
    <mergeCell ref="B2999:G2999"/>
    <mergeCell ref="H2999:AX2999"/>
    <mergeCell ref="B3003:AX3007"/>
    <mergeCell ref="B3012:AX3016"/>
    <mergeCell ref="B3021:Z3022"/>
    <mergeCell ref="AA3021:AI3022"/>
    <mergeCell ref="AJ3021:AR3022"/>
    <mergeCell ref="AS3021:AX3022"/>
    <mergeCell ref="C3059:Z3059"/>
    <mergeCell ref="AA3059:AI3059"/>
    <mergeCell ref="AJ3059:AR3059"/>
    <mergeCell ref="AS3059:AX3059"/>
    <mergeCell ref="B3060:Z3060"/>
    <mergeCell ref="AA3060:AI3060"/>
    <mergeCell ref="AJ3060:AR3060"/>
    <mergeCell ref="AS3060:AX3060"/>
    <mergeCell ref="B3028:AX3028"/>
    <mergeCell ref="B3031:G3031"/>
    <mergeCell ref="H3031:AX3031"/>
    <mergeCell ref="B3035:AX3040"/>
    <mergeCell ref="B3045:AX3052"/>
    <mergeCell ref="B3057:Z3058"/>
    <mergeCell ref="AA3057:AI3058"/>
    <mergeCell ref="AJ3057:AR3058"/>
    <mergeCell ref="AS3057:AX3058"/>
    <mergeCell ref="C3091:Z3091"/>
    <mergeCell ref="AA3091:AI3091"/>
    <mergeCell ref="AJ3091:AR3091"/>
    <mergeCell ref="AS3091:AX3091"/>
    <mergeCell ref="B3092:Z3092"/>
    <mergeCell ref="AA3092:AI3092"/>
    <mergeCell ref="AJ3092:AR3092"/>
    <mergeCell ref="AS3092:AX3092"/>
    <mergeCell ref="B3064:AX3064"/>
    <mergeCell ref="B3067:G3067"/>
    <mergeCell ref="H3067:AX3067"/>
    <mergeCell ref="B3071:AX3075"/>
    <mergeCell ref="B3080:AX3084"/>
    <mergeCell ref="B3089:Z3090"/>
    <mergeCell ref="AA3089:AI3090"/>
    <mergeCell ref="AJ3089:AR3090"/>
    <mergeCell ref="AS3089:AX3090"/>
    <mergeCell ref="C3123:Z3123"/>
    <mergeCell ref="AA3123:AI3123"/>
    <mergeCell ref="AJ3123:AR3123"/>
    <mergeCell ref="AS3123:AX3123"/>
    <mergeCell ref="B3124:Z3124"/>
    <mergeCell ref="AA3124:AI3124"/>
    <mergeCell ref="AJ3124:AR3124"/>
    <mergeCell ref="AS3124:AX3124"/>
    <mergeCell ref="B3096:AX3096"/>
    <mergeCell ref="B3099:G3099"/>
    <mergeCell ref="H3099:AX3099"/>
    <mergeCell ref="B3103:AX3107"/>
    <mergeCell ref="B3112:AX3116"/>
    <mergeCell ref="B3121:Z3122"/>
    <mergeCell ref="AA3121:AI3122"/>
    <mergeCell ref="AJ3121:AR3122"/>
    <mergeCell ref="AS3121:AX3122"/>
    <mergeCell ref="C3155:Z3155"/>
    <mergeCell ref="AA3155:AI3155"/>
    <mergeCell ref="AJ3155:AR3155"/>
    <mergeCell ref="AS3155:AX3155"/>
    <mergeCell ref="B3156:Z3156"/>
    <mergeCell ref="AA3156:AI3156"/>
    <mergeCell ref="AJ3156:AR3156"/>
    <mergeCell ref="AS3156:AX3156"/>
    <mergeCell ref="B3128:AX3128"/>
    <mergeCell ref="B3131:G3131"/>
    <mergeCell ref="H3131:AX3131"/>
    <mergeCell ref="B3135:AX3139"/>
    <mergeCell ref="B3144:AX3148"/>
    <mergeCell ref="B3153:Z3154"/>
    <mergeCell ref="AA3153:AI3154"/>
    <mergeCell ref="AJ3153:AR3154"/>
    <mergeCell ref="AS3153:AX3154"/>
    <mergeCell ref="C3190:Z3190"/>
    <mergeCell ref="AA3190:AI3190"/>
    <mergeCell ref="AJ3190:AR3190"/>
    <mergeCell ref="AS3190:AX3190"/>
    <mergeCell ref="C3191:Z3191"/>
    <mergeCell ref="AA3191:AI3191"/>
    <mergeCell ref="AJ3191:AR3191"/>
    <mergeCell ref="AS3191:AX3191"/>
    <mergeCell ref="C3188:Z3188"/>
    <mergeCell ref="AA3188:AI3188"/>
    <mergeCell ref="AJ3188:AR3188"/>
    <mergeCell ref="AS3188:AX3188"/>
    <mergeCell ref="C3189:Z3189"/>
    <mergeCell ref="AA3189:AI3189"/>
    <mergeCell ref="AJ3189:AR3189"/>
    <mergeCell ref="AS3189:AX3189"/>
    <mergeCell ref="B3160:AX3160"/>
    <mergeCell ref="B3163:G3163"/>
    <mergeCell ref="H3163:AX3163"/>
    <mergeCell ref="B3167:AX3171"/>
    <mergeCell ref="B3176:AX3181"/>
    <mergeCell ref="B3186:Z3187"/>
    <mergeCell ref="AA3186:AI3187"/>
    <mergeCell ref="AJ3186:AR3187"/>
    <mergeCell ref="AS3186:AX3187"/>
    <mergeCell ref="B3197:AX3197"/>
    <mergeCell ref="B3200:G3200"/>
    <mergeCell ref="H3200:AX3200"/>
    <mergeCell ref="B3204:AX3208"/>
    <mergeCell ref="B3213:AX3217"/>
    <mergeCell ref="B3222:Z3223"/>
    <mergeCell ref="AA3222:AI3223"/>
    <mergeCell ref="AJ3222:AR3223"/>
    <mergeCell ref="AS3222:AX3223"/>
    <mergeCell ref="C3192:Z3192"/>
    <mergeCell ref="AA3192:AI3192"/>
    <mergeCell ref="AJ3192:AR3192"/>
    <mergeCell ref="AS3192:AX3192"/>
    <mergeCell ref="B3193:Z3193"/>
    <mergeCell ref="AA3193:AI3193"/>
    <mergeCell ref="AJ3193:AR3193"/>
    <mergeCell ref="AS3193:AX3193"/>
    <mergeCell ref="C3228:Z3228"/>
    <mergeCell ref="AA3228:AI3228"/>
    <mergeCell ref="AJ3228:AR3228"/>
    <mergeCell ref="AS3228:AX3228"/>
    <mergeCell ref="C3229:Z3229"/>
    <mergeCell ref="AA3229:AI3229"/>
    <mergeCell ref="AJ3229:AR3229"/>
    <mergeCell ref="AS3229:AX3229"/>
    <mergeCell ref="C3226:Z3226"/>
    <mergeCell ref="AA3226:AI3226"/>
    <mergeCell ref="AJ3226:AR3226"/>
    <mergeCell ref="AS3226:AX3226"/>
    <mergeCell ref="C3227:Z3227"/>
    <mergeCell ref="AA3227:AI3227"/>
    <mergeCell ref="AJ3227:AR3227"/>
    <mergeCell ref="AS3227:AX3227"/>
    <mergeCell ref="C3224:Z3224"/>
    <mergeCell ref="AA3224:AI3224"/>
    <mergeCell ref="AJ3224:AR3224"/>
    <mergeCell ref="AS3224:AX3224"/>
    <mergeCell ref="C3225:Z3225"/>
    <mergeCell ref="AA3225:AI3225"/>
    <mergeCell ref="AJ3225:AR3225"/>
    <mergeCell ref="AS3225:AX3225"/>
    <mergeCell ref="B3235:AX3235"/>
    <mergeCell ref="B3238:G3238"/>
    <mergeCell ref="H3238:AX3238"/>
    <mergeCell ref="B3242:AX3246"/>
    <mergeCell ref="B3251:AX3256"/>
    <mergeCell ref="B3261:Z3262"/>
    <mergeCell ref="AA3261:AI3262"/>
    <mergeCell ref="AJ3261:AR3262"/>
    <mergeCell ref="AS3261:AX3262"/>
    <mergeCell ref="C3230:Z3230"/>
    <mergeCell ref="AA3230:AI3230"/>
    <mergeCell ref="AJ3230:AR3230"/>
    <mergeCell ref="AS3230:AX3230"/>
    <mergeCell ref="B3231:Z3231"/>
    <mergeCell ref="AA3231:AI3231"/>
    <mergeCell ref="AJ3231:AR3231"/>
    <mergeCell ref="AS3231:AX3231"/>
    <mergeCell ref="C3267:Z3267"/>
    <mergeCell ref="AA3267:AI3267"/>
    <mergeCell ref="AJ3267:AR3267"/>
    <mergeCell ref="AS3267:AX3267"/>
    <mergeCell ref="B3268:Z3268"/>
    <mergeCell ref="AA3268:AI3268"/>
    <mergeCell ref="AJ3268:AR3268"/>
    <mergeCell ref="AS3268:AX3268"/>
    <mergeCell ref="C3265:Z3265"/>
    <mergeCell ref="AA3265:AI3265"/>
    <mergeCell ref="AJ3265:AR3265"/>
    <mergeCell ref="AS3265:AX3265"/>
    <mergeCell ref="C3266:Z3266"/>
    <mergeCell ref="AA3266:AI3266"/>
    <mergeCell ref="AJ3266:AR3266"/>
    <mergeCell ref="AS3266:AX3266"/>
    <mergeCell ref="C3263:Z3263"/>
    <mergeCell ref="AA3263:AI3263"/>
    <mergeCell ref="AJ3263:AR3263"/>
    <mergeCell ref="AS3263:AX3263"/>
    <mergeCell ref="C3264:Z3264"/>
    <mergeCell ref="AA3264:AI3264"/>
    <mergeCell ref="AJ3264:AR3264"/>
    <mergeCell ref="AS3264:AX3264"/>
    <mergeCell ref="C3299:Z3299"/>
    <mergeCell ref="AA3299:AI3299"/>
    <mergeCell ref="AJ3299:AR3299"/>
    <mergeCell ref="AS3299:AX3299"/>
    <mergeCell ref="C3300:Z3300"/>
    <mergeCell ref="AA3300:AI3300"/>
    <mergeCell ref="AJ3300:AR3300"/>
    <mergeCell ref="AS3300:AX3300"/>
    <mergeCell ref="B3272:AX3272"/>
    <mergeCell ref="B3275:G3275"/>
    <mergeCell ref="H3275:AX3275"/>
    <mergeCell ref="B3279:AX3283"/>
    <mergeCell ref="B3288:AX3292"/>
    <mergeCell ref="B3297:Z3298"/>
    <mergeCell ref="AA3297:AI3298"/>
    <mergeCell ref="AJ3297:AR3298"/>
    <mergeCell ref="AS3297:AX3298"/>
    <mergeCell ref="B3306:AX3306"/>
    <mergeCell ref="B3309:G3309"/>
    <mergeCell ref="H3309:AX3309"/>
    <mergeCell ref="B3313:AX3317"/>
    <mergeCell ref="B3322:AX3326"/>
    <mergeCell ref="B3331:Z3332"/>
    <mergeCell ref="AA3331:AI3332"/>
    <mergeCell ref="AJ3331:AR3332"/>
    <mergeCell ref="AS3331:AX3332"/>
    <mergeCell ref="C3301:Z3301"/>
    <mergeCell ref="AA3301:AI3301"/>
    <mergeCell ref="AJ3301:AR3301"/>
    <mergeCell ref="AS3301:AX3301"/>
    <mergeCell ref="B3302:Z3302"/>
    <mergeCell ref="AA3302:AI3302"/>
    <mergeCell ref="AJ3302:AR3302"/>
    <mergeCell ref="AS3302:AX3302"/>
    <mergeCell ref="C3337:Z3337"/>
    <mergeCell ref="AA3337:AI3337"/>
    <mergeCell ref="AJ3337:AR3337"/>
    <mergeCell ref="AS3337:AX3337"/>
    <mergeCell ref="B3338:Z3338"/>
    <mergeCell ref="AA3338:AI3338"/>
    <mergeCell ref="AJ3338:AR3338"/>
    <mergeCell ref="AS3338:AX3338"/>
    <mergeCell ref="C3335:Z3335"/>
    <mergeCell ref="AA3335:AI3335"/>
    <mergeCell ref="AJ3335:AR3335"/>
    <mergeCell ref="AS3335:AX3335"/>
    <mergeCell ref="C3336:Z3336"/>
    <mergeCell ref="AA3336:AI3336"/>
    <mergeCell ref="AJ3336:AR3336"/>
    <mergeCell ref="AS3336:AX3336"/>
    <mergeCell ref="C3333:Z3333"/>
    <mergeCell ref="AA3333:AI3333"/>
    <mergeCell ref="AJ3333:AR3333"/>
    <mergeCell ref="AS3333:AX3333"/>
    <mergeCell ref="C3334:Z3334"/>
    <mergeCell ref="AA3334:AI3334"/>
    <mergeCell ref="AJ3334:AR3334"/>
    <mergeCell ref="AS3334:AX3334"/>
    <mergeCell ref="C3371:Z3371"/>
    <mergeCell ref="AA3371:AI3371"/>
    <mergeCell ref="AJ3371:AR3371"/>
    <mergeCell ref="AS3371:AX3371"/>
    <mergeCell ref="C3372:Z3372"/>
    <mergeCell ref="AA3372:AI3372"/>
    <mergeCell ref="AJ3372:AR3372"/>
    <mergeCell ref="AS3372:AX3372"/>
    <mergeCell ref="C3369:Z3369"/>
    <mergeCell ref="AA3369:AI3369"/>
    <mergeCell ref="AJ3369:AR3369"/>
    <mergeCell ref="AS3369:AX3369"/>
    <mergeCell ref="C3370:Z3370"/>
    <mergeCell ref="AA3370:AI3370"/>
    <mergeCell ref="AJ3370:AR3370"/>
    <mergeCell ref="AS3370:AX3370"/>
    <mergeCell ref="B3342:AX3342"/>
    <mergeCell ref="B3345:G3345"/>
    <mergeCell ref="H3345:AX3345"/>
    <mergeCell ref="B3349:AX3353"/>
    <mergeCell ref="B3358:AX3362"/>
    <mergeCell ref="B3367:Z3368"/>
    <mergeCell ref="AA3367:AI3368"/>
    <mergeCell ref="AJ3367:AR3368"/>
    <mergeCell ref="AS3367:AX3368"/>
    <mergeCell ref="C3404:Z3404"/>
    <mergeCell ref="AA3404:AI3404"/>
    <mergeCell ref="AJ3404:AR3404"/>
    <mergeCell ref="AS3404:AX3404"/>
    <mergeCell ref="C3405:Z3405"/>
    <mergeCell ref="AA3405:AI3405"/>
    <mergeCell ref="AJ3405:AR3405"/>
    <mergeCell ref="AS3405:AX3405"/>
    <mergeCell ref="B3384:AX3388"/>
    <mergeCell ref="B3393:AX3397"/>
    <mergeCell ref="B3402:Z3403"/>
    <mergeCell ref="AA3402:AI3403"/>
    <mergeCell ref="AJ3402:AR3403"/>
    <mergeCell ref="AS3402:AX3403"/>
    <mergeCell ref="B3373:Z3373"/>
    <mergeCell ref="AA3373:AI3373"/>
    <mergeCell ref="AJ3373:AR3373"/>
    <mergeCell ref="AS3373:AX3373"/>
    <mergeCell ref="B3377:AX3377"/>
    <mergeCell ref="B3380:G3380"/>
    <mergeCell ref="H3380:AX3380"/>
    <mergeCell ref="C3437:Z3437"/>
    <mergeCell ref="AA3437:AI3437"/>
    <mergeCell ref="AJ3437:AR3437"/>
    <mergeCell ref="AS3437:AX3437"/>
    <mergeCell ref="B3438:Z3438"/>
    <mergeCell ref="AA3438:AI3438"/>
    <mergeCell ref="AJ3438:AR3438"/>
    <mergeCell ref="AS3438:AX3438"/>
    <mergeCell ref="B3417:AX3421"/>
    <mergeCell ref="B3426:AX3430"/>
    <mergeCell ref="B3435:Z3436"/>
    <mergeCell ref="AA3435:AI3436"/>
    <mergeCell ref="AJ3435:AR3436"/>
    <mergeCell ref="AS3435:AX3436"/>
    <mergeCell ref="B3406:Z3406"/>
    <mergeCell ref="AA3406:AI3406"/>
    <mergeCell ref="AJ3406:AR3406"/>
    <mergeCell ref="AS3406:AX3406"/>
    <mergeCell ref="B3410:AX3410"/>
    <mergeCell ref="B3413:G3413"/>
    <mergeCell ref="H3413:AX3413"/>
    <mergeCell ref="C3471:Z3471"/>
    <mergeCell ref="AA3471:AI3471"/>
    <mergeCell ref="AJ3471:AR3471"/>
    <mergeCell ref="AS3471:AX3471"/>
    <mergeCell ref="C3472:Z3472"/>
    <mergeCell ref="AA3472:AI3472"/>
    <mergeCell ref="AJ3472:AR3472"/>
    <mergeCell ref="AS3472:AX3472"/>
    <mergeCell ref="C3469:Z3469"/>
    <mergeCell ref="AA3469:AI3469"/>
    <mergeCell ref="AJ3469:AR3469"/>
    <mergeCell ref="AS3469:AX3469"/>
    <mergeCell ref="C3470:Z3470"/>
    <mergeCell ref="AA3470:AI3470"/>
    <mergeCell ref="AJ3470:AR3470"/>
    <mergeCell ref="AS3470:AX3470"/>
    <mergeCell ref="B3442:AX3442"/>
    <mergeCell ref="B3445:G3445"/>
    <mergeCell ref="H3445:AX3445"/>
    <mergeCell ref="B3449:AX3453"/>
    <mergeCell ref="B3458:AX3462"/>
    <mergeCell ref="B3467:Z3468"/>
    <mergeCell ref="AA3467:AI3468"/>
    <mergeCell ref="AJ3467:AR3468"/>
    <mergeCell ref="AS3467:AX3468"/>
    <mergeCell ref="C3477:Z3477"/>
    <mergeCell ref="AA3477:AI3477"/>
    <mergeCell ref="AJ3477:AR3477"/>
    <mergeCell ref="AS3477:AX3477"/>
    <mergeCell ref="B3478:Z3478"/>
    <mergeCell ref="AA3478:AI3478"/>
    <mergeCell ref="AJ3478:AR3478"/>
    <mergeCell ref="AS3478:AX3478"/>
    <mergeCell ref="C3475:Z3475"/>
    <mergeCell ref="AA3475:AI3475"/>
    <mergeCell ref="AJ3475:AR3475"/>
    <mergeCell ref="AS3475:AX3475"/>
    <mergeCell ref="C3476:Z3476"/>
    <mergeCell ref="AA3476:AI3476"/>
    <mergeCell ref="AJ3476:AR3476"/>
    <mergeCell ref="AS3476:AX3476"/>
    <mergeCell ref="C3473:Z3473"/>
    <mergeCell ref="AA3473:AI3473"/>
    <mergeCell ref="AJ3473:AR3473"/>
    <mergeCell ref="AS3473:AX3473"/>
    <mergeCell ref="C3474:Z3474"/>
    <mergeCell ref="AA3474:AI3474"/>
    <mergeCell ref="AJ3474:AR3474"/>
    <mergeCell ref="AS3474:AX3474"/>
    <mergeCell ref="C3511:Z3511"/>
    <mergeCell ref="AA3511:AI3511"/>
    <mergeCell ref="AJ3511:AR3511"/>
    <mergeCell ref="AS3511:AX3511"/>
    <mergeCell ref="B3512:Z3512"/>
    <mergeCell ref="AA3512:AI3512"/>
    <mergeCell ref="AJ3512:AR3512"/>
    <mergeCell ref="AS3512:AX3512"/>
    <mergeCell ref="C3509:Z3509"/>
    <mergeCell ref="AA3509:AI3509"/>
    <mergeCell ref="AJ3509:AR3509"/>
    <mergeCell ref="AS3509:AX3509"/>
    <mergeCell ref="C3510:Z3510"/>
    <mergeCell ref="AA3510:AI3510"/>
    <mergeCell ref="AJ3510:AR3510"/>
    <mergeCell ref="AS3510:AX3510"/>
    <mergeCell ref="B3482:AX3482"/>
    <mergeCell ref="B3485:G3485"/>
    <mergeCell ref="H3485:AX3485"/>
    <mergeCell ref="B3489:AX3493"/>
    <mergeCell ref="B3498:AX3502"/>
    <mergeCell ref="B3507:Z3508"/>
    <mergeCell ref="AA3507:AI3508"/>
    <mergeCell ref="AJ3507:AR3508"/>
    <mergeCell ref="AS3507:AX3508"/>
    <mergeCell ref="C3543:Z3543"/>
    <mergeCell ref="AA3543:AI3543"/>
    <mergeCell ref="AJ3543:AR3543"/>
    <mergeCell ref="AS3543:AX3543"/>
    <mergeCell ref="B3544:Z3544"/>
    <mergeCell ref="AA3544:AI3544"/>
    <mergeCell ref="AJ3544:AR3544"/>
    <mergeCell ref="AS3544:AX3544"/>
    <mergeCell ref="B3516:AX3516"/>
    <mergeCell ref="B3519:G3519"/>
    <mergeCell ref="H3519:AX3519"/>
    <mergeCell ref="B3523:AX3527"/>
    <mergeCell ref="B3532:AX3536"/>
    <mergeCell ref="B3541:Z3542"/>
    <mergeCell ref="AA3541:AI3542"/>
    <mergeCell ref="AJ3541:AR3542"/>
    <mergeCell ref="AS3541:AX3542"/>
    <mergeCell ref="C3575:Z3575"/>
    <mergeCell ref="AA3575:AI3575"/>
    <mergeCell ref="AJ3575:AR3575"/>
    <mergeCell ref="AS3575:AX3575"/>
    <mergeCell ref="B3576:Z3576"/>
    <mergeCell ref="AA3576:AI3576"/>
    <mergeCell ref="AJ3576:AR3576"/>
    <mergeCell ref="AS3576:AX3576"/>
    <mergeCell ref="B3548:AX3548"/>
    <mergeCell ref="B3551:G3551"/>
    <mergeCell ref="H3551:AX3551"/>
    <mergeCell ref="B3555:AX3559"/>
    <mergeCell ref="B3564:AX3568"/>
    <mergeCell ref="B3573:Z3574"/>
    <mergeCell ref="AA3573:AI3574"/>
    <mergeCell ref="AJ3573:AR3574"/>
    <mergeCell ref="AS3573:AX3574"/>
    <mergeCell ref="C3607:Z3607"/>
    <mergeCell ref="AA3607:AI3607"/>
    <mergeCell ref="AJ3607:AR3607"/>
    <mergeCell ref="AS3607:AX3607"/>
    <mergeCell ref="B3608:Z3608"/>
    <mergeCell ref="AA3608:AI3608"/>
    <mergeCell ref="AJ3608:AR3608"/>
    <mergeCell ref="AS3608:AX3608"/>
    <mergeCell ref="B3580:AX3580"/>
    <mergeCell ref="B3583:G3583"/>
    <mergeCell ref="H3583:AX3583"/>
    <mergeCell ref="B3587:AX3591"/>
    <mergeCell ref="B3596:AX3600"/>
    <mergeCell ref="B3605:Z3606"/>
    <mergeCell ref="AA3605:AI3606"/>
    <mergeCell ref="AJ3605:AR3606"/>
    <mergeCell ref="AS3605:AX3606"/>
    <mergeCell ref="C3646:Z3646"/>
    <mergeCell ref="AA3646:AI3646"/>
    <mergeCell ref="AJ3646:AR3646"/>
    <mergeCell ref="AS3646:AX3646"/>
    <mergeCell ref="B3647:Z3647"/>
    <mergeCell ref="AA3647:AI3647"/>
    <mergeCell ref="AJ3647:AR3647"/>
    <mergeCell ref="AS3647:AX3647"/>
    <mergeCell ref="B3612:AX3612"/>
    <mergeCell ref="B3615:G3615"/>
    <mergeCell ref="H3615:AX3615"/>
    <mergeCell ref="B3619:AX3623"/>
    <mergeCell ref="B3628:AX3639"/>
    <mergeCell ref="B3644:Z3645"/>
    <mergeCell ref="AA3644:AI3645"/>
    <mergeCell ref="AJ3644:AR3645"/>
    <mergeCell ref="AS3644:AX3645"/>
    <mergeCell ref="C3678:Z3678"/>
    <mergeCell ref="AA3678:AI3678"/>
    <mergeCell ref="AJ3678:AR3678"/>
    <mergeCell ref="AS3678:AX3678"/>
    <mergeCell ref="B3679:Z3679"/>
    <mergeCell ref="AA3679:AI3679"/>
    <mergeCell ref="AJ3679:AR3679"/>
    <mergeCell ref="AS3679:AX3679"/>
    <mergeCell ref="B3651:AX3651"/>
    <mergeCell ref="B3654:G3654"/>
    <mergeCell ref="H3654:AX3654"/>
    <mergeCell ref="B3658:AX3662"/>
    <mergeCell ref="B3667:AX3671"/>
    <mergeCell ref="B3676:Z3677"/>
    <mergeCell ref="AA3676:AI3677"/>
    <mergeCell ref="AJ3676:AR3677"/>
    <mergeCell ref="AS3676:AX3677"/>
    <mergeCell ref="C3710:Z3710"/>
    <mergeCell ref="AA3710:AI3710"/>
    <mergeCell ref="AJ3710:AR3710"/>
    <mergeCell ref="AS3710:AX3710"/>
    <mergeCell ref="C3711:Z3711"/>
    <mergeCell ref="AA3711:AI3711"/>
    <mergeCell ref="AJ3711:AR3711"/>
    <mergeCell ref="AS3711:AX3711"/>
    <mergeCell ref="B3683:AX3683"/>
    <mergeCell ref="B3686:G3686"/>
    <mergeCell ref="H3686:AX3686"/>
    <mergeCell ref="B3690:AX3694"/>
    <mergeCell ref="B3699:AX3703"/>
    <mergeCell ref="B3708:Z3709"/>
    <mergeCell ref="AA3708:AI3709"/>
    <mergeCell ref="AJ3708:AR3709"/>
    <mergeCell ref="AS3708:AX3709"/>
    <mergeCell ref="C3747:Z3747"/>
    <mergeCell ref="AA3747:AI3747"/>
    <mergeCell ref="AJ3747:AR3747"/>
    <mergeCell ref="AS3747:AX3747"/>
    <mergeCell ref="B3748:Z3748"/>
    <mergeCell ref="AA3748:AI3748"/>
    <mergeCell ref="AJ3748:AR3748"/>
    <mergeCell ref="AS3748:AX3748"/>
    <mergeCell ref="B3723:AX3727"/>
    <mergeCell ref="B3732:AX3740"/>
    <mergeCell ref="B3745:Z3746"/>
    <mergeCell ref="AA3745:AI3746"/>
    <mergeCell ref="AJ3745:AR3746"/>
    <mergeCell ref="AS3745:AX3746"/>
    <mergeCell ref="B3712:Z3712"/>
    <mergeCell ref="AA3712:AI3712"/>
    <mergeCell ref="AJ3712:AR3712"/>
    <mergeCell ref="AS3712:AX3712"/>
    <mergeCell ref="B3716:AX3716"/>
    <mergeCell ref="B3719:G3719"/>
    <mergeCell ref="H3719:AX3719"/>
    <mergeCell ref="C3781:Z3781"/>
    <mergeCell ref="AA3781:AI3781"/>
    <mergeCell ref="AJ3781:AR3781"/>
    <mergeCell ref="AS3781:AX3781"/>
    <mergeCell ref="B3782:Z3782"/>
    <mergeCell ref="AA3782:AI3782"/>
    <mergeCell ref="AJ3782:AR3782"/>
    <mergeCell ref="AS3782:AX3782"/>
    <mergeCell ref="B3752:AX3752"/>
    <mergeCell ref="B3755:G3755"/>
    <mergeCell ref="H3755:AX3755"/>
    <mergeCell ref="B3759:AX3763"/>
    <mergeCell ref="B3768:AX3774"/>
    <mergeCell ref="B3779:Z3780"/>
    <mergeCell ref="AA3779:AI3780"/>
    <mergeCell ref="AJ3779:AR3780"/>
    <mergeCell ref="AS3779:AX3780"/>
    <mergeCell ref="C3817:Z3817"/>
    <mergeCell ref="AA3817:AI3817"/>
    <mergeCell ref="AJ3817:AR3817"/>
    <mergeCell ref="AS3817:AX3817"/>
    <mergeCell ref="B3818:Z3818"/>
    <mergeCell ref="AA3818:AI3818"/>
    <mergeCell ref="AJ3818:AR3818"/>
    <mergeCell ref="AS3818:AX3818"/>
    <mergeCell ref="B3786:AX3786"/>
    <mergeCell ref="B3789:G3789"/>
    <mergeCell ref="H3789:AX3789"/>
    <mergeCell ref="B3793:AX3797"/>
    <mergeCell ref="B3802:AX3810"/>
    <mergeCell ref="B3815:Z3816"/>
    <mergeCell ref="AA3815:AI3816"/>
    <mergeCell ref="AJ3815:AR3816"/>
    <mergeCell ref="AS3815:AX3816"/>
    <mergeCell ref="C3851:Z3851"/>
    <mergeCell ref="AA3851:AI3851"/>
    <mergeCell ref="AJ3851:AR3851"/>
    <mergeCell ref="AS3851:AX3851"/>
    <mergeCell ref="C3852:Z3852"/>
    <mergeCell ref="AA3852:AI3852"/>
    <mergeCell ref="AJ3852:AR3852"/>
    <mergeCell ref="AS3852:AX3852"/>
    <mergeCell ref="C3849:Z3849"/>
    <mergeCell ref="AA3849:AI3849"/>
    <mergeCell ref="AJ3849:AR3849"/>
    <mergeCell ref="AS3849:AX3849"/>
    <mergeCell ref="C3850:Z3850"/>
    <mergeCell ref="AA3850:AI3850"/>
    <mergeCell ref="AJ3850:AR3850"/>
    <mergeCell ref="AS3850:AX3850"/>
    <mergeCell ref="B3822:AX3822"/>
    <mergeCell ref="B3825:G3825"/>
    <mergeCell ref="H3825:AX3825"/>
    <mergeCell ref="B3829:AX3833"/>
    <mergeCell ref="B3838:AX3842"/>
    <mergeCell ref="B3847:Z3848"/>
    <mergeCell ref="AA3847:AI3848"/>
    <mergeCell ref="AJ3847:AR3848"/>
    <mergeCell ref="AS3847:AX3848"/>
    <mergeCell ref="C3886:Z3886"/>
    <mergeCell ref="AA3886:AI3886"/>
    <mergeCell ref="AJ3886:AR3886"/>
    <mergeCell ref="AS3886:AX3886"/>
    <mergeCell ref="C3887:Z3887"/>
    <mergeCell ref="AA3887:AI3887"/>
    <mergeCell ref="AJ3887:AR3887"/>
    <mergeCell ref="AS3887:AX3887"/>
    <mergeCell ref="B3864:AX3868"/>
    <mergeCell ref="B3873:AX3879"/>
    <mergeCell ref="B3884:Z3885"/>
    <mergeCell ref="AA3884:AI3885"/>
    <mergeCell ref="AJ3884:AR3885"/>
    <mergeCell ref="AS3884:AX3885"/>
    <mergeCell ref="B3853:Z3853"/>
    <mergeCell ref="AA3853:AI3853"/>
    <mergeCell ref="AJ3853:AR3853"/>
    <mergeCell ref="AS3853:AX3853"/>
    <mergeCell ref="B3857:AX3857"/>
    <mergeCell ref="B3860:G3860"/>
    <mergeCell ref="H3860:AX3860"/>
    <mergeCell ref="C3892:Z3892"/>
    <mergeCell ref="AA3892:AI3892"/>
    <mergeCell ref="AJ3892:AR3892"/>
    <mergeCell ref="AS3892:AX3892"/>
    <mergeCell ref="C3893:Z3893"/>
    <mergeCell ref="AA3893:AI3893"/>
    <mergeCell ref="AJ3893:AR3893"/>
    <mergeCell ref="AS3893:AX3893"/>
    <mergeCell ref="C3890:Z3890"/>
    <mergeCell ref="AA3890:AI3890"/>
    <mergeCell ref="AJ3890:AR3890"/>
    <mergeCell ref="AS3890:AX3890"/>
    <mergeCell ref="C3891:Z3891"/>
    <mergeCell ref="AA3891:AI3891"/>
    <mergeCell ref="AJ3891:AR3891"/>
    <mergeCell ref="AS3891:AX3891"/>
    <mergeCell ref="C3888:Z3888"/>
    <mergeCell ref="AA3888:AI3888"/>
    <mergeCell ref="AJ3888:AR3888"/>
    <mergeCell ref="AS3888:AX3888"/>
    <mergeCell ref="C3889:Z3889"/>
    <mergeCell ref="AA3889:AI3889"/>
    <mergeCell ref="AJ3889:AR3889"/>
    <mergeCell ref="AS3889:AX3889"/>
    <mergeCell ref="C3925:Z3925"/>
    <mergeCell ref="AA3925:AI3925"/>
    <mergeCell ref="AJ3925:AR3925"/>
    <mergeCell ref="AS3925:AX3925"/>
    <mergeCell ref="C3926:Z3926"/>
    <mergeCell ref="AA3926:AI3926"/>
    <mergeCell ref="AJ3926:AR3926"/>
    <mergeCell ref="AS3926:AX3926"/>
    <mergeCell ref="B3905:AX3909"/>
    <mergeCell ref="B3914:AX3918"/>
    <mergeCell ref="B3923:Z3924"/>
    <mergeCell ref="AA3923:AI3924"/>
    <mergeCell ref="AJ3923:AR3924"/>
    <mergeCell ref="AS3923:AX3924"/>
    <mergeCell ref="B3894:Z3894"/>
    <mergeCell ref="AA3894:AI3894"/>
    <mergeCell ref="AJ3894:AR3894"/>
    <mergeCell ref="AS3894:AX3894"/>
    <mergeCell ref="B3898:AX3898"/>
    <mergeCell ref="B3901:G3901"/>
    <mergeCell ref="H3901:AX3901"/>
    <mergeCell ref="B3940:AX3944"/>
    <mergeCell ref="B3949:AX3953"/>
    <mergeCell ref="B3958:Z3959"/>
    <mergeCell ref="AA3958:AI3959"/>
    <mergeCell ref="AJ3958:AR3959"/>
    <mergeCell ref="AS3958:AX3959"/>
    <mergeCell ref="B3929:Z3929"/>
    <mergeCell ref="AA3929:AI3929"/>
    <mergeCell ref="AJ3929:AR3929"/>
    <mergeCell ref="AS3929:AX3929"/>
    <mergeCell ref="B3933:AX3933"/>
    <mergeCell ref="B3936:G3936"/>
    <mergeCell ref="H3936:AX3936"/>
    <mergeCell ref="C3927:Z3927"/>
    <mergeCell ref="AA3927:AI3927"/>
    <mergeCell ref="AJ3927:AR3927"/>
    <mergeCell ref="AS3927:AX3927"/>
    <mergeCell ref="C3928:Z3928"/>
    <mergeCell ref="AA3928:AI3928"/>
    <mergeCell ref="AJ3928:AR3928"/>
    <mergeCell ref="AS3928:AX3928"/>
    <mergeCell ref="B3965:AX3965"/>
    <mergeCell ref="B3968:G3968"/>
    <mergeCell ref="H3968:AX3968"/>
    <mergeCell ref="B3972:AX3976"/>
    <mergeCell ref="B3981:AX3988"/>
    <mergeCell ref="B3993:Z3994"/>
    <mergeCell ref="AA3993:AI3994"/>
    <mergeCell ref="AJ3993:AR3994"/>
    <mergeCell ref="AS3993:AX3994"/>
    <mergeCell ref="C3960:Z3960"/>
    <mergeCell ref="AA3960:AI3960"/>
    <mergeCell ref="AJ3960:AR3960"/>
    <mergeCell ref="AS3960:AX3960"/>
    <mergeCell ref="B3961:Z3961"/>
    <mergeCell ref="AA3961:AI3961"/>
    <mergeCell ref="AJ3961:AR3961"/>
    <mergeCell ref="AS3961:AX3961"/>
    <mergeCell ref="B4000:AX4000"/>
    <mergeCell ref="B4003:G4003"/>
    <mergeCell ref="H4003:AX4003"/>
    <mergeCell ref="B4007:AX4011"/>
    <mergeCell ref="B4016:AX4025"/>
    <mergeCell ref="B4030:Z4031"/>
    <mergeCell ref="AA4030:AI4031"/>
    <mergeCell ref="AJ4030:AR4031"/>
    <mergeCell ref="AS4030:AX4031"/>
    <mergeCell ref="C3995:Z3995"/>
    <mergeCell ref="AA3995:AI3995"/>
    <mergeCell ref="AJ3995:AR3995"/>
    <mergeCell ref="AS3995:AX3995"/>
    <mergeCell ref="B3996:Z3996"/>
    <mergeCell ref="AA3996:AI3996"/>
    <mergeCell ref="AJ3996:AR3996"/>
    <mergeCell ref="AS3996:AX3996"/>
    <mergeCell ref="B4037:AX4037"/>
    <mergeCell ref="B4040:G4040"/>
    <mergeCell ref="H4040:AX4040"/>
    <mergeCell ref="B4044:AX4048"/>
    <mergeCell ref="B4053:AX4057"/>
    <mergeCell ref="B4062:Z4063"/>
    <mergeCell ref="AA4062:AI4063"/>
    <mergeCell ref="AJ4062:AR4063"/>
    <mergeCell ref="AS4062:AX4063"/>
    <mergeCell ref="C4032:Z4032"/>
    <mergeCell ref="AA4032:AI4032"/>
    <mergeCell ref="AJ4032:AR4032"/>
    <mergeCell ref="AS4032:AX4032"/>
    <mergeCell ref="B4033:Z4033"/>
    <mergeCell ref="AA4033:AI4033"/>
    <mergeCell ref="AJ4033:AR4033"/>
    <mergeCell ref="AS4033:AX4033"/>
    <mergeCell ref="C4068:Z4068"/>
    <mergeCell ref="AA4068:AI4068"/>
    <mergeCell ref="AJ4068:AR4068"/>
    <mergeCell ref="AS4068:AX4068"/>
    <mergeCell ref="B4069:Z4069"/>
    <mergeCell ref="AA4069:AI4069"/>
    <mergeCell ref="AJ4069:AR4069"/>
    <mergeCell ref="AS4069:AX4069"/>
    <mergeCell ref="C4066:Z4066"/>
    <mergeCell ref="AA4066:AI4066"/>
    <mergeCell ref="AJ4066:AR4066"/>
    <mergeCell ref="AS4066:AX4066"/>
    <mergeCell ref="C4067:Z4067"/>
    <mergeCell ref="AA4067:AI4067"/>
    <mergeCell ref="AJ4067:AR4067"/>
    <mergeCell ref="AS4067:AX4067"/>
    <mergeCell ref="C4064:Z4064"/>
    <mergeCell ref="AA4064:AI4064"/>
    <mergeCell ref="AJ4064:AR4064"/>
    <mergeCell ref="AS4064:AX4064"/>
    <mergeCell ref="C4065:Z4065"/>
    <mergeCell ref="AA4065:AI4065"/>
    <mergeCell ref="AJ4065:AR4065"/>
    <mergeCell ref="AS4065:AX4065"/>
    <mergeCell ref="C4100:Z4100"/>
    <mergeCell ref="AA4100:AI4100"/>
    <mergeCell ref="AJ4100:AR4100"/>
    <mergeCell ref="AS4100:AX4100"/>
    <mergeCell ref="B4101:Z4101"/>
    <mergeCell ref="AA4101:AI4101"/>
    <mergeCell ref="AJ4101:AR4101"/>
    <mergeCell ref="AS4101:AX4101"/>
    <mergeCell ref="B4073:AX4073"/>
    <mergeCell ref="B4076:G4076"/>
    <mergeCell ref="H4076:AX4076"/>
    <mergeCell ref="B4080:AX4084"/>
    <mergeCell ref="B4089:AX4093"/>
    <mergeCell ref="B4098:Z4099"/>
    <mergeCell ref="AA4098:AI4099"/>
    <mergeCell ref="AJ4098:AR4099"/>
    <mergeCell ref="AS4098:AX4099"/>
    <mergeCell ref="C4132:Z4132"/>
    <mergeCell ref="AA4132:AI4132"/>
    <mergeCell ref="AJ4132:AR4132"/>
    <mergeCell ref="AS4132:AX4132"/>
    <mergeCell ref="B4133:Z4133"/>
    <mergeCell ref="AA4133:AI4133"/>
    <mergeCell ref="AJ4133:AR4133"/>
    <mergeCell ref="AS4133:AX4133"/>
    <mergeCell ref="B4105:AX4105"/>
    <mergeCell ref="B4108:G4108"/>
    <mergeCell ref="H4108:AX4108"/>
    <mergeCell ref="B4112:AX4116"/>
    <mergeCell ref="B4121:AX4125"/>
    <mergeCell ref="B4130:Z4131"/>
    <mergeCell ref="AA4130:AI4131"/>
    <mergeCell ref="AJ4130:AR4131"/>
    <mergeCell ref="AS4130:AX4131"/>
    <mergeCell ref="C4169:Z4169"/>
    <mergeCell ref="AA4169:AI4169"/>
    <mergeCell ref="AJ4169:AR4169"/>
    <mergeCell ref="AS4169:AX4169"/>
    <mergeCell ref="B4170:Z4170"/>
    <mergeCell ref="AA4170:AI4170"/>
    <mergeCell ref="AJ4170:AR4170"/>
    <mergeCell ref="AS4170:AX4170"/>
    <mergeCell ref="B4137:AX4137"/>
    <mergeCell ref="B4140:G4140"/>
    <mergeCell ref="H4140:AX4140"/>
    <mergeCell ref="B4144:AX4148"/>
    <mergeCell ref="B4153:AX4162"/>
    <mergeCell ref="B4167:Z4168"/>
    <mergeCell ref="AA4167:AI4168"/>
    <mergeCell ref="AJ4167:AR4168"/>
    <mergeCell ref="AS4167:AX4168"/>
    <mergeCell ref="C4201:Z4201"/>
    <mergeCell ref="AA4201:AI4201"/>
    <mergeCell ref="AJ4201:AR4201"/>
    <mergeCell ref="AS4201:AX4201"/>
    <mergeCell ref="B4202:Z4202"/>
    <mergeCell ref="AA4202:AI4202"/>
    <mergeCell ref="AJ4202:AR4202"/>
    <mergeCell ref="AS4202:AX4202"/>
    <mergeCell ref="B4174:AX4174"/>
    <mergeCell ref="B4177:G4177"/>
    <mergeCell ref="H4177:AX4177"/>
    <mergeCell ref="B4181:AX4185"/>
    <mergeCell ref="B4190:AX4194"/>
    <mergeCell ref="B4199:Z4200"/>
    <mergeCell ref="AA4199:AI4200"/>
    <mergeCell ref="AJ4199:AR4200"/>
    <mergeCell ref="AS4199:AX4200"/>
    <mergeCell ref="C4241:Z4241"/>
    <mergeCell ref="AA4241:AI4241"/>
    <mergeCell ref="AJ4241:AR4241"/>
    <mergeCell ref="AS4241:AX4241"/>
    <mergeCell ref="C4242:Z4242"/>
    <mergeCell ref="AA4242:AI4242"/>
    <mergeCell ref="AJ4242:AR4242"/>
    <mergeCell ref="AS4242:AX4242"/>
    <mergeCell ref="C4239:Z4239"/>
    <mergeCell ref="AA4239:AI4239"/>
    <mergeCell ref="AJ4239:AR4239"/>
    <mergeCell ref="AS4239:AX4239"/>
    <mergeCell ref="C4240:Z4240"/>
    <mergeCell ref="AA4240:AI4240"/>
    <mergeCell ref="AJ4240:AR4240"/>
    <mergeCell ref="AS4240:AX4240"/>
    <mergeCell ref="B4206:AX4206"/>
    <mergeCell ref="B4209:G4209"/>
    <mergeCell ref="H4209:AX4209"/>
    <mergeCell ref="B4213:AX4217"/>
    <mergeCell ref="B4222:AX4232"/>
    <mergeCell ref="B4237:Z4238"/>
    <mergeCell ref="AA4237:AI4238"/>
    <mergeCell ref="AJ4237:AR4238"/>
    <mergeCell ref="AS4237:AX4238"/>
    <mergeCell ref="B4256:AX4260"/>
    <mergeCell ref="B4265:AX4270"/>
    <mergeCell ref="B4275:Z4276"/>
    <mergeCell ref="AA4275:AI4276"/>
    <mergeCell ref="AJ4275:AR4276"/>
    <mergeCell ref="AS4275:AX4276"/>
    <mergeCell ref="B4245:Z4245"/>
    <mergeCell ref="AA4245:AI4245"/>
    <mergeCell ref="AJ4245:AR4245"/>
    <mergeCell ref="AS4245:AX4245"/>
    <mergeCell ref="B4249:AX4249"/>
    <mergeCell ref="B4252:G4252"/>
    <mergeCell ref="H4252:AX4252"/>
    <mergeCell ref="C4243:Z4243"/>
    <mergeCell ref="AA4243:AI4243"/>
    <mergeCell ref="AJ4243:AR4243"/>
    <mergeCell ref="AS4243:AX4243"/>
    <mergeCell ref="C4244:Z4244"/>
    <mergeCell ref="AA4244:AI4244"/>
    <mergeCell ref="AJ4244:AR4244"/>
    <mergeCell ref="AS4244:AX4244"/>
    <mergeCell ref="B4282:AX4282"/>
    <mergeCell ref="B4285:G4285"/>
    <mergeCell ref="H4285:AX4285"/>
    <mergeCell ref="B4289:AX4293"/>
    <mergeCell ref="B4298:AX4304"/>
    <mergeCell ref="B4309:Z4310"/>
    <mergeCell ref="AA4309:AI4310"/>
    <mergeCell ref="AJ4309:AR4310"/>
    <mergeCell ref="AS4309:AX4310"/>
    <mergeCell ref="C4277:Z4277"/>
    <mergeCell ref="AA4277:AI4277"/>
    <mergeCell ref="AJ4277:AR4277"/>
    <mergeCell ref="AS4277:AX4277"/>
    <mergeCell ref="B4278:Z4278"/>
    <mergeCell ref="AA4278:AI4278"/>
    <mergeCell ref="AJ4278:AR4278"/>
    <mergeCell ref="AS4278:AX4278"/>
    <mergeCell ref="B4324:AX4328"/>
    <mergeCell ref="B4333:AX4341"/>
    <mergeCell ref="B4346:Z4347"/>
    <mergeCell ref="AA4346:AI4347"/>
    <mergeCell ref="AJ4346:AR4347"/>
    <mergeCell ref="AS4346:AX4347"/>
    <mergeCell ref="B4313:Z4313"/>
    <mergeCell ref="AA4313:AI4313"/>
    <mergeCell ref="AJ4313:AR4313"/>
    <mergeCell ref="AS4313:AX4313"/>
    <mergeCell ref="B4317:AX4317"/>
    <mergeCell ref="B4320:G4320"/>
    <mergeCell ref="H4320:AX4320"/>
    <mergeCell ref="C4311:Z4311"/>
    <mergeCell ref="AA4311:AI4311"/>
    <mergeCell ref="AJ4311:AR4311"/>
    <mergeCell ref="AS4311:AX4311"/>
    <mergeCell ref="C4312:Z4312"/>
    <mergeCell ref="AA4312:AI4312"/>
    <mergeCell ref="AJ4312:AR4312"/>
    <mergeCell ref="AS4312:AX4312"/>
    <mergeCell ref="C4352:Z4352"/>
    <mergeCell ref="AA4352:AI4352"/>
    <mergeCell ref="AJ4352:AR4352"/>
    <mergeCell ref="AS4352:AX4352"/>
    <mergeCell ref="B4353:Z4353"/>
    <mergeCell ref="AA4353:AI4353"/>
    <mergeCell ref="AJ4353:AR4353"/>
    <mergeCell ref="AS4353:AX4353"/>
    <mergeCell ref="C4350:Z4350"/>
    <mergeCell ref="AA4350:AI4350"/>
    <mergeCell ref="AJ4350:AR4350"/>
    <mergeCell ref="AS4350:AX4350"/>
    <mergeCell ref="C4351:Z4351"/>
    <mergeCell ref="AA4351:AI4351"/>
    <mergeCell ref="AJ4351:AR4351"/>
    <mergeCell ref="AS4351:AX4351"/>
    <mergeCell ref="C4348:Z4348"/>
    <mergeCell ref="AA4348:AI4348"/>
    <mergeCell ref="AJ4348:AR4348"/>
    <mergeCell ref="AS4348:AX4348"/>
    <mergeCell ref="C4349:Z4349"/>
    <mergeCell ref="AA4349:AI4349"/>
    <mergeCell ref="AJ4349:AR4349"/>
    <mergeCell ref="AS4349:AX4349"/>
    <mergeCell ref="C4386:Z4386"/>
    <mergeCell ref="AA4386:AI4386"/>
    <mergeCell ref="AJ4386:AR4386"/>
    <mergeCell ref="AS4386:AX4386"/>
    <mergeCell ref="C4387:Z4387"/>
    <mergeCell ref="AA4387:AI4387"/>
    <mergeCell ref="AJ4387:AR4387"/>
    <mergeCell ref="AS4387:AX4387"/>
    <mergeCell ref="B4357:AX4357"/>
    <mergeCell ref="B4360:G4360"/>
    <mergeCell ref="H4360:AX4360"/>
    <mergeCell ref="B4364:AX4370"/>
    <mergeCell ref="B4375:AX4379"/>
    <mergeCell ref="B4384:Z4385"/>
    <mergeCell ref="AA4384:AI4385"/>
    <mergeCell ref="AJ4384:AR4385"/>
    <mergeCell ref="AS4384:AX4385"/>
    <mergeCell ref="B4392:Z4392"/>
    <mergeCell ref="AA4392:AI4392"/>
    <mergeCell ref="AJ4392:AR4392"/>
    <mergeCell ref="AS4392:AX4392"/>
    <mergeCell ref="B4396:AX4396"/>
    <mergeCell ref="B4399:G4399"/>
    <mergeCell ref="H4399:AX4399"/>
    <mergeCell ref="C4390:Z4390"/>
    <mergeCell ref="AA4390:AI4390"/>
    <mergeCell ref="AJ4390:AR4390"/>
    <mergeCell ref="AS4390:AX4390"/>
    <mergeCell ref="C4391:Z4391"/>
    <mergeCell ref="AA4391:AI4391"/>
    <mergeCell ref="AJ4391:AR4391"/>
    <mergeCell ref="AS4391:AX4391"/>
    <mergeCell ref="C4388:Z4388"/>
    <mergeCell ref="AA4388:AI4388"/>
    <mergeCell ref="AJ4388:AR4388"/>
    <mergeCell ref="AS4388:AX4388"/>
    <mergeCell ref="C4389:Z4389"/>
    <mergeCell ref="AA4389:AI4389"/>
    <mergeCell ref="AJ4389:AR4389"/>
    <mergeCell ref="AS4389:AX4389"/>
    <mergeCell ref="C4425:Z4425"/>
    <mergeCell ref="AA4425:AI4425"/>
    <mergeCell ref="AJ4425:AR4425"/>
    <mergeCell ref="AS4425:AX4425"/>
    <mergeCell ref="C4426:Z4426"/>
    <mergeCell ref="AA4426:AI4426"/>
    <mergeCell ref="AJ4426:AR4426"/>
    <mergeCell ref="AS4426:AX4426"/>
    <mergeCell ref="C4423:Z4423"/>
    <mergeCell ref="AA4423:AI4423"/>
    <mergeCell ref="AJ4423:AR4423"/>
    <mergeCell ref="AS4423:AX4423"/>
    <mergeCell ref="C4424:Z4424"/>
    <mergeCell ref="AA4424:AI4424"/>
    <mergeCell ref="AJ4424:AR4424"/>
    <mergeCell ref="AS4424:AX4424"/>
    <mergeCell ref="B4403:AX4407"/>
    <mergeCell ref="B4412:AX4416"/>
    <mergeCell ref="B4421:Z4422"/>
    <mergeCell ref="AA4421:AI4422"/>
    <mergeCell ref="AJ4421:AR4422"/>
    <mergeCell ref="AS4421:AX4422"/>
    <mergeCell ref="B4431:Z4431"/>
    <mergeCell ref="AA4431:AI4431"/>
    <mergeCell ref="AJ4431:AR4431"/>
    <mergeCell ref="AS4431:AX4431"/>
    <mergeCell ref="B4435:AX4435"/>
    <mergeCell ref="B4438:G4438"/>
    <mergeCell ref="H4438:AX4438"/>
    <mergeCell ref="C4429:Z4429"/>
    <mergeCell ref="AA4429:AI4429"/>
    <mergeCell ref="AJ4429:AR4429"/>
    <mergeCell ref="AS4429:AX4429"/>
    <mergeCell ref="C4430:Z4430"/>
    <mergeCell ref="AA4430:AI4430"/>
    <mergeCell ref="AJ4430:AR4430"/>
    <mergeCell ref="AS4430:AX4430"/>
    <mergeCell ref="C4427:Z4427"/>
    <mergeCell ref="AA4427:AI4427"/>
    <mergeCell ref="AJ4427:AR4427"/>
    <mergeCell ref="AS4427:AX4427"/>
    <mergeCell ref="C4428:Z4428"/>
    <mergeCell ref="AA4428:AI4428"/>
    <mergeCell ref="AJ4428:AR4428"/>
    <mergeCell ref="AS4428:AX4428"/>
    <mergeCell ref="C4464:Z4464"/>
    <mergeCell ref="AA4464:AI4464"/>
    <mergeCell ref="AJ4464:AR4464"/>
    <mergeCell ref="AS4464:AX4464"/>
    <mergeCell ref="C4465:Z4465"/>
    <mergeCell ref="AA4465:AI4465"/>
    <mergeCell ref="AJ4465:AR4465"/>
    <mergeCell ref="AS4465:AX4465"/>
    <mergeCell ref="C4462:Z4462"/>
    <mergeCell ref="AA4462:AI4462"/>
    <mergeCell ref="AJ4462:AR4462"/>
    <mergeCell ref="AS4462:AX4462"/>
    <mergeCell ref="C4463:Z4463"/>
    <mergeCell ref="AA4463:AI4463"/>
    <mergeCell ref="AJ4463:AR4463"/>
    <mergeCell ref="AS4463:AX4463"/>
    <mergeCell ref="B4442:AX4446"/>
    <mergeCell ref="B4451:AX4455"/>
    <mergeCell ref="B4460:Z4461"/>
    <mergeCell ref="AA4460:AI4461"/>
    <mergeCell ref="AJ4460:AR4461"/>
    <mergeCell ref="AS4460:AX4461"/>
    <mergeCell ref="C4509:Z4509"/>
    <mergeCell ref="AA4509:AI4509"/>
    <mergeCell ref="AJ4509:AR4509"/>
    <mergeCell ref="AS4509:AX4509"/>
    <mergeCell ref="C4510:Z4510"/>
    <mergeCell ref="AA4510:AI4510"/>
    <mergeCell ref="AJ4510:AR4510"/>
    <mergeCell ref="AS4510:AX4510"/>
    <mergeCell ref="B4477:AX4482"/>
    <mergeCell ref="B4487:AX4502"/>
    <mergeCell ref="B4507:Z4508"/>
    <mergeCell ref="AA4507:AI4508"/>
    <mergeCell ref="AJ4507:AR4508"/>
    <mergeCell ref="AS4507:AX4508"/>
    <mergeCell ref="B4466:Z4466"/>
    <mergeCell ref="AA4466:AI4466"/>
    <mergeCell ref="AJ4466:AR4466"/>
    <mergeCell ref="AS4466:AX4466"/>
    <mergeCell ref="B4470:AX4470"/>
    <mergeCell ref="B4473:G4473"/>
    <mergeCell ref="H4473:AX4473"/>
    <mergeCell ref="C4542:Z4542"/>
    <mergeCell ref="AA4542:AI4542"/>
    <mergeCell ref="AJ4542:AR4542"/>
    <mergeCell ref="AS4542:AX4542"/>
    <mergeCell ref="B4543:Z4543"/>
    <mergeCell ref="AA4543:AI4543"/>
    <mergeCell ref="AJ4543:AR4543"/>
    <mergeCell ref="AS4543:AX4543"/>
    <mergeCell ref="B4522:AX4526"/>
    <mergeCell ref="B4531:AX4535"/>
    <mergeCell ref="B4540:Z4541"/>
    <mergeCell ref="AA4540:AI4541"/>
    <mergeCell ref="AJ4540:AR4541"/>
    <mergeCell ref="AS4540:AX4541"/>
    <mergeCell ref="B4511:Z4511"/>
    <mergeCell ref="AA4511:AI4511"/>
    <mergeCell ref="AJ4511:AR4511"/>
    <mergeCell ref="AS4511:AX4511"/>
    <mergeCell ref="B4515:AX4515"/>
    <mergeCell ref="B4518:G4518"/>
    <mergeCell ref="H4518:AX4518"/>
    <mergeCell ref="C4574:Z4574"/>
    <mergeCell ref="AA4574:AI4574"/>
    <mergeCell ref="AJ4574:AR4574"/>
    <mergeCell ref="AS4574:AX4574"/>
    <mergeCell ref="B4575:Z4575"/>
    <mergeCell ref="AA4575:AI4575"/>
    <mergeCell ref="AJ4575:AR4575"/>
    <mergeCell ref="AS4575:AX4575"/>
    <mergeCell ref="B4547:AX4547"/>
    <mergeCell ref="B4550:G4550"/>
    <mergeCell ref="H4550:AX4550"/>
    <mergeCell ref="B4554:AX4558"/>
    <mergeCell ref="B4563:AX4567"/>
    <mergeCell ref="B4572:Z4573"/>
    <mergeCell ref="AA4572:AI4573"/>
    <mergeCell ref="AJ4572:AR4573"/>
    <mergeCell ref="AS4572:AX4573"/>
    <mergeCell ref="C4606:Z4606"/>
    <mergeCell ref="AA4606:AI4606"/>
    <mergeCell ref="AJ4606:AR4606"/>
    <mergeCell ref="AS4606:AX4606"/>
    <mergeCell ref="B4607:Z4607"/>
    <mergeCell ref="AA4607:AI4607"/>
    <mergeCell ref="AJ4607:AR4607"/>
    <mergeCell ref="AS4607:AX4607"/>
    <mergeCell ref="B4579:AX4579"/>
    <mergeCell ref="B4582:G4582"/>
    <mergeCell ref="H4582:AX4582"/>
    <mergeCell ref="B4586:AX4590"/>
    <mergeCell ref="B4595:AX4599"/>
    <mergeCell ref="B4604:Z4605"/>
    <mergeCell ref="AA4604:AI4605"/>
    <mergeCell ref="AJ4604:AR4605"/>
    <mergeCell ref="AS4604:AX4605"/>
    <mergeCell ref="B4640:Z4640"/>
    <mergeCell ref="AA4640:AI4640"/>
    <mergeCell ref="AJ4640:AR4640"/>
    <mergeCell ref="AS4640:AX4640"/>
    <mergeCell ref="B4644:AX4644"/>
    <mergeCell ref="B4647:G4647"/>
    <mergeCell ref="H4647:AX4647"/>
    <mergeCell ref="C4638:Z4638"/>
    <mergeCell ref="AA4638:AI4638"/>
    <mergeCell ref="AJ4638:AR4638"/>
    <mergeCell ref="AS4638:AX4638"/>
    <mergeCell ref="C4639:Z4639"/>
    <mergeCell ref="AA4639:AI4639"/>
    <mergeCell ref="AJ4639:AR4639"/>
    <mergeCell ref="AS4639:AX4639"/>
    <mergeCell ref="B4611:AX4611"/>
    <mergeCell ref="B4614:G4614"/>
    <mergeCell ref="H4614:AX4614"/>
    <mergeCell ref="B4618:AX4622"/>
    <mergeCell ref="B4627:AX4631"/>
    <mergeCell ref="B4636:Z4637"/>
    <mergeCell ref="AA4636:AI4637"/>
    <mergeCell ref="AJ4636:AR4637"/>
    <mergeCell ref="AS4636:AX4637"/>
    <mergeCell ref="C4674:Z4674"/>
    <mergeCell ref="AA4674:AI4674"/>
    <mergeCell ref="AJ4674:AR4674"/>
    <mergeCell ref="AS4674:AX4674"/>
    <mergeCell ref="C4675:Z4675"/>
    <mergeCell ref="AA4675:AI4675"/>
    <mergeCell ref="AJ4675:AR4675"/>
    <mergeCell ref="AS4675:AX4675"/>
    <mergeCell ref="C4672:Z4672"/>
    <mergeCell ref="AA4672:AI4672"/>
    <mergeCell ref="AJ4672:AR4672"/>
    <mergeCell ref="AS4672:AX4672"/>
    <mergeCell ref="C4673:Z4673"/>
    <mergeCell ref="AA4673:AI4673"/>
    <mergeCell ref="AJ4673:AR4673"/>
    <mergeCell ref="AS4673:AX4673"/>
    <mergeCell ref="B4651:AX4656"/>
    <mergeCell ref="B4661:AX4665"/>
    <mergeCell ref="B4670:Z4671"/>
    <mergeCell ref="AA4670:AI4671"/>
    <mergeCell ref="AJ4670:AR4671"/>
    <mergeCell ref="AS4670:AX4671"/>
    <mergeCell ref="B4689:AX4693"/>
    <mergeCell ref="B4698:AX4703"/>
    <mergeCell ref="B4708:Z4709"/>
    <mergeCell ref="AA4708:AI4709"/>
    <mergeCell ref="AJ4708:AR4709"/>
    <mergeCell ref="AS4708:AX4709"/>
    <mergeCell ref="B4678:Z4678"/>
    <mergeCell ref="AA4678:AI4678"/>
    <mergeCell ref="AJ4678:AR4678"/>
    <mergeCell ref="AS4678:AX4678"/>
    <mergeCell ref="B4682:AX4682"/>
    <mergeCell ref="B4685:G4685"/>
    <mergeCell ref="H4685:AX4685"/>
    <mergeCell ref="C4676:Z4676"/>
    <mergeCell ref="AA4676:AI4676"/>
    <mergeCell ref="AJ4676:AR4676"/>
    <mergeCell ref="AS4676:AX4676"/>
    <mergeCell ref="C4677:Z4677"/>
    <mergeCell ref="AA4677:AI4677"/>
    <mergeCell ref="AJ4677:AR4677"/>
    <mergeCell ref="AS4677:AX4677"/>
    <mergeCell ref="C4714:Z4714"/>
    <mergeCell ref="AA4714:AI4714"/>
    <mergeCell ref="AJ4714:AR4714"/>
    <mergeCell ref="AS4714:AX4714"/>
    <mergeCell ref="B4715:Z4715"/>
    <mergeCell ref="AA4715:AI4715"/>
    <mergeCell ref="AJ4715:AR4715"/>
    <mergeCell ref="AS4715:AX4715"/>
    <mergeCell ref="C4712:Z4712"/>
    <mergeCell ref="AA4712:AI4712"/>
    <mergeCell ref="AJ4712:AR4712"/>
    <mergeCell ref="AS4712:AX4712"/>
    <mergeCell ref="C4713:Z4713"/>
    <mergeCell ref="AA4713:AI4713"/>
    <mergeCell ref="AJ4713:AR4713"/>
    <mergeCell ref="AS4713:AX4713"/>
    <mergeCell ref="C4710:Z4710"/>
    <mergeCell ref="AA4710:AI4710"/>
    <mergeCell ref="AJ4710:AR4710"/>
    <mergeCell ref="AS4710:AX4710"/>
    <mergeCell ref="C4711:Z4711"/>
    <mergeCell ref="AA4711:AI4711"/>
    <mergeCell ref="AJ4711:AR4711"/>
    <mergeCell ref="AS4711:AX4711"/>
    <mergeCell ref="C4751:Z4751"/>
    <mergeCell ref="AA4751:AI4751"/>
    <mergeCell ref="AJ4751:AR4751"/>
    <mergeCell ref="AS4751:AX4751"/>
    <mergeCell ref="B4752:Z4752"/>
    <mergeCell ref="AA4752:AI4752"/>
    <mergeCell ref="AJ4752:AR4752"/>
    <mergeCell ref="AS4752:AX4752"/>
    <mergeCell ref="C4749:Z4749"/>
    <mergeCell ref="AA4749:AI4749"/>
    <mergeCell ref="AJ4749:AR4749"/>
    <mergeCell ref="AS4749:AX4749"/>
    <mergeCell ref="C4750:Z4750"/>
    <mergeCell ref="AA4750:AI4750"/>
    <mergeCell ref="AJ4750:AR4750"/>
    <mergeCell ref="AS4750:AX4750"/>
    <mergeCell ref="B4719:AX4719"/>
    <mergeCell ref="B4722:G4722"/>
    <mergeCell ref="H4722:AX4722"/>
    <mergeCell ref="B4726:AX4734"/>
    <mergeCell ref="B4739:AX4742"/>
    <mergeCell ref="B4747:Z4748"/>
    <mergeCell ref="AA4747:AI4748"/>
    <mergeCell ref="AJ4747:AR4748"/>
    <mergeCell ref="AS4747:AX4748"/>
    <mergeCell ref="C4783:Z4783"/>
    <mergeCell ref="AA4783:AI4783"/>
    <mergeCell ref="AJ4783:AR4783"/>
    <mergeCell ref="AS4783:AX4783"/>
    <mergeCell ref="C4784:Z4784"/>
    <mergeCell ref="AA4784:AI4784"/>
    <mergeCell ref="AJ4784:AR4784"/>
    <mergeCell ref="AS4784:AX4784"/>
    <mergeCell ref="B4756:AX4756"/>
    <mergeCell ref="B4759:G4759"/>
    <mergeCell ref="H4759:AX4759"/>
    <mergeCell ref="B4763:AX4767"/>
    <mergeCell ref="B4772:AX4776"/>
    <mergeCell ref="B4781:Z4782"/>
    <mergeCell ref="AA4781:AI4782"/>
    <mergeCell ref="AJ4781:AR4782"/>
    <mergeCell ref="AS4781:AX4782"/>
    <mergeCell ref="C4789:Z4789"/>
    <mergeCell ref="AA4789:AI4789"/>
    <mergeCell ref="AJ4789:AR4789"/>
    <mergeCell ref="AS4789:AX4789"/>
    <mergeCell ref="C4790:Z4790"/>
    <mergeCell ref="AA4790:AI4790"/>
    <mergeCell ref="AJ4790:AR4790"/>
    <mergeCell ref="AS4790:AX4790"/>
    <mergeCell ref="C4787:Z4787"/>
    <mergeCell ref="AA4787:AI4787"/>
    <mergeCell ref="AJ4787:AR4787"/>
    <mergeCell ref="AS4787:AX4787"/>
    <mergeCell ref="C4788:Z4788"/>
    <mergeCell ref="AA4788:AI4788"/>
    <mergeCell ref="AJ4788:AR4788"/>
    <mergeCell ref="AS4788:AX4788"/>
    <mergeCell ref="C4785:Z4785"/>
    <mergeCell ref="AA4785:AI4785"/>
    <mergeCell ref="AJ4785:AR4785"/>
    <mergeCell ref="AS4785:AX4785"/>
    <mergeCell ref="C4786:Z4786"/>
    <mergeCell ref="AA4786:AI4786"/>
    <mergeCell ref="AJ4786:AR4786"/>
    <mergeCell ref="AS4786:AX4786"/>
    <mergeCell ref="C4795:Z4795"/>
    <mergeCell ref="AA4795:AI4795"/>
    <mergeCell ref="AJ4795:AR4795"/>
    <mergeCell ref="AS4795:AX4795"/>
    <mergeCell ref="B4796:Z4796"/>
    <mergeCell ref="AA4796:AI4796"/>
    <mergeCell ref="AJ4796:AR4796"/>
    <mergeCell ref="AS4796:AX4796"/>
    <mergeCell ref="C4793:Z4793"/>
    <mergeCell ref="AA4793:AI4793"/>
    <mergeCell ref="AJ4793:AR4793"/>
    <mergeCell ref="AS4793:AX4793"/>
    <mergeCell ref="C4794:Z4794"/>
    <mergeCell ref="AA4794:AI4794"/>
    <mergeCell ref="AJ4794:AR4794"/>
    <mergeCell ref="AS4794:AX4794"/>
    <mergeCell ref="C4791:Z4791"/>
    <mergeCell ref="AA4791:AI4791"/>
    <mergeCell ref="AJ4791:AR4791"/>
    <mergeCell ref="AS4791:AX4791"/>
    <mergeCell ref="C4792:Z4792"/>
    <mergeCell ref="AA4792:AI4792"/>
    <mergeCell ref="AJ4792:AR4792"/>
    <mergeCell ref="AS4792:AX4792"/>
    <mergeCell ref="C4830:Z4830"/>
    <mergeCell ref="AA4830:AI4830"/>
    <mergeCell ref="AJ4830:AR4830"/>
    <mergeCell ref="AS4830:AX4830"/>
    <mergeCell ref="C4831:Z4831"/>
    <mergeCell ref="AA4831:AI4831"/>
    <mergeCell ref="AJ4831:AR4831"/>
    <mergeCell ref="AS4831:AX4831"/>
    <mergeCell ref="C4828:Z4828"/>
    <mergeCell ref="AA4828:AI4828"/>
    <mergeCell ref="AJ4828:AR4828"/>
    <mergeCell ref="AS4828:AX4828"/>
    <mergeCell ref="C4829:Z4829"/>
    <mergeCell ref="AA4829:AI4829"/>
    <mergeCell ref="AJ4829:AR4829"/>
    <mergeCell ref="AS4829:AX4829"/>
    <mergeCell ref="B4800:AX4800"/>
    <mergeCell ref="B4803:G4803"/>
    <mergeCell ref="H4803:AX4803"/>
    <mergeCell ref="B4807:AX4811"/>
    <mergeCell ref="B4816:AX4821"/>
    <mergeCell ref="B4826:Z4827"/>
    <mergeCell ref="AA4826:AI4827"/>
    <mergeCell ref="AJ4826:AR4827"/>
    <mergeCell ref="AS4826:AX4827"/>
    <mergeCell ref="C4836:Z4836"/>
    <mergeCell ref="AA4836:AI4836"/>
    <mergeCell ref="AJ4836:AR4836"/>
    <mergeCell ref="AS4836:AX4836"/>
    <mergeCell ref="B4837:Z4837"/>
    <mergeCell ref="AA4837:AI4837"/>
    <mergeCell ref="AJ4837:AR4837"/>
    <mergeCell ref="AS4837:AX4837"/>
    <mergeCell ref="C4834:Z4834"/>
    <mergeCell ref="AA4834:AI4834"/>
    <mergeCell ref="AJ4834:AR4834"/>
    <mergeCell ref="AS4834:AX4834"/>
    <mergeCell ref="C4835:Z4835"/>
    <mergeCell ref="AA4835:AI4835"/>
    <mergeCell ref="AJ4835:AR4835"/>
    <mergeCell ref="AS4835:AX4835"/>
    <mergeCell ref="C4832:Z4832"/>
    <mergeCell ref="AA4832:AI4832"/>
    <mergeCell ref="AJ4832:AR4832"/>
    <mergeCell ref="AS4832:AX4832"/>
    <mergeCell ref="C4833:Z4833"/>
    <mergeCell ref="AA4833:AI4833"/>
    <mergeCell ref="AJ4833:AR4833"/>
    <mergeCell ref="AS4833:AX4833"/>
    <mergeCell ref="C4870:Z4870"/>
    <mergeCell ref="AA4870:AI4870"/>
    <mergeCell ref="AJ4870:AR4870"/>
    <mergeCell ref="AS4870:AX4870"/>
    <mergeCell ref="C4871:Z4871"/>
    <mergeCell ref="AA4871:AI4871"/>
    <mergeCell ref="AJ4871:AR4871"/>
    <mergeCell ref="AS4871:AX4871"/>
    <mergeCell ref="C4868:Z4868"/>
    <mergeCell ref="AA4868:AI4868"/>
    <mergeCell ref="AJ4868:AR4868"/>
    <mergeCell ref="AS4868:AX4868"/>
    <mergeCell ref="C4869:Z4869"/>
    <mergeCell ref="AA4869:AI4869"/>
    <mergeCell ref="AJ4869:AR4869"/>
    <mergeCell ref="AS4869:AX4869"/>
    <mergeCell ref="B4841:AX4841"/>
    <mergeCell ref="B4844:G4844"/>
    <mergeCell ref="H4844:AX4844"/>
    <mergeCell ref="B4848:AX4852"/>
    <mergeCell ref="B4857:AX4861"/>
    <mergeCell ref="B4866:Z4867"/>
    <mergeCell ref="AA4866:AI4867"/>
    <mergeCell ref="AJ4866:AR4867"/>
    <mergeCell ref="AS4866:AX4867"/>
    <mergeCell ref="B4877:AX4877"/>
    <mergeCell ref="B4880:G4880"/>
    <mergeCell ref="H4880:AX4880"/>
    <mergeCell ref="B4884:AX4888"/>
    <mergeCell ref="B4893:AX4908"/>
    <mergeCell ref="B4913:Z4914"/>
    <mergeCell ref="AA4913:AI4914"/>
    <mergeCell ref="AJ4913:AR4914"/>
    <mergeCell ref="AS4913:AX4914"/>
    <mergeCell ref="C4872:Z4872"/>
    <mergeCell ref="AA4872:AI4872"/>
    <mergeCell ref="AJ4872:AR4872"/>
    <mergeCell ref="AS4872:AX4872"/>
    <mergeCell ref="B4873:Z4873"/>
    <mergeCell ref="AA4873:AI4873"/>
    <mergeCell ref="AJ4873:AR4873"/>
    <mergeCell ref="AS4873:AX4873"/>
    <mergeCell ref="B4920:AX4920"/>
    <mergeCell ref="B4923:G4923"/>
    <mergeCell ref="H4923:AX4923"/>
    <mergeCell ref="B4927:AX4931"/>
    <mergeCell ref="B4936:AX4940"/>
    <mergeCell ref="B4945:Z4946"/>
    <mergeCell ref="AA4945:AI4946"/>
    <mergeCell ref="AJ4945:AR4946"/>
    <mergeCell ref="AS4945:AX4946"/>
    <mergeCell ref="C4915:Z4915"/>
    <mergeCell ref="AA4915:AI4915"/>
    <mergeCell ref="AJ4915:AR4915"/>
    <mergeCell ref="AS4915:AX4915"/>
    <mergeCell ref="B4916:Z4916"/>
    <mergeCell ref="AA4916:AI4916"/>
    <mergeCell ref="AJ4916:AR4916"/>
    <mergeCell ref="AS4916:AX4916"/>
    <mergeCell ref="B4951:Z4951"/>
    <mergeCell ref="AA4951:AI4951"/>
    <mergeCell ref="AJ4951:AR4951"/>
    <mergeCell ref="AS4951:AX4951"/>
    <mergeCell ref="B4955:AX4955"/>
    <mergeCell ref="B4958:G4958"/>
    <mergeCell ref="H4958:AX4958"/>
    <mergeCell ref="C4949:Z4949"/>
    <mergeCell ref="AA4949:AI4949"/>
    <mergeCell ref="AJ4949:AR4949"/>
    <mergeCell ref="AS4949:AX4949"/>
    <mergeCell ref="C4950:Z4950"/>
    <mergeCell ref="AA4950:AI4950"/>
    <mergeCell ref="AJ4950:AR4950"/>
    <mergeCell ref="AS4950:AX4950"/>
    <mergeCell ref="C4947:Z4947"/>
    <mergeCell ref="AA4947:AI4947"/>
    <mergeCell ref="AJ4947:AR4947"/>
    <mergeCell ref="AS4947:AX4947"/>
    <mergeCell ref="C4948:Z4948"/>
    <mergeCell ref="AA4948:AI4948"/>
    <mergeCell ref="AJ4948:AR4948"/>
    <mergeCell ref="AS4948:AX4948"/>
    <mergeCell ref="C4984:Z4984"/>
    <mergeCell ref="AA4984:AI4984"/>
    <mergeCell ref="AJ4984:AR4984"/>
    <mergeCell ref="AS4984:AX4984"/>
    <mergeCell ref="C4985:Z4985"/>
    <mergeCell ref="AA4985:AI4985"/>
    <mergeCell ref="AJ4985:AR4985"/>
    <mergeCell ref="AS4985:AX4985"/>
    <mergeCell ref="C4982:Z4982"/>
    <mergeCell ref="AA4982:AI4982"/>
    <mergeCell ref="AJ4982:AR4982"/>
    <mergeCell ref="AS4982:AX4982"/>
    <mergeCell ref="C4983:Z4983"/>
    <mergeCell ref="AA4983:AI4983"/>
    <mergeCell ref="AJ4983:AR4983"/>
    <mergeCell ref="AS4983:AX4983"/>
    <mergeCell ref="B4962:AX4966"/>
    <mergeCell ref="B4971:AX4975"/>
    <mergeCell ref="B4980:Z4981"/>
    <mergeCell ref="AA4980:AI4981"/>
    <mergeCell ref="AJ4980:AR4981"/>
    <mergeCell ref="AS4980:AX4981"/>
    <mergeCell ref="C5022:Z5022"/>
    <mergeCell ref="AA5022:AI5022"/>
    <mergeCell ref="AJ5022:AR5022"/>
    <mergeCell ref="AS5022:AX5022"/>
    <mergeCell ref="B5023:Z5023"/>
    <mergeCell ref="AA5023:AI5023"/>
    <mergeCell ref="AJ5023:AR5023"/>
    <mergeCell ref="AS5023:AX5023"/>
    <mergeCell ref="B4997:AX5001"/>
    <mergeCell ref="B5006:AX5015"/>
    <mergeCell ref="B5020:Z5021"/>
    <mergeCell ref="AA5020:AI5021"/>
    <mergeCell ref="AJ5020:AR5021"/>
    <mergeCell ref="AS5020:AX5021"/>
    <mergeCell ref="B4986:Z4986"/>
    <mergeCell ref="AA4986:AI4986"/>
    <mergeCell ref="AJ4986:AR4986"/>
    <mergeCell ref="AS4986:AX4986"/>
    <mergeCell ref="B4990:AX4990"/>
    <mergeCell ref="B4993:G4993"/>
    <mergeCell ref="H4993:AX4993"/>
    <mergeCell ref="C5054:Z5054"/>
    <mergeCell ref="AA5054:AI5054"/>
    <mergeCell ref="AJ5054:AR5054"/>
    <mergeCell ref="AS5054:AX5054"/>
    <mergeCell ref="B5055:Z5055"/>
    <mergeCell ref="AA5055:AI5055"/>
    <mergeCell ref="AJ5055:AR5055"/>
    <mergeCell ref="AS5055:AX5055"/>
    <mergeCell ref="B5027:AX5027"/>
    <mergeCell ref="B5030:G5030"/>
    <mergeCell ref="H5030:AX5030"/>
    <mergeCell ref="B5034:AX5038"/>
    <mergeCell ref="B5043:AX5047"/>
    <mergeCell ref="B5052:Z5053"/>
    <mergeCell ref="AA5052:AI5053"/>
    <mergeCell ref="AJ5052:AR5053"/>
    <mergeCell ref="AS5052:AX5053"/>
    <mergeCell ref="C5087:Z5087"/>
    <mergeCell ref="AA5087:AI5087"/>
    <mergeCell ref="AJ5087:AR5087"/>
    <mergeCell ref="AS5087:AX5087"/>
    <mergeCell ref="C5088:Z5088"/>
    <mergeCell ref="AA5088:AI5088"/>
    <mergeCell ref="AJ5088:AR5088"/>
    <mergeCell ref="AS5088:AX5088"/>
    <mergeCell ref="B5059:AX5059"/>
    <mergeCell ref="B5062:G5062"/>
    <mergeCell ref="H5062:AX5062"/>
    <mergeCell ref="B5066:AX5070"/>
    <mergeCell ref="B5075:AX5080"/>
    <mergeCell ref="B5085:Z5086"/>
    <mergeCell ref="AA5085:AI5086"/>
    <mergeCell ref="AJ5085:AR5086"/>
    <mergeCell ref="AS5085:AX5086"/>
    <mergeCell ref="C5093:Z5093"/>
    <mergeCell ref="AA5093:AI5093"/>
    <mergeCell ref="AJ5093:AR5093"/>
    <mergeCell ref="AS5093:AX5093"/>
    <mergeCell ref="C5094:Z5094"/>
    <mergeCell ref="AA5094:AI5094"/>
    <mergeCell ref="AJ5094:AR5094"/>
    <mergeCell ref="AS5094:AX5094"/>
    <mergeCell ref="C5091:Z5091"/>
    <mergeCell ref="AA5091:AI5091"/>
    <mergeCell ref="AJ5091:AR5091"/>
    <mergeCell ref="AS5091:AX5091"/>
    <mergeCell ref="C5092:Z5092"/>
    <mergeCell ref="AA5092:AI5092"/>
    <mergeCell ref="AJ5092:AR5092"/>
    <mergeCell ref="AS5092:AX5092"/>
    <mergeCell ref="C5089:Z5089"/>
    <mergeCell ref="AA5089:AI5089"/>
    <mergeCell ref="AJ5089:AR5089"/>
    <mergeCell ref="AS5089:AX5089"/>
    <mergeCell ref="C5090:Z5090"/>
    <mergeCell ref="AA5090:AI5090"/>
    <mergeCell ref="AJ5090:AR5090"/>
    <mergeCell ref="AS5090:AX5090"/>
    <mergeCell ref="B5108:AX5112"/>
    <mergeCell ref="B5117:AX5121"/>
    <mergeCell ref="B5126:Z5127"/>
    <mergeCell ref="AA5126:AI5127"/>
    <mergeCell ref="AJ5126:AR5127"/>
    <mergeCell ref="AS5126:AX5127"/>
    <mergeCell ref="B5097:Z5097"/>
    <mergeCell ref="AA5097:AI5097"/>
    <mergeCell ref="AJ5097:AR5097"/>
    <mergeCell ref="AS5097:AX5097"/>
    <mergeCell ref="B5101:AX5101"/>
    <mergeCell ref="B5104:G5104"/>
    <mergeCell ref="H5104:AX5104"/>
    <mergeCell ref="C5095:Z5095"/>
    <mergeCell ref="AA5095:AI5095"/>
    <mergeCell ref="AJ5095:AR5095"/>
    <mergeCell ref="AS5095:AX5095"/>
    <mergeCell ref="C5096:Z5096"/>
    <mergeCell ref="AA5096:AI5096"/>
    <mergeCell ref="AJ5096:AR5096"/>
    <mergeCell ref="AS5096:AX5096"/>
    <mergeCell ref="B5133:AX5133"/>
    <mergeCell ref="B5136:G5136"/>
    <mergeCell ref="H5136:AX5136"/>
    <mergeCell ref="B5140:AX5144"/>
    <mergeCell ref="B5149:AX5154"/>
    <mergeCell ref="B5159:Z5160"/>
    <mergeCell ref="AA5159:AI5160"/>
    <mergeCell ref="AJ5159:AR5160"/>
    <mergeCell ref="AS5159:AX5160"/>
    <mergeCell ref="C5128:Z5128"/>
    <mergeCell ref="AA5128:AI5128"/>
    <mergeCell ref="AJ5128:AR5128"/>
    <mergeCell ref="AS5128:AX5128"/>
    <mergeCell ref="B5129:Z5129"/>
    <mergeCell ref="AA5129:AI5129"/>
    <mergeCell ref="AJ5129:AR5129"/>
    <mergeCell ref="AS5129:AX5129"/>
    <mergeCell ref="B5166:AX5166"/>
    <mergeCell ref="B5169:G5169"/>
    <mergeCell ref="H5169:AX5169"/>
    <mergeCell ref="B5173:AX5177"/>
    <mergeCell ref="B5182:AX5186"/>
    <mergeCell ref="B5191:Z5192"/>
    <mergeCell ref="AA5191:AI5192"/>
    <mergeCell ref="AJ5191:AR5192"/>
    <mergeCell ref="AS5191:AX5192"/>
    <mergeCell ref="C5161:Z5161"/>
    <mergeCell ref="AA5161:AI5161"/>
    <mergeCell ref="AJ5161:AR5161"/>
    <mergeCell ref="AS5161:AX5161"/>
    <mergeCell ref="B5162:Z5162"/>
    <mergeCell ref="AA5162:AI5162"/>
    <mergeCell ref="AJ5162:AR5162"/>
    <mergeCell ref="AS5162:AX5162"/>
    <mergeCell ref="B5198:AX5198"/>
    <mergeCell ref="B5201:G5201"/>
    <mergeCell ref="H5201:AX5201"/>
    <mergeCell ref="B5205:AX5209"/>
    <mergeCell ref="B5214:AX5219"/>
    <mergeCell ref="B5224:Z5225"/>
    <mergeCell ref="AA5224:AI5225"/>
    <mergeCell ref="AJ5224:AR5225"/>
    <mergeCell ref="AS5224:AX5225"/>
    <mergeCell ref="C5193:Z5193"/>
    <mergeCell ref="AA5193:AI5193"/>
    <mergeCell ref="AJ5193:AR5193"/>
    <mergeCell ref="AS5193:AX5193"/>
    <mergeCell ref="B5194:Z5194"/>
    <mergeCell ref="AA5194:AI5194"/>
    <mergeCell ref="AJ5194:AR5194"/>
    <mergeCell ref="AS5194:AX5194"/>
    <mergeCell ref="C5230:Z5230"/>
    <mergeCell ref="AA5230:AI5230"/>
    <mergeCell ref="AJ5230:AR5230"/>
    <mergeCell ref="AS5230:AX5230"/>
    <mergeCell ref="C5231:Z5231"/>
    <mergeCell ref="AA5231:AI5231"/>
    <mergeCell ref="AJ5231:AR5231"/>
    <mergeCell ref="AS5231:AX5231"/>
    <mergeCell ref="C5228:Z5228"/>
    <mergeCell ref="AA5228:AI5228"/>
    <mergeCell ref="AJ5228:AR5228"/>
    <mergeCell ref="AS5228:AX5228"/>
    <mergeCell ref="C5229:Z5229"/>
    <mergeCell ref="AA5229:AI5229"/>
    <mergeCell ref="AJ5229:AR5229"/>
    <mergeCell ref="AS5229:AX5229"/>
    <mergeCell ref="C5226:Z5226"/>
    <mergeCell ref="AA5226:AI5226"/>
    <mergeCell ref="AJ5226:AR5226"/>
    <mergeCell ref="AS5226:AX5226"/>
    <mergeCell ref="C5227:Z5227"/>
    <mergeCell ref="AA5227:AI5227"/>
    <mergeCell ref="AJ5227:AR5227"/>
    <mergeCell ref="AS5227:AX5227"/>
    <mergeCell ref="C5263:Z5263"/>
    <mergeCell ref="AA5263:AI5263"/>
    <mergeCell ref="AJ5263:AR5263"/>
    <mergeCell ref="AS5263:AX5263"/>
    <mergeCell ref="C5264:Z5264"/>
    <mergeCell ref="AA5264:AI5264"/>
    <mergeCell ref="AJ5264:AR5264"/>
    <mergeCell ref="AS5264:AX5264"/>
    <mergeCell ref="B5243:AX5247"/>
    <mergeCell ref="B5252:AX5256"/>
    <mergeCell ref="B5261:Z5262"/>
    <mergeCell ref="AA5261:AI5262"/>
    <mergeCell ref="AJ5261:AR5262"/>
    <mergeCell ref="AS5261:AX5262"/>
    <mergeCell ref="B5232:Z5232"/>
    <mergeCell ref="AA5232:AI5232"/>
    <mergeCell ref="AJ5232:AR5232"/>
    <mergeCell ref="AS5232:AX5232"/>
    <mergeCell ref="B5236:AX5236"/>
    <mergeCell ref="B5239:G5239"/>
    <mergeCell ref="H5239:AX5239"/>
    <mergeCell ref="B5270:AX5270"/>
    <mergeCell ref="B5273:G5273"/>
    <mergeCell ref="H5273:AX5273"/>
    <mergeCell ref="B5277:AX5281"/>
    <mergeCell ref="B5286:AX5290"/>
    <mergeCell ref="B5295:Z5296"/>
    <mergeCell ref="AA5295:AI5296"/>
    <mergeCell ref="AJ5295:AR5296"/>
    <mergeCell ref="AS5295:AX5296"/>
    <mergeCell ref="C5265:Z5265"/>
    <mergeCell ref="AA5265:AI5265"/>
    <mergeCell ref="AJ5265:AR5265"/>
    <mergeCell ref="AS5265:AX5265"/>
    <mergeCell ref="B5266:Z5266"/>
    <mergeCell ref="AA5266:AI5266"/>
    <mergeCell ref="AJ5266:AR5266"/>
    <mergeCell ref="AS5266:AX5266"/>
    <mergeCell ref="B5301:Z5301"/>
    <mergeCell ref="AA5301:AI5301"/>
    <mergeCell ref="AJ5301:AR5301"/>
    <mergeCell ref="AS5301:AX5301"/>
    <mergeCell ref="B5305:AX5305"/>
    <mergeCell ref="B5308:G5308"/>
    <mergeCell ref="H5308:AX5308"/>
    <mergeCell ref="C5299:Z5299"/>
    <mergeCell ref="AA5299:AI5299"/>
    <mergeCell ref="AJ5299:AR5299"/>
    <mergeCell ref="AS5299:AX5299"/>
    <mergeCell ref="C5300:Z5300"/>
    <mergeCell ref="AA5300:AI5300"/>
    <mergeCell ref="AJ5300:AR5300"/>
    <mergeCell ref="AS5300:AX5300"/>
    <mergeCell ref="C5297:Z5297"/>
    <mergeCell ref="AA5297:AI5297"/>
    <mergeCell ref="AJ5297:AR5297"/>
    <mergeCell ref="AS5297:AX5297"/>
    <mergeCell ref="C5298:Z5298"/>
    <mergeCell ref="AA5298:AI5298"/>
    <mergeCell ref="AJ5298:AR5298"/>
    <mergeCell ref="AS5298:AX5298"/>
    <mergeCell ref="C5335:Z5335"/>
    <mergeCell ref="AA5335:AI5335"/>
    <mergeCell ref="AJ5335:AR5335"/>
    <mergeCell ref="AS5335:AX5335"/>
    <mergeCell ref="C5336:Z5336"/>
    <mergeCell ref="AA5336:AI5336"/>
    <mergeCell ref="AJ5336:AR5336"/>
    <mergeCell ref="AS5336:AX5336"/>
    <mergeCell ref="C5333:Z5333"/>
    <mergeCell ref="AA5333:AI5333"/>
    <mergeCell ref="AJ5333:AR5333"/>
    <mergeCell ref="AS5333:AX5333"/>
    <mergeCell ref="C5334:Z5334"/>
    <mergeCell ref="AA5334:AI5334"/>
    <mergeCell ref="AJ5334:AR5334"/>
    <mergeCell ref="AS5334:AX5334"/>
    <mergeCell ref="B5312:AX5316"/>
    <mergeCell ref="B5321:AX5326"/>
    <mergeCell ref="B5331:Z5332"/>
    <mergeCell ref="AA5331:AI5332"/>
    <mergeCell ref="AJ5331:AR5332"/>
    <mergeCell ref="AS5331:AX5332"/>
    <mergeCell ref="B5342:AX5342"/>
    <mergeCell ref="B5345:G5345"/>
    <mergeCell ref="H5345:AX5345"/>
    <mergeCell ref="B5349:AX5353"/>
    <mergeCell ref="B5358:AX5362"/>
    <mergeCell ref="B5367:Z5368"/>
    <mergeCell ref="AA5367:AI5368"/>
    <mergeCell ref="AJ5367:AR5368"/>
    <mergeCell ref="AS5367:AX5368"/>
    <mergeCell ref="C5337:Z5337"/>
    <mergeCell ref="AA5337:AI5337"/>
    <mergeCell ref="AJ5337:AR5337"/>
    <mergeCell ref="AS5337:AX5337"/>
    <mergeCell ref="B5338:Z5338"/>
    <mergeCell ref="AA5338:AI5338"/>
    <mergeCell ref="AJ5338:AR5338"/>
    <mergeCell ref="AS5338:AX5338"/>
    <mergeCell ref="B5374:AX5374"/>
    <mergeCell ref="B5377:G5377"/>
    <mergeCell ref="H5377:AX5377"/>
    <mergeCell ref="B5381:AX5385"/>
    <mergeCell ref="B5390:AX5394"/>
    <mergeCell ref="B5399:Z5400"/>
    <mergeCell ref="AA5399:AI5400"/>
    <mergeCell ref="AJ5399:AR5400"/>
    <mergeCell ref="AS5399:AX5400"/>
    <mergeCell ref="C5369:Z5369"/>
    <mergeCell ref="AA5369:AI5369"/>
    <mergeCell ref="AJ5369:AR5369"/>
    <mergeCell ref="AS5369:AX5369"/>
    <mergeCell ref="B5370:Z5370"/>
    <mergeCell ref="AA5370:AI5370"/>
    <mergeCell ref="AJ5370:AR5370"/>
    <mergeCell ref="AS5370:AX5370"/>
    <mergeCell ref="C5405:Z5405"/>
    <mergeCell ref="AA5405:AI5405"/>
    <mergeCell ref="AJ5405:AR5405"/>
    <mergeCell ref="AS5405:AX5405"/>
    <mergeCell ref="B5406:Z5406"/>
    <mergeCell ref="AA5406:AI5406"/>
    <mergeCell ref="AJ5406:AR5406"/>
    <mergeCell ref="AS5406:AX5406"/>
    <mergeCell ref="C5403:Z5403"/>
    <mergeCell ref="AA5403:AI5403"/>
    <mergeCell ref="AJ5403:AR5403"/>
    <mergeCell ref="AS5403:AX5403"/>
    <mergeCell ref="C5404:Z5404"/>
    <mergeCell ref="AA5404:AI5404"/>
    <mergeCell ref="AJ5404:AR5404"/>
    <mergeCell ref="AS5404:AX5404"/>
    <mergeCell ref="C5401:Z5401"/>
    <mergeCell ref="AA5401:AI5401"/>
    <mergeCell ref="AJ5401:AR5401"/>
    <mergeCell ref="AS5401:AX5401"/>
    <mergeCell ref="C5402:Z5402"/>
    <mergeCell ref="AA5402:AI5402"/>
    <mergeCell ref="AJ5402:AR5402"/>
    <mergeCell ref="AS5402:AX5402"/>
    <mergeCell ref="C5437:Z5437"/>
    <mergeCell ref="AA5437:AI5437"/>
    <mergeCell ref="AJ5437:AR5437"/>
    <mergeCell ref="AS5437:AX5437"/>
    <mergeCell ref="C5438:Z5438"/>
    <mergeCell ref="AA5438:AI5438"/>
    <mergeCell ref="AJ5438:AR5438"/>
    <mergeCell ref="AS5438:AX5438"/>
    <mergeCell ref="B5410:AX5410"/>
    <mergeCell ref="B5413:G5413"/>
    <mergeCell ref="H5413:AX5413"/>
    <mergeCell ref="B5417:AX5421"/>
    <mergeCell ref="B5426:AX5430"/>
    <mergeCell ref="B5435:Z5436"/>
    <mergeCell ref="AA5435:AI5436"/>
    <mergeCell ref="AJ5435:AR5436"/>
    <mergeCell ref="AS5435:AX5436"/>
    <mergeCell ref="B5444:AX5444"/>
    <mergeCell ref="B5447:G5447"/>
    <mergeCell ref="H5447:AX5447"/>
    <mergeCell ref="B5451:AX5454"/>
    <mergeCell ref="B5459:AX5463"/>
    <mergeCell ref="B5468:Z5469"/>
    <mergeCell ref="AA5468:AI5469"/>
    <mergeCell ref="AJ5468:AR5469"/>
    <mergeCell ref="AS5468:AX5469"/>
    <mergeCell ref="C5439:Z5439"/>
    <mergeCell ref="AA5439:AI5439"/>
    <mergeCell ref="AJ5439:AR5439"/>
    <mergeCell ref="AS5439:AX5439"/>
    <mergeCell ref="B5440:Z5440"/>
    <mergeCell ref="AA5440:AI5440"/>
    <mergeCell ref="AJ5440:AR5440"/>
    <mergeCell ref="AS5440:AX5440"/>
    <mergeCell ref="C5474:Z5474"/>
    <mergeCell ref="AA5474:AI5474"/>
    <mergeCell ref="AJ5474:AR5474"/>
    <mergeCell ref="AS5474:AX5474"/>
    <mergeCell ref="C5475:Z5475"/>
    <mergeCell ref="AA5475:AI5475"/>
    <mergeCell ref="AJ5475:AR5475"/>
    <mergeCell ref="AS5475:AX5475"/>
    <mergeCell ref="C5472:Z5472"/>
    <mergeCell ref="AA5472:AI5472"/>
    <mergeCell ref="AJ5472:AR5472"/>
    <mergeCell ref="AS5472:AX5472"/>
    <mergeCell ref="C5473:Z5473"/>
    <mergeCell ref="AA5473:AI5473"/>
    <mergeCell ref="AJ5473:AR5473"/>
    <mergeCell ref="AS5473:AX5473"/>
    <mergeCell ref="C5470:Z5470"/>
    <mergeCell ref="AA5470:AI5470"/>
    <mergeCell ref="AJ5470:AR5470"/>
    <mergeCell ref="AS5470:AX5470"/>
    <mergeCell ref="C5471:Z5471"/>
    <mergeCell ref="AA5471:AI5471"/>
    <mergeCell ref="AJ5471:AR5471"/>
    <mergeCell ref="AS5471:AX5471"/>
    <mergeCell ref="B5481:AX5481"/>
    <mergeCell ref="B5484:G5484"/>
    <mergeCell ref="H5484:AX5484"/>
    <mergeCell ref="B5488:AX5492"/>
    <mergeCell ref="B5497:AX5501"/>
    <mergeCell ref="B5506:Z5507"/>
    <mergeCell ref="AA5506:AI5507"/>
    <mergeCell ref="AJ5506:AR5507"/>
    <mergeCell ref="AS5506:AX5507"/>
    <mergeCell ref="C5476:Z5476"/>
    <mergeCell ref="AA5476:AI5476"/>
    <mergeCell ref="AJ5476:AR5476"/>
    <mergeCell ref="AS5476:AX5476"/>
    <mergeCell ref="B5477:Z5477"/>
    <mergeCell ref="AA5477:AI5477"/>
    <mergeCell ref="AJ5477:AR5477"/>
    <mergeCell ref="AS5477:AX5477"/>
    <mergeCell ref="C5512:Z5512"/>
    <mergeCell ref="AA5512:AI5512"/>
    <mergeCell ref="AJ5512:AR5512"/>
    <mergeCell ref="AS5512:AX5512"/>
    <mergeCell ref="B5513:Z5513"/>
    <mergeCell ref="AA5513:AI5513"/>
    <mergeCell ref="AJ5513:AR5513"/>
    <mergeCell ref="AS5513:AX5513"/>
    <mergeCell ref="C5510:Z5510"/>
    <mergeCell ref="AA5510:AI5510"/>
    <mergeCell ref="AJ5510:AR5510"/>
    <mergeCell ref="AS5510:AX5510"/>
    <mergeCell ref="C5511:Z5511"/>
    <mergeCell ref="AA5511:AI5511"/>
    <mergeCell ref="AJ5511:AR5511"/>
    <mergeCell ref="AS5511:AX5511"/>
    <mergeCell ref="C5508:Z5508"/>
    <mergeCell ref="AA5508:AI5508"/>
    <mergeCell ref="AJ5508:AR5508"/>
    <mergeCell ref="AS5508:AX5508"/>
    <mergeCell ref="C5509:Z5509"/>
    <mergeCell ref="AA5509:AI5509"/>
    <mergeCell ref="AJ5509:AR5509"/>
    <mergeCell ref="AS5509:AX5509"/>
  </mergeCells>
  <phoneticPr fontId="2"/>
  <pageMargins left="0.62992125984251968" right="0.59055118110236227" top="0.74803149606299213" bottom="0.74803149606299213" header="0.31496062992125984" footer="0.31496062992125984"/>
  <pageSetup paperSize="9" fitToHeight="0" orientation="portrait" r:id="rId1"/>
  <rowBreaks count="263" manualBreakCount="263">
    <brk id="32" max="50" man="1"/>
    <brk id="88" max="50" man="1"/>
    <brk id="94" max="50" man="1"/>
    <brk id="129" max="50" man="1"/>
    <brk id="173" max="50" man="1"/>
    <brk id="208" max="50" man="1"/>
    <brk id="253" max="50" man="1"/>
    <brk id="295" max="50" man="1"/>
    <brk id="329" max="50" man="1"/>
    <brk id="362" max="50" man="1"/>
    <brk id="395" max="50" man="1"/>
    <brk id="427" max="16383" man="1"/>
    <brk id="395" max="16383" man="1"/>
    <brk id="129" max="16383" man="1"/>
    <brk id="208" max="16383" man="1"/>
    <brk id="173" max="16383" man="1"/>
    <brk id="295" max="16383" man="1"/>
    <brk id="362" max="16383" man="1"/>
    <brk id="329" max="16383" man="1"/>
    <brk id="253" max="16383" man="1"/>
    <brk id="474" max="16383" man="1"/>
    <brk id="508" max="16383" man="1"/>
    <brk id="544" max="50" man="1"/>
    <brk id="577" max="50" man="1"/>
    <brk id="611" max="50" man="1"/>
    <brk id="643" max="16383" man="1"/>
    <brk id="544" max="16383" man="1"/>
    <brk id="577" max="16383" man="1"/>
    <brk id="611" max="16383" man="1"/>
    <brk id="675" max="16383" man="1"/>
    <brk id="707" max="50" man="1"/>
    <brk id="754" max="50" man="1"/>
    <brk id="763" max="50" man="1"/>
    <brk id="802" max="50" man="1"/>
    <brk id="851" max="50" man="1"/>
    <brk id="867" max="50" man="1"/>
    <brk id="919" max="16383" man="1"/>
    <brk id="952" max="50" man="1"/>
    <brk id="993" max="50" man="1"/>
    <brk id="1025" max="50" man="1"/>
    <brk id="1060" max="50" man="1"/>
    <brk id="1092" max="50" man="1"/>
    <brk id="1124" max="50" man="1"/>
    <brk id="1161" max="50" man="1"/>
    <brk id="1193" max="50" man="1"/>
    <brk id="1236" max="50" man="1"/>
    <brk id="1272" max="50" man="1"/>
    <brk id="1307" max="50" man="1"/>
    <brk id="1342" max="50" man="1"/>
    <brk id="1377" max="50" man="1"/>
    <brk id="1412" max="50" man="1"/>
    <brk id="1457" max="50" man="1"/>
    <brk id="1492" max="50" man="1"/>
    <brk id="1526" max="50" man="1"/>
    <brk id="1559" max="50" man="1"/>
    <brk id="1592" max="50" man="1"/>
    <brk id="1627" max="16383" man="1"/>
    <brk id="1659" max="50" man="1"/>
    <brk id="1702" max="16383" man="1"/>
    <brk id="1659" max="16383" man="1"/>
    <brk id="1236" max="16383" man="1"/>
    <brk id="867" max="16383" man="1"/>
    <brk id="1741" max="50" man="1"/>
    <brk id="1781" max="50" man="1"/>
    <brk id="1815" max="50" man="1"/>
    <brk id="1854" max="50" man="1"/>
    <brk id="1893" max="50" man="1"/>
    <brk id="1940" max="50" man="1"/>
    <brk id="1945" max="16383" man="1"/>
    <brk id="1978" max="50" man="1"/>
    <brk id="2010" max="50" man="1"/>
    <brk id="2042" max="50" man="1"/>
    <brk id="2076" max="50" man="1"/>
    <brk id="2110" max="50" man="1"/>
    <brk id="2144" max="50" man="1"/>
    <brk id="2181" max="16383" man="1"/>
    <brk id="2144" max="16383" man="1"/>
    <brk id="2076" max="16383" man="1"/>
    <brk id="2110" max="16383" man="1"/>
    <brk id="1307" max="16383" man="1"/>
    <brk id="1412" max="16383" man="1"/>
    <brk id="1272" max="16383" man="1"/>
    <brk id="1492" max="16383" man="1"/>
    <brk id="1526" max="16383" man="1"/>
    <brk id="1161" max="16383" man="1"/>
    <brk id="1893" max="16383" man="1"/>
    <brk id="1457" max="16383" man="1"/>
    <brk id="1193" max="16383" man="1"/>
    <brk id="2010" max="16383" man="1"/>
    <brk id="1815" max="16383" man="1"/>
    <brk id="1978" max="16383" man="1"/>
    <brk id="1342" max="16383" man="1"/>
    <brk id="1592" max="16383" man="1"/>
    <brk id="763" max="16383" man="1"/>
    <brk id="802" max="16383" man="1"/>
    <brk id="919" max="16383" man="1"/>
    <brk id="1781" max="16383" man="1"/>
    <brk id="1559" max="16383" man="1"/>
    <brk id="1945" max="16383" man="1"/>
    <brk id="1124" max="16383" man="1"/>
    <brk id="1854" max="16383" man="1"/>
    <brk id="1025" max="16383" man="1"/>
    <brk id="993" max="16383" man="1"/>
    <brk id="1060" max="16383" man="1"/>
    <brk id="1092" max="16383" man="1"/>
    <brk id="2042" max="16383" man="1"/>
    <brk id="952" max="16383" man="1"/>
    <brk id="707" max="16383" man="1"/>
    <brk id="1741" max="16383" man="1"/>
    <brk id="2214" max="50" man="1"/>
    <brk id="2246" max="50" man="1"/>
    <brk id="2281" max="50" man="1"/>
    <brk id="2314" max="50" man="1"/>
    <brk id="2373" max="50" man="1"/>
    <brk id="2428" max="50" man="1"/>
    <brk id="2466" max="16383" man="1"/>
    <brk id="2314" max="16383" man="1"/>
    <brk id="2498" max="50" man="1"/>
    <brk id="2565" max="16383" man="1"/>
    <brk id="2597" max="50" man="1"/>
    <brk id="2629" max="50" man="1"/>
    <brk id="2665" max="50" man="1"/>
    <brk id="2697" max="50" man="1"/>
    <brk id="2734" max="50" man="1"/>
    <brk id="2766" max="50" man="1"/>
    <brk id="2798" max="50" man="1"/>
    <brk id="2830" max="50" man="1"/>
    <brk id="2862" max="50" man="1"/>
    <brk id="2895" max="50" man="1"/>
    <brk id="2927" max="50" man="1"/>
    <brk id="2960" max="50" man="1"/>
    <brk id="2993" max="50" man="1"/>
    <brk id="3025" max="50" man="1"/>
    <brk id="3061" max="50" man="1"/>
    <brk id="3093" max="50" man="1"/>
    <brk id="3125" max="50" man="1"/>
    <brk id="3157" max="50" man="1"/>
    <brk id="3194" max="50" man="1"/>
    <brk id="3232" max="50" man="1"/>
    <brk id="3269" max="50" man="1"/>
    <brk id="3303" max="50" man="1"/>
    <brk id="3339" max="50" man="1"/>
    <brk id="3374" max="50" man="1"/>
    <brk id="3407" max="50" man="1"/>
    <brk id="3439" max="50" man="1"/>
    <brk id="3479" max="16383" man="1"/>
    <brk id="3513" max="50" man="1"/>
    <brk id="3545" max="50" man="1"/>
    <brk id="3577" max="50" man="1"/>
    <brk id="3609" max="50" man="1"/>
    <brk id="2597" max="50" man="1"/>
    <brk id="2629" max="50" man="1"/>
    <brk id="2665" max="50" man="1"/>
    <brk id="3648" max="50" man="1"/>
    <brk id="3680" max="50" man="1"/>
    <brk id="3713" max="50" man="1"/>
    <brk id="3749" max="50" man="1"/>
    <brk id="3783" max="16383" man="1"/>
    <brk id="3713" max="16383" man="1"/>
    <brk id="3749" max="16383" man="1"/>
    <brk id="3648" max="16383" man="1"/>
    <brk id="3680" max="16383" man="1"/>
    <brk id="3269" max="16383" man="1"/>
    <brk id="2766" max="16383" man="1"/>
    <brk id="2862" max="16383" man="1"/>
    <brk id="3194" max="16383" man="1"/>
    <brk id="3232" max="16383" man="1"/>
    <brk id="2798" max="16383" man="1"/>
    <brk id="3407" max="16383" man="1"/>
    <brk id="3303" max="16383" man="1"/>
    <brk id="3374" max="16383" man="1"/>
    <brk id="3819" max="16383" man="1"/>
    <brk id="3513" max="16383" man="1"/>
    <brk id="3339" max="16383" man="1"/>
    <brk id="2830" max="16383" man="1"/>
    <brk id="3439" max="16383" man="1"/>
    <brk id="2960" max="16383" man="1"/>
    <brk id="3157" max="16383" man="1"/>
    <brk id="2993" max="16383" man="1"/>
    <brk id="2927" max="16383" man="1"/>
    <brk id="3545" max="16383" man="1"/>
    <brk id="3025" max="16383" man="1"/>
    <brk id="3577" max="16383" man="1"/>
    <brk id="3125" max="16383" man="1"/>
    <brk id="2895" max="16383" man="1"/>
    <brk id="3093" max="16383" man="1"/>
    <brk id="3061" max="16383" man="1"/>
    <brk id="3609" max="16383" man="1"/>
    <brk id="2697" max="16383" man="1"/>
    <brk id="2734" max="16383" man="1"/>
    <brk id="2373" max="16383" man="1"/>
    <brk id="2428" max="16383" man="1"/>
    <brk id="2498" max="16383" man="1"/>
    <brk id="2565" max="16383" man="1"/>
    <brk id="2597" max="16383" man="1"/>
    <brk id="3854" max="16383" man="1"/>
    <brk id="3895" max="50" man="1"/>
    <brk id="3930" max="50" man="1"/>
    <brk id="3962" max="50" man="1"/>
    <brk id="3997" max="50" man="1"/>
    <brk id="4034" max="50" man="1"/>
    <brk id="4070" max="50" man="1"/>
    <brk id="4102" max="50" man="1"/>
    <brk id="4134" max="50" man="1"/>
    <brk id="4171" max="16383" man="1"/>
    <brk id="3930" max="16383" man="1"/>
    <brk id="3895" max="16383" man="1"/>
    <brk id="3962" max="16383" man="1"/>
    <brk id="3997" max="16383" man="1"/>
    <brk id="4034" max="16383" man="1"/>
    <brk id="4134" max="16383" man="1"/>
    <brk id="4070" max="16383" man="1"/>
    <brk id="4102" max="16383" man="1"/>
    <brk id="4203" max="16383" man="1"/>
    <brk id="4246" max="16383" man="1"/>
    <brk id="4279" max="16383" man="1"/>
    <brk id="4314" max="16383" man="1"/>
    <brk id="4354" max="50" man="1"/>
    <brk id="4393" max="50" man="1"/>
    <brk id="4432" max="50" man="1"/>
    <brk id="4467" max="16383" man="1"/>
    <brk id="4432" max="16383" man="1"/>
    <brk id="4393" max="16383" man="1"/>
    <brk id="4354" max="16383" man="1"/>
    <brk id="4512" max="16383" man="1"/>
    <brk id="4544" max="16383" man="1"/>
    <brk id="4576" max="16383" man="1"/>
    <brk id="4608" max="16383" man="1"/>
    <brk id="4641" max="50" man="1"/>
    <brk id="4679" max="50" man="1"/>
    <brk id="4716" max="16383" man="1"/>
    <brk id="4753" max="50" man="1"/>
    <brk id="4797" max="50" man="1"/>
    <brk id="4838" max="16383" man="1"/>
    <brk id="4797" max="16383" man="1"/>
    <brk id="4874" max="16383" man="1"/>
    <brk id="4641" max="16383" man="1"/>
    <brk id="4917" max="50" man="1"/>
    <brk id="4952" max="50" man="1"/>
    <brk id="4987" max="50" man="1"/>
    <brk id="5024" max="16383" man="1"/>
    <brk id="4753" max="16383" man="1"/>
    <brk id="4679" max="16383" man="1"/>
    <brk id="4917" max="16383" man="1"/>
    <brk id="4987" max="16383" man="1"/>
    <brk id="4952" max="16383" man="1"/>
    <brk id="5056" max="16383" man="1"/>
    <brk id="5098" max="50" man="1"/>
    <brk id="5130" max="50" man="1"/>
    <brk id="5163" max="16383" man="1"/>
    <brk id="5130" max="16383" man="1"/>
    <brk id="5098" max="16383" man="1"/>
    <brk id="5195" max="50" man="1"/>
    <brk id="5233" max="16383" man="1"/>
    <brk id="5195" max="16383" man="1"/>
    <brk id="5267" max="16383" man="1"/>
    <brk id="5302" max="16383" man="1"/>
    <brk id="5339" max="16383" man="1"/>
    <brk id="5371" max="16383" man="1"/>
    <brk id="5407" max="16383" man="1"/>
    <brk id="5441" max="16383" man="1"/>
    <brk id="5478" max="16383" man="1"/>
    <brk id="551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E29C6A7-77C0-4802-874D-064EFDF65674}">
          <x14:formula1>
            <xm:f>"5年度算定,5年度予算案,5年度予算"</xm:f>
          </x14:formula1>
          <xm:sqref>WWR976853:WWZ976854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AJ59349:AR59350 KF59349:KN59350 UB59349:UJ59350 ADX59349:AEF59350 ANT59349:AOB59350 AXP59349:AXX59350 BHL59349:BHT59350 BRH59349:BRP59350 CBD59349:CBL59350 CKZ59349:CLH59350 CUV59349:CVD59350 DER59349:DEZ59350 DON59349:DOV59350 DYJ59349:DYR59350 EIF59349:EIN59350 ESB59349:ESJ59350 FBX59349:FCF59350 FLT59349:FMB59350 FVP59349:FVX59350 GFL59349:GFT59350 GPH59349:GPP59350 GZD59349:GZL59350 HIZ59349:HJH59350 HSV59349:HTD59350 ICR59349:ICZ59350 IMN59349:IMV59350 IWJ59349:IWR59350 JGF59349:JGN59350 JQB59349:JQJ59350 JZX59349:KAF59350 KJT59349:KKB59350 KTP59349:KTX59350 LDL59349:LDT59350 LNH59349:LNP59350 LXD59349:LXL59350 MGZ59349:MHH59350 MQV59349:MRD59350 NAR59349:NAZ59350 NKN59349:NKV59350 NUJ59349:NUR59350 OEF59349:OEN59350 OOB59349:OOJ59350 OXX59349:OYF59350 PHT59349:PIB59350 PRP59349:PRX59350 QBL59349:QBT59350 QLH59349:QLP59350 QVD59349:QVL59350 REZ59349:RFH59350 ROV59349:RPD59350 RYR59349:RYZ59350 SIN59349:SIV59350 SSJ59349:SSR59350 TCF59349:TCN59350 TMB59349:TMJ59350 TVX59349:TWF59350 UFT59349:UGB59350 UPP59349:UPX59350 UZL59349:UZT59350 VJH59349:VJP59350 VTD59349:VTL59350 WCZ59349:WDH59350 WMV59349:WND59350 WWR59349:WWZ59350 AJ124885:AR124886 KF124885:KN124886 UB124885:UJ124886 ADX124885:AEF124886 ANT124885:AOB124886 AXP124885:AXX124886 BHL124885:BHT124886 BRH124885:BRP124886 CBD124885:CBL124886 CKZ124885:CLH124886 CUV124885:CVD124886 DER124885:DEZ124886 DON124885:DOV124886 DYJ124885:DYR124886 EIF124885:EIN124886 ESB124885:ESJ124886 FBX124885:FCF124886 FLT124885:FMB124886 FVP124885:FVX124886 GFL124885:GFT124886 GPH124885:GPP124886 GZD124885:GZL124886 HIZ124885:HJH124886 HSV124885:HTD124886 ICR124885:ICZ124886 IMN124885:IMV124886 IWJ124885:IWR124886 JGF124885:JGN124886 JQB124885:JQJ124886 JZX124885:KAF124886 KJT124885:KKB124886 KTP124885:KTX124886 LDL124885:LDT124886 LNH124885:LNP124886 LXD124885:LXL124886 MGZ124885:MHH124886 MQV124885:MRD124886 NAR124885:NAZ124886 NKN124885:NKV124886 NUJ124885:NUR124886 OEF124885:OEN124886 OOB124885:OOJ124886 OXX124885:OYF124886 PHT124885:PIB124886 PRP124885:PRX124886 QBL124885:QBT124886 QLH124885:QLP124886 QVD124885:QVL124886 REZ124885:RFH124886 ROV124885:RPD124886 RYR124885:RYZ124886 SIN124885:SIV124886 SSJ124885:SSR124886 TCF124885:TCN124886 TMB124885:TMJ124886 TVX124885:TWF124886 UFT124885:UGB124886 UPP124885:UPX124886 UZL124885:UZT124886 VJH124885:VJP124886 VTD124885:VTL124886 WCZ124885:WDH124886 WMV124885:WND124886 WWR124885:WWZ124886 AJ190421:AR190422 KF190421:KN190422 UB190421:UJ190422 ADX190421:AEF190422 ANT190421:AOB190422 AXP190421:AXX190422 BHL190421:BHT190422 BRH190421:BRP190422 CBD190421:CBL190422 CKZ190421:CLH190422 CUV190421:CVD190422 DER190421:DEZ190422 DON190421:DOV190422 DYJ190421:DYR190422 EIF190421:EIN190422 ESB190421:ESJ190422 FBX190421:FCF190422 FLT190421:FMB190422 FVP190421:FVX190422 GFL190421:GFT190422 GPH190421:GPP190422 GZD190421:GZL190422 HIZ190421:HJH190422 HSV190421:HTD190422 ICR190421:ICZ190422 IMN190421:IMV190422 IWJ190421:IWR190422 JGF190421:JGN190422 JQB190421:JQJ190422 JZX190421:KAF190422 KJT190421:KKB190422 KTP190421:KTX190422 LDL190421:LDT190422 LNH190421:LNP190422 LXD190421:LXL190422 MGZ190421:MHH190422 MQV190421:MRD190422 NAR190421:NAZ190422 NKN190421:NKV190422 NUJ190421:NUR190422 OEF190421:OEN190422 OOB190421:OOJ190422 OXX190421:OYF190422 PHT190421:PIB190422 PRP190421:PRX190422 QBL190421:QBT190422 QLH190421:QLP190422 QVD190421:QVL190422 REZ190421:RFH190422 ROV190421:RPD190422 RYR190421:RYZ190422 SIN190421:SIV190422 SSJ190421:SSR190422 TCF190421:TCN190422 TMB190421:TMJ190422 TVX190421:TWF190422 UFT190421:UGB190422 UPP190421:UPX190422 UZL190421:UZT190422 VJH190421:VJP190422 VTD190421:VTL190422 WCZ190421:WDH190422 WMV190421:WND190422 WWR190421:WWZ190422 AJ255957:AR255958 KF255957:KN255958 UB255957:UJ255958 ADX255957:AEF255958 ANT255957:AOB255958 AXP255957:AXX255958 BHL255957:BHT255958 BRH255957:BRP255958 CBD255957:CBL255958 CKZ255957:CLH255958 CUV255957:CVD255958 DER255957:DEZ255958 DON255957:DOV255958 DYJ255957:DYR255958 EIF255957:EIN255958 ESB255957:ESJ255958 FBX255957:FCF255958 FLT255957:FMB255958 FVP255957:FVX255958 GFL255957:GFT255958 GPH255957:GPP255958 GZD255957:GZL255958 HIZ255957:HJH255958 HSV255957:HTD255958 ICR255957:ICZ255958 IMN255957:IMV255958 IWJ255957:IWR255958 JGF255957:JGN255958 JQB255957:JQJ255958 JZX255957:KAF255958 KJT255957:KKB255958 KTP255957:KTX255958 LDL255957:LDT255958 LNH255957:LNP255958 LXD255957:LXL255958 MGZ255957:MHH255958 MQV255957:MRD255958 NAR255957:NAZ255958 NKN255957:NKV255958 NUJ255957:NUR255958 OEF255957:OEN255958 OOB255957:OOJ255958 OXX255957:OYF255958 PHT255957:PIB255958 PRP255957:PRX255958 QBL255957:QBT255958 QLH255957:QLP255958 QVD255957:QVL255958 REZ255957:RFH255958 ROV255957:RPD255958 RYR255957:RYZ255958 SIN255957:SIV255958 SSJ255957:SSR255958 TCF255957:TCN255958 TMB255957:TMJ255958 TVX255957:TWF255958 UFT255957:UGB255958 UPP255957:UPX255958 UZL255957:UZT255958 VJH255957:VJP255958 VTD255957:VTL255958 WCZ255957:WDH255958 WMV255957:WND255958 WWR255957:WWZ255958 AJ321493:AR321494 KF321493:KN321494 UB321493:UJ321494 ADX321493:AEF321494 ANT321493:AOB321494 AXP321493:AXX321494 BHL321493:BHT321494 BRH321493:BRP321494 CBD321493:CBL321494 CKZ321493:CLH321494 CUV321493:CVD321494 DER321493:DEZ321494 DON321493:DOV321494 DYJ321493:DYR321494 EIF321493:EIN321494 ESB321493:ESJ321494 FBX321493:FCF321494 FLT321493:FMB321494 FVP321493:FVX321494 GFL321493:GFT321494 GPH321493:GPP321494 GZD321493:GZL321494 HIZ321493:HJH321494 HSV321493:HTD321494 ICR321493:ICZ321494 IMN321493:IMV321494 IWJ321493:IWR321494 JGF321493:JGN321494 JQB321493:JQJ321494 JZX321493:KAF321494 KJT321493:KKB321494 KTP321493:KTX321494 LDL321493:LDT321494 LNH321493:LNP321494 LXD321493:LXL321494 MGZ321493:MHH321494 MQV321493:MRD321494 NAR321493:NAZ321494 NKN321493:NKV321494 NUJ321493:NUR321494 OEF321493:OEN321494 OOB321493:OOJ321494 OXX321493:OYF321494 PHT321493:PIB321494 PRP321493:PRX321494 QBL321493:QBT321494 QLH321493:QLP321494 QVD321493:QVL321494 REZ321493:RFH321494 ROV321493:RPD321494 RYR321493:RYZ321494 SIN321493:SIV321494 SSJ321493:SSR321494 TCF321493:TCN321494 TMB321493:TMJ321494 TVX321493:TWF321494 UFT321493:UGB321494 UPP321493:UPX321494 UZL321493:UZT321494 VJH321493:VJP321494 VTD321493:VTL321494 WCZ321493:WDH321494 WMV321493:WND321494 WWR321493:WWZ321494 AJ387029:AR387030 KF387029:KN387030 UB387029:UJ387030 ADX387029:AEF387030 ANT387029:AOB387030 AXP387029:AXX387030 BHL387029:BHT387030 BRH387029:BRP387030 CBD387029:CBL387030 CKZ387029:CLH387030 CUV387029:CVD387030 DER387029:DEZ387030 DON387029:DOV387030 DYJ387029:DYR387030 EIF387029:EIN387030 ESB387029:ESJ387030 FBX387029:FCF387030 FLT387029:FMB387030 FVP387029:FVX387030 GFL387029:GFT387030 GPH387029:GPP387030 GZD387029:GZL387030 HIZ387029:HJH387030 HSV387029:HTD387030 ICR387029:ICZ387030 IMN387029:IMV387030 IWJ387029:IWR387030 JGF387029:JGN387030 JQB387029:JQJ387030 JZX387029:KAF387030 KJT387029:KKB387030 KTP387029:KTX387030 LDL387029:LDT387030 LNH387029:LNP387030 LXD387029:LXL387030 MGZ387029:MHH387030 MQV387029:MRD387030 NAR387029:NAZ387030 NKN387029:NKV387030 NUJ387029:NUR387030 OEF387029:OEN387030 OOB387029:OOJ387030 OXX387029:OYF387030 PHT387029:PIB387030 PRP387029:PRX387030 QBL387029:QBT387030 QLH387029:QLP387030 QVD387029:QVL387030 REZ387029:RFH387030 ROV387029:RPD387030 RYR387029:RYZ387030 SIN387029:SIV387030 SSJ387029:SSR387030 TCF387029:TCN387030 TMB387029:TMJ387030 TVX387029:TWF387030 UFT387029:UGB387030 UPP387029:UPX387030 UZL387029:UZT387030 VJH387029:VJP387030 VTD387029:VTL387030 WCZ387029:WDH387030 WMV387029:WND387030 WWR387029:WWZ387030 AJ452565:AR452566 KF452565:KN452566 UB452565:UJ452566 ADX452565:AEF452566 ANT452565:AOB452566 AXP452565:AXX452566 BHL452565:BHT452566 BRH452565:BRP452566 CBD452565:CBL452566 CKZ452565:CLH452566 CUV452565:CVD452566 DER452565:DEZ452566 DON452565:DOV452566 DYJ452565:DYR452566 EIF452565:EIN452566 ESB452565:ESJ452566 FBX452565:FCF452566 FLT452565:FMB452566 FVP452565:FVX452566 GFL452565:GFT452566 GPH452565:GPP452566 GZD452565:GZL452566 HIZ452565:HJH452566 HSV452565:HTD452566 ICR452565:ICZ452566 IMN452565:IMV452566 IWJ452565:IWR452566 JGF452565:JGN452566 JQB452565:JQJ452566 JZX452565:KAF452566 KJT452565:KKB452566 KTP452565:KTX452566 LDL452565:LDT452566 LNH452565:LNP452566 LXD452565:LXL452566 MGZ452565:MHH452566 MQV452565:MRD452566 NAR452565:NAZ452566 NKN452565:NKV452566 NUJ452565:NUR452566 OEF452565:OEN452566 OOB452565:OOJ452566 OXX452565:OYF452566 PHT452565:PIB452566 PRP452565:PRX452566 QBL452565:QBT452566 QLH452565:QLP452566 QVD452565:QVL452566 REZ452565:RFH452566 ROV452565:RPD452566 RYR452565:RYZ452566 SIN452565:SIV452566 SSJ452565:SSR452566 TCF452565:TCN452566 TMB452565:TMJ452566 TVX452565:TWF452566 UFT452565:UGB452566 UPP452565:UPX452566 UZL452565:UZT452566 VJH452565:VJP452566 VTD452565:VTL452566 WCZ452565:WDH452566 WMV452565:WND452566 WWR452565:WWZ452566 AJ518101:AR518102 KF518101:KN518102 UB518101:UJ518102 ADX518101:AEF518102 ANT518101:AOB518102 AXP518101:AXX518102 BHL518101:BHT518102 BRH518101:BRP518102 CBD518101:CBL518102 CKZ518101:CLH518102 CUV518101:CVD518102 DER518101:DEZ518102 DON518101:DOV518102 DYJ518101:DYR518102 EIF518101:EIN518102 ESB518101:ESJ518102 FBX518101:FCF518102 FLT518101:FMB518102 FVP518101:FVX518102 GFL518101:GFT518102 GPH518101:GPP518102 GZD518101:GZL518102 HIZ518101:HJH518102 HSV518101:HTD518102 ICR518101:ICZ518102 IMN518101:IMV518102 IWJ518101:IWR518102 JGF518101:JGN518102 JQB518101:JQJ518102 JZX518101:KAF518102 KJT518101:KKB518102 KTP518101:KTX518102 LDL518101:LDT518102 LNH518101:LNP518102 LXD518101:LXL518102 MGZ518101:MHH518102 MQV518101:MRD518102 NAR518101:NAZ518102 NKN518101:NKV518102 NUJ518101:NUR518102 OEF518101:OEN518102 OOB518101:OOJ518102 OXX518101:OYF518102 PHT518101:PIB518102 PRP518101:PRX518102 QBL518101:QBT518102 QLH518101:QLP518102 QVD518101:QVL518102 REZ518101:RFH518102 ROV518101:RPD518102 RYR518101:RYZ518102 SIN518101:SIV518102 SSJ518101:SSR518102 TCF518101:TCN518102 TMB518101:TMJ518102 TVX518101:TWF518102 UFT518101:UGB518102 UPP518101:UPX518102 UZL518101:UZT518102 VJH518101:VJP518102 VTD518101:VTL518102 WCZ518101:WDH518102 WMV518101:WND518102 WWR518101:WWZ518102 AJ583637:AR583638 KF583637:KN583638 UB583637:UJ583638 ADX583637:AEF583638 ANT583637:AOB583638 AXP583637:AXX583638 BHL583637:BHT583638 BRH583637:BRP583638 CBD583637:CBL583638 CKZ583637:CLH583638 CUV583637:CVD583638 DER583637:DEZ583638 DON583637:DOV583638 DYJ583637:DYR583638 EIF583637:EIN583638 ESB583637:ESJ583638 FBX583637:FCF583638 FLT583637:FMB583638 FVP583637:FVX583638 GFL583637:GFT583638 GPH583637:GPP583638 GZD583637:GZL583638 HIZ583637:HJH583638 HSV583637:HTD583638 ICR583637:ICZ583638 IMN583637:IMV583638 IWJ583637:IWR583638 JGF583637:JGN583638 JQB583637:JQJ583638 JZX583637:KAF583638 KJT583637:KKB583638 KTP583637:KTX583638 LDL583637:LDT583638 LNH583637:LNP583638 LXD583637:LXL583638 MGZ583637:MHH583638 MQV583637:MRD583638 NAR583637:NAZ583638 NKN583637:NKV583638 NUJ583637:NUR583638 OEF583637:OEN583638 OOB583637:OOJ583638 OXX583637:OYF583638 PHT583637:PIB583638 PRP583637:PRX583638 QBL583637:QBT583638 QLH583637:QLP583638 QVD583637:QVL583638 REZ583637:RFH583638 ROV583637:RPD583638 RYR583637:RYZ583638 SIN583637:SIV583638 SSJ583637:SSR583638 TCF583637:TCN583638 TMB583637:TMJ583638 TVX583637:TWF583638 UFT583637:UGB583638 UPP583637:UPX583638 UZL583637:UZT583638 VJH583637:VJP583638 VTD583637:VTL583638 WCZ583637:WDH583638 WMV583637:WND583638 WWR583637:WWZ583638 AJ649173:AR649174 KF649173:KN649174 UB649173:UJ649174 ADX649173:AEF649174 ANT649173:AOB649174 AXP649173:AXX649174 BHL649173:BHT649174 BRH649173:BRP649174 CBD649173:CBL649174 CKZ649173:CLH649174 CUV649173:CVD649174 DER649173:DEZ649174 DON649173:DOV649174 DYJ649173:DYR649174 EIF649173:EIN649174 ESB649173:ESJ649174 FBX649173:FCF649174 FLT649173:FMB649174 FVP649173:FVX649174 GFL649173:GFT649174 GPH649173:GPP649174 GZD649173:GZL649174 HIZ649173:HJH649174 HSV649173:HTD649174 ICR649173:ICZ649174 IMN649173:IMV649174 IWJ649173:IWR649174 JGF649173:JGN649174 JQB649173:JQJ649174 JZX649173:KAF649174 KJT649173:KKB649174 KTP649173:KTX649174 LDL649173:LDT649174 LNH649173:LNP649174 LXD649173:LXL649174 MGZ649173:MHH649174 MQV649173:MRD649174 NAR649173:NAZ649174 NKN649173:NKV649174 NUJ649173:NUR649174 OEF649173:OEN649174 OOB649173:OOJ649174 OXX649173:OYF649174 PHT649173:PIB649174 PRP649173:PRX649174 QBL649173:QBT649174 QLH649173:QLP649174 QVD649173:QVL649174 REZ649173:RFH649174 ROV649173:RPD649174 RYR649173:RYZ649174 SIN649173:SIV649174 SSJ649173:SSR649174 TCF649173:TCN649174 TMB649173:TMJ649174 TVX649173:TWF649174 UFT649173:UGB649174 UPP649173:UPX649174 UZL649173:UZT649174 VJH649173:VJP649174 VTD649173:VTL649174 WCZ649173:WDH649174 WMV649173:WND649174 WWR649173:WWZ649174 AJ714709:AR714710 KF714709:KN714710 UB714709:UJ714710 ADX714709:AEF714710 ANT714709:AOB714710 AXP714709:AXX714710 BHL714709:BHT714710 BRH714709:BRP714710 CBD714709:CBL714710 CKZ714709:CLH714710 CUV714709:CVD714710 DER714709:DEZ714710 DON714709:DOV714710 DYJ714709:DYR714710 EIF714709:EIN714710 ESB714709:ESJ714710 FBX714709:FCF714710 FLT714709:FMB714710 FVP714709:FVX714710 GFL714709:GFT714710 GPH714709:GPP714710 GZD714709:GZL714710 HIZ714709:HJH714710 HSV714709:HTD714710 ICR714709:ICZ714710 IMN714709:IMV714710 IWJ714709:IWR714710 JGF714709:JGN714710 JQB714709:JQJ714710 JZX714709:KAF714710 KJT714709:KKB714710 KTP714709:KTX714710 LDL714709:LDT714710 LNH714709:LNP714710 LXD714709:LXL714710 MGZ714709:MHH714710 MQV714709:MRD714710 NAR714709:NAZ714710 NKN714709:NKV714710 NUJ714709:NUR714710 OEF714709:OEN714710 OOB714709:OOJ714710 OXX714709:OYF714710 PHT714709:PIB714710 PRP714709:PRX714710 QBL714709:QBT714710 QLH714709:QLP714710 QVD714709:QVL714710 REZ714709:RFH714710 ROV714709:RPD714710 RYR714709:RYZ714710 SIN714709:SIV714710 SSJ714709:SSR714710 TCF714709:TCN714710 TMB714709:TMJ714710 TVX714709:TWF714710 UFT714709:UGB714710 UPP714709:UPX714710 UZL714709:UZT714710 VJH714709:VJP714710 VTD714709:VTL714710 WCZ714709:WDH714710 WMV714709:WND714710 WWR714709:WWZ714710 AJ780245:AR780246 KF780245:KN780246 UB780245:UJ780246 ADX780245:AEF780246 ANT780245:AOB780246 AXP780245:AXX780246 BHL780245:BHT780246 BRH780245:BRP780246 CBD780245:CBL780246 CKZ780245:CLH780246 CUV780245:CVD780246 DER780245:DEZ780246 DON780245:DOV780246 DYJ780245:DYR780246 EIF780245:EIN780246 ESB780245:ESJ780246 FBX780245:FCF780246 FLT780245:FMB780246 FVP780245:FVX780246 GFL780245:GFT780246 GPH780245:GPP780246 GZD780245:GZL780246 HIZ780245:HJH780246 HSV780245:HTD780246 ICR780245:ICZ780246 IMN780245:IMV780246 IWJ780245:IWR780246 JGF780245:JGN780246 JQB780245:JQJ780246 JZX780245:KAF780246 KJT780245:KKB780246 KTP780245:KTX780246 LDL780245:LDT780246 LNH780245:LNP780246 LXD780245:LXL780246 MGZ780245:MHH780246 MQV780245:MRD780246 NAR780245:NAZ780246 NKN780245:NKV780246 NUJ780245:NUR780246 OEF780245:OEN780246 OOB780245:OOJ780246 OXX780245:OYF780246 PHT780245:PIB780246 PRP780245:PRX780246 QBL780245:QBT780246 QLH780245:QLP780246 QVD780245:QVL780246 REZ780245:RFH780246 ROV780245:RPD780246 RYR780245:RYZ780246 SIN780245:SIV780246 SSJ780245:SSR780246 TCF780245:TCN780246 TMB780245:TMJ780246 TVX780245:TWF780246 UFT780245:UGB780246 UPP780245:UPX780246 UZL780245:UZT780246 VJH780245:VJP780246 VTD780245:VTL780246 WCZ780245:WDH780246 WMV780245:WND780246 WWR780245:WWZ780246 AJ845781:AR845782 KF845781:KN845782 UB845781:UJ845782 ADX845781:AEF845782 ANT845781:AOB845782 AXP845781:AXX845782 BHL845781:BHT845782 BRH845781:BRP845782 CBD845781:CBL845782 CKZ845781:CLH845782 CUV845781:CVD845782 DER845781:DEZ845782 DON845781:DOV845782 DYJ845781:DYR845782 EIF845781:EIN845782 ESB845781:ESJ845782 FBX845781:FCF845782 FLT845781:FMB845782 FVP845781:FVX845782 GFL845781:GFT845782 GPH845781:GPP845782 GZD845781:GZL845782 HIZ845781:HJH845782 HSV845781:HTD845782 ICR845781:ICZ845782 IMN845781:IMV845782 IWJ845781:IWR845782 JGF845781:JGN845782 JQB845781:JQJ845782 JZX845781:KAF845782 KJT845781:KKB845782 KTP845781:KTX845782 LDL845781:LDT845782 LNH845781:LNP845782 LXD845781:LXL845782 MGZ845781:MHH845782 MQV845781:MRD845782 NAR845781:NAZ845782 NKN845781:NKV845782 NUJ845781:NUR845782 OEF845781:OEN845782 OOB845781:OOJ845782 OXX845781:OYF845782 PHT845781:PIB845782 PRP845781:PRX845782 QBL845781:QBT845782 QLH845781:QLP845782 QVD845781:QVL845782 REZ845781:RFH845782 ROV845781:RPD845782 RYR845781:RYZ845782 SIN845781:SIV845782 SSJ845781:SSR845782 TCF845781:TCN845782 TMB845781:TMJ845782 TVX845781:TWF845782 UFT845781:UGB845782 UPP845781:UPX845782 UZL845781:UZT845782 VJH845781:VJP845782 VTD845781:VTL845782 WCZ845781:WDH845782 WMV845781:WND845782 WWR845781:WWZ845782 AJ911317:AR911318 KF911317:KN911318 UB911317:UJ911318 ADX911317:AEF911318 ANT911317:AOB911318 AXP911317:AXX911318 BHL911317:BHT911318 BRH911317:BRP911318 CBD911317:CBL911318 CKZ911317:CLH911318 CUV911317:CVD911318 DER911317:DEZ911318 DON911317:DOV911318 DYJ911317:DYR911318 EIF911317:EIN911318 ESB911317:ESJ911318 FBX911317:FCF911318 FLT911317:FMB911318 FVP911317:FVX911318 GFL911317:GFT911318 GPH911317:GPP911318 GZD911317:GZL911318 HIZ911317:HJH911318 HSV911317:HTD911318 ICR911317:ICZ911318 IMN911317:IMV911318 IWJ911317:IWR911318 JGF911317:JGN911318 JQB911317:JQJ911318 JZX911317:KAF911318 KJT911317:KKB911318 KTP911317:KTX911318 LDL911317:LDT911318 LNH911317:LNP911318 LXD911317:LXL911318 MGZ911317:MHH911318 MQV911317:MRD911318 NAR911317:NAZ911318 NKN911317:NKV911318 NUJ911317:NUR911318 OEF911317:OEN911318 OOB911317:OOJ911318 OXX911317:OYF911318 PHT911317:PIB911318 PRP911317:PRX911318 QBL911317:QBT911318 QLH911317:QLP911318 QVD911317:QVL911318 REZ911317:RFH911318 ROV911317:RPD911318 RYR911317:RYZ911318 SIN911317:SIV911318 SSJ911317:SSR911318 TCF911317:TCN911318 TMB911317:TMJ911318 TVX911317:TWF911318 UFT911317:UGB911318 UPP911317:UPX911318 UZL911317:UZT911318 VJH911317:VJP911318 VTD911317:VTL911318 WCZ911317:WDH911318 WMV911317:WND911318 WWR911317:WWZ911318 AJ976853:AR976854 KF976853:KN976854 UB976853:UJ976854 ADX976853:AEF976854 ANT976853:AOB976854 AXP976853:AXX976854 BHL976853:BHT976854 BRH976853:BRP976854 CBD976853:CBL976854 CKZ976853:CLH976854 CUV976853:CVD976854 DER976853:DEZ976854 DON976853:DOV976854 DYJ976853:DYR976854 EIF976853:EIN976854 ESB976853:ESJ976854 FBX976853:FCF976854 FLT976853:FMB976854 FVP976853:FVX976854 GFL976853:GFT976854 GPH976853:GPP976854 GZD976853:GZL976854 HIZ976853:HJH976854 HSV976853:HTD976854 ICR976853:ICZ976854 IMN976853:IMV976854 IWJ976853:IWR976854 JGF976853:JGN976854 JQB976853:JQJ976854 JZX976853:KAF976854 KJT976853:KKB976854 KTP976853:KTX976854 LDL976853:LDT976854 LNH976853:LNP976854 LXD976853:LXL976854 MGZ976853:MHH976854 MQV976853:MRD976854 NAR976853:NAZ976854 NKN976853:NKV976854 NUJ976853:NUR976854 OEF976853:OEN976854 OOB976853:OOJ976854 OXX976853:OYF976854 PHT976853:PIB976854 PRP976853:PRX976854 QBL976853:QBT976854 QLH976853:QLP976854 QVD976853:QVL976854 REZ976853:RFH976854 ROV976853:RPD976854 RYR976853:RYZ976854 SIN976853:SIV976854 SSJ976853:SSR976854 TCF976853:TCN976854 TMB976853:TMJ976854 TVX976853:TWF976854 UFT976853:UGB976854 UPP976853:UPX976854 UZL976853:UZT976854 VJH976853:VJP976854 VTD976853:VTL976854 WCZ976853:WDH976854 WMV976853:WND976854 KF455:KN473 UB455:UJ473 ADX455:AEF473 ANT455:AOB473 AXP455:AXX473 BHL455:BHT473 BRH455:BRP473 CBD455:CBL473 CKZ455:CLH473 CUV455:CVD473 DER455:DEZ473 DON455:DOV473 DYJ455:DYR473 EIF455:EIN473 ESB455:ESJ473 FBX455:FCF473 FLT455:FMB473 FVP455:FVX473 GFL455:GFT473 GPH455:GPP473 GZD455:GZL473 HIZ455:HJH473 HSV455:HTD473 ICR455:ICZ473 IMN455:IMV473 IWJ455:IWR473 JGF455:JGN473 JQB455:JQJ473 JZX455:KAF473 KJT455:KKB473 KTP455:KTX473 LDL455:LDT473 LNH455:LNP473 LXD455:LXL473 MGZ455:MHH473 MQV455:MRD473 NAR455:NAZ473 NKN455:NKV473 NUJ455:NUR473 OEF455:OEN473 OOB455:OOJ473 OXX455:OYF473 PHT455:PIB473 PRP455:PRX473 QBL455:QBT473 QLH455:QLP473 QVD455:QVL473 REZ455:RFH473 ROV455:RPD473 RYR455:RYZ473 SIN455:SIV473 SSJ455:SSR473 TCF455:TCN473 TMB455:TMJ473 TVX455:TWF473 UFT455:UGB473 UPP455:UPX473 UZL455:UZT473 VJH455:VJP473 VTD455:VTL473 WCZ455:WDH473 WMV455:WND473 WWR455:WWZ473 KF423:KN426 UB423:UJ426 ADX423:AEF426 ANT423:AOB426 AXP423:AXX426 BHL423:BHT426 BRH423:BRP426 CBD423:CBL426 CKZ423:CLH426 CUV423:CVD426 DER423:DEZ426 DON423:DOV426 DYJ423:DYR426 EIF423:EIN426 ESB423:ESJ426 FBX423:FCF426 FLT423:FMB426 FVP423:FVX426 GFL423:GFT426 GPH423:GPP426 GZD423:GZL426 HIZ423:HJH426 HSV423:HTD426 ICR423:ICZ426 IMN423:IMV426 IWJ423:IWR426 JGF423:JGN426 JQB423:JQJ426 JZX423:KAF426 KJT423:KKB426 KTP423:KTX426 LDL423:LDT426 LNH423:LNP426 LXD423:LXL426 MGZ423:MHH426 MQV423:MRD426 NAR423:NAZ426 NKN423:NKV426 NUJ423:NUR426 OEF423:OEN426 OOB423:OOJ426 OXX423:OYF426 PHT423:PIB426 PRP423:PRX426 QBL423:QBT426 QLH423:QLP426 QVD423:QVL426 REZ423:RFH426 ROV423:RPD426 RYR423:RYZ426 SIN423:SIV426 SSJ423:SSR426 TCF423:TCN426 TMB423:TMJ426 TVX423:TWF426 UFT423:UGB426 UPP423:UPX426 UZL423:UZT426 VJH423:VJP426 VTD423:VTL426 WCZ423:WDH426 WMV423:WND426 WWR423:WWZ426 KF168:KN172 UB168:UJ172 ADX168:AEF172 ANT168:AOB172 AXP168:AXX172 BHL168:BHT172 BRH168:BRP172 CBD168:CBL172 CKZ168:CLH172 CUV168:CVD172 DER168:DEZ172 DON168:DOV172 DYJ168:DYR172 EIF168:EIN172 ESB168:ESJ172 FBX168:FCF172 FLT168:FMB172 FVP168:FVX172 GFL168:GFT172 GPH168:GPP172 GZD168:GZL172 HIZ168:HJH172 HSV168:HTD172 ICR168:ICZ172 IMN168:IMV172 IWJ168:IWR172 JGF168:JGN172 JQB168:JQJ172 JZX168:KAF172 KJT168:KKB172 KTP168:KTX172 LDL168:LDT172 LNH168:LNP172 LXD168:LXL172 MGZ168:MHH172 MQV168:MRD172 NAR168:NAZ172 NKN168:NKV172 NUJ168:NUR172 OEF168:OEN172 OOB168:OOJ172 OXX168:OYF172 PHT168:PIB172 PRP168:PRX172 QBL168:QBT172 QLH168:QLP172 QVD168:QVL172 REZ168:RFH172 ROV168:RPD172 RYR168:RYZ172 SIN168:SIV172 SSJ168:SSR172 TCF168:TCN172 TMB168:TMJ172 TVX168:TWF172 UFT168:UGB172 UPP168:UPX172 UZL168:UZT172 VJH168:VJP172 VTD168:VTL172 WCZ168:WDH172 WMV168:WND172 WWR168:WWZ172 KF248:KN252 UB248:UJ252 ADX248:AEF252 ANT248:AOB252 AXP248:AXX252 BHL248:BHT252 BRH248:BRP252 CBD248:CBL252 CKZ248:CLH252 CUV248:CVD252 DER248:DEZ252 DON248:DOV252 DYJ248:DYR252 EIF248:EIN252 ESB248:ESJ252 FBX248:FCF252 FLT248:FMB252 FVP248:FVX252 GFL248:GFT252 GPH248:GPP252 GZD248:GZL252 HIZ248:HJH252 HSV248:HTD252 ICR248:ICZ252 IMN248:IMV252 IWJ248:IWR252 JGF248:JGN252 JQB248:JQJ252 JZX248:KAF252 KJT248:KKB252 KTP248:KTX252 LDL248:LDT252 LNH248:LNP252 LXD248:LXL252 MGZ248:MHH252 MQV248:MRD252 NAR248:NAZ252 NKN248:NKV252 NUJ248:NUR252 OEF248:OEN252 OOB248:OOJ252 OXX248:OYF252 PHT248:PIB252 PRP248:PRX252 QBL248:QBT252 QLH248:QLP252 QVD248:QVL252 REZ248:RFH252 ROV248:RPD252 RYR248:RYZ252 SIN248:SIV252 SSJ248:SSR252 TCF248:TCN252 TMB248:TMJ252 TVX248:TWF252 UFT248:UGB252 UPP248:UPX252 UZL248:UZT252 VJH248:VJP252 VTD248:VTL252 WCZ248:WDH252 WMV248:WND252 WWR248:WWZ252 KF204:KN207 UB204:UJ207 ADX204:AEF207 ANT204:AOB207 AXP204:AXX207 BHL204:BHT207 BRH204:BRP207 CBD204:CBL207 CKZ204:CLH207 CUV204:CVD207 DER204:DEZ207 DON204:DOV207 DYJ204:DYR207 EIF204:EIN207 ESB204:ESJ207 FBX204:FCF207 FLT204:FMB207 FVP204:FVX207 GFL204:GFT207 GPH204:GPP207 GZD204:GZL207 HIZ204:HJH207 HSV204:HTD207 ICR204:ICZ207 IMN204:IMV207 IWJ204:IWR207 JGF204:JGN207 JQB204:JQJ207 JZX204:KAF207 KJT204:KKB207 KTP204:KTX207 LDL204:LDT207 LNH204:LNP207 LXD204:LXL207 MGZ204:MHH207 MQV204:MRD207 NAR204:NAZ207 NKN204:NKV207 NUJ204:NUR207 OEF204:OEN207 OOB204:OOJ207 OXX204:OYF207 PHT204:PIB207 PRP204:PRX207 QBL204:QBT207 QLH204:QLP207 QVD204:QVL207 REZ204:RFH207 ROV204:RPD207 RYR204:RYZ207 SIN204:SIV207 SSJ204:SSR207 TCF204:TCN207 TMB204:TMJ207 TVX204:TWF207 UFT204:UGB207 UPP204:UPX207 UZL204:UZT207 VJH204:VJP207 VTD204:VTL207 WCZ204:WDH207 WMV204:WND207 WWR204:WWZ207 KF125:KN128 UB125:UJ128 ADX125:AEF128 ANT125:AOB128 AXP125:AXX128 BHL125:BHT128 BRH125:BRP128 CBD125:CBL128 CKZ125:CLH128 CUV125:CVD128 DER125:DEZ128 DON125:DOV128 DYJ125:DYR128 EIF125:EIN128 ESB125:ESJ128 FBX125:FCF128 FLT125:FMB128 FVP125:FVX128 GFL125:GFT128 GPH125:GPP128 GZD125:GZL128 HIZ125:HJH128 HSV125:HTD128 ICR125:ICZ128 IMN125:IMV128 IWJ125:IWR128 JGF125:JGN128 JQB125:JQJ128 JZX125:KAF128 KJT125:KKB128 KTP125:KTX128 LDL125:LDT128 LNH125:LNP128 LXD125:LXL128 MGZ125:MHH128 MQV125:MRD128 NAR125:NAZ128 NKN125:NKV128 NUJ125:NUR128 OEF125:OEN128 OOB125:OOJ128 OXX125:OYF128 PHT125:PIB128 PRP125:PRX128 QBL125:QBT128 QLH125:QLP128 QVD125:QVL128 REZ125:RFH128 ROV125:RPD128 RYR125:RYZ128 SIN125:SIV128 SSJ125:SSR128 TCF125:TCN128 TMB125:TMJ128 TVX125:TWF128 UFT125:UGB128 UPP125:UPX128 UZL125:UZT128 VJH125:VJP128 VTD125:VTL128 WCZ125:WDH128 WMV125:WND128 WWR125:WWZ128 KF325:KN328 UB325:UJ328 ADX325:AEF328 ANT325:AOB328 AXP325:AXX328 BHL325:BHT328 BRH325:BRP328 CBD325:CBL328 CKZ325:CLH328 CUV325:CVD328 DER325:DEZ328 DON325:DOV328 DYJ325:DYR328 EIF325:EIN328 ESB325:ESJ328 FBX325:FCF328 FLT325:FMB328 FVP325:FVX328 GFL325:GFT328 GPH325:GPP328 GZD325:GZL328 HIZ325:HJH328 HSV325:HTD328 ICR325:ICZ328 IMN325:IMV328 IWJ325:IWR328 JGF325:JGN328 JQB325:JQJ328 JZX325:KAF328 KJT325:KKB328 KTP325:KTX328 LDL325:LDT328 LNH325:LNP328 LXD325:LXL328 MGZ325:MHH328 MQV325:MRD328 NAR325:NAZ328 NKN325:NKV328 NUJ325:NUR328 OEF325:OEN328 OOB325:OOJ328 OXX325:OYF328 PHT325:PIB328 PRP325:PRX328 QBL325:QBT328 QLH325:QLP328 QVD325:QVL328 REZ325:RFH328 ROV325:RPD328 RYR325:RYZ328 SIN325:SIV328 SSJ325:SSR328 TCF325:TCN328 TMB325:TMJ328 TVX325:TWF328 UFT325:UGB328 UPP325:UPX328 UZL325:UZT328 VJH325:VJP328 VTD325:VTL328 WCZ325:WDH328 WMV325:WND328 WWR325:WWZ328 KF391:KN394 UB391:UJ394 ADX391:AEF394 ANT391:AOB394 AXP391:AXX394 BHL391:BHT394 BRH391:BRP394 CBD391:CBL394 CKZ391:CLH394 CUV391:CVD394 DER391:DEZ394 DON391:DOV394 DYJ391:DYR394 EIF391:EIN394 ESB391:ESJ394 FBX391:FCF394 FLT391:FMB394 FVP391:FVX394 GFL391:GFT394 GPH391:GPP394 GZD391:GZL394 HIZ391:HJH394 HSV391:HTD394 ICR391:ICZ394 IMN391:IMV394 IWJ391:IWR394 JGF391:JGN394 JQB391:JQJ394 JZX391:KAF394 KJT391:KKB394 KTP391:KTX394 LDL391:LDT394 LNH391:LNP394 LXD391:LXL394 MGZ391:MHH394 MQV391:MRD394 NAR391:NAZ394 NKN391:NKV394 NUJ391:NUR394 OEF391:OEN394 OOB391:OOJ394 OXX391:OYF394 PHT391:PIB394 PRP391:PRX394 QBL391:QBT394 QLH391:QLP394 QVD391:QVL394 REZ391:RFH394 ROV391:RPD394 RYR391:RYZ394 SIN391:SIV394 SSJ391:SSR394 TCF391:TCN394 TMB391:TMJ394 TVX391:TWF394 UFT391:UGB394 UPP391:UPX394 UZL391:UZT394 VJH391:VJP394 VTD391:VTL394 WCZ391:WDH394 WMV391:WND394 WWR391:WWZ394 KF358:KN361 UB358:UJ361 ADX358:AEF361 ANT358:AOB361 AXP358:AXX361 BHL358:BHT361 BRH358:BRP361 CBD358:CBL361 CKZ358:CLH361 CUV358:CVD361 DER358:DEZ361 DON358:DOV361 DYJ358:DYR361 EIF358:EIN361 ESB358:ESJ361 FBX358:FCF361 FLT358:FMB361 FVP358:FVX361 GFL358:GFT361 GPH358:GPP361 GZD358:GZL361 HIZ358:HJH361 HSV358:HTD361 ICR358:ICZ361 IMN358:IMV361 IWJ358:IWR361 JGF358:JGN361 JQB358:JQJ361 JZX358:KAF361 KJT358:KKB361 KTP358:KTX361 LDL358:LDT361 LNH358:LNP361 LXD358:LXL361 MGZ358:MHH361 MQV358:MRD361 NAR358:NAZ361 NKN358:NKV361 NUJ358:NUR361 OEF358:OEN361 OOB358:OOJ361 OXX358:OYF361 PHT358:PIB361 PRP358:PRX361 QBL358:QBT361 QLH358:QLP361 QVD358:QVL361 REZ358:RFH361 ROV358:RPD361 RYR358:RYZ361 SIN358:SIV361 SSJ358:SSR361 TCF358:TCN361 TMB358:TMJ361 TVX358:TWF361 UFT358:UGB361 UPP358:UPX361 UZL358:UZT361 VJH358:VJP361 VTD358:VTL361 WCZ358:WDH361 WMV358:WND361 WWR358:WWZ361 KF84:KN93 UB84:UJ93 ADX84:AEF93 ANT84:AOB93 AXP84:AXX93 BHL84:BHT93 BRH84:BRP93 CBD84:CBL93 CKZ84:CLH93 CUV84:CVD93 DER84:DEZ93 DON84:DOV93 DYJ84:DYR93 EIF84:EIN93 ESB84:ESJ93 FBX84:FCF93 FLT84:FMB93 FVP84:FVX93 GFL84:GFT93 GPH84:GPP93 GZD84:GZL93 HIZ84:HJH93 HSV84:HTD93 ICR84:ICZ93 IMN84:IMV93 IWJ84:IWR93 JGF84:JGN93 JQB84:JQJ93 JZX84:KAF93 KJT84:KKB93 KTP84:KTX93 LDL84:LDT93 LNH84:LNP93 LXD84:LXL93 MGZ84:MHH93 MQV84:MRD93 NAR84:NAZ93 NKN84:NKV93 NUJ84:NUR93 OEF84:OEN93 OOB84:OOJ93 OXX84:OYF93 PHT84:PIB93 PRP84:PRX93 QBL84:QBT93 QLH84:QLP93 QVD84:QVL93 REZ84:RFH93 ROV84:RPD93 RYR84:RYZ93 SIN84:SIV93 SSJ84:SSR93 TCF84:TCN93 TMB84:TMJ93 TVX84:TWF93 UFT84:UGB93 UPP84:UPX93 UZL84:UZT93 VJH84:VJP93 VTD84:VTL93 WCZ84:WDH93 WMV84:WND93 WWR84:WWZ93 KF284:KN294 UB284:UJ294 ADX284:AEF294 ANT284:AOB294 AXP284:AXX294 BHL284:BHT294 BRH284:BRP294 CBD284:CBL294 CKZ284:CLH294 CUV284:CVD294 DER284:DEZ294 DON284:DOV294 DYJ284:DYR294 EIF284:EIN294 ESB284:ESJ294 FBX284:FCF294 FLT284:FMB294 FVP284:FVX294 GFL284:GFT294 GPH284:GPP294 GZD284:GZL294 HIZ284:HJH294 HSV284:HTD294 ICR284:ICZ294 IMN284:IMV294 IWJ284:IWR294 JGF284:JGN294 JQB284:JQJ294 JZX284:KAF294 KJT284:KKB294 KTP284:KTX294 LDL284:LDT294 LNH284:LNP294 LXD284:LXL294 MGZ284:MHH294 MQV284:MRD294 NAR284:NAZ294 NKN284:NKV294 NUJ284:NUR294 OEF284:OEN294 OOB284:OOJ294 OXX284:OYF294 PHT284:PIB294 PRP284:PRX294 QBL284:QBT294 QLH284:QLP294 QVD284:QVL294 REZ284:RFH294 ROV284:RPD294 RYR284:RYZ294 SIN284:SIV294 SSJ284:SSR294 TCF284:TCN294 TMB284:TMJ294 TVX284:TWF294 UFT284:UGB294 UPP284:UPX294 UZL284:UZT294 VJH284:VJP294 VTD284:VTL294 WCZ284:WDH294 WMV284:WND294 WWR284:WWZ294 KF503:KN507 UB503:UJ507 ADX503:AEF507 ANT503:AOB507 AXP503:AXX507 BHL503:BHT507 BRH503:BRP507 CBD503:CBL507 CKZ503:CLH507 CUV503:CVD507 DER503:DEZ507 DON503:DOV507 DYJ503:DYR507 EIF503:EIN507 ESB503:ESJ507 FBX503:FCF507 FLT503:FMB507 FVP503:FVX507 GFL503:GFT507 GPH503:GPP507 GZD503:GZL507 HIZ503:HJH507 HSV503:HTD507 ICR503:ICZ507 IMN503:IMV507 IWJ503:IWR507 JGF503:JGN507 JQB503:JQJ507 JZX503:KAF507 KJT503:KKB507 KTP503:KTX507 LDL503:LDT507 LNH503:LNP507 LXD503:LXL507 MGZ503:MHH507 MQV503:MRD507 NAR503:NAZ507 NKN503:NKV507 NUJ503:NUR507 OEF503:OEN507 OOB503:OOJ507 OXX503:OYF507 PHT503:PIB507 PRP503:PRX507 QBL503:QBT507 QLH503:QLP507 QVD503:QVL507 REZ503:RFH507 ROV503:RPD507 RYR503:RYZ507 SIN503:SIV507 SSJ503:SSR507 TCF503:TCN507 TMB503:TMJ507 TVX503:TWF507 UFT503:UGB507 UPP503:UPX507 UZL503:UZT507 VJH503:VJP507 VTD503:VTL507 WCZ503:WDH507 WMV503:WND507 WWR503:WWZ507 KF539:KN543 UB539:UJ543 ADX539:AEF543 ANT539:AOB543 AXP539:AXX543 BHL539:BHT543 BRH539:BRP543 CBD539:CBL543 CKZ539:CLH543 CUV539:CVD543 DER539:DEZ543 DON539:DOV543 DYJ539:DYR543 EIF539:EIN543 ESB539:ESJ543 FBX539:FCF543 FLT539:FMB543 FVP539:FVX543 GFL539:GFT543 GPH539:GPP543 GZD539:GZL543 HIZ539:HJH543 HSV539:HTD543 ICR539:ICZ543 IMN539:IMV543 IWJ539:IWR543 JGF539:JGN543 JQB539:JQJ543 JZX539:KAF543 KJT539:KKB543 KTP539:KTX543 LDL539:LDT543 LNH539:LNP543 LXD539:LXL543 MGZ539:MHH543 MQV539:MRD543 NAR539:NAZ543 NKN539:NKV543 NUJ539:NUR543 OEF539:OEN543 OOB539:OOJ543 OXX539:OYF543 PHT539:PIB543 PRP539:PRX543 QBL539:QBT543 QLH539:QLP543 QVD539:QVL543 REZ539:RFH543 ROV539:RPD543 RYR539:RYZ543 SIN539:SIV543 SSJ539:SSR543 TCF539:TCN543 TMB539:TMJ543 TVX539:TWF543 UFT539:UGB543 UPP539:UPX543 UZL539:UZT543 VJH539:VJP543 VTD539:VTL543 WCZ539:WDH543 WMV539:WND543 WWR539:WWZ543 KF671:KN674 UB671:UJ674 ADX671:AEF674 ANT671:AOB674 AXP671:AXX674 BHL671:BHT674 BRH671:BRP674 CBD671:CBL674 CKZ671:CLH674 CUV671:CVD674 DER671:DEZ674 DON671:DOV674 DYJ671:DYR674 EIF671:EIN674 ESB671:ESJ674 FBX671:FCF674 FLT671:FMB674 FVP671:FVX674 GFL671:GFT674 GPH671:GPP674 GZD671:GZL674 HIZ671:HJH674 HSV671:HTD674 ICR671:ICZ674 IMN671:IMV674 IWJ671:IWR674 JGF671:JGN674 JQB671:JQJ674 JZX671:KAF674 KJT671:KKB674 KTP671:KTX674 LDL671:LDT674 LNH671:LNP674 LXD671:LXL674 MGZ671:MHH674 MQV671:MRD674 NAR671:NAZ674 NKN671:NKV674 NUJ671:NUR674 OEF671:OEN674 OOB671:OOJ674 OXX671:OYF674 PHT671:PIB674 PRP671:PRX674 QBL671:QBT674 QLH671:QLP674 QVD671:QVL674 REZ671:RFH674 ROV671:RPD674 RYR671:RYZ674 SIN671:SIV674 SSJ671:SSR674 TCF671:TCN674 TMB671:TMJ674 TVX671:TWF674 UFT671:UGB674 UPP671:UPX674 UZL671:UZT674 VJH671:VJP674 VTD671:VTL674 WCZ671:WDH674 WMV671:WND674 WWR671:WWZ674 KF573:KN576 UB573:UJ576 ADX573:AEF576 ANT573:AOB576 AXP573:AXX576 BHL573:BHT576 BRH573:BRP576 CBD573:CBL576 CKZ573:CLH576 CUV573:CVD576 DER573:DEZ576 DON573:DOV576 DYJ573:DYR576 EIF573:EIN576 ESB573:ESJ576 FBX573:FCF576 FLT573:FMB576 FVP573:FVX576 GFL573:GFT576 GPH573:GPP576 GZD573:GZL576 HIZ573:HJH576 HSV573:HTD576 ICR573:ICZ576 IMN573:IMV576 IWJ573:IWR576 JGF573:JGN576 JQB573:JQJ576 JZX573:KAF576 KJT573:KKB576 KTP573:KTX576 LDL573:LDT576 LNH573:LNP576 LXD573:LXL576 MGZ573:MHH576 MQV573:MRD576 NAR573:NAZ576 NKN573:NKV576 NUJ573:NUR576 OEF573:OEN576 OOB573:OOJ576 OXX573:OYF576 PHT573:PIB576 PRP573:PRX576 QBL573:QBT576 QLH573:QLP576 QVD573:QVL576 REZ573:RFH576 ROV573:RPD576 RYR573:RYZ576 SIN573:SIV576 SSJ573:SSR576 TCF573:TCN576 TMB573:TMJ576 TVX573:TWF576 UFT573:UGB576 UPP573:UPX576 UZL573:UZT576 VJH573:VJP576 VTD573:VTL576 WCZ573:WDH576 WMV573:WND576 WWR573:WWZ576 KF606:KN610 UB606:UJ610 ADX606:AEF610 ANT606:AOB610 AXP606:AXX610 BHL606:BHT610 BRH606:BRP610 CBD606:CBL610 CKZ606:CLH610 CUV606:CVD610 DER606:DEZ610 DON606:DOV610 DYJ606:DYR610 EIF606:EIN610 ESB606:ESJ610 FBX606:FCF610 FLT606:FMB610 FVP606:FVX610 GFL606:GFT610 GPH606:GPP610 GZD606:GZL610 HIZ606:HJH610 HSV606:HTD610 ICR606:ICZ610 IMN606:IMV610 IWJ606:IWR610 JGF606:JGN610 JQB606:JQJ610 JZX606:KAF610 KJT606:KKB610 KTP606:KTX610 LDL606:LDT610 LNH606:LNP610 LXD606:LXL610 MGZ606:MHH610 MQV606:MRD610 NAR606:NAZ610 NKN606:NKV610 NUJ606:NUR610 OEF606:OEN610 OOB606:OOJ610 OXX606:OYF610 PHT606:PIB610 PRP606:PRX610 QBL606:QBT610 QLH606:QLP610 QVD606:QVL610 REZ606:RFH610 ROV606:RPD610 RYR606:RYZ610 SIN606:SIV610 SSJ606:SSR610 TCF606:TCN610 TMB606:TMJ610 TVX606:TWF610 UFT606:UGB610 UPP606:UPX610 UZL606:UZT610 VJH606:VJP610 VTD606:VTL610 WCZ606:WDH610 WMV606:WND610 WWR606:WWZ610 KF639:KN642 UB639:UJ642 ADX639:AEF642 ANT639:AOB642 AXP639:AXX642 BHL639:BHT642 BRH639:BRP642 CBD639:CBL642 CKZ639:CLH642 CUV639:CVD642 DER639:DEZ642 DON639:DOV642 DYJ639:DYR642 EIF639:EIN642 ESB639:ESJ642 FBX639:FCF642 FLT639:FMB642 FVP639:FVX642 GFL639:GFT642 GPH639:GPP642 GZD639:GZL642 HIZ639:HJH642 HSV639:HTD642 ICR639:ICZ642 IMN639:IMV642 IWJ639:IWR642 JGF639:JGN642 JQB639:JQJ642 JZX639:KAF642 KJT639:KKB642 KTP639:KTX642 LDL639:LDT642 LNH639:LNP642 LXD639:LXL642 MGZ639:MHH642 MQV639:MRD642 NAR639:NAZ642 NKN639:NKV642 NUJ639:NUR642 OEF639:OEN642 OOB639:OOJ642 OXX639:OYF642 PHT639:PIB642 PRP639:PRX642 QBL639:QBT642 QLH639:QLP642 QVD639:QVL642 REZ639:RFH642 ROV639:RPD642 RYR639:RYZ642 SIN639:SIV642 SSJ639:SSR642 TCF639:TCN642 TMB639:TMJ642 TVX639:TWF642 UFT639:UGB642 UPP639:UPX642 UZL639:UZT642 VJH639:VJP642 VTD639:VTL642 WCZ639:WDH642 WMV639:WND642 WWR639:WWZ642 KF703:KN706 UB703:UJ706 ADX703:AEF706 ANT703:AOB706 AXP703:AXX706 BHL703:BHT706 BRH703:BRP706 CBD703:CBL706 CKZ703:CLH706 CUV703:CVD706 DER703:DEZ706 DON703:DOV706 DYJ703:DYR706 EIF703:EIN706 ESB703:ESJ706 FBX703:FCF706 FLT703:FMB706 FVP703:FVX706 GFL703:GFT706 GPH703:GPP706 GZD703:GZL706 HIZ703:HJH706 HSV703:HTD706 ICR703:ICZ706 IMN703:IMV706 IWJ703:IWR706 JGF703:JGN706 JQB703:JQJ706 JZX703:KAF706 KJT703:KKB706 KTP703:KTX706 LDL703:LDT706 LNH703:LNP706 LXD703:LXL706 MGZ703:MHH706 MQV703:MRD706 NAR703:NAZ706 NKN703:NKV706 NUJ703:NUR706 OEF703:OEN706 OOB703:OOJ706 OXX703:OYF706 PHT703:PIB706 PRP703:PRX706 QBL703:QBT706 QLH703:QLP706 QVD703:QVL706 REZ703:RFH706 ROV703:RPD706 RYR703:RYZ706 SIN703:SIV706 SSJ703:SSR706 TCF703:TCN706 TMB703:TMJ706 TVX703:TWF706 UFT703:UGB706 UPP703:UPX706 UZL703:UZT706 VJH703:VJP706 VTD703:VTL706 WCZ703:WDH706 WMV703:WND706 WWR703:WWZ706 KF1655:KN1658 UB1655:UJ1658 ADX1655:AEF1658 ANT1655:AOB1658 AXP1655:AXX1658 BHL1655:BHT1658 BRH1655:BRP1658 CBD1655:CBL1658 CKZ1655:CLH1658 CUV1655:CVD1658 DER1655:DEZ1658 DON1655:DOV1658 DYJ1655:DYR1658 EIF1655:EIN1658 ESB1655:ESJ1658 FBX1655:FCF1658 FLT1655:FMB1658 FVP1655:FVX1658 GFL1655:GFT1658 GPH1655:GPP1658 GZD1655:GZL1658 HIZ1655:HJH1658 HSV1655:HTD1658 ICR1655:ICZ1658 IMN1655:IMV1658 IWJ1655:IWR1658 JGF1655:JGN1658 JQB1655:JQJ1658 JZX1655:KAF1658 KJT1655:KKB1658 KTP1655:KTX1658 LDL1655:LDT1658 LNH1655:LNP1658 LXD1655:LXL1658 MGZ1655:MHH1658 MQV1655:MRD1658 NAR1655:NAZ1658 NKN1655:NKV1658 NUJ1655:NUR1658 OEF1655:OEN1658 OOB1655:OOJ1658 OXX1655:OYF1658 PHT1655:PIB1658 PRP1655:PRX1658 QBL1655:QBT1658 QLH1655:QLP1658 QVD1655:QVL1658 REZ1655:RFH1658 ROV1655:RPD1658 RYR1655:RYZ1658 SIN1655:SIV1658 SSJ1655:SSR1658 TCF1655:TCN1658 TMB1655:TMJ1658 TVX1655:TWF1658 UFT1655:UGB1658 UPP1655:UPX1658 UZL1655:UZT1658 VJH1655:VJP1658 VTD1655:VTL1658 WCZ1655:WDH1658 WMV1655:WND1658 WWR1655:WWZ1658 KF1267:KN1271 UB1267:UJ1271 ADX1267:AEF1271 ANT1267:AOB1271 AXP1267:AXX1271 BHL1267:BHT1271 BRH1267:BRP1271 CBD1267:CBL1271 CKZ1267:CLH1271 CUV1267:CVD1271 DER1267:DEZ1271 DON1267:DOV1271 DYJ1267:DYR1271 EIF1267:EIN1271 ESB1267:ESJ1271 FBX1267:FCF1271 FLT1267:FMB1271 FVP1267:FVX1271 GFL1267:GFT1271 GPH1267:GPP1271 GZD1267:GZL1271 HIZ1267:HJH1271 HSV1267:HTD1271 ICR1267:ICZ1271 IMN1267:IMV1271 IWJ1267:IWR1271 JGF1267:JGN1271 JQB1267:JQJ1271 JZX1267:KAF1271 KJT1267:KKB1271 KTP1267:KTX1271 LDL1267:LDT1271 LNH1267:LNP1271 LXD1267:LXL1271 MGZ1267:MHH1271 MQV1267:MRD1271 NAR1267:NAZ1271 NKN1267:NKV1271 NUJ1267:NUR1271 OEF1267:OEN1271 OOB1267:OOJ1271 OXX1267:OYF1271 PHT1267:PIB1271 PRP1267:PRX1271 QBL1267:QBT1271 QLH1267:QLP1271 QVD1267:QVL1271 REZ1267:RFH1271 ROV1267:RPD1271 RYR1267:RYZ1271 SIN1267:SIV1271 SSJ1267:SSR1271 TCF1267:TCN1271 TMB1267:TMJ1271 TVX1267:TWF1271 UFT1267:UGB1271 UPP1267:UPX1271 UZL1267:UZT1271 VJH1267:VJP1271 VTD1267:VTL1271 WCZ1267:WDH1271 WMV1267:WND1271 WWR1267:WWZ1271 KF911:KN918 UB911:UJ918 ADX911:AEF918 ANT911:AOB918 AXP911:AXX918 BHL911:BHT918 BRH911:BRP918 CBD911:CBL918 CKZ911:CLH918 CUV911:CVD918 DER911:DEZ918 DON911:DOV918 DYJ911:DYR918 EIF911:EIN918 ESB911:ESJ918 FBX911:FCF918 FLT911:FMB918 FVP911:FVX918 GFL911:GFT918 GPH911:GPP918 GZD911:GZL918 HIZ911:HJH918 HSV911:HTD918 ICR911:ICZ918 IMN911:IMV918 IWJ911:IWR918 JGF911:JGN918 JQB911:JQJ918 JZX911:KAF918 KJT911:KKB918 KTP911:KTX918 LDL911:LDT918 LNH911:LNP918 LXD911:LXL918 MGZ911:MHH918 MQV911:MRD918 NAR911:NAZ918 NKN911:NKV918 NUJ911:NUR918 OEF911:OEN918 OOB911:OOJ918 OXX911:OYF918 PHT911:PIB918 PRP911:PRX918 QBL911:QBT918 QLH911:QLP918 QVD911:QVL918 REZ911:RFH918 ROV911:RPD918 RYR911:RYZ918 SIN911:SIV918 SSJ911:SSR918 TCF911:TCN918 TMB911:TMJ918 TVX911:TWF918 UFT911:UGB918 UPP911:UPX918 UZL911:UZT918 VJH911:VJP918 VTD911:VTL918 WCZ911:WDH918 WMV911:WND918 WWR911:WWZ918 KF2242:KN2245 UB2242:UJ2245 ADX2242:AEF2245 ANT2242:AOB2245 AXP2242:AXX2245 BHL2242:BHT2245 BRH2242:BRP2245 CBD2242:CBL2245 CKZ2242:CLH2245 CUV2242:CVD2245 DER2242:DEZ2245 DON2242:DOV2245 DYJ2242:DYR2245 EIF2242:EIN2245 ESB2242:ESJ2245 FBX2242:FCF2245 FLT2242:FMB2245 FVP2242:FVX2245 GFL2242:GFT2245 GPH2242:GPP2245 GZD2242:GZL2245 HIZ2242:HJH2245 HSV2242:HTD2245 ICR2242:ICZ2245 IMN2242:IMV2245 IWJ2242:IWR2245 JGF2242:JGN2245 JQB2242:JQJ2245 JZX2242:KAF2245 KJT2242:KKB2245 KTP2242:KTX2245 LDL2242:LDT2245 LNH2242:LNP2245 LXD2242:LXL2245 MGZ2242:MHH2245 MQV2242:MRD2245 NAR2242:NAZ2245 NKN2242:NKV2245 NUJ2242:NUR2245 OEF2242:OEN2245 OOB2242:OOJ2245 OXX2242:OYF2245 PHT2242:PIB2245 PRP2242:PRX2245 QBL2242:QBT2245 QLH2242:QLP2245 QVD2242:QVL2245 REZ2242:RFH2245 ROV2242:RPD2245 RYR2242:RYZ2245 SIN2242:SIV2245 SSJ2242:SSR2245 TCF2242:TCN2245 TMB2242:TMJ2245 TVX2242:TWF2245 UFT2242:UGB2245 UPP2242:UPX2245 UZL2242:UZT2245 VJH2242:VJP2245 VTD2242:VTL2245 WCZ2242:WDH2245 WMV2242:WND2245 WWR2242:WWZ2245 KF2277:KN2280 UB2277:UJ2280 ADX2277:AEF2280 ANT2277:AOB2280 AXP2277:AXX2280 BHL2277:BHT2280 BRH2277:BRP2280 CBD2277:CBL2280 CKZ2277:CLH2280 CUV2277:CVD2280 DER2277:DEZ2280 DON2277:DOV2280 DYJ2277:DYR2280 EIF2277:EIN2280 ESB2277:ESJ2280 FBX2277:FCF2280 FLT2277:FMB2280 FVP2277:FVX2280 GFL2277:GFT2280 GPH2277:GPP2280 GZD2277:GZL2280 HIZ2277:HJH2280 HSV2277:HTD2280 ICR2277:ICZ2280 IMN2277:IMV2280 IWJ2277:IWR2280 JGF2277:JGN2280 JQB2277:JQJ2280 JZX2277:KAF2280 KJT2277:KKB2280 KTP2277:KTX2280 LDL2277:LDT2280 LNH2277:LNP2280 LXD2277:LXL2280 MGZ2277:MHH2280 MQV2277:MRD2280 NAR2277:NAZ2280 NKN2277:NKV2280 NUJ2277:NUR2280 OEF2277:OEN2280 OOB2277:OOJ2280 OXX2277:OYF2280 PHT2277:PIB2280 PRP2277:PRX2280 QBL2277:QBT2280 QLH2277:QLP2280 QVD2277:QVL2280 REZ2277:RFH2280 ROV2277:RPD2280 RYR2277:RYZ2280 SIN2277:SIV2280 SSJ2277:SSR2280 TCF2277:TCN2280 TMB2277:TMJ2280 TVX2277:TWF2280 UFT2277:UGB2280 UPP2277:UPX2280 UZL2277:UZT2280 VJH2277:VJP2280 VTD2277:VTL2280 WCZ2277:WDH2280 WMV2277:WND2280 WWR2277:WWZ2280 KF2209:KN2213 UB2209:UJ2213 ADX2209:AEF2213 ANT2209:AOB2213 AXP2209:AXX2213 BHL2209:BHT2213 BRH2209:BRP2213 CBD2209:CBL2213 CKZ2209:CLH2213 CUV2209:CVD2213 DER2209:DEZ2213 DON2209:DOV2213 DYJ2209:DYR2213 EIF2209:EIN2213 ESB2209:ESJ2213 FBX2209:FCF2213 FLT2209:FMB2213 FVP2209:FVX2213 GFL2209:GFT2213 GPH2209:GPP2213 GZD2209:GZL2213 HIZ2209:HJH2213 HSV2209:HTD2213 ICR2209:ICZ2213 IMN2209:IMV2213 IWJ2209:IWR2213 JGF2209:JGN2213 JQB2209:JQJ2213 JZX2209:KAF2213 KJT2209:KKB2213 KTP2209:KTX2213 LDL2209:LDT2213 LNH2209:LNP2213 LXD2209:LXL2213 MGZ2209:MHH2213 MQV2209:MRD2213 NAR2209:NAZ2213 NKN2209:NKV2213 NUJ2209:NUR2213 OEF2209:OEN2213 OOB2209:OOJ2213 OXX2209:OYF2213 PHT2209:PIB2213 PRP2209:PRX2213 QBL2209:QBT2213 QLH2209:QLP2213 QVD2209:QVL2213 REZ2209:RFH2213 ROV2209:RPD2213 RYR2209:RYZ2213 SIN2209:SIV2213 SSJ2209:SSR2213 TCF2209:TCN2213 TMB2209:TMJ2213 TVX2209:TWF2213 UFT2209:UGB2213 UPP2209:UPX2213 UZL2209:UZT2213 VJH2209:VJP2213 VTD2209:VTL2213 WCZ2209:WDH2213 WMV2209:WND2213 WWR2209:WWZ2213 KF2177:KN2180 UB2177:UJ2180 ADX2177:AEF2180 ANT2177:AOB2180 AXP2177:AXX2180 BHL2177:BHT2180 BRH2177:BRP2180 CBD2177:CBL2180 CKZ2177:CLH2180 CUV2177:CVD2180 DER2177:DEZ2180 DON2177:DOV2180 DYJ2177:DYR2180 EIF2177:EIN2180 ESB2177:ESJ2180 FBX2177:FCF2180 FLT2177:FMB2180 FVP2177:FVX2180 GFL2177:GFT2180 GPH2177:GPP2180 GZD2177:GZL2180 HIZ2177:HJH2180 HSV2177:HTD2180 ICR2177:ICZ2180 IMN2177:IMV2180 IWJ2177:IWR2180 JGF2177:JGN2180 JQB2177:JQJ2180 JZX2177:KAF2180 KJT2177:KKB2180 KTP2177:KTX2180 LDL2177:LDT2180 LNH2177:LNP2180 LXD2177:LXL2180 MGZ2177:MHH2180 MQV2177:MRD2180 NAR2177:NAZ2180 NKN2177:NKV2180 NUJ2177:NUR2180 OEF2177:OEN2180 OOB2177:OOJ2180 OXX2177:OYF2180 PHT2177:PIB2180 PRP2177:PRX2180 QBL2177:QBT2180 QLH2177:QLP2180 QVD2177:QVL2180 REZ2177:RFH2180 ROV2177:RPD2180 RYR2177:RYZ2180 SIN2177:SIV2180 SSJ2177:SSR2180 TCF2177:TCN2180 TMB2177:TMJ2180 TVX2177:TWF2180 UFT2177:UGB2180 UPP2177:UPX2180 UZL2177:UZT2180 VJH2177:VJP2180 VTD2177:VTL2180 WCZ2177:WDH2180 WMV2177:WND2180 WWR2177:WWZ2180 KF2104:KN2109 UB2104:UJ2109 ADX2104:AEF2109 ANT2104:AOB2109 AXP2104:AXX2109 BHL2104:BHT2109 BRH2104:BRP2109 CBD2104:CBL2109 CKZ2104:CLH2109 CUV2104:CVD2109 DER2104:DEZ2109 DON2104:DOV2109 DYJ2104:DYR2109 EIF2104:EIN2109 ESB2104:ESJ2109 FBX2104:FCF2109 FLT2104:FMB2109 FVP2104:FVX2109 GFL2104:GFT2109 GPH2104:GPP2109 GZD2104:GZL2109 HIZ2104:HJH2109 HSV2104:HTD2109 ICR2104:ICZ2109 IMN2104:IMV2109 IWJ2104:IWR2109 JGF2104:JGN2109 JQB2104:JQJ2109 JZX2104:KAF2109 KJT2104:KKB2109 KTP2104:KTX2109 LDL2104:LDT2109 LNH2104:LNP2109 LXD2104:LXL2109 MGZ2104:MHH2109 MQV2104:MRD2109 NAR2104:NAZ2109 NKN2104:NKV2109 NUJ2104:NUR2109 OEF2104:OEN2109 OOB2104:OOJ2109 OXX2104:OYF2109 PHT2104:PIB2109 PRP2104:PRX2109 QBL2104:QBT2109 QLH2104:QLP2109 QVD2104:QVL2109 REZ2104:RFH2109 ROV2104:RPD2109 RYR2104:RYZ2109 SIN2104:SIV2109 SSJ2104:SSR2109 TCF2104:TCN2109 TMB2104:TMJ2109 TVX2104:TWF2109 UFT2104:UGB2109 UPP2104:UPX2109 UZL2104:UZT2109 VJH2104:VJP2109 VTD2104:VTL2109 WCZ2104:WDH2109 WMV2104:WND2109 WWR2104:WWZ2109 KF1335:KN1341 UB1335:UJ1341 ADX1335:AEF1341 ANT1335:AOB1341 AXP1335:AXX1341 BHL1335:BHT1341 BRH1335:BRP1341 CBD1335:CBL1341 CKZ1335:CLH1341 CUV1335:CVD1341 DER1335:DEZ1341 DON1335:DOV1341 DYJ1335:DYR1341 EIF1335:EIN1341 ESB1335:ESJ1341 FBX1335:FCF1341 FLT1335:FMB1341 FVP1335:FVX1341 GFL1335:GFT1341 GPH1335:GPP1341 GZD1335:GZL1341 HIZ1335:HJH1341 HSV1335:HTD1341 ICR1335:ICZ1341 IMN1335:IMV1341 IWJ1335:IWR1341 JGF1335:JGN1341 JQB1335:JQJ1341 JZX1335:KAF1341 KJT1335:KKB1341 KTP1335:KTX1341 LDL1335:LDT1341 LNH1335:LNP1341 LXD1335:LXL1341 MGZ1335:MHH1341 MQV1335:MRD1341 NAR1335:NAZ1341 NKN1335:NKV1341 NUJ1335:NUR1341 OEF1335:OEN1341 OOB1335:OOJ1341 OXX1335:OYF1341 PHT1335:PIB1341 PRP1335:PRX1341 QBL1335:QBT1341 QLH1335:QLP1341 QVD1335:QVL1341 REZ1335:RFH1341 ROV1335:RPD1341 RYR1335:RYZ1341 SIN1335:SIV1341 SSJ1335:SSR1341 TCF1335:TCN1341 TMB1335:TMJ1341 TVX1335:TWF1341 UFT1335:UGB1341 UPP1335:UPX1341 UZL1335:UZT1341 VJH1335:VJP1341 VTD1335:VTL1341 WCZ1335:WDH1341 WMV1335:WND1341 WWR1335:WWZ1341 KF1445:KN1456 UB1445:UJ1456 ADX1445:AEF1456 ANT1445:AOB1456 AXP1445:AXX1456 BHL1445:BHT1456 BRH1445:BRP1456 CBD1445:CBL1456 CKZ1445:CLH1456 CUV1445:CVD1456 DER1445:DEZ1456 DON1445:DOV1456 DYJ1445:DYR1456 EIF1445:EIN1456 ESB1445:ESJ1456 FBX1445:FCF1456 FLT1445:FMB1456 FVP1445:FVX1456 GFL1445:GFT1456 GPH1445:GPP1456 GZD1445:GZL1456 HIZ1445:HJH1456 HSV1445:HTD1456 ICR1445:ICZ1456 IMN1445:IMV1456 IWJ1445:IWR1456 JGF1445:JGN1456 JQB1445:JQJ1456 JZX1445:KAF1456 KJT1445:KKB1456 KTP1445:KTX1456 LDL1445:LDT1456 LNH1445:LNP1456 LXD1445:LXL1456 MGZ1445:MHH1456 MQV1445:MRD1456 NAR1445:NAZ1456 NKN1445:NKV1456 NUJ1445:NUR1456 OEF1445:OEN1456 OOB1445:OOJ1456 OXX1445:OYF1456 PHT1445:PIB1456 PRP1445:PRX1456 QBL1445:QBT1456 QLH1445:QLP1456 QVD1445:QVL1456 REZ1445:RFH1456 ROV1445:RPD1456 RYR1445:RYZ1456 SIN1445:SIV1456 SSJ1445:SSR1456 TCF1445:TCN1456 TMB1445:TMJ1456 TVX1445:TWF1456 UFT1445:UGB1456 UPP1445:UPX1456 UZL1445:UZT1456 VJH1445:VJP1456 VTD1445:VTL1456 WCZ1445:WDH1456 WMV1445:WND1456 WWR1445:WWZ1456 KF1300:KN1306 UB1300:UJ1306 ADX1300:AEF1306 ANT1300:AOB1306 AXP1300:AXX1306 BHL1300:BHT1306 BRH1300:BRP1306 CBD1300:CBL1306 CKZ1300:CLH1306 CUV1300:CVD1306 DER1300:DEZ1306 DON1300:DOV1306 DYJ1300:DYR1306 EIF1300:EIN1306 ESB1300:ESJ1306 FBX1300:FCF1306 FLT1300:FMB1306 FVP1300:FVX1306 GFL1300:GFT1306 GPH1300:GPP1306 GZD1300:GZL1306 HIZ1300:HJH1306 HSV1300:HTD1306 ICR1300:ICZ1306 IMN1300:IMV1306 IWJ1300:IWR1306 JGF1300:JGN1306 JQB1300:JQJ1306 JZX1300:KAF1306 KJT1300:KKB1306 KTP1300:KTX1306 LDL1300:LDT1306 LNH1300:LNP1306 LXD1300:LXL1306 MGZ1300:MHH1306 MQV1300:MRD1306 NAR1300:NAZ1306 NKN1300:NKV1306 NUJ1300:NUR1306 OEF1300:OEN1306 OOB1300:OOJ1306 OXX1300:OYF1306 PHT1300:PIB1306 PRP1300:PRX1306 QBL1300:QBT1306 QLH1300:QLP1306 QVD1300:QVL1306 REZ1300:RFH1306 ROV1300:RPD1306 RYR1300:RYZ1306 SIN1300:SIV1306 SSJ1300:SSR1306 TCF1300:TCN1306 TMB1300:TMJ1306 TVX1300:TWF1306 UFT1300:UGB1306 UPP1300:UPX1306 UZL1300:UZT1306 VJH1300:VJP1306 VTD1300:VTL1306 WCZ1300:WDH1306 WMV1300:WND1306 WWR1300:WWZ1306 KF1520:KN1524 UB1520:UJ1524 ADX1520:AEF1524 ANT1520:AOB1524 AXP1520:AXX1524 BHL1520:BHT1524 BRH1520:BRP1524 CBD1520:CBL1524 CKZ1520:CLH1524 CUV1520:CVD1524 DER1520:DEZ1524 DON1520:DOV1524 DYJ1520:DYR1524 EIF1520:EIN1524 ESB1520:ESJ1524 FBX1520:FCF1524 FLT1520:FMB1524 FVP1520:FVX1524 GFL1520:GFT1524 GPH1520:GPP1524 GZD1520:GZL1524 HIZ1520:HJH1524 HSV1520:HTD1524 ICR1520:ICZ1524 IMN1520:IMV1524 IWJ1520:IWR1524 JGF1520:JGN1524 JQB1520:JQJ1524 JZX1520:KAF1524 KJT1520:KKB1524 KTP1520:KTX1524 LDL1520:LDT1524 LNH1520:LNP1524 LXD1520:LXL1524 MGZ1520:MHH1524 MQV1520:MRD1524 NAR1520:NAZ1524 NKN1520:NKV1524 NUJ1520:NUR1524 OEF1520:OEN1524 OOB1520:OOJ1524 OXX1520:OYF1524 PHT1520:PIB1524 PRP1520:PRX1524 QBL1520:QBT1524 QLH1520:QLP1524 QVD1520:QVL1524 REZ1520:RFH1524 ROV1520:RPD1524 RYR1520:RYZ1524 SIN1520:SIV1524 SSJ1520:SSR1524 TCF1520:TCN1524 TMB1520:TMJ1524 TVX1520:TWF1524 UFT1520:UGB1524 UPP1520:UPX1524 UZL1520:UZT1524 VJH1520:VJP1524 VTD1520:VTL1524 WCZ1520:WDH1524 WMV1520:WND1524 WWR1520:WWZ1524 KF1554:KN1558 UB1554:UJ1558 ADX1554:AEF1558 ANT1554:AOB1558 AXP1554:AXX1558 BHL1554:BHT1558 BRH1554:BRP1558 CBD1554:CBL1558 CKZ1554:CLH1558 CUV1554:CVD1558 DER1554:DEZ1558 DON1554:DOV1558 DYJ1554:DYR1558 EIF1554:EIN1558 ESB1554:ESJ1558 FBX1554:FCF1558 FLT1554:FMB1558 FVP1554:FVX1558 GFL1554:GFT1558 GPH1554:GPP1558 GZD1554:GZL1558 HIZ1554:HJH1558 HSV1554:HTD1558 ICR1554:ICZ1558 IMN1554:IMV1558 IWJ1554:IWR1558 JGF1554:JGN1558 JQB1554:JQJ1558 JZX1554:KAF1558 KJT1554:KKB1558 KTP1554:KTX1558 LDL1554:LDT1558 LNH1554:LNP1558 LXD1554:LXL1558 MGZ1554:MHH1558 MQV1554:MRD1558 NAR1554:NAZ1558 NKN1554:NKV1558 NUJ1554:NUR1558 OEF1554:OEN1558 OOB1554:OOJ1558 OXX1554:OYF1558 PHT1554:PIB1558 PRP1554:PRX1558 QBL1554:QBT1558 QLH1554:QLP1558 QVD1554:QVL1558 REZ1554:RFH1558 ROV1554:RPD1558 RYR1554:RYZ1558 SIN1554:SIV1558 SSJ1554:SSR1558 TCF1554:TCN1558 TMB1554:TMJ1558 TVX1554:TWF1558 UFT1554:UGB1558 UPP1554:UPX1558 UZL1554:UZT1558 VJH1554:VJP1558 VTD1554:VTL1558 WCZ1554:WDH1558 WMV1554:WND1558 WWR1554:WWZ1558 KF1189:KN1192 UB1189:UJ1192 ADX1189:AEF1192 ANT1189:AOB1192 AXP1189:AXX1192 BHL1189:BHT1192 BRH1189:BRP1192 CBD1189:CBL1192 CKZ1189:CLH1192 CUV1189:CVD1192 DER1189:DEZ1192 DON1189:DOV1192 DYJ1189:DYR1192 EIF1189:EIN1192 ESB1189:ESJ1192 FBX1189:FCF1192 FLT1189:FMB1192 FVP1189:FVX1192 GFL1189:GFT1192 GPH1189:GPP1192 GZD1189:GZL1192 HIZ1189:HJH1192 HSV1189:HTD1192 ICR1189:ICZ1192 IMN1189:IMV1192 IWJ1189:IWR1192 JGF1189:JGN1192 JQB1189:JQJ1192 JZX1189:KAF1192 KJT1189:KKB1192 KTP1189:KTX1192 LDL1189:LDT1192 LNH1189:LNP1192 LXD1189:LXL1192 MGZ1189:MHH1192 MQV1189:MRD1192 NAR1189:NAZ1192 NKN1189:NKV1192 NUJ1189:NUR1192 OEF1189:OEN1192 OOB1189:OOJ1192 OXX1189:OYF1192 PHT1189:PIB1192 PRP1189:PRX1192 QBL1189:QBT1192 QLH1189:QLP1192 QVD1189:QVL1192 REZ1189:RFH1192 ROV1189:RPD1192 RYR1189:RYZ1192 SIN1189:SIV1192 SSJ1189:SSR1192 TCF1189:TCN1192 TMB1189:TMJ1192 TVX1189:TWF1192 UFT1189:UGB1192 UPP1189:UPX1192 UZL1189:UZT1192 VJH1189:VJP1192 VTD1189:VTL1192 WCZ1189:WDH1192 WMV1189:WND1192 WWR1189:WWZ1192 KF2693:KN2696 KF1228:KN1235 UB1228:UJ1235 ADX1228:AEF1235 ANT1228:AOB1235 AXP1228:AXX1235 BHL1228:BHT1235 BRH1228:BRP1235 CBD1228:CBL1235 CKZ1228:CLH1235 CUV1228:CVD1235 DER1228:DEZ1235 DON1228:DOV1235 DYJ1228:DYR1235 EIF1228:EIN1235 ESB1228:ESJ1235 FBX1228:FCF1235 FLT1228:FMB1235 FVP1228:FVX1235 GFL1228:GFT1235 GPH1228:GPP1235 GZD1228:GZL1235 HIZ1228:HJH1235 HSV1228:HTD1235 ICR1228:ICZ1235 IMN1228:IMV1235 IWJ1228:IWR1235 JGF1228:JGN1235 JQB1228:JQJ1235 JZX1228:KAF1235 KJT1228:KKB1235 KTP1228:KTX1235 LDL1228:LDT1235 LNH1228:LNP1235 LXD1228:LXL1235 MGZ1228:MHH1235 MQV1228:MRD1235 NAR1228:NAZ1235 NKN1228:NKV1235 NUJ1228:NUR1235 OEF1228:OEN1235 OOB1228:OOJ1235 OXX1228:OYF1235 PHT1228:PIB1235 PRP1228:PRX1235 QBL1228:QBT1235 QLH1228:QLP1235 QVD1228:QVL1235 REZ1228:RFH1235 ROV1228:RPD1235 RYR1228:RYZ1235 SIN1228:SIV1235 SSJ1228:SSR1235 TCF1228:TCN1235 TMB1228:TMJ1235 TVX1228:TWF1235 UFT1228:UGB1235 UPP1228:UPX1235 UZL1228:UZT1235 VJH1228:VJP1235 VTD1228:VTL1235 WCZ1228:WDH1235 WMV1228:WND1235 WWR1228:WWZ1235 KF2038:KN2041 UB2038:UJ2041 ADX2038:AEF2041 ANT2038:AOB2041 AXP2038:AXX2041 BHL2038:BHT2041 BRH2038:BRP2041 CBD2038:CBL2041 CKZ2038:CLH2041 CUV2038:CVD2041 DER2038:DEZ2041 DON2038:DOV2041 DYJ2038:DYR2041 EIF2038:EIN2041 ESB2038:ESJ2041 FBX2038:FCF2041 FLT2038:FMB2041 FVP2038:FVX2041 GFL2038:GFT2041 GPH2038:GPP2041 GZD2038:GZL2041 HIZ2038:HJH2041 HSV2038:HTD2041 ICR2038:ICZ2041 IMN2038:IMV2041 IWJ2038:IWR2041 JGF2038:JGN2041 JQB2038:JQJ2041 JZX2038:KAF2041 KJT2038:KKB2041 KTP2038:KTX2041 LDL2038:LDT2041 LNH2038:LNP2041 LXD2038:LXL2041 MGZ2038:MHH2041 MQV2038:MRD2041 NAR2038:NAZ2041 NKN2038:NKV2041 NUJ2038:NUR2041 OEF2038:OEN2041 OOB2038:OOJ2041 OXX2038:OYF2041 PHT2038:PIB2041 PRP2038:PRX2041 QBL2038:QBT2041 QLH2038:QLP2041 QVD2038:QVL2041 REZ2038:RFH2041 ROV2038:RPD2041 RYR2038:RYZ2041 SIN2038:SIV2041 SSJ2038:SSR2041 TCF2038:TCN2041 TMB2038:TMJ2041 TVX2038:TWF2041 UFT2038:UGB2041 UPP2038:UPX2041 UZL2038:UZT2041 VJH2038:VJP2041 VTD2038:VTL2041 WCZ2038:WDH2041 WMV2038:WND2041 WWR2038:WWZ2041 KF1850:KN1853 UB1850:UJ1853 ADX1850:AEF1853 ANT1850:AOB1853 AXP1850:AXX1853 BHL1850:BHT1853 BRH1850:BRP1853 CBD1850:CBL1853 CKZ1850:CLH1853 CUV1850:CVD1853 DER1850:DEZ1853 DON1850:DOV1853 DYJ1850:DYR1853 EIF1850:EIN1853 ESB1850:ESJ1853 FBX1850:FCF1853 FLT1850:FMB1853 FVP1850:FVX1853 GFL1850:GFT1853 GPH1850:GPP1853 GZD1850:GZL1853 HIZ1850:HJH1853 HSV1850:HTD1853 ICR1850:ICZ1853 IMN1850:IMV1853 IWJ1850:IWR1853 JGF1850:JGN1853 JQB1850:JQJ1853 JZX1850:KAF1853 KJT1850:KKB1853 KTP1850:KTX1853 LDL1850:LDT1853 LNH1850:LNP1853 LXD1850:LXL1853 MGZ1850:MHH1853 MQV1850:MRD1853 NAR1850:NAZ1853 NKN1850:NKV1853 NUJ1850:NUR1853 OEF1850:OEN1853 OOB1850:OOJ1853 OXX1850:OYF1853 PHT1850:PIB1853 PRP1850:PRX1853 QBL1850:QBT1853 QLH1850:QLP1853 QVD1850:QVL1853 REZ1850:RFH1853 ROV1850:RPD1853 RYR1850:RYZ1853 SIN1850:SIV1853 SSJ1850:SSR1853 TCF1850:TCN1853 TMB1850:TMJ1853 TVX1850:TWF1853 UFT1850:UGB1853 UPP1850:UPX1853 UZL1850:UZT1853 VJH1850:VJP1853 VTD1850:VTL1853 WCZ1850:WDH1853 WMV1850:WND1853 WWR1850:WWZ1853 KF2006:KN2009 UB2006:UJ2009 ADX2006:AEF2009 ANT2006:AOB2009 AXP2006:AXX2009 BHL2006:BHT2009 BRH2006:BRP2009 CBD2006:CBL2009 CKZ2006:CLH2009 CUV2006:CVD2009 DER2006:DEZ2009 DON2006:DOV2009 DYJ2006:DYR2009 EIF2006:EIN2009 ESB2006:ESJ2009 FBX2006:FCF2009 FLT2006:FMB2009 FVP2006:FVX2009 GFL2006:GFT2009 GPH2006:GPP2009 GZD2006:GZL2009 HIZ2006:HJH2009 HSV2006:HTD2009 ICR2006:ICZ2009 IMN2006:IMV2009 IWJ2006:IWR2009 JGF2006:JGN2009 JQB2006:JQJ2009 JZX2006:KAF2009 KJT2006:KKB2009 KTP2006:KTX2009 LDL2006:LDT2009 LNH2006:LNP2009 LXD2006:LXL2009 MGZ2006:MHH2009 MQV2006:MRD2009 NAR2006:NAZ2009 NKN2006:NKV2009 NUJ2006:NUR2009 OEF2006:OEN2009 OOB2006:OOJ2009 OXX2006:OYF2009 PHT2006:PIB2009 PRP2006:PRX2009 QBL2006:QBT2009 QLH2006:QLP2009 QVD2006:QVL2009 REZ2006:RFH2009 ROV2006:RPD2009 RYR2006:RYZ2009 SIN2006:SIV2009 SSJ2006:SSR2009 TCF2006:TCN2009 TMB2006:TMJ2009 TVX2006:TWF2009 UFT2006:UGB2009 UPP2006:UPX2009 UZL2006:UZT2009 VJH2006:VJP2009 VTD2006:VTL2009 WCZ2006:WDH2009 WMV2006:WND2009 WWR2006:WWZ2009 KF1370:KN1376 UB1370:UJ1376 ADX1370:AEF1376 ANT1370:AOB1376 AXP1370:AXX1376 BHL1370:BHT1376 BRH1370:BRP1376 CBD1370:CBL1376 CKZ1370:CLH1376 CUV1370:CVD1376 DER1370:DEZ1376 DON1370:DOV1376 DYJ1370:DYR1376 EIF1370:EIN1376 ESB1370:ESJ1376 FBX1370:FCF1376 FLT1370:FMB1376 FVP1370:FVX1376 GFL1370:GFT1376 GPH1370:GPP1376 GZD1370:GZL1376 HIZ1370:HJH1376 HSV1370:HTD1376 ICR1370:ICZ1376 IMN1370:IMV1376 IWJ1370:IWR1376 JGF1370:JGN1376 JQB1370:JQJ1376 JZX1370:KAF1376 KJT1370:KKB1376 KTP1370:KTX1376 LDL1370:LDT1376 LNH1370:LNP1376 LXD1370:LXL1376 MGZ1370:MHH1376 MQV1370:MRD1376 NAR1370:NAZ1376 NKN1370:NKV1376 NUJ1370:NUR1376 OEF1370:OEN1376 OOB1370:OOJ1376 OXX1370:OYF1376 PHT1370:PIB1376 PRP1370:PRX1376 QBL1370:QBT1376 QLH1370:QLP1376 QVD1370:QVL1376 REZ1370:RFH1376 ROV1370:RPD1376 RYR1370:RYZ1376 SIN1370:SIV1376 SSJ1370:SSR1376 TCF1370:TCN1376 TMB1370:TMJ1376 TVX1370:TWF1376 UFT1370:UGB1376 UPP1370:UPX1376 UZL1370:UZT1376 VJH1370:VJP1376 VTD1370:VTL1376 WCZ1370:WDH1376 WMV1370:WND1376 WWR1370:WWZ1376 KF793:KN801 UB793:UJ801 ADX793:AEF801 ANT793:AOB801 AXP793:AXX801 BHL793:BHT801 BRH793:BRP801 CBD793:CBL801 CKZ793:CLH801 CUV793:CVD801 DER793:DEZ801 DON793:DOV801 DYJ793:DYR801 EIF793:EIN801 ESB793:ESJ801 FBX793:FCF801 FLT793:FMB801 FVP793:FVX801 GFL793:GFT801 GPH793:GPP801 GZD793:GZL801 HIZ793:HJH801 HSV793:HTD801 ICR793:ICZ801 IMN793:IMV801 IWJ793:IWR801 JGF793:JGN801 JQB793:JQJ801 JZX793:KAF801 KJT793:KKB801 KTP793:KTX801 LDL793:LDT801 LNH793:LNP801 LXD793:LXL801 MGZ793:MHH801 MQV793:MRD801 NAR793:NAZ801 NKN793:NKV801 NUJ793:NUR801 OEF793:OEN801 OOB793:OOJ801 OXX793:OYF801 PHT793:PIB801 PRP793:PRX801 QBL793:QBT801 QLH793:QLP801 QVD793:QVL801 REZ793:RFH801 ROV793:RPD801 RYR793:RYZ801 SIN793:SIV801 SSJ793:SSR801 TCF793:TCN801 TMB793:TMJ801 TVX793:TWF801 UFT793:UGB801 UPP793:UPX801 UZL793:UZT801 VJH793:VJP801 VTD793:VTL801 WCZ793:WDH801 WMV793:WND801 WWR793:WWZ801 KF948:KN951 UB948:UJ951 ADX948:AEF951 ANT948:AOB951 AXP948:AXX951 BHL948:BHT951 BRH948:BRP951 CBD948:CBL951 CKZ948:CLH951 CUV948:CVD951 DER948:DEZ951 DON948:DOV951 DYJ948:DYR951 EIF948:EIN951 ESB948:ESJ951 FBX948:FCF951 FLT948:FMB951 FVP948:FVX951 GFL948:GFT951 GPH948:GPP951 GZD948:GZL951 HIZ948:HJH951 HSV948:HTD951 ICR948:ICZ951 IMN948:IMV951 IWJ948:IWR951 JGF948:JGN951 JQB948:JQJ951 JZX948:KAF951 KJT948:KKB951 KTP948:KTX951 LDL948:LDT951 LNH948:LNP951 LXD948:LXL951 MGZ948:MHH951 MQV948:MRD951 NAR948:NAZ951 NKN948:NKV951 NUJ948:NUR951 OEF948:OEN951 OOB948:OOJ951 OXX948:OYF951 PHT948:PIB951 PRP948:PRX951 QBL948:QBT951 QLH948:QLP951 QVD948:QVL951 REZ948:RFH951 ROV948:RPD951 RYR948:RYZ951 SIN948:SIV951 SSJ948:SSR951 TCF948:TCN951 TMB948:TMJ951 TVX948:TWF951 UFT948:UGB951 UPP948:UPX951 UZL948:UZT951 VJH948:VJP951 VTD948:VTL951 WCZ948:WDH951 WMV948:WND951 WWR948:WWZ951 KF2309:KN2312 UB2309:UJ2312 ADX2309:AEF2312 ANT2309:AOB2312 AXP2309:AXX2312 BHL2309:BHT2312 BRH2309:BRP2312 CBD2309:CBL2312 CKZ2309:CLH2312 CUV2309:CVD2312 DER2309:DEZ2312 DON2309:DOV2312 DYJ2309:DYR2312 EIF2309:EIN2312 ESB2309:ESJ2312 FBX2309:FCF2312 FLT2309:FMB2312 FVP2309:FVX2312 GFL2309:GFT2312 GPH2309:GPP2312 GZD2309:GZL2312 HIZ2309:HJH2312 HSV2309:HTD2312 ICR2309:ICZ2312 IMN2309:IMV2312 IWJ2309:IWR2312 JGF2309:JGN2312 JQB2309:JQJ2312 JZX2309:KAF2312 KJT2309:KKB2312 KTP2309:KTX2312 LDL2309:LDT2312 LNH2309:LNP2312 LXD2309:LXL2312 MGZ2309:MHH2312 MQV2309:MRD2312 NAR2309:NAZ2312 NKN2309:NKV2312 NUJ2309:NUR2312 OEF2309:OEN2312 OOB2309:OOJ2312 OXX2309:OYF2312 PHT2309:PIB2312 PRP2309:PRX2312 QBL2309:QBT2312 QLH2309:QLP2312 QVD2309:QVL2312 REZ2309:RFH2312 ROV2309:RPD2312 RYR2309:RYZ2312 SIN2309:SIV2312 SSJ2309:SSR2312 TCF2309:TCN2312 TMB2309:TMJ2312 TVX2309:TWF2312 UFT2309:UGB2312 UPP2309:UPX2312 UZL2309:UZT2312 VJH2309:VJP2312 VTD2309:VTL2312 WCZ2309:WDH2312 WMV2309:WND2312 WWR2309:WWZ2312 KF1809:KN1814 UB1809:UJ1814 ADX1809:AEF1814 ANT1809:AOB1814 AXP1809:AXX1814 BHL1809:BHT1814 BRH1809:BRP1814 CBD1809:CBL1814 CKZ1809:CLH1814 CUV1809:CVD1814 DER1809:DEZ1814 DON1809:DOV1814 DYJ1809:DYR1814 EIF1809:EIN1814 ESB1809:ESJ1814 FBX1809:FCF1814 FLT1809:FMB1814 FVP1809:FVX1814 GFL1809:GFT1814 GPH1809:GPP1814 GZD1809:GZL1814 HIZ1809:HJH1814 HSV1809:HTD1814 ICR1809:ICZ1814 IMN1809:IMV1814 IWJ1809:IWR1814 JGF1809:JGN1814 JQB1809:JQJ1814 JZX1809:KAF1814 KJT1809:KKB1814 KTP1809:KTX1814 LDL1809:LDT1814 LNH1809:LNP1814 LXD1809:LXL1814 MGZ1809:MHH1814 MQV1809:MRD1814 NAR1809:NAZ1814 NKN1809:NKV1814 NUJ1809:NUR1814 OEF1809:OEN1814 OOB1809:OOJ1814 OXX1809:OYF1814 PHT1809:PIB1814 PRP1809:PRX1814 QBL1809:QBT1814 QLH1809:QLP1814 QVD1809:QVL1814 REZ1809:RFH1814 ROV1809:RPD1814 RYR1809:RYZ1814 SIN1809:SIV1814 SSJ1809:SSR1814 TCF1809:TCN1814 TMB1809:TMJ1814 TVX1809:TWF1814 UFT1809:UGB1814 UPP1809:UPX1814 UZL1809:UZT1814 VJH1809:VJP1814 VTD1809:VTL1814 WCZ1809:WDH1814 WMV1809:WND1814 WWR1809:WWZ1814 KF1587:KN1591 UB1587:UJ1591 ADX1587:AEF1591 ANT1587:AOB1591 AXP1587:AXX1591 BHL1587:BHT1591 BRH1587:BRP1591 CBD1587:CBL1591 CKZ1587:CLH1591 CUV1587:CVD1591 DER1587:DEZ1591 DON1587:DOV1591 DYJ1587:DYR1591 EIF1587:EIN1591 ESB1587:ESJ1591 FBX1587:FCF1591 FLT1587:FMB1591 FVP1587:FVX1591 GFL1587:GFT1591 GPH1587:GPP1591 GZD1587:GZL1591 HIZ1587:HJH1591 HSV1587:HTD1591 ICR1587:ICZ1591 IMN1587:IMV1591 IWJ1587:IWR1591 JGF1587:JGN1591 JQB1587:JQJ1591 JZX1587:KAF1591 KJT1587:KKB1591 KTP1587:KTX1591 LDL1587:LDT1591 LNH1587:LNP1591 LXD1587:LXL1591 MGZ1587:MHH1591 MQV1587:MRD1591 NAR1587:NAZ1591 NKN1587:NKV1591 NUJ1587:NUR1591 OEF1587:OEN1591 OOB1587:OOJ1591 OXX1587:OYF1591 PHT1587:PIB1591 PRP1587:PRX1591 QBL1587:QBT1591 QLH1587:QLP1591 QVD1587:QVL1591 REZ1587:RFH1591 ROV1587:RPD1591 RYR1587:RYZ1591 SIN1587:SIV1591 SSJ1587:SSR1591 TCF1587:TCN1591 TMB1587:TMJ1591 TVX1587:TWF1591 UFT1587:UGB1591 UPP1587:UPX1591 UZL1587:UZT1591 VJH1587:VJP1591 VTD1587:VTL1591 WCZ1587:WDH1591 WMV1587:WND1591 WWR1587:WWZ1591 KF1973:KN1977 UB1973:UJ1977 ADX1973:AEF1977 ANT1973:AOB1977 AXP1973:AXX1977 BHL1973:BHT1977 BRH1973:BRP1977 CBD1973:CBL1977 CKZ1973:CLH1977 CUV1973:CVD1977 DER1973:DEZ1977 DON1973:DOV1977 DYJ1973:DYR1977 EIF1973:EIN1977 ESB1973:ESJ1977 FBX1973:FCF1977 FLT1973:FMB1977 FVP1973:FVX1977 GFL1973:GFT1977 GPH1973:GPP1977 GZD1973:GZL1977 HIZ1973:HJH1977 HSV1973:HTD1977 ICR1973:ICZ1977 IMN1973:IMV1977 IWJ1973:IWR1977 JGF1973:JGN1977 JQB1973:JQJ1977 JZX1973:KAF1977 KJT1973:KKB1977 KTP1973:KTX1977 LDL1973:LDT1977 LNH1973:LNP1977 LXD1973:LXL1977 MGZ1973:MHH1977 MQV1973:MRD1977 NAR1973:NAZ1977 NKN1973:NKV1977 NUJ1973:NUR1977 OEF1973:OEN1977 OOB1973:OOJ1977 OXX1973:OYF1977 PHT1973:PIB1977 PRP1973:PRX1977 QBL1973:QBT1977 QLH1973:QLP1977 QVD1973:QVL1977 REZ1973:RFH1977 ROV1973:RPD1977 RYR1973:RYZ1977 SIN1973:SIV1977 SSJ1973:SSR1977 TCF1973:TCN1977 TMB1973:TMJ1977 TVX1973:TWF1977 UFT1973:UGB1977 UPP1973:UPX1977 UZL1973:UZT1977 VJH1973:VJP1977 VTD1973:VTL1977 WCZ1973:WDH1977 WMV1973:WND1977 WWR1973:WWZ1977 KF1156:KN1160 UB1156:UJ1160 ADX1156:AEF1160 ANT1156:AOB1160 AXP1156:AXX1160 BHL1156:BHT1160 BRH1156:BRP1160 CBD1156:CBL1160 CKZ1156:CLH1160 CUV1156:CVD1160 DER1156:DEZ1160 DON1156:DOV1160 DYJ1156:DYR1160 EIF1156:EIN1160 ESB1156:ESJ1160 FBX1156:FCF1160 FLT1156:FMB1160 FVP1156:FVX1160 GFL1156:GFT1160 GPH1156:GPP1160 GZD1156:GZL1160 HIZ1156:HJH1160 HSV1156:HTD1160 ICR1156:ICZ1160 IMN1156:IMV1160 IWJ1156:IWR1160 JGF1156:JGN1160 JQB1156:JQJ1160 JZX1156:KAF1160 KJT1156:KKB1160 KTP1156:KTX1160 LDL1156:LDT1160 LNH1156:LNP1160 LXD1156:LXL1160 MGZ1156:MHH1160 MQV1156:MRD1160 NAR1156:NAZ1160 NKN1156:NKV1160 NUJ1156:NUR1160 OEF1156:OEN1160 OOB1156:OOJ1160 OXX1156:OYF1160 PHT1156:PIB1160 PRP1156:PRX1160 QBL1156:QBT1160 QLH1156:QLP1160 QVD1156:QVL1160 REZ1156:RFH1160 ROV1156:RPD1160 RYR1156:RYZ1160 SIN1156:SIV1160 SSJ1156:SSR1160 TCF1156:TCN1160 TMB1156:TMJ1160 TVX1156:TWF1160 UFT1156:UGB1160 UPP1156:UPX1160 UZL1156:UZT1160 VJH1156:VJP1160 VTD1156:VTL1160 WCZ1156:WDH1160 WMV1156:WND1160 WWR1156:WWZ1160 KF1888:KN1892 UB1888:UJ1892 ADX1888:AEF1892 ANT1888:AOB1892 AXP1888:AXX1892 BHL1888:BHT1892 BRH1888:BRP1892 CBD1888:CBL1892 CKZ1888:CLH1892 CUV1888:CVD1892 DER1888:DEZ1892 DON1888:DOV1892 DYJ1888:DYR1892 EIF1888:EIN1892 ESB1888:ESJ1892 FBX1888:FCF1892 FLT1888:FMB1892 FVP1888:FVX1892 GFL1888:GFT1892 GPH1888:GPP1892 GZD1888:GZL1892 HIZ1888:HJH1892 HSV1888:HTD1892 ICR1888:ICZ1892 IMN1888:IMV1892 IWJ1888:IWR1892 JGF1888:JGN1892 JQB1888:JQJ1892 JZX1888:KAF1892 KJT1888:KKB1892 KTP1888:KTX1892 LDL1888:LDT1892 LNH1888:LNP1892 LXD1888:LXL1892 MGZ1888:MHH1892 MQV1888:MRD1892 NAR1888:NAZ1892 NKN1888:NKV1892 NUJ1888:NUR1892 OEF1888:OEN1892 OOB1888:OOJ1892 OXX1888:OYF1892 PHT1888:PIB1892 PRP1888:PRX1892 QBL1888:QBT1892 QLH1888:QLP1892 QVD1888:QVL1892 REZ1888:RFH1892 ROV1888:RPD1892 RYR1888:RYZ1892 SIN1888:SIV1892 SSJ1888:SSR1892 TCF1888:TCN1892 TMB1888:TMJ1892 TVX1888:TWF1892 UFT1888:UGB1892 UPP1888:UPX1892 UZL1888:UZT1892 VJH1888:VJP1892 VTD1888:VTL1892 WCZ1888:WDH1892 WMV1888:WND1892 WWR1888:WWZ1892 KF1055:KN1059 UB1055:UJ1059 ADX1055:AEF1059 ANT1055:AOB1059 AXP1055:AXX1059 BHL1055:BHT1059 BRH1055:BRP1059 CBD1055:CBL1059 CKZ1055:CLH1059 CUV1055:CVD1059 DER1055:DEZ1059 DON1055:DOV1059 DYJ1055:DYR1059 EIF1055:EIN1059 ESB1055:ESJ1059 FBX1055:FCF1059 FLT1055:FMB1059 FVP1055:FVX1059 GFL1055:GFT1059 GPH1055:GPP1059 GZD1055:GZL1059 HIZ1055:HJH1059 HSV1055:HTD1059 ICR1055:ICZ1059 IMN1055:IMV1059 IWJ1055:IWR1059 JGF1055:JGN1059 JQB1055:JQJ1059 JZX1055:KAF1059 KJT1055:KKB1059 KTP1055:KTX1059 LDL1055:LDT1059 LNH1055:LNP1059 LXD1055:LXL1059 MGZ1055:MHH1059 MQV1055:MRD1059 NAR1055:NAZ1059 NKN1055:NKV1059 NUJ1055:NUR1059 OEF1055:OEN1059 OOB1055:OOJ1059 OXX1055:OYF1059 PHT1055:PIB1059 PRP1055:PRX1059 QBL1055:QBT1059 QLH1055:QLP1059 QVD1055:QVL1059 REZ1055:RFH1059 ROV1055:RPD1059 RYR1055:RYZ1059 SIN1055:SIV1059 SSJ1055:SSR1059 TCF1055:TCN1059 TMB1055:TMJ1059 TVX1055:TWF1059 UFT1055:UGB1059 UPP1055:UPX1059 UZL1055:UZT1059 VJH1055:VJP1059 VTD1055:VTL1059 WCZ1055:WDH1059 WMV1055:WND1059 WWR1055:WWZ1059 KF1021:KN1024 UB1021:UJ1024 ADX1021:AEF1024 ANT1021:AOB1024 AXP1021:AXX1024 BHL1021:BHT1024 BRH1021:BRP1024 CBD1021:CBL1024 CKZ1021:CLH1024 CUV1021:CVD1024 DER1021:DEZ1024 DON1021:DOV1024 DYJ1021:DYR1024 EIF1021:EIN1024 ESB1021:ESJ1024 FBX1021:FCF1024 FLT1021:FMB1024 FVP1021:FVX1024 GFL1021:GFT1024 GPH1021:GPP1024 GZD1021:GZL1024 HIZ1021:HJH1024 HSV1021:HTD1024 ICR1021:ICZ1024 IMN1021:IMV1024 IWJ1021:IWR1024 JGF1021:JGN1024 JQB1021:JQJ1024 JZX1021:KAF1024 KJT1021:KKB1024 KTP1021:KTX1024 LDL1021:LDT1024 LNH1021:LNP1024 LXD1021:LXL1024 MGZ1021:MHH1024 MQV1021:MRD1024 NAR1021:NAZ1024 NKN1021:NKV1024 NUJ1021:NUR1024 OEF1021:OEN1024 OOB1021:OOJ1024 OXX1021:OYF1024 PHT1021:PIB1024 PRP1021:PRX1024 QBL1021:QBT1024 QLH1021:QLP1024 QVD1021:QVL1024 REZ1021:RFH1024 ROV1021:RPD1024 RYR1021:RYZ1024 SIN1021:SIV1024 SSJ1021:SSR1024 TCF1021:TCN1024 TMB1021:TMJ1024 TVX1021:TWF1024 UFT1021:UGB1024 UPP1021:UPX1024 UZL1021:UZT1024 VJH1021:VJP1024 VTD1021:VTL1024 WCZ1021:WDH1024 WMV1021:WND1024 WWR1021:WWZ1024 KF1088:KN1091 UB1088:UJ1091 ADX1088:AEF1091 ANT1088:AOB1091 AXP1088:AXX1091 BHL1088:BHT1091 BRH1088:BRP1091 CBD1088:CBL1091 CKZ1088:CLH1091 CUV1088:CVD1091 DER1088:DEZ1091 DON1088:DOV1091 DYJ1088:DYR1091 EIF1088:EIN1091 ESB1088:ESJ1091 FBX1088:FCF1091 FLT1088:FMB1091 FVP1088:FVX1091 GFL1088:GFT1091 GPH1088:GPP1091 GZD1088:GZL1091 HIZ1088:HJH1091 HSV1088:HTD1091 ICR1088:ICZ1091 IMN1088:IMV1091 IWJ1088:IWR1091 JGF1088:JGN1091 JQB1088:JQJ1091 JZX1088:KAF1091 KJT1088:KKB1091 KTP1088:KTX1091 LDL1088:LDT1091 LNH1088:LNP1091 LXD1088:LXL1091 MGZ1088:MHH1091 MQV1088:MRD1091 NAR1088:NAZ1091 NKN1088:NKV1091 NUJ1088:NUR1091 OEF1088:OEN1091 OOB1088:OOJ1091 OXX1088:OYF1091 PHT1088:PIB1091 PRP1088:PRX1091 QBL1088:QBT1091 QLH1088:QLP1091 QVD1088:QVL1091 REZ1088:RFH1091 ROV1088:RPD1091 RYR1088:RYZ1091 SIN1088:SIV1091 SSJ1088:SSR1091 TCF1088:TCN1091 TMB1088:TMJ1091 TVX1088:TWF1091 UFT1088:UGB1091 UPP1088:UPX1091 UZL1088:UZT1091 VJH1088:VJP1091 VTD1088:VTL1091 WCZ1088:WDH1091 WMV1088:WND1091 WWR1088:WWZ1091 KF1120:KN1123 UB1120:UJ1123 ADX1120:AEF1123 ANT1120:AOB1123 AXP1120:AXX1123 BHL1120:BHT1123 BRH1120:BRP1123 CBD1120:CBL1123 CKZ1120:CLH1123 CUV1120:CVD1123 DER1120:DEZ1123 DON1120:DOV1123 DYJ1120:DYR1123 EIF1120:EIN1123 ESB1120:ESJ1123 FBX1120:FCF1123 FLT1120:FMB1123 FVP1120:FVX1123 GFL1120:GFT1123 GPH1120:GPP1123 GZD1120:GZL1123 HIZ1120:HJH1123 HSV1120:HTD1123 ICR1120:ICZ1123 IMN1120:IMV1123 IWJ1120:IWR1123 JGF1120:JGN1123 JQB1120:JQJ1123 JZX1120:KAF1123 KJT1120:KKB1123 KTP1120:KTX1123 LDL1120:LDT1123 LNH1120:LNP1123 LXD1120:LXL1123 MGZ1120:MHH1123 MQV1120:MRD1123 NAR1120:NAZ1123 NKN1120:NKV1123 NUJ1120:NUR1123 OEF1120:OEN1123 OOB1120:OOJ1123 OXX1120:OYF1123 PHT1120:PIB1123 PRP1120:PRX1123 QBL1120:QBT1123 QLH1120:QLP1123 QVD1120:QVL1123 REZ1120:RFH1123 ROV1120:RPD1123 RYR1120:RYZ1123 SIN1120:SIV1123 SSJ1120:SSR1123 TCF1120:TCN1123 TMB1120:TMJ1123 TVX1120:TWF1123 UFT1120:UGB1123 UPP1120:UPX1123 UZL1120:UZT1123 VJH1120:VJP1123 VTD1120:VTL1123 WCZ1120:WDH1123 WMV1120:WND1123 WWR1120:WWZ1123 KF2070:KN2075 UB2070:UJ2075 ADX2070:AEF2075 ANT2070:AOB2075 AXP2070:AXX2075 BHL2070:BHT2075 BRH2070:BRP2075 CBD2070:CBL2075 CKZ2070:CLH2075 CUV2070:CVD2075 DER2070:DEZ2075 DON2070:DOV2075 DYJ2070:DYR2075 EIF2070:EIN2075 ESB2070:ESJ2075 FBX2070:FCF2075 FLT2070:FMB2075 FVP2070:FVX2075 GFL2070:GFT2075 GPH2070:GPP2075 GZD2070:GZL2075 HIZ2070:HJH2075 HSV2070:HTD2075 ICR2070:ICZ2075 IMN2070:IMV2075 IWJ2070:IWR2075 JGF2070:JGN2075 JQB2070:JQJ2075 JZX2070:KAF2075 KJT2070:KKB2075 KTP2070:KTX2075 LDL2070:LDT2075 LNH2070:LNP2075 LXD2070:LXL2075 MGZ2070:MHH2075 MQV2070:MRD2075 NAR2070:NAZ2075 NKN2070:NKV2075 NUJ2070:NUR2075 OEF2070:OEN2075 OOB2070:OOJ2075 OXX2070:OYF2075 PHT2070:PIB2075 PRP2070:PRX2075 QBL2070:QBT2075 QLH2070:QLP2075 QVD2070:QVL2075 REZ2070:RFH2075 ROV2070:RPD2075 RYR2070:RYZ2075 SIN2070:SIV2075 SSJ2070:SSR2075 TCF2070:TCN2075 TMB2070:TMJ2075 TVX2070:TWF2075 UFT2070:UGB2075 UPP2070:UPX2075 UZL2070:UZT2075 VJH2070:VJP2075 VTD2070:VTL2075 WCZ2070:WDH2075 WMV2070:WND2075 WWR2070:WWZ2075 KF986:KN992 UB986:UJ992 ADX986:AEF992 ANT986:AOB992 AXP986:AXX992 BHL986:BHT992 BRH986:BRP992 CBD986:CBL992 CKZ986:CLH992 CUV986:CVD992 DER986:DEZ992 DON986:DOV992 DYJ986:DYR992 EIF986:EIN992 ESB986:ESJ992 FBX986:FCF992 FLT986:FMB992 FVP986:FVX992 GFL986:GFT992 GPH986:GPP992 GZD986:GZL992 HIZ986:HJH992 HSV986:HTD992 ICR986:ICZ992 IMN986:IMV992 IWJ986:IWR992 JGF986:JGN992 JQB986:JQJ992 JZX986:KAF992 KJT986:KKB992 KTP986:KTX992 LDL986:LDT992 LNH986:LNP992 LXD986:LXL992 MGZ986:MHH992 MQV986:MRD992 NAR986:NAZ992 NKN986:NKV992 NUJ986:NUR992 OEF986:OEN992 OOB986:OOJ992 OXX986:OYF992 PHT986:PIB992 PRP986:PRX992 QBL986:QBT992 QLH986:QLP992 QVD986:QVL992 REZ986:RFH992 ROV986:RPD992 RYR986:RYZ992 SIN986:SIV992 SSJ986:SSR992 TCF986:TCN992 TMB986:TMJ992 TVX986:TWF992 UFT986:UGB992 UPP986:UPX992 UZL986:UZT992 VJH986:VJP992 VTD986:VTL992 WCZ986:WDH992 WMV986:WND992 WWR986:WWZ992 KF736:KN762 UB736:UJ762 ADX736:AEF762 ANT736:AOB762 AXP736:AXX762 BHL736:BHT762 BRH736:BRP762 CBD736:CBL762 CKZ736:CLH762 CUV736:CVD762 DER736:DEZ762 DON736:DOV762 DYJ736:DYR762 EIF736:EIN762 ESB736:ESJ762 FBX736:FCF762 FLT736:FMB762 FVP736:FVX762 GFL736:GFT762 GPH736:GPP762 GZD736:GZL762 HIZ736:HJH762 HSV736:HTD762 ICR736:ICZ762 IMN736:IMV762 IWJ736:IWR762 JGF736:JGN762 JQB736:JQJ762 JZX736:KAF762 KJT736:KKB762 KTP736:KTX762 LDL736:LDT762 LNH736:LNP762 LXD736:LXL762 MGZ736:MHH762 MQV736:MRD762 NAR736:NAZ762 NKN736:NKV762 NUJ736:NUR762 OEF736:OEN762 OOB736:OOJ762 OXX736:OYF762 PHT736:PIB762 PRP736:PRX762 QBL736:QBT762 QLH736:QLP762 QVD736:QVL762 REZ736:RFH762 ROV736:RPD762 RYR736:RYZ762 SIN736:SIV762 SSJ736:SSR762 TCF736:TCN762 TMB736:TMJ762 TVX736:TWF762 UFT736:UGB762 UPP736:UPX762 UZL736:UZT762 VJH736:VJP762 VTD736:VTL762 WCZ736:WDH762 WMV736:WND762 WWR736:WWZ762 KF1776:KN1780 UB1776:UJ1780 ADX1776:AEF1780 ANT1776:AOB1780 AXP1776:AXX1780 BHL1776:BHT1780 BRH1776:BRP1780 CBD1776:CBL1780 CKZ1776:CLH1780 CUV1776:CVD1780 DER1776:DEZ1780 DON1776:DOV1780 DYJ1776:DYR1780 EIF1776:EIN1780 ESB1776:ESJ1780 FBX1776:FCF1780 FLT1776:FMB1780 FVP1776:FVX1780 GFL1776:GFT1780 GPH1776:GPP1780 GZD1776:GZL1780 HIZ1776:HJH1780 HSV1776:HTD1780 ICR1776:ICZ1780 IMN1776:IMV1780 IWJ1776:IWR1780 JGF1776:JGN1780 JQB1776:JQJ1780 JZX1776:KAF1780 KJT1776:KKB1780 KTP1776:KTX1780 LDL1776:LDT1780 LNH1776:LNP1780 LXD1776:LXL1780 MGZ1776:MHH1780 MQV1776:MRD1780 NAR1776:NAZ1780 NKN1776:NKV1780 NUJ1776:NUR1780 OEF1776:OEN1780 OOB1776:OOJ1780 OXX1776:OYF1780 PHT1776:PIB1780 PRP1776:PRX1780 QBL1776:QBT1780 QLH1776:QLP1780 QVD1776:QVL1780 REZ1776:RFH1780 ROV1776:RPD1780 RYR1776:RYZ1780 SIN1776:SIV1780 SSJ1776:SSR1780 TCF1776:TCN1780 TMB1776:TMJ1780 TVX1776:TWF1780 UFT1776:UGB1780 UPP1776:UPX1780 UZL1776:UZT1780 VJH1776:VJP1780 VTD1776:VTL1780 WCZ1776:WDH1780 WMV1776:WND1780 WWR1776:WWZ1780 KF2494:KN2497 UB2494:UJ2497 ADX2494:AEF2497 ANT2494:AOB2497 AXP2494:AXX2497 BHL2494:BHT2497 BRH2494:BRP2497 CBD2494:CBL2497 CKZ2494:CLH2497 CUV2494:CVD2497 DER2494:DEZ2497 DON2494:DOV2497 DYJ2494:DYR2497 EIF2494:EIN2497 ESB2494:ESJ2497 FBX2494:FCF2497 FLT2494:FMB2497 FVP2494:FVX2497 GFL2494:GFT2497 GPH2494:GPP2497 GZD2494:GZL2497 HIZ2494:HJH2497 HSV2494:HTD2497 ICR2494:ICZ2497 IMN2494:IMV2497 IWJ2494:IWR2497 JGF2494:JGN2497 JQB2494:JQJ2497 JZX2494:KAF2497 KJT2494:KKB2497 KTP2494:KTX2497 LDL2494:LDT2497 LNH2494:LNP2497 LXD2494:LXL2497 MGZ2494:MHH2497 MQV2494:MRD2497 NAR2494:NAZ2497 NKN2494:NKV2497 NUJ2494:NUR2497 OEF2494:OEN2497 OOB2494:OOJ2497 OXX2494:OYF2497 PHT2494:PIB2497 PRP2494:PRX2497 QBL2494:QBT2497 QLH2494:QLP2497 QVD2494:QVL2497 REZ2494:RFH2497 ROV2494:RPD2497 RYR2494:RYZ2497 SIN2494:SIV2497 SSJ2494:SSR2497 TCF2494:TCN2497 TMB2494:TMJ2497 TVX2494:TWF2497 UFT2494:UGB2497 UPP2494:UPX2497 UZL2494:UZT2497 VJH2494:VJP2497 VTD2494:VTL2497 WCZ2494:WDH2497 WMV2494:WND2497 WWR2494:WWZ2497 KF2367:KN2372 UB2367:UJ2372 ADX2367:AEF2372 ANT2367:AOB2372 AXP2367:AXX2372 BHL2367:BHT2372 BRH2367:BRP2372 CBD2367:CBL2372 CKZ2367:CLH2372 CUV2367:CVD2372 DER2367:DEZ2372 DON2367:DOV2372 DYJ2367:DYR2372 EIF2367:EIN2372 ESB2367:ESJ2372 FBX2367:FCF2372 FLT2367:FMB2372 FVP2367:FVX2372 GFL2367:GFT2372 GPH2367:GPP2372 GZD2367:GZL2372 HIZ2367:HJH2372 HSV2367:HTD2372 ICR2367:ICZ2372 IMN2367:IMV2372 IWJ2367:IWR2372 JGF2367:JGN2372 JQB2367:JQJ2372 JZX2367:KAF2372 KJT2367:KKB2372 KTP2367:KTX2372 LDL2367:LDT2372 LNH2367:LNP2372 LXD2367:LXL2372 MGZ2367:MHH2372 MQV2367:MRD2372 NAR2367:NAZ2372 NKN2367:NKV2372 NUJ2367:NUR2372 OEF2367:OEN2372 OOB2367:OOJ2372 OXX2367:OYF2372 PHT2367:PIB2372 PRP2367:PRX2372 QBL2367:QBT2372 QLH2367:QLP2372 QVD2367:QVL2372 REZ2367:RFH2372 ROV2367:RPD2372 RYR2367:RYZ2372 SIN2367:SIV2372 SSJ2367:SSR2372 TCF2367:TCN2372 TMB2367:TMJ2372 TVX2367:TWF2372 UFT2367:UGB2372 UPP2367:UPX2372 UZL2367:UZT2372 VJH2367:VJP2372 VTD2367:VTL2372 WCZ2367:WDH2372 WMV2367:WND2372 WWR2367:WWZ2372 KF3507:KN3512 UB3507:UJ3512 ADX3507:AEF3512 ANT3507:AOB3512 AXP3507:AXX3512 BHL3507:BHT3512 BRH3507:BRP3512 CBD3507:CBL3512 CKZ3507:CLH3512 CUV3507:CVD3512 DER3507:DEZ3512 DON3507:DOV3512 DYJ3507:DYR3512 EIF3507:EIN3512 ESB3507:ESJ3512 FBX3507:FCF3512 FLT3507:FMB3512 FVP3507:FVX3512 GFL3507:GFT3512 GPH3507:GPP3512 GZD3507:GZL3512 HIZ3507:HJH3512 HSV3507:HTD3512 ICR3507:ICZ3512 IMN3507:IMV3512 IWJ3507:IWR3512 JGF3507:JGN3512 JQB3507:JQJ3512 JZX3507:KAF3512 KJT3507:KKB3512 KTP3507:KTX3512 LDL3507:LDT3512 LNH3507:LNP3512 LXD3507:LXL3512 MGZ3507:MHH3512 MQV3507:MRD3512 NAR3507:NAZ3512 NKN3507:NKV3512 NUJ3507:NUR3512 OEF3507:OEN3512 OOB3507:OOJ3512 OXX3507:OYF3512 PHT3507:PIB3512 PRP3507:PRX3512 QBL3507:QBT3512 QLH3507:QLP3512 QVD3507:QVL3512 REZ3507:RFH3512 ROV3507:RPD3512 RYR3507:RYZ3512 SIN3507:SIV3512 SSJ3507:SSR3512 TCF3507:TCN3512 TMB3507:TMJ3512 TVX3507:TWF3512 UFT3507:UGB3512 UPP3507:UPX3512 UZL3507:UZT3512 VJH3507:VJP3512 VTD3507:VTL3512 WCZ3507:WDH3512 WMV3507:WND3512 WWR3507:WWZ3512 KF3815:KN3818 UB3815:UJ3818 ADX3815:AEF3818 ANT3815:AOB3818 AXP3815:AXX3818 BHL3815:BHT3818 BRH3815:BRP3818 CBD3815:CBL3818 CKZ3815:CLH3818 CUV3815:CVD3818 DER3815:DEZ3818 DON3815:DOV3818 DYJ3815:DYR3818 EIF3815:EIN3818 ESB3815:ESJ3818 FBX3815:FCF3818 FLT3815:FMB3818 FVP3815:FVX3818 GFL3815:GFT3818 GPH3815:GPP3818 GZD3815:GZL3818 HIZ3815:HJH3818 HSV3815:HTD3818 ICR3815:ICZ3818 IMN3815:IMV3818 IWJ3815:IWR3818 JGF3815:JGN3818 JQB3815:JQJ3818 JZX3815:KAF3818 KJT3815:KKB3818 KTP3815:KTX3818 LDL3815:LDT3818 LNH3815:LNP3818 LXD3815:LXL3818 MGZ3815:MHH3818 MQV3815:MRD3818 NAR3815:NAZ3818 NKN3815:NKV3818 NUJ3815:NUR3818 OEF3815:OEN3818 OOB3815:OOJ3818 OXX3815:OYF3818 PHT3815:PIB3818 PRP3815:PRX3818 QBL3815:QBT3818 QLH3815:QLP3818 QVD3815:QVL3818 REZ3815:RFH3818 ROV3815:RPD3818 RYR3815:RYZ3818 SIN3815:SIV3818 SSJ3815:SSR3818 TCF3815:TCN3818 TMB3815:TMJ3818 TVX3815:TWF3818 UFT3815:UGB3818 UPP3815:UPX3818 UZL3815:UZT3818 VJH3815:VJP3818 VTD3815:VTL3818 WCZ3815:WDH3818 WMV3815:WND3818 WWR3815:WWZ3818 KF3745:KN3748 UB3745:UJ3748 ADX3745:AEF3748 ANT3745:AOB3748 AXP3745:AXX3748 BHL3745:BHT3748 BRH3745:BRP3748 CBD3745:CBL3748 CKZ3745:CLH3748 CUV3745:CVD3748 DER3745:DEZ3748 DON3745:DOV3748 DYJ3745:DYR3748 EIF3745:EIN3748 ESB3745:ESJ3748 FBX3745:FCF3748 FLT3745:FMB3748 FVP3745:FVX3748 GFL3745:GFT3748 GPH3745:GPP3748 GZD3745:GZL3748 HIZ3745:HJH3748 HSV3745:HTD3748 ICR3745:ICZ3748 IMN3745:IMV3748 IWJ3745:IWR3748 JGF3745:JGN3748 JQB3745:JQJ3748 JZX3745:KAF3748 KJT3745:KKB3748 KTP3745:KTX3748 LDL3745:LDT3748 LNH3745:LNP3748 LXD3745:LXL3748 MGZ3745:MHH3748 MQV3745:MRD3748 NAR3745:NAZ3748 NKN3745:NKV3748 NUJ3745:NUR3748 OEF3745:OEN3748 OOB3745:OOJ3748 OXX3745:OYF3748 PHT3745:PIB3748 PRP3745:PRX3748 QBL3745:QBT3748 QLH3745:QLP3748 QVD3745:QVL3748 REZ3745:RFH3748 ROV3745:RPD3748 RYR3745:RYZ3748 SIN3745:SIV3748 SSJ3745:SSR3748 TCF3745:TCN3748 TMB3745:TMJ3748 TVX3745:TWF3748 UFT3745:UGB3748 UPP3745:UPX3748 UZL3745:UZT3748 VJH3745:VJP3748 VTD3745:VTL3748 WCZ3745:WDH3748 WMV3745:WND3748 WWR3745:WWZ3748 KF3779:KN3782 UB3779:UJ3782 ADX3779:AEF3782 ANT3779:AOB3782 AXP3779:AXX3782 BHL3779:BHT3782 BRH3779:BRP3782 CBD3779:CBL3782 CKZ3779:CLH3782 CUV3779:CVD3782 DER3779:DEZ3782 DON3779:DOV3782 DYJ3779:DYR3782 EIF3779:EIN3782 ESB3779:ESJ3782 FBX3779:FCF3782 FLT3779:FMB3782 FVP3779:FVX3782 GFL3779:GFT3782 GPH3779:GPP3782 GZD3779:GZL3782 HIZ3779:HJH3782 HSV3779:HTD3782 ICR3779:ICZ3782 IMN3779:IMV3782 IWJ3779:IWR3782 JGF3779:JGN3782 JQB3779:JQJ3782 JZX3779:KAF3782 KJT3779:KKB3782 KTP3779:KTX3782 LDL3779:LDT3782 LNH3779:LNP3782 LXD3779:LXL3782 MGZ3779:MHH3782 MQV3779:MRD3782 NAR3779:NAZ3782 NKN3779:NKV3782 NUJ3779:NUR3782 OEF3779:OEN3782 OOB3779:OOJ3782 OXX3779:OYF3782 PHT3779:PIB3782 PRP3779:PRX3782 QBL3779:QBT3782 QLH3779:QLP3782 QVD3779:QVL3782 REZ3779:RFH3782 ROV3779:RPD3782 RYR3779:RYZ3782 SIN3779:SIV3782 SSJ3779:SSR3782 TCF3779:TCN3782 TMB3779:TMJ3782 TVX3779:TWF3782 UFT3779:UGB3782 UPP3779:UPX3782 UZL3779:UZT3782 VJH3779:VJP3782 VTD3779:VTL3782 WCZ3779:WDH3782 WMV3779:WND3782 WWR3779:WWZ3782 KF3676:KN3679 UB3676:UJ3679 ADX3676:AEF3679 ANT3676:AOB3679 AXP3676:AXX3679 BHL3676:BHT3679 BRH3676:BRP3679 CBD3676:CBL3679 CKZ3676:CLH3679 CUV3676:CVD3679 DER3676:DEZ3679 DON3676:DOV3679 DYJ3676:DYR3679 EIF3676:EIN3679 ESB3676:ESJ3679 FBX3676:FCF3679 FLT3676:FMB3679 FVP3676:FVX3679 GFL3676:GFT3679 GPH3676:GPP3679 GZD3676:GZL3679 HIZ3676:HJH3679 HSV3676:HTD3679 ICR3676:ICZ3679 IMN3676:IMV3679 IWJ3676:IWR3679 JGF3676:JGN3679 JQB3676:JQJ3679 JZX3676:KAF3679 KJT3676:KKB3679 KTP3676:KTX3679 LDL3676:LDT3679 LNH3676:LNP3679 LXD3676:LXL3679 MGZ3676:MHH3679 MQV3676:MRD3679 NAR3676:NAZ3679 NKN3676:NKV3679 NUJ3676:NUR3679 OEF3676:OEN3679 OOB3676:OOJ3679 OXX3676:OYF3679 PHT3676:PIB3679 PRP3676:PRX3679 QBL3676:QBT3679 QLH3676:QLP3679 QVD3676:QVL3679 REZ3676:RFH3679 ROV3676:RPD3679 RYR3676:RYZ3679 SIN3676:SIV3679 SSJ3676:SSR3679 TCF3676:TCN3679 TMB3676:TMJ3679 TVX3676:TWF3679 UFT3676:UGB3679 UPP3676:UPX3679 UZL3676:UZT3679 VJH3676:VJP3679 VTD3676:VTL3679 WCZ3676:WDH3679 WMV3676:WND3679 WWR3676:WWZ3679 KF3708:KN3712 UB3708:UJ3712 ADX3708:AEF3712 ANT3708:AOB3712 AXP3708:AXX3712 BHL3708:BHT3712 BRH3708:BRP3712 CBD3708:CBL3712 CKZ3708:CLH3712 CUV3708:CVD3712 DER3708:DEZ3712 DON3708:DOV3712 DYJ3708:DYR3712 EIF3708:EIN3712 ESB3708:ESJ3712 FBX3708:FCF3712 FLT3708:FMB3712 FVP3708:FVX3712 GFL3708:GFT3712 GPH3708:GPP3712 GZD3708:GZL3712 HIZ3708:HJH3712 HSV3708:HTD3712 ICR3708:ICZ3712 IMN3708:IMV3712 IWJ3708:IWR3712 JGF3708:JGN3712 JQB3708:JQJ3712 JZX3708:KAF3712 KJT3708:KKB3712 KTP3708:KTX3712 LDL3708:LDT3712 LNH3708:LNP3712 LXD3708:LXL3712 MGZ3708:MHH3712 MQV3708:MRD3712 NAR3708:NAZ3712 NKN3708:NKV3712 NUJ3708:NUR3712 OEF3708:OEN3712 OOB3708:OOJ3712 OXX3708:OYF3712 PHT3708:PIB3712 PRP3708:PRX3712 QBL3708:QBT3712 QLH3708:QLP3712 QVD3708:QVL3712 REZ3708:RFH3712 ROV3708:RPD3712 RYR3708:RYZ3712 SIN3708:SIV3712 SSJ3708:SSR3712 TCF3708:TCN3712 TMB3708:TMJ3712 TVX3708:TWF3712 UFT3708:UGB3712 UPP3708:UPX3712 UZL3708:UZT3712 VJH3708:VJP3712 VTD3708:VTL3712 WCZ3708:WDH3712 WMV3708:WND3712 WWR3708:WWZ3712 KF3297:KN3302 UB3297:UJ3302 ADX3297:AEF3302 ANT3297:AOB3302 AXP3297:AXX3302 BHL3297:BHT3302 BRH3297:BRP3302 CBD3297:CBL3302 CKZ3297:CLH3302 CUV3297:CVD3302 DER3297:DEZ3302 DON3297:DOV3302 DYJ3297:DYR3302 EIF3297:EIN3302 ESB3297:ESJ3302 FBX3297:FCF3302 FLT3297:FMB3302 FVP3297:FVX3302 GFL3297:GFT3302 GPH3297:GPP3302 GZD3297:GZL3302 HIZ3297:HJH3302 HSV3297:HTD3302 ICR3297:ICZ3302 IMN3297:IMV3302 IWJ3297:IWR3302 JGF3297:JGN3302 JQB3297:JQJ3302 JZX3297:KAF3302 KJT3297:KKB3302 KTP3297:KTX3302 LDL3297:LDT3302 LNH3297:LNP3302 LXD3297:LXL3302 MGZ3297:MHH3302 MQV3297:MRD3302 NAR3297:NAZ3302 NKN3297:NKV3302 NUJ3297:NUR3302 OEF3297:OEN3302 OOB3297:OOJ3302 OXX3297:OYF3302 PHT3297:PIB3302 PRP3297:PRX3302 QBL3297:QBT3302 QLH3297:QLP3302 QVD3297:QVL3302 REZ3297:RFH3302 ROV3297:RPD3302 RYR3297:RYZ3302 SIN3297:SIV3302 SSJ3297:SSR3302 TCF3297:TCN3302 TMB3297:TMJ3302 TVX3297:TWF3302 UFT3297:UGB3302 UPP3297:UPX3302 UZL3297:UZT3302 VJH3297:VJP3302 VTD3297:VTL3302 WCZ3297:WDH3302 WMV3297:WND3302 WWR3297:WWZ3302 KF2794:KN2797 UB2794:UJ2797 ADX2794:AEF2797 ANT2794:AOB2797 AXP2794:AXX2797 BHL2794:BHT2797 BRH2794:BRP2797 CBD2794:CBL2797 CKZ2794:CLH2797 CUV2794:CVD2797 DER2794:DEZ2797 DON2794:DOV2797 DYJ2794:DYR2797 EIF2794:EIN2797 ESB2794:ESJ2797 FBX2794:FCF2797 FLT2794:FMB2797 FVP2794:FVX2797 GFL2794:GFT2797 GPH2794:GPP2797 GZD2794:GZL2797 HIZ2794:HJH2797 HSV2794:HTD2797 ICR2794:ICZ2797 IMN2794:IMV2797 IWJ2794:IWR2797 JGF2794:JGN2797 JQB2794:JQJ2797 JZX2794:KAF2797 KJT2794:KKB2797 KTP2794:KTX2797 LDL2794:LDT2797 LNH2794:LNP2797 LXD2794:LXL2797 MGZ2794:MHH2797 MQV2794:MRD2797 NAR2794:NAZ2797 NKN2794:NKV2797 NUJ2794:NUR2797 OEF2794:OEN2797 OOB2794:OOJ2797 OXX2794:OYF2797 PHT2794:PIB2797 PRP2794:PRX2797 QBL2794:QBT2797 QLH2794:QLP2797 QVD2794:QVL2797 REZ2794:RFH2797 ROV2794:RPD2797 RYR2794:RYZ2797 SIN2794:SIV2797 SSJ2794:SSR2797 TCF2794:TCN2797 TMB2794:TMJ2797 TVX2794:TWF2797 UFT2794:UGB2797 UPP2794:UPX2797 UZL2794:UZT2797 VJH2794:VJP2797 VTD2794:VTL2797 WCZ2794:WDH2797 WMV2794:WND2797 WWR2794:WWZ2797 KF2891:KN2894 UB2891:UJ2894 ADX2891:AEF2894 ANT2891:AOB2894 AXP2891:AXX2894 BHL2891:BHT2894 BRH2891:BRP2894 CBD2891:CBL2894 CKZ2891:CLH2894 CUV2891:CVD2894 DER2891:DEZ2894 DON2891:DOV2894 DYJ2891:DYR2894 EIF2891:EIN2894 ESB2891:ESJ2894 FBX2891:FCF2894 FLT2891:FMB2894 FVP2891:FVX2894 GFL2891:GFT2894 GPH2891:GPP2894 GZD2891:GZL2894 HIZ2891:HJH2894 HSV2891:HTD2894 ICR2891:ICZ2894 IMN2891:IMV2894 IWJ2891:IWR2894 JGF2891:JGN2894 JQB2891:JQJ2894 JZX2891:KAF2894 KJT2891:KKB2894 KTP2891:KTX2894 LDL2891:LDT2894 LNH2891:LNP2894 LXD2891:LXL2894 MGZ2891:MHH2894 MQV2891:MRD2894 NAR2891:NAZ2894 NKN2891:NKV2894 NUJ2891:NUR2894 OEF2891:OEN2894 OOB2891:OOJ2894 OXX2891:OYF2894 PHT2891:PIB2894 PRP2891:PRX2894 QBL2891:QBT2894 QLH2891:QLP2894 QVD2891:QVL2894 REZ2891:RFH2894 ROV2891:RPD2894 RYR2891:RYZ2894 SIN2891:SIV2894 SSJ2891:SSR2894 TCF2891:TCN2894 TMB2891:TMJ2894 TVX2891:TWF2894 UFT2891:UGB2894 UPP2891:UPX2894 UZL2891:UZT2894 VJH2891:VJP2894 VTD2891:VTL2894 WCZ2891:WDH2894 WMV2891:WND2894 WWR2891:WWZ2894 KF3222:KN3231 UB3222:UJ3231 ADX3222:AEF3231 ANT3222:AOB3231 AXP3222:AXX3231 BHL3222:BHT3231 BRH3222:BRP3231 CBD3222:CBL3231 CKZ3222:CLH3231 CUV3222:CVD3231 DER3222:DEZ3231 DON3222:DOV3231 DYJ3222:DYR3231 EIF3222:EIN3231 ESB3222:ESJ3231 FBX3222:FCF3231 FLT3222:FMB3231 FVP3222:FVX3231 GFL3222:GFT3231 GPH3222:GPP3231 GZD3222:GZL3231 HIZ3222:HJH3231 HSV3222:HTD3231 ICR3222:ICZ3231 IMN3222:IMV3231 IWJ3222:IWR3231 JGF3222:JGN3231 JQB3222:JQJ3231 JZX3222:KAF3231 KJT3222:KKB3231 KTP3222:KTX3231 LDL3222:LDT3231 LNH3222:LNP3231 LXD3222:LXL3231 MGZ3222:MHH3231 MQV3222:MRD3231 NAR3222:NAZ3231 NKN3222:NKV3231 NUJ3222:NUR3231 OEF3222:OEN3231 OOB3222:OOJ3231 OXX3222:OYF3231 PHT3222:PIB3231 PRP3222:PRX3231 QBL3222:QBT3231 QLH3222:QLP3231 QVD3222:QVL3231 REZ3222:RFH3231 ROV3222:RPD3231 RYR3222:RYZ3231 SIN3222:SIV3231 SSJ3222:SSR3231 TCF3222:TCN3231 TMB3222:TMJ3231 TVX3222:TWF3231 UFT3222:UGB3231 UPP3222:UPX3231 UZL3222:UZT3231 VJH3222:VJP3231 VTD3222:VTL3231 WCZ3222:WDH3231 WMV3222:WND3231 WWR3222:WWZ3231 KF3261:KN3268 UB3261:UJ3268 ADX3261:AEF3268 ANT3261:AOB3268 AXP3261:AXX3268 BHL3261:BHT3268 BRH3261:BRP3268 CBD3261:CBL3268 CKZ3261:CLH3268 CUV3261:CVD3268 DER3261:DEZ3268 DON3261:DOV3268 DYJ3261:DYR3268 EIF3261:EIN3268 ESB3261:ESJ3268 FBX3261:FCF3268 FLT3261:FMB3268 FVP3261:FVX3268 GFL3261:GFT3268 GPH3261:GPP3268 GZD3261:GZL3268 HIZ3261:HJH3268 HSV3261:HTD3268 ICR3261:ICZ3268 IMN3261:IMV3268 IWJ3261:IWR3268 JGF3261:JGN3268 JQB3261:JQJ3268 JZX3261:KAF3268 KJT3261:KKB3268 KTP3261:KTX3268 LDL3261:LDT3268 LNH3261:LNP3268 LXD3261:LXL3268 MGZ3261:MHH3268 MQV3261:MRD3268 NAR3261:NAZ3268 NKN3261:NKV3268 NUJ3261:NUR3268 OEF3261:OEN3268 OOB3261:OOJ3268 OXX3261:OYF3268 PHT3261:PIB3268 PRP3261:PRX3268 QBL3261:QBT3268 QLH3261:QLP3268 QVD3261:QVL3268 REZ3261:RFH3268 ROV3261:RPD3268 RYR3261:RYZ3268 SIN3261:SIV3268 SSJ3261:SSR3268 TCF3261:TCN3268 TMB3261:TMJ3268 TVX3261:TWF3268 UFT3261:UGB3268 UPP3261:UPX3268 UZL3261:UZT3268 VJH3261:VJP3268 VTD3261:VTL3268 WCZ3261:WDH3268 WMV3261:WND3268 WWR3261:WWZ3268 KF2826:KN2829 UB2826:UJ2829 ADX2826:AEF2829 ANT2826:AOB2829 AXP2826:AXX2829 BHL2826:BHT2829 BRH2826:BRP2829 CBD2826:CBL2829 CKZ2826:CLH2829 CUV2826:CVD2829 DER2826:DEZ2829 DON2826:DOV2829 DYJ2826:DYR2829 EIF2826:EIN2829 ESB2826:ESJ2829 FBX2826:FCF2829 FLT2826:FMB2829 FVP2826:FVX2829 GFL2826:GFT2829 GPH2826:GPP2829 GZD2826:GZL2829 HIZ2826:HJH2829 HSV2826:HTD2829 ICR2826:ICZ2829 IMN2826:IMV2829 IWJ2826:IWR2829 JGF2826:JGN2829 JQB2826:JQJ2829 JZX2826:KAF2829 KJT2826:KKB2829 KTP2826:KTX2829 LDL2826:LDT2829 LNH2826:LNP2829 LXD2826:LXL2829 MGZ2826:MHH2829 MQV2826:MRD2829 NAR2826:NAZ2829 NKN2826:NKV2829 NUJ2826:NUR2829 OEF2826:OEN2829 OOB2826:OOJ2829 OXX2826:OYF2829 PHT2826:PIB2829 PRP2826:PRX2829 QBL2826:QBT2829 QLH2826:QLP2829 QVD2826:QVL2829 REZ2826:RFH2829 ROV2826:RPD2829 RYR2826:RYZ2829 SIN2826:SIV2829 SSJ2826:SSR2829 TCF2826:TCN2829 TMB2826:TMJ2829 TVX2826:TWF2829 UFT2826:UGB2829 UPP2826:UPX2829 UZL2826:UZT2829 VJH2826:VJP2829 VTD2826:VTL2829 WCZ2826:WDH2829 WMV2826:WND2829 WWR2826:WWZ2829 KF3435:KN3438 UB3435:UJ3438 ADX3435:AEF3438 ANT3435:AOB3438 AXP3435:AXX3438 BHL3435:BHT3438 BRH3435:BRP3438 CBD3435:CBL3438 CKZ3435:CLH3438 CUV3435:CVD3438 DER3435:DEZ3438 DON3435:DOV3438 DYJ3435:DYR3438 EIF3435:EIN3438 ESB3435:ESJ3438 FBX3435:FCF3438 FLT3435:FMB3438 FVP3435:FVX3438 GFL3435:GFT3438 GPH3435:GPP3438 GZD3435:GZL3438 HIZ3435:HJH3438 HSV3435:HTD3438 ICR3435:ICZ3438 IMN3435:IMV3438 IWJ3435:IWR3438 JGF3435:JGN3438 JQB3435:JQJ3438 JZX3435:KAF3438 KJT3435:KKB3438 KTP3435:KTX3438 LDL3435:LDT3438 LNH3435:LNP3438 LXD3435:LXL3438 MGZ3435:MHH3438 MQV3435:MRD3438 NAR3435:NAZ3438 NKN3435:NKV3438 NUJ3435:NUR3438 OEF3435:OEN3438 OOB3435:OOJ3438 OXX3435:OYF3438 PHT3435:PIB3438 PRP3435:PRX3438 QBL3435:QBT3438 QLH3435:QLP3438 QVD3435:QVL3438 REZ3435:RFH3438 ROV3435:RPD3438 RYR3435:RYZ3438 SIN3435:SIV3438 SSJ3435:SSR3438 TCF3435:TCN3438 TMB3435:TMJ3438 TVX3435:TWF3438 UFT3435:UGB3438 UPP3435:UPX3438 UZL3435:UZT3438 VJH3435:VJP3438 VTD3435:VTL3438 WCZ3435:WDH3438 WMV3435:WND3438 WWR3435:WWZ3438 KF3331:KN3338 UB3331:UJ3338 ADX3331:AEF3338 ANT3331:AOB3338 AXP3331:AXX3338 BHL3331:BHT3338 BRH3331:BRP3338 CBD3331:CBL3338 CKZ3331:CLH3338 CUV3331:CVD3338 DER3331:DEZ3338 DON3331:DOV3338 DYJ3331:DYR3338 EIF3331:EIN3338 ESB3331:ESJ3338 FBX3331:FCF3338 FLT3331:FMB3338 FVP3331:FVX3338 GFL3331:GFT3338 GPH3331:GPP3338 GZD3331:GZL3338 HIZ3331:HJH3338 HSV3331:HTD3338 ICR3331:ICZ3338 IMN3331:IMV3338 IWJ3331:IWR3338 JGF3331:JGN3338 JQB3331:JQJ3338 JZX3331:KAF3338 KJT3331:KKB3338 KTP3331:KTX3338 LDL3331:LDT3338 LNH3331:LNP3338 LXD3331:LXL3338 MGZ3331:MHH3338 MQV3331:MRD3338 NAR3331:NAZ3338 NKN3331:NKV3338 NUJ3331:NUR3338 OEF3331:OEN3338 OOB3331:OOJ3338 OXX3331:OYF3338 PHT3331:PIB3338 PRP3331:PRX3338 QBL3331:QBT3338 QLH3331:QLP3338 QVD3331:QVL3338 REZ3331:RFH3338 ROV3331:RPD3338 RYR3331:RYZ3338 SIN3331:SIV3338 SSJ3331:SSR3338 TCF3331:TCN3338 TMB3331:TMJ3338 TVX3331:TWF3338 UFT3331:UGB3338 UPP3331:UPX3338 UZL3331:UZT3338 VJH3331:VJP3338 VTD3331:VTL3338 WCZ3331:WDH3338 WMV3331:WND3338 WWR3331:WWZ3338 KF3402:KN3406 UB3402:UJ3406 ADX3402:AEF3406 ANT3402:AOB3406 AXP3402:AXX3406 BHL3402:BHT3406 BRH3402:BRP3406 CBD3402:CBL3406 CKZ3402:CLH3406 CUV3402:CVD3406 DER3402:DEZ3406 DON3402:DOV3406 DYJ3402:DYR3406 EIF3402:EIN3406 ESB3402:ESJ3406 FBX3402:FCF3406 FLT3402:FMB3406 FVP3402:FVX3406 GFL3402:GFT3406 GPH3402:GPP3406 GZD3402:GZL3406 HIZ3402:HJH3406 HSV3402:HTD3406 ICR3402:ICZ3406 IMN3402:IMV3406 IWJ3402:IWR3406 JGF3402:JGN3406 JQB3402:JQJ3406 JZX3402:KAF3406 KJT3402:KKB3406 KTP3402:KTX3406 LDL3402:LDT3406 LNH3402:LNP3406 LXD3402:LXL3406 MGZ3402:MHH3406 MQV3402:MRD3406 NAR3402:NAZ3406 NKN3402:NKV3406 NUJ3402:NUR3406 OEF3402:OEN3406 OOB3402:OOJ3406 OXX3402:OYF3406 PHT3402:PIB3406 PRP3402:PRX3406 QBL3402:QBT3406 QLH3402:QLP3406 QVD3402:QVL3406 REZ3402:RFH3406 ROV3402:RPD3406 RYR3402:RYZ3406 SIN3402:SIV3406 SSJ3402:SSR3406 TCF3402:TCN3406 TMB3402:TMJ3406 TVX3402:TWF3406 UFT3402:UGB3406 UPP3402:UPX3406 UZL3402:UZT3406 VJH3402:VJP3406 VTD3402:VTL3406 WCZ3402:WDH3406 WMV3402:WND3406 WWR3402:WWZ3406 KF3847:KN3853 UB3847:UJ3853 ADX3847:AEF3853 ANT3847:AOB3853 AXP3847:AXX3853 BHL3847:BHT3853 BRH3847:BRP3853 CBD3847:CBL3853 CKZ3847:CLH3853 CUV3847:CVD3853 DER3847:DEZ3853 DON3847:DOV3853 DYJ3847:DYR3853 EIF3847:EIN3853 ESB3847:ESJ3853 FBX3847:FCF3853 FLT3847:FMB3853 FVP3847:FVX3853 GFL3847:GFT3853 GPH3847:GPP3853 GZD3847:GZL3853 HIZ3847:HJH3853 HSV3847:HTD3853 ICR3847:ICZ3853 IMN3847:IMV3853 IWJ3847:IWR3853 JGF3847:JGN3853 JQB3847:JQJ3853 JZX3847:KAF3853 KJT3847:KKB3853 KTP3847:KTX3853 LDL3847:LDT3853 LNH3847:LNP3853 LXD3847:LXL3853 MGZ3847:MHH3853 MQV3847:MRD3853 NAR3847:NAZ3853 NKN3847:NKV3853 NUJ3847:NUR3853 OEF3847:OEN3853 OOB3847:OOJ3853 OXX3847:OYF3853 PHT3847:PIB3853 PRP3847:PRX3853 QBL3847:QBT3853 QLH3847:QLP3853 QVD3847:QVL3853 REZ3847:RFH3853 ROV3847:RPD3853 RYR3847:RYZ3853 SIN3847:SIV3853 SSJ3847:SSR3853 TCF3847:TCN3853 TMB3847:TMJ3853 TVX3847:TWF3853 UFT3847:UGB3853 UPP3847:UPX3853 UZL3847:UZT3853 VJH3847:VJP3853 VTD3847:VTL3853 WCZ3847:WDH3853 WMV3847:WND3853 WWR3847:WWZ3853 KF3541:KN3544 UB3541:UJ3544 ADX3541:AEF3544 ANT3541:AOB3544 AXP3541:AXX3544 BHL3541:BHT3544 BRH3541:BRP3544 CBD3541:CBL3544 CKZ3541:CLH3544 CUV3541:CVD3544 DER3541:DEZ3544 DON3541:DOV3544 DYJ3541:DYR3544 EIF3541:EIN3544 ESB3541:ESJ3544 FBX3541:FCF3544 FLT3541:FMB3544 FVP3541:FVX3544 GFL3541:GFT3544 GPH3541:GPP3544 GZD3541:GZL3544 HIZ3541:HJH3544 HSV3541:HTD3544 ICR3541:ICZ3544 IMN3541:IMV3544 IWJ3541:IWR3544 JGF3541:JGN3544 JQB3541:JQJ3544 JZX3541:KAF3544 KJT3541:KKB3544 KTP3541:KTX3544 LDL3541:LDT3544 LNH3541:LNP3544 LXD3541:LXL3544 MGZ3541:MHH3544 MQV3541:MRD3544 NAR3541:NAZ3544 NKN3541:NKV3544 NUJ3541:NUR3544 OEF3541:OEN3544 OOB3541:OOJ3544 OXX3541:OYF3544 PHT3541:PIB3544 PRP3541:PRX3544 QBL3541:QBT3544 QLH3541:QLP3544 QVD3541:QVL3544 REZ3541:RFH3544 ROV3541:RPD3544 RYR3541:RYZ3544 SIN3541:SIV3544 SSJ3541:SSR3544 TCF3541:TCN3544 TMB3541:TMJ3544 TVX3541:TWF3544 UFT3541:UGB3544 UPP3541:UPX3544 UZL3541:UZT3544 VJH3541:VJP3544 VTD3541:VTL3544 WCZ3541:WDH3544 WMV3541:WND3544 WWR3541:WWZ3544 KF3367:KN3373 UB3367:UJ3373 ADX3367:AEF3373 ANT3367:AOB3373 AXP3367:AXX3373 BHL3367:BHT3373 BRH3367:BRP3373 CBD3367:CBL3373 CKZ3367:CLH3373 CUV3367:CVD3373 DER3367:DEZ3373 DON3367:DOV3373 DYJ3367:DYR3373 EIF3367:EIN3373 ESB3367:ESJ3373 FBX3367:FCF3373 FLT3367:FMB3373 FVP3367:FVX3373 GFL3367:GFT3373 GPH3367:GPP3373 GZD3367:GZL3373 HIZ3367:HJH3373 HSV3367:HTD3373 ICR3367:ICZ3373 IMN3367:IMV3373 IWJ3367:IWR3373 JGF3367:JGN3373 JQB3367:JQJ3373 JZX3367:KAF3373 KJT3367:KKB3373 KTP3367:KTX3373 LDL3367:LDT3373 LNH3367:LNP3373 LXD3367:LXL3373 MGZ3367:MHH3373 MQV3367:MRD3373 NAR3367:NAZ3373 NKN3367:NKV3373 NUJ3367:NUR3373 OEF3367:OEN3373 OOB3367:OOJ3373 OXX3367:OYF3373 PHT3367:PIB3373 PRP3367:PRX3373 QBL3367:QBT3373 QLH3367:QLP3373 QVD3367:QVL3373 REZ3367:RFH3373 ROV3367:RPD3373 RYR3367:RYZ3373 SIN3367:SIV3373 SSJ3367:SSR3373 TCF3367:TCN3373 TMB3367:TMJ3373 TVX3367:TWF3373 UFT3367:UGB3373 UPP3367:UPX3373 UZL3367:UZT3373 VJH3367:VJP3373 VTD3367:VTL3373 WCZ3367:WDH3373 WMV3367:WND3373 WWR3367:WWZ3373 KF2858:KN2861 UB2858:UJ2861 ADX2858:AEF2861 ANT2858:AOB2861 AXP2858:AXX2861 BHL2858:BHT2861 BRH2858:BRP2861 CBD2858:CBL2861 CKZ2858:CLH2861 CUV2858:CVD2861 DER2858:DEZ2861 DON2858:DOV2861 DYJ2858:DYR2861 EIF2858:EIN2861 ESB2858:ESJ2861 FBX2858:FCF2861 FLT2858:FMB2861 FVP2858:FVX2861 GFL2858:GFT2861 GPH2858:GPP2861 GZD2858:GZL2861 HIZ2858:HJH2861 HSV2858:HTD2861 ICR2858:ICZ2861 IMN2858:IMV2861 IWJ2858:IWR2861 JGF2858:JGN2861 JQB2858:JQJ2861 JZX2858:KAF2861 KJT2858:KKB2861 KTP2858:KTX2861 LDL2858:LDT2861 LNH2858:LNP2861 LXD2858:LXL2861 MGZ2858:MHH2861 MQV2858:MRD2861 NAR2858:NAZ2861 NKN2858:NKV2861 NUJ2858:NUR2861 OEF2858:OEN2861 OOB2858:OOJ2861 OXX2858:OYF2861 PHT2858:PIB2861 PRP2858:PRX2861 QBL2858:QBT2861 QLH2858:QLP2861 QVD2858:QVL2861 REZ2858:RFH2861 ROV2858:RPD2861 RYR2858:RYZ2861 SIN2858:SIV2861 SSJ2858:SSR2861 TCF2858:TCN2861 TMB2858:TMJ2861 TVX2858:TWF2861 UFT2858:UGB2861 UPP2858:UPX2861 UZL2858:UZT2861 VJH2858:VJP2861 VTD2858:VTL2861 WCZ2858:WDH2861 WMV2858:WND2861 WWR2858:WWZ2861 KF2989:KN2992 UB2989:UJ2992 ADX2989:AEF2992 ANT2989:AOB2992 AXP2989:AXX2992 BHL2989:BHT2992 BRH2989:BRP2992 CBD2989:CBL2992 CKZ2989:CLH2992 CUV2989:CVD2992 DER2989:DEZ2992 DON2989:DOV2992 DYJ2989:DYR2992 EIF2989:EIN2992 ESB2989:ESJ2992 FBX2989:FCF2992 FLT2989:FMB2992 FVP2989:FVX2992 GFL2989:GFT2992 GPH2989:GPP2992 GZD2989:GZL2992 HIZ2989:HJH2992 HSV2989:HTD2992 ICR2989:ICZ2992 IMN2989:IMV2992 IWJ2989:IWR2992 JGF2989:JGN2992 JQB2989:JQJ2992 JZX2989:KAF2992 KJT2989:KKB2992 KTP2989:KTX2992 LDL2989:LDT2992 LNH2989:LNP2992 LXD2989:LXL2992 MGZ2989:MHH2992 MQV2989:MRD2992 NAR2989:NAZ2992 NKN2989:NKV2992 NUJ2989:NUR2992 OEF2989:OEN2992 OOB2989:OOJ2992 OXX2989:OYF2992 PHT2989:PIB2992 PRP2989:PRX2992 QBL2989:QBT2992 QLH2989:QLP2992 QVD2989:QVL2992 REZ2989:RFH2992 ROV2989:RPD2992 RYR2989:RYZ2992 SIN2989:SIV2992 SSJ2989:SSR2992 TCF2989:TCN2992 TMB2989:TMJ2992 TVX2989:TWF2992 UFT2989:UGB2992 UPP2989:UPX2992 UZL2989:UZT2992 VJH2989:VJP2992 VTD2989:VTL2992 WCZ2989:WDH2992 WMV2989:WND2992 WWR2989:WWZ2992 KF3186:KN3193 UB3186:UJ3193 ADX3186:AEF3193 ANT3186:AOB3193 AXP3186:AXX3193 BHL3186:BHT3193 BRH3186:BRP3193 CBD3186:CBL3193 CKZ3186:CLH3193 CUV3186:CVD3193 DER3186:DEZ3193 DON3186:DOV3193 DYJ3186:DYR3193 EIF3186:EIN3193 ESB3186:ESJ3193 FBX3186:FCF3193 FLT3186:FMB3193 FVP3186:FVX3193 GFL3186:GFT3193 GPH3186:GPP3193 GZD3186:GZL3193 HIZ3186:HJH3193 HSV3186:HTD3193 ICR3186:ICZ3193 IMN3186:IMV3193 IWJ3186:IWR3193 JGF3186:JGN3193 JQB3186:JQJ3193 JZX3186:KAF3193 KJT3186:KKB3193 KTP3186:KTX3193 LDL3186:LDT3193 LNH3186:LNP3193 LXD3186:LXL3193 MGZ3186:MHH3193 MQV3186:MRD3193 NAR3186:NAZ3193 NKN3186:NKV3193 NUJ3186:NUR3193 OEF3186:OEN3193 OOB3186:OOJ3193 OXX3186:OYF3193 PHT3186:PIB3193 PRP3186:PRX3193 QBL3186:QBT3193 QLH3186:QLP3193 QVD3186:QVL3193 REZ3186:RFH3193 ROV3186:RPD3193 RYR3186:RYZ3193 SIN3186:SIV3193 SSJ3186:SSR3193 TCF3186:TCN3193 TMB3186:TMJ3193 TVX3186:TWF3193 UFT3186:UGB3193 UPP3186:UPX3193 UZL3186:UZT3193 VJH3186:VJP3193 VTD3186:VTL3193 WCZ3186:WDH3193 WMV3186:WND3193 WWR3186:WWZ3193 KF3021:KN3024 UB3021:UJ3024 ADX3021:AEF3024 ANT3021:AOB3024 AXP3021:AXX3024 BHL3021:BHT3024 BRH3021:BRP3024 CBD3021:CBL3024 CKZ3021:CLH3024 CUV3021:CVD3024 DER3021:DEZ3024 DON3021:DOV3024 DYJ3021:DYR3024 EIF3021:EIN3024 ESB3021:ESJ3024 FBX3021:FCF3024 FLT3021:FMB3024 FVP3021:FVX3024 GFL3021:GFT3024 GPH3021:GPP3024 GZD3021:GZL3024 HIZ3021:HJH3024 HSV3021:HTD3024 ICR3021:ICZ3024 IMN3021:IMV3024 IWJ3021:IWR3024 JGF3021:JGN3024 JQB3021:JQJ3024 JZX3021:KAF3024 KJT3021:KKB3024 KTP3021:KTX3024 LDL3021:LDT3024 LNH3021:LNP3024 LXD3021:LXL3024 MGZ3021:MHH3024 MQV3021:MRD3024 NAR3021:NAZ3024 NKN3021:NKV3024 NUJ3021:NUR3024 OEF3021:OEN3024 OOB3021:OOJ3024 OXX3021:OYF3024 PHT3021:PIB3024 PRP3021:PRX3024 QBL3021:QBT3024 QLH3021:QLP3024 QVD3021:QVL3024 REZ3021:RFH3024 ROV3021:RPD3024 RYR3021:RYZ3024 SIN3021:SIV3024 SSJ3021:SSR3024 TCF3021:TCN3024 TMB3021:TMJ3024 TVX3021:TWF3024 UFT3021:UGB3024 UPP3021:UPX3024 UZL3021:UZT3024 VJH3021:VJP3024 VTD3021:VTL3024 WCZ3021:WDH3024 WMV3021:WND3024 WWR3021:WWZ3024 KF2956:KN2959 UB2956:UJ2959 ADX2956:AEF2959 ANT2956:AOB2959 AXP2956:AXX2959 BHL2956:BHT2959 BRH2956:BRP2959 CBD2956:CBL2959 CKZ2956:CLH2959 CUV2956:CVD2959 DER2956:DEZ2959 DON2956:DOV2959 DYJ2956:DYR2959 EIF2956:EIN2959 ESB2956:ESJ2959 FBX2956:FCF2959 FLT2956:FMB2959 FVP2956:FVX2959 GFL2956:GFT2959 GPH2956:GPP2959 GZD2956:GZL2959 HIZ2956:HJH2959 HSV2956:HTD2959 ICR2956:ICZ2959 IMN2956:IMV2959 IWJ2956:IWR2959 JGF2956:JGN2959 JQB2956:JQJ2959 JZX2956:KAF2959 KJT2956:KKB2959 KTP2956:KTX2959 LDL2956:LDT2959 LNH2956:LNP2959 LXD2956:LXL2959 MGZ2956:MHH2959 MQV2956:MRD2959 NAR2956:NAZ2959 NKN2956:NKV2959 NUJ2956:NUR2959 OEF2956:OEN2959 OOB2956:OOJ2959 OXX2956:OYF2959 PHT2956:PIB2959 PRP2956:PRX2959 QBL2956:QBT2959 QLH2956:QLP2959 QVD2956:QVL2959 REZ2956:RFH2959 ROV2956:RPD2959 RYR2956:RYZ2959 SIN2956:SIV2959 SSJ2956:SSR2959 TCF2956:TCN2959 TMB2956:TMJ2959 TVX2956:TWF2959 UFT2956:UGB2959 UPP2956:UPX2959 UZL2956:UZT2959 VJH2956:VJP2959 VTD2956:VTL2959 WCZ2956:WDH2959 WMV2956:WND2959 WWR2956:WWZ2959 KF3573:KN3576 UB3573:UJ3576 ADX3573:AEF3576 ANT3573:AOB3576 AXP3573:AXX3576 BHL3573:BHT3576 BRH3573:BRP3576 CBD3573:CBL3576 CKZ3573:CLH3576 CUV3573:CVD3576 DER3573:DEZ3576 DON3573:DOV3576 DYJ3573:DYR3576 EIF3573:EIN3576 ESB3573:ESJ3576 FBX3573:FCF3576 FLT3573:FMB3576 FVP3573:FVX3576 GFL3573:GFT3576 GPH3573:GPP3576 GZD3573:GZL3576 HIZ3573:HJH3576 HSV3573:HTD3576 ICR3573:ICZ3576 IMN3573:IMV3576 IWJ3573:IWR3576 JGF3573:JGN3576 JQB3573:JQJ3576 JZX3573:KAF3576 KJT3573:KKB3576 KTP3573:KTX3576 LDL3573:LDT3576 LNH3573:LNP3576 LXD3573:LXL3576 MGZ3573:MHH3576 MQV3573:MRD3576 NAR3573:NAZ3576 NKN3573:NKV3576 NUJ3573:NUR3576 OEF3573:OEN3576 OOB3573:OOJ3576 OXX3573:OYF3576 PHT3573:PIB3576 PRP3573:PRX3576 QBL3573:QBT3576 QLH3573:QLP3576 QVD3573:QVL3576 REZ3573:RFH3576 ROV3573:RPD3576 RYR3573:RYZ3576 SIN3573:SIV3576 SSJ3573:SSR3576 TCF3573:TCN3576 TMB3573:TMJ3576 TVX3573:TWF3576 UFT3573:UGB3576 UPP3573:UPX3576 UZL3573:UZT3576 VJH3573:VJP3576 VTD3573:VTL3576 WCZ3573:WDH3576 WMV3573:WND3576 WWR3573:WWZ3576 KF3057:KN3060 UB3057:UJ3060 ADX3057:AEF3060 ANT3057:AOB3060 AXP3057:AXX3060 BHL3057:BHT3060 BRH3057:BRP3060 CBD3057:CBL3060 CKZ3057:CLH3060 CUV3057:CVD3060 DER3057:DEZ3060 DON3057:DOV3060 DYJ3057:DYR3060 EIF3057:EIN3060 ESB3057:ESJ3060 FBX3057:FCF3060 FLT3057:FMB3060 FVP3057:FVX3060 GFL3057:GFT3060 GPH3057:GPP3060 GZD3057:GZL3060 HIZ3057:HJH3060 HSV3057:HTD3060 ICR3057:ICZ3060 IMN3057:IMV3060 IWJ3057:IWR3060 JGF3057:JGN3060 JQB3057:JQJ3060 JZX3057:KAF3060 KJT3057:KKB3060 KTP3057:KTX3060 LDL3057:LDT3060 LNH3057:LNP3060 LXD3057:LXL3060 MGZ3057:MHH3060 MQV3057:MRD3060 NAR3057:NAZ3060 NKN3057:NKV3060 NUJ3057:NUR3060 OEF3057:OEN3060 OOB3057:OOJ3060 OXX3057:OYF3060 PHT3057:PIB3060 PRP3057:PRX3060 QBL3057:QBT3060 QLH3057:QLP3060 QVD3057:QVL3060 REZ3057:RFH3060 ROV3057:RPD3060 RYR3057:RYZ3060 SIN3057:SIV3060 SSJ3057:SSR3060 TCF3057:TCN3060 TMB3057:TMJ3060 TVX3057:TWF3060 UFT3057:UGB3060 UPP3057:UPX3060 UZL3057:UZT3060 VJH3057:VJP3060 VTD3057:VTL3060 WCZ3057:WDH3060 WMV3057:WND3060 WWR3057:WWZ3060 KF3605:KN3608 UB3605:UJ3608 ADX3605:AEF3608 ANT3605:AOB3608 AXP3605:AXX3608 BHL3605:BHT3608 BRH3605:BRP3608 CBD3605:CBL3608 CKZ3605:CLH3608 CUV3605:CVD3608 DER3605:DEZ3608 DON3605:DOV3608 DYJ3605:DYR3608 EIF3605:EIN3608 ESB3605:ESJ3608 FBX3605:FCF3608 FLT3605:FMB3608 FVP3605:FVX3608 GFL3605:GFT3608 GPH3605:GPP3608 GZD3605:GZL3608 HIZ3605:HJH3608 HSV3605:HTD3608 ICR3605:ICZ3608 IMN3605:IMV3608 IWJ3605:IWR3608 JGF3605:JGN3608 JQB3605:JQJ3608 JZX3605:KAF3608 KJT3605:KKB3608 KTP3605:KTX3608 LDL3605:LDT3608 LNH3605:LNP3608 LXD3605:LXL3608 MGZ3605:MHH3608 MQV3605:MRD3608 NAR3605:NAZ3608 NKN3605:NKV3608 NUJ3605:NUR3608 OEF3605:OEN3608 OOB3605:OOJ3608 OXX3605:OYF3608 PHT3605:PIB3608 PRP3605:PRX3608 QBL3605:QBT3608 QLH3605:QLP3608 QVD3605:QVL3608 REZ3605:RFH3608 ROV3605:RPD3608 RYR3605:RYZ3608 SIN3605:SIV3608 SSJ3605:SSR3608 TCF3605:TCN3608 TMB3605:TMJ3608 TVX3605:TWF3608 UFT3605:UGB3608 UPP3605:UPX3608 UZL3605:UZT3608 VJH3605:VJP3608 VTD3605:VTL3608 WCZ3605:WDH3608 WMV3605:WND3608 WWR3605:WWZ3608 KF3153:KN3156 UB3153:UJ3156 ADX3153:AEF3156 ANT3153:AOB3156 AXP3153:AXX3156 BHL3153:BHT3156 BRH3153:BRP3156 CBD3153:CBL3156 CKZ3153:CLH3156 CUV3153:CVD3156 DER3153:DEZ3156 DON3153:DOV3156 DYJ3153:DYR3156 EIF3153:EIN3156 ESB3153:ESJ3156 FBX3153:FCF3156 FLT3153:FMB3156 FVP3153:FVX3156 GFL3153:GFT3156 GPH3153:GPP3156 GZD3153:GZL3156 HIZ3153:HJH3156 HSV3153:HTD3156 ICR3153:ICZ3156 IMN3153:IMV3156 IWJ3153:IWR3156 JGF3153:JGN3156 JQB3153:JQJ3156 JZX3153:KAF3156 KJT3153:KKB3156 KTP3153:KTX3156 LDL3153:LDT3156 LNH3153:LNP3156 LXD3153:LXL3156 MGZ3153:MHH3156 MQV3153:MRD3156 NAR3153:NAZ3156 NKN3153:NKV3156 NUJ3153:NUR3156 OEF3153:OEN3156 OOB3153:OOJ3156 OXX3153:OYF3156 PHT3153:PIB3156 PRP3153:PRX3156 QBL3153:QBT3156 QLH3153:QLP3156 QVD3153:QVL3156 REZ3153:RFH3156 ROV3153:RPD3156 RYR3153:RYZ3156 SIN3153:SIV3156 SSJ3153:SSR3156 TCF3153:TCN3156 TMB3153:TMJ3156 TVX3153:TWF3156 UFT3153:UGB3156 UPP3153:UPX3156 UZL3153:UZT3156 VJH3153:VJP3156 VTD3153:VTL3156 WCZ3153:WDH3156 WMV3153:WND3156 WWR3153:WWZ3156 KF2923:KN2926 UB2923:UJ2926 ADX2923:AEF2926 ANT2923:AOB2926 AXP2923:AXX2926 BHL2923:BHT2926 BRH2923:BRP2926 CBD2923:CBL2926 CKZ2923:CLH2926 CUV2923:CVD2926 DER2923:DEZ2926 DON2923:DOV2926 DYJ2923:DYR2926 EIF2923:EIN2926 ESB2923:ESJ2926 FBX2923:FCF2926 FLT2923:FMB2926 FVP2923:FVX2926 GFL2923:GFT2926 GPH2923:GPP2926 GZD2923:GZL2926 HIZ2923:HJH2926 HSV2923:HTD2926 ICR2923:ICZ2926 IMN2923:IMV2926 IWJ2923:IWR2926 JGF2923:JGN2926 JQB2923:JQJ2926 JZX2923:KAF2926 KJT2923:KKB2926 KTP2923:KTX2926 LDL2923:LDT2926 LNH2923:LNP2926 LXD2923:LXL2926 MGZ2923:MHH2926 MQV2923:MRD2926 NAR2923:NAZ2926 NKN2923:NKV2926 NUJ2923:NUR2926 OEF2923:OEN2926 OOB2923:OOJ2926 OXX2923:OYF2926 PHT2923:PIB2926 PRP2923:PRX2926 QBL2923:QBT2926 QLH2923:QLP2926 QVD2923:QVL2926 REZ2923:RFH2926 ROV2923:RPD2926 RYR2923:RYZ2926 SIN2923:SIV2926 SSJ2923:SSR2926 TCF2923:TCN2926 TMB2923:TMJ2926 TVX2923:TWF2926 UFT2923:UGB2926 UPP2923:UPX2926 UZL2923:UZT2926 VJH2923:VJP2926 VTD2923:VTL2926 WCZ2923:WDH2926 WMV2923:WND2926 WWR2923:WWZ2926 KF3121:KN3124 UB3121:UJ3124 ADX3121:AEF3124 ANT3121:AOB3124 AXP3121:AXX3124 BHL3121:BHT3124 BRH3121:BRP3124 CBD3121:CBL3124 CKZ3121:CLH3124 CUV3121:CVD3124 DER3121:DEZ3124 DON3121:DOV3124 DYJ3121:DYR3124 EIF3121:EIN3124 ESB3121:ESJ3124 FBX3121:FCF3124 FLT3121:FMB3124 FVP3121:FVX3124 GFL3121:GFT3124 GPH3121:GPP3124 GZD3121:GZL3124 HIZ3121:HJH3124 HSV3121:HTD3124 ICR3121:ICZ3124 IMN3121:IMV3124 IWJ3121:IWR3124 JGF3121:JGN3124 JQB3121:JQJ3124 JZX3121:KAF3124 KJT3121:KKB3124 KTP3121:KTX3124 LDL3121:LDT3124 LNH3121:LNP3124 LXD3121:LXL3124 MGZ3121:MHH3124 MQV3121:MRD3124 NAR3121:NAZ3124 NKN3121:NKV3124 NUJ3121:NUR3124 OEF3121:OEN3124 OOB3121:OOJ3124 OXX3121:OYF3124 PHT3121:PIB3124 PRP3121:PRX3124 QBL3121:QBT3124 QLH3121:QLP3124 QVD3121:QVL3124 REZ3121:RFH3124 ROV3121:RPD3124 RYR3121:RYZ3124 SIN3121:SIV3124 SSJ3121:SSR3124 TCF3121:TCN3124 TMB3121:TMJ3124 TVX3121:TWF3124 UFT3121:UGB3124 UPP3121:UPX3124 UZL3121:UZT3124 VJH3121:VJP3124 VTD3121:VTL3124 WCZ3121:WDH3124 WMV3121:WND3124 WWR3121:WWZ3124 KF3089:KN3092 UB3089:UJ3092 ADX3089:AEF3092 ANT3089:AOB3092 AXP3089:AXX3092 BHL3089:BHT3092 BRH3089:BRP3092 CBD3089:CBL3092 CKZ3089:CLH3092 CUV3089:CVD3092 DER3089:DEZ3092 DON3089:DOV3092 DYJ3089:DYR3092 EIF3089:EIN3092 ESB3089:ESJ3092 FBX3089:FCF3092 FLT3089:FMB3092 FVP3089:FVX3092 GFL3089:GFT3092 GPH3089:GPP3092 GZD3089:GZL3092 HIZ3089:HJH3092 HSV3089:HTD3092 ICR3089:ICZ3092 IMN3089:IMV3092 IWJ3089:IWR3092 JGF3089:JGN3092 JQB3089:JQJ3092 JZX3089:KAF3092 KJT3089:KKB3092 KTP3089:KTX3092 LDL3089:LDT3092 LNH3089:LNP3092 LXD3089:LXL3092 MGZ3089:MHH3092 MQV3089:MRD3092 NAR3089:NAZ3092 NKN3089:NKV3092 NUJ3089:NUR3092 OEF3089:OEN3092 OOB3089:OOJ3092 OXX3089:OYF3092 PHT3089:PIB3092 PRP3089:PRX3092 QBL3089:QBT3092 QLH3089:QLP3092 QVD3089:QVL3092 REZ3089:RFH3092 ROV3089:RPD3092 RYR3089:RYZ3092 SIN3089:SIV3092 SSJ3089:SSR3092 TCF3089:TCN3092 TMB3089:TMJ3092 TVX3089:TWF3092 UFT3089:UGB3092 UPP3089:UPX3092 UZL3089:UZT3092 VJH3089:VJP3092 VTD3089:VTL3092 WCZ3089:WDH3092 WMV3089:WND3092 WWR3089:WWZ3092 KF3644:KN3647 UB3644:UJ3647 ADX3644:AEF3647 ANT3644:AOB3647 AXP3644:AXX3647 BHL3644:BHT3647 BRH3644:BRP3647 CBD3644:CBL3647 CKZ3644:CLH3647 CUV3644:CVD3647 DER3644:DEZ3647 DON3644:DOV3647 DYJ3644:DYR3647 EIF3644:EIN3647 ESB3644:ESJ3647 FBX3644:FCF3647 FLT3644:FMB3647 FVP3644:FVX3647 GFL3644:GFT3647 GPH3644:GPP3647 GZD3644:GZL3647 HIZ3644:HJH3647 HSV3644:HTD3647 ICR3644:ICZ3647 IMN3644:IMV3647 IWJ3644:IWR3647 JGF3644:JGN3647 JQB3644:JQJ3647 JZX3644:KAF3647 KJT3644:KKB3647 KTP3644:KTX3647 LDL3644:LDT3647 LNH3644:LNP3647 LXD3644:LXL3647 MGZ3644:MHH3647 MQV3644:MRD3647 NAR3644:NAZ3647 NKN3644:NKV3647 NUJ3644:NUR3647 OEF3644:OEN3647 OOB3644:OOJ3647 OXX3644:OYF3647 PHT3644:PIB3647 PRP3644:PRX3647 QBL3644:QBT3647 QLH3644:QLP3647 QVD3644:QVL3647 REZ3644:RFH3647 ROV3644:RPD3647 RYR3644:RYZ3647 SIN3644:SIV3647 SSJ3644:SSR3647 TCF3644:TCN3647 TMB3644:TMJ3647 TVX3644:TWF3647 UFT3644:UGB3647 UPP3644:UPX3647 UZL3644:UZT3647 VJH3644:VJP3647 VTD3644:VTL3647 WCZ3644:WDH3647 WMV3644:WND3647 WWR3644:WWZ3647 KF2762:KN2765 UB2762:UJ2765 ADX2762:AEF2765 ANT2762:AOB2765 AXP2762:AXX2765 BHL2762:BHT2765 BRH2762:BRP2765 CBD2762:CBL2765 CKZ2762:CLH2765 CUV2762:CVD2765 DER2762:DEZ2765 DON2762:DOV2765 DYJ2762:DYR2765 EIF2762:EIN2765 ESB2762:ESJ2765 FBX2762:FCF2765 FLT2762:FMB2765 FVP2762:FVX2765 GFL2762:GFT2765 GPH2762:GPP2765 GZD2762:GZL2765 HIZ2762:HJH2765 HSV2762:HTD2765 ICR2762:ICZ2765 IMN2762:IMV2765 IWJ2762:IWR2765 JGF2762:JGN2765 JQB2762:JQJ2765 JZX2762:KAF2765 KJT2762:KKB2765 KTP2762:KTX2765 LDL2762:LDT2765 LNH2762:LNP2765 LXD2762:LXL2765 MGZ2762:MHH2765 MQV2762:MRD2765 NAR2762:NAZ2765 NKN2762:NKV2765 NUJ2762:NUR2765 OEF2762:OEN2765 OOB2762:OOJ2765 OXX2762:OYF2765 PHT2762:PIB2765 PRP2762:PRX2765 QBL2762:QBT2765 QLH2762:QLP2765 QVD2762:QVL2765 REZ2762:RFH2765 ROV2762:RPD2765 RYR2762:RYZ2765 SIN2762:SIV2765 SSJ2762:SSR2765 TCF2762:TCN2765 TMB2762:TMJ2765 TVX2762:TWF2765 UFT2762:UGB2765 UPP2762:UPX2765 UZL2762:UZT2765 VJH2762:VJP2765 VTD2762:VTL2765 WCZ2762:WDH2765 WMV2762:WND2765 WWR2762:WWZ2765 KF2420:KN2427 UB2420:UJ2427 ADX2420:AEF2427 ANT2420:AOB2427 AXP2420:AXX2427 BHL2420:BHT2427 BRH2420:BRP2427 CBD2420:CBL2427 CKZ2420:CLH2427 CUV2420:CVD2427 DER2420:DEZ2427 DON2420:DOV2427 DYJ2420:DYR2427 EIF2420:EIN2427 ESB2420:ESJ2427 FBX2420:FCF2427 FLT2420:FMB2427 FVP2420:FVX2427 GFL2420:GFT2427 GPH2420:GPP2427 GZD2420:GZL2427 HIZ2420:HJH2427 HSV2420:HTD2427 ICR2420:ICZ2427 IMN2420:IMV2427 IWJ2420:IWR2427 JGF2420:JGN2427 JQB2420:JQJ2427 JZX2420:KAF2427 KJT2420:KKB2427 KTP2420:KTX2427 LDL2420:LDT2427 LNH2420:LNP2427 LXD2420:LXL2427 MGZ2420:MHH2427 MQV2420:MRD2427 NAR2420:NAZ2427 NKN2420:NKV2427 NUJ2420:NUR2427 OEF2420:OEN2427 OOB2420:OOJ2427 OXX2420:OYF2427 PHT2420:PIB2427 PRP2420:PRX2427 QBL2420:QBT2427 QLH2420:QLP2427 QVD2420:QVL2427 REZ2420:RFH2427 ROV2420:RPD2427 RYR2420:RYZ2427 SIN2420:SIV2427 SSJ2420:SSR2427 TCF2420:TCN2427 TMB2420:TMJ2427 TVX2420:TWF2427 UFT2420:UGB2427 UPP2420:UPX2427 UZL2420:UZT2427 VJH2420:VJP2427 VTD2420:VTL2427 WCZ2420:WDH2427 WMV2420:WND2427 WWR2420:WWZ2427 KF2461:KN2465 UB2461:UJ2465 ADX2461:AEF2465 ANT2461:AOB2465 AXP2461:AXX2465 BHL2461:BHT2465 BRH2461:BRP2465 CBD2461:CBL2465 CKZ2461:CLH2465 CUV2461:CVD2465 DER2461:DEZ2465 DON2461:DOV2465 DYJ2461:DYR2465 EIF2461:EIN2465 ESB2461:ESJ2465 FBX2461:FCF2465 FLT2461:FMB2465 FVP2461:FVX2465 GFL2461:GFT2465 GPH2461:GPP2465 GZD2461:GZL2465 HIZ2461:HJH2465 HSV2461:HTD2465 ICR2461:ICZ2465 IMN2461:IMV2465 IWJ2461:IWR2465 JGF2461:JGN2465 JQB2461:JQJ2465 JZX2461:KAF2465 KJT2461:KKB2465 KTP2461:KTX2465 LDL2461:LDT2465 LNH2461:LNP2465 LXD2461:LXL2465 MGZ2461:MHH2465 MQV2461:MRD2465 NAR2461:NAZ2465 NKN2461:NKV2465 NUJ2461:NUR2465 OEF2461:OEN2465 OOB2461:OOJ2465 OXX2461:OYF2465 PHT2461:PIB2465 PRP2461:PRX2465 QBL2461:QBT2465 QLH2461:QLP2465 QVD2461:QVL2465 REZ2461:RFH2465 ROV2461:RPD2465 RYR2461:RYZ2465 SIN2461:SIV2465 SSJ2461:SSR2465 TCF2461:TCN2465 TMB2461:TMJ2465 TVX2461:TWF2465 UFT2461:UGB2465 UPP2461:UPX2465 UZL2461:UZT2465 VJH2461:VJP2465 VTD2461:VTL2465 WCZ2461:WDH2465 WMV2461:WND2465 WWR2461:WWZ2465 KF2593:KN2596 UB2593:UJ2596 ADX2593:AEF2596 ANT2593:AOB2596 AXP2593:AXX2596 BHL2593:BHT2596 BRH2593:BRP2596 CBD2593:CBL2596 CKZ2593:CLH2596 CUV2593:CVD2596 DER2593:DEZ2596 DON2593:DOV2596 DYJ2593:DYR2596 EIF2593:EIN2596 ESB2593:ESJ2596 FBX2593:FCF2596 FLT2593:FMB2596 FVP2593:FVX2596 GFL2593:GFT2596 GPH2593:GPP2596 GZD2593:GZL2596 HIZ2593:HJH2596 HSV2593:HTD2596 ICR2593:ICZ2596 IMN2593:IMV2596 IWJ2593:IWR2596 JGF2593:JGN2596 JQB2593:JQJ2596 JZX2593:KAF2596 KJT2593:KKB2596 KTP2593:KTX2596 LDL2593:LDT2596 LNH2593:LNP2596 LXD2593:LXL2596 MGZ2593:MHH2596 MQV2593:MRD2596 NAR2593:NAZ2596 NKN2593:NKV2596 NUJ2593:NUR2596 OEF2593:OEN2596 OOB2593:OOJ2596 OXX2593:OYF2596 PHT2593:PIB2596 PRP2593:PRX2596 QBL2593:QBT2596 QLH2593:QLP2596 QVD2593:QVL2596 REZ2593:RFH2596 ROV2593:RPD2596 RYR2593:RYZ2596 SIN2593:SIV2596 SSJ2593:SSR2596 TCF2593:TCN2596 TMB2593:TMJ2596 TVX2593:TWF2596 UFT2593:UGB2596 UPP2593:UPX2596 UZL2593:UZT2596 VJH2593:VJP2596 VTD2593:VTL2596 WCZ2593:WDH2596 WMV2593:WND2596 WWR2593:WWZ2596 KF3884:KN3894 UB3884:UJ3894 ADX3884:AEF3894 ANT3884:AOB3894 AXP3884:AXX3894 BHL3884:BHT3894 BRH3884:BRP3894 CBD3884:CBL3894 CKZ3884:CLH3894 CUV3884:CVD3894 DER3884:DEZ3894 DON3884:DOV3894 DYJ3884:DYR3894 EIF3884:EIN3894 ESB3884:ESJ3894 FBX3884:FCF3894 FLT3884:FMB3894 FVP3884:FVX3894 GFL3884:GFT3894 GPH3884:GPP3894 GZD3884:GZL3894 HIZ3884:HJH3894 HSV3884:HTD3894 ICR3884:ICZ3894 IMN3884:IMV3894 IWJ3884:IWR3894 JGF3884:JGN3894 JQB3884:JQJ3894 JZX3884:KAF3894 KJT3884:KKB3894 KTP3884:KTX3894 LDL3884:LDT3894 LNH3884:LNP3894 LXD3884:LXL3894 MGZ3884:MHH3894 MQV3884:MRD3894 NAR3884:NAZ3894 NKN3884:NKV3894 NUJ3884:NUR3894 OEF3884:OEN3894 OOB3884:OOJ3894 OXX3884:OYF3894 PHT3884:PIB3894 PRP3884:PRX3894 QBL3884:QBT3894 QLH3884:QLP3894 QVD3884:QVL3894 REZ3884:RFH3894 ROV3884:RPD3894 RYR3884:RYZ3894 SIN3884:SIV3894 SSJ3884:SSR3894 TCF3884:TCN3894 TMB3884:TMJ3894 TVX3884:TWF3894 UFT3884:UGB3894 UPP3884:UPX3894 UZL3884:UZT3894 VJH3884:VJP3894 VTD3884:VTL3894 WCZ3884:WDH3894 WMV3884:WND3894 WWR3884:WWZ3894 KF4199:KN4202 UB4199:UJ4202 ADX4199:AEF4202 ANT4199:AOB4202 AXP4199:AXX4202 BHL4199:BHT4202 BRH4199:BRP4202 CBD4199:CBL4202 CKZ4199:CLH4202 CUV4199:CVD4202 DER4199:DEZ4202 DON4199:DOV4202 DYJ4199:DYR4202 EIF4199:EIN4202 ESB4199:ESJ4202 FBX4199:FCF4202 FLT4199:FMB4202 FVP4199:FVX4202 GFL4199:GFT4202 GPH4199:GPP4202 GZD4199:GZL4202 HIZ4199:HJH4202 HSV4199:HTD4202 ICR4199:ICZ4202 IMN4199:IMV4202 IWJ4199:IWR4202 JGF4199:JGN4202 JQB4199:JQJ4202 JZX4199:KAF4202 KJT4199:KKB4202 KTP4199:KTX4202 LDL4199:LDT4202 LNH4199:LNP4202 LXD4199:LXL4202 MGZ4199:MHH4202 MQV4199:MRD4202 NAR4199:NAZ4202 NKN4199:NKV4202 NUJ4199:NUR4202 OEF4199:OEN4202 OOB4199:OOJ4202 OXX4199:OYF4202 PHT4199:PIB4202 PRP4199:PRX4202 QBL4199:QBT4202 QLH4199:QLP4202 QVD4199:QVL4202 REZ4199:RFH4202 ROV4199:RPD4202 RYR4199:RYZ4202 SIN4199:SIV4202 SSJ4199:SSR4202 TCF4199:TCN4202 TMB4199:TMJ4202 TVX4199:TWF4202 UFT4199:UGB4202 UPP4199:UPX4202 UZL4199:UZT4202 VJH4199:VJP4202 VTD4199:VTL4202 WCZ4199:WDH4202 WMV4199:WND4202 WWR4199:WWZ4202 KF3958:KN3961 UB3958:UJ3961 ADX3958:AEF3961 ANT3958:AOB3961 AXP3958:AXX3961 BHL3958:BHT3961 BRH3958:BRP3961 CBD3958:CBL3961 CKZ3958:CLH3961 CUV3958:CVD3961 DER3958:DEZ3961 DON3958:DOV3961 DYJ3958:DYR3961 EIF3958:EIN3961 ESB3958:ESJ3961 FBX3958:FCF3961 FLT3958:FMB3961 FVP3958:FVX3961 GFL3958:GFT3961 GPH3958:GPP3961 GZD3958:GZL3961 HIZ3958:HJH3961 HSV3958:HTD3961 ICR3958:ICZ3961 IMN3958:IMV3961 IWJ3958:IWR3961 JGF3958:JGN3961 JQB3958:JQJ3961 JZX3958:KAF3961 KJT3958:KKB3961 KTP3958:KTX3961 LDL3958:LDT3961 LNH3958:LNP3961 LXD3958:LXL3961 MGZ3958:MHH3961 MQV3958:MRD3961 NAR3958:NAZ3961 NKN3958:NKV3961 NUJ3958:NUR3961 OEF3958:OEN3961 OOB3958:OOJ3961 OXX3958:OYF3961 PHT3958:PIB3961 PRP3958:PRX3961 QBL3958:QBT3961 QLH3958:QLP3961 QVD3958:QVL3961 REZ3958:RFH3961 ROV3958:RPD3961 RYR3958:RYZ3961 SIN3958:SIV3961 SSJ3958:SSR3961 TCF3958:TCN3961 TMB3958:TMJ3961 TVX3958:TWF3961 UFT3958:UGB3961 UPP3958:UPX3961 UZL3958:UZT3961 VJH3958:VJP3961 VTD3958:VTL3961 WCZ3958:WDH3961 WMV3958:WND3961 WWR3958:WWZ3961 KF3923:KN3929 UB3923:UJ3929 ADX3923:AEF3929 ANT3923:AOB3929 AXP3923:AXX3929 BHL3923:BHT3929 BRH3923:BRP3929 CBD3923:CBL3929 CKZ3923:CLH3929 CUV3923:CVD3929 DER3923:DEZ3929 DON3923:DOV3929 DYJ3923:DYR3929 EIF3923:EIN3929 ESB3923:ESJ3929 FBX3923:FCF3929 FLT3923:FMB3929 FVP3923:FVX3929 GFL3923:GFT3929 GPH3923:GPP3929 GZD3923:GZL3929 HIZ3923:HJH3929 HSV3923:HTD3929 ICR3923:ICZ3929 IMN3923:IMV3929 IWJ3923:IWR3929 JGF3923:JGN3929 JQB3923:JQJ3929 JZX3923:KAF3929 KJT3923:KKB3929 KTP3923:KTX3929 LDL3923:LDT3929 LNH3923:LNP3929 LXD3923:LXL3929 MGZ3923:MHH3929 MQV3923:MRD3929 NAR3923:NAZ3929 NKN3923:NKV3929 NUJ3923:NUR3929 OEF3923:OEN3929 OOB3923:OOJ3929 OXX3923:OYF3929 PHT3923:PIB3929 PRP3923:PRX3929 QBL3923:QBT3929 QLH3923:QLP3929 QVD3923:QVL3929 REZ3923:RFH3929 ROV3923:RPD3929 RYR3923:RYZ3929 SIN3923:SIV3929 SSJ3923:SSR3929 TCF3923:TCN3929 TMB3923:TMJ3929 TVX3923:TWF3929 UFT3923:UGB3929 UPP3923:UPX3929 UZL3923:UZT3929 VJH3923:VJP3929 VTD3923:VTL3929 WCZ3923:WDH3929 WMV3923:WND3929 WWR3923:WWZ3929 KF3993:KN3996 UB3993:UJ3996 ADX3993:AEF3996 ANT3993:AOB3996 AXP3993:AXX3996 BHL3993:BHT3996 BRH3993:BRP3996 CBD3993:CBL3996 CKZ3993:CLH3996 CUV3993:CVD3996 DER3993:DEZ3996 DON3993:DOV3996 DYJ3993:DYR3996 EIF3993:EIN3996 ESB3993:ESJ3996 FBX3993:FCF3996 FLT3993:FMB3996 FVP3993:FVX3996 GFL3993:GFT3996 GPH3993:GPP3996 GZD3993:GZL3996 HIZ3993:HJH3996 HSV3993:HTD3996 ICR3993:ICZ3996 IMN3993:IMV3996 IWJ3993:IWR3996 JGF3993:JGN3996 JQB3993:JQJ3996 JZX3993:KAF3996 KJT3993:KKB3996 KTP3993:KTX3996 LDL3993:LDT3996 LNH3993:LNP3996 LXD3993:LXL3996 MGZ3993:MHH3996 MQV3993:MRD3996 NAR3993:NAZ3996 NKN3993:NKV3996 NUJ3993:NUR3996 OEF3993:OEN3996 OOB3993:OOJ3996 OXX3993:OYF3996 PHT3993:PIB3996 PRP3993:PRX3996 QBL3993:QBT3996 QLH3993:QLP3996 QVD3993:QVL3996 REZ3993:RFH3996 ROV3993:RPD3996 RYR3993:RYZ3996 SIN3993:SIV3996 SSJ3993:SSR3996 TCF3993:TCN3996 TMB3993:TMJ3996 TVX3993:TWF3996 UFT3993:UGB3996 UPP3993:UPX3996 UZL3993:UZT3996 VJH3993:VJP3996 VTD3993:VTL3996 WCZ3993:WDH3996 WMV3993:WND3996 WWR3993:WWZ3996 KF4030:KN4033 UB4030:UJ4033 ADX4030:AEF4033 ANT4030:AOB4033 AXP4030:AXX4033 BHL4030:BHT4033 BRH4030:BRP4033 CBD4030:CBL4033 CKZ4030:CLH4033 CUV4030:CVD4033 DER4030:DEZ4033 DON4030:DOV4033 DYJ4030:DYR4033 EIF4030:EIN4033 ESB4030:ESJ4033 FBX4030:FCF4033 FLT4030:FMB4033 FVP4030:FVX4033 GFL4030:GFT4033 GPH4030:GPP4033 GZD4030:GZL4033 HIZ4030:HJH4033 HSV4030:HTD4033 ICR4030:ICZ4033 IMN4030:IMV4033 IWJ4030:IWR4033 JGF4030:JGN4033 JQB4030:JQJ4033 JZX4030:KAF4033 KJT4030:KKB4033 KTP4030:KTX4033 LDL4030:LDT4033 LNH4030:LNP4033 LXD4030:LXL4033 MGZ4030:MHH4033 MQV4030:MRD4033 NAR4030:NAZ4033 NKN4030:NKV4033 NUJ4030:NUR4033 OEF4030:OEN4033 OOB4030:OOJ4033 OXX4030:OYF4033 PHT4030:PIB4033 PRP4030:PRX4033 QBL4030:QBT4033 QLH4030:QLP4033 QVD4030:QVL4033 REZ4030:RFH4033 ROV4030:RPD4033 RYR4030:RYZ4033 SIN4030:SIV4033 SSJ4030:SSR4033 TCF4030:TCN4033 TMB4030:TMJ4033 TVX4030:TWF4033 UFT4030:UGB4033 UPP4030:UPX4033 UZL4030:UZT4033 VJH4030:VJP4033 VTD4030:VTL4033 WCZ4030:WDH4033 WMV4030:WND4033 WWR4030:WWZ4033 KF4167:KN4170 UB4167:UJ4170 ADX4167:AEF4170 ANT4167:AOB4170 AXP4167:AXX4170 BHL4167:BHT4170 BRH4167:BRP4170 CBD4167:CBL4170 CKZ4167:CLH4170 CUV4167:CVD4170 DER4167:DEZ4170 DON4167:DOV4170 DYJ4167:DYR4170 EIF4167:EIN4170 ESB4167:ESJ4170 FBX4167:FCF4170 FLT4167:FMB4170 FVP4167:FVX4170 GFL4167:GFT4170 GPH4167:GPP4170 GZD4167:GZL4170 HIZ4167:HJH4170 HSV4167:HTD4170 ICR4167:ICZ4170 IMN4167:IMV4170 IWJ4167:IWR4170 JGF4167:JGN4170 JQB4167:JQJ4170 JZX4167:KAF4170 KJT4167:KKB4170 KTP4167:KTX4170 LDL4167:LDT4170 LNH4167:LNP4170 LXD4167:LXL4170 MGZ4167:MHH4170 MQV4167:MRD4170 NAR4167:NAZ4170 NKN4167:NKV4170 NUJ4167:NUR4170 OEF4167:OEN4170 OOB4167:OOJ4170 OXX4167:OYF4170 PHT4167:PIB4170 PRP4167:PRX4170 QBL4167:QBT4170 QLH4167:QLP4170 QVD4167:QVL4170 REZ4167:RFH4170 ROV4167:RPD4170 RYR4167:RYZ4170 SIN4167:SIV4170 SSJ4167:SSR4170 TCF4167:TCN4170 TMB4167:TMJ4170 TVX4167:TWF4170 UFT4167:UGB4170 UPP4167:UPX4170 UZL4167:UZT4170 VJH4167:VJP4170 VTD4167:VTL4170 WCZ4167:WDH4170 WMV4167:WND4170 WWR4167:WWZ4170 KF4098:KN4101 UB4098:UJ4101 ADX4098:AEF4101 ANT4098:AOB4101 AXP4098:AXX4101 BHL4098:BHT4101 BRH4098:BRP4101 CBD4098:CBL4101 CKZ4098:CLH4101 CUV4098:CVD4101 DER4098:DEZ4101 DON4098:DOV4101 DYJ4098:DYR4101 EIF4098:EIN4101 ESB4098:ESJ4101 FBX4098:FCF4101 FLT4098:FMB4101 FVP4098:FVX4101 GFL4098:GFT4101 GPH4098:GPP4101 GZD4098:GZL4101 HIZ4098:HJH4101 HSV4098:HTD4101 ICR4098:ICZ4101 IMN4098:IMV4101 IWJ4098:IWR4101 JGF4098:JGN4101 JQB4098:JQJ4101 JZX4098:KAF4101 KJT4098:KKB4101 KTP4098:KTX4101 LDL4098:LDT4101 LNH4098:LNP4101 LXD4098:LXL4101 MGZ4098:MHH4101 MQV4098:MRD4101 NAR4098:NAZ4101 NKN4098:NKV4101 NUJ4098:NUR4101 OEF4098:OEN4101 OOB4098:OOJ4101 OXX4098:OYF4101 PHT4098:PIB4101 PRP4098:PRX4101 QBL4098:QBT4101 QLH4098:QLP4101 QVD4098:QVL4101 REZ4098:RFH4101 ROV4098:RPD4101 RYR4098:RYZ4101 SIN4098:SIV4101 SSJ4098:SSR4101 TCF4098:TCN4101 TMB4098:TMJ4101 TVX4098:TWF4101 UFT4098:UGB4101 UPP4098:UPX4101 UZL4098:UZT4101 VJH4098:VJP4101 VTD4098:VTL4101 WCZ4098:WDH4101 WMV4098:WND4101 WWR4098:WWZ4101 KF4130:KN4133 UB4130:UJ4133 ADX4130:AEF4133 ANT4130:AOB4133 AXP4130:AXX4133 BHL4130:BHT4133 BRH4130:BRP4133 CBD4130:CBL4133 CKZ4130:CLH4133 CUV4130:CVD4133 DER4130:DEZ4133 DON4130:DOV4133 DYJ4130:DYR4133 EIF4130:EIN4133 ESB4130:ESJ4133 FBX4130:FCF4133 FLT4130:FMB4133 FVP4130:FVX4133 GFL4130:GFT4133 GPH4130:GPP4133 GZD4130:GZL4133 HIZ4130:HJH4133 HSV4130:HTD4133 ICR4130:ICZ4133 IMN4130:IMV4133 IWJ4130:IWR4133 JGF4130:JGN4133 JQB4130:JQJ4133 JZX4130:KAF4133 KJT4130:KKB4133 KTP4130:KTX4133 LDL4130:LDT4133 LNH4130:LNP4133 LXD4130:LXL4133 MGZ4130:MHH4133 MQV4130:MRD4133 NAR4130:NAZ4133 NKN4130:NKV4133 NUJ4130:NUR4133 OEF4130:OEN4133 OOB4130:OOJ4133 OXX4130:OYF4133 PHT4130:PIB4133 PRP4130:PRX4133 QBL4130:QBT4133 QLH4130:QLP4133 QVD4130:QVL4133 REZ4130:RFH4133 ROV4130:RPD4133 RYR4130:RYZ4133 SIN4130:SIV4133 SSJ4130:SSR4133 TCF4130:TCN4133 TMB4130:TMJ4133 TVX4130:TWF4133 UFT4130:UGB4133 UPP4130:UPX4133 UZL4130:UZT4133 VJH4130:VJP4133 VTD4130:VTL4133 WCZ4130:WDH4133 WMV4130:WND4133 WWR4130:WWZ4133 KF4237:KN4245 UB4237:UJ4245 ADX4237:AEF4245 ANT4237:AOB4245 AXP4237:AXX4245 BHL4237:BHT4245 BRH4237:BRP4245 CBD4237:CBL4245 CKZ4237:CLH4245 CUV4237:CVD4245 DER4237:DEZ4245 DON4237:DOV4245 DYJ4237:DYR4245 EIF4237:EIN4245 ESB4237:ESJ4245 FBX4237:FCF4245 FLT4237:FMB4245 FVP4237:FVX4245 GFL4237:GFT4245 GPH4237:GPP4245 GZD4237:GZL4245 HIZ4237:HJH4245 HSV4237:HTD4245 ICR4237:ICZ4245 IMN4237:IMV4245 IWJ4237:IWR4245 JGF4237:JGN4245 JQB4237:JQJ4245 JZX4237:KAF4245 KJT4237:KKB4245 KTP4237:KTX4245 LDL4237:LDT4245 LNH4237:LNP4245 LXD4237:LXL4245 MGZ4237:MHH4245 MQV4237:MRD4245 NAR4237:NAZ4245 NKN4237:NKV4245 NUJ4237:NUR4245 OEF4237:OEN4245 OOB4237:OOJ4245 OXX4237:OYF4245 PHT4237:PIB4245 PRP4237:PRX4245 QBL4237:QBT4245 QLH4237:QLP4245 QVD4237:QVL4245 REZ4237:RFH4245 ROV4237:RPD4245 RYR4237:RYZ4245 SIN4237:SIV4245 SSJ4237:SSR4245 TCF4237:TCN4245 TMB4237:TMJ4245 TVX4237:TWF4245 UFT4237:UGB4245 UPP4237:UPX4245 UZL4237:UZT4245 VJH4237:VJP4245 VTD4237:VTL4245 WCZ4237:WDH4245 WMV4237:WND4245 WWR4237:WWZ4245 KF4275:KN4278 UB4275:UJ4278 ADX4275:AEF4278 ANT4275:AOB4278 AXP4275:AXX4278 BHL4275:BHT4278 BRH4275:BRP4278 CBD4275:CBL4278 CKZ4275:CLH4278 CUV4275:CVD4278 DER4275:DEZ4278 DON4275:DOV4278 DYJ4275:DYR4278 EIF4275:EIN4278 ESB4275:ESJ4278 FBX4275:FCF4278 FLT4275:FMB4278 FVP4275:FVX4278 GFL4275:GFT4278 GPH4275:GPP4278 GZD4275:GZL4278 HIZ4275:HJH4278 HSV4275:HTD4278 ICR4275:ICZ4278 IMN4275:IMV4278 IWJ4275:IWR4278 JGF4275:JGN4278 JQB4275:JQJ4278 JZX4275:KAF4278 KJT4275:KKB4278 KTP4275:KTX4278 LDL4275:LDT4278 LNH4275:LNP4278 LXD4275:LXL4278 MGZ4275:MHH4278 MQV4275:MRD4278 NAR4275:NAZ4278 NKN4275:NKV4278 NUJ4275:NUR4278 OEF4275:OEN4278 OOB4275:OOJ4278 OXX4275:OYF4278 PHT4275:PIB4278 PRP4275:PRX4278 QBL4275:QBT4278 QLH4275:QLP4278 QVD4275:QVL4278 REZ4275:RFH4278 ROV4275:RPD4278 RYR4275:RYZ4278 SIN4275:SIV4278 SSJ4275:SSR4278 TCF4275:TCN4278 TMB4275:TMJ4278 TVX4275:TWF4278 UFT4275:UGB4278 UPP4275:UPX4278 UZL4275:UZT4278 VJH4275:VJP4278 VTD4275:VTL4278 WCZ4275:WDH4278 WMV4275:WND4278 WWR4275:WWZ4278 KF4309:KN4313 UB4309:UJ4313 ADX4309:AEF4313 ANT4309:AOB4313 AXP4309:AXX4313 BHL4309:BHT4313 BRH4309:BRP4313 CBD4309:CBL4313 CKZ4309:CLH4313 CUV4309:CVD4313 DER4309:DEZ4313 DON4309:DOV4313 DYJ4309:DYR4313 EIF4309:EIN4313 ESB4309:ESJ4313 FBX4309:FCF4313 FLT4309:FMB4313 FVP4309:FVX4313 GFL4309:GFT4313 GPH4309:GPP4313 GZD4309:GZL4313 HIZ4309:HJH4313 HSV4309:HTD4313 ICR4309:ICZ4313 IMN4309:IMV4313 IWJ4309:IWR4313 JGF4309:JGN4313 JQB4309:JQJ4313 JZX4309:KAF4313 KJT4309:KKB4313 KTP4309:KTX4313 LDL4309:LDT4313 LNH4309:LNP4313 LXD4309:LXL4313 MGZ4309:MHH4313 MQV4309:MRD4313 NAR4309:NAZ4313 NKN4309:NKV4313 NUJ4309:NUR4313 OEF4309:OEN4313 OOB4309:OOJ4313 OXX4309:OYF4313 PHT4309:PIB4313 PRP4309:PRX4313 QBL4309:QBT4313 QLH4309:QLP4313 QVD4309:QVL4313 REZ4309:RFH4313 ROV4309:RPD4313 RYR4309:RYZ4313 SIN4309:SIV4313 SSJ4309:SSR4313 TCF4309:TCN4313 TMB4309:TMJ4313 TVX4309:TWF4313 UFT4309:UGB4313 UPP4309:UPX4313 UZL4309:UZT4313 VJH4309:VJP4313 VTD4309:VTL4313 WCZ4309:WDH4313 WMV4309:WND4313 WWR4309:WWZ4313 KF4507:KN4511 UB4507:UJ4511 ADX4507:AEF4511 ANT4507:AOB4511 AXP4507:AXX4511 BHL4507:BHT4511 BRH4507:BRP4511 CBD4507:CBL4511 CKZ4507:CLH4511 CUV4507:CVD4511 DER4507:DEZ4511 DON4507:DOV4511 DYJ4507:DYR4511 EIF4507:EIN4511 ESB4507:ESJ4511 FBX4507:FCF4511 FLT4507:FMB4511 FVP4507:FVX4511 GFL4507:GFT4511 GPH4507:GPP4511 GZD4507:GZL4511 HIZ4507:HJH4511 HSV4507:HTD4511 ICR4507:ICZ4511 IMN4507:IMV4511 IWJ4507:IWR4511 JGF4507:JGN4511 JQB4507:JQJ4511 JZX4507:KAF4511 KJT4507:KKB4511 KTP4507:KTX4511 LDL4507:LDT4511 LNH4507:LNP4511 LXD4507:LXL4511 MGZ4507:MHH4511 MQV4507:MRD4511 NAR4507:NAZ4511 NKN4507:NKV4511 NUJ4507:NUR4511 OEF4507:OEN4511 OOB4507:OOJ4511 OXX4507:OYF4511 PHT4507:PIB4511 PRP4507:PRX4511 QBL4507:QBT4511 QLH4507:QLP4511 QVD4507:QVL4511 REZ4507:RFH4511 ROV4507:RPD4511 RYR4507:RYZ4511 SIN4507:SIV4511 SSJ4507:SSR4511 TCF4507:TCN4511 TMB4507:TMJ4511 TVX4507:TWF4511 UFT4507:UGB4511 UPP4507:UPX4511 UZL4507:UZT4511 VJH4507:VJP4511 VTD4507:VTL4511 WCZ4507:WDH4511 WMV4507:WND4511 WWR4507:WWZ4511 KF4460:KN4466 UB4460:UJ4466 ADX4460:AEF4466 ANT4460:AOB4466 AXP4460:AXX4466 BHL4460:BHT4466 BRH4460:BRP4466 CBD4460:CBL4466 CKZ4460:CLH4466 CUV4460:CVD4466 DER4460:DEZ4466 DON4460:DOV4466 DYJ4460:DYR4466 EIF4460:EIN4466 ESB4460:ESJ4466 FBX4460:FCF4466 FLT4460:FMB4466 FVP4460:FVX4466 GFL4460:GFT4466 GPH4460:GPP4466 GZD4460:GZL4466 HIZ4460:HJH4466 HSV4460:HTD4466 ICR4460:ICZ4466 IMN4460:IMV4466 IWJ4460:IWR4466 JGF4460:JGN4466 JQB4460:JQJ4466 JZX4460:KAF4466 KJT4460:KKB4466 KTP4460:KTX4466 LDL4460:LDT4466 LNH4460:LNP4466 LXD4460:LXL4466 MGZ4460:MHH4466 MQV4460:MRD4466 NAR4460:NAZ4466 NKN4460:NKV4466 NUJ4460:NUR4466 OEF4460:OEN4466 OOB4460:OOJ4466 OXX4460:OYF4466 PHT4460:PIB4466 PRP4460:PRX4466 QBL4460:QBT4466 QLH4460:QLP4466 QVD4460:QVL4466 REZ4460:RFH4466 ROV4460:RPD4466 RYR4460:RYZ4466 SIN4460:SIV4466 SSJ4460:SSR4466 TCF4460:TCN4466 TMB4460:TMJ4466 TVX4460:TWF4466 UFT4460:UGB4466 UPP4460:UPX4466 UZL4460:UZT4466 VJH4460:VJP4466 VTD4460:VTL4466 WCZ4460:WDH4466 WMV4460:WND4466 WWR4460:WWZ4466 KF4421:KN4431 UB4421:UJ4431 ADX4421:AEF4431 ANT4421:AOB4431 AXP4421:AXX4431 BHL4421:BHT4431 BRH4421:BRP4431 CBD4421:CBL4431 CKZ4421:CLH4431 CUV4421:CVD4431 DER4421:DEZ4431 DON4421:DOV4431 DYJ4421:DYR4431 EIF4421:EIN4431 ESB4421:ESJ4431 FBX4421:FCF4431 FLT4421:FMB4431 FVP4421:FVX4431 GFL4421:GFT4431 GPH4421:GPP4431 GZD4421:GZL4431 HIZ4421:HJH4431 HSV4421:HTD4431 ICR4421:ICZ4431 IMN4421:IMV4431 IWJ4421:IWR4431 JGF4421:JGN4431 JQB4421:JQJ4431 JZX4421:KAF4431 KJT4421:KKB4431 KTP4421:KTX4431 LDL4421:LDT4431 LNH4421:LNP4431 LXD4421:LXL4431 MGZ4421:MHH4431 MQV4421:MRD4431 NAR4421:NAZ4431 NKN4421:NKV4431 NUJ4421:NUR4431 OEF4421:OEN4431 OOB4421:OOJ4431 OXX4421:OYF4431 PHT4421:PIB4431 PRP4421:PRX4431 QBL4421:QBT4431 QLH4421:QLP4431 QVD4421:QVL4431 REZ4421:RFH4431 ROV4421:RPD4431 RYR4421:RYZ4431 SIN4421:SIV4431 SSJ4421:SSR4431 TCF4421:TCN4431 TMB4421:TMJ4431 TVX4421:TWF4431 UFT4421:UGB4431 UPP4421:UPX4431 UZL4421:UZT4431 VJH4421:VJP4431 VTD4421:VTL4431 WCZ4421:WDH4431 WMV4421:WND4431 WWR4421:WWZ4431 KF4540:KN4543 UB4540:UJ4543 ADX4540:AEF4543 ANT4540:AOB4543 AXP4540:AXX4543 BHL4540:BHT4543 BRH4540:BRP4543 CBD4540:CBL4543 CKZ4540:CLH4543 CUV4540:CVD4543 DER4540:DEZ4543 DON4540:DOV4543 DYJ4540:DYR4543 EIF4540:EIN4543 ESB4540:ESJ4543 FBX4540:FCF4543 FLT4540:FMB4543 FVP4540:FVX4543 GFL4540:GFT4543 GPH4540:GPP4543 GZD4540:GZL4543 HIZ4540:HJH4543 HSV4540:HTD4543 ICR4540:ICZ4543 IMN4540:IMV4543 IWJ4540:IWR4543 JGF4540:JGN4543 JQB4540:JQJ4543 JZX4540:KAF4543 KJT4540:KKB4543 KTP4540:KTX4543 LDL4540:LDT4543 LNH4540:LNP4543 LXD4540:LXL4543 MGZ4540:MHH4543 MQV4540:MRD4543 NAR4540:NAZ4543 NKN4540:NKV4543 NUJ4540:NUR4543 OEF4540:OEN4543 OOB4540:OOJ4543 OXX4540:OYF4543 PHT4540:PIB4543 PRP4540:PRX4543 QBL4540:QBT4543 QLH4540:QLP4543 QVD4540:QVL4543 REZ4540:RFH4543 ROV4540:RPD4543 RYR4540:RYZ4543 SIN4540:SIV4543 SSJ4540:SSR4543 TCF4540:TCN4543 TMB4540:TMJ4543 TVX4540:TWF4543 UFT4540:UGB4543 UPP4540:UPX4543 UZL4540:UZT4543 VJH4540:VJP4543 VTD4540:VTL4543 WCZ4540:WDH4543 WMV4540:WND4543 WWR4540:WWZ4543 KF4572:KN4575 UB4572:UJ4575 ADX4572:AEF4575 ANT4572:AOB4575 AXP4572:AXX4575 BHL4572:BHT4575 BRH4572:BRP4575 CBD4572:CBL4575 CKZ4572:CLH4575 CUV4572:CVD4575 DER4572:DEZ4575 DON4572:DOV4575 DYJ4572:DYR4575 EIF4572:EIN4575 ESB4572:ESJ4575 FBX4572:FCF4575 FLT4572:FMB4575 FVP4572:FVX4575 GFL4572:GFT4575 GPH4572:GPP4575 GZD4572:GZL4575 HIZ4572:HJH4575 HSV4572:HTD4575 ICR4572:ICZ4575 IMN4572:IMV4575 IWJ4572:IWR4575 JGF4572:JGN4575 JQB4572:JQJ4575 JZX4572:KAF4575 KJT4572:KKB4575 KTP4572:KTX4575 LDL4572:LDT4575 LNH4572:LNP4575 LXD4572:LXL4575 MGZ4572:MHH4575 MQV4572:MRD4575 NAR4572:NAZ4575 NKN4572:NKV4575 NUJ4572:NUR4575 OEF4572:OEN4575 OOB4572:OOJ4575 OXX4572:OYF4575 PHT4572:PIB4575 PRP4572:PRX4575 QBL4572:QBT4575 QLH4572:QLP4575 QVD4572:QVL4575 REZ4572:RFH4575 ROV4572:RPD4575 RYR4572:RYZ4575 SIN4572:SIV4575 SSJ4572:SSR4575 TCF4572:TCN4575 TMB4572:TMJ4575 TVX4572:TWF4575 UFT4572:UGB4575 UPP4572:UPX4575 UZL4572:UZT4575 VJH4572:VJP4575 VTD4572:VTL4575 WCZ4572:WDH4575 WMV4572:WND4575 WWR4572:WWZ4575 KF4604:KN4607 UB4604:UJ4607 ADX4604:AEF4607 ANT4604:AOB4607 AXP4604:AXX4607 BHL4604:BHT4607 BRH4604:BRP4607 CBD4604:CBL4607 CKZ4604:CLH4607 CUV4604:CVD4607 DER4604:DEZ4607 DON4604:DOV4607 DYJ4604:DYR4607 EIF4604:EIN4607 ESB4604:ESJ4607 FBX4604:FCF4607 FLT4604:FMB4607 FVP4604:FVX4607 GFL4604:GFT4607 GPH4604:GPP4607 GZD4604:GZL4607 HIZ4604:HJH4607 HSV4604:HTD4607 ICR4604:ICZ4607 IMN4604:IMV4607 IWJ4604:IWR4607 JGF4604:JGN4607 JQB4604:JQJ4607 JZX4604:KAF4607 KJT4604:KKB4607 KTP4604:KTX4607 LDL4604:LDT4607 LNH4604:LNP4607 LXD4604:LXL4607 MGZ4604:MHH4607 MQV4604:MRD4607 NAR4604:NAZ4607 NKN4604:NKV4607 NUJ4604:NUR4607 OEF4604:OEN4607 OOB4604:OOJ4607 OXX4604:OYF4607 PHT4604:PIB4607 PRP4604:PRX4607 QBL4604:QBT4607 QLH4604:QLP4607 QVD4604:QVL4607 REZ4604:RFH4607 ROV4604:RPD4607 RYR4604:RYZ4607 SIN4604:SIV4607 SSJ4604:SSR4607 TCF4604:TCN4607 TMB4604:TMJ4607 TVX4604:TWF4607 UFT4604:UGB4607 UPP4604:UPX4607 UZL4604:UZT4607 VJH4604:VJP4607 VTD4604:VTL4607 WCZ4604:WDH4607 WMV4604:WND4607 WWR4604:WWZ4607 KF4636:KN4640 UB4636:UJ4640 ADX4636:AEF4640 ANT4636:AOB4640 AXP4636:AXX4640 BHL4636:BHT4640 BRH4636:BRP4640 CBD4636:CBL4640 CKZ4636:CLH4640 CUV4636:CVD4640 DER4636:DEZ4640 DON4636:DOV4640 DYJ4636:DYR4640 EIF4636:EIN4640 ESB4636:ESJ4640 FBX4636:FCF4640 FLT4636:FMB4640 FVP4636:FVX4640 GFL4636:GFT4640 GPH4636:GPP4640 GZD4636:GZL4640 HIZ4636:HJH4640 HSV4636:HTD4640 ICR4636:ICZ4640 IMN4636:IMV4640 IWJ4636:IWR4640 JGF4636:JGN4640 JQB4636:JQJ4640 JZX4636:KAF4640 KJT4636:KKB4640 KTP4636:KTX4640 LDL4636:LDT4640 LNH4636:LNP4640 LXD4636:LXL4640 MGZ4636:MHH4640 MQV4636:MRD4640 NAR4636:NAZ4640 NKN4636:NKV4640 NUJ4636:NUR4640 OEF4636:OEN4640 OOB4636:OOJ4640 OXX4636:OYF4640 PHT4636:PIB4640 PRP4636:PRX4640 QBL4636:QBT4640 QLH4636:QLP4640 QVD4636:QVL4640 REZ4636:RFH4640 ROV4636:RPD4640 RYR4636:RYZ4640 SIN4636:SIV4640 SSJ4636:SSR4640 TCF4636:TCN4640 TMB4636:TMJ4640 TVX4636:TWF4640 UFT4636:UGB4640 UPP4636:UPX4640 UZL4636:UZT4640 VJH4636:VJP4640 VTD4636:VTL4640 WCZ4636:WDH4640 WMV4636:WND4640 WWR4636:WWZ4640 KF4747:KN4752 UB4747:UJ4752 ADX4747:AEF4752 ANT4747:AOB4752 AXP4747:AXX4752 BHL4747:BHT4752 BRH4747:BRP4752 CBD4747:CBL4752 CKZ4747:CLH4752 CUV4747:CVD4752 DER4747:DEZ4752 DON4747:DOV4752 DYJ4747:DYR4752 EIF4747:EIN4752 ESB4747:ESJ4752 FBX4747:FCF4752 FLT4747:FMB4752 FVP4747:FVX4752 GFL4747:GFT4752 GPH4747:GPP4752 GZD4747:GZL4752 HIZ4747:HJH4752 HSV4747:HTD4752 ICR4747:ICZ4752 IMN4747:IMV4752 IWJ4747:IWR4752 JGF4747:JGN4752 JQB4747:JQJ4752 JZX4747:KAF4752 KJT4747:KKB4752 KTP4747:KTX4752 LDL4747:LDT4752 LNH4747:LNP4752 LXD4747:LXL4752 MGZ4747:MHH4752 MQV4747:MRD4752 NAR4747:NAZ4752 NKN4747:NKV4752 NUJ4747:NUR4752 OEF4747:OEN4752 OOB4747:OOJ4752 OXX4747:OYF4752 PHT4747:PIB4752 PRP4747:PRX4752 QBL4747:QBT4752 QLH4747:QLP4752 QVD4747:QVL4752 REZ4747:RFH4752 ROV4747:RPD4752 RYR4747:RYZ4752 SIN4747:SIV4752 SSJ4747:SSR4752 TCF4747:TCN4752 TMB4747:TMJ4752 TVX4747:TWF4752 UFT4747:UGB4752 UPP4747:UPX4752 UZL4747:UZT4752 VJH4747:VJP4752 VTD4747:VTL4752 WCZ4747:WDH4752 WMV4747:WND4752 WWR4747:WWZ4752 KF4866:KN4873 UB4866:UJ4873 ADX4866:AEF4873 ANT4866:AOB4873 AXP4866:AXX4873 BHL4866:BHT4873 BRH4866:BRP4873 CBD4866:CBL4873 CKZ4866:CLH4873 CUV4866:CVD4873 DER4866:DEZ4873 DON4866:DOV4873 DYJ4866:DYR4873 EIF4866:EIN4873 ESB4866:ESJ4873 FBX4866:FCF4873 FLT4866:FMB4873 FVP4866:FVX4873 GFL4866:GFT4873 GPH4866:GPP4873 GZD4866:GZL4873 HIZ4866:HJH4873 HSV4866:HTD4873 ICR4866:ICZ4873 IMN4866:IMV4873 IWJ4866:IWR4873 JGF4866:JGN4873 JQB4866:JQJ4873 JZX4866:KAF4873 KJT4866:KKB4873 KTP4866:KTX4873 LDL4866:LDT4873 LNH4866:LNP4873 LXD4866:LXL4873 MGZ4866:MHH4873 MQV4866:MRD4873 NAR4866:NAZ4873 NKN4866:NKV4873 NUJ4866:NUR4873 OEF4866:OEN4873 OOB4866:OOJ4873 OXX4866:OYF4873 PHT4866:PIB4873 PRP4866:PRX4873 QBL4866:QBT4873 QLH4866:QLP4873 QVD4866:QVL4873 REZ4866:RFH4873 ROV4866:RPD4873 RYR4866:RYZ4873 SIN4866:SIV4873 SSJ4866:SSR4873 TCF4866:TCN4873 TMB4866:TMJ4873 TVX4866:TWF4873 UFT4866:UGB4873 UPP4866:UPX4873 UZL4866:UZT4873 VJH4866:VJP4873 VTD4866:VTL4873 WCZ4866:WDH4873 WMV4866:WND4873 WWR4866:WWZ4873 KF4826:KN4837 UB4826:UJ4837 ADX4826:AEF4837 ANT4826:AOB4837 AXP4826:AXX4837 BHL4826:BHT4837 BRH4826:BRP4837 CBD4826:CBL4837 CKZ4826:CLH4837 CUV4826:CVD4837 DER4826:DEZ4837 DON4826:DOV4837 DYJ4826:DYR4837 EIF4826:EIN4837 ESB4826:ESJ4837 FBX4826:FCF4837 FLT4826:FMB4837 FVP4826:FVX4837 GFL4826:GFT4837 GPH4826:GPP4837 GZD4826:GZL4837 HIZ4826:HJH4837 HSV4826:HTD4837 ICR4826:ICZ4837 IMN4826:IMV4837 IWJ4826:IWR4837 JGF4826:JGN4837 JQB4826:JQJ4837 JZX4826:KAF4837 KJT4826:KKB4837 KTP4826:KTX4837 LDL4826:LDT4837 LNH4826:LNP4837 LXD4826:LXL4837 MGZ4826:MHH4837 MQV4826:MRD4837 NAR4826:NAZ4837 NKN4826:NKV4837 NUJ4826:NUR4837 OEF4826:OEN4837 OOB4826:OOJ4837 OXX4826:OYF4837 PHT4826:PIB4837 PRP4826:PRX4837 QBL4826:QBT4837 QLH4826:QLP4837 QVD4826:QVL4837 REZ4826:RFH4837 ROV4826:RPD4837 RYR4826:RYZ4837 SIN4826:SIV4837 SSJ4826:SSR4837 TCF4826:TCN4837 TMB4826:TMJ4837 TVX4826:TWF4837 UFT4826:UGB4837 UPP4826:UPX4837 UZL4826:UZT4837 VJH4826:VJP4837 VTD4826:VTL4837 WCZ4826:WDH4837 WMV4826:WND4837 WWR4826:WWZ4837 KF4913:KN4916 UB4913:UJ4916 ADX4913:AEF4916 ANT4913:AOB4916 AXP4913:AXX4916 BHL4913:BHT4916 BRH4913:BRP4916 CBD4913:CBL4916 CKZ4913:CLH4916 CUV4913:CVD4916 DER4913:DEZ4916 DON4913:DOV4916 DYJ4913:DYR4916 EIF4913:EIN4916 ESB4913:ESJ4916 FBX4913:FCF4916 FLT4913:FMB4916 FVP4913:FVX4916 GFL4913:GFT4916 GPH4913:GPP4916 GZD4913:GZL4916 HIZ4913:HJH4916 HSV4913:HTD4916 ICR4913:ICZ4916 IMN4913:IMV4916 IWJ4913:IWR4916 JGF4913:JGN4916 JQB4913:JQJ4916 JZX4913:KAF4916 KJT4913:KKB4916 KTP4913:KTX4916 LDL4913:LDT4916 LNH4913:LNP4916 LXD4913:LXL4916 MGZ4913:MHH4916 MQV4913:MRD4916 NAR4913:NAZ4916 NKN4913:NKV4916 NUJ4913:NUR4916 OEF4913:OEN4916 OOB4913:OOJ4916 OXX4913:OYF4916 PHT4913:PIB4916 PRP4913:PRX4916 QBL4913:QBT4916 QLH4913:QLP4916 QVD4913:QVL4916 REZ4913:RFH4916 ROV4913:RPD4916 RYR4913:RYZ4916 SIN4913:SIV4916 SSJ4913:SSR4916 TCF4913:TCN4916 TMB4913:TMJ4916 TVX4913:TWF4916 UFT4913:UGB4916 UPP4913:UPX4916 UZL4913:UZT4916 VJH4913:VJP4916 VTD4913:VTL4916 WCZ4913:WDH4916 WMV4913:WND4916 WWR4913:WWZ4916 KF5052:KN5055 UB5052:UJ5055 ADX5052:AEF5055 ANT5052:AOB5055 AXP5052:AXX5055 BHL5052:BHT5055 BRH5052:BRP5055 CBD5052:CBL5055 CKZ5052:CLH5055 CUV5052:CVD5055 DER5052:DEZ5055 DON5052:DOV5055 DYJ5052:DYR5055 EIF5052:EIN5055 ESB5052:ESJ5055 FBX5052:FCF5055 FLT5052:FMB5055 FVP5052:FVX5055 GFL5052:GFT5055 GPH5052:GPP5055 GZD5052:GZL5055 HIZ5052:HJH5055 HSV5052:HTD5055 ICR5052:ICZ5055 IMN5052:IMV5055 IWJ5052:IWR5055 JGF5052:JGN5055 JQB5052:JQJ5055 JZX5052:KAF5055 KJT5052:KKB5055 KTP5052:KTX5055 LDL5052:LDT5055 LNH5052:LNP5055 LXD5052:LXL5055 MGZ5052:MHH5055 MQV5052:MRD5055 NAR5052:NAZ5055 NKN5052:NKV5055 NUJ5052:NUR5055 OEF5052:OEN5055 OOB5052:OOJ5055 OXX5052:OYF5055 PHT5052:PIB5055 PRP5052:PRX5055 QBL5052:QBT5055 QLH5052:QLP5055 QVD5052:QVL5055 REZ5052:RFH5055 ROV5052:RPD5055 RYR5052:RYZ5055 SIN5052:SIV5055 SSJ5052:SSR5055 TCF5052:TCN5055 TMB5052:TMJ5055 TVX5052:TWF5055 UFT5052:UGB5055 UPP5052:UPX5055 UZL5052:UZT5055 VJH5052:VJP5055 VTD5052:VTL5055 WCZ5052:WDH5055 WMV5052:WND5055 WWR5052:WWZ5055 KF4781:KN4796 UB4781:UJ4796 ADX4781:AEF4796 ANT4781:AOB4796 AXP4781:AXX4796 BHL4781:BHT4796 BRH4781:BRP4796 CBD4781:CBL4796 CKZ4781:CLH4796 CUV4781:CVD4796 DER4781:DEZ4796 DON4781:DOV4796 DYJ4781:DYR4796 EIF4781:EIN4796 ESB4781:ESJ4796 FBX4781:FCF4796 FLT4781:FMB4796 FVP4781:FVX4796 GFL4781:GFT4796 GPH4781:GPP4796 GZD4781:GZL4796 HIZ4781:HJH4796 HSV4781:HTD4796 ICR4781:ICZ4796 IMN4781:IMV4796 IWJ4781:IWR4796 JGF4781:JGN4796 JQB4781:JQJ4796 JZX4781:KAF4796 KJT4781:KKB4796 KTP4781:KTX4796 LDL4781:LDT4796 LNH4781:LNP4796 LXD4781:LXL4796 MGZ4781:MHH4796 MQV4781:MRD4796 NAR4781:NAZ4796 NKN4781:NKV4796 NUJ4781:NUR4796 OEF4781:OEN4796 OOB4781:OOJ4796 OXX4781:OYF4796 PHT4781:PIB4796 PRP4781:PRX4796 QBL4781:QBT4796 QLH4781:QLP4796 QVD4781:QVL4796 REZ4781:RFH4796 ROV4781:RPD4796 RYR4781:RYZ4796 SIN4781:SIV4796 SSJ4781:SSR4796 TCF4781:TCN4796 TMB4781:TMJ4796 TVX4781:TWF4796 UFT4781:UGB4796 UPP4781:UPX4796 UZL4781:UZT4796 VJH4781:VJP4796 VTD4781:VTL4796 WCZ4781:WDH4796 WMV4781:WND4796 WWR4781:WWZ4796 KF4945:KN4951 UB4945:UJ4951 ADX4945:AEF4951 ANT4945:AOB4951 AXP4945:AXX4951 BHL4945:BHT4951 BRH4945:BRP4951 CBD4945:CBL4951 CKZ4945:CLH4951 CUV4945:CVD4951 DER4945:DEZ4951 DON4945:DOV4951 DYJ4945:DYR4951 EIF4945:EIN4951 ESB4945:ESJ4951 FBX4945:FCF4951 FLT4945:FMB4951 FVP4945:FVX4951 GFL4945:GFT4951 GPH4945:GPP4951 GZD4945:GZL4951 HIZ4945:HJH4951 HSV4945:HTD4951 ICR4945:ICZ4951 IMN4945:IMV4951 IWJ4945:IWR4951 JGF4945:JGN4951 JQB4945:JQJ4951 JZX4945:KAF4951 KJT4945:KKB4951 KTP4945:KTX4951 LDL4945:LDT4951 LNH4945:LNP4951 LXD4945:LXL4951 MGZ4945:MHH4951 MQV4945:MRD4951 NAR4945:NAZ4951 NKN4945:NKV4951 NUJ4945:NUR4951 OEF4945:OEN4951 OOB4945:OOJ4951 OXX4945:OYF4951 PHT4945:PIB4951 PRP4945:PRX4951 QBL4945:QBT4951 QLH4945:QLP4951 QVD4945:QVL4951 REZ4945:RFH4951 ROV4945:RPD4951 RYR4945:RYZ4951 SIN4945:SIV4951 SSJ4945:SSR4951 TCF4945:TCN4951 TMB4945:TMJ4951 TVX4945:TWF4951 UFT4945:UGB4951 UPP4945:UPX4951 UZL4945:UZT4951 VJH4945:VJP4951 VTD4945:VTL4951 WCZ4945:WDH4951 WMV4945:WND4951 WWR4945:WWZ4951 KF5020:KN5023 UB5020:UJ5023 ADX5020:AEF5023 ANT5020:AOB5023 AXP5020:AXX5023 BHL5020:BHT5023 BRH5020:BRP5023 CBD5020:CBL5023 CKZ5020:CLH5023 CUV5020:CVD5023 DER5020:DEZ5023 DON5020:DOV5023 DYJ5020:DYR5023 EIF5020:EIN5023 ESB5020:ESJ5023 FBX5020:FCF5023 FLT5020:FMB5023 FVP5020:FVX5023 GFL5020:GFT5023 GPH5020:GPP5023 GZD5020:GZL5023 HIZ5020:HJH5023 HSV5020:HTD5023 ICR5020:ICZ5023 IMN5020:IMV5023 IWJ5020:IWR5023 JGF5020:JGN5023 JQB5020:JQJ5023 JZX5020:KAF5023 KJT5020:KKB5023 KTP5020:KTX5023 LDL5020:LDT5023 LNH5020:LNP5023 LXD5020:LXL5023 MGZ5020:MHH5023 MQV5020:MRD5023 NAR5020:NAZ5023 NKN5020:NKV5023 NUJ5020:NUR5023 OEF5020:OEN5023 OOB5020:OOJ5023 OXX5020:OYF5023 PHT5020:PIB5023 PRP5020:PRX5023 QBL5020:QBT5023 QLH5020:QLP5023 QVD5020:QVL5023 REZ5020:RFH5023 ROV5020:RPD5023 RYR5020:RYZ5023 SIN5020:SIV5023 SSJ5020:SSR5023 TCF5020:TCN5023 TMB5020:TMJ5023 TVX5020:TWF5023 UFT5020:UGB5023 UPP5020:UPX5023 UZL5020:UZT5023 VJH5020:VJP5023 VTD5020:VTL5023 WCZ5020:WDH5023 WMV5020:WND5023 WWR5020:WWZ5023 KF5085:KN5097 UB5085:UJ5097 ADX5085:AEF5097 ANT5085:AOB5097 AXP5085:AXX5097 BHL5085:BHT5097 BRH5085:BRP5097 CBD5085:CBL5097 CKZ5085:CLH5097 CUV5085:CVD5097 DER5085:DEZ5097 DON5085:DOV5097 DYJ5085:DYR5097 EIF5085:EIN5097 ESB5085:ESJ5097 FBX5085:FCF5097 FLT5085:FMB5097 FVP5085:FVX5097 GFL5085:GFT5097 GPH5085:GPP5097 GZD5085:GZL5097 HIZ5085:HJH5097 HSV5085:HTD5097 ICR5085:ICZ5097 IMN5085:IMV5097 IWJ5085:IWR5097 JGF5085:JGN5097 JQB5085:JQJ5097 JZX5085:KAF5097 KJT5085:KKB5097 KTP5085:KTX5097 LDL5085:LDT5097 LNH5085:LNP5097 LXD5085:LXL5097 MGZ5085:MHH5097 MQV5085:MRD5097 NAR5085:NAZ5097 NKN5085:NKV5097 NUJ5085:NUR5097 OEF5085:OEN5097 OOB5085:OOJ5097 OXX5085:OYF5097 PHT5085:PIB5097 PRP5085:PRX5097 QBL5085:QBT5097 QLH5085:QLP5097 QVD5085:QVL5097 REZ5085:RFH5097 ROV5085:RPD5097 RYR5085:RYZ5097 SIN5085:SIV5097 SSJ5085:SSR5097 TCF5085:TCN5097 TMB5085:TMJ5097 TVX5085:TWF5097 UFT5085:UGB5097 UPP5085:UPX5097 UZL5085:UZT5097 VJH5085:VJP5097 VTD5085:VTL5097 WCZ5085:WDH5097 WMV5085:WND5097 WWR5085:WWZ5097 KF5191:KN5194 UB5191:UJ5194 ADX5191:AEF5194 ANT5191:AOB5194 AXP5191:AXX5194 BHL5191:BHT5194 BRH5191:BRP5194 CBD5191:CBL5194 CKZ5191:CLH5194 CUV5191:CVD5194 DER5191:DEZ5194 DON5191:DOV5194 DYJ5191:DYR5194 EIF5191:EIN5194 ESB5191:ESJ5194 FBX5191:FCF5194 FLT5191:FMB5194 FVP5191:FVX5194 GFL5191:GFT5194 GPH5191:GPP5194 GZD5191:GZL5194 HIZ5191:HJH5194 HSV5191:HTD5194 ICR5191:ICZ5194 IMN5191:IMV5194 IWJ5191:IWR5194 JGF5191:JGN5194 JQB5191:JQJ5194 JZX5191:KAF5194 KJT5191:KKB5194 KTP5191:KTX5194 LDL5191:LDT5194 LNH5191:LNP5194 LXD5191:LXL5194 MGZ5191:MHH5194 MQV5191:MRD5194 NAR5191:NAZ5194 NKN5191:NKV5194 NUJ5191:NUR5194 OEF5191:OEN5194 OOB5191:OOJ5194 OXX5191:OYF5194 PHT5191:PIB5194 PRP5191:PRX5194 QBL5191:QBT5194 QLH5191:QLP5194 QVD5191:QVL5194 REZ5191:RFH5194 ROV5191:RPD5194 RYR5191:RYZ5194 SIN5191:SIV5194 SSJ5191:SSR5194 TCF5191:TCN5194 TMB5191:TMJ5194 TVX5191:TWF5194 UFT5191:UGB5194 UPP5191:UPX5194 UZL5191:UZT5194 VJH5191:VJP5194 VTD5191:VTL5194 WCZ5191:WDH5194 WMV5191:WND5194 WWR5191:WWZ5194 KF5159:KN5162 UB5159:UJ5162 ADX5159:AEF5162 ANT5159:AOB5162 AXP5159:AXX5162 BHL5159:BHT5162 BRH5159:BRP5162 CBD5159:CBL5162 CKZ5159:CLH5162 CUV5159:CVD5162 DER5159:DEZ5162 DON5159:DOV5162 DYJ5159:DYR5162 EIF5159:EIN5162 ESB5159:ESJ5162 FBX5159:FCF5162 FLT5159:FMB5162 FVP5159:FVX5162 GFL5159:GFT5162 GPH5159:GPP5162 GZD5159:GZL5162 HIZ5159:HJH5162 HSV5159:HTD5162 ICR5159:ICZ5162 IMN5159:IMV5162 IWJ5159:IWR5162 JGF5159:JGN5162 JQB5159:JQJ5162 JZX5159:KAF5162 KJT5159:KKB5162 KTP5159:KTX5162 LDL5159:LDT5162 LNH5159:LNP5162 LXD5159:LXL5162 MGZ5159:MHH5162 MQV5159:MRD5162 NAR5159:NAZ5162 NKN5159:NKV5162 NUJ5159:NUR5162 OEF5159:OEN5162 OOB5159:OOJ5162 OXX5159:OYF5162 PHT5159:PIB5162 PRP5159:PRX5162 QBL5159:QBT5162 QLH5159:QLP5162 QVD5159:QVL5162 REZ5159:RFH5162 ROV5159:RPD5162 RYR5159:RYZ5162 SIN5159:SIV5162 SSJ5159:SSR5162 TCF5159:TCN5162 TMB5159:TMJ5162 TVX5159:TWF5162 UFT5159:UGB5162 UPP5159:UPX5162 UZL5159:UZT5162 VJH5159:VJP5162 VTD5159:VTL5162 WCZ5159:WDH5162 WMV5159:WND5162 WWR5159:WWZ5162 KF5126:KN5129 UB5126:UJ5129 ADX5126:AEF5129 ANT5126:AOB5129 AXP5126:AXX5129 BHL5126:BHT5129 BRH5126:BRP5129 CBD5126:CBL5129 CKZ5126:CLH5129 CUV5126:CVD5129 DER5126:DEZ5129 DON5126:DOV5129 DYJ5126:DYR5129 EIF5126:EIN5129 ESB5126:ESJ5129 FBX5126:FCF5129 FLT5126:FMB5129 FVP5126:FVX5129 GFL5126:GFT5129 GPH5126:GPP5129 GZD5126:GZL5129 HIZ5126:HJH5129 HSV5126:HTD5129 ICR5126:ICZ5129 IMN5126:IMV5129 IWJ5126:IWR5129 JGF5126:JGN5129 JQB5126:JQJ5129 JZX5126:KAF5129 KJT5126:KKB5129 KTP5126:KTX5129 LDL5126:LDT5129 LNH5126:LNP5129 LXD5126:LXL5129 MGZ5126:MHH5129 MQV5126:MRD5129 NAR5126:NAZ5129 NKN5126:NKV5129 NUJ5126:NUR5129 OEF5126:OEN5129 OOB5126:OOJ5129 OXX5126:OYF5129 PHT5126:PIB5129 PRP5126:PRX5129 QBL5126:QBT5129 QLH5126:QLP5129 QVD5126:QVL5129 REZ5126:RFH5129 ROV5126:RPD5129 RYR5126:RYZ5129 SIN5126:SIV5129 SSJ5126:SSR5129 TCF5126:TCN5129 TMB5126:TMJ5129 TVX5126:TWF5129 UFT5126:UGB5129 UPP5126:UPX5129 UZL5126:UZT5129 VJH5126:VJP5129 VTD5126:VTL5129 WCZ5126:WDH5129 WMV5126:WND5129 WWR5126:WWZ5129 KF5224:KN5232 UB5224:UJ5232 ADX5224:AEF5232 ANT5224:AOB5232 AXP5224:AXX5232 BHL5224:BHT5232 BRH5224:BRP5232 CBD5224:CBL5232 CKZ5224:CLH5232 CUV5224:CVD5232 DER5224:DEZ5232 DON5224:DOV5232 DYJ5224:DYR5232 EIF5224:EIN5232 ESB5224:ESJ5232 FBX5224:FCF5232 FLT5224:FMB5232 FVP5224:FVX5232 GFL5224:GFT5232 GPH5224:GPP5232 GZD5224:GZL5232 HIZ5224:HJH5232 HSV5224:HTD5232 ICR5224:ICZ5232 IMN5224:IMV5232 IWJ5224:IWR5232 JGF5224:JGN5232 JQB5224:JQJ5232 JZX5224:KAF5232 KJT5224:KKB5232 KTP5224:KTX5232 LDL5224:LDT5232 LNH5224:LNP5232 LXD5224:LXL5232 MGZ5224:MHH5232 MQV5224:MRD5232 NAR5224:NAZ5232 NKN5224:NKV5232 NUJ5224:NUR5232 OEF5224:OEN5232 OOB5224:OOJ5232 OXX5224:OYF5232 PHT5224:PIB5232 PRP5224:PRX5232 QBL5224:QBT5232 QLH5224:QLP5232 QVD5224:QVL5232 REZ5224:RFH5232 ROV5224:RPD5232 RYR5224:RYZ5232 SIN5224:SIV5232 SSJ5224:SSR5232 TCF5224:TCN5232 TMB5224:TMJ5232 TVX5224:TWF5232 UFT5224:UGB5232 UPP5224:UPX5232 UZL5224:UZT5232 VJH5224:VJP5232 VTD5224:VTL5232 WCZ5224:WDH5232 WMV5224:WND5232 WWR5224:WWZ5232 KF5295:KN5301 UB5295:UJ5301 ADX5295:AEF5301 ANT5295:AOB5301 AXP5295:AXX5301 BHL5295:BHT5301 BRH5295:BRP5301 CBD5295:CBL5301 CKZ5295:CLH5301 CUV5295:CVD5301 DER5295:DEZ5301 DON5295:DOV5301 DYJ5295:DYR5301 EIF5295:EIN5301 ESB5295:ESJ5301 FBX5295:FCF5301 FLT5295:FMB5301 FVP5295:FVX5301 GFL5295:GFT5301 GPH5295:GPP5301 GZD5295:GZL5301 HIZ5295:HJH5301 HSV5295:HTD5301 ICR5295:ICZ5301 IMN5295:IMV5301 IWJ5295:IWR5301 JGF5295:JGN5301 JQB5295:JQJ5301 JZX5295:KAF5301 KJT5295:KKB5301 KTP5295:KTX5301 LDL5295:LDT5301 LNH5295:LNP5301 LXD5295:LXL5301 MGZ5295:MHH5301 MQV5295:MRD5301 NAR5295:NAZ5301 NKN5295:NKV5301 NUJ5295:NUR5301 OEF5295:OEN5301 OOB5295:OOJ5301 OXX5295:OYF5301 PHT5295:PIB5301 PRP5295:PRX5301 QBL5295:QBT5301 QLH5295:QLP5301 QVD5295:QVL5301 REZ5295:RFH5301 ROV5295:RPD5301 RYR5295:RYZ5301 SIN5295:SIV5301 SSJ5295:SSR5301 TCF5295:TCN5301 TMB5295:TMJ5301 TVX5295:TWF5301 UFT5295:UGB5301 UPP5295:UPX5301 UZL5295:UZT5301 VJH5295:VJP5301 VTD5295:VTL5301 WCZ5295:WDH5301 WMV5295:WND5301 WWR5295:WWZ5301 KF5331:KN5338 UB5331:UJ5338 ADX5331:AEF5338 ANT5331:AOB5338 AXP5331:AXX5338 BHL5331:BHT5338 BRH5331:BRP5338 CBD5331:CBL5338 CKZ5331:CLH5338 CUV5331:CVD5338 DER5331:DEZ5338 DON5331:DOV5338 DYJ5331:DYR5338 EIF5331:EIN5338 ESB5331:ESJ5338 FBX5331:FCF5338 FLT5331:FMB5338 FVP5331:FVX5338 GFL5331:GFT5338 GPH5331:GPP5338 GZD5331:GZL5338 HIZ5331:HJH5338 HSV5331:HTD5338 ICR5331:ICZ5338 IMN5331:IMV5338 IWJ5331:IWR5338 JGF5331:JGN5338 JQB5331:JQJ5338 JZX5331:KAF5338 KJT5331:KKB5338 KTP5331:KTX5338 LDL5331:LDT5338 LNH5331:LNP5338 LXD5331:LXL5338 MGZ5331:MHH5338 MQV5331:MRD5338 NAR5331:NAZ5338 NKN5331:NKV5338 NUJ5331:NUR5338 OEF5331:OEN5338 OOB5331:OOJ5338 OXX5331:OYF5338 PHT5331:PIB5338 PRP5331:PRX5338 QBL5331:QBT5338 QLH5331:QLP5338 QVD5331:QVL5338 REZ5331:RFH5338 ROV5331:RPD5338 RYR5331:RYZ5338 SIN5331:SIV5338 SSJ5331:SSR5338 TCF5331:TCN5338 TMB5331:TMJ5338 TVX5331:TWF5338 UFT5331:UGB5338 UPP5331:UPX5338 UZL5331:UZT5338 VJH5331:VJP5338 VTD5331:VTL5338 WCZ5331:WDH5338 WMV5331:WND5338 WWR5331:WWZ5338 KF5367:KN5370 UB5367:UJ5370 ADX5367:AEF5370 ANT5367:AOB5370 AXP5367:AXX5370 BHL5367:BHT5370 BRH5367:BRP5370 CBD5367:CBL5370 CKZ5367:CLH5370 CUV5367:CVD5370 DER5367:DEZ5370 DON5367:DOV5370 DYJ5367:DYR5370 EIF5367:EIN5370 ESB5367:ESJ5370 FBX5367:FCF5370 FLT5367:FMB5370 FVP5367:FVX5370 GFL5367:GFT5370 GPH5367:GPP5370 GZD5367:GZL5370 HIZ5367:HJH5370 HSV5367:HTD5370 ICR5367:ICZ5370 IMN5367:IMV5370 IWJ5367:IWR5370 JGF5367:JGN5370 JQB5367:JQJ5370 JZX5367:KAF5370 KJT5367:KKB5370 KTP5367:KTX5370 LDL5367:LDT5370 LNH5367:LNP5370 LXD5367:LXL5370 MGZ5367:MHH5370 MQV5367:MRD5370 NAR5367:NAZ5370 NKN5367:NKV5370 NUJ5367:NUR5370 OEF5367:OEN5370 OOB5367:OOJ5370 OXX5367:OYF5370 PHT5367:PIB5370 PRP5367:PRX5370 QBL5367:QBT5370 QLH5367:QLP5370 QVD5367:QVL5370 REZ5367:RFH5370 ROV5367:RPD5370 RYR5367:RYZ5370 SIN5367:SIV5370 SSJ5367:SSR5370 TCF5367:TCN5370 TMB5367:TMJ5370 TVX5367:TWF5370 UFT5367:UGB5370 UPP5367:UPX5370 UZL5367:UZT5370 VJH5367:VJP5370 VTD5367:VTL5370 WCZ5367:WDH5370 WMV5367:WND5370 WWR5367:WWZ5370 KF5399:KN5406 UB5399:UJ5406 ADX5399:AEF5406 ANT5399:AOB5406 AXP5399:AXX5406 BHL5399:BHT5406 BRH5399:BRP5406 CBD5399:CBL5406 CKZ5399:CLH5406 CUV5399:CVD5406 DER5399:DEZ5406 DON5399:DOV5406 DYJ5399:DYR5406 EIF5399:EIN5406 ESB5399:ESJ5406 FBX5399:FCF5406 FLT5399:FMB5406 FVP5399:FVX5406 GFL5399:GFT5406 GPH5399:GPP5406 GZD5399:GZL5406 HIZ5399:HJH5406 HSV5399:HTD5406 ICR5399:ICZ5406 IMN5399:IMV5406 IWJ5399:IWR5406 JGF5399:JGN5406 JQB5399:JQJ5406 JZX5399:KAF5406 KJT5399:KKB5406 KTP5399:KTX5406 LDL5399:LDT5406 LNH5399:LNP5406 LXD5399:LXL5406 MGZ5399:MHH5406 MQV5399:MRD5406 NAR5399:NAZ5406 NKN5399:NKV5406 NUJ5399:NUR5406 OEF5399:OEN5406 OOB5399:OOJ5406 OXX5399:OYF5406 PHT5399:PIB5406 PRP5399:PRX5406 QBL5399:QBT5406 QLH5399:QLP5406 QVD5399:QVL5406 REZ5399:RFH5406 ROV5399:RPD5406 RYR5399:RYZ5406 SIN5399:SIV5406 SSJ5399:SSR5406 TCF5399:TCN5406 TMB5399:TMJ5406 TVX5399:TWF5406 UFT5399:UGB5406 UPP5399:UPX5406 UZL5399:UZT5406 VJH5399:VJP5406 VTD5399:VTL5406 WCZ5399:WDH5406 WMV5399:WND5406 WWR5399:WWZ5406 KF5435:KN5440 UB5435:UJ5440 ADX5435:AEF5440 ANT5435:AOB5440 AXP5435:AXX5440 BHL5435:BHT5440 BRH5435:BRP5440 CBD5435:CBL5440 CKZ5435:CLH5440 CUV5435:CVD5440 DER5435:DEZ5440 DON5435:DOV5440 DYJ5435:DYR5440 EIF5435:EIN5440 ESB5435:ESJ5440 FBX5435:FCF5440 FLT5435:FMB5440 FVP5435:FVX5440 GFL5435:GFT5440 GPH5435:GPP5440 GZD5435:GZL5440 HIZ5435:HJH5440 HSV5435:HTD5440 ICR5435:ICZ5440 IMN5435:IMV5440 IWJ5435:IWR5440 JGF5435:JGN5440 JQB5435:JQJ5440 JZX5435:KAF5440 KJT5435:KKB5440 KTP5435:KTX5440 LDL5435:LDT5440 LNH5435:LNP5440 LXD5435:LXL5440 MGZ5435:MHH5440 MQV5435:MRD5440 NAR5435:NAZ5440 NKN5435:NKV5440 NUJ5435:NUR5440 OEF5435:OEN5440 OOB5435:OOJ5440 OXX5435:OYF5440 PHT5435:PIB5440 PRP5435:PRX5440 QBL5435:QBT5440 QLH5435:QLP5440 QVD5435:QVL5440 REZ5435:RFH5440 ROV5435:RPD5440 RYR5435:RYZ5440 SIN5435:SIV5440 SSJ5435:SSR5440 TCF5435:TCN5440 TMB5435:TMJ5440 TVX5435:TWF5440 UFT5435:UGB5440 UPP5435:UPX5440 UZL5435:UZT5440 VJH5435:VJP5440 VTD5435:VTL5440 WCZ5435:WDH5440 WMV5435:WND5440 WWR5435:WWZ5440 KF5468:KN5477 UB5468:UJ5477 ADX5468:AEF5477 ANT5468:AOB5477 AXP5468:AXX5477 BHL5468:BHT5477 BRH5468:BRP5477 CBD5468:CBL5477 CKZ5468:CLH5477 CUV5468:CVD5477 DER5468:DEZ5477 DON5468:DOV5477 DYJ5468:DYR5477 EIF5468:EIN5477 ESB5468:ESJ5477 FBX5468:FCF5477 FLT5468:FMB5477 FVP5468:FVX5477 GFL5468:GFT5477 GPH5468:GPP5477 GZD5468:GZL5477 HIZ5468:HJH5477 HSV5468:HTD5477 ICR5468:ICZ5477 IMN5468:IMV5477 IWJ5468:IWR5477 JGF5468:JGN5477 JQB5468:JQJ5477 JZX5468:KAF5477 KJT5468:KKB5477 KTP5468:KTX5477 LDL5468:LDT5477 LNH5468:LNP5477 LXD5468:LXL5477 MGZ5468:MHH5477 MQV5468:MRD5477 NAR5468:NAZ5477 NKN5468:NKV5477 NUJ5468:NUR5477 OEF5468:OEN5477 OOB5468:OOJ5477 OXX5468:OYF5477 PHT5468:PIB5477 PRP5468:PRX5477 QBL5468:QBT5477 QLH5468:QLP5477 QVD5468:QVL5477 REZ5468:RFH5477 ROV5468:RPD5477 RYR5468:RYZ5477 SIN5468:SIV5477 SSJ5468:SSR5477 TCF5468:TCN5477 TMB5468:TMJ5477 TVX5468:TWF5477 UFT5468:UGB5477 UPP5468:UPX5477 UZL5468:UZT5477 VJH5468:VJP5477 VTD5468:VTL5477 WCZ5468:WDH5477 WMV5468:WND5477 WWR5468:WWZ5477 KF5506:KN5513 UB5506:UJ5513 ADX5506:AEF5513 ANT5506:AOB5513 AXP5506:AXX5513 BHL5506:BHT5513 BRH5506:BRP5513 CBD5506:CBL5513 CKZ5506:CLH5513 CUV5506:CVD5513 DER5506:DEZ5513 DON5506:DOV5513 DYJ5506:DYR5513 EIF5506:EIN5513 ESB5506:ESJ5513 FBX5506:FCF5513 FLT5506:FMB5513 FVP5506:FVX5513 GFL5506:GFT5513 GPH5506:GPP5513 GZD5506:GZL5513 HIZ5506:HJH5513 HSV5506:HTD5513 ICR5506:ICZ5513 IMN5506:IMV5513 IWJ5506:IWR5513 JGF5506:JGN5513 JQB5506:JQJ5513 JZX5506:KAF5513 KJT5506:KKB5513 KTP5506:KTX5513 LDL5506:LDT5513 LNH5506:LNP5513 LXD5506:LXL5513 MGZ5506:MHH5513 MQV5506:MRD5513 NAR5506:NAZ5513 NKN5506:NKV5513 NUJ5506:NUR5513 OEF5506:OEN5513 OOB5506:OOJ5513 OXX5506:OYF5513 PHT5506:PIB5513 PRP5506:PRX5513 QBL5506:QBT5513 QLH5506:QLP5513 QVD5506:QVL5513 REZ5506:RFH5513 ROV5506:RPD5513 RYR5506:RYZ5513 SIN5506:SIV5513 SSJ5506:SSR5513 TCF5506:TCN5513 TMB5506:TMJ5513 TVX5506:TWF5513 UFT5506:UGB5513 UPP5506:UPX5513 UZL5506:UZT5513 VJH5506:VJP5513 VTD5506:VTL5513 WCZ5506:WDH5513 WMV5506:WND5513 WWR5506:WWZ5513 WWR830:WWZ866 WMV830:WND866 WCZ830:WDH866 VTD830:VTL866 VJH830:VJP866 UZL830:UZT866 UPP830:UPX866 UFT830:UGB866 TVX830:TWF866 TMB830:TMJ866 TCF830:TCN866 SSJ830:SSR866 SIN830:SIV866 RYR830:RYZ866 ROV830:RPD866 REZ830:RFH866 QVD830:QVL866 QLH830:QLP866 QBL830:QBT866 PRP830:PRX866 PHT830:PIB866 OXX830:OYF866 OOB830:OOJ866 OEF830:OEN866 NUJ830:NUR866 NKN830:NKV866 NAR830:NAZ866 MQV830:MRD866 MGZ830:MHH866 LXD830:LXL866 LNH830:LNP866 LDL830:LDT866 KTP830:KTX866 KJT830:KKB866 JZX830:KAF866 JQB830:JQJ866 JGF830:JGN866 IWJ830:IWR866 IMN830:IMV866 ICR830:ICZ866 HSV830:HTD866 HIZ830:HJH866 GZD830:GZL866 GPH830:GPP866 GFL830:GFT866 FVP830:FVX866 FLT830:FMB866 FBX830:FCF866 ESB830:ESJ866 EIF830:EIN866 DYJ830:DYR866 DON830:DOV866 DER830:DEZ866 CUV830:CVD866 CKZ830:CLH866 CBD830:CBL866 BRH830:BRP866 BHL830:BHT866 AXP830:AXX866 ANT830:AOB866 ADX830:AEF866 UB830:UJ866 KF830:KN866 WWR1620:WWZ1625 WMV1620:WND1625 WCZ1620:WDH1625 VTD1620:VTL1625 VJH1620:VJP1625 UZL1620:UZT1625 UPP1620:UPX1625 UFT1620:UGB1625 TVX1620:TWF1625 TMB1620:TMJ1625 TCF1620:TCN1625 SSJ1620:SSR1625 SIN1620:SIV1625 RYR1620:RYZ1625 ROV1620:RPD1625 REZ1620:RFH1625 QVD1620:QVL1625 QLH1620:QLP1625 QBL1620:QBT1625 PRP1620:PRX1625 PHT1620:PIB1625 OXX1620:OYF1625 OOB1620:OOJ1625 OEF1620:OEN1625 NUJ1620:NUR1625 NKN1620:NKV1625 NAR1620:NAZ1625 MQV1620:MRD1625 MGZ1620:MHH1625 LXD1620:LXL1625 LNH1620:LNP1625 LDL1620:LDT1625 KTP1620:KTX1625 KJT1620:KKB1625 JZX1620:KAF1625 JQB1620:JQJ1625 JGF1620:JGN1625 IWJ1620:IWR1625 IMN1620:IMV1625 ICR1620:ICZ1625 HSV1620:HTD1625 HIZ1620:HJH1625 GZD1620:GZL1625 GPH1620:GPP1625 GFL1620:GFT1625 FVP1620:FVX1625 FLT1620:FMB1625 FBX1620:FCF1625 ESB1620:ESJ1625 EIF1620:EIN1625 DYJ1620:DYR1625 DON1620:DOV1625 DER1620:DEZ1625 CUV1620:CVD1625 CKZ1620:CLH1625 CBD1620:CBL1625 BRH1620:BRP1625 BHL1620:BHT1625 AXP1620:AXX1625 ANT1620:AOB1625 ADX1620:AEF1625 UB1620:UJ1625 KF1620:KN1625 WWR1687:WWZ1701 WMV1687:WND1701 WCZ1687:WDH1701 VTD1687:VTL1701 VJH1687:VJP1701 UZL1687:UZT1701 UPP1687:UPX1701 UFT1687:UGB1701 TVX1687:TWF1701 TMB1687:TMJ1701 TCF1687:TCN1701 SSJ1687:SSR1701 SIN1687:SIV1701 RYR1687:RYZ1701 ROV1687:RPD1701 REZ1687:RFH1701 QVD1687:QVL1701 QLH1687:QLP1701 QBL1687:QBT1701 PRP1687:PRX1701 PHT1687:PIB1701 OXX1687:OYF1701 OOB1687:OOJ1701 OEF1687:OEN1701 NUJ1687:NUR1701 NKN1687:NKV1701 NAR1687:NAZ1701 MQV1687:MRD1701 MGZ1687:MHH1701 LXD1687:LXL1701 LNH1687:LNP1701 LDL1687:LDT1701 KTP1687:KTX1701 KJT1687:KKB1701 JZX1687:KAF1701 JQB1687:JQJ1701 JGF1687:JGN1701 IWJ1687:IWR1701 IMN1687:IMV1701 ICR1687:ICZ1701 HSV1687:HTD1701 HIZ1687:HJH1701 GZD1687:GZL1701 GPH1687:GPP1701 GFL1687:GFT1701 FVP1687:FVX1701 FLT1687:FMB1701 FBX1687:FCF1701 ESB1687:ESJ1701 EIF1687:EIN1701 DYJ1687:DYR1701 DON1687:DOV1701 DER1687:DEZ1701 CUV1687:CVD1701 CKZ1687:CLH1701 CBD1687:CBL1701 BRH1687:BRP1701 BHL1687:BHT1701 AXP1687:AXX1701 ANT1687:AOB1701 ADX1687:AEF1701 UB1687:UJ1701 KF1687:KN1701 KF1921:KN1944 UB1921:UJ1944 ADX1921:AEF1944 ANT1921:AOB1944 AXP1921:AXX1944 BHL1921:BHT1944 BRH1921:BRP1944 CBD1921:CBL1944 CKZ1921:CLH1944 CUV1921:CVD1944 DER1921:DEZ1944 DON1921:DOV1944 DYJ1921:DYR1944 EIF1921:EIN1944 ESB1921:ESJ1944 FBX1921:FCF1944 FLT1921:FMB1944 FVP1921:FVX1944 GFL1921:GFT1944 GPH1921:GPP1944 GZD1921:GZL1944 HIZ1921:HJH1944 HSV1921:HTD1944 ICR1921:ICZ1944 IMN1921:IMV1944 IWJ1921:IWR1944 JGF1921:JGN1944 JQB1921:JQJ1944 JZX1921:KAF1944 KJT1921:KKB1944 KTP1921:KTX1944 LDL1921:LDT1944 LNH1921:LNP1944 LXD1921:LXL1944 MGZ1921:MHH1944 MQV1921:MRD1944 NAR1921:NAZ1944 NKN1921:NKV1944 NUJ1921:NUR1944 OEF1921:OEN1944 OOB1921:OOJ1944 OXX1921:OYF1944 PHT1921:PIB1944 PRP1921:PRX1944 QBL1921:QBT1944 QLH1921:QLP1944 QVD1921:QVL1944 REZ1921:RFH1944 ROV1921:RPD1944 RYR1921:RYZ1944 SIN1921:SIV1944 SSJ1921:SSR1944 TCF1921:TCN1944 TMB1921:TMJ1944 TVX1921:TWF1944 UFT1921:UGB1944 UPP1921:UPX1944 UZL1921:UZT1944 VJH1921:VJP1944 VTD1921:VTL1944 WCZ1921:WDH1944 WMV1921:WND1944 WWR1921:WWZ1944 WWR2138:WWZ2143 WMV2138:WND2143 WCZ2138:WDH2143 VTD2138:VTL2143 VJH2138:VJP2143 UZL2138:UZT2143 UPP2138:UPX2143 UFT2138:UGB2143 TVX2138:TWF2143 TMB2138:TMJ2143 TCF2138:TCN2143 SSJ2138:SSR2143 SIN2138:SIV2143 RYR2138:RYZ2143 ROV2138:RPD2143 REZ2138:RFH2143 QVD2138:QVL2143 QLH2138:QLP2143 QBL2138:QBT2143 PRP2138:PRX2143 PHT2138:PIB2143 OXX2138:OYF2143 OOB2138:OOJ2143 OEF2138:OEN2143 NUJ2138:NUR2143 NKN2138:NKV2143 NAR2138:NAZ2143 MQV2138:MRD2143 MGZ2138:MHH2143 LXD2138:LXL2143 LNH2138:LNP2143 LDL2138:LDT2143 KTP2138:KTX2143 KJT2138:KKB2143 JZX2138:KAF2143 JQB2138:JQJ2143 JGF2138:JGN2143 IWJ2138:IWR2143 IMN2138:IMV2143 ICR2138:ICZ2143 HSV2138:HTD2143 HIZ2138:HJH2143 GZD2138:GZL2143 GPH2138:GPP2143 GFL2138:GFT2143 FVP2138:FVX2143 FLT2138:FMB2143 FBX2138:FCF2143 ESB2138:ESJ2143 EIF2138:EIN2143 DYJ2138:DYR2143 DON2138:DOV2143 DER2138:DEZ2143 CUV2138:CVD2143 CKZ2138:CLH2143 CBD2138:CBL2143 BRH2138:BRP2143 BHL2138:BHT2143 AXP2138:AXX2143 ANT2138:AOB2143 ADX2138:AEF2143 UB2138:UJ2143 KF2138:KN2143 WWR2728:WWZ2733 WMV2728:WND2733 WCZ2728:WDH2733 VTD2728:VTL2733 VJH2728:VJP2733 UZL2728:UZT2733 UPP2728:UPX2733 UFT2728:UGB2733 TVX2728:TWF2733 TMB2728:TMJ2733 TCF2728:TCN2733 SSJ2728:SSR2733 SIN2728:SIV2733 RYR2728:RYZ2733 ROV2728:RPD2733 REZ2728:RFH2733 QVD2728:QVL2733 QLH2728:QLP2733 QBL2728:QBT2733 PRP2728:PRX2733 PHT2728:PIB2733 OXX2728:OYF2733 OOB2728:OOJ2733 OEF2728:OEN2733 NUJ2728:NUR2733 NKN2728:NKV2733 NAR2728:NAZ2733 MQV2728:MRD2733 MGZ2728:MHH2733 LXD2728:LXL2733 LNH2728:LNP2733 LDL2728:LDT2733 KTP2728:KTX2733 KJT2728:KKB2733 JZX2728:KAF2733 JQB2728:JQJ2733 JGF2728:JGN2733 IWJ2728:IWR2733 IMN2728:IMV2733 ICR2728:ICZ2733 HSV2728:HTD2733 HIZ2728:HJH2733 GZD2728:GZL2733 GPH2728:GPP2733 GFL2728:GFT2733 FVP2728:FVX2733 FLT2728:FMB2733 FBX2728:FCF2733 ESB2728:ESJ2733 EIF2728:EIN2733 DYJ2728:DYR2733 DON2728:DOV2733 DER2728:DEZ2733 CUV2728:CVD2733 CKZ2728:CLH2733 CBD2728:CBL2733 BRH2728:BRP2733 BHL2728:BHT2733 AXP2728:AXX2733 ANT2728:AOB2733 ADX2728:AEF2733 UB2728:UJ2733 KF2728:KN2733 KF3467:KN3478 UB3467:UJ3478 ADX3467:AEF3478 ANT3467:AOB3478 AXP3467:AXX3478 BHL3467:BHT3478 BRH3467:BRP3478 CBD3467:CBL3478 CKZ3467:CLH3478 CUV3467:CVD3478 DER3467:DEZ3478 DON3467:DOV3478 DYJ3467:DYR3478 EIF3467:EIN3478 ESB3467:ESJ3478 FBX3467:FCF3478 FLT3467:FMB3478 FVP3467:FVX3478 GFL3467:GFT3478 GPH3467:GPP3478 GZD3467:GZL3478 HIZ3467:HJH3478 HSV3467:HTD3478 ICR3467:ICZ3478 IMN3467:IMV3478 IWJ3467:IWR3478 JGF3467:JGN3478 JQB3467:JQJ3478 JZX3467:KAF3478 KJT3467:KKB3478 KTP3467:KTX3478 LDL3467:LDT3478 LNH3467:LNP3478 LXD3467:LXL3478 MGZ3467:MHH3478 MQV3467:MRD3478 NAR3467:NAZ3478 NKN3467:NKV3478 NUJ3467:NUR3478 OEF3467:OEN3478 OOB3467:OOJ3478 OXX3467:OYF3478 PHT3467:PIB3478 PRP3467:PRX3478 QBL3467:QBT3478 QLH3467:QLP3478 QVD3467:QVL3478 REZ3467:RFH3478 ROV3467:RPD3478 RYR3467:RYZ3478 SIN3467:SIV3478 SSJ3467:SSR3478 TCF3467:TCN3478 TMB3467:TMJ3478 TVX3467:TWF3478 UFT3467:UGB3478 UPP3467:UPX3478 UZL3467:UZT3478 VJH3467:VJP3478 VTD3467:VTL3478 WCZ3467:WDH3478 WMV3467:WND3478 WWR3467:WWZ3478 WWR2551:WWZ2564 WMV2551:WND2564 WCZ2551:WDH2564 VTD2551:VTL2564 VJH2551:VJP2564 UZL2551:UZT2564 UPP2551:UPX2564 UFT2551:UGB2564 TVX2551:TWF2564 TMB2551:TMJ2564 TCF2551:TCN2564 SSJ2551:SSR2564 SIN2551:SIV2564 RYR2551:RYZ2564 ROV2551:RPD2564 REZ2551:RFH2564 QVD2551:QVL2564 QLH2551:QLP2564 QBL2551:QBT2564 PRP2551:PRX2564 PHT2551:PIB2564 OXX2551:OYF2564 OOB2551:OOJ2564 OEF2551:OEN2564 NUJ2551:NUR2564 NKN2551:NKV2564 NAR2551:NAZ2564 MQV2551:MRD2564 MGZ2551:MHH2564 LXD2551:LXL2564 LNH2551:LNP2564 LDL2551:LDT2564 KTP2551:KTX2564 KJT2551:KKB2564 JZX2551:KAF2564 JQB2551:JQJ2564 JGF2551:JGN2564 IWJ2551:IWR2564 IMN2551:IMV2564 ICR2551:ICZ2564 HSV2551:HTD2564 HIZ2551:HJH2564 GZD2551:GZL2564 GPH2551:GPP2564 GFL2551:GFT2564 FVP2551:FVX2564 FLT2551:FMB2564 FBX2551:FCF2564 ESB2551:ESJ2564 EIF2551:EIN2564 DYJ2551:DYR2564 DON2551:DOV2564 DER2551:DEZ2564 CUV2551:CVD2564 CKZ2551:CLH2564 CBD2551:CBL2564 BRH2551:BRP2564 BHL2551:BHT2564 AXP2551:AXX2564 ANT2551:AOB2564 ADX2551:AEF2564 UB2551:UJ2564 KF2551:KN2564 WWR4384:WWZ4392 WMV4384:WND4392 WCZ4384:WDH4392 VTD4384:VTL4392 VJH4384:VJP4392 UZL4384:UZT4392 UPP4384:UPX4392 UFT4384:UGB4392 TVX4384:TWF4392 TMB4384:TMJ4392 TCF4384:TCN4392 SSJ4384:SSR4392 SIN4384:SIV4392 RYR4384:RYZ4392 ROV4384:RPD4392 REZ4384:RFH4392 QVD4384:QVL4392 QLH4384:QLP4392 QBL4384:QBT4392 PRP4384:PRX4392 PHT4384:PIB4392 OXX4384:OYF4392 OOB4384:OOJ4392 OEF4384:OEN4392 NUJ4384:NUR4392 NKN4384:NKV4392 NAR4384:NAZ4392 MQV4384:MRD4392 MGZ4384:MHH4392 LXD4384:LXL4392 LNH4384:LNP4392 LDL4384:LDT4392 KTP4384:KTX4392 KJT4384:KKB4392 JZX4384:KAF4392 JQB4384:JQJ4392 JGF4384:JGN4392 IWJ4384:IWR4392 IMN4384:IMV4392 ICR4384:ICZ4392 HSV4384:HTD4392 HIZ4384:HJH4392 GZD4384:GZL4392 GPH4384:GPP4392 GFL4384:GFT4392 FVP4384:FVX4392 FLT4384:FMB4392 FBX4384:FCF4392 ESB4384:ESJ4392 EIF4384:EIN4392 DYJ4384:DYR4392 DON4384:DOV4392 DER4384:DEZ4392 CUV4384:CVD4392 CKZ4384:CLH4392 CBD4384:CBL4392 BRH4384:BRP4392 BHL4384:BHT4392 AXP4384:AXX4392 ANT4384:AOB4392 ADX4384:AEF4392 UB4384:UJ4392 KF4384:KN4392 WWR4670:WWZ4678 WMV4670:WND4678 WCZ4670:WDH4678 VTD4670:VTL4678 VJH4670:VJP4678 UZL4670:UZT4678 UPP4670:UPX4678 UFT4670:UGB4678 TVX4670:TWF4678 TMB4670:TMJ4678 TCF4670:TCN4678 SSJ4670:SSR4678 SIN4670:SIV4678 RYR4670:RYZ4678 ROV4670:RPD4678 REZ4670:RFH4678 QVD4670:QVL4678 QLH4670:QLP4678 QBL4670:QBT4678 PRP4670:PRX4678 PHT4670:PIB4678 OXX4670:OYF4678 OOB4670:OOJ4678 OEF4670:OEN4678 NUJ4670:NUR4678 NKN4670:NKV4678 NAR4670:NAZ4678 MQV4670:MRD4678 MGZ4670:MHH4678 LXD4670:LXL4678 LNH4670:LNP4678 LDL4670:LDT4678 KTP4670:KTX4678 KJT4670:KKB4678 JZX4670:KAF4678 JQB4670:JQJ4678 JGF4670:JGN4678 IWJ4670:IWR4678 IMN4670:IMV4678 ICR4670:ICZ4678 HSV4670:HTD4678 HIZ4670:HJH4678 GZD4670:GZL4678 GPH4670:GPP4678 GFL4670:GFT4678 FVP4670:FVX4678 FLT4670:FMB4678 FBX4670:FCF4678 ESB4670:ESJ4678 EIF4670:EIN4678 DYJ4670:DYR4678 DON4670:DOV4678 DER4670:DEZ4678 CUV4670:CVD4678 CKZ4670:CLH4678 CBD4670:CBL4678 BRH4670:BRP4678 BHL4670:BHT4678 AXP4670:AXX4678 ANT4670:AOB4678 ADX4670:AEF4678 UB4670:UJ4678 KF4670:KN4678 WWR4708:WWZ4715 WMV4708:WND4715 WCZ4708:WDH4715 VTD4708:VTL4715 VJH4708:VJP4715 UZL4708:UZT4715 UPP4708:UPX4715 UFT4708:UGB4715 TVX4708:TWF4715 TMB4708:TMJ4715 TCF4708:TCN4715 SSJ4708:SSR4715 SIN4708:SIV4715 RYR4708:RYZ4715 ROV4708:RPD4715 REZ4708:RFH4715 QVD4708:QVL4715 QLH4708:QLP4715 QBL4708:QBT4715 PRP4708:PRX4715 PHT4708:PIB4715 OXX4708:OYF4715 OOB4708:OOJ4715 OEF4708:OEN4715 NUJ4708:NUR4715 NKN4708:NKV4715 NAR4708:NAZ4715 MQV4708:MRD4715 MGZ4708:MHH4715 LXD4708:LXL4715 LNH4708:LNP4715 LDL4708:LDT4715 KTP4708:KTX4715 KJT4708:KKB4715 JZX4708:KAF4715 JQB4708:JQJ4715 JGF4708:JGN4715 IWJ4708:IWR4715 IMN4708:IMV4715 ICR4708:ICZ4715 HSV4708:HTD4715 HIZ4708:HJH4715 GZD4708:GZL4715 GPH4708:GPP4715 GFL4708:GFT4715 FVP4708:FVX4715 FLT4708:FMB4715 FBX4708:FCF4715 ESB4708:ESJ4715 EIF4708:EIN4715 DYJ4708:DYR4715 DON4708:DOV4715 DER4708:DEZ4715 CUV4708:CVD4715 CKZ4708:CLH4715 CBD4708:CBL4715 BRH4708:BRP4715 BHL4708:BHT4715 AXP4708:AXX4715 ANT4708:AOB4715 ADX4708:AEF4715 UB4708:UJ4715 KF4708:KN4715 WWR4980:WWZ4986 WMV4980:WND4986 WCZ4980:WDH4986 VTD4980:VTL4986 VJH4980:VJP4986 UZL4980:UZT4986 UPP4980:UPX4986 UFT4980:UGB4986 TVX4980:TWF4986 TMB4980:TMJ4986 TCF4980:TCN4986 SSJ4980:SSR4986 SIN4980:SIV4986 RYR4980:RYZ4986 ROV4980:RPD4986 REZ4980:RFH4986 QVD4980:QVL4986 QLH4980:QLP4986 QBL4980:QBT4986 PRP4980:PRX4986 PHT4980:PIB4986 OXX4980:OYF4986 OOB4980:OOJ4986 OEF4980:OEN4986 NUJ4980:NUR4986 NKN4980:NKV4986 NAR4980:NAZ4986 MQV4980:MRD4986 MGZ4980:MHH4986 LXD4980:LXL4986 LNH4980:LNP4986 LDL4980:LDT4986 KTP4980:KTX4986 KJT4980:KKB4986 JZX4980:KAF4986 JQB4980:JQJ4986 JGF4980:JGN4986 IWJ4980:IWR4986 IMN4980:IMV4986 ICR4980:ICZ4986 HSV4980:HTD4986 HIZ4980:HJH4986 GZD4980:GZL4986 GPH4980:GPP4986 GFL4980:GFT4986 FVP4980:FVX4986 FLT4980:FMB4986 FBX4980:FCF4986 ESB4980:ESJ4986 EIF4980:EIN4986 DYJ4980:DYR4986 DON4980:DOV4986 DER4980:DEZ4986 CUV4980:CVD4986 CKZ4980:CLH4986 CBD4980:CBL4986 BRH4980:BRP4986 BHL4980:BHT4986 AXP4980:AXX4986 ANT4980:AOB4986 ADX4980:AEF4986 UB4980:UJ4986 KF4980:KN4986 WWR1732:WWZ1740 WMV1732:WND1740 WCZ1732:WDH1740 VTD1732:VTL1740 VJH1732:VJP1740 UZL1732:UZT1740 UPP1732:UPX1740 UFT1732:UGB1740 TVX1732:TWF1740 TMB1732:TMJ1740 TCF1732:TCN1740 SSJ1732:SSR1740 SIN1732:SIV1740 RYR1732:RYZ1740 ROV1732:RPD1740 REZ1732:RFH1740 QVD1732:QVL1740 QLH1732:QLP1740 QBL1732:QBT1740 PRP1732:PRX1740 PHT1732:PIB1740 OXX1732:OYF1740 OOB1732:OOJ1740 OEF1732:OEN1740 NUJ1732:NUR1740 NKN1732:NKV1740 NAR1732:NAZ1740 MQV1732:MRD1740 MGZ1732:MHH1740 LXD1732:LXL1740 LNH1732:LNP1740 LDL1732:LDT1740 KTP1732:KTX1740 KJT1732:KKB1740 JZX1732:KAF1740 JQB1732:JQJ1740 JGF1732:JGN1740 IWJ1732:IWR1740 IMN1732:IMV1740 ICR1732:ICZ1740 HSV1732:HTD1740 HIZ1732:HJH1740 GZD1732:GZL1740 GPH1732:GPP1740 GFL1732:GFT1740 FVP1732:FVX1740 FLT1732:FMB1740 FBX1732:FCF1740 ESB1732:ESJ1740 EIF1732:EIN1740 DYJ1732:DYR1740 DON1732:DOV1740 DER1732:DEZ1740 CUV1732:CVD1740 CKZ1732:CLH1740 CBD1732:CBL1740 BRH1732:BRP1740 BHL1732:BHT1740 AXP1732:AXX1740 ANT1732:AOB1740 ADX1732:AEF1740 UB1732:UJ1740 KF1732:KN1740 WWR4062:WWZ4069 WMV4062:WND4069 WCZ4062:WDH4069 VTD4062:VTL4069 VJH4062:VJP4069 UZL4062:UZT4069 UPP4062:UPX4069 UFT4062:UGB4069 TVX4062:TWF4069 TMB4062:TMJ4069 TCF4062:TCN4069 SSJ4062:SSR4069 SIN4062:SIV4069 RYR4062:RYZ4069 ROV4062:RPD4069 REZ4062:RFH4069 QVD4062:QVL4069 QLH4062:QLP4069 QBL4062:QBT4069 PRP4062:PRX4069 PHT4062:PIB4069 OXX4062:OYF4069 OOB4062:OOJ4069 OEF4062:OEN4069 NUJ4062:NUR4069 NKN4062:NKV4069 NAR4062:NAZ4069 MQV4062:MRD4069 MGZ4062:MHH4069 LXD4062:LXL4069 LNH4062:LNP4069 LDL4062:LDT4069 KTP4062:KTX4069 KJT4062:KKB4069 JZX4062:KAF4069 JQB4062:JQJ4069 JGF4062:JGN4069 IWJ4062:IWR4069 IMN4062:IMV4069 ICR4062:ICZ4069 HSV4062:HTD4069 HIZ4062:HJH4069 GZD4062:GZL4069 GPH4062:GPP4069 GFL4062:GFT4069 FVP4062:FVX4069 FLT4062:FMB4069 FBX4062:FCF4069 ESB4062:ESJ4069 EIF4062:EIN4069 DYJ4062:DYR4069 DON4062:DOV4069 DER4062:DEZ4069 CUV4062:CVD4069 CKZ4062:CLH4069 CBD4062:CBL4069 BRH4062:BRP4069 BHL4062:BHT4069 AXP4062:AXX4069 ANT4062:AOB4069 ADX4062:AEF4069 UB4062:UJ4069 KF4062:KN4069 WWR4346:WWZ4353 WMV4346:WND4353 WCZ4346:WDH4353 VTD4346:VTL4353 VJH4346:VJP4353 UZL4346:UZT4353 UPP4346:UPX4353 UFT4346:UGB4353 TVX4346:TWF4353 TMB4346:TMJ4353 TCF4346:TCN4353 SSJ4346:SSR4353 SIN4346:SIV4353 RYR4346:RYZ4353 ROV4346:RPD4353 REZ4346:RFH4353 QVD4346:QVL4353 QLH4346:QLP4353 QBL4346:QBT4353 PRP4346:PRX4353 PHT4346:PIB4353 OXX4346:OYF4353 OOB4346:OOJ4353 OEF4346:OEN4353 NUJ4346:NUR4353 NKN4346:NKV4353 NAR4346:NAZ4353 MQV4346:MRD4353 MGZ4346:MHH4353 LXD4346:LXL4353 LNH4346:LNP4353 LDL4346:LDT4353 KTP4346:KTX4353 KJT4346:KKB4353 JZX4346:KAF4353 JQB4346:JQJ4353 JGF4346:JGN4353 IWJ4346:IWR4353 IMN4346:IMV4353 ICR4346:ICZ4353 HSV4346:HTD4353 HIZ4346:HJH4353 GZD4346:GZL4353 GPH4346:GPP4353 GFL4346:GFT4353 FVP4346:FVX4353 FLT4346:FMB4353 FBX4346:FCF4353 ESB4346:ESJ4353 EIF4346:EIN4353 DYJ4346:DYR4353 DON4346:DOV4353 DER4346:DEZ4353 CUV4346:CVD4353 CKZ4346:CLH4353 CBD4346:CBL4353 BRH4346:BRP4353 BHL4346:BHT4353 AXP4346:AXX4353 ANT4346:AOB4353 ADX4346:AEF4353 UB4346:UJ4353 KF4346:KN4353 WWR5261:WWZ5266 WMV5261:WND5266 WCZ5261:WDH5266 VTD5261:VTL5266 VJH5261:VJP5266 UZL5261:UZT5266 UPP5261:UPX5266 UFT5261:UGB5266 TVX5261:TWF5266 TMB5261:TMJ5266 TCF5261:TCN5266 SSJ5261:SSR5266 SIN5261:SIV5266 RYR5261:RYZ5266 ROV5261:RPD5266 REZ5261:RFH5266 QVD5261:QVL5266 QLH5261:QLP5266 QBL5261:QBT5266 PRP5261:PRX5266 PHT5261:PIB5266 OXX5261:OYF5266 OOB5261:OOJ5266 OEF5261:OEN5266 NUJ5261:NUR5266 NKN5261:NKV5266 NAR5261:NAZ5266 MQV5261:MRD5266 MGZ5261:MHH5266 LXD5261:LXL5266 LNH5261:LNP5266 LDL5261:LDT5266 KTP5261:KTX5266 KJT5261:KKB5266 JZX5261:KAF5266 JQB5261:JQJ5266 JGF5261:JGN5266 IWJ5261:IWR5266 IMN5261:IMV5266 ICR5261:ICZ5266 HSV5261:HTD5266 HIZ5261:HJH5266 GZD5261:GZL5266 GPH5261:GPP5266 GFL5261:GFT5266 FVP5261:FVX5266 FLT5261:FMB5266 FBX5261:FCF5266 ESB5261:ESJ5266 EIF5261:EIN5266 DYJ5261:DYR5266 DON5261:DOV5266 DER5261:DEZ5266 CUV5261:CVD5266 CKZ5261:CLH5266 CBD5261:CBL5266 BRH5261:BRP5266 BHL5261:BHT5266 AXP5261:AXX5266 ANT5261:AOB5266 ADX5261:AEF5266 UB5261:UJ5266 KF5261:KN5266 WWR2625:WWZ2628 WMV2625:WND2628 WCZ2625:WDH2628 VTD2625:VTL2628 VJH2625:VJP2628 UZL2625:UZT2628 UPP2625:UPX2628 UFT2625:UGB2628 TVX2625:TWF2628 TMB2625:TMJ2628 TCF2625:TCN2628 SSJ2625:SSR2628 SIN2625:SIV2628 RYR2625:RYZ2628 ROV2625:RPD2628 REZ2625:RFH2628 QVD2625:QVL2628 QLH2625:QLP2628 QBL2625:QBT2628 PRP2625:PRX2628 PHT2625:PIB2628 OXX2625:OYF2628 OOB2625:OOJ2628 OEF2625:OEN2628 NUJ2625:NUR2628 NKN2625:NKV2628 NAR2625:NAZ2628 MQV2625:MRD2628 MGZ2625:MHH2628 LXD2625:LXL2628 LNH2625:LNP2628 LDL2625:LDT2628 KTP2625:KTX2628 KJT2625:KKB2628 JZX2625:KAF2628 JQB2625:JQJ2628 JGF2625:JGN2628 IWJ2625:IWR2628 IMN2625:IMV2628 ICR2625:ICZ2628 HSV2625:HTD2628 HIZ2625:HJH2628 GZD2625:GZL2628 GPH2625:GPP2628 GFL2625:GFT2628 FVP2625:FVX2628 FLT2625:FMB2628 FBX2625:FCF2628 ESB2625:ESJ2628 EIF2625:EIN2628 DYJ2625:DYR2628 DON2625:DOV2628 DER2625:DEZ2628 CUV2625:CVD2628 CKZ2625:CLH2628 CBD2625:CBL2628 BRH2625:BRP2628 BHL2625:BHT2628 AXP2625:AXX2628 ANT2625:AOB2628 ADX2625:AEF2628 UB2625:UJ2628 KF2625:KN2628 KF2661:KN2664 UB2661:UJ2664 ADX2661:AEF2664 ANT2661:AOB2664 AXP2661:AXX2664 BHL2661:BHT2664 BRH2661:BRP2664 CBD2661:CBL2664 CKZ2661:CLH2664 CUV2661:CVD2664 DER2661:DEZ2664 DON2661:DOV2664 DYJ2661:DYR2664 EIF2661:EIN2664 ESB2661:ESJ2664 FBX2661:FCF2664 FLT2661:FMB2664 FVP2661:FVX2664 GFL2661:GFT2664 GPH2661:GPP2664 GZD2661:GZL2664 HIZ2661:HJH2664 HSV2661:HTD2664 ICR2661:ICZ2664 IMN2661:IMV2664 IWJ2661:IWR2664 JGF2661:JGN2664 JQB2661:JQJ2664 JZX2661:KAF2664 KJT2661:KKB2664 KTP2661:KTX2664 LDL2661:LDT2664 LNH2661:LNP2664 LXD2661:LXL2664 MGZ2661:MHH2664 MQV2661:MRD2664 NAR2661:NAZ2664 NKN2661:NKV2664 NUJ2661:NUR2664 OEF2661:OEN2664 OOB2661:OOJ2664 OXX2661:OYF2664 PHT2661:PIB2664 PRP2661:PRX2664 QBL2661:QBT2664 QLH2661:QLP2664 QVD2661:QVL2664 REZ2661:RFH2664 ROV2661:RPD2664 RYR2661:RYZ2664 SIN2661:SIV2664 SSJ2661:SSR2664 TCF2661:TCN2664 TMB2661:TMJ2664 TVX2661:TWF2664 UFT2661:UGB2664 UPP2661:UPX2664 UZL2661:UZT2664 VJH2661:VJP2664 VTD2661:VTL2664 WCZ2661:WDH2664 WMV2661:WND2664 WWR2661:WWZ2664 WWR2693:WWZ2696 WMV2693:WND2696 WCZ2693:WDH2696 VTD2693:VTL2696 VJH2693:VJP2696 UZL2693:UZT2696 UPP2693:UPX2696 UFT2693:UGB2696 TVX2693:TWF2696 TMB2693:TMJ2696 TCF2693:TCN2696 SSJ2693:SSR2696 SIN2693:SIV2696 RYR2693:RYZ2696 ROV2693:RPD2696 REZ2693:RFH2696 QVD2693:QVL2696 QLH2693:QLP2696 QBL2693:QBT2696 PRP2693:PRX2696 PHT2693:PIB2696 OXX2693:OYF2696 OOB2693:OOJ2696 OEF2693:OEN2696 NUJ2693:NUR2696 NKN2693:NKV2696 NAR2693:NAZ2696 MQV2693:MRD2696 MGZ2693:MHH2696 LXD2693:LXL2696 LNH2693:LNP2696 LDL2693:LDT2696 KTP2693:KTX2696 KJT2693:KKB2696 JZX2693:KAF2696 JQB2693:JQJ2696 JGF2693:JGN2696 IWJ2693:IWR2696 IMN2693:IMV2696 ICR2693:ICZ2696 HSV2693:HTD2696 HIZ2693:HJH2696 GZD2693:GZL2696 GPH2693:GPP2696 GFL2693:GFT2696 FVP2693:FVX2696 FLT2693:FMB2696 FBX2693:FCF2696 ESB2693:ESJ2696 EIF2693:EIN2696 DYJ2693:DYR2696 DON2693:DOV2696 DER2693:DEZ2696 CUV2693:CVD2696 CKZ2693:CLH2696 CBD2693:CBL2696 BRH2693:BRP2696 BHL2693:BHT2696 AXP2693:AXX2696 ANT2693:AOB2696 ADX2693:AEF2696 UB2693:UJ2696 WWR1485:WWZ1490 WMV1485:WND1490 WCZ1485:WDH1490 VTD1485:VTL1490 VJH1485:VJP1490 UZL1485:UZT1490 UPP1485:UPX1490 UFT1485:UGB1490 TVX1485:TWF1490 TMB1485:TMJ1490 TCF1485:TCN1490 SSJ1485:SSR1490 SIN1485:SIV1490 RYR1485:RYZ1490 ROV1485:RPD1490 REZ1485:RFH1490 QVD1485:QVL1490 QLH1485:QLP1490 QBL1485:QBT1490 PRP1485:PRX1490 PHT1485:PIB1490 OXX1485:OYF1490 OOB1485:OOJ1490 OEF1485:OEN1490 NUJ1485:NUR1490 NKN1485:NKV1490 NAR1485:NAZ1490 MQV1485:MRD1490 MGZ1485:MHH1490 LXD1485:LXL1490 LNH1485:LNP1490 LDL1485:LDT1490 KTP1485:KTX1490 KJT1485:KKB1490 JZX1485:KAF1490 JQB1485:JQJ1490 JGF1485:JGN1490 IWJ1485:IWR1490 IMN1485:IMV1490 ICR1485:ICZ1490 HSV1485:HTD1490 HIZ1485:HJH1490 GZD1485:GZL1490 GPH1485:GPP1490 GFL1485:GFT1490 FVP1485:FVX1490 FLT1485:FMB1490 FBX1485:FCF1490 ESB1485:ESJ1490 EIF1485:EIN1490 DYJ1485:DYR1490 DON1485:DOV1490 DER1485:DEZ1490 CUV1485:CVD1490 CKZ1485:CLH1490 CBD1485:CBL1490 BRH1485:BRP1490 BHL1485:BHT1490 AXP1485:AXX1490 ANT1485:AOB1490 ADX1485:AEF1490 UB1485:UJ1490 KF1485:KN1490 KF1405:KN1411 UB1405:UJ1411 ADX1405:AEF1411 ANT1405:AOB1411 AXP1405:AXX1411 BHL1405:BHT1411 BRH1405:BRP1411 CBD1405:CBL1411 CKZ1405:CLH1411 CUV1405:CVD1411 DER1405:DEZ1411 DON1405:DOV1411 DYJ1405:DYR1411 EIF1405:EIN1411 ESB1405:ESJ1411 FBX1405:FCF1411 FLT1405:FMB1411 FVP1405:FVX1411 GFL1405:GFT1411 GPH1405:GPP1411 GZD1405:GZL1411 HIZ1405:HJH1411 HSV1405:HTD1411 ICR1405:ICZ1411 IMN1405:IMV1411 IWJ1405:IWR1411 JGF1405:JGN1411 JQB1405:JQJ1411 JZX1405:KAF1411 KJT1405:KKB1411 KTP1405:KTX1411 LDL1405:LDT1411 LNH1405:LNP1411 LXD1405:LXL1411 MGZ1405:MHH1411 MQV1405:MRD1411 NAR1405:NAZ1411 NKN1405:NKV1411 NUJ1405:NUR1411 OEF1405:OEN1411 OOB1405:OOJ1411 OXX1405:OYF1411 PHT1405:PIB1411 PRP1405:PRX1411 QBL1405:QBT1411 QLH1405:QLP1411 QVD1405:QVL1411 REZ1405:RFH1411 ROV1405:RPD1411 RYR1405:RYZ1411 SIN1405:SIV1411 SSJ1405:SSR1411 TCF1405:TCN1411 TMB1405:TMJ1411 TVX1405:TWF1411 UFT1405:UGB1411 UPP1405:UPX1411 UZL1405:UZT1411 VJH1405:VJP1411 VTD1405:VTL1411 WCZ1405:WDH1411 WMV1405:WND1411 WWR1405:WWZ1411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154</vt:i4>
      </vt:variant>
    </vt:vector>
  </HeadingPairs>
  <TitlesOfParts>
    <vt:vector size="156" baseType="lpstr">
      <vt:lpstr>予算事業一覧</vt:lpstr>
      <vt:lpstr>事業概要説明資料</vt:lpstr>
      <vt:lpstr>事業概要説明資料!N_01cab165476f8210112c4faf016d43c0</vt:lpstr>
      <vt:lpstr>事業概要説明資料!N_028e91234772ca90c29d42df016d4375</vt:lpstr>
      <vt:lpstr>事業概要説明資料!N_02aab925476f8210112c4faf016d43db</vt:lpstr>
      <vt:lpstr>事業概要説明資料!N_02e96daf47b2ca90c29d42df016d43ad</vt:lpstr>
      <vt:lpstr>事業概要説明資料!N_02ec1deb4732ca90c29d42df016d4335</vt:lpstr>
      <vt:lpstr>事業概要説明資料!N_048d156f4732ca90c29d42df016d43e4</vt:lpstr>
      <vt:lpstr>事業概要説明資料!N_04aa3925476f8210112c4faf016d43c2</vt:lpstr>
      <vt:lpstr>事業概要説明資料!N_06ed256b47f2ca90c29d42df016d43d8</vt:lpstr>
      <vt:lpstr>事業概要説明資料!N_08da7565476f8210112c4faf016d4399</vt:lpstr>
      <vt:lpstr>事業概要説明資料!N_09aa7925476f8210112c4faf016d43c9</vt:lpstr>
      <vt:lpstr>事業概要説明資料!N_0ab2a5eb4772ca90c29d42df016d43d1</vt:lpstr>
      <vt:lpstr>事業概要説明資料!N_0daa7925476f8210112c4faf016d43b7</vt:lpstr>
      <vt:lpstr>事業概要説明資料!N_0ec5e9e347b2ca90c29d42df016d4388</vt:lpstr>
      <vt:lpstr>事業概要説明資料!N_108a7125476f8210112c4faf016d4349</vt:lpstr>
      <vt:lpstr>事業概要説明資料!N_10ed55af4732ca90c29d42df016d4342</vt:lpstr>
      <vt:lpstr>事業概要説明資料!N_1286e96747b2ca90c29d42df016d43ac</vt:lpstr>
      <vt:lpstr>事業概要説明資料!N_13296d2f47b2ca90c29d42df016d434e</vt:lpstr>
      <vt:lpstr>事業概要説明資料!N_141b6d6347f2ca90c29d42df016d43d8</vt:lpstr>
      <vt:lpstr>事業概要説明資料!N_1bba3165476f8210112c4faf016d4331</vt:lpstr>
      <vt:lpstr>事業概要説明資料!N_1ef4696347b2ca90c29d42df016d438a</vt:lpstr>
      <vt:lpstr>事業概要説明資料!N_20aa7925476f8210112c4faf016d434b</vt:lpstr>
      <vt:lpstr>事業概要説明資料!N_213f11a34772ca90c29d42df016d438b</vt:lpstr>
      <vt:lpstr>事業概要説明資料!N_2280e9674772ca90c29d42df016d4397</vt:lpstr>
      <vt:lpstr>事業概要説明資料!N_246a212347f2ca90c29d42df016d43d1</vt:lpstr>
      <vt:lpstr>事業概要説明資料!N_25babd25476f8210112c4faf016d4358</vt:lpstr>
      <vt:lpstr>事業概要説明資料!N_2641ade74772ca90c29d42df016d43c5</vt:lpstr>
      <vt:lpstr>事業概要説明資料!N_279a3925476f8210112c4faf016d4362</vt:lpstr>
      <vt:lpstr>事業概要説明資料!N_27ca7565476f8210112c4faf016d4330</vt:lpstr>
      <vt:lpstr>事業概要説明資料!N_2a67ede747b2ca90c29d42df016d43d5</vt:lpstr>
      <vt:lpstr>事業概要説明資料!N_2c3261ab4772ca90c29d42df016d43d7</vt:lpstr>
      <vt:lpstr>事業概要説明資料!N_34d6e5a747b2ca90c29d42df016d435d</vt:lpstr>
      <vt:lpstr>事業概要説明資料!N_377a3125476f8210112c4faf016d43c0</vt:lpstr>
      <vt:lpstr>事業概要説明資料!N_3a9af525476f8210112c4faf016d43f9</vt:lpstr>
      <vt:lpstr>事業概要説明資料!N_3b9a3925476f8210112c4faf016d43b0</vt:lpstr>
      <vt:lpstr>事業概要説明資料!N_3cca7165476f8210112c4faf016d4393</vt:lpstr>
      <vt:lpstr>事業概要説明資料!N_3e9cad6747f2ca90c29d42df016d4390</vt:lpstr>
      <vt:lpstr>事業概要説明資料!N_3ff0eda74772ca90c29d42df016d43f9</vt:lpstr>
      <vt:lpstr>事業概要説明資料!N_418a7125476f8210112c4faf016d43d7</vt:lpstr>
      <vt:lpstr>事業概要説明資料!N_44b3a1af4772ca90c29d42df016d43cb</vt:lpstr>
      <vt:lpstr>事業概要説明資料!N_464ced2747f2ca90c29d42df016d436c</vt:lpstr>
      <vt:lpstr>事業概要説明資料!N_4673e56f4772ca90c29d42df016d43eb</vt:lpstr>
      <vt:lpstr>事業概要説明資料!N_46aab925476f8210112c4faf016d43f0</vt:lpstr>
      <vt:lpstr>事業概要説明資料!N_475b69a347f2ca90c29d42df016d4336</vt:lpstr>
      <vt:lpstr>事業概要説明資料!N_49dc29a747f2ca90c29d42df016d432a</vt:lpstr>
      <vt:lpstr>事業概要説明資料!N_4cdfd9e34772ca90c29d42df016d4362</vt:lpstr>
      <vt:lpstr>事業概要説明資料!N_4ebabd25476f8210112c4faf016d43a2</vt:lpstr>
      <vt:lpstr>事業概要説明資料!N_4ee96daf47b2ca90c29d42df016d439f</vt:lpstr>
      <vt:lpstr>事業概要説明資料!N_4f79a96f47b2ca90c29d42df016d43d3</vt:lpstr>
      <vt:lpstr>事業概要説明資料!N_5137e5e747b2ca90c29d42df016d43ac</vt:lpstr>
      <vt:lpstr>事業概要説明資料!N_5139ad2f47b2ca90c29d42df016d438f</vt:lpstr>
      <vt:lpstr>事業概要説明資料!N_53dc99eb4732ca90c29d42df016d4385</vt:lpstr>
      <vt:lpstr>N_5659d24bc3bc92909276b20115013192</vt:lpstr>
      <vt:lpstr>事業概要説明資料!N_579a3925476f8210112c4faf016d4332</vt:lpstr>
      <vt:lpstr>事業概要説明資料!N_5813a52f4772ca90c29d42df016d435c</vt:lpstr>
      <vt:lpstr>事業概要説明資料!N_5a49616f47b2ca90c29d42df016d439f</vt:lpstr>
      <vt:lpstr>事業概要説明資料!N_5ab46d2347b2ca90c29d42df016d4385</vt:lpstr>
      <vt:lpstr>事業概要説明資料!N_5c3ce92747f2ca90c29d42df016d43a6</vt:lpstr>
      <vt:lpstr>事業概要説明資料!N_5cba7d25476f8210112c4faf016d4316</vt:lpstr>
      <vt:lpstr>事業概要説明資料!N_5daae92347f2ca90c29d42df016d4399</vt:lpstr>
      <vt:lpstr>事業概要説明資料!N_5eca3565476f8210112c4faf016d430e</vt:lpstr>
      <vt:lpstr>事業概要説明資料!N_602069274772ca90c29d42df016d436a</vt:lpstr>
      <vt:lpstr>事業概要説明資料!N_6269e56f47b2ca90c29d42df016d43ff</vt:lpstr>
      <vt:lpstr>事業概要説明資料!N_67b8a9eb47b2ca90c29d42df016d431b</vt:lpstr>
      <vt:lpstr>事業概要説明資料!N_68d029a74772ca90c29d42df016d43b7</vt:lpstr>
      <vt:lpstr>事業概要説明資料!N_6955e5a347b2ca90c29d42df016d43c8</vt:lpstr>
      <vt:lpstr>事業概要説明資料!N_6971652b4772ca90c29d42df016d4331</vt:lpstr>
      <vt:lpstr>事業概要説明資料!N_69babd25476f8210112c4faf016d436d</vt:lpstr>
      <vt:lpstr>事業概要説明資料!N_6bc7e16b47b2ca90c29d42df016d4361</vt:lpstr>
      <vt:lpstr>事業概要説明資料!N_6ca2e1eb4772ca90c29d42df016d4389</vt:lpstr>
      <vt:lpstr>事業概要説明資料!N_6eb46d2347b2ca90c29d42df016d43dc</vt:lpstr>
      <vt:lpstr>事業概要説明資料!N_6f442def4772ca90c29d42df016d4388</vt:lpstr>
      <vt:lpstr>事業概要説明資料!N_70aa7925476f8210112c4faf016d4384</vt:lpstr>
      <vt:lpstr>事業概要説明資料!N_7155a338c3f896509276b20115013187</vt:lpstr>
      <vt:lpstr>事業概要説明資料!N_72ca3565476f8210112c4faf016d43bb</vt:lpstr>
      <vt:lpstr>事業概要説明資料!N_73a5a5e347b2ca90c29d42df016d43e2</vt:lpstr>
      <vt:lpstr>事業概要説明資料!N_7abafd25476f8210112c4faf016d43a2</vt:lpstr>
      <vt:lpstr>事業概要説明資料!N_7b0065274772ca90c29d42df016d43c6</vt:lpstr>
      <vt:lpstr>事業概要説明資料!N_7bf961ef47b2ca90c29d42df016d434e</vt:lpstr>
      <vt:lpstr>事業概要説明資料!N_7dcded2b47f2ca90c29d42df016d43b6</vt:lpstr>
      <vt:lpstr>事業概要説明資料!N_7e2129e74772ca90c29d42df016d4337</vt:lpstr>
      <vt:lpstr>事業概要説明資料!N_7f24e5ef4772ca90c29d42df016d43b6</vt:lpstr>
      <vt:lpstr>事業概要説明資料!N_809a7525476f8210112c4faf016d434d</vt:lpstr>
      <vt:lpstr>事業概要説明資料!N_81ebede347f2ca90c29d42df016d43e4</vt:lpstr>
      <vt:lpstr>事業概要説明資料!N_82a061a74772ca90c29d42df016d4396</vt:lpstr>
      <vt:lpstr>事業概要説明資料!N_84ba3d25476f8210112c4faf016d43f8</vt:lpstr>
      <vt:lpstr>事業概要説明資料!N_84da7565476f8210112c4faf016d4390</vt:lpstr>
      <vt:lpstr>事業概要説明資料!N_88ba3d25476f8210112c4faf016d43e6</vt:lpstr>
      <vt:lpstr>事業概要説明資料!N_88ed55af4732ca90c29d42df016d4320</vt:lpstr>
      <vt:lpstr>事業概要説明資料!N_89fdd5af4732ca90c29d42df016d43e2</vt:lpstr>
      <vt:lpstr>事業概要説明資料!N_8a4d69e747f2ca90c29d42df016d43dd</vt:lpstr>
      <vt:lpstr>事業概要説明資料!N_8b5025674772ca90c29d42df016d4340</vt:lpstr>
      <vt:lpstr>事業概要説明資料!N_8c5be5a347f2ca90c29d42df016d4323</vt:lpstr>
      <vt:lpstr>事業概要説明資料!N_8d4dd92f4732ca90c29d42df016d43b2</vt:lpstr>
      <vt:lpstr>事業概要説明資料!N_8ebabd25476f8210112c4faf016d43e9</vt:lpstr>
      <vt:lpstr>事業概要説明資料!N_91ba7d25476f8210112c4faf016d43ea</vt:lpstr>
      <vt:lpstr>事業概要説明資料!N_96aaf925476f8210112c4faf016d4327</vt:lpstr>
      <vt:lpstr>事業概要説明資料!N_9af5252747b2ca90c29d42df016d4354</vt:lpstr>
      <vt:lpstr>事業概要説明資料!N_9dc1616b4772ca90c29d42df016d4397</vt:lpstr>
      <vt:lpstr>事業概要説明資料!N_9ddb6de347f2ca90c29d42df016d43a6</vt:lpstr>
      <vt:lpstr>事業概要説明資料!N_a011e1e74772ca90c29d42df016d43fe</vt:lpstr>
      <vt:lpstr>事業概要説明資料!N_a4ba7d25476f8210112c4faf016d4381</vt:lpstr>
      <vt:lpstr>事業概要説明資料!N_a5c665a747b2ca90c29d42df016d4342</vt:lpstr>
      <vt:lpstr>事業概要説明資料!N_a75529a347b2ca90c29d42df016d43d7</vt:lpstr>
      <vt:lpstr>事業概要説明資料!N_a88a7125476f8210112c4faf016d4373</vt:lpstr>
      <vt:lpstr>事業概要説明資料!N_a8ab25e347f2ca90c29d42df016d43d6</vt:lpstr>
      <vt:lpstr>事業概要説明資料!N_a92521a347b2ca90c29d42df016d430f</vt:lpstr>
      <vt:lpstr>事業概要説明資料!N_a959256f47b2ca90c29d42df016d4323</vt:lpstr>
      <vt:lpstr>事業概要説明資料!N_af9b25e347f2ca90c29d42df016d431a</vt:lpstr>
      <vt:lpstr>事業概要説明資料!N_b0ba7d25476f8210112c4faf016d4393</vt:lpstr>
      <vt:lpstr>事業概要説明資料!N_b373696f4772ca90c29d42df016d4325</vt:lpstr>
      <vt:lpstr>事業概要説明資料!N_b4ff51274772ca90c29d42df016d4304</vt:lpstr>
      <vt:lpstr>事業概要説明資料!N_b5caf165476f8210112c4faf016d43ab</vt:lpstr>
      <vt:lpstr>事業概要説明資料!N_b7df5de34772ca90c29d42df016d439e</vt:lpstr>
      <vt:lpstr>事業概要説明資料!N_bbca7565476f8210112c4faf016d437e</vt:lpstr>
      <vt:lpstr>事業概要説明資料!N_c22f9d634772ca90c29d42df016d43a4</vt:lpstr>
      <vt:lpstr>事業概要説明資料!N_c2caf165476f8210112c4faf016d43e4</vt:lpstr>
      <vt:lpstr>事業概要説明資料!N_c6baad2347f2ca90c29d42df016d43a8</vt:lpstr>
      <vt:lpstr>事業概要説明資料!N_c79a3925476f8210112c4faf016d4329</vt:lpstr>
      <vt:lpstr>事業概要説明資料!N_cca4692347b2ca90c29d42df016d435c</vt:lpstr>
      <vt:lpstr>事業概要説明資料!N_ce9261eb4772ca90c29d42df016d43ec</vt:lpstr>
      <vt:lpstr>事業概要説明資料!N_d43261ab4772ca90c29d42df016d43a3</vt:lpstr>
      <vt:lpstr>事業概要説明資料!N_d6b6e1a747b2ca90c29d42df016d434f</vt:lpstr>
      <vt:lpstr>事業概要説明資料!N_d810a5274772ca90c29d42df016d4324</vt:lpstr>
      <vt:lpstr>事業概要説明資料!N_d88d156f4732ca90c29d42df016d43fe</vt:lpstr>
      <vt:lpstr>事業概要説明資料!N_d8b5e5e347b2ca90c29d42df016d432f</vt:lpstr>
      <vt:lpstr>事業概要説明資料!N_d9caf165476f8210112c4faf016d4331</vt:lpstr>
      <vt:lpstr>事業概要説明資料!N_d9caf165476f8210112c4faf016d435c</vt:lpstr>
      <vt:lpstr>事業概要説明資料!N_dcaa7925476f8210112c4faf016d4313</vt:lpstr>
      <vt:lpstr>事業概要説明資料!N_dcc1216b4772ca90c29d42df016d43e2</vt:lpstr>
      <vt:lpstr>事業概要説明資料!N_dcca7165476f8210112c4faf016d4336</vt:lpstr>
      <vt:lpstr>事業概要説明資料!N_e25b29a347f2ca90c29d42df016d43a0</vt:lpstr>
      <vt:lpstr>事業概要説明資料!N_e32a29ef47b2ca90c29d42df016d432b</vt:lpstr>
      <vt:lpstr>事業概要説明資料!N_e516a92747b2ca90c29d42df016d436f</vt:lpstr>
      <vt:lpstr>事業概要説明資料!N_e5babd25476f8210112c4faf016d4376</vt:lpstr>
      <vt:lpstr>事業概要説明資料!N_e9c665a747b2ca90c29d42df016d4333</vt:lpstr>
      <vt:lpstr>事業概要説明資料!N_eb1725e747b2ca90c29d42df016d432d</vt:lpstr>
      <vt:lpstr>事業概要説明資料!N_eb3769e747b2ca90c29d42df016d4329</vt:lpstr>
      <vt:lpstr>事業概要説明資料!N_ecca7165476f8210112c4faf016d435a</vt:lpstr>
      <vt:lpstr>事業概要説明資料!N_eebed9234772ca90c29d42df016d4383</vt:lpstr>
      <vt:lpstr>事業概要説明資料!N_efd8612f47b2ca90c29d42df016d4361</vt:lpstr>
      <vt:lpstr>事業概要説明資料!N_f31465ef4772ca90c29d42df016d4316</vt:lpstr>
      <vt:lpstr>事業概要説明資料!N_f40421ef4772ca90c29d42df016d43ad</vt:lpstr>
      <vt:lpstr>事業概要説明資料!N_f48c1dab4732ca90c29d42df016d4365</vt:lpstr>
      <vt:lpstr>事業概要説明資料!N_f7ba3165476f8210112c4faf016d43d8</vt:lpstr>
      <vt:lpstr>事業概要説明資料!N_fc71252b4772ca90c29d42df016d43bd</vt:lpstr>
      <vt:lpstr>事業概要説明資料!N_fe4021674772ca90c29d42df016d43c1</vt:lpstr>
      <vt:lpstr>事業概要説明資料!N_ffba3165476f8210112c4faf016d4394</vt:lpstr>
      <vt:lpstr>事業概要説明資料!N_ffbe1d234772ca90c29d42df016d4354</vt:lpstr>
      <vt:lpstr>事業概要説明資料!Print_Area</vt:lpstr>
      <vt:lpstr>予算事業一覧!Print_Area</vt:lpstr>
      <vt:lpstr>予算事業一覧!Print_Titles</vt:lpstr>
      <vt:lpstr>介護予防に取り組む介護事業者支援事業</vt:lpstr>
      <vt:lpstr>重度障がい者等タクシー料金給付事業</vt:lpstr>
      <vt:lpstr>難聴高齢者補聴器購入費助成事業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山本　尭 / YAMAMOTO Takashi</dc:creator>
  <cp:lastModifiedBy>山本　尭 / YAMAMOTO Takashi</cp:lastModifiedBy>
  <cp:lastPrinted>2025-02-13T00:19:29Z</cp:lastPrinted>
  <dcterms:created xsi:type="dcterms:W3CDTF">2025-01-21T07:55:44Z</dcterms:created>
  <dcterms:modified xsi:type="dcterms:W3CDTF">2025-02-13T07:23:39Z</dcterms:modified>
</cp:coreProperties>
</file>